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MAN JOAN AJIFA\Downloads\HR ANALYSIS\"/>
    </mc:Choice>
  </mc:AlternateContent>
  <xr:revisionPtr revIDLastSave="0" documentId="13_ncr:1_{E3A0F54B-0157-4968-BCF6-82BB5C3C706B}" xr6:coauthVersionLast="47" xr6:coauthVersionMax="47" xr10:uidLastSave="{00000000-0000-0000-0000-000000000000}"/>
  <bookViews>
    <workbookView xWindow="-110" yWindow="-110" windowWidth="19420" windowHeight="10300" firstSheet="2" activeTab="2" xr2:uid="{1969E8C5-E450-4C42-B6FC-A7DE26F9A245}"/>
  </bookViews>
  <sheets>
    <sheet name="HR ANALYTICS DATASET FOR 30 DAT" sheetId="1" r:id="rId1"/>
    <sheet name="Pivot Table 1" sheetId="2" r:id="rId2"/>
    <sheet name="Dashboard" sheetId="3" r:id="rId3"/>
    <sheet name="Pivot Table 2" sheetId="4" r:id="rId4"/>
    <sheet name="Dasboard 2" sheetId="5" r:id="rId5"/>
    <sheet name="Pivot Table 3" sheetId="6" r:id="rId6"/>
    <sheet name="Dashboard 3" sheetId="7" r:id="rId7"/>
  </sheets>
  <definedNames>
    <definedName name="_xlnm._FilterDatabase" localSheetId="0" hidden="1">'HR ANALYTICS DATASET FOR 30 DAT'!$A$1:$AH$2846</definedName>
    <definedName name="_xlcn.WorksheetConnection_HRANALYTICSDATASETFOR30DATA1AH28461" hidden="1">'HR ANALYTICS DATASET FOR 30 DAT'!$A$1:$AH$2846</definedName>
    <definedName name="Slicer_BusinessUnit">#N/A</definedName>
    <definedName name="Slicer_DepartmentType">#N/A</definedName>
    <definedName name="Slicer_Training_Program_Nam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HR ANALYTICS DATASET FOR 30 DAT!$A$1:$AH$284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3" i="7" l="1"/>
  <c r="P73" i="7"/>
  <c r="N73" i="7"/>
  <c r="M73" i="7"/>
  <c r="D10" i="6"/>
  <c r="O73" i="3"/>
  <c r="N73" i="3"/>
  <c r="M73" i="3"/>
  <c r="L73" i="3"/>
  <c r="K73" i="3"/>
  <c r="AG3" i="1" a="1"/>
  <c r="AG4" i="1" a="1"/>
  <c r="AG5" i="1" a="1"/>
  <c r="AG6" i="1" a="1"/>
  <c r="AG7" i="1" a="1"/>
  <c r="AG8" i="1" a="1"/>
  <c r="AG9" i="1" a="1"/>
  <c r="AG10" i="1" a="1"/>
  <c r="AG11" i="1" a="1"/>
  <c r="AG12" i="1" a="1"/>
  <c r="AG13" i="1" a="1"/>
  <c r="AG14" i="1" a="1"/>
  <c r="AG15" i="1" a="1"/>
  <c r="AG16" i="1" a="1"/>
  <c r="AG17" i="1" a="1"/>
  <c r="AG18" i="1" a="1"/>
  <c r="AG19" i="1" a="1"/>
  <c r="AG20" i="1" a="1"/>
  <c r="AG21" i="1" a="1"/>
  <c r="AG22" i="1" a="1"/>
  <c r="AG23" i="1" a="1"/>
  <c r="AG24" i="1" a="1"/>
  <c r="AG25" i="1" a="1"/>
  <c r="AG26" i="1" a="1"/>
  <c r="AG27" i="1" a="1"/>
  <c r="AG28" i="1" a="1"/>
  <c r="AG29" i="1" a="1"/>
  <c r="AG30" i="1" a="1"/>
  <c r="AG31" i="1" a="1"/>
  <c r="AG32" i="1" a="1"/>
  <c r="AG33" i="1" a="1"/>
  <c r="AG34" i="1" a="1"/>
  <c r="AG35" i="1" a="1"/>
  <c r="AG36" i="1" a="1"/>
  <c r="AG37" i="1" a="1"/>
  <c r="AG38" i="1" a="1"/>
  <c r="AG39" i="1" a="1"/>
  <c r="AG40" i="1" a="1"/>
  <c r="AG41" i="1" a="1"/>
  <c r="AG42" i="1" a="1"/>
  <c r="AG43" i="1" a="1"/>
  <c r="AG44" i="1" a="1"/>
  <c r="AG45" i="1" a="1"/>
  <c r="AG46" i="1" a="1"/>
  <c r="AG47" i="1" a="1"/>
  <c r="AG48" i="1" a="1"/>
  <c r="AG49" i="1" a="1"/>
  <c r="AG50" i="1" a="1"/>
  <c r="AG51" i="1" a="1"/>
  <c r="AG52" i="1" a="1"/>
  <c r="AG53" i="1" a="1"/>
  <c r="AG54" i="1" a="1"/>
  <c r="AG55" i="1" a="1"/>
  <c r="AG56" i="1" a="1"/>
  <c r="AG57" i="1" a="1"/>
  <c r="AG58" i="1" a="1"/>
  <c r="AG59" i="1" a="1"/>
  <c r="AG60" i="1" a="1"/>
  <c r="AG61" i="1" a="1"/>
  <c r="AG62" i="1" a="1"/>
  <c r="AG63" i="1" a="1"/>
  <c r="AG64" i="1" a="1"/>
  <c r="AG65" i="1" a="1"/>
  <c r="AG66" i="1" a="1"/>
  <c r="AG67" i="1" a="1"/>
  <c r="AG68" i="1" a="1"/>
  <c r="AG69" i="1" a="1"/>
  <c r="AG70" i="1" a="1"/>
  <c r="AG71" i="1" a="1"/>
  <c r="AG72" i="1" a="1"/>
  <c r="AG73" i="1" a="1"/>
  <c r="AG74" i="1" a="1"/>
  <c r="AG75" i="1" a="1"/>
  <c r="AG76" i="1" a="1"/>
  <c r="AG77" i="1" a="1"/>
  <c r="AG78" i="1" a="1"/>
  <c r="AG79" i="1" a="1"/>
  <c r="AG80" i="1" a="1"/>
  <c r="AG81" i="1" a="1"/>
  <c r="AG82" i="1" a="1"/>
  <c r="AG83" i="1" a="1"/>
  <c r="AG84" i="1" a="1"/>
  <c r="AG85" i="1" a="1"/>
  <c r="AG86" i="1" a="1"/>
  <c r="AG87" i="1" a="1"/>
  <c r="AG88" i="1" a="1"/>
  <c r="AG89" i="1" a="1"/>
  <c r="AG90" i="1" a="1"/>
  <c r="AG91" i="1" a="1"/>
  <c r="AG92" i="1" a="1"/>
  <c r="AG93" i="1" a="1"/>
  <c r="AG94" i="1" a="1"/>
  <c r="AG95" i="1" a="1"/>
  <c r="AG96" i="1" a="1"/>
  <c r="AG97" i="1" a="1"/>
  <c r="AG98" i="1" a="1"/>
  <c r="AG99" i="1" a="1"/>
  <c r="AG100" i="1" a="1"/>
  <c r="AG101" i="1" a="1"/>
  <c r="AG102" i="1" a="1"/>
  <c r="AG103" i="1" a="1"/>
  <c r="AG104" i="1" a="1"/>
  <c r="AG105" i="1" a="1"/>
  <c r="AG106" i="1" a="1"/>
  <c r="AG107" i="1" a="1"/>
  <c r="AG108" i="1" a="1"/>
  <c r="AG109" i="1" a="1"/>
  <c r="AG110" i="1" a="1"/>
  <c r="AG111" i="1" a="1"/>
  <c r="AG112" i="1" a="1"/>
  <c r="AG113" i="1" a="1"/>
  <c r="AG114" i="1" a="1"/>
  <c r="AG115" i="1" a="1"/>
  <c r="AG116" i="1" a="1"/>
  <c r="AG117" i="1" a="1"/>
  <c r="AG118" i="1" a="1"/>
  <c r="AG119" i="1" a="1"/>
  <c r="AG120" i="1" a="1"/>
  <c r="AG121" i="1" a="1"/>
  <c r="AG122" i="1" a="1"/>
  <c r="AG123" i="1" a="1"/>
  <c r="AG124" i="1" a="1"/>
  <c r="AG125" i="1" a="1"/>
  <c r="AG126" i="1" a="1"/>
  <c r="AG127" i="1" a="1"/>
  <c r="AG128" i="1" a="1"/>
  <c r="AG129" i="1" a="1"/>
  <c r="AG130" i="1" a="1"/>
  <c r="AG131" i="1" a="1"/>
  <c r="AG132" i="1" a="1"/>
  <c r="AG133" i="1" a="1"/>
  <c r="AG134" i="1" a="1"/>
  <c r="AG135" i="1" a="1"/>
  <c r="AG136" i="1" a="1"/>
  <c r="AG137" i="1" a="1"/>
  <c r="AG138" i="1" a="1"/>
  <c r="AG139" i="1" a="1"/>
  <c r="AG140" i="1" a="1"/>
  <c r="AG141" i="1" a="1"/>
  <c r="AG142" i="1" a="1"/>
  <c r="AG143" i="1" a="1"/>
  <c r="AG144" i="1" a="1"/>
  <c r="AG145" i="1" a="1"/>
  <c r="AG146" i="1" a="1"/>
  <c r="AG147" i="1" a="1"/>
  <c r="AG148" i="1" a="1"/>
  <c r="AG149" i="1" a="1"/>
  <c r="AG150" i="1" a="1"/>
  <c r="AG151" i="1" a="1"/>
  <c r="AG152" i="1" a="1"/>
  <c r="AG153" i="1" a="1"/>
  <c r="AG154" i="1" a="1"/>
  <c r="AG155" i="1" a="1"/>
  <c r="AG156" i="1" a="1"/>
  <c r="AG157" i="1" a="1"/>
  <c r="AG158" i="1" a="1"/>
  <c r="AG159" i="1" a="1"/>
  <c r="AG160" i="1" a="1"/>
  <c r="AG161" i="1" a="1"/>
  <c r="AG162" i="1" a="1"/>
  <c r="AG163" i="1" a="1"/>
  <c r="AG164" i="1" a="1"/>
  <c r="AG165" i="1" a="1"/>
  <c r="AG166" i="1" a="1"/>
  <c r="AG167" i="1" a="1"/>
  <c r="AG168" i="1" a="1"/>
  <c r="AG169" i="1" a="1"/>
  <c r="AG170" i="1" a="1"/>
  <c r="AG171" i="1" a="1"/>
  <c r="AG172" i="1" a="1"/>
  <c r="AG173" i="1" a="1"/>
  <c r="AG174" i="1" a="1"/>
  <c r="AG175" i="1" a="1"/>
  <c r="AG176" i="1" a="1"/>
  <c r="AG177" i="1" a="1"/>
  <c r="AG178" i="1" a="1"/>
  <c r="AG179" i="1" a="1"/>
  <c r="AG180" i="1" a="1"/>
  <c r="AG181" i="1" a="1"/>
  <c r="AG182" i="1" a="1"/>
  <c r="AG183" i="1" a="1"/>
  <c r="AG184" i="1" a="1"/>
  <c r="AG185" i="1" a="1"/>
  <c r="AG186" i="1" a="1"/>
  <c r="AG187" i="1" a="1"/>
  <c r="AG188" i="1" a="1"/>
  <c r="AG189" i="1" a="1"/>
  <c r="AG190" i="1" a="1"/>
  <c r="AG191" i="1" a="1"/>
  <c r="AG192" i="1" a="1"/>
  <c r="AG193" i="1" a="1"/>
  <c r="AG194" i="1" a="1"/>
  <c r="AG195" i="1" a="1"/>
  <c r="AG196" i="1" a="1"/>
  <c r="AG197" i="1" a="1"/>
  <c r="AG198" i="1" a="1"/>
  <c r="AG199" i="1" a="1"/>
  <c r="AG200" i="1" a="1"/>
  <c r="AG201" i="1" a="1"/>
  <c r="AG202" i="1" a="1"/>
  <c r="AG203" i="1" a="1"/>
  <c r="AG204" i="1" a="1"/>
  <c r="AG205" i="1" a="1"/>
  <c r="AG206" i="1" a="1"/>
  <c r="AG207" i="1" a="1"/>
  <c r="AG208" i="1" a="1"/>
  <c r="AG209" i="1" a="1"/>
  <c r="AG210" i="1" a="1"/>
  <c r="AG211" i="1" a="1"/>
  <c r="AG212" i="1" a="1"/>
  <c r="AG213" i="1" a="1"/>
  <c r="AG214" i="1" a="1"/>
  <c r="AG215" i="1" a="1"/>
  <c r="AG216" i="1" a="1"/>
  <c r="AG217" i="1" a="1"/>
  <c r="AG218" i="1" a="1"/>
  <c r="AG219" i="1" a="1"/>
  <c r="AG220" i="1" a="1"/>
  <c r="AG221" i="1" a="1"/>
  <c r="AG222" i="1" a="1"/>
  <c r="AG223" i="1" a="1"/>
  <c r="AG224" i="1" a="1"/>
  <c r="AG225" i="1" a="1"/>
  <c r="AG226" i="1" a="1"/>
  <c r="AG227" i="1" a="1"/>
  <c r="AG228" i="1" a="1"/>
  <c r="AG229" i="1" a="1"/>
  <c r="AG230" i="1" a="1"/>
  <c r="AG231" i="1" a="1"/>
  <c r="AG232" i="1" a="1"/>
  <c r="AG233" i="1" a="1"/>
  <c r="AG234" i="1" a="1"/>
  <c r="AG235" i="1" a="1"/>
  <c r="AG236" i="1" a="1"/>
  <c r="AG237" i="1" a="1"/>
  <c r="AG238" i="1" a="1"/>
  <c r="AG239" i="1" a="1"/>
  <c r="AG240" i="1" a="1"/>
  <c r="AG241" i="1" a="1"/>
  <c r="AG242" i="1" a="1"/>
  <c r="AG243" i="1" a="1"/>
  <c r="AG244" i="1" a="1"/>
  <c r="AG245" i="1" a="1"/>
  <c r="AG246" i="1" a="1"/>
  <c r="AG247" i="1" a="1"/>
  <c r="AG248" i="1" a="1"/>
  <c r="AG249" i="1" a="1"/>
  <c r="AG250" i="1" a="1"/>
  <c r="AG251" i="1" a="1"/>
  <c r="AG252" i="1" a="1"/>
  <c r="AG253" i="1" a="1"/>
  <c r="AG254" i="1" a="1"/>
  <c r="AG255" i="1" a="1"/>
  <c r="AG256" i="1" a="1"/>
  <c r="AG257" i="1" a="1"/>
  <c r="AG258" i="1" a="1"/>
  <c r="AG259" i="1" a="1"/>
  <c r="AG260" i="1" a="1"/>
  <c r="AG261" i="1" a="1"/>
  <c r="AG262" i="1" a="1"/>
  <c r="AG263" i="1" a="1"/>
  <c r="AG264" i="1" a="1"/>
  <c r="AG265" i="1" a="1"/>
  <c r="AG266" i="1" a="1"/>
  <c r="AG267" i="1" a="1"/>
  <c r="AG268" i="1" a="1"/>
  <c r="AG269" i="1" a="1"/>
  <c r="AG270" i="1" a="1"/>
  <c r="AG271" i="1" a="1"/>
  <c r="AG272" i="1" a="1"/>
  <c r="AG273" i="1" a="1"/>
  <c r="AG274" i="1" a="1"/>
  <c r="AG275" i="1" a="1"/>
  <c r="AG276" i="1" a="1"/>
  <c r="AG277" i="1" a="1"/>
  <c r="AG278" i="1" a="1"/>
  <c r="AG279" i="1" a="1"/>
  <c r="AG280" i="1" a="1"/>
  <c r="AG281" i="1" a="1"/>
  <c r="AG282" i="1" a="1"/>
  <c r="AG283" i="1" a="1"/>
  <c r="AG284" i="1" a="1"/>
  <c r="AG285" i="1" a="1"/>
  <c r="AG286" i="1" a="1"/>
  <c r="AG287" i="1" a="1"/>
  <c r="AG288" i="1" a="1"/>
  <c r="AG289" i="1" a="1"/>
  <c r="AG290" i="1" a="1"/>
  <c r="AG291" i="1" a="1"/>
  <c r="AG292" i="1" a="1"/>
  <c r="AG293" i="1" a="1"/>
  <c r="AG294" i="1" a="1"/>
  <c r="AG295" i="1" a="1"/>
  <c r="AG296" i="1" a="1"/>
  <c r="AG297" i="1" a="1"/>
  <c r="AG298" i="1" a="1"/>
  <c r="AG299" i="1" a="1"/>
  <c r="AG300" i="1" a="1"/>
  <c r="AG301" i="1" a="1"/>
  <c r="AG302" i="1" a="1"/>
  <c r="AG303" i="1" a="1"/>
  <c r="AG304" i="1" a="1"/>
  <c r="AG305" i="1" a="1"/>
  <c r="AG306" i="1" a="1"/>
  <c r="AG307" i="1" a="1"/>
  <c r="AG308" i="1" a="1"/>
  <c r="AG309" i="1" a="1"/>
  <c r="AG310" i="1" a="1"/>
  <c r="AG311" i="1" a="1"/>
  <c r="AG312" i="1" a="1"/>
  <c r="AG313" i="1" a="1"/>
  <c r="AG314" i="1" a="1"/>
  <c r="AG315" i="1" a="1"/>
  <c r="AG316" i="1" a="1"/>
  <c r="AG317" i="1" a="1"/>
  <c r="AG318" i="1" a="1"/>
  <c r="AG319" i="1" a="1"/>
  <c r="AG320" i="1" a="1"/>
  <c r="AG321" i="1" a="1"/>
  <c r="AG322" i="1" a="1"/>
  <c r="AG323" i="1" a="1"/>
  <c r="AG324" i="1" a="1"/>
  <c r="AG325" i="1" a="1"/>
  <c r="AG326" i="1" a="1"/>
  <c r="AG327" i="1" a="1"/>
  <c r="AG328" i="1" a="1"/>
  <c r="AG329" i="1" a="1"/>
  <c r="AG330" i="1" a="1"/>
  <c r="AG331" i="1" a="1"/>
  <c r="AG332" i="1" a="1"/>
  <c r="AG333" i="1" a="1"/>
  <c r="AG334" i="1" a="1"/>
  <c r="AG335" i="1" a="1"/>
  <c r="AG336" i="1" a="1"/>
  <c r="AG337" i="1" a="1"/>
  <c r="AG338" i="1" a="1"/>
  <c r="AG339" i="1" a="1"/>
  <c r="AG340" i="1" a="1"/>
  <c r="AG341" i="1" a="1"/>
  <c r="AG342" i="1" a="1"/>
  <c r="AG343" i="1" a="1"/>
  <c r="AG344" i="1" a="1"/>
  <c r="AG345" i="1" a="1"/>
  <c r="AG346" i="1" a="1"/>
  <c r="AG347" i="1" a="1"/>
  <c r="AG348" i="1" a="1"/>
  <c r="AG349" i="1" a="1"/>
  <c r="AG350" i="1" a="1"/>
  <c r="AG351" i="1" a="1"/>
  <c r="AG352" i="1" a="1"/>
  <c r="AG353" i="1" a="1"/>
  <c r="AG354" i="1" a="1"/>
  <c r="AG355" i="1" a="1"/>
  <c r="AG356" i="1" a="1"/>
  <c r="AG357" i="1" a="1"/>
  <c r="AG358" i="1" a="1"/>
  <c r="AG359" i="1" a="1"/>
  <c r="AG360" i="1" a="1"/>
  <c r="AG361" i="1" a="1"/>
  <c r="AG362" i="1" a="1"/>
  <c r="AG363" i="1" a="1"/>
  <c r="AG364" i="1" a="1"/>
  <c r="AG365" i="1" a="1"/>
  <c r="AG366" i="1" a="1"/>
  <c r="AG367" i="1" a="1"/>
  <c r="AG368" i="1" a="1"/>
  <c r="AG369" i="1" a="1"/>
  <c r="AG370" i="1" a="1"/>
  <c r="AG371" i="1" a="1"/>
  <c r="AG372" i="1" a="1"/>
  <c r="AG373" i="1" a="1"/>
  <c r="AG374" i="1" a="1"/>
  <c r="AG375" i="1" a="1"/>
  <c r="AG376" i="1" a="1"/>
  <c r="AG377" i="1" a="1"/>
  <c r="AG378" i="1" a="1"/>
  <c r="AG379" i="1" a="1"/>
  <c r="AG380" i="1" a="1"/>
  <c r="AG381" i="1" a="1"/>
  <c r="AG382" i="1" a="1"/>
  <c r="AG383" i="1" a="1"/>
  <c r="AG384" i="1" a="1"/>
  <c r="AG385" i="1" a="1"/>
  <c r="AG386" i="1" a="1"/>
  <c r="AG387" i="1" a="1"/>
  <c r="AG388" i="1" a="1"/>
  <c r="AG389" i="1" a="1"/>
  <c r="AG390" i="1" a="1"/>
  <c r="AG391" i="1" a="1"/>
  <c r="AG392" i="1" a="1"/>
  <c r="AG393" i="1" a="1"/>
  <c r="AG394" i="1" a="1"/>
  <c r="AG395" i="1" a="1"/>
  <c r="AG396" i="1" a="1"/>
  <c r="AG397" i="1" a="1"/>
  <c r="AG398" i="1" a="1"/>
  <c r="AG399" i="1" a="1"/>
  <c r="AG400" i="1" a="1"/>
  <c r="AG401" i="1" a="1"/>
  <c r="AG402" i="1" a="1"/>
  <c r="AG403" i="1" a="1"/>
  <c r="AG404" i="1" a="1"/>
  <c r="AG405" i="1" a="1"/>
  <c r="AG406" i="1" a="1"/>
  <c r="AG407" i="1" a="1"/>
  <c r="AG408" i="1" a="1"/>
  <c r="AG409" i="1" a="1"/>
  <c r="AG410" i="1" a="1"/>
  <c r="AG411" i="1" a="1"/>
  <c r="AG412" i="1" a="1"/>
  <c r="AG413" i="1" a="1"/>
  <c r="AG414" i="1" a="1"/>
  <c r="AG415" i="1" a="1"/>
  <c r="AG416" i="1" a="1"/>
  <c r="AG417" i="1" a="1"/>
  <c r="AG418" i="1" a="1"/>
  <c r="AG419" i="1" a="1"/>
  <c r="AG420" i="1" a="1"/>
  <c r="AG421" i="1" a="1"/>
  <c r="AG422" i="1" a="1"/>
  <c r="AG423" i="1" a="1"/>
  <c r="AG424" i="1" a="1"/>
  <c r="AG425" i="1" a="1"/>
  <c r="AG426" i="1" a="1"/>
  <c r="AG427" i="1" a="1"/>
  <c r="AG428" i="1" a="1"/>
  <c r="AG429" i="1" a="1"/>
  <c r="AG430" i="1" a="1"/>
  <c r="AG431" i="1" a="1"/>
  <c r="AG432" i="1" a="1"/>
  <c r="AG433" i="1" a="1"/>
  <c r="AG434" i="1" a="1"/>
  <c r="AG435" i="1" a="1"/>
  <c r="AG436" i="1" a="1"/>
  <c r="AG437" i="1" a="1"/>
  <c r="AG438" i="1" a="1"/>
  <c r="AG439" i="1" a="1"/>
  <c r="AG440" i="1" a="1"/>
  <c r="AG441" i="1" a="1"/>
  <c r="AG442" i="1" a="1"/>
  <c r="AG443" i="1" a="1"/>
  <c r="AG444" i="1" a="1"/>
  <c r="AG445" i="1" a="1"/>
  <c r="AG446" i="1" a="1"/>
  <c r="AG447" i="1" a="1"/>
  <c r="AG448" i="1" a="1"/>
  <c r="AG449" i="1" a="1"/>
  <c r="AG450" i="1" a="1"/>
  <c r="AG451" i="1" a="1"/>
  <c r="AG452" i="1" a="1"/>
  <c r="AG453" i="1" a="1"/>
  <c r="AG454" i="1" a="1"/>
  <c r="AG455" i="1" a="1"/>
  <c r="AG456" i="1" a="1"/>
  <c r="AG457" i="1" a="1"/>
  <c r="AG458" i="1" a="1"/>
  <c r="AG459" i="1" a="1"/>
  <c r="AG460" i="1" a="1"/>
  <c r="AG461" i="1" a="1"/>
  <c r="AG462" i="1" a="1"/>
  <c r="AG463" i="1" a="1"/>
  <c r="AG464" i="1" a="1"/>
  <c r="AG465" i="1" a="1"/>
  <c r="AG466" i="1" a="1"/>
  <c r="AG467" i="1" a="1"/>
  <c r="AG468" i="1" a="1"/>
  <c r="AG469" i="1" a="1"/>
  <c r="AG470" i="1" a="1"/>
  <c r="AG471" i="1" a="1"/>
  <c r="AG472" i="1" a="1"/>
  <c r="AG473" i="1" a="1"/>
  <c r="AG474" i="1" a="1"/>
  <c r="AG475" i="1" a="1"/>
  <c r="AG476" i="1" a="1"/>
  <c r="AG477" i="1" a="1"/>
  <c r="AG478" i="1" a="1"/>
  <c r="AG479" i="1" a="1"/>
  <c r="AG480" i="1" a="1"/>
  <c r="AG481" i="1" a="1"/>
  <c r="AG482" i="1" a="1"/>
  <c r="AG483" i="1" a="1"/>
  <c r="AG484" i="1" a="1"/>
  <c r="AG485" i="1" a="1"/>
  <c r="AG486" i="1" a="1"/>
  <c r="AG487" i="1" a="1"/>
  <c r="AG488" i="1" a="1"/>
  <c r="AG489" i="1" a="1"/>
  <c r="AG490" i="1" a="1"/>
  <c r="AG491" i="1" a="1"/>
  <c r="AG492" i="1" a="1"/>
  <c r="AG493" i="1" a="1"/>
  <c r="AG494" i="1" a="1"/>
  <c r="AG495" i="1" a="1"/>
  <c r="AG496" i="1" a="1"/>
  <c r="AG497" i="1" a="1"/>
  <c r="AG498" i="1" a="1"/>
  <c r="AG499" i="1" a="1"/>
  <c r="AG500" i="1" a="1"/>
  <c r="AG501" i="1" a="1"/>
  <c r="AG502" i="1" a="1"/>
  <c r="AG503" i="1" a="1"/>
  <c r="AG504" i="1" a="1"/>
  <c r="AG505" i="1" a="1"/>
  <c r="AG506" i="1" a="1"/>
  <c r="AG507" i="1" a="1"/>
  <c r="AG508" i="1" a="1"/>
  <c r="AG509" i="1" a="1"/>
  <c r="AG510" i="1" a="1"/>
  <c r="AG511" i="1" a="1"/>
  <c r="AG512" i="1" a="1"/>
  <c r="AG513" i="1" a="1"/>
  <c r="AG514" i="1" a="1"/>
  <c r="AG515" i="1" a="1"/>
  <c r="AG516" i="1" a="1"/>
  <c r="AG517" i="1" a="1"/>
  <c r="AG518" i="1" a="1"/>
  <c r="AG519" i="1" a="1"/>
  <c r="AG520" i="1" a="1"/>
  <c r="AG521" i="1" a="1"/>
  <c r="AG522" i="1" a="1"/>
  <c r="AG523" i="1" a="1"/>
  <c r="AG524" i="1" a="1"/>
  <c r="AG525" i="1" a="1"/>
  <c r="AG526" i="1" a="1"/>
  <c r="AG527" i="1" a="1"/>
  <c r="AG528" i="1" a="1"/>
  <c r="AG529" i="1" a="1"/>
  <c r="AG530" i="1" a="1"/>
  <c r="AG531" i="1" a="1"/>
  <c r="AG532" i="1" a="1"/>
  <c r="AG533" i="1" a="1"/>
  <c r="AG534" i="1" a="1"/>
  <c r="AG535" i="1" a="1"/>
  <c r="AG536" i="1" a="1"/>
  <c r="AG537" i="1" a="1"/>
  <c r="AG538" i="1" a="1"/>
  <c r="AG539" i="1" a="1"/>
  <c r="AG540" i="1" a="1"/>
  <c r="AG541" i="1" a="1"/>
  <c r="AG542" i="1" a="1"/>
  <c r="AG543" i="1" a="1"/>
  <c r="AG544" i="1" a="1"/>
  <c r="AG545" i="1" a="1"/>
  <c r="AG546" i="1" a="1"/>
  <c r="AG547" i="1" a="1"/>
  <c r="AG548" i="1" a="1"/>
  <c r="AG549" i="1" a="1"/>
  <c r="AG550" i="1" a="1"/>
  <c r="AG551" i="1" a="1"/>
  <c r="AG552" i="1" a="1"/>
  <c r="AG553" i="1" a="1"/>
  <c r="AG554" i="1" a="1"/>
  <c r="AG555" i="1" a="1"/>
  <c r="AG556" i="1" a="1"/>
  <c r="AG557" i="1" a="1"/>
  <c r="AG558" i="1" a="1"/>
  <c r="AG559" i="1" a="1"/>
  <c r="AG560" i="1" a="1"/>
  <c r="AG561" i="1" a="1"/>
  <c r="AG562" i="1" a="1"/>
  <c r="AG563" i="1" a="1"/>
  <c r="AG564" i="1" a="1"/>
  <c r="AG565" i="1" a="1"/>
  <c r="AG566" i="1" a="1"/>
  <c r="AG567" i="1" a="1"/>
  <c r="AG568" i="1" a="1"/>
  <c r="AG569" i="1" a="1"/>
  <c r="AG570" i="1" a="1"/>
  <c r="AG571" i="1" a="1"/>
  <c r="AG572" i="1" a="1"/>
  <c r="AG573" i="1" a="1"/>
  <c r="AG574" i="1" a="1"/>
  <c r="AG575" i="1" a="1"/>
  <c r="AG576" i="1" a="1"/>
  <c r="AG577" i="1" a="1"/>
  <c r="AG578" i="1" a="1"/>
  <c r="AG579" i="1" a="1"/>
  <c r="AG580" i="1" a="1"/>
  <c r="AG581" i="1" a="1"/>
  <c r="AG582" i="1" a="1"/>
  <c r="AG583" i="1" a="1"/>
  <c r="AG584" i="1" a="1"/>
  <c r="AG585" i="1" a="1"/>
  <c r="AG586" i="1" a="1"/>
  <c r="AG587" i="1" a="1"/>
  <c r="AG588" i="1" a="1"/>
  <c r="AG589" i="1" a="1"/>
  <c r="AG590" i="1" a="1"/>
  <c r="AG591" i="1" a="1"/>
  <c r="AG592" i="1" a="1"/>
  <c r="AG593" i="1" a="1"/>
  <c r="AG594" i="1" a="1"/>
  <c r="AG595" i="1" a="1"/>
  <c r="AG596" i="1" a="1"/>
  <c r="AG597" i="1" a="1"/>
  <c r="AG598" i="1" a="1"/>
  <c r="AG599" i="1" a="1"/>
  <c r="AG600" i="1" a="1"/>
  <c r="AG601" i="1" a="1"/>
  <c r="AG602" i="1" a="1"/>
  <c r="AG603" i="1" a="1"/>
  <c r="AG604" i="1" a="1"/>
  <c r="AG605" i="1" a="1"/>
  <c r="AG606" i="1" a="1"/>
  <c r="AG607" i="1" a="1"/>
  <c r="AG608" i="1" a="1"/>
  <c r="AG609" i="1" a="1"/>
  <c r="AG610" i="1" a="1"/>
  <c r="AG611" i="1" a="1"/>
  <c r="AG612" i="1" a="1"/>
  <c r="AG613" i="1" a="1"/>
  <c r="AG614" i="1" a="1"/>
  <c r="AG615" i="1" a="1"/>
  <c r="AG616" i="1" a="1"/>
  <c r="AG617" i="1" a="1"/>
  <c r="AG618" i="1" a="1"/>
  <c r="AG619" i="1" a="1"/>
  <c r="AG620" i="1" a="1"/>
  <c r="AG621" i="1" a="1"/>
  <c r="AG622" i="1" a="1"/>
  <c r="AG623" i="1" a="1"/>
  <c r="AG624" i="1" a="1"/>
  <c r="AG625" i="1" a="1"/>
  <c r="AG626" i="1" a="1"/>
  <c r="AG627" i="1" a="1"/>
  <c r="AG628" i="1" a="1"/>
  <c r="AG629" i="1" a="1"/>
  <c r="AG630" i="1" a="1"/>
  <c r="AG631" i="1" a="1"/>
  <c r="AG632" i="1" a="1"/>
  <c r="AG633" i="1" a="1"/>
  <c r="AG634" i="1" a="1"/>
  <c r="AG635" i="1" a="1"/>
  <c r="AG636" i="1" a="1"/>
  <c r="AG637" i="1" a="1"/>
  <c r="AG638" i="1" a="1"/>
  <c r="AG639" i="1" a="1"/>
  <c r="AG640" i="1" a="1"/>
  <c r="AG641" i="1" a="1"/>
  <c r="AG642" i="1" a="1"/>
  <c r="AG643" i="1" a="1"/>
  <c r="AG644" i="1" a="1"/>
  <c r="AG645" i="1" a="1"/>
  <c r="AG646" i="1" a="1"/>
  <c r="AG647" i="1" a="1"/>
  <c r="AG648" i="1" a="1"/>
  <c r="AG649" i="1" a="1"/>
  <c r="AG650" i="1" a="1"/>
  <c r="AG651" i="1" a="1"/>
  <c r="AG652" i="1" a="1"/>
  <c r="AG653" i="1" a="1"/>
  <c r="AG654" i="1" a="1"/>
  <c r="AG655" i="1" a="1"/>
  <c r="AG656" i="1" a="1"/>
  <c r="AG657" i="1" a="1"/>
  <c r="AG658" i="1" a="1"/>
  <c r="AG659" i="1" a="1"/>
  <c r="AG660" i="1" a="1"/>
  <c r="AG661" i="1" a="1"/>
  <c r="AG662" i="1" a="1"/>
  <c r="AG663" i="1" a="1"/>
  <c r="AG664" i="1" a="1"/>
  <c r="AG665" i="1" a="1"/>
  <c r="AG666" i="1" a="1"/>
  <c r="AG667" i="1" a="1"/>
  <c r="AG668" i="1" a="1"/>
  <c r="AG669" i="1" a="1"/>
  <c r="AG670" i="1" a="1"/>
  <c r="AG671" i="1" a="1"/>
  <c r="AG672" i="1" a="1"/>
  <c r="AG673" i="1" a="1"/>
  <c r="AG674" i="1" a="1"/>
  <c r="AG675" i="1" a="1"/>
  <c r="AG676" i="1" a="1"/>
  <c r="AG677" i="1" a="1"/>
  <c r="AG678" i="1" a="1"/>
  <c r="AG679" i="1" a="1"/>
  <c r="AG680" i="1" a="1"/>
  <c r="AG681" i="1" a="1"/>
  <c r="AG682" i="1" a="1"/>
  <c r="AG683" i="1" a="1"/>
  <c r="AG684" i="1" a="1"/>
  <c r="AG685" i="1" a="1"/>
  <c r="AG686" i="1" a="1"/>
  <c r="AG687" i="1" a="1"/>
  <c r="AG688" i="1" a="1"/>
  <c r="AG689" i="1" a="1"/>
  <c r="AG690" i="1" a="1"/>
  <c r="AG691" i="1" a="1"/>
  <c r="AG692" i="1" a="1"/>
  <c r="AG693" i="1" a="1"/>
  <c r="AG694" i="1" a="1"/>
  <c r="AG695" i="1" a="1"/>
  <c r="AG696" i="1" a="1"/>
  <c r="AG697" i="1" a="1"/>
  <c r="AG698" i="1" a="1"/>
  <c r="AG699" i="1" a="1"/>
  <c r="AG700" i="1" a="1"/>
  <c r="AG701" i="1" a="1"/>
  <c r="AG702" i="1" a="1"/>
  <c r="AG703" i="1" a="1"/>
  <c r="AG704" i="1" a="1"/>
  <c r="AG705" i="1" a="1"/>
  <c r="AG706" i="1" a="1"/>
  <c r="AG707" i="1" a="1"/>
  <c r="AG708" i="1" a="1"/>
  <c r="AG709" i="1" a="1"/>
  <c r="AG710" i="1" a="1"/>
  <c r="AG711" i="1" a="1"/>
  <c r="AG712" i="1" a="1"/>
  <c r="AG713" i="1" a="1"/>
  <c r="AG714" i="1" a="1"/>
  <c r="AG715" i="1" a="1"/>
  <c r="AG716" i="1" a="1"/>
  <c r="AG717" i="1" a="1"/>
  <c r="AG718" i="1" a="1"/>
  <c r="AG719" i="1" a="1"/>
  <c r="AG720" i="1" a="1"/>
  <c r="AG721" i="1" a="1"/>
  <c r="AG722" i="1" a="1"/>
  <c r="AG723" i="1" a="1"/>
  <c r="AG724" i="1" a="1"/>
  <c r="AG725" i="1" a="1"/>
  <c r="AG726" i="1" a="1"/>
  <c r="AG727" i="1" a="1"/>
  <c r="AG728" i="1" a="1"/>
  <c r="AG729" i="1" a="1"/>
  <c r="AG730" i="1" a="1"/>
  <c r="AG731" i="1" a="1"/>
  <c r="AG732" i="1" a="1"/>
  <c r="AG733" i="1" a="1"/>
  <c r="AG734" i="1" a="1"/>
  <c r="AG735" i="1" a="1"/>
  <c r="AG736" i="1" a="1"/>
  <c r="AG737" i="1" a="1"/>
  <c r="AG738" i="1" a="1"/>
  <c r="AG739" i="1" a="1"/>
  <c r="AG740" i="1" a="1"/>
  <c r="AG741" i="1" a="1"/>
  <c r="AG742" i="1" a="1"/>
  <c r="AG743" i="1" a="1"/>
  <c r="AG744" i="1" a="1"/>
  <c r="AG745" i="1" a="1"/>
  <c r="AG746" i="1" a="1"/>
  <c r="AG747" i="1" a="1"/>
  <c r="AG748" i="1" a="1"/>
  <c r="AG749" i="1" a="1"/>
  <c r="AG750" i="1" a="1"/>
  <c r="AG751" i="1" a="1"/>
  <c r="AG752" i="1" a="1"/>
  <c r="AG753" i="1" a="1"/>
  <c r="AG754" i="1" a="1"/>
  <c r="AG755" i="1" a="1"/>
  <c r="AG756" i="1" a="1"/>
  <c r="AG757" i="1" a="1"/>
  <c r="AG758" i="1" a="1"/>
  <c r="AG759" i="1" a="1"/>
  <c r="AG760" i="1" a="1"/>
  <c r="AG761" i="1" a="1"/>
  <c r="AG762" i="1" a="1"/>
  <c r="AG763" i="1" a="1"/>
  <c r="AG764" i="1" a="1"/>
  <c r="AG765" i="1" a="1"/>
  <c r="AG766" i="1" a="1"/>
  <c r="AG767" i="1" a="1"/>
  <c r="AG768" i="1" a="1"/>
  <c r="AG769" i="1" a="1"/>
  <c r="AG770" i="1" a="1"/>
  <c r="AG771" i="1" a="1"/>
  <c r="AG772" i="1" a="1"/>
  <c r="AG773" i="1" a="1"/>
  <c r="AG774" i="1" a="1"/>
  <c r="AG775" i="1" a="1"/>
  <c r="AG776" i="1" a="1"/>
  <c r="AG777" i="1" a="1"/>
  <c r="AG778" i="1" a="1"/>
  <c r="AG779" i="1" a="1"/>
  <c r="AG780" i="1" a="1"/>
  <c r="AG781" i="1" a="1"/>
  <c r="AG782" i="1" a="1"/>
  <c r="AG783" i="1" a="1"/>
  <c r="AG784" i="1" a="1"/>
  <c r="AG785" i="1" a="1"/>
  <c r="AG786" i="1" a="1"/>
  <c r="AG787" i="1" a="1"/>
  <c r="AG788" i="1" a="1"/>
  <c r="AG789" i="1" a="1"/>
  <c r="AG790" i="1" a="1"/>
  <c r="AG791" i="1" a="1"/>
  <c r="AG792" i="1" a="1"/>
  <c r="AG793" i="1" a="1"/>
  <c r="AG794" i="1" a="1"/>
  <c r="AG795" i="1" a="1"/>
  <c r="AG796" i="1" a="1"/>
  <c r="AG797" i="1" a="1"/>
  <c r="AG798" i="1" a="1"/>
  <c r="AG799" i="1" a="1"/>
  <c r="AG800" i="1" a="1"/>
  <c r="AG801" i="1" a="1"/>
  <c r="AG802" i="1" a="1"/>
  <c r="AG803" i="1" a="1"/>
  <c r="AG804" i="1" a="1"/>
  <c r="AG805" i="1" a="1"/>
  <c r="AG806" i="1" a="1"/>
  <c r="AG807" i="1" a="1"/>
  <c r="AG808" i="1" a="1"/>
  <c r="AG809" i="1" a="1"/>
  <c r="AG810" i="1" a="1"/>
  <c r="AG811" i="1" a="1"/>
  <c r="AG812" i="1" a="1"/>
  <c r="AG813" i="1" a="1"/>
  <c r="AG814" i="1" a="1"/>
  <c r="AG815" i="1" a="1"/>
  <c r="AG816" i="1" a="1"/>
  <c r="AG817" i="1" a="1"/>
  <c r="AG818" i="1" a="1"/>
  <c r="AG819" i="1" a="1"/>
  <c r="AG820" i="1" a="1"/>
  <c r="AG821" i="1" a="1"/>
  <c r="AG822" i="1" a="1"/>
  <c r="AG823" i="1" a="1"/>
  <c r="AG824" i="1" a="1"/>
  <c r="AG825" i="1" a="1"/>
  <c r="AG826" i="1" a="1"/>
  <c r="AG827" i="1" a="1"/>
  <c r="AG828" i="1" a="1"/>
  <c r="AG829" i="1" a="1"/>
  <c r="AG830" i="1" a="1"/>
  <c r="AG831" i="1" a="1"/>
  <c r="AG832" i="1" a="1"/>
  <c r="AG833" i="1" a="1"/>
  <c r="AG834" i="1" a="1"/>
  <c r="AG835" i="1" a="1"/>
  <c r="AG836" i="1" a="1"/>
  <c r="AG837" i="1" a="1"/>
  <c r="AG838" i="1" a="1"/>
  <c r="AG839" i="1" a="1"/>
  <c r="AG840" i="1" a="1"/>
  <c r="AG841" i="1" a="1"/>
  <c r="AG842" i="1" a="1"/>
  <c r="AG843" i="1" a="1"/>
  <c r="AG844" i="1" a="1"/>
  <c r="AG845" i="1" a="1"/>
  <c r="AG846" i="1" a="1"/>
  <c r="AG847" i="1" a="1"/>
  <c r="AG848" i="1" a="1"/>
  <c r="AG849" i="1" a="1"/>
  <c r="AG850" i="1" a="1"/>
  <c r="AG851" i="1" a="1"/>
  <c r="AG852" i="1" a="1"/>
  <c r="AG853" i="1" a="1"/>
  <c r="AG854" i="1" a="1"/>
  <c r="AG855" i="1" a="1"/>
  <c r="AG856" i="1" a="1"/>
  <c r="AG857" i="1" a="1"/>
  <c r="AG858" i="1" a="1"/>
  <c r="AG859" i="1" a="1"/>
  <c r="AG860" i="1" a="1"/>
  <c r="AG861" i="1" a="1"/>
  <c r="AG862" i="1" a="1"/>
  <c r="AG863" i="1" a="1"/>
  <c r="AG864" i="1" a="1"/>
  <c r="AG865" i="1" a="1"/>
  <c r="AG866" i="1" a="1"/>
  <c r="AG867" i="1" a="1"/>
  <c r="AG868" i="1" a="1"/>
  <c r="AG869" i="1" a="1"/>
  <c r="AG870" i="1" a="1"/>
  <c r="AG871" i="1" a="1"/>
  <c r="AG872" i="1" a="1"/>
  <c r="AG873" i="1" a="1"/>
  <c r="AG874" i="1" a="1"/>
  <c r="AG875" i="1" a="1"/>
  <c r="AG876" i="1" a="1"/>
  <c r="AG877" i="1" a="1"/>
  <c r="AG878" i="1" a="1"/>
  <c r="AG879" i="1" a="1"/>
  <c r="AG880" i="1" a="1"/>
  <c r="AG881" i="1" a="1"/>
  <c r="AG882" i="1" a="1"/>
  <c r="AG883" i="1" a="1"/>
  <c r="AG884" i="1" a="1"/>
  <c r="AG885" i="1" a="1"/>
  <c r="AG886" i="1" a="1"/>
  <c r="AG887" i="1" a="1"/>
  <c r="AG888" i="1" a="1"/>
  <c r="AG889" i="1" a="1"/>
  <c r="AG890" i="1" a="1"/>
  <c r="AG891" i="1" a="1"/>
  <c r="AG892" i="1" a="1"/>
  <c r="AG893" i="1" a="1"/>
  <c r="AG894" i="1" a="1"/>
  <c r="AG895" i="1" a="1"/>
  <c r="AG896" i="1" a="1"/>
  <c r="AG897" i="1" a="1"/>
  <c r="AG898" i="1" a="1"/>
  <c r="AG899" i="1" a="1"/>
  <c r="AG900" i="1" a="1"/>
  <c r="AG901" i="1" a="1"/>
  <c r="AG902" i="1" a="1"/>
  <c r="AG903" i="1" a="1"/>
  <c r="AG904" i="1" a="1"/>
  <c r="AG905" i="1" a="1"/>
  <c r="AG906" i="1" a="1"/>
  <c r="AG907" i="1" a="1"/>
  <c r="AG908" i="1" a="1"/>
  <c r="AG909" i="1" a="1"/>
  <c r="AG910" i="1" a="1"/>
  <c r="AG911" i="1" a="1"/>
  <c r="AG912" i="1" a="1"/>
  <c r="AG913" i="1" a="1"/>
  <c r="AG914" i="1" a="1"/>
  <c r="AG915" i="1" a="1"/>
  <c r="AG916" i="1" a="1"/>
  <c r="AG917" i="1" a="1"/>
  <c r="AG918" i="1" a="1"/>
  <c r="AG919" i="1" a="1"/>
  <c r="AG920" i="1" a="1"/>
  <c r="AG921" i="1" a="1"/>
  <c r="AG922" i="1" a="1"/>
  <c r="AG923" i="1" a="1"/>
  <c r="AG924" i="1" a="1"/>
  <c r="AG925" i="1" a="1"/>
  <c r="AG926" i="1" a="1"/>
  <c r="AG927" i="1" a="1"/>
  <c r="AG928" i="1" a="1"/>
  <c r="AG929" i="1" a="1"/>
  <c r="AG930" i="1" a="1"/>
  <c r="AG931" i="1" a="1"/>
  <c r="AG932" i="1" a="1"/>
  <c r="AG933" i="1" a="1"/>
  <c r="AG934" i="1" a="1"/>
  <c r="AG935" i="1" a="1"/>
  <c r="AG936" i="1" a="1"/>
  <c r="AG937" i="1" a="1"/>
  <c r="AG938" i="1" a="1"/>
  <c r="AG939" i="1" a="1"/>
  <c r="AG940" i="1" a="1"/>
  <c r="AG941" i="1" a="1"/>
  <c r="AG942" i="1" a="1"/>
  <c r="AG943" i="1" a="1"/>
  <c r="AG944" i="1" a="1"/>
  <c r="AG945" i="1" a="1"/>
  <c r="AG946" i="1" a="1"/>
  <c r="AG947" i="1" a="1"/>
  <c r="AG948" i="1" a="1"/>
  <c r="AG949" i="1" a="1"/>
  <c r="AG950" i="1" a="1"/>
  <c r="AG951" i="1" a="1"/>
  <c r="AG952" i="1" a="1"/>
  <c r="AG953" i="1" a="1"/>
  <c r="AG954" i="1" a="1"/>
  <c r="AG955" i="1" a="1"/>
  <c r="AG956" i="1" a="1"/>
  <c r="AG957" i="1" a="1"/>
  <c r="AG958" i="1" a="1"/>
  <c r="AG959" i="1" a="1"/>
  <c r="AG960" i="1" a="1"/>
  <c r="AG961" i="1" a="1"/>
  <c r="AG962" i="1" a="1"/>
  <c r="AG963" i="1" a="1"/>
  <c r="AG964" i="1" a="1"/>
  <c r="AG965" i="1" a="1"/>
  <c r="AG966" i="1" a="1"/>
  <c r="AG967" i="1" a="1"/>
  <c r="AG968" i="1" a="1"/>
  <c r="AG969" i="1" a="1"/>
  <c r="AG970" i="1" a="1"/>
  <c r="AG971" i="1" a="1"/>
  <c r="AG972" i="1" a="1"/>
  <c r="AG973" i="1" a="1"/>
  <c r="AG974" i="1" a="1"/>
  <c r="AG975" i="1" a="1"/>
  <c r="AG976" i="1" a="1"/>
  <c r="AG977" i="1" a="1"/>
  <c r="AG978" i="1" a="1"/>
  <c r="AG979" i="1" a="1"/>
  <c r="AG980" i="1" a="1"/>
  <c r="AG981" i="1" a="1"/>
  <c r="AG982" i="1" a="1"/>
  <c r="AG983" i="1" a="1"/>
  <c r="AG984" i="1" a="1"/>
  <c r="AG985" i="1" a="1"/>
  <c r="AG986" i="1" a="1"/>
  <c r="AG987" i="1" a="1"/>
  <c r="AG988" i="1" a="1"/>
  <c r="AG989" i="1" a="1"/>
  <c r="AG990" i="1" a="1"/>
  <c r="AG991" i="1" a="1"/>
  <c r="AG992" i="1" a="1"/>
  <c r="AG993" i="1" a="1"/>
  <c r="AG994" i="1" a="1"/>
  <c r="AG995" i="1" a="1"/>
  <c r="AG996" i="1" a="1"/>
  <c r="AG997" i="1" a="1"/>
  <c r="AG998" i="1" a="1"/>
  <c r="AG999" i="1" a="1"/>
  <c r="AG1000" i="1" a="1"/>
  <c r="AG1001" i="1" a="1"/>
  <c r="AG1002" i="1" a="1"/>
  <c r="AG1003" i="1" a="1"/>
  <c r="AG1004" i="1" a="1"/>
  <c r="AG1005" i="1" a="1"/>
  <c r="AG1006" i="1" a="1"/>
  <c r="AG1007" i="1" a="1"/>
  <c r="AG1008" i="1" a="1"/>
  <c r="AG1009" i="1" a="1"/>
  <c r="AG1010" i="1" a="1"/>
  <c r="AG1011" i="1" a="1"/>
  <c r="AG1012" i="1" a="1"/>
  <c r="AG1013" i="1" a="1"/>
  <c r="AG1014" i="1" a="1"/>
  <c r="AG1015" i="1" a="1"/>
  <c r="AG1016" i="1" a="1"/>
  <c r="AG1017" i="1" a="1"/>
  <c r="AG1018" i="1" a="1"/>
  <c r="AG1019" i="1" a="1"/>
  <c r="AG1020" i="1" a="1"/>
  <c r="AG1021" i="1" a="1"/>
  <c r="AG1022" i="1" a="1"/>
  <c r="AG1023" i="1" a="1"/>
  <c r="AG1024" i="1" a="1"/>
  <c r="AG1025" i="1" a="1"/>
  <c r="AG1026" i="1" a="1"/>
  <c r="AG1027" i="1" a="1"/>
  <c r="AG1028" i="1" a="1"/>
  <c r="AG1029" i="1" a="1"/>
  <c r="AG1030" i="1" a="1"/>
  <c r="AG1031" i="1" a="1"/>
  <c r="AG1032" i="1" a="1"/>
  <c r="AG1033" i="1" a="1"/>
  <c r="AG1034" i="1" a="1"/>
  <c r="AG1035" i="1" a="1"/>
  <c r="AG1036" i="1" a="1"/>
  <c r="AG1037" i="1" a="1"/>
  <c r="AG1038" i="1" a="1"/>
  <c r="AG1039" i="1" a="1"/>
  <c r="AG1040" i="1" a="1"/>
  <c r="AG1041" i="1" a="1"/>
  <c r="AG1042" i="1" a="1"/>
  <c r="AG1043" i="1" a="1"/>
  <c r="AG1044" i="1" a="1"/>
  <c r="AG1045" i="1" a="1"/>
  <c r="AG1046" i="1" a="1"/>
  <c r="AG1047" i="1" a="1"/>
  <c r="AG1048" i="1" a="1"/>
  <c r="AG1049" i="1" a="1"/>
  <c r="AG1050" i="1" a="1"/>
  <c r="AG1051" i="1" a="1"/>
  <c r="AG1052" i="1" a="1"/>
  <c r="AG1053" i="1" a="1"/>
  <c r="AG1054" i="1" a="1"/>
  <c r="AG1055" i="1" a="1"/>
  <c r="AG1056" i="1" a="1"/>
  <c r="AG1057" i="1" a="1"/>
  <c r="AG1058" i="1" a="1"/>
  <c r="AG1059" i="1" a="1"/>
  <c r="AG1060" i="1" a="1"/>
  <c r="AG1061" i="1" a="1"/>
  <c r="AG1062" i="1" a="1"/>
  <c r="AG1063" i="1" a="1"/>
  <c r="AG1064" i="1" a="1"/>
  <c r="AG1065" i="1" a="1"/>
  <c r="AG1066" i="1" a="1"/>
  <c r="AG1067" i="1" a="1"/>
  <c r="AG1068" i="1" a="1"/>
  <c r="AG1069" i="1" a="1"/>
  <c r="AG1070" i="1" a="1"/>
  <c r="AG1071" i="1" a="1"/>
  <c r="AG1072" i="1" a="1"/>
  <c r="AG1073" i="1" a="1"/>
  <c r="AG1074" i="1" a="1"/>
  <c r="AG1075" i="1" a="1"/>
  <c r="AG1076" i="1" a="1"/>
  <c r="AG1077" i="1" a="1"/>
  <c r="AG1078" i="1" a="1"/>
  <c r="AG1079" i="1" a="1"/>
  <c r="AG1080" i="1" a="1"/>
  <c r="AG1081" i="1" a="1"/>
  <c r="AG1082" i="1" a="1"/>
  <c r="AG1083" i="1" a="1"/>
  <c r="AG1084" i="1" a="1"/>
  <c r="AG1085" i="1" a="1"/>
  <c r="AG1086" i="1" a="1"/>
  <c r="AG1087" i="1" a="1"/>
  <c r="AG1088" i="1" a="1"/>
  <c r="AG1089" i="1" a="1"/>
  <c r="AG1090" i="1" a="1"/>
  <c r="AG1091" i="1" a="1"/>
  <c r="AG1092" i="1" a="1"/>
  <c r="AG1093" i="1" a="1"/>
  <c r="AG1094" i="1" a="1"/>
  <c r="AG1095" i="1" a="1"/>
  <c r="AG1096" i="1" a="1"/>
  <c r="AG1097" i="1" a="1"/>
  <c r="AG1098" i="1" a="1"/>
  <c r="AG1099" i="1" a="1"/>
  <c r="AG1100" i="1" a="1"/>
  <c r="AG1101" i="1" a="1"/>
  <c r="AG1102" i="1" a="1"/>
  <c r="AG1103" i="1" a="1"/>
  <c r="AG1104" i="1" a="1"/>
  <c r="AG1105" i="1" a="1"/>
  <c r="AG1106" i="1" a="1"/>
  <c r="AG1107" i="1" a="1"/>
  <c r="AG1108" i="1" a="1"/>
  <c r="AG1109" i="1" a="1"/>
  <c r="AG1110" i="1" a="1"/>
  <c r="AG1111" i="1" a="1"/>
  <c r="AG1112" i="1" a="1"/>
  <c r="AG1113" i="1" a="1"/>
  <c r="AG1114" i="1" a="1"/>
  <c r="AG1115" i="1" a="1"/>
  <c r="AG1116" i="1" a="1"/>
  <c r="AG1117" i="1" a="1"/>
  <c r="AG1118" i="1" a="1"/>
  <c r="AG1119" i="1" a="1"/>
  <c r="AG1120" i="1" a="1"/>
  <c r="AG1121" i="1" a="1"/>
  <c r="AG1122" i="1" a="1"/>
  <c r="AG1123" i="1" a="1"/>
  <c r="AG1124" i="1" a="1"/>
  <c r="AG1125" i="1" a="1"/>
  <c r="AG1126" i="1" a="1"/>
  <c r="AG1127" i="1" a="1"/>
  <c r="AG1128" i="1" a="1"/>
  <c r="AG1129" i="1" a="1"/>
  <c r="AG1130" i="1" a="1"/>
  <c r="AG1131" i="1" a="1"/>
  <c r="AG1132" i="1" a="1"/>
  <c r="AG1133" i="1" a="1"/>
  <c r="AG1134" i="1" a="1"/>
  <c r="AG1135" i="1" a="1"/>
  <c r="AG1136" i="1" a="1"/>
  <c r="AG1137" i="1" a="1"/>
  <c r="AG1138" i="1" a="1"/>
  <c r="AG1139" i="1" a="1"/>
  <c r="AG1140" i="1" a="1"/>
  <c r="AG1141" i="1" a="1"/>
  <c r="AG1142" i="1" a="1"/>
  <c r="AG1143" i="1" a="1"/>
  <c r="AG1144" i="1" a="1"/>
  <c r="AG1145" i="1" a="1"/>
  <c r="AG1146" i="1" a="1"/>
  <c r="AG1147" i="1" a="1"/>
  <c r="AG1148" i="1" a="1"/>
  <c r="AG1149" i="1" a="1"/>
  <c r="AG1150" i="1" a="1"/>
  <c r="AG1151" i="1" a="1"/>
  <c r="AG1152" i="1" a="1"/>
  <c r="AG1153" i="1" a="1"/>
  <c r="AG1154" i="1" a="1"/>
  <c r="AG1155" i="1" a="1"/>
  <c r="AG1156" i="1" a="1"/>
  <c r="AG1157" i="1" a="1"/>
  <c r="AG1158" i="1" a="1"/>
  <c r="AG1159" i="1" a="1"/>
  <c r="AG1160" i="1" a="1"/>
  <c r="AG1161" i="1" a="1"/>
  <c r="AG1162" i="1" a="1"/>
  <c r="AG1163" i="1" a="1"/>
  <c r="AG1164" i="1" a="1"/>
  <c r="AG1165" i="1" a="1"/>
  <c r="AG1166" i="1" a="1"/>
  <c r="AG1167" i="1" a="1"/>
  <c r="AG1168" i="1" a="1"/>
  <c r="AG1169" i="1" a="1"/>
  <c r="AG1170" i="1" a="1"/>
  <c r="AG1171" i="1" a="1"/>
  <c r="AG1172" i="1" a="1"/>
  <c r="AG1173" i="1" a="1"/>
  <c r="AG1174" i="1" a="1"/>
  <c r="AG1175" i="1" a="1"/>
  <c r="AG1176" i="1" a="1"/>
  <c r="AG1177" i="1" a="1"/>
  <c r="AG1178" i="1" a="1"/>
  <c r="AG1179" i="1" a="1"/>
  <c r="AG1180" i="1" a="1"/>
  <c r="AG1181" i="1" a="1"/>
  <c r="AG1182" i="1" a="1"/>
  <c r="AG1183" i="1" a="1"/>
  <c r="AG1184" i="1" a="1"/>
  <c r="AG1185" i="1" a="1"/>
  <c r="AG1186" i="1" a="1"/>
  <c r="AG1187" i="1" a="1"/>
  <c r="AG1188" i="1" a="1"/>
  <c r="AG1189" i="1" a="1"/>
  <c r="AG1190" i="1" a="1"/>
  <c r="AG1191" i="1" a="1"/>
  <c r="AG1192" i="1" a="1"/>
  <c r="AG1193" i="1" a="1"/>
  <c r="AG1194" i="1" a="1"/>
  <c r="AG1195" i="1" a="1"/>
  <c r="AG1196" i="1" a="1"/>
  <c r="AG1197" i="1" a="1"/>
  <c r="AG1198" i="1" a="1"/>
  <c r="AG1199" i="1" a="1"/>
  <c r="AG1200" i="1" a="1"/>
  <c r="AG1201" i="1" a="1"/>
  <c r="AG1202" i="1" a="1"/>
  <c r="AG1203" i="1" a="1"/>
  <c r="AG1204" i="1" a="1"/>
  <c r="AG1205" i="1" a="1"/>
  <c r="AG1206" i="1" a="1"/>
  <c r="AG1207" i="1" a="1"/>
  <c r="AG1208" i="1" a="1"/>
  <c r="AG1209" i="1" a="1"/>
  <c r="AG1210" i="1" a="1"/>
  <c r="AG1211" i="1" a="1"/>
  <c r="AG1212" i="1" a="1"/>
  <c r="AG1213" i="1" a="1"/>
  <c r="AG1214" i="1" a="1"/>
  <c r="AG1215" i="1" a="1"/>
  <c r="AG1216" i="1" a="1"/>
  <c r="AG1217" i="1" a="1"/>
  <c r="AG1218" i="1" a="1"/>
  <c r="AG1219" i="1" a="1"/>
  <c r="AG1220" i="1" a="1"/>
  <c r="AG1221" i="1" a="1"/>
  <c r="AG1222" i="1" a="1"/>
  <c r="AG1223" i="1" a="1"/>
  <c r="AG1224" i="1" a="1"/>
  <c r="AG1225" i="1" a="1"/>
  <c r="AG1226" i="1" a="1"/>
  <c r="AG1227" i="1" a="1"/>
  <c r="AG1228" i="1" a="1"/>
  <c r="AG1229" i="1" a="1"/>
  <c r="AG1230" i="1" a="1"/>
  <c r="AG1231" i="1" a="1"/>
  <c r="AG1232" i="1" a="1"/>
  <c r="AG1233" i="1" a="1"/>
  <c r="AG1234" i="1" a="1"/>
  <c r="AG1235" i="1" a="1"/>
  <c r="AG1236" i="1" a="1"/>
  <c r="AG1237" i="1" a="1"/>
  <c r="AG1238" i="1" a="1"/>
  <c r="AG1239" i="1" a="1"/>
  <c r="AG1240" i="1" a="1"/>
  <c r="AG1241" i="1" a="1"/>
  <c r="AG1242" i="1" a="1"/>
  <c r="AG1243" i="1" a="1"/>
  <c r="AG1244" i="1" a="1"/>
  <c r="AG1245" i="1" a="1"/>
  <c r="AG1246" i="1" a="1"/>
  <c r="AG1247" i="1" a="1"/>
  <c r="AG1248" i="1" a="1"/>
  <c r="AG1249" i="1" a="1"/>
  <c r="AG1250" i="1" a="1"/>
  <c r="AG1251" i="1" a="1"/>
  <c r="AG1252" i="1" a="1"/>
  <c r="AG1253" i="1" a="1"/>
  <c r="AG1254" i="1" a="1"/>
  <c r="AG1255" i="1" a="1"/>
  <c r="AG1256" i="1" a="1"/>
  <c r="AG1257" i="1" a="1"/>
  <c r="AG1258" i="1" a="1"/>
  <c r="AG1259" i="1" a="1"/>
  <c r="AG1260" i="1" a="1"/>
  <c r="AG1261" i="1" a="1"/>
  <c r="AG1262" i="1" a="1"/>
  <c r="AG1263" i="1" a="1"/>
  <c r="AG1264" i="1" a="1"/>
  <c r="AG1265" i="1" a="1"/>
  <c r="AG1266" i="1" a="1"/>
  <c r="AG1267" i="1" a="1"/>
  <c r="AG1268" i="1" a="1"/>
  <c r="AG1269" i="1" a="1"/>
  <c r="AG1270" i="1" a="1"/>
  <c r="AG1271" i="1" a="1"/>
  <c r="AG1272" i="1" a="1"/>
  <c r="AG1273" i="1" a="1"/>
  <c r="AG1274" i="1" a="1"/>
  <c r="AG1275" i="1" a="1"/>
  <c r="AG1276" i="1" a="1"/>
  <c r="AG1277" i="1" a="1"/>
  <c r="AG1278" i="1" a="1"/>
  <c r="AG1279" i="1" a="1"/>
  <c r="AG1280" i="1" a="1"/>
  <c r="AG1281" i="1" a="1"/>
  <c r="AG1282" i="1" a="1"/>
  <c r="AG1283" i="1" a="1"/>
  <c r="AG1284" i="1" a="1"/>
  <c r="AG1285" i="1" a="1"/>
  <c r="AG1286" i="1" a="1"/>
  <c r="AG1287" i="1" a="1"/>
  <c r="AG1288" i="1" a="1"/>
  <c r="AG1289" i="1" a="1"/>
  <c r="AG1290" i="1" a="1"/>
  <c r="AG1291" i="1" a="1"/>
  <c r="AG1292" i="1" a="1"/>
  <c r="AG1293" i="1" a="1"/>
  <c r="AG1294" i="1" a="1"/>
  <c r="AG1295" i="1" a="1"/>
  <c r="AG1296" i="1" a="1"/>
  <c r="AG1297" i="1" a="1"/>
  <c r="AG1298" i="1" a="1"/>
  <c r="AG1299" i="1" a="1"/>
  <c r="AG1300" i="1" a="1"/>
  <c r="AG1301" i="1" a="1"/>
  <c r="AG1302" i="1" a="1"/>
  <c r="AG1303" i="1" a="1"/>
  <c r="AG1304" i="1" a="1"/>
  <c r="AG1305" i="1" a="1"/>
  <c r="AG1306" i="1" a="1"/>
  <c r="AG1307" i="1" a="1"/>
  <c r="AG1308" i="1" a="1"/>
  <c r="AG1309" i="1" a="1"/>
  <c r="AG1310" i="1" a="1"/>
  <c r="AG1311" i="1" a="1"/>
  <c r="AG1312" i="1" a="1"/>
  <c r="AG1313" i="1" a="1"/>
  <c r="AG1314" i="1" a="1"/>
  <c r="AG1315" i="1" a="1"/>
  <c r="AG1316" i="1" a="1"/>
  <c r="AG1317" i="1" a="1"/>
  <c r="AG1318" i="1" a="1"/>
  <c r="AG1319" i="1" a="1"/>
  <c r="AG1320" i="1" a="1"/>
  <c r="AG1321" i="1" a="1"/>
  <c r="AG1322" i="1" a="1"/>
  <c r="AG1323" i="1" a="1"/>
  <c r="AG1324" i="1" a="1"/>
  <c r="AG1325" i="1" a="1"/>
  <c r="AG1326" i="1" a="1"/>
  <c r="AG1327" i="1" a="1"/>
  <c r="AG1328" i="1" a="1"/>
  <c r="AG1329" i="1" a="1"/>
  <c r="AG1330" i="1" a="1"/>
  <c r="AG1331" i="1" a="1"/>
  <c r="AG1332" i="1" a="1"/>
  <c r="AG1333" i="1" a="1"/>
  <c r="AG1334" i="1" a="1"/>
  <c r="AG1335" i="1" a="1"/>
  <c r="AG1336" i="1" a="1"/>
  <c r="AG1337" i="1" a="1"/>
  <c r="AG1338" i="1" a="1"/>
  <c r="AG1339" i="1" a="1"/>
  <c r="AG1340" i="1" a="1"/>
  <c r="AG1341" i="1" a="1"/>
  <c r="AG1342" i="1" a="1"/>
  <c r="AG1343" i="1" a="1"/>
  <c r="AG1344" i="1" a="1"/>
  <c r="AG1345" i="1" a="1"/>
  <c r="AG1346" i="1" a="1"/>
  <c r="AG1347" i="1" a="1"/>
  <c r="AG1348" i="1" a="1"/>
  <c r="AG1349" i="1" a="1"/>
  <c r="AG1350" i="1" a="1"/>
  <c r="AG1351" i="1" a="1"/>
  <c r="AG1352" i="1" a="1"/>
  <c r="AG1353" i="1" a="1"/>
  <c r="AG1354" i="1" a="1"/>
  <c r="AG1355" i="1" a="1"/>
  <c r="AG1356" i="1" a="1"/>
  <c r="AG1357" i="1" a="1"/>
  <c r="AG1358" i="1" a="1"/>
  <c r="AG1359" i="1" a="1"/>
  <c r="AG1360" i="1" a="1"/>
  <c r="AG1361" i="1" a="1"/>
  <c r="AG1362" i="1" a="1"/>
  <c r="AG1363" i="1" a="1"/>
  <c r="AG1364" i="1" a="1"/>
  <c r="AG1365" i="1" a="1"/>
  <c r="AG1366" i="1" a="1"/>
  <c r="AG1367" i="1" a="1"/>
  <c r="AG1368" i="1" a="1"/>
  <c r="AG1369" i="1" a="1"/>
  <c r="AG1370" i="1" a="1"/>
  <c r="AG1371" i="1" a="1"/>
  <c r="AG1372" i="1" a="1"/>
  <c r="AG1373" i="1" a="1"/>
  <c r="AG1374" i="1" a="1"/>
  <c r="AG1375" i="1" a="1"/>
  <c r="AG1376" i="1" a="1"/>
  <c r="AG1377" i="1" a="1"/>
  <c r="AG1378" i="1" a="1"/>
  <c r="AG1379" i="1" a="1"/>
  <c r="AG1380" i="1" a="1"/>
  <c r="AG1381" i="1" a="1"/>
  <c r="AG1382" i="1" a="1"/>
  <c r="AG1383" i="1" a="1"/>
  <c r="AG1384" i="1" a="1"/>
  <c r="AG1385" i="1" a="1"/>
  <c r="AG1386" i="1" a="1"/>
  <c r="AG1387" i="1" a="1"/>
  <c r="AG1388" i="1" a="1"/>
  <c r="AG1389" i="1" a="1"/>
  <c r="AG1390" i="1" a="1"/>
  <c r="AG1391" i="1" a="1"/>
  <c r="AG1392" i="1" a="1"/>
  <c r="AG1393" i="1" a="1"/>
  <c r="AG1394" i="1" a="1"/>
  <c r="AG1395" i="1" a="1"/>
  <c r="AG1396" i="1" a="1"/>
  <c r="AG1397" i="1" a="1"/>
  <c r="AG1398" i="1" a="1"/>
  <c r="AG1399" i="1" a="1"/>
  <c r="AG1400" i="1" a="1"/>
  <c r="AG1401" i="1" a="1"/>
  <c r="AG1402" i="1" a="1"/>
  <c r="AG1403" i="1" a="1"/>
  <c r="AG1404" i="1" a="1"/>
  <c r="AG1405" i="1" a="1"/>
  <c r="AG1406" i="1" a="1"/>
  <c r="AG1407" i="1" a="1"/>
  <c r="AG1408" i="1" a="1"/>
  <c r="AG1409" i="1" a="1"/>
  <c r="AG1410" i="1" a="1"/>
  <c r="AG1411" i="1" a="1"/>
  <c r="AG1412" i="1" a="1"/>
  <c r="AG1413" i="1" a="1"/>
  <c r="AG1414" i="1" a="1"/>
  <c r="AG1415" i="1" a="1"/>
  <c r="AG1416" i="1" a="1"/>
  <c r="AG1417" i="1" a="1"/>
  <c r="AG1418" i="1" a="1"/>
  <c r="AG1419" i="1" a="1"/>
  <c r="AG1420" i="1" a="1"/>
  <c r="AG1421" i="1" a="1"/>
  <c r="AG1422" i="1" a="1"/>
  <c r="AG1423" i="1" a="1"/>
  <c r="AG1424" i="1" a="1"/>
  <c r="AG1425" i="1" a="1"/>
  <c r="AG1426" i="1" a="1"/>
  <c r="AG1427" i="1" a="1"/>
  <c r="AG1428" i="1" a="1"/>
  <c r="AG1429" i="1" a="1"/>
  <c r="AG1430" i="1" a="1"/>
  <c r="AG1431" i="1" a="1"/>
  <c r="AG1432" i="1" a="1"/>
  <c r="AG1433" i="1" a="1"/>
  <c r="AG1434" i="1" a="1"/>
  <c r="AG1435" i="1" a="1"/>
  <c r="AG1436" i="1" a="1"/>
  <c r="AG1437" i="1" a="1"/>
  <c r="AG1438" i="1" a="1"/>
  <c r="AG1439" i="1" a="1"/>
  <c r="AG1440" i="1" a="1"/>
  <c r="AG1441" i="1" a="1"/>
  <c r="AG1442" i="1" a="1"/>
  <c r="AG1443" i="1" a="1"/>
  <c r="AG1444" i="1" a="1"/>
  <c r="AG1445" i="1" a="1"/>
  <c r="AG1446" i="1" a="1"/>
  <c r="AG1447" i="1" a="1"/>
  <c r="AG1448" i="1" a="1"/>
  <c r="AG1449" i="1" a="1"/>
  <c r="AG1450" i="1" a="1"/>
  <c r="AG1451" i="1" a="1"/>
  <c r="AG1452" i="1" a="1"/>
  <c r="AG1453" i="1" a="1"/>
  <c r="AG1454" i="1" a="1"/>
  <c r="AG1455" i="1" a="1"/>
  <c r="AG1456" i="1" a="1"/>
  <c r="AG1457" i="1" a="1"/>
  <c r="AG1458" i="1" a="1"/>
  <c r="AG1459" i="1" a="1"/>
  <c r="AG1460" i="1" a="1"/>
  <c r="AG1461" i="1" a="1"/>
  <c r="AG1462" i="1" a="1"/>
  <c r="AG1463" i="1" a="1"/>
  <c r="AG1464" i="1" a="1"/>
  <c r="AG1465" i="1" a="1"/>
  <c r="AG1466" i="1" a="1"/>
  <c r="AG1467" i="1" a="1"/>
  <c r="AG1468" i="1" a="1"/>
  <c r="AG1469" i="1" a="1"/>
  <c r="AG1470" i="1" a="1"/>
  <c r="AG1471" i="1" a="1"/>
  <c r="AG1472" i="1" a="1"/>
  <c r="AG1473" i="1" a="1"/>
  <c r="AG1474" i="1" a="1"/>
  <c r="AG1475" i="1" a="1"/>
  <c r="AG1476" i="1" a="1"/>
  <c r="AG1477" i="1" a="1"/>
  <c r="AG1478" i="1" a="1"/>
  <c r="AG1479" i="1" a="1"/>
  <c r="AG1480" i="1" a="1"/>
  <c r="AG1481" i="1" a="1"/>
  <c r="AG1482" i="1" a="1"/>
  <c r="AG1483" i="1" a="1"/>
  <c r="AG1484" i="1" a="1"/>
  <c r="AG1485" i="1" a="1"/>
  <c r="AG1486" i="1" a="1"/>
  <c r="AG1487" i="1" a="1"/>
  <c r="AG1488" i="1" a="1"/>
  <c r="AG1489" i="1" a="1"/>
  <c r="AG1490" i="1" a="1"/>
  <c r="AG1491" i="1" a="1"/>
  <c r="AG1492" i="1" a="1"/>
  <c r="AG1493" i="1" a="1"/>
  <c r="AG1494" i="1" a="1"/>
  <c r="AG1495" i="1" a="1"/>
  <c r="AG1496" i="1" a="1"/>
  <c r="AG1497" i="1" a="1"/>
  <c r="AG1498" i="1" a="1"/>
  <c r="AG1499" i="1" a="1"/>
  <c r="AG1500" i="1" a="1"/>
  <c r="AG1501" i="1" a="1"/>
  <c r="AG1502" i="1" a="1"/>
  <c r="AG1503" i="1" a="1"/>
  <c r="AG1504" i="1" a="1"/>
  <c r="AG1505" i="1" a="1"/>
  <c r="AG1506" i="1" a="1"/>
  <c r="AG1507" i="1" a="1"/>
  <c r="AG1508" i="1" a="1"/>
  <c r="AG1509" i="1" a="1"/>
  <c r="AG1510" i="1" a="1"/>
  <c r="AG1511" i="1" a="1"/>
  <c r="AG1512" i="1" a="1"/>
  <c r="AG1513" i="1" a="1"/>
  <c r="AG1514" i="1" a="1"/>
  <c r="AG1515" i="1" a="1"/>
  <c r="AG1516" i="1" a="1"/>
  <c r="AG1517" i="1" a="1"/>
  <c r="AG1518" i="1" a="1"/>
  <c r="AG1519" i="1" a="1"/>
  <c r="AG1520" i="1" a="1"/>
  <c r="AG1521" i="1" a="1"/>
  <c r="AG1522" i="1" a="1"/>
  <c r="AG1523" i="1" a="1"/>
  <c r="AG1524" i="1" a="1"/>
  <c r="AG1525" i="1" a="1"/>
  <c r="AG1526" i="1" a="1"/>
  <c r="AG1527" i="1" a="1"/>
  <c r="AG1528" i="1" a="1"/>
  <c r="AG1529" i="1" a="1"/>
  <c r="AG1530" i="1" a="1"/>
  <c r="AG1531" i="1" a="1"/>
  <c r="AG1532" i="1" a="1"/>
  <c r="AG1533" i="1" a="1"/>
  <c r="AG1534" i="1" a="1"/>
  <c r="AG1535" i="1" a="1"/>
  <c r="AG1536" i="1" a="1"/>
  <c r="AG1537" i="1" a="1"/>
  <c r="AG1538" i="1" a="1"/>
  <c r="AG1539" i="1" a="1"/>
  <c r="AG1540" i="1" a="1"/>
  <c r="AG1541" i="1" a="1"/>
  <c r="AG1542" i="1" a="1"/>
  <c r="AG1543" i="1" a="1"/>
  <c r="AG1544" i="1" a="1"/>
  <c r="AG1545" i="1" a="1"/>
  <c r="AG1546" i="1" a="1"/>
  <c r="AG1547" i="1" a="1"/>
  <c r="AG1548" i="1" a="1"/>
  <c r="AG1549" i="1" a="1"/>
  <c r="AG1550" i="1" a="1"/>
  <c r="AG1551" i="1" a="1"/>
  <c r="AG1552" i="1" a="1"/>
  <c r="AG1553" i="1" a="1"/>
  <c r="AG1554" i="1" a="1"/>
  <c r="AG1555" i="1" a="1"/>
  <c r="AG1556" i="1" a="1"/>
  <c r="AG1557" i="1" a="1"/>
  <c r="AG1558" i="1" a="1"/>
  <c r="AG1559" i="1" a="1"/>
  <c r="AG1560" i="1" a="1"/>
  <c r="AG1561" i="1" a="1"/>
  <c r="AG1562" i="1" a="1"/>
  <c r="AG1563" i="1" a="1"/>
  <c r="AG1564" i="1" a="1"/>
  <c r="AG1565" i="1" a="1"/>
  <c r="AG1566" i="1" a="1"/>
  <c r="AG1567" i="1" a="1"/>
  <c r="AG1568" i="1" a="1"/>
  <c r="AG1569" i="1" a="1"/>
  <c r="AG1570" i="1" a="1"/>
  <c r="AG1571" i="1" a="1"/>
  <c r="AG1572" i="1" a="1"/>
  <c r="AG1573" i="1" a="1"/>
  <c r="AG1574" i="1" a="1"/>
  <c r="AG1575" i="1" a="1"/>
  <c r="AG1576" i="1" a="1"/>
  <c r="AG1577" i="1" a="1"/>
  <c r="AG1578" i="1" a="1"/>
  <c r="AG1579" i="1" a="1"/>
  <c r="AG1580" i="1" a="1"/>
  <c r="AG1581" i="1" a="1"/>
  <c r="AG1582" i="1" a="1"/>
  <c r="AG1583" i="1" a="1"/>
  <c r="AG1584" i="1" a="1"/>
  <c r="AG1585" i="1" a="1"/>
  <c r="AG1586" i="1" a="1"/>
  <c r="AG1587" i="1" a="1"/>
  <c r="AG1588" i="1" a="1"/>
  <c r="AG1589" i="1" a="1"/>
  <c r="AG1590" i="1" a="1"/>
  <c r="AG1591" i="1" a="1"/>
  <c r="AG1592" i="1" a="1"/>
  <c r="AG1593" i="1" a="1"/>
  <c r="AG1594" i="1" a="1"/>
  <c r="AG1595" i="1" a="1"/>
  <c r="AG1596" i="1" a="1"/>
  <c r="AG1597" i="1" a="1"/>
  <c r="AG1598" i="1" a="1"/>
  <c r="AG1599" i="1" a="1"/>
  <c r="AG1600" i="1" a="1"/>
  <c r="AG1601" i="1" a="1"/>
  <c r="AG1602" i="1" a="1"/>
  <c r="AG1603" i="1" a="1"/>
  <c r="AG1604" i="1" a="1"/>
  <c r="AG1605" i="1" a="1"/>
  <c r="AG1606" i="1" a="1"/>
  <c r="AG1607" i="1" a="1"/>
  <c r="AG1608" i="1" a="1"/>
  <c r="AG1609" i="1" a="1"/>
  <c r="AG1610" i="1" a="1"/>
  <c r="AG1611" i="1" a="1"/>
  <c r="AG1612" i="1" a="1"/>
  <c r="AG1613" i="1" a="1"/>
  <c r="AG1614" i="1" a="1"/>
  <c r="AG1615" i="1" a="1"/>
  <c r="AG1616" i="1" a="1"/>
  <c r="AG1617" i="1" a="1"/>
  <c r="AG1618" i="1" a="1"/>
  <c r="AG1619" i="1" a="1"/>
  <c r="AG1620" i="1" a="1"/>
  <c r="AG1621" i="1" a="1"/>
  <c r="AG1622" i="1" a="1"/>
  <c r="AG1623" i="1" a="1"/>
  <c r="AG1624" i="1" a="1"/>
  <c r="AG1625" i="1" a="1"/>
  <c r="AG1626" i="1" a="1"/>
  <c r="AG1627" i="1" a="1"/>
  <c r="AG1628" i="1" a="1"/>
  <c r="AG1629" i="1" a="1"/>
  <c r="AG1630" i="1" a="1"/>
  <c r="AG1631" i="1" a="1"/>
  <c r="AG1632" i="1" a="1"/>
  <c r="AG1633" i="1" a="1"/>
  <c r="AG1634" i="1" a="1"/>
  <c r="AG1635" i="1" a="1"/>
  <c r="AG1636" i="1" a="1"/>
  <c r="AG1637" i="1" a="1"/>
  <c r="AG1638" i="1" a="1"/>
  <c r="AG1639" i="1" a="1"/>
  <c r="AG1640" i="1" a="1"/>
  <c r="AG1641" i="1" a="1"/>
  <c r="AG1642" i="1" a="1"/>
  <c r="AG1643" i="1" a="1"/>
  <c r="AG1644" i="1" a="1"/>
  <c r="AG1645" i="1" a="1"/>
  <c r="AG1646" i="1" a="1"/>
  <c r="AG1647" i="1" a="1"/>
  <c r="AG1648" i="1" a="1"/>
  <c r="AG1649" i="1" a="1"/>
  <c r="AG1650" i="1" a="1"/>
  <c r="AG1651" i="1" a="1"/>
  <c r="AG1652" i="1" a="1"/>
  <c r="AG1653" i="1" a="1"/>
  <c r="AG1654" i="1" a="1"/>
  <c r="AG1655" i="1" a="1"/>
  <c r="AG1656" i="1" a="1"/>
  <c r="AG1657" i="1" a="1"/>
  <c r="AG1658" i="1" a="1"/>
  <c r="AG1659" i="1" a="1"/>
  <c r="AG1660" i="1" a="1"/>
  <c r="AG1661" i="1" a="1"/>
  <c r="AG1662" i="1" a="1"/>
  <c r="AG1663" i="1" a="1"/>
  <c r="AG1664" i="1" a="1"/>
  <c r="AG1665" i="1" a="1"/>
  <c r="AG1666" i="1" a="1"/>
  <c r="AG1667" i="1" a="1"/>
  <c r="AG1668" i="1" a="1"/>
  <c r="AG1669" i="1" a="1"/>
  <c r="AG1670" i="1" a="1"/>
  <c r="AG1671" i="1" a="1"/>
  <c r="AG1672" i="1" a="1"/>
  <c r="AG1673" i="1" a="1"/>
  <c r="AG1674" i="1" a="1"/>
  <c r="AG1675" i="1" a="1"/>
  <c r="AG1676" i="1" a="1"/>
  <c r="AG1677" i="1" a="1"/>
  <c r="AG1678" i="1" a="1"/>
  <c r="AG1679" i="1" a="1"/>
  <c r="AG1680" i="1" a="1"/>
  <c r="AG1681" i="1" a="1"/>
  <c r="AG1682" i="1" a="1"/>
  <c r="AG1683" i="1" a="1"/>
  <c r="AG1684" i="1" a="1"/>
  <c r="AG1685" i="1" a="1"/>
  <c r="AG1686" i="1" a="1"/>
  <c r="AG1687" i="1" a="1"/>
  <c r="AG1688" i="1" a="1"/>
  <c r="AG1689" i="1" a="1"/>
  <c r="AG1690" i="1" a="1"/>
  <c r="AG1691" i="1" a="1"/>
  <c r="AG1692" i="1" a="1"/>
  <c r="AG1693" i="1" a="1"/>
  <c r="AG1694" i="1" a="1"/>
  <c r="AG1695" i="1" a="1"/>
  <c r="AG1696" i="1" a="1"/>
  <c r="AG1697" i="1" a="1"/>
  <c r="AG1698" i="1" a="1"/>
  <c r="AG1699" i="1" a="1"/>
  <c r="AG1700" i="1" a="1"/>
  <c r="AG1701" i="1" a="1"/>
  <c r="AG1702" i="1" a="1"/>
  <c r="AG1703" i="1" a="1"/>
  <c r="AG1704" i="1" a="1"/>
  <c r="AG1705" i="1" a="1"/>
  <c r="AG1706" i="1" a="1"/>
  <c r="AG1707" i="1" a="1"/>
  <c r="AG1708" i="1" a="1"/>
  <c r="AG1709" i="1" a="1"/>
  <c r="AG1710" i="1" a="1"/>
  <c r="AG1711" i="1" a="1"/>
  <c r="AG1712" i="1" a="1"/>
  <c r="AG1713" i="1" a="1"/>
  <c r="AG1714" i="1" a="1"/>
  <c r="AG1715" i="1" a="1"/>
  <c r="AG1716" i="1" a="1"/>
  <c r="AG1717" i="1" a="1"/>
  <c r="AG1718" i="1" a="1"/>
  <c r="AG1719" i="1" a="1"/>
  <c r="AG1720" i="1" a="1"/>
  <c r="AG1721" i="1" a="1"/>
  <c r="AG1722" i="1" a="1"/>
  <c r="AG1723" i="1" a="1"/>
  <c r="AG1724" i="1" a="1"/>
  <c r="AG1725" i="1" a="1"/>
  <c r="AG1726" i="1" a="1"/>
  <c r="AG1727" i="1" a="1"/>
  <c r="AG1728" i="1" a="1"/>
  <c r="AG1729" i="1" a="1"/>
  <c r="AG1730" i="1" a="1"/>
  <c r="AG1731" i="1" a="1"/>
  <c r="AG1732" i="1" a="1"/>
  <c r="AG1733" i="1" a="1"/>
  <c r="AG1734" i="1" a="1"/>
  <c r="AG1735" i="1" a="1"/>
  <c r="AG1736" i="1" a="1"/>
  <c r="AG1737" i="1" a="1"/>
  <c r="AG1738" i="1" a="1"/>
  <c r="AG1739" i="1" a="1"/>
  <c r="AG1740" i="1" a="1"/>
  <c r="AG1741" i="1" a="1"/>
  <c r="AG1742" i="1" a="1"/>
  <c r="AG1743" i="1" a="1"/>
  <c r="AG1744" i="1" a="1"/>
  <c r="AG1745" i="1" a="1"/>
  <c r="AG1746" i="1" a="1"/>
  <c r="AG1747" i="1" a="1"/>
  <c r="AG1748" i="1" a="1"/>
  <c r="AG1749" i="1" a="1"/>
  <c r="AG1750" i="1" a="1"/>
  <c r="AG1751" i="1" a="1"/>
  <c r="AG1752" i="1" a="1"/>
  <c r="AG1753" i="1" a="1"/>
  <c r="AG1754" i="1" a="1"/>
  <c r="AG1755" i="1" a="1"/>
  <c r="AG1756" i="1" a="1"/>
  <c r="AG1757" i="1" a="1"/>
  <c r="AG1758" i="1" a="1"/>
  <c r="AG1759" i="1" a="1"/>
  <c r="AG1760" i="1" a="1"/>
  <c r="AG1761" i="1" a="1"/>
  <c r="AG1762" i="1" a="1"/>
  <c r="AG1763" i="1" a="1"/>
  <c r="AG1764" i="1" a="1"/>
  <c r="AG1765" i="1" a="1"/>
  <c r="AG1766" i="1" a="1"/>
  <c r="AG1767" i="1" a="1"/>
  <c r="AG1768" i="1" a="1"/>
  <c r="AG1769" i="1" a="1"/>
  <c r="AG1770" i="1" a="1"/>
  <c r="AG1771" i="1" a="1"/>
  <c r="AG1772" i="1" a="1"/>
  <c r="AG1773" i="1" a="1"/>
  <c r="AG1774" i="1" a="1"/>
  <c r="AG1775" i="1" a="1"/>
  <c r="AG1776" i="1" a="1"/>
  <c r="AG1777" i="1" a="1"/>
  <c r="AG1778" i="1" a="1"/>
  <c r="AG1779" i="1" a="1"/>
  <c r="AG1780" i="1" a="1"/>
  <c r="AG1781" i="1" a="1"/>
  <c r="AG1782" i="1" a="1"/>
  <c r="AG1783" i="1" a="1"/>
  <c r="AG1784" i="1" a="1"/>
  <c r="AG1785" i="1" a="1"/>
  <c r="AG1786" i="1" a="1"/>
  <c r="AG1787" i="1" a="1"/>
  <c r="AG1788" i="1" a="1"/>
  <c r="AG1789" i="1" a="1"/>
  <c r="AG1790" i="1" a="1"/>
  <c r="AG1791" i="1" a="1"/>
  <c r="AG1792" i="1" a="1"/>
  <c r="AG1793" i="1" a="1"/>
  <c r="AG1794" i="1" a="1"/>
  <c r="AG1795" i="1" a="1"/>
  <c r="AG1796" i="1" a="1"/>
  <c r="AG1797" i="1" a="1"/>
  <c r="AG1798" i="1" a="1"/>
  <c r="AG1799" i="1" a="1"/>
  <c r="AG1800" i="1" a="1"/>
  <c r="AG1801" i="1" a="1"/>
  <c r="AG1802" i="1" a="1"/>
  <c r="AG1803" i="1" a="1"/>
  <c r="AG1804" i="1" a="1"/>
  <c r="AG1805" i="1" a="1"/>
  <c r="AG1806" i="1" a="1"/>
  <c r="AG1807" i="1" a="1"/>
  <c r="AG1808" i="1" a="1"/>
  <c r="AG1809" i="1" a="1"/>
  <c r="AG1810" i="1" a="1"/>
  <c r="AG1811" i="1" a="1"/>
  <c r="AG1812" i="1" a="1"/>
  <c r="AG1813" i="1" a="1"/>
  <c r="AG1814" i="1" a="1"/>
  <c r="AG1815" i="1" a="1"/>
  <c r="AG1816" i="1" a="1"/>
  <c r="AG1817" i="1" a="1"/>
  <c r="AG1818" i="1" a="1"/>
  <c r="AG1819" i="1" a="1"/>
  <c r="AG1820" i="1" a="1"/>
  <c r="AG1821" i="1" a="1"/>
  <c r="AG1822" i="1" a="1"/>
  <c r="AG1823" i="1" a="1"/>
  <c r="AG1824" i="1" a="1"/>
  <c r="AG1825" i="1" a="1"/>
  <c r="AG1826" i="1" a="1"/>
  <c r="AG1827" i="1" a="1"/>
  <c r="AG1828" i="1" a="1"/>
  <c r="AG1829" i="1" a="1"/>
  <c r="AG1830" i="1" a="1"/>
  <c r="AG1831" i="1" a="1"/>
  <c r="AG1832" i="1" a="1"/>
  <c r="AG1833" i="1" a="1"/>
  <c r="AG1834" i="1" a="1"/>
  <c r="AG1835" i="1" a="1"/>
  <c r="AG1836" i="1" a="1"/>
  <c r="AG1837" i="1" a="1"/>
  <c r="AG1838" i="1" a="1"/>
  <c r="AG1839" i="1" a="1"/>
  <c r="AG1840" i="1" a="1"/>
  <c r="AG1841" i="1" a="1"/>
  <c r="AG1842" i="1" a="1"/>
  <c r="AG1843" i="1" a="1"/>
  <c r="AG1844" i="1" a="1"/>
  <c r="AG1845" i="1" a="1"/>
  <c r="AG1846" i="1" a="1"/>
  <c r="AG1847" i="1" a="1"/>
  <c r="AG1848" i="1" a="1"/>
  <c r="AG1849" i="1" a="1"/>
  <c r="AG1850" i="1" a="1"/>
  <c r="AG1851" i="1" a="1"/>
  <c r="AG1852" i="1" a="1"/>
  <c r="AG1853" i="1" a="1"/>
  <c r="AG1854" i="1" a="1"/>
  <c r="AG1855" i="1" a="1"/>
  <c r="AG1856" i="1" a="1"/>
  <c r="AG1857" i="1" a="1"/>
  <c r="AG1858" i="1" a="1"/>
  <c r="AG1859" i="1" a="1"/>
  <c r="AG1860" i="1" a="1"/>
  <c r="AG1861" i="1" a="1"/>
  <c r="AG1862" i="1" a="1"/>
  <c r="AG1863" i="1" a="1"/>
  <c r="AG1864" i="1" a="1"/>
  <c r="AG1865" i="1" a="1"/>
  <c r="AG1866" i="1" a="1"/>
  <c r="AG1867" i="1" a="1"/>
  <c r="AG1868" i="1" a="1"/>
  <c r="AG1869" i="1" a="1"/>
  <c r="AG1870" i="1" a="1"/>
  <c r="AG1871" i="1" a="1"/>
  <c r="AG1872" i="1" a="1"/>
  <c r="AG1873" i="1" a="1"/>
  <c r="AG1874" i="1" a="1"/>
  <c r="AG1875" i="1" a="1"/>
  <c r="AG1876" i="1" a="1"/>
  <c r="AG1877" i="1" a="1"/>
  <c r="AG1878" i="1" a="1"/>
  <c r="AG1879" i="1" a="1"/>
  <c r="AG1880" i="1" a="1"/>
  <c r="AG1881" i="1" a="1"/>
  <c r="AG1882" i="1" a="1"/>
  <c r="AG1883" i="1" a="1"/>
  <c r="AG1884" i="1" a="1"/>
  <c r="AG1885" i="1" a="1"/>
  <c r="AG1886" i="1" a="1"/>
  <c r="AG1887" i="1" a="1"/>
  <c r="AG1888" i="1" a="1"/>
  <c r="AG1889" i="1" a="1"/>
  <c r="AG1890" i="1" a="1"/>
  <c r="AG1891" i="1" a="1"/>
  <c r="AG1892" i="1" a="1"/>
  <c r="AG1893" i="1" a="1"/>
  <c r="AG1894" i="1" a="1"/>
  <c r="AG1895" i="1" a="1"/>
  <c r="AG1896" i="1" a="1"/>
  <c r="AG1897" i="1" a="1"/>
  <c r="AG1898" i="1" a="1"/>
  <c r="AG1899" i="1" a="1"/>
  <c r="AG1900" i="1" a="1"/>
  <c r="AG1901" i="1" a="1"/>
  <c r="AG1902" i="1" a="1"/>
  <c r="AG1903" i="1" a="1"/>
  <c r="AG1904" i="1" a="1"/>
  <c r="AG1905" i="1" a="1"/>
  <c r="AG1906" i="1" a="1"/>
  <c r="AG1907" i="1" a="1"/>
  <c r="AG1908" i="1" a="1"/>
  <c r="AG1909" i="1" a="1"/>
  <c r="AG1910" i="1" a="1"/>
  <c r="AG1911" i="1" a="1"/>
  <c r="AG1912" i="1" a="1"/>
  <c r="AG1913" i="1" a="1"/>
  <c r="AG1914" i="1" a="1"/>
  <c r="AG1915" i="1" a="1"/>
  <c r="AG1916" i="1" a="1"/>
  <c r="AG1917" i="1" a="1"/>
  <c r="AG1918" i="1" a="1"/>
  <c r="AG1919" i="1" a="1"/>
  <c r="AG1920" i="1" a="1"/>
  <c r="AG1921" i="1" a="1"/>
  <c r="AG1922" i="1" a="1"/>
  <c r="AG1923" i="1" a="1"/>
  <c r="AG1924" i="1" a="1"/>
  <c r="AG1925" i="1" a="1"/>
  <c r="AG1926" i="1" a="1"/>
  <c r="AG1927" i="1" a="1"/>
  <c r="AG1928" i="1" a="1"/>
  <c r="AG1929" i="1" a="1"/>
  <c r="AG1930" i="1" a="1"/>
  <c r="AG1931" i="1" a="1"/>
  <c r="AG1932" i="1" a="1"/>
  <c r="AG1933" i="1" a="1"/>
  <c r="AG1934" i="1" a="1"/>
  <c r="AG1935" i="1" a="1"/>
  <c r="AG1936" i="1" a="1"/>
  <c r="AG1937" i="1" a="1"/>
  <c r="AG1938" i="1" a="1"/>
  <c r="AG1939" i="1" a="1"/>
  <c r="AG1940" i="1" a="1"/>
  <c r="AG1941" i="1" a="1"/>
  <c r="AG1942" i="1" a="1"/>
  <c r="AG1943" i="1" a="1"/>
  <c r="AG1944" i="1" a="1"/>
  <c r="AG1945" i="1" a="1"/>
  <c r="AG1946" i="1" a="1"/>
  <c r="AG1947" i="1" a="1"/>
  <c r="AG1948" i="1" a="1"/>
  <c r="AG1949" i="1" a="1"/>
  <c r="AG1950" i="1" a="1"/>
  <c r="AG1951" i="1" a="1"/>
  <c r="AG1952" i="1" a="1"/>
  <c r="AG1953" i="1" a="1"/>
  <c r="AG1954" i="1" a="1"/>
  <c r="AG1955" i="1" a="1"/>
  <c r="AG1956" i="1" a="1"/>
  <c r="AG1957" i="1" a="1"/>
  <c r="AG1958" i="1" a="1"/>
  <c r="AG1959" i="1" a="1"/>
  <c r="AG1960" i="1" a="1"/>
  <c r="AG1961" i="1" a="1"/>
  <c r="AG1962" i="1" a="1"/>
  <c r="AG1963" i="1" a="1"/>
  <c r="AG1964" i="1" a="1"/>
  <c r="AG1965" i="1" a="1"/>
  <c r="AG1966" i="1" a="1"/>
  <c r="AG1967" i="1" a="1"/>
  <c r="AG1968" i="1" a="1"/>
  <c r="AG1969" i="1" a="1"/>
  <c r="AG1970" i="1" a="1"/>
  <c r="AG1971" i="1" a="1"/>
  <c r="AG1972" i="1" a="1"/>
  <c r="AG1973" i="1" a="1"/>
  <c r="AG1974" i="1" a="1"/>
  <c r="AG1975" i="1" a="1"/>
  <c r="AG1976" i="1" a="1"/>
  <c r="AG1977" i="1" a="1"/>
  <c r="AG1978" i="1" a="1"/>
  <c r="AG1979" i="1" a="1"/>
  <c r="AG1980" i="1" a="1"/>
  <c r="AG1981" i="1" a="1"/>
  <c r="AG1982" i="1" a="1"/>
  <c r="AG1983" i="1" a="1"/>
  <c r="AG1984" i="1" a="1"/>
  <c r="AG1985" i="1" a="1"/>
  <c r="AG1986" i="1" a="1"/>
  <c r="AG1987" i="1" a="1"/>
  <c r="AG1988" i="1" a="1"/>
  <c r="AG1989" i="1" a="1"/>
  <c r="AG1990" i="1" a="1"/>
  <c r="AG1991" i="1" a="1"/>
  <c r="AG1992" i="1" a="1"/>
  <c r="AG1993" i="1" a="1"/>
  <c r="AG1994" i="1" a="1"/>
  <c r="AG1995" i="1" a="1"/>
  <c r="AG1996" i="1" a="1"/>
  <c r="AG1997" i="1" a="1"/>
  <c r="AG1998" i="1" a="1"/>
  <c r="AG1999" i="1" a="1"/>
  <c r="AG2000" i="1" a="1"/>
  <c r="AG2001" i="1" a="1"/>
  <c r="AG2002" i="1" a="1"/>
  <c r="AG2003" i="1" a="1"/>
  <c r="AG2004" i="1" a="1"/>
  <c r="AG2005" i="1" a="1"/>
  <c r="AG2006" i="1" a="1"/>
  <c r="AG2007" i="1" a="1"/>
  <c r="AG2008" i="1" a="1"/>
  <c r="AG2009" i="1" a="1"/>
  <c r="AG2010" i="1" a="1"/>
  <c r="AG2011" i="1" a="1"/>
  <c r="AG2012" i="1" a="1"/>
  <c r="AG2013" i="1" a="1"/>
  <c r="AG2014" i="1" a="1"/>
  <c r="AG2015" i="1" a="1"/>
  <c r="AG2016" i="1" a="1"/>
  <c r="AG2017" i="1" a="1"/>
  <c r="AG2018" i="1" a="1"/>
  <c r="AG2019" i="1" a="1"/>
  <c r="AG2020" i="1" a="1"/>
  <c r="AG2021" i="1" a="1"/>
  <c r="AG2022" i="1" a="1"/>
  <c r="AG2023" i="1" a="1"/>
  <c r="AG2024" i="1" a="1"/>
  <c r="AG2025" i="1" a="1"/>
  <c r="AG2026" i="1" a="1"/>
  <c r="AG2027" i="1" a="1"/>
  <c r="AG2028" i="1" a="1"/>
  <c r="AG2029" i="1" a="1"/>
  <c r="AG2030" i="1" a="1"/>
  <c r="AG2031" i="1" a="1"/>
  <c r="AG2032" i="1" a="1"/>
  <c r="AG2033" i="1" a="1"/>
  <c r="AG2034" i="1" a="1"/>
  <c r="AG2035" i="1" a="1"/>
  <c r="AG2036" i="1" a="1"/>
  <c r="AG2037" i="1" a="1"/>
  <c r="AG2038" i="1" a="1"/>
  <c r="AG2039" i="1" a="1"/>
  <c r="AG2040" i="1" a="1"/>
  <c r="AG2041" i="1" a="1"/>
  <c r="AG2042" i="1" a="1"/>
  <c r="AG2043" i="1" a="1"/>
  <c r="AG2044" i="1" a="1"/>
  <c r="AG2045" i="1" a="1"/>
  <c r="AG2046" i="1" a="1"/>
  <c r="AG2047" i="1" a="1"/>
  <c r="AG2048" i="1" a="1"/>
  <c r="AG2049" i="1" a="1"/>
  <c r="AG2050" i="1" a="1"/>
  <c r="AG2051" i="1" a="1"/>
  <c r="AG2052" i="1" a="1"/>
  <c r="AG2053" i="1" a="1"/>
  <c r="AG2054" i="1" a="1"/>
  <c r="AG2055" i="1" a="1"/>
  <c r="AG2056" i="1" a="1"/>
  <c r="AG2057" i="1" a="1"/>
  <c r="AG2058" i="1" a="1"/>
  <c r="AG2059" i="1" a="1"/>
  <c r="AG2060" i="1" a="1"/>
  <c r="AG2061" i="1" a="1"/>
  <c r="AG2062" i="1" a="1"/>
  <c r="AG2063" i="1" a="1"/>
  <c r="AG2064" i="1" a="1"/>
  <c r="AG2065" i="1" a="1"/>
  <c r="AG2066" i="1" a="1"/>
  <c r="AG2067" i="1" a="1"/>
  <c r="AG2068" i="1" a="1"/>
  <c r="AG2069" i="1" a="1"/>
  <c r="AG2070" i="1" a="1"/>
  <c r="AG2071" i="1" a="1"/>
  <c r="AG2072" i="1" a="1"/>
  <c r="AG2073" i="1" a="1"/>
  <c r="AG2074" i="1" a="1"/>
  <c r="AG2075" i="1" a="1"/>
  <c r="AG2076" i="1" a="1"/>
  <c r="AG2077" i="1" a="1"/>
  <c r="AG2078" i="1" a="1"/>
  <c r="AG2079" i="1" a="1"/>
  <c r="AG2080" i="1" a="1"/>
  <c r="AG2081" i="1" a="1"/>
  <c r="AG2082" i="1" a="1"/>
  <c r="AG2083" i="1" a="1"/>
  <c r="AG2084" i="1" a="1"/>
  <c r="AG2085" i="1" a="1"/>
  <c r="AG2086" i="1" a="1"/>
  <c r="AG2087" i="1" a="1"/>
  <c r="AG2088" i="1" a="1"/>
  <c r="AG2089" i="1" a="1"/>
  <c r="AG2090" i="1" a="1"/>
  <c r="AG2091" i="1" a="1"/>
  <c r="AG2092" i="1" a="1"/>
  <c r="AG2093" i="1" a="1"/>
  <c r="AG2094" i="1" a="1"/>
  <c r="AG2095" i="1" a="1"/>
  <c r="AG2096" i="1" a="1"/>
  <c r="AG2097" i="1" a="1"/>
  <c r="AG2098" i="1" a="1"/>
  <c r="AG2099" i="1" a="1"/>
  <c r="AG2100" i="1" a="1"/>
  <c r="AG2101" i="1" a="1"/>
  <c r="AG2102" i="1" a="1"/>
  <c r="AG2103" i="1" a="1"/>
  <c r="AG2104" i="1" a="1"/>
  <c r="AG2105" i="1" a="1"/>
  <c r="AG2106" i="1" a="1"/>
  <c r="AG2107" i="1" a="1"/>
  <c r="AG2108" i="1" a="1"/>
  <c r="AG2109" i="1" a="1"/>
  <c r="AG2110" i="1" a="1"/>
  <c r="AG2111" i="1" a="1"/>
  <c r="AG2112" i="1" a="1"/>
  <c r="AG2113" i="1" a="1"/>
  <c r="AG2114" i="1" a="1"/>
  <c r="AG2115" i="1" a="1"/>
  <c r="AG2116" i="1" a="1"/>
  <c r="AG2117" i="1" a="1"/>
  <c r="AG2118" i="1" a="1"/>
  <c r="AG2119" i="1" a="1"/>
  <c r="AG2120" i="1" a="1"/>
  <c r="AG2121" i="1" a="1"/>
  <c r="AG2122" i="1" a="1"/>
  <c r="AG2123" i="1" a="1"/>
  <c r="AG2124" i="1" a="1"/>
  <c r="AG2125" i="1" a="1"/>
  <c r="AG2126" i="1" a="1"/>
  <c r="AG2127" i="1" a="1"/>
  <c r="AG2128" i="1" a="1"/>
  <c r="AG2129" i="1" a="1"/>
  <c r="AG2130" i="1" a="1"/>
  <c r="AG2131" i="1" a="1"/>
  <c r="AG2132" i="1" a="1"/>
  <c r="AG2133" i="1" a="1"/>
  <c r="AG2134" i="1" a="1"/>
  <c r="AG2135" i="1" a="1"/>
  <c r="AG2136" i="1" a="1"/>
  <c r="AG2137" i="1" a="1"/>
  <c r="AG2138" i="1" a="1"/>
  <c r="AG2139" i="1" a="1"/>
  <c r="AG2140" i="1" a="1"/>
  <c r="AG2141" i="1" a="1"/>
  <c r="AG2142" i="1" a="1"/>
  <c r="AG2143" i="1" a="1"/>
  <c r="AG2144" i="1" a="1"/>
  <c r="AG2145" i="1" a="1"/>
  <c r="AG2146" i="1" a="1"/>
  <c r="AG2147" i="1" a="1"/>
  <c r="AG2148" i="1" a="1"/>
  <c r="AG2149" i="1" a="1"/>
  <c r="AG2150" i="1" a="1"/>
  <c r="AG2151" i="1" a="1"/>
  <c r="AG2152" i="1" a="1"/>
  <c r="AG2153" i="1" a="1"/>
  <c r="AG2154" i="1" a="1"/>
  <c r="AG2155" i="1" a="1"/>
  <c r="AG2156" i="1" a="1"/>
  <c r="AG2157" i="1" a="1"/>
  <c r="AG2158" i="1" a="1"/>
  <c r="AG2159" i="1" a="1"/>
  <c r="AG2160" i="1" a="1"/>
  <c r="AG2161" i="1" a="1"/>
  <c r="AG2162" i="1" a="1"/>
  <c r="AG2163" i="1" a="1"/>
  <c r="AG2164" i="1" a="1"/>
  <c r="AG2165" i="1" a="1"/>
  <c r="AG2166" i="1" a="1"/>
  <c r="AG2167" i="1" a="1"/>
  <c r="AG2168" i="1" a="1"/>
  <c r="AG2169" i="1" a="1"/>
  <c r="AG2170" i="1" a="1"/>
  <c r="AG2171" i="1" a="1"/>
  <c r="AG2172" i="1" a="1"/>
  <c r="AG2173" i="1" a="1"/>
  <c r="AG2174" i="1" a="1"/>
  <c r="AG2175" i="1" a="1"/>
  <c r="AG2176" i="1" a="1"/>
  <c r="AG2177" i="1" a="1"/>
  <c r="AG2178" i="1" a="1"/>
  <c r="AG2179" i="1" a="1"/>
  <c r="AG2180" i="1" a="1"/>
  <c r="AG2181" i="1" a="1"/>
  <c r="AG2182" i="1" a="1"/>
  <c r="AG2183" i="1" a="1"/>
  <c r="AG2184" i="1" a="1"/>
  <c r="AG2185" i="1" a="1"/>
  <c r="AG2186" i="1" a="1"/>
  <c r="AG2187" i="1" a="1"/>
  <c r="AG2188" i="1" a="1"/>
  <c r="AG2189" i="1" a="1"/>
  <c r="AG2190" i="1" a="1"/>
  <c r="AG2191" i="1" a="1"/>
  <c r="AG2192" i="1" a="1"/>
  <c r="AG2193" i="1" a="1"/>
  <c r="AG2194" i="1" a="1"/>
  <c r="AG2195" i="1" a="1"/>
  <c r="AG2196" i="1" a="1"/>
  <c r="AG2197" i="1" a="1"/>
  <c r="AG2198" i="1" a="1"/>
  <c r="AG2199" i="1" a="1"/>
  <c r="AG2200" i="1" a="1"/>
  <c r="AG2201" i="1" a="1"/>
  <c r="AG2202" i="1" a="1"/>
  <c r="AG2203" i="1" a="1"/>
  <c r="AG2204" i="1" a="1"/>
  <c r="AG2205" i="1" a="1"/>
  <c r="AG2206" i="1" a="1"/>
  <c r="AG2207" i="1" a="1"/>
  <c r="AG2208" i="1" a="1"/>
  <c r="AG2209" i="1" a="1"/>
  <c r="AG2210" i="1" a="1"/>
  <c r="AG2211" i="1" a="1"/>
  <c r="AG2212" i="1" a="1"/>
  <c r="AG2213" i="1" a="1"/>
  <c r="AG2214" i="1" a="1"/>
  <c r="AG2215" i="1" a="1"/>
  <c r="AG2216" i="1" a="1"/>
  <c r="AG2217" i="1" a="1"/>
  <c r="AG2218" i="1" a="1"/>
  <c r="AG2219" i="1" a="1"/>
  <c r="AG2220" i="1" a="1"/>
  <c r="AG2221" i="1" a="1"/>
  <c r="AG2222" i="1" a="1"/>
  <c r="AG2223" i="1" a="1"/>
  <c r="AG2224" i="1" a="1"/>
  <c r="AG2225" i="1" a="1"/>
  <c r="AG2226" i="1" a="1"/>
  <c r="AG2227" i="1" a="1"/>
  <c r="AG2228" i="1" a="1"/>
  <c r="AG2229" i="1" a="1"/>
  <c r="AG2230" i="1" a="1"/>
  <c r="AG2231" i="1" a="1"/>
  <c r="AG2232" i="1" a="1"/>
  <c r="AG2233" i="1" a="1"/>
  <c r="AG2234" i="1" a="1"/>
  <c r="AG2235" i="1" a="1"/>
  <c r="AG2236" i="1" a="1"/>
  <c r="AG2237" i="1" a="1"/>
  <c r="AG2238" i="1" a="1"/>
  <c r="AG2239" i="1" a="1"/>
  <c r="AG2240" i="1" a="1"/>
  <c r="AG2241" i="1" a="1"/>
  <c r="AG2242" i="1" a="1"/>
  <c r="AG2243" i="1" a="1"/>
  <c r="AG2244" i="1" a="1"/>
  <c r="AG2245" i="1" a="1"/>
  <c r="AG2246" i="1" a="1"/>
  <c r="AG2247" i="1" a="1"/>
  <c r="AG2248" i="1" a="1"/>
  <c r="AG2249" i="1" a="1"/>
  <c r="AG2250" i="1" a="1"/>
  <c r="AG2251" i="1" a="1"/>
  <c r="AG2252" i="1" a="1"/>
  <c r="AG2253" i="1" a="1"/>
  <c r="AG2254" i="1" a="1"/>
  <c r="AG2255" i="1" a="1"/>
  <c r="AG2256" i="1" a="1"/>
  <c r="AG2257" i="1" a="1"/>
  <c r="AG2258" i="1" a="1"/>
  <c r="AG2259" i="1" a="1"/>
  <c r="AG2260" i="1" a="1"/>
  <c r="AG2261" i="1" a="1"/>
  <c r="AG2262" i="1" a="1"/>
  <c r="AG2263" i="1" a="1"/>
  <c r="AG2264" i="1" a="1"/>
  <c r="AG2265" i="1" a="1"/>
  <c r="AG2266" i="1" a="1"/>
  <c r="AG2267" i="1" a="1"/>
  <c r="AG2268" i="1" a="1"/>
  <c r="AG2269" i="1" a="1"/>
  <c r="AG2270" i="1" a="1"/>
  <c r="AG2271" i="1" a="1"/>
  <c r="AG2272" i="1" a="1"/>
  <c r="AG2273" i="1" a="1"/>
  <c r="AG2274" i="1" a="1"/>
  <c r="AG2275" i="1" a="1"/>
  <c r="AG2276" i="1" a="1"/>
  <c r="AG2277" i="1" a="1"/>
  <c r="AG2278" i="1" a="1"/>
  <c r="AG2279" i="1" a="1"/>
  <c r="AG2280" i="1" a="1"/>
  <c r="AG2281" i="1" a="1"/>
  <c r="AG2282" i="1" a="1"/>
  <c r="AG2283" i="1" a="1"/>
  <c r="AG2284" i="1" a="1"/>
  <c r="AG2285" i="1" a="1"/>
  <c r="AG2286" i="1" a="1"/>
  <c r="AG2287" i="1" a="1"/>
  <c r="AG2288" i="1" a="1"/>
  <c r="AG2289" i="1" a="1"/>
  <c r="AG2290" i="1" a="1"/>
  <c r="AG2291" i="1" a="1"/>
  <c r="AG2292" i="1" a="1"/>
  <c r="AG2293" i="1" a="1"/>
  <c r="AG2294" i="1" a="1"/>
  <c r="AG2295" i="1" a="1"/>
  <c r="AG2296" i="1" a="1"/>
  <c r="AG2297" i="1" a="1"/>
  <c r="AG2298" i="1" a="1"/>
  <c r="AG2299" i="1" a="1"/>
  <c r="AG2300" i="1" a="1"/>
  <c r="AG2301" i="1" a="1"/>
  <c r="AG2302" i="1" a="1"/>
  <c r="AG2303" i="1" a="1"/>
  <c r="AG2304" i="1" a="1"/>
  <c r="AG2305" i="1" a="1"/>
  <c r="AG2306" i="1" a="1"/>
  <c r="AG2307" i="1" a="1"/>
  <c r="AG2308" i="1" a="1"/>
  <c r="AG2309" i="1" a="1"/>
  <c r="AG2310" i="1" a="1"/>
  <c r="AG2311" i="1" a="1"/>
  <c r="AG2312" i="1" a="1"/>
  <c r="AG2313" i="1" a="1"/>
  <c r="AG2314" i="1" a="1"/>
  <c r="AG2315" i="1" a="1"/>
  <c r="AG2316" i="1" a="1"/>
  <c r="AG2317" i="1" a="1"/>
  <c r="AG2318" i="1" a="1"/>
  <c r="AG2319" i="1" a="1"/>
  <c r="AG2320" i="1" a="1"/>
  <c r="AG2321" i="1" a="1"/>
  <c r="AG2322" i="1" a="1"/>
  <c r="AG2323" i="1" a="1"/>
  <c r="AG2324" i="1" a="1"/>
  <c r="AG2325" i="1" a="1"/>
  <c r="AG2326" i="1" a="1"/>
  <c r="AG2327" i="1" a="1"/>
  <c r="AG2328" i="1" a="1"/>
  <c r="AG2329" i="1" a="1"/>
  <c r="AG2330" i="1" a="1"/>
  <c r="AG2331" i="1" a="1"/>
  <c r="AG2332" i="1" a="1"/>
  <c r="AG2333" i="1" a="1"/>
  <c r="AG2334" i="1" a="1"/>
  <c r="AG2335" i="1" a="1"/>
  <c r="AG2336" i="1" a="1"/>
  <c r="AG2337" i="1" a="1"/>
  <c r="AG2338" i="1" a="1"/>
  <c r="AG2339" i="1" a="1"/>
  <c r="AG2340" i="1" a="1"/>
  <c r="AG2341" i="1" a="1"/>
  <c r="AG2342" i="1" a="1"/>
  <c r="AG2343" i="1" a="1"/>
  <c r="AG2344" i="1" a="1"/>
  <c r="AG2345" i="1" a="1"/>
  <c r="AG2346" i="1" a="1"/>
  <c r="AG2347" i="1" a="1"/>
  <c r="AG2348" i="1" a="1"/>
  <c r="AG2349" i="1" a="1"/>
  <c r="AG2350" i="1" a="1"/>
  <c r="AG2351" i="1" a="1"/>
  <c r="AG2352" i="1" a="1"/>
  <c r="AG2353" i="1" a="1"/>
  <c r="AG2354" i="1" a="1"/>
  <c r="AG2355" i="1" a="1"/>
  <c r="AG2356" i="1" a="1"/>
  <c r="AG2357" i="1" a="1"/>
  <c r="AG2358" i="1" a="1"/>
  <c r="AG2359" i="1" a="1"/>
  <c r="AG2360" i="1" a="1"/>
  <c r="AG2361" i="1" a="1"/>
  <c r="AG2362" i="1" a="1"/>
  <c r="AG2363" i="1" a="1"/>
  <c r="AG2364" i="1" a="1"/>
  <c r="AG2365" i="1" a="1"/>
  <c r="AG2366" i="1" a="1"/>
  <c r="AG2367" i="1" a="1"/>
  <c r="AG2368" i="1" a="1"/>
  <c r="AG2369" i="1" a="1"/>
  <c r="AG2370" i="1" a="1"/>
  <c r="AG2371" i="1" a="1"/>
  <c r="AG2372" i="1" a="1"/>
  <c r="AG2373" i="1" a="1"/>
  <c r="AG2374" i="1" a="1"/>
  <c r="AG2375" i="1" a="1"/>
  <c r="AG2376" i="1" a="1"/>
  <c r="AG2377" i="1" a="1"/>
  <c r="AG2378" i="1" a="1"/>
  <c r="AG2379" i="1" a="1"/>
  <c r="AG2380" i="1" a="1"/>
  <c r="AG2381" i="1" a="1"/>
  <c r="AG2382" i="1" a="1"/>
  <c r="AG2383" i="1" a="1"/>
  <c r="AG2384" i="1" a="1"/>
  <c r="AG2385" i="1" a="1"/>
  <c r="AG2386" i="1" a="1"/>
  <c r="AG2387" i="1" a="1"/>
  <c r="AG2388" i="1" a="1"/>
  <c r="AG2389" i="1" a="1"/>
  <c r="AG2390" i="1" a="1"/>
  <c r="AG2391" i="1" a="1"/>
  <c r="AG2392" i="1" a="1"/>
  <c r="AG2393" i="1" a="1"/>
  <c r="AG2394" i="1" a="1"/>
  <c r="AG2395" i="1" a="1"/>
  <c r="AG2396" i="1" a="1"/>
  <c r="AG2397" i="1" a="1"/>
  <c r="AG2398" i="1" a="1"/>
  <c r="AG2399" i="1" a="1"/>
  <c r="AG2400" i="1" a="1"/>
  <c r="AG2401" i="1" a="1"/>
  <c r="AG2402" i="1" a="1"/>
  <c r="AG2403" i="1" a="1"/>
  <c r="AG2404" i="1" a="1"/>
  <c r="AG2405" i="1" a="1"/>
  <c r="AG2406" i="1" a="1"/>
  <c r="AG2407" i="1" a="1"/>
  <c r="AG2408" i="1" a="1"/>
  <c r="AG2409" i="1" a="1"/>
  <c r="AG2410" i="1" a="1"/>
  <c r="AG2411" i="1" a="1"/>
  <c r="AG2412" i="1" a="1"/>
  <c r="AG2413" i="1" a="1"/>
  <c r="AG2414" i="1" a="1"/>
  <c r="AG2415" i="1" a="1"/>
  <c r="AG2416" i="1" a="1"/>
  <c r="AG2417" i="1" a="1"/>
  <c r="AG2418" i="1" a="1"/>
  <c r="AG2419" i="1" a="1"/>
  <c r="AG2420" i="1" a="1"/>
  <c r="AG2421" i="1" a="1"/>
  <c r="AG2422" i="1" a="1"/>
  <c r="AG2423" i="1" a="1"/>
  <c r="AG2424" i="1" a="1"/>
  <c r="AG2425" i="1" a="1"/>
  <c r="AG2426" i="1" a="1"/>
  <c r="AG2427" i="1" a="1"/>
  <c r="AG2428" i="1" a="1"/>
  <c r="AG2429" i="1" a="1"/>
  <c r="AG2430" i="1" a="1"/>
  <c r="AG2431" i="1" a="1"/>
  <c r="AG2432" i="1" a="1"/>
  <c r="AG2433" i="1" a="1"/>
  <c r="AG2434" i="1" a="1"/>
  <c r="AG2435" i="1" a="1"/>
  <c r="AG2436" i="1" a="1"/>
  <c r="AG2437" i="1" a="1"/>
  <c r="AG2438" i="1" a="1"/>
  <c r="AG2439" i="1" a="1"/>
  <c r="AG2440" i="1" a="1"/>
  <c r="AG2441" i="1" a="1"/>
  <c r="AG2442" i="1" a="1"/>
  <c r="AG2443" i="1" a="1"/>
  <c r="AG2444" i="1" a="1"/>
  <c r="AG2445" i="1" a="1"/>
  <c r="AG2446" i="1" a="1"/>
  <c r="AG2447" i="1" a="1"/>
  <c r="AG2448" i="1" a="1"/>
  <c r="AG2449" i="1" a="1"/>
  <c r="AG2450" i="1" a="1"/>
  <c r="AG2451" i="1" a="1"/>
  <c r="AG2452" i="1" a="1"/>
  <c r="AG2453" i="1" a="1"/>
  <c r="AG2454" i="1" a="1"/>
  <c r="AG2455" i="1" a="1"/>
  <c r="AG2456" i="1" a="1"/>
  <c r="AG2457" i="1" a="1"/>
  <c r="AG2458" i="1" a="1"/>
  <c r="AG2459" i="1" a="1"/>
  <c r="AG2460" i="1" a="1"/>
  <c r="AG2461" i="1" a="1"/>
  <c r="AG2462" i="1" a="1"/>
  <c r="AG2463" i="1" a="1"/>
  <c r="AG2464" i="1" a="1"/>
  <c r="AG2465" i="1" a="1"/>
  <c r="AG2466" i="1" a="1"/>
  <c r="AG2467" i="1" a="1"/>
  <c r="AG2468" i="1" a="1"/>
  <c r="AG2469" i="1" a="1"/>
  <c r="AG2470" i="1" a="1"/>
  <c r="AG2471" i="1" a="1"/>
  <c r="AG2472" i="1" a="1"/>
  <c r="AG2473" i="1" a="1"/>
  <c r="AG2474" i="1" a="1"/>
  <c r="AG2475" i="1" a="1"/>
  <c r="AG2476" i="1" a="1"/>
  <c r="AG2477" i="1" a="1"/>
  <c r="AG2478" i="1" a="1"/>
  <c r="AG2479" i="1" a="1"/>
  <c r="AG2480" i="1" a="1"/>
  <c r="AG2481" i="1" a="1"/>
  <c r="AG2482" i="1" a="1"/>
  <c r="AG2483" i="1" a="1"/>
  <c r="AG2484" i="1" a="1"/>
  <c r="AG2485" i="1" a="1"/>
  <c r="AG2486" i="1" a="1"/>
  <c r="AG2487" i="1" a="1"/>
  <c r="AG2488" i="1" a="1"/>
  <c r="AG2489" i="1" a="1"/>
  <c r="AG2490" i="1" a="1"/>
  <c r="AG2491" i="1" a="1"/>
  <c r="AG2492" i="1" a="1"/>
  <c r="AG2493" i="1" a="1"/>
  <c r="AG2494" i="1" a="1"/>
  <c r="AG2495" i="1" a="1"/>
  <c r="AG2496" i="1" a="1"/>
  <c r="AG2497" i="1" a="1"/>
  <c r="AG2498" i="1" a="1"/>
  <c r="AG2499" i="1" a="1"/>
  <c r="AG2500" i="1" a="1"/>
  <c r="AG2501" i="1" a="1"/>
  <c r="AG2502" i="1" a="1"/>
  <c r="AG2503" i="1" a="1"/>
  <c r="AG2504" i="1" a="1"/>
  <c r="AG2505" i="1" a="1"/>
  <c r="AG2506" i="1" a="1"/>
  <c r="AG2507" i="1" a="1"/>
  <c r="AG2508" i="1" a="1"/>
  <c r="AG2509" i="1" a="1"/>
  <c r="AG2510" i="1" a="1"/>
  <c r="AG2511" i="1" a="1"/>
  <c r="AG2512" i="1" a="1"/>
  <c r="AG2513" i="1" a="1"/>
  <c r="AG2514" i="1" a="1"/>
  <c r="AG2515" i="1" a="1"/>
  <c r="AG2516" i="1" a="1"/>
  <c r="AG2517" i="1" a="1"/>
  <c r="AG2518" i="1" a="1"/>
  <c r="AG2519" i="1" a="1"/>
  <c r="AG2520" i="1" a="1"/>
  <c r="AG2521" i="1" a="1"/>
  <c r="AG2522" i="1" a="1"/>
  <c r="AG2523" i="1" a="1"/>
  <c r="AG2524" i="1" a="1"/>
  <c r="AG2525" i="1" a="1"/>
  <c r="AG2526" i="1" a="1"/>
  <c r="AG2527" i="1" a="1"/>
  <c r="AG2528" i="1" a="1"/>
  <c r="AG2529" i="1" a="1"/>
  <c r="AG2530" i="1" a="1"/>
  <c r="AG2531" i="1" a="1"/>
  <c r="AG2532" i="1" a="1"/>
  <c r="AG2533" i="1" a="1"/>
  <c r="AG2534" i="1" a="1"/>
  <c r="AG2535" i="1" a="1"/>
  <c r="AG2536" i="1" a="1"/>
  <c r="AG2537" i="1" a="1"/>
  <c r="AG2538" i="1" a="1"/>
  <c r="AG2539" i="1" a="1"/>
  <c r="AG2540" i="1" a="1"/>
  <c r="AG2541" i="1" a="1"/>
  <c r="AG2542" i="1" a="1"/>
  <c r="AG2543" i="1" a="1"/>
  <c r="AG2544" i="1" a="1"/>
  <c r="AG2545" i="1" a="1"/>
  <c r="AG2546" i="1" a="1"/>
  <c r="AG2547" i="1" a="1"/>
  <c r="AG2548" i="1" a="1"/>
  <c r="AG2549" i="1" a="1"/>
  <c r="AG2550" i="1" a="1"/>
  <c r="AG2551" i="1" a="1"/>
  <c r="AG2552" i="1" a="1"/>
  <c r="AG2553" i="1" a="1"/>
  <c r="AG2554" i="1" a="1"/>
  <c r="AG2555" i="1" a="1"/>
  <c r="AG2556" i="1" a="1"/>
  <c r="AG2557" i="1" a="1"/>
  <c r="AG2558" i="1" a="1"/>
  <c r="AG2559" i="1" a="1"/>
  <c r="AG2560" i="1" a="1"/>
  <c r="AG2561" i="1" a="1"/>
  <c r="AG2562" i="1" a="1"/>
  <c r="AG2563" i="1" a="1"/>
  <c r="AG2564" i="1" a="1"/>
  <c r="AG2565" i="1" a="1"/>
  <c r="AG2566" i="1" a="1"/>
  <c r="AG2567" i="1" a="1"/>
  <c r="AG2568" i="1" a="1"/>
  <c r="AG2569" i="1" a="1"/>
  <c r="AG2570" i="1" a="1"/>
  <c r="AG2571" i="1" a="1"/>
  <c r="AG2572" i="1" a="1"/>
  <c r="AG2573" i="1" a="1"/>
  <c r="AG2574" i="1" a="1"/>
  <c r="AG2575" i="1" a="1"/>
  <c r="AG2576" i="1" a="1"/>
  <c r="AG2577" i="1" a="1"/>
  <c r="AG2578" i="1" a="1"/>
  <c r="AG2579" i="1" a="1"/>
  <c r="AG2580" i="1" a="1"/>
  <c r="AG2581" i="1" a="1"/>
  <c r="AG2582" i="1" a="1"/>
  <c r="AG2583" i="1" a="1"/>
  <c r="AG2584" i="1" a="1"/>
  <c r="AG2585" i="1" a="1"/>
  <c r="AG2586" i="1" a="1"/>
  <c r="AG2587" i="1" a="1"/>
  <c r="AG2588" i="1" a="1"/>
  <c r="AG2589" i="1" a="1"/>
  <c r="AG2590" i="1" a="1"/>
  <c r="AG2591" i="1" a="1"/>
  <c r="AG2592" i="1" a="1"/>
  <c r="AG2593" i="1" a="1"/>
  <c r="AG2594" i="1" a="1"/>
  <c r="AG2595" i="1" a="1"/>
  <c r="AG2596" i="1" a="1"/>
  <c r="AG2597" i="1" a="1"/>
  <c r="AG2598" i="1" a="1"/>
  <c r="AG2599" i="1" a="1"/>
  <c r="AG2600" i="1" a="1"/>
  <c r="AG2601" i="1" a="1"/>
  <c r="AG2602" i="1" a="1"/>
  <c r="AG2603" i="1" a="1"/>
  <c r="AG2604" i="1" a="1"/>
  <c r="AG2605" i="1" a="1"/>
  <c r="AG2606" i="1" a="1"/>
  <c r="AG2607" i="1" a="1"/>
  <c r="AG2608" i="1" a="1"/>
  <c r="AG2609" i="1" a="1"/>
  <c r="AG2610" i="1" a="1"/>
  <c r="AG2611" i="1" a="1"/>
  <c r="AG2612" i="1" a="1"/>
  <c r="AG2613" i="1" a="1"/>
  <c r="AG2614" i="1" a="1"/>
  <c r="AG2615" i="1" a="1"/>
  <c r="AG2616" i="1" a="1"/>
  <c r="AG2617" i="1" a="1"/>
  <c r="AG2618" i="1" a="1"/>
  <c r="AG2619" i="1" a="1"/>
  <c r="AG2620" i="1" a="1"/>
  <c r="AG2621" i="1" a="1"/>
  <c r="AG2622" i="1" a="1"/>
  <c r="AG2623" i="1" a="1"/>
  <c r="AG2624" i="1" a="1"/>
  <c r="AG2625" i="1" a="1"/>
  <c r="AG2626" i="1" a="1"/>
  <c r="AG2627" i="1" a="1"/>
  <c r="AG2628" i="1" a="1"/>
  <c r="AG2629" i="1" a="1"/>
  <c r="AG2630" i="1" a="1"/>
  <c r="AG2631" i="1" a="1"/>
  <c r="AG2632" i="1" a="1"/>
  <c r="AG2633" i="1" a="1"/>
  <c r="AG2634" i="1" a="1"/>
  <c r="AG2635" i="1" a="1"/>
  <c r="AG2636" i="1" a="1"/>
  <c r="AG2637" i="1" a="1"/>
  <c r="AG2638" i="1" a="1"/>
  <c r="AG2639" i="1" a="1"/>
  <c r="AG2640" i="1" a="1"/>
  <c r="AG2641" i="1" a="1"/>
  <c r="AG2642" i="1" a="1"/>
  <c r="AG2643" i="1" a="1"/>
  <c r="AG2644" i="1" a="1"/>
  <c r="AG2645" i="1" a="1"/>
  <c r="AG2646" i="1" a="1"/>
  <c r="AG2647" i="1" a="1"/>
  <c r="AG2648" i="1" a="1"/>
  <c r="AG2649" i="1" a="1"/>
  <c r="AG2650" i="1" a="1"/>
  <c r="AG2651" i="1" a="1"/>
  <c r="AG2652" i="1" a="1"/>
  <c r="AG2653" i="1" a="1"/>
  <c r="AG2654" i="1" a="1"/>
  <c r="AG2655" i="1" a="1"/>
  <c r="AG2656" i="1" a="1"/>
  <c r="AG2657" i="1" a="1"/>
  <c r="AG2658" i="1" a="1"/>
  <c r="AG2659" i="1" a="1"/>
  <c r="AG2660" i="1" a="1"/>
  <c r="AG2661" i="1" a="1"/>
  <c r="AG2662" i="1" a="1"/>
  <c r="AG2663" i="1" a="1"/>
  <c r="AG2664" i="1" a="1"/>
  <c r="AG2665" i="1" a="1"/>
  <c r="AG2666" i="1" a="1"/>
  <c r="AG2667" i="1" a="1"/>
  <c r="AG2668" i="1" a="1"/>
  <c r="AG2669" i="1" a="1"/>
  <c r="AG2670" i="1" a="1"/>
  <c r="AG2671" i="1" a="1"/>
  <c r="AG2672" i="1" a="1"/>
  <c r="AG2673" i="1" a="1"/>
  <c r="AG2674" i="1" a="1"/>
  <c r="AG2675" i="1" a="1"/>
  <c r="AG2676" i="1" a="1"/>
  <c r="AG2677" i="1" a="1"/>
  <c r="AG2678" i="1" a="1"/>
  <c r="AG2679" i="1" a="1"/>
  <c r="AG2680" i="1" a="1"/>
  <c r="AG2681" i="1" a="1"/>
  <c r="AG2682" i="1" a="1"/>
  <c r="AG2683" i="1" a="1"/>
  <c r="AG2684" i="1" a="1"/>
  <c r="AG2685" i="1" a="1"/>
  <c r="AG2686" i="1" a="1"/>
  <c r="AG2687" i="1" a="1"/>
  <c r="AG2688" i="1" a="1"/>
  <c r="AG2689" i="1" a="1"/>
  <c r="AG2690" i="1" a="1"/>
  <c r="AG2691" i="1" a="1"/>
  <c r="AG2692" i="1" a="1"/>
  <c r="AG2693" i="1" a="1"/>
  <c r="AG2694" i="1" a="1"/>
  <c r="AG2695" i="1" a="1"/>
  <c r="AG2696" i="1" a="1"/>
  <c r="AG2697" i="1" a="1"/>
  <c r="AG2698" i="1" a="1"/>
  <c r="AG2699" i="1" a="1"/>
  <c r="AG2700" i="1" a="1"/>
  <c r="AG2701" i="1" a="1"/>
  <c r="AG2702" i="1" a="1"/>
  <c r="AG2703" i="1" a="1"/>
  <c r="AG2704" i="1" a="1"/>
  <c r="AG2705" i="1" a="1"/>
  <c r="AG2706" i="1" a="1"/>
  <c r="AG2707" i="1" a="1"/>
  <c r="AG2708" i="1" a="1"/>
  <c r="AG2709" i="1" a="1"/>
  <c r="AG2710" i="1" a="1"/>
  <c r="AG2711" i="1" a="1"/>
  <c r="AG2712" i="1" a="1"/>
  <c r="AG2713" i="1" a="1"/>
  <c r="AG2714" i="1" a="1"/>
  <c r="AG2715" i="1" a="1"/>
  <c r="AG2716" i="1" a="1"/>
  <c r="AG2717" i="1" a="1"/>
  <c r="AG2718" i="1" a="1"/>
  <c r="AG2719" i="1" a="1"/>
  <c r="AG2720" i="1" a="1"/>
  <c r="AG2721" i="1" a="1"/>
  <c r="AG2722" i="1" a="1"/>
  <c r="AG2723" i="1" a="1"/>
  <c r="AG2724" i="1" a="1"/>
  <c r="AG2725" i="1" a="1"/>
  <c r="AG2726" i="1" a="1"/>
  <c r="AG2727" i="1" a="1"/>
  <c r="AG2728" i="1" a="1"/>
  <c r="AG2729" i="1" a="1"/>
  <c r="AG2730" i="1" a="1"/>
  <c r="AG2731" i="1" a="1"/>
  <c r="AG2732" i="1" a="1"/>
  <c r="AG2733" i="1" a="1"/>
  <c r="AG2734" i="1" a="1"/>
  <c r="AG2735" i="1" a="1"/>
  <c r="AG2736" i="1" a="1"/>
  <c r="AG2737" i="1" a="1"/>
  <c r="AG2738" i="1" a="1"/>
  <c r="AG2739" i="1" a="1"/>
  <c r="AG2740" i="1" a="1"/>
  <c r="AG2741" i="1" a="1"/>
  <c r="AG2742" i="1" a="1"/>
  <c r="AG2743" i="1" a="1"/>
  <c r="AG2744" i="1" a="1"/>
  <c r="AG2745" i="1" a="1"/>
  <c r="AG2746" i="1" a="1"/>
  <c r="AG2747" i="1" a="1"/>
  <c r="AG2748" i="1" a="1"/>
  <c r="AG2749" i="1" a="1"/>
  <c r="AG2750" i="1" a="1"/>
  <c r="AG2751" i="1" a="1"/>
  <c r="AG2752" i="1" a="1"/>
  <c r="AG2753" i="1" a="1"/>
  <c r="AG2754" i="1" a="1"/>
  <c r="AG2755" i="1" a="1"/>
  <c r="AG2756" i="1" a="1"/>
  <c r="AG2757" i="1" a="1"/>
  <c r="AG2758" i="1" a="1"/>
  <c r="AG2759" i="1" a="1"/>
  <c r="AG2760" i="1" a="1"/>
  <c r="AG2761" i="1" a="1"/>
  <c r="AG2762" i="1" a="1"/>
  <c r="AG2763" i="1" a="1"/>
  <c r="AG2764" i="1" a="1"/>
  <c r="AG2765" i="1" a="1"/>
  <c r="AG2766" i="1" a="1"/>
  <c r="AG2767" i="1" a="1"/>
  <c r="AG2768" i="1" a="1"/>
  <c r="AG2769" i="1" a="1"/>
  <c r="AG2770" i="1" a="1"/>
  <c r="AG2771" i="1" a="1"/>
  <c r="AG2772" i="1" a="1"/>
  <c r="AG2773" i="1" a="1"/>
  <c r="AG2774" i="1" a="1"/>
  <c r="AG2775" i="1" a="1"/>
  <c r="AG2776" i="1" a="1"/>
  <c r="AG2777" i="1" a="1"/>
  <c r="AG2778" i="1" a="1"/>
  <c r="AG2779" i="1" a="1"/>
  <c r="AG2780" i="1" a="1"/>
  <c r="AG2781" i="1" a="1"/>
  <c r="AG2782" i="1" a="1"/>
  <c r="AG2783" i="1" a="1"/>
  <c r="AG2784" i="1" a="1"/>
  <c r="AG2785" i="1" a="1"/>
  <c r="AG2786" i="1" a="1"/>
  <c r="AG2787" i="1" a="1"/>
  <c r="AG2788" i="1" a="1"/>
  <c r="AG2789" i="1" a="1"/>
  <c r="AG2790" i="1" a="1"/>
  <c r="AG2791" i="1" a="1"/>
  <c r="AG2792" i="1" a="1"/>
  <c r="AG2793" i="1" a="1"/>
  <c r="AG2794" i="1" a="1"/>
  <c r="AG2795" i="1" a="1"/>
  <c r="AG2796" i="1" a="1"/>
  <c r="AG2797" i="1" a="1"/>
  <c r="AG2798" i="1" a="1"/>
  <c r="AG2799" i="1" a="1"/>
  <c r="AG2800" i="1" a="1"/>
  <c r="AG2801" i="1" a="1"/>
  <c r="AG2802" i="1" a="1"/>
  <c r="AG2803" i="1" a="1"/>
  <c r="AG2804" i="1" a="1"/>
  <c r="AG2805" i="1" a="1"/>
  <c r="AG2806" i="1" a="1"/>
  <c r="AG2807" i="1" a="1"/>
  <c r="AG2808" i="1" a="1"/>
  <c r="AG2809" i="1" a="1"/>
  <c r="AG2810" i="1" a="1"/>
  <c r="AG2811" i="1" a="1"/>
  <c r="AG2812" i="1" a="1"/>
  <c r="AG2813" i="1" a="1"/>
  <c r="AG2814" i="1" a="1"/>
  <c r="AG2815" i="1" a="1"/>
  <c r="AG2816" i="1" a="1"/>
  <c r="AG2817" i="1" a="1"/>
  <c r="AG2818" i="1" a="1"/>
  <c r="AG2819" i="1" a="1"/>
  <c r="AG2820" i="1" a="1"/>
  <c r="AG2821" i="1" a="1"/>
  <c r="AG2822" i="1" a="1"/>
  <c r="AG2823" i="1" a="1"/>
  <c r="AG2824" i="1" a="1"/>
  <c r="AG2825" i="1" a="1"/>
  <c r="AG2826" i="1" a="1"/>
  <c r="AG2827" i="1" a="1"/>
  <c r="AG2828" i="1" a="1"/>
  <c r="AG2829" i="1" a="1"/>
  <c r="AG2830" i="1" a="1"/>
  <c r="AG2831" i="1" a="1"/>
  <c r="AG2832" i="1" a="1"/>
  <c r="AG2833" i="1" a="1"/>
  <c r="AG2834" i="1" a="1"/>
  <c r="AG2835" i="1" a="1"/>
  <c r="AG2836" i="1" a="1"/>
  <c r="AG2837" i="1" a="1"/>
  <c r="AG2838" i="1" a="1"/>
  <c r="AG2839" i="1" a="1"/>
  <c r="AG2840" i="1" a="1"/>
  <c r="AG2841" i="1" a="1"/>
  <c r="AG2842" i="1" a="1"/>
  <c r="AG2843" i="1" a="1"/>
  <c r="AG2844" i="1" a="1"/>
  <c r="AG2845" i="1" a="1"/>
  <c r="AG2846" i="1" a="1"/>
  <c r="AG2" i="1" a="1"/>
  <c r="AF2" i="1" a="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 i="1"/>
  <c r="AF3" i="1" a="1"/>
  <c r="AF4" i="1" a="1"/>
  <c r="AF5" i="1" a="1"/>
  <c r="AF6" i="1" a="1"/>
  <c r="AF7" i="1" a="1"/>
  <c r="AF8" i="1" a="1"/>
  <c r="AF9" i="1" a="1"/>
  <c r="AF10" i="1" a="1"/>
  <c r="AF11" i="1" a="1"/>
  <c r="AF12" i="1" a="1"/>
  <c r="AF13" i="1" a="1"/>
  <c r="AF14" i="1" a="1"/>
  <c r="AF15" i="1" a="1"/>
  <c r="AF16" i="1" a="1"/>
  <c r="AF17" i="1" a="1"/>
  <c r="AF18" i="1" a="1"/>
  <c r="AF19" i="1" a="1"/>
  <c r="AF20" i="1" a="1"/>
  <c r="AF21" i="1" a="1"/>
  <c r="AF22" i="1" a="1"/>
  <c r="AF23" i="1" a="1"/>
  <c r="AF24" i="1" a="1"/>
  <c r="AF25" i="1" a="1"/>
  <c r="AF26" i="1" a="1"/>
  <c r="AF27" i="1" a="1"/>
  <c r="AF28" i="1" a="1"/>
  <c r="AF29" i="1" a="1"/>
  <c r="AF30" i="1" a="1"/>
  <c r="AF31" i="1" a="1"/>
  <c r="AF32" i="1" a="1"/>
  <c r="AF33" i="1" a="1"/>
  <c r="AF34" i="1" a="1"/>
  <c r="AF35" i="1" a="1"/>
  <c r="AF36" i="1" a="1"/>
  <c r="AF37" i="1" a="1"/>
  <c r="AF38" i="1" a="1"/>
  <c r="AF39" i="1" a="1"/>
  <c r="AF40" i="1" a="1"/>
  <c r="AF41" i="1" a="1"/>
  <c r="AF42" i="1" a="1"/>
  <c r="AF43" i="1" a="1"/>
  <c r="AF44" i="1" a="1"/>
  <c r="AF45" i="1" a="1"/>
  <c r="AF46" i="1" a="1"/>
  <c r="AF47" i="1" a="1"/>
  <c r="AF48" i="1" a="1"/>
  <c r="AF49" i="1" a="1"/>
  <c r="AF50" i="1" a="1"/>
  <c r="AF51" i="1" a="1"/>
  <c r="AF52" i="1" a="1"/>
  <c r="AF53" i="1" a="1"/>
  <c r="AF54" i="1" a="1"/>
  <c r="AF55" i="1" a="1"/>
  <c r="AF56" i="1" a="1"/>
  <c r="AF57" i="1" a="1"/>
  <c r="AF58" i="1" a="1"/>
  <c r="AF59" i="1" a="1"/>
  <c r="AF60" i="1" a="1"/>
  <c r="AF61" i="1" a="1"/>
  <c r="AF62" i="1" a="1"/>
  <c r="AF63" i="1" a="1"/>
  <c r="AF64" i="1" a="1"/>
  <c r="AF65" i="1" a="1"/>
  <c r="AF66" i="1" a="1"/>
  <c r="AF67" i="1" a="1"/>
  <c r="AF68" i="1" a="1"/>
  <c r="AF69" i="1" a="1"/>
  <c r="AF70" i="1" a="1"/>
  <c r="AF71" i="1" a="1"/>
  <c r="AF72" i="1" a="1"/>
  <c r="AF73" i="1" a="1"/>
  <c r="AF74" i="1" a="1"/>
  <c r="AF75" i="1" a="1"/>
  <c r="AF76" i="1" a="1"/>
  <c r="AF77" i="1" a="1"/>
  <c r="AF78" i="1" a="1"/>
  <c r="AF79" i="1" a="1"/>
  <c r="AF80" i="1" a="1"/>
  <c r="AF81" i="1" a="1"/>
  <c r="AF82" i="1" a="1"/>
  <c r="AF83" i="1" a="1"/>
  <c r="AF84" i="1" a="1"/>
  <c r="AF85" i="1" a="1"/>
  <c r="AF86" i="1" a="1"/>
  <c r="AF87" i="1" a="1"/>
  <c r="AF88" i="1" a="1"/>
  <c r="AF89" i="1" a="1"/>
  <c r="AF90" i="1" a="1"/>
  <c r="AF91" i="1" a="1"/>
  <c r="AF92" i="1" a="1"/>
  <c r="AF93" i="1" a="1"/>
  <c r="AF94" i="1" a="1"/>
  <c r="AF95" i="1" a="1"/>
  <c r="AF96" i="1" a="1"/>
  <c r="AF97" i="1" a="1"/>
  <c r="AF98" i="1" a="1"/>
  <c r="AF99" i="1" a="1"/>
  <c r="AF100" i="1" a="1"/>
  <c r="AF101" i="1" a="1"/>
  <c r="AF102" i="1" a="1"/>
  <c r="AF103" i="1" a="1"/>
  <c r="AF104" i="1" a="1"/>
  <c r="AF105" i="1" a="1"/>
  <c r="AF106" i="1" a="1"/>
  <c r="AF107" i="1" a="1"/>
  <c r="AF108" i="1" a="1"/>
  <c r="AF109" i="1" a="1"/>
  <c r="AF110" i="1" a="1"/>
  <c r="AF111" i="1" a="1"/>
  <c r="AF112" i="1" a="1"/>
  <c r="AF113" i="1" a="1"/>
  <c r="AF114" i="1" a="1"/>
  <c r="AF115" i="1" a="1"/>
  <c r="AF116" i="1" a="1"/>
  <c r="AF117" i="1" a="1"/>
  <c r="AF118" i="1" a="1"/>
  <c r="AF119" i="1" a="1"/>
  <c r="AF120" i="1" a="1"/>
  <c r="AF121" i="1" a="1"/>
  <c r="AF122" i="1" a="1"/>
  <c r="AF123" i="1" a="1"/>
  <c r="AF124" i="1" a="1"/>
  <c r="AF125" i="1" a="1"/>
  <c r="AF126" i="1" a="1"/>
  <c r="AF127" i="1" a="1"/>
  <c r="AF128" i="1" a="1"/>
  <c r="AF129" i="1" a="1"/>
  <c r="AF130" i="1" a="1"/>
  <c r="AF131" i="1" a="1"/>
  <c r="AF132" i="1" a="1"/>
  <c r="AF133" i="1" a="1"/>
  <c r="AF134" i="1" a="1"/>
  <c r="AF135" i="1" a="1"/>
  <c r="AF136" i="1" a="1"/>
  <c r="AF137" i="1" a="1"/>
  <c r="AF138" i="1" a="1"/>
  <c r="AF139" i="1" a="1"/>
  <c r="AF140" i="1" a="1"/>
  <c r="AF141" i="1" a="1"/>
  <c r="AF142" i="1" a="1"/>
  <c r="AF143" i="1" a="1"/>
  <c r="AF144" i="1" a="1"/>
  <c r="AF145" i="1" a="1"/>
  <c r="AF146" i="1" a="1"/>
  <c r="AF147" i="1" a="1"/>
  <c r="AF148" i="1" a="1"/>
  <c r="AF149" i="1" a="1"/>
  <c r="AF150" i="1" a="1"/>
  <c r="AF151" i="1" a="1"/>
  <c r="AF152" i="1" a="1"/>
  <c r="AF153" i="1" a="1"/>
  <c r="AF154" i="1" a="1"/>
  <c r="AF155" i="1" a="1"/>
  <c r="AF156" i="1" a="1"/>
  <c r="AF157" i="1" a="1"/>
  <c r="AF158" i="1" a="1"/>
  <c r="AF159" i="1" a="1"/>
  <c r="AF160" i="1" a="1"/>
  <c r="AF161" i="1" a="1"/>
  <c r="AF162" i="1" a="1"/>
  <c r="AF163" i="1" a="1"/>
  <c r="AF164" i="1" a="1"/>
  <c r="AF165" i="1" a="1"/>
  <c r="AF166" i="1" a="1"/>
  <c r="AF167" i="1" a="1"/>
  <c r="AF168" i="1" a="1"/>
  <c r="AF169" i="1" a="1"/>
  <c r="AF170" i="1" a="1"/>
  <c r="AF171" i="1" a="1"/>
  <c r="AF172" i="1" a="1"/>
  <c r="AF173" i="1" a="1"/>
  <c r="AF174" i="1" a="1"/>
  <c r="AF175" i="1" a="1"/>
  <c r="AF176" i="1" a="1"/>
  <c r="AF177" i="1" a="1"/>
  <c r="AF178" i="1" a="1"/>
  <c r="AF179" i="1" a="1"/>
  <c r="AF180" i="1" a="1"/>
  <c r="AF181" i="1" a="1"/>
  <c r="AF182" i="1" a="1"/>
  <c r="AF183" i="1" a="1"/>
  <c r="AF184" i="1" a="1"/>
  <c r="AF185" i="1" a="1"/>
  <c r="AF186" i="1" a="1"/>
  <c r="AF187" i="1" a="1"/>
  <c r="AF188" i="1" a="1"/>
  <c r="AF189" i="1" a="1"/>
  <c r="AF190" i="1" a="1"/>
  <c r="AF191" i="1" a="1"/>
  <c r="AF192" i="1" a="1"/>
  <c r="AF193" i="1" a="1"/>
  <c r="AF194" i="1" a="1"/>
  <c r="AF195" i="1" a="1"/>
  <c r="AF196" i="1" a="1"/>
  <c r="AF197" i="1" a="1"/>
  <c r="AF198" i="1" a="1"/>
  <c r="AF199" i="1" a="1"/>
  <c r="AF200" i="1" a="1"/>
  <c r="AF201" i="1" a="1"/>
  <c r="AF202" i="1" a="1"/>
  <c r="AF203" i="1" a="1"/>
  <c r="AF204" i="1" a="1"/>
  <c r="AF205" i="1" a="1"/>
  <c r="AF206" i="1" a="1"/>
  <c r="AF207" i="1" a="1"/>
  <c r="AF208" i="1" a="1"/>
  <c r="AF209" i="1" a="1"/>
  <c r="AF210" i="1" a="1"/>
  <c r="AF211" i="1" a="1"/>
  <c r="AF212" i="1" a="1"/>
  <c r="AF213" i="1" a="1"/>
  <c r="AF214" i="1" a="1"/>
  <c r="AF215" i="1" a="1"/>
  <c r="AF216" i="1" a="1"/>
  <c r="AF217" i="1" a="1"/>
  <c r="AF218" i="1" a="1"/>
  <c r="AF219" i="1" a="1"/>
  <c r="AF220" i="1" a="1"/>
  <c r="AF221" i="1" a="1"/>
  <c r="AF222" i="1" a="1"/>
  <c r="AF223" i="1" a="1"/>
  <c r="AF224" i="1" a="1"/>
  <c r="AF225" i="1" a="1"/>
  <c r="AF226" i="1" a="1"/>
  <c r="AF227" i="1" a="1"/>
  <c r="AF228" i="1" a="1"/>
  <c r="AF229" i="1" a="1"/>
  <c r="AF230" i="1" a="1"/>
  <c r="AF231" i="1" a="1"/>
  <c r="AF232" i="1" a="1"/>
  <c r="AF233" i="1" a="1"/>
  <c r="AF234" i="1" a="1"/>
  <c r="AF235" i="1" a="1"/>
  <c r="AF236" i="1" a="1"/>
  <c r="AF237" i="1" a="1"/>
  <c r="AF238" i="1" a="1"/>
  <c r="AF239" i="1" a="1"/>
  <c r="AF240" i="1" a="1"/>
  <c r="AF241" i="1" a="1"/>
  <c r="AF242" i="1" a="1"/>
  <c r="AF243" i="1" a="1"/>
  <c r="AF244" i="1" a="1"/>
  <c r="AF245" i="1" a="1"/>
  <c r="AF246" i="1" a="1"/>
  <c r="AF247" i="1" a="1"/>
  <c r="AF248" i="1" a="1"/>
  <c r="AF249" i="1" a="1"/>
  <c r="AF250" i="1" a="1"/>
  <c r="AF251" i="1" a="1"/>
  <c r="AF252" i="1" a="1"/>
  <c r="AF253" i="1" a="1"/>
  <c r="AF254" i="1" a="1"/>
  <c r="AF255" i="1" a="1"/>
  <c r="AF256" i="1" a="1"/>
  <c r="AF257" i="1" a="1"/>
  <c r="AF258" i="1" a="1"/>
  <c r="AF259" i="1" a="1"/>
  <c r="AF260" i="1" a="1"/>
  <c r="AF261" i="1" a="1"/>
  <c r="AF262" i="1" a="1"/>
  <c r="AF263" i="1" a="1"/>
  <c r="AF264" i="1" a="1"/>
  <c r="AF265" i="1" a="1"/>
  <c r="AF266" i="1" a="1"/>
  <c r="AF267" i="1" a="1"/>
  <c r="AF268" i="1" a="1"/>
  <c r="AF269" i="1" a="1"/>
  <c r="AF270" i="1" a="1"/>
  <c r="AF271" i="1" a="1"/>
  <c r="AF272" i="1" a="1"/>
  <c r="AF273" i="1" a="1"/>
  <c r="AF274" i="1" a="1"/>
  <c r="AF275" i="1" a="1"/>
  <c r="AF276" i="1" a="1"/>
  <c r="AF277" i="1" a="1"/>
  <c r="AF278" i="1" a="1"/>
  <c r="AF279" i="1" a="1"/>
  <c r="AF280" i="1" a="1"/>
  <c r="AF281" i="1" a="1"/>
  <c r="AF282" i="1" a="1"/>
  <c r="AF283" i="1" a="1"/>
  <c r="AF284" i="1" a="1"/>
  <c r="AF285" i="1" a="1"/>
  <c r="AF286" i="1" a="1"/>
  <c r="AF287" i="1" a="1"/>
  <c r="AF288" i="1" a="1"/>
  <c r="AF289" i="1" a="1"/>
  <c r="AF290" i="1" a="1"/>
  <c r="AF291" i="1" a="1"/>
  <c r="AF292" i="1" a="1"/>
  <c r="AF293" i="1" a="1"/>
  <c r="AF294" i="1" a="1"/>
  <c r="AF295" i="1" a="1"/>
  <c r="AF296" i="1" a="1"/>
  <c r="AF297" i="1" a="1"/>
  <c r="AF298" i="1" a="1"/>
  <c r="AF299" i="1" a="1"/>
  <c r="AF300" i="1" a="1"/>
  <c r="AF301" i="1" a="1"/>
  <c r="AF302" i="1" a="1"/>
  <c r="AF303" i="1" a="1"/>
  <c r="AF304" i="1" a="1"/>
  <c r="AF305" i="1" a="1"/>
  <c r="AF306" i="1" a="1"/>
  <c r="AF307" i="1" a="1"/>
  <c r="AF308" i="1" a="1"/>
  <c r="AF309" i="1" a="1"/>
  <c r="AF310" i="1" a="1"/>
  <c r="AF311" i="1" a="1"/>
  <c r="AF312" i="1" a="1"/>
  <c r="AF313" i="1" a="1"/>
  <c r="AF314" i="1" a="1"/>
  <c r="AF315" i="1" a="1"/>
  <c r="AF316" i="1" a="1"/>
  <c r="AF317" i="1" a="1"/>
  <c r="AF318" i="1" a="1"/>
  <c r="AF319" i="1" a="1"/>
  <c r="AF320" i="1" a="1"/>
  <c r="AF321" i="1" a="1"/>
  <c r="AF322" i="1" a="1"/>
  <c r="AF323" i="1" a="1"/>
  <c r="AF324" i="1" a="1"/>
  <c r="AF325" i="1" a="1"/>
  <c r="AF326" i="1" a="1"/>
  <c r="AF327" i="1" a="1"/>
  <c r="AF328" i="1" a="1"/>
  <c r="AF329" i="1" a="1"/>
  <c r="AF330" i="1" a="1"/>
  <c r="AF331" i="1" a="1"/>
  <c r="AF332" i="1" a="1"/>
  <c r="AF333" i="1" a="1"/>
  <c r="AF334" i="1" a="1"/>
  <c r="AF335" i="1" a="1"/>
  <c r="AF336" i="1" a="1"/>
  <c r="AF337" i="1" a="1"/>
  <c r="AF338" i="1" a="1"/>
  <c r="AF339" i="1" a="1"/>
  <c r="AF340" i="1" a="1"/>
  <c r="AF341" i="1" a="1"/>
  <c r="AF342" i="1" a="1"/>
  <c r="AF343" i="1" a="1"/>
  <c r="AF344" i="1" a="1"/>
  <c r="AF345" i="1" a="1"/>
  <c r="AF346" i="1" a="1"/>
  <c r="AF347" i="1" a="1"/>
  <c r="AF348" i="1" a="1"/>
  <c r="AF349" i="1" a="1"/>
  <c r="AF350" i="1" a="1"/>
  <c r="AF351" i="1" a="1"/>
  <c r="AF352" i="1" a="1"/>
  <c r="AF353" i="1" a="1"/>
  <c r="AF354" i="1" a="1"/>
  <c r="AF355" i="1" a="1"/>
  <c r="AF356" i="1" a="1"/>
  <c r="AF357" i="1" a="1"/>
  <c r="AF358" i="1" a="1"/>
  <c r="AF359" i="1" a="1"/>
  <c r="AF360" i="1" a="1"/>
  <c r="AF361" i="1" a="1"/>
  <c r="AF362" i="1" a="1"/>
  <c r="AF363" i="1" a="1"/>
  <c r="AF364" i="1" a="1"/>
  <c r="AF365" i="1" a="1"/>
  <c r="AF366" i="1" a="1"/>
  <c r="AF367" i="1" a="1"/>
  <c r="AF368" i="1" a="1"/>
  <c r="AF369" i="1" a="1"/>
  <c r="AF370" i="1" a="1"/>
  <c r="AF371" i="1" a="1"/>
  <c r="AF372" i="1" a="1"/>
  <c r="AF373" i="1" a="1"/>
  <c r="AF374" i="1" a="1"/>
  <c r="AF375" i="1" a="1"/>
  <c r="AF376" i="1" a="1"/>
  <c r="AF377" i="1" a="1"/>
  <c r="AF378" i="1" a="1"/>
  <c r="AF379" i="1" a="1"/>
  <c r="AF380" i="1" a="1"/>
  <c r="AF381" i="1" a="1"/>
  <c r="AF382" i="1" a="1"/>
  <c r="AF383" i="1" a="1"/>
  <c r="AF384" i="1" a="1"/>
  <c r="AF385" i="1" a="1"/>
  <c r="AF386" i="1" a="1"/>
  <c r="AF387" i="1" a="1"/>
  <c r="AF388" i="1" a="1"/>
  <c r="AF389" i="1" a="1"/>
  <c r="AF390" i="1" a="1"/>
  <c r="AF391" i="1" a="1"/>
  <c r="AF392" i="1" a="1"/>
  <c r="AF393" i="1" a="1"/>
  <c r="AF394" i="1" a="1"/>
  <c r="AF395" i="1" a="1"/>
  <c r="AF396" i="1" a="1"/>
  <c r="AF397" i="1" a="1"/>
  <c r="AF398" i="1" a="1"/>
  <c r="AF399" i="1" a="1"/>
  <c r="AF400" i="1" a="1"/>
  <c r="AF401" i="1" a="1"/>
  <c r="AF402" i="1" a="1"/>
  <c r="AF403" i="1" a="1"/>
  <c r="AF404" i="1" a="1"/>
  <c r="AF405" i="1" a="1"/>
  <c r="AF406" i="1" a="1"/>
  <c r="AF407" i="1" a="1"/>
  <c r="AF408" i="1" a="1"/>
  <c r="AF409" i="1" a="1"/>
  <c r="AF410" i="1" a="1"/>
  <c r="AF411" i="1" a="1"/>
  <c r="AF412" i="1" a="1"/>
  <c r="AF413" i="1" a="1"/>
  <c r="AF414" i="1" a="1"/>
  <c r="AF415" i="1" a="1"/>
  <c r="AF416" i="1" a="1"/>
  <c r="AF417" i="1" a="1"/>
  <c r="AF418" i="1" a="1"/>
  <c r="AF419" i="1" a="1"/>
  <c r="AF420" i="1" a="1"/>
  <c r="AF421" i="1" a="1"/>
  <c r="AF422" i="1" a="1"/>
  <c r="AF423" i="1" a="1"/>
  <c r="AF424" i="1" a="1"/>
  <c r="AF425" i="1" a="1"/>
  <c r="AF426" i="1" a="1"/>
  <c r="AF427" i="1" a="1"/>
  <c r="AF428" i="1" a="1"/>
  <c r="AF429" i="1" a="1"/>
  <c r="AF430" i="1" a="1"/>
  <c r="AF431" i="1" a="1"/>
  <c r="AF432" i="1" a="1"/>
  <c r="AF433" i="1" a="1"/>
  <c r="AF434" i="1" a="1"/>
  <c r="AF435" i="1" a="1"/>
  <c r="AF436" i="1" a="1"/>
  <c r="AF437" i="1" a="1"/>
  <c r="AF438" i="1" a="1"/>
  <c r="AF439" i="1" a="1"/>
  <c r="AF440" i="1" a="1"/>
  <c r="AF441" i="1" a="1"/>
  <c r="AF442" i="1" a="1"/>
  <c r="AF443" i="1" a="1"/>
  <c r="AF444" i="1" a="1"/>
  <c r="AF445" i="1" a="1"/>
  <c r="AF446" i="1" a="1"/>
  <c r="AF447" i="1" a="1"/>
  <c r="AF448" i="1" a="1"/>
  <c r="AF449" i="1" a="1"/>
  <c r="AF450" i="1" a="1"/>
  <c r="AF451" i="1" a="1"/>
  <c r="AF452" i="1" a="1"/>
  <c r="AF453" i="1" a="1"/>
  <c r="AF454" i="1" a="1"/>
  <c r="AF455" i="1" a="1"/>
  <c r="AF456" i="1" a="1"/>
  <c r="AF457" i="1" a="1"/>
  <c r="AF458" i="1" a="1"/>
  <c r="AF459" i="1" a="1"/>
  <c r="AF460" i="1" a="1"/>
  <c r="AF461" i="1" a="1"/>
  <c r="AF462" i="1" a="1"/>
  <c r="AF463" i="1" a="1"/>
  <c r="AF464" i="1" a="1"/>
  <c r="AF465" i="1" a="1"/>
  <c r="AF466" i="1" a="1"/>
  <c r="AF467" i="1" a="1"/>
  <c r="AF468" i="1" a="1"/>
  <c r="AF469" i="1" a="1"/>
  <c r="AF470" i="1" a="1"/>
  <c r="AF471" i="1" a="1"/>
  <c r="AF472" i="1" a="1"/>
  <c r="AF473" i="1" a="1"/>
  <c r="AF474" i="1" a="1"/>
  <c r="AF475" i="1" a="1"/>
  <c r="AF476" i="1" a="1"/>
  <c r="AF477" i="1" a="1"/>
  <c r="AF478" i="1" a="1"/>
  <c r="AF479" i="1" a="1"/>
  <c r="AF480" i="1" a="1"/>
  <c r="AF481" i="1" a="1"/>
  <c r="AF482" i="1" a="1"/>
  <c r="AF483" i="1" a="1"/>
  <c r="AF484" i="1" a="1"/>
  <c r="AF485" i="1" a="1"/>
  <c r="AF486" i="1" a="1"/>
  <c r="AF487" i="1" a="1"/>
  <c r="AF488" i="1" a="1"/>
  <c r="AF489" i="1" a="1"/>
  <c r="AF490" i="1" a="1"/>
  <c r="AF491" i="1" a="1"/>
  <c r="AF492" i="1" a="1"/>
  <c r="AF493" i="1" a="1"/>
  <c r="AF494" i="1" a="1"/>
  <c r="AF495" i="1" a="1"/>
  <c r="AF496" i="1" a="1"/>
  <c r="AF497" i="1" a="1"/>
  <c r="AF498" i="1" a="1"/>
  <c r="AF499" i="1" a="1"/>
  <c r="AF500" i="1" a="1"/>
  <c r="AF501" i="1" a="1"/>
  <c r="AF502" i="1" a="1"/>
  <c r="AF503" i="1" a="1"/>
  <c r="AF504" i="1" a="1"/>
  <c r="AF505" i="1" a="1"/>
  <c r="AF506" i="1" a="1"/>
  <c r="AF507" i="1" a="1"/>
  <c r="AF508" i="1" a="1"/>
  <c r="AF509" i="1" a="1"/>
  <c r="AF510" i="1" a="1"/>
  <c r="AF511" i="1" a="1"/>
  <c r="AF512" i="1" a="1"/>
  <c r="AF513" i="1" a="1"/>
  <c r="AF514" i="1" a="1"/>
  <c r="AF515" i="1" a="1"/>
  <c r="AF516" i="1" a="1"/>
  <c r="AF517" i="1" a="1"/>
  <c r="AF518" i="1" a="1"/>
  <c r="AF519" i="1" a="1"/>
  <c r="AF520" i="1" a="1"/>
  <c r="AF521" i="1" a="1"/>
  <c r="AF522" i="1" a="1"/>
  <c r="AF523" i="1" a="1"/>
  <c r="AF524" i="1" a="1"/>
  <c r="AF525" i="1" a="1"/>
  <c r="AF526" i="1" a="1"/>
  <c r="AF527" i="1" a="1"/>
  <c r="AF528" i="1" a="1"/>
  <c r="AF529" i="1" a="1"/>
  <c r="AF530" i="1" a="1"/>
  <c r="AF531" i="1" a="1"/>
  <c r="AF532" i="1" a="1"/>
  <c r="AF533" i="1" a="1"/>
  <c r="AF534" i="1" a="1"/>
  <c r="AF535" i="1" a="1"/>
  <c r="AF536" i="1" a="1"/>
  <c r="AF537" i="1" a="1"/>
  <c r="AF538" i="1" a="1"/>
  <c r="AF539" i="1" a="1"/>
  <c r="AF540" i="1" a="1"/>
  <c r="AF541" i="1" a="1"/>
  <c r="AF542" i="1" a="1"/>
  <c r="AF543" i="1" a="1"/>
  <c r="AF544" i="1" a="1"/>
  <c r="AF545" i="1" a="1"/>
  <c r="AF546" i="1" a="1"/>
  <c r="AF547" i="1" a="1"/>
  <c r="AF548" i="1" a="1"/>
  <c r="AF549" i="1" a="1"/>
  <c r="AF550" i="1" a="1"/>
  <c r="AF551" i="1" a="1"/>
  <c r="AF552" i="1" a="1"/>
  <c r="AF553" i="1" a="1"/>
  <c r="AF554" i="1" a="1"/>
  <c r="AF555" i="1" a="1"/>
  <c r="AF556" i="1" a="1"/>
  <c r="AF557" i="1" a="1"/>
  <c r="AF558" i="1" a="1"/>
  <c r="AF559" i="1" a="1"/>
  <c r="AF560" i="1" a="1"/>
  <c r="AF561" i="1" a="1"/>
  <c r="AF562" i="1" a="1"/>
  <c r="AF563" i="1" a="1"/>
  <c r="AF564" i="1" a="1"/>
  <c r="AF565" i="1" a="1"/>
  <c r="AF566" i="1" a="1"/>
  <c r="AF567" i="1" a="1"/>
  <c r="AF568" i="1" a="1"/>
  <c r="AF569" i="1" a="1"/>
  <c r="AF570" i="1" a="1"/>
  <c r="AF571" i="1" a="1"/>
  <c r="AF572" i="1" a="1"/>
  <c r="AF573" i="1" a="1"/>
  <c r="AF574" i="1" a="1"/>
  <c r="AF575" i="1" a="1"/>
  <c r="AF576" i="1" a="1"/>
  <c r="AF577" i="1" a="1"/>
  <c r="AF578" i="1" a="1"/>
  <c r="AF579" i="1" a="1"/>
  <c r="AF580" i="1" a="1"/>
  <c r="AF581" i="1" a="1"/>
  <c r="AF582" i="1" a="1"/>
  <c r="AF583" i="1" a="1"/>
  <c r="AF584" i="1" a="1"/>
  <c r="AF585" i="1" a="1"/>
  <c r="AF586" i="1" a="1"/>
  <c r="AF587" i="1" a="1"/>
  <c r="AF588" i="1" a="1"/>
  <c r="AF589" i="1" a="1"/>
  <c r="AF590" i="1" a="1"/>
  <c r="AF591" i="1" a="1"/>
  <c r="AF592" i="1" a="1"/>
  <c r="AF593" i="1" a="1"/>
  <c r="AF594" i="1" a="1"/>
  <c r="AF595" i="1" a="1"/>
  <c r="AF596" i="1" a="1"/>
  <c r="AF597" i="1" a="1"/>
  <c r="AF598" i="1" a="1"/>
  <c r="AF599" i="1" a="1"/>
  <c r="AF600" i="1" a="1"/>
  <c r="AF601" i="1" a="1"/>
  <c r="AF602" i="1" a="1"/>
  <c r="AF603" i="1" a="1"/>
  <c r="AF604" i="1" a="1"/>
  <c r="AF605" i="1" a="1"/>
  <c r="AF606" i="1" a="1"/>
  <c r="AF607" i="1" a="1"/>
  <c r="AF608" i="1" a="1"/>
  <c r="AF609" i="1" a="1"/>
  <c r="AF610" i="1" a="1"/>
  <c r="AF611" i="1" a="1"/>
  <c r="AF612" i="1" a="1"/>
  <c r="AF613" i="1" a="1"/>
  <c r="AF614" i="1" a="1"/>
  <c r="AF615" i="1" a="1"/>
  <c r="AF616" i="1" a="1"/>
  <c r="AF617" i="1" a="1"/>
  <c r="AF618" i="1" a="1"/>
  <c r="AF619" i="1" a="1"/>
  <c r="AF620" i="1" a="1"/>
  <c r="AF621" i="1" a="1"/>
  <c r="AF622" i="1" a="1"/>
  <c r="AF623" i="1" a="1"/>
  <c r="AF624" i="1" a="1"/>
  <c r="AF625" i="1" a="1"/>
  <c r="AF626" i="1" a="1"/>
  <c r="AF627" i="1" a="1"/>
  <c r="AF628" i="1" a="1"/>
  <c r="AF629" i="1" a="1"/>
  <c r="AF630" i="1" a="1"/>
  <c r="AF631" i="1" a="1"/>
  <c r="AF632" i="1" a="1"/>
  <c r="AF633" i="1" a="1"/>
  <c r="AF634" i="1" a="1"/>
  <c r="AF635" i="1" a="1"/>
  <c r="AF636" i="1" a="1"/>
  <c r="AF637" i="1" a="1"/>
  <c r="AF638" i="1" a="1"/>
  <c r="AF639" i="1" a="1"/>
  <c r="AF640" i="1" a="1"/>
  <c r="AF641" i="1" a="1"/>
  <c r="AF642" i="1" a="1"/>
  <c r="AF643" i="1" a="1"/>
  <c r="AF644" i="1" a="1"/>
  <c r="AF645" i="1" a="1"/>
  <c r="AF646" i="1" a="1"/>
  <c r="AF647" i="1" a="1"/>
  <c r="AF648" i="1" a="1"/>
  <c r="AF649" i="1" a="1"/>
  <c r="AF650" i="1" a="1"/>
  <c r="AF651" i="1" a="1"/>
  <c r="AF652" i="1" a="1"/>
  <c r="AF653" i="1" a="1"/>
  <c r="AF654" i="1" a="1"/>
  <c r="AF655" i="1" a="1"/>
  <c r="AF656" i="1" a="1"/>
  <c r="AF657" i="1" a="1"/>
  <c r="AF658" i="1" a="1"/>
  <c r="AF659" i="1" a="1"/>
  <c r="AF660" i="1" a="1"/>
  <c r="AF661" i="1" a="1"/>
  <c r="AF662" i="1" a="1"/>
  <c r="AF663" i="1" a="1"/>
  <c r="AF664" i="1" a="1"/>
  <c r="AF665" i="1" a="1"/>
  <c r="AF666" i="1" a="1"/>
  <c r="AF667" i="1" a="1"/>
  <c r="AF668" i="1" a="1"/>
  <c r="AF669" i="1" a="1"/>
  <c r="AF670" i="1" a="1"/>
  <c r="AF671" i="1" a="1"/>
  <c r="AF672" i="1" a="1"/>
  <c r="AF673" i="1" a="1"/>
  <c r="AF674" i="1" a="1"/>
  <c r="AF675" i="1" a="1"/>
  <c r="AF676" i="1" a="1"/>
  <c r="AF677" i="1" a="1"/>
  <c r="AF678" i="1" a="1"/>
  <c r="AF679" i="1" a="1"/>
  <c r="AF680" i="1" a="1"/>
  <c r="AF681" i="1" a="1"/>
  <c r="AF682" i="1" a="1"/>
  <c r="AF683" i="1" a="1"/>
  <c r="AF684" i="1" a="1"/>
  <c r="AF685" i="1" a="1"/>
  <c r="AF686" i="1" a="1"/>
  <c r="AF687" i="1" a="1"/>
  <c r="AF688" i="1" a="1"/>
  <c r="AF689" i="1" a="1"/>
  <c r="AF690" i="1" a="1"/>
  <c r="AF691" i="1" a="1"/>
  <c r="AF692" i="1" a="1"/>
  <c r="AF693" i="1" a="1"/>
  <c r="AF694" i="1" a="1"/>
  <c r="AF695" i="1" a="1"/>
  <c r="AF696" i="1" a="1"/>
  <c r="AF697" i="1" a="1"/>
  <c r="AF698" i="1" a="1"/>
  <c r="AF699" i="1" a="1"/>
  <c r="AF700" i="1" a="1"/>
  <c r="AF701" i="1" a="1"/>
  <c r="AF702" i="1" a="1"/>
  <c r="AF703" i="1" a="1"/>
  <c r="AF704" i="1" a="1"/>
  <c r="AF705" i="1" a="1"/>
  <c r="AF706" i="1" a="1"/>
  <c r="AF707" i="1" a="1"/>
  <c r="AF708" i="1" a="1"/>
  <c r="AF709" i="1" a="1"/>
  <c r="AF710" i="1" a="1"/>
  <c r="AF711" i="1" a="1"/>
  <c r="AF712" i="1" a="1"/>
  <c r="AF713" i="1" a="1"/>
  <c r="AF714" i="1" a="1"/>
  <c r="AF715" i="1" a="1"/>
  <c r="AF716" i="1" a="1"/>
  <c r="AF717" i="1" a="1"/>
  <c r="AF718" i="1" a="1"/>
  <c r="AF719" i="1" a="1"/>
  <c r="AF720" i="1" a="1"/>
  <c r="AF721" i="1" a="1"/>
  <c r="AF722" i="1" a="1"/>
  <c r="AF723" i="1" a="1"/>
  <c r="AF724" i="1" a="1"/>
  <c r="AF725" i="1" a="1"/>
  <c r="AF726" i="1" a="1"/>
  <c r="AF727" i="1" a="1"/>
  <c r="AF728" i="1" a="1"/>
  <c r="AF729" i="1" a="1"/>
  <c r="AF730" i="1" a="1"/>
  <c r="AF731" i="1" a="1"/>
  <c r="AF732" i="1" a="1"/>
  <c r="AF733" i="1" a="1"/>
  <c r="AF734" i="1" a="1"/>
  <c r="AF735" i="1" a="1"/>
  <c r="AF736" i="1" a="1"/>
  <c r="AF737" i="1" a="1"/>
  <c r="AF738" i="1" a="1"/>
  <c r="AF739" i="1" a="1"/>
  <c r="AF740" i="1" a="1"/>
  <c r="AF741" i="1" a="1"/>
  <c r="AF742" i="1" a="1"/>
  <c r="AF743" i="1" a="1"/>
  <c r="AF744" i="1" a="1"/>
  <c r="AF745" i="1" a="1"/>
  <c r="AF746" i="1" a="1"/>
  <c r="AF747" i="1" a="1"/>
  <c r="AF748" i="1" a="1"/>
  <c r="AF749" i="1" a="1"/>
  <c r="AF750" i="1" a="1"/>
  <c r="AF751" i="1" a="1"/>
  <c r="AF752" i="1" a="1"/>
  <c r="AF753" i="1" a="1"/>
  <c r="AF754" i="1" a="1"/>
  <c r="AF755" i="1" a="1"/>
  <c r="AF756" i="1" a="1"/>
  <c r="AF757" i="1" a="1"/>
  <c r="AF758" i="1" a="1"/>
  <c r="AF759" i="1" a="1"/>
  <c r="AF760" i="1" a="1"/>
  <c r="AF761" i="1" a="1"/>
  <c r="AF762" i="1" a="1"/>
  <c r="AF763" i="1" a="1"/>
  <c r="AF764" i="1" a="1"/>
  <c r="AF765" i="1" a="1"/>
  <c r="AF766" i="1" a="1"/>
  <c r="AF767" i="1" a="1"/>
  <c r="AF768" i="1" a="1"/>
  <c r="AF769" i="1" a="1"/>
  <c r="AF770" i="1" a="1"/>
  <c r="AF771" i="1" a="1"/>
  <c r="AF772" i="1" a="1"/>
  <c r="AF773" i="1" a="1"/>
  <c r="AF774" i="1" a="1"/>
  <c r="AF775" i="1" a="1"/>
  <c r="AF776" i="1" a="1"/>
  <c r="AF777" i="1" a="1"/>
  <c r="AF778" i="1" a="1"/>
  <c r="AF779" i="1" a="1"/>
  <c r="AF780" i="1" a="1"/>
  <c r="AF781" i="1" a="1"/>
  <c r="AF782" i="1" a="1"/>
  <c r="AF783" i="1" a="1"/>
  <c r="AF784" i="1" a="1"/>
  <c r="AF785" i="1" a="1"/>
  <c r="AF786" i="1" a="1"/>
  <c r="AF787" i="1" a="1"/>
  <c r="AF788" i="1" a="1"/>
  <c r="AF789" i="1" a="1"/>
  <c r="AF790" i="1" a="1"/>
  <c r="AF791" i="1" a="1"/>
  <c r="AF792" i="1" a="1"/>
  <c r="AF793" i="1" a="1"/>
  <c r="AF794" i="1" a="1"/>
  <c r="AF795" i="1" a="1"/>
  <c r="AF796" i="1" a="1"/>
  <c r="AF797" i="1" a="1"/>
  <c r="AF798" i="1" a="1"/>
  <c r="AF799" i="1" a="1"/>
  <c r="AF800" i="1" a="1"/>
  <c r="AF801" i="1" a="1"/>
  <c r="AF802" i="1" a="1"/>
  <c r="AF803" i="1" a="1"/>
  <c r="AF804" i="1" a="1"/>
  <c r="AF805" i="1" a="1"/>
  <c r="AF806" i="1" a="1"/>
  <c r="AF807" i="1" a="1"/>
  <c r="AF808" i="1" a="1"/>
  <c r="AF809" i="1" a="1"/>
  <c r="AF810" i="1" a="1"/>
  <c r="AF811" i="1" a="1"/>
  <c r="AF812" i="1" a="1"/>
  <c r="AF813" i="1" a="1"/>
  <c r="AF814" i="1" a="1"/>
  <c r="AF815" i="1" a="1"/>
  <c r="AF816" i="1" a="1"/>
  <c r="AF817" i="1" a="1"/>
  <c r="AF818" i="1" a="1"/>
  <c r="AF819" i="1" a="1"/>
  <c r="AF820" i="1" a="1"/>
  <c r="AF821" i="1" a="1"/>
  <c r="AF822" i="1" a="1"/>
  <c r="AF823" i="1" a="1"/>
  <c r="AF824" i="1" a="1"/>
  <c r="AF825" i="1" a="1"/>
  <c r="AF826" i="1" a="1"/>
  <c r="AF827" i="1" a="1"/>
  <c r="AF828" i="1" a="1"/>
  <c r="AF829" i="1" a="1"/>
  <c r="AF830" i="1" a="1"/>
  <c r="AF831" i="1" a="1"/>
  <c r="AF832" i="1" a="1"/>
  <c r="AF833" i="1" a="1"/>
  <c r="AF834" i="1" a="1"/>
  <c r="AF835" i="1" a="1"/>
  <c r="AF836" i="1" a="1"/>
  <c r="AF837" i="1" a="1"/>
  <c r="AF838" i="1" a="1"/>
  <c r="AF839" i="1" a="1"/>
  <c r="AF840" i="1" a="1"/>
  <c r="AF841" i="1" a="1"/>
  <c r="AF842" i="1" a="1"/>
  <c r="AF843" i="1" a="1"/>
  <c r="AF844" i="1" a="1"/>
  <c r="AF845" i="1" a="1"/>
  <c r="AF846" i="1" a="1"/>
  <c r="AF847" i="1" a="1"/>
  <c r="AF848" i="1" a="1"/>
  <c r="AF849" i="1" a="1"/>
  <c r="AF850" i="1" a="1"/>
  <c r="AF851" i="1" a="1"/>
  <c r="AF852" i="1" a="1"/>
  <c r="AF853" i="1" a="1"/>
  <c r="AF854" i="1" a="1"/>
  <c r="AF855" i="1" a="1"/>
  <c r="AF856" i="1" a="1"/>
  <c r="AF857" i="1" a="1"/>
  <c r="AF858" i="1" a="1"/>
  <c r="AF859" i="1" a="1"/>
  <c r="AF860" i="1" a="1"/>
  <c r="AF861" i="1" a="1"/>
  <c r="AF862" i="1" a="1"/>
  <c r="AF863" i="1" a="1"/>
  <c r="AF864" i="1" a="1"/>
  <c r="AF865" i="1" a="1"/>
  <c r="AF866" i="1" a="1"/>
  <c r="AF867" i="1" a="1"/>
  <c r="AF868" i="1" a="1"/>
  <c r="AF869" i="1" a="1"/>
  <c r="AF870" i="1" a="1"/>
  <c r="AF871" i="1" a="1"/>
  <c r="AF872" i="1" a="1"/>
  <c r="AF873" i="1" a="1"/>
  <c r="AF874" i="1" a="1"/>
  <c r="AF875" i="1" a="1"/>
  <c r="AF876" i="1" a="1"/>
  <c r="AF877" i="1" a="1"/>
  <c r="AF878" i="1" a="1"/>
  <c r="AF879" i="1" a="1"/>
  <c r="AF880" i="1" a="1"/>
  <c r="AF881" i="1" a="1"/>
  <c r="AF882" i="1" a="1"/>
  <c r="AF883" i="1" a="1"/>
  <c r="AF884" i="1" a="1"/>
  <c r="AF885" i="1" a="1"/>
  <c r="AF886" i="1" a="1"/>
  <c r="AF887" i="1" a="1"/>
  <c r="AF888" i="1" a="1"/>
  <c r="AF889" i="1" a="1"/>
  <c r="AF890" i="1" a="1"/>
  <c r="AF891" i="1" a="1"/>
  <c r="AF892" i="1" a="1"/>
  <c r="AF893" i="1" a="1"/>
  <c r="AF894" i="1" a="1"/>
  <c r="AF895" i="1" a="1"/>
  <c r="AF896" i="1" a="1"/>
  <c r="AF897" i="1" a="1"/>
  <c r="AF898" i="1" a="1"/>
  <c r="AF899" i="1" a="1"/>
  <c r="AF900" i="1" a="1"/>
  <c r="AF901" i="1" a="1"/>
  <c r="AF902" i="1" a="1"/>
  <c r="AF903" i="1" a="1"/>
  <c r="AF904" i="1" a="1"/>
  <c r="AF905" i="1" a="1"/>
  <c r="AF906" i="1" a="1"/>
  <c r="AF907" i="1" a="1"/>
  <c r="AF908" i="1" a="1"/>
  <c r="AF909" i="1" a="1"/>
  <c r="AF910" i="1" a="1"/>
  <c r="AF911" i="1" a="1"/>
  <c r="AF912" i="1" a="1"/>
  <c r="AF913" i="1" a="1"/>
  <c r="AF914" i="1" a="1"/>
  <c r="AF915" i="1" a="1"/>
  <c r="AF916" i="1" a="1"/>
  <c r="AF917" i="1" a="1"/>
  <c r="AF918" i="1" a="1"/>
  <c r="AF919" i="1" a="1"/>
  <c r="AF920" i="1" a="1"/>
  <c r="AF921" i="1" a="1"/>
  <c r="AF922" i="1" a="1"/>
  <c r="AF923" i="1" a="1"/>
  <c r="AF924" i="1" a="1"/>
  <c r="AF925" i="1" a="1"/>
  <c r="AF926" i="1" a="1"/>
  <c r="AF927" i="1" a="1"/>
  <c r="AF928" i="1" a="1"/>
  <c r="AF929" i="1" a="1"/>
  <c r="AF930" i="1" a="1"/>
  <c r="AF931" i="1" a="1"/>
  <c r="AF932" i="1" a="1"/>
  <c r="AF933" i="1" a="1"/>
  <c r="AF934" i="1" a="1"/>
  <c r="AF935" i="1" a="1"/>
  <c r="AF936" i="1" a="1"/>
  <c r="AF937" i="1" a="1"/>
  <c r="AF938" i="1" a="1"/>
  <c r="AF939" i="1" a="1"/>
  <c r="AF940" i="1" a="1"/>
  <c r="AF941" i="1" a="1"/>
  <c r="AF942" i="1" a="1"/>
  <c r="AF943" i="1" a="1"/>
  <c r="AF944" i="1" a="1"/>
  <c r="AF945" i="1" a="1"/>
  <c r="AF946" i="1" a="1"/>
  <c r="AF947" i="1" a="1"/>
  <c r="AF948" i="1" a="1"/>
  <c r="AF949" i="1" a="1"/>
  <c r="AF950" i="1" a="1"/>
  <c r="AF951" i="1" a="1"/>
  <c r="AF952" i="1" a="1"/>
  <c r="AF953" i="1" a="1"/>
  <c r="AF954" i="1" a="1"/>
  <c r="AF955" i="1" a="1"/>
  <c r="AF956" i="1" a="1"/>
  <c r="AF957" i="1" a="1"/>
  <c r="AF958" i="1" a="1"/>
  <c r="AF959" i="1" a="1"/>
  <c r="AF960" i="1" a="1"/>
  <c r="AF961" i="1" a="1"/>
  <c r="AF962" i="1" a="1"/>
  <c r="AF963" i="1" a="1"/>
  <c r="AF964" i="1" a="1"/>
  <c r="AF965" i="1" a="1"/>
  <c r="AF966" i="1" a="1"/>
  <c r="AF967" i="1" a="1"/>
  <c r="AF968" i="1" a="1"/>
  <c r="AF969" i="1" a="1"/>
  <c r="AF970" i="1" a="1"/>
  <c r="AF971" i="1" a="1"/>
  <c r="AF972" i="1" a="1"/>
  <c r="AF973" i="1" a="1"/>
  <c r="AF974" i="1" a="1"/>
  <c r="AF975" i="1" a="1"/>
  <c r="AF976" i="1" a="1"/>
  <c r="AF977" i="1" a="1"/>
  <c r="AF978" i="1" a="1"/>
  <c r="AF979" i="1" a="1"/>
  <c r="AF980" i="1" a="1"/>
  <c r="AF981" i="1" a="1"/>
  <c r="AF982" i="1" a="1"/>
  <c r="AF983" i="1" a="1"/>
  <c r="AF984" i="1" a="1"/>
  <c r="AF985" i="1" a="1"/>
  <c r="AF986" i="1" a="1"/>
  <c r="AF987" i="1" a="1"/>
  <c r="AF988" i="1" a="1"/>
  <c r="AF989" i="1" a="1"/>
  <c r="AF990" i="1" a="1"/>
  <c r="AF991" i="1" a="1"/>
  <c r="AF992" i="1" a="1"/>
  <c r="AF993" i="1" a="1"/>
  <c r="AF994" i="1" a="1"/>
  <c r="AF995" i="1" a="1"/>
  <c r="AF996" i="1" a="1"/>
  <c r="AF997" i="1" a="1"/>
  <c r="AF998" i="1" a="1"/>
  <c r="AF999" i="1" a="1"/>
  <c r="AF1000" i="1" a="1"/>
  <c r="AF1001" i="1" a="1"/>
  <c r="AF1002" i="1" a="1"/>
  <c r="AF1003" i="1" a="1"/>
  <c r="AF1004" i="1" a="1"/>
  <c r="AF1005" i="1" a="1"/>
  <c r="AF1006" i="1" a="1"/>
  <c r="AF1007" i="1" a="1"/>
  <c r="AF1008" i="1" a="1"/>
  <c r="AF1009" i="1" a="1"/>
  <c r="AF1010" i="1" a="1"/>
  <c r="AF1011" i="1" a="1"/>
  <c r="AF1012" i="1" a="1"/>
  <c r="AF1013" i="1" a="1"/>
  <c r="AF1014" i="1" a="1"/>
  <c r="AF1015" i="1" a="1"/>
  <c r="AF1016" i="1" a="1"/>
  <c r="AF1017" i="1" a="1"/>
  <c r="AF1018" i="1" a="1"/>
  <c r="AF1019" i="1" a="1"/>
  <c r="AF1020" i="1" a="1"/>
  <c r="AF1021" i="1" a="1"/>
  <c r="AF1022" i="1" a="1"/>
  <c r="AF1023" i="1" a="1"/>
  <c r="AF1024" i="1" a="1"/>
  <c r="AF1025" i="1" a="1"/>
  <c r="AF1026" i="1" a="1"/>
  <c r="AF1027" i="1" a="1"/>
  <c r="AF1028" i="1" a="1"/>
  <c r="AF1029" i="1" a="1"/>
  <c r="AF1030" i="1" a="1"/>
  <c r="AF1031" i="1" a="1"/>
  <c r="AF1032" i="1" a="1"/>
  <c r="AF1033" i="1" a="1"/>
  <c r="AF1034" i="1" a="1"/>
  <c r="AF1035" i="1" a="1"/>
  <c r="AF1036" i="1" a="1"/>
  <c r="AF1037" i="1" a="1"/>
  <c r="AF1038" i="1" a="1"/>
  <c r="AF1039" i="1" a="1"/>
  <c r="AF1040" i="1" a="1"/>
  <c r="AF1041" i="1" a="1"/>
  <c r="AF1042" i="1" a="1"/>
  <c r="AF1043" i="1" a="1"/>
  <c r="AF1044" i="1" a="1"/>
  <c r="AF1045" i="1" a="1"/>
  <c r="AF1046" i="1" a="1"/>
  <c r="AF1047" i="1" a="1"/>
  <c r="AF1048" i="1" a="1"/>
  <c r="AF1049" i="1" a="1"/>
  <c r="AF1050" i="1" a="1"/>
  <c r="AF1051" i="1" a="1"/>
  <c r="AF1052" i="1" a="1"/>
  <c r="AF1053" i="1" a="1"/>
  <c r="AF1054" i="1" a="1"/>
  <c r="AF1055" i="1" a="1"/>
  <c r="AF1056" i="1" a="1"/>
  <c r="AF1057" i="1" a="1"/>
  <c r="AF1058" i="1" a="1"/>
  <c r="AF1059" i="1" a="1"/>
  <c r="AF1060" i="1" a="1"/>
  <c r="AF1061" i="1" a="1"/>
  <c r="AF1062" i="1" a="1"/>
  <c r="AF1063" i="1" a="1"/>
  <c r="AF1064" i="1" a="1"/>
  <c r="AF1065" i="1" a="1"/>
  <c r="AF1066" i="1" a="1"/>
  <c r="AF1067" i="1" a="1"/>
  <c r="AF1068" i="1" a="1"/>
  <c r="AF1069" i="1" a="1"/>
  <c r="AF1070" i="1" a="1"/>
  <c r="AF1071" i="1" a="1"/>
  <c r="AF1072" i="1" a="1"/>
  <c r="AF1073" i="1" a="1"/>
  <c r="AF1074" i="1" a="1"/>
  <c r="AF1075" i="1" a="1"/>
  <c r="AF1076" i="1" a="1"/>
  <c r="AF1077" i="1" a="1"/>
  <c r="AF1078" i="1" a="1"/>
  <c r="AF1079" i="1" a="1"/>
  <c r="AF1080" i="1" a="1"/>
  <c r="AF1081" i="1" a="1"/>
  <c r="AF1082" i="1" a="1"/>
  <c r="AF1083" i="1" a="1"/>
  <c r="AF1084" i="1" a="1"/>
  <c r="AF1085" i="1" a="1"/>
  <c r="AF1086" i="1" a="1"/>
  <c r="AF1087" i="1" a="1"/>
  <c r="AF1088" i="1" a="1"/>
  <c r="AF1089" i="1" a="1"/>
  <c r="AF1090" i="1" a="1"/>
  <c r="AF1091" i="1" a="1"/>
  <c r="AF1092" i="1" a="1"/>
  <c r="AF1093" i="1" a="1"/>
  <c r="AF1094" i="1" a="1"/>
  <c r="AF1095" i="1" a="1"/>
  <c r="AF1096" i="1" a="1"/>
  <c r="AF1097" i="1" a="1"/>
  <c r="AF1098" i="1" a="1"/>
  <c r="AF1099" i="1" a="1"/>
  <c r="AF1100" i="1" a="1"/>
  <c r="AF1101" i="1" a="1"/>
  <c r="AF1102" i="1" a="1"/>
  <c r="AF1103" i="1" a="1"/>
  <c r="AF1104" i="1" a="1"/>
  <c r="AF1105" i="1" a="1"/>
  <c r="AF1106" i="1" a="1"/>
  <c r="AF1107" i="1" a="1"/>
  <c r="AF1108" i="1" a="1"/>
  <c r="AF1109" i="1" a="1"/>
  <c r="AF1110" i="1" a="1"/>
  <c r="AF1111" i="1" a="1"/>
  <c r="AF1112" i="1" a="1"/>
  <c r="AF1113" i="1" a="1"/>
  <c r="AF1114" i="1" a="1"/>
  <c r="AF1115" i="1" a="1"/>
  <c r="AF1116" i="1" a="1"/>
  <c r="AF1117" i="1" a="1"/>
  <c r="AF1118" i="1" a="1"/>
  <c r="AF1119" i="1" a="1"/>
  <c r="AF1120" i="1" a="1"/>
  <c r="AF1121" i="1" a="1"/>
  <c r="AF1122" i="1" a="1"/>
  <c r="AF1123" i="1" a="1"/>
  <c r="AF1124" i="1" a="1"/>
  <c r="AF1125" i="1" a="1"/>
  <c r="AF1126" i="1" a="1"/>
  <c r="AF1127" i="1" a="1"/>
  <c r="AF1128" i="1" a="1"/>
  <c r="AF1129" i="1" a="1"/>
  <c r="AF1130" i="1" a="1"/>
  <c r="AF1131" i="1" a="1"/>
  <c r="AF1132" i="1" a="1"/>
  <c r="AF1133" i="1" a="1"/>
  <c r="AF1134" i="1" a="1"/>
  <c r="AF1135" i="1" a="1"/>
  <c r="AF1136" i="1" a="1"/>
  <c r="AF1137" i="1" a="1"/>
  <c r="AF1138" i="1" a="1"/>
  <c r="AF1139" i="1" a="1"/>
  <c r="AF1140" i="1" a="1"/>
  <c r="AF1141" i="1" a="1"/>
  <c r="AF1142" i="1" a="1"/>
  <c r="AF1143" i="1" a="1"/>
  <c r="AF1144" i="1" a="1"/>
  <c r="AF1145" i="1" a="1"/>
  <c r="AF1146" i="1" a="1"/>
  <c r="AF1147" i="1" a="1"/>
  <c r="AF1148" i="1" a="1"/>
  <c r="AF1149" i="1" a="1"/>
  <c r="AF1150" i="1" a="1"/>
  <c r="AF1151" i="1" a="1"/>
  <c r="AF1152" i="1" a="1"/>
  <c r="AF1153" i="1" a="1"/>
  <c r="AF1154" i="1" a="1"/>
  <c r="AF1155" i="1" a="1"/>
  <c r="AF1156" i="1" a="1"/>
  <c r="AF1157" i="1" a="1"/>
  <c r="AF1158" i="1" a="1"/>
  <c r="AF1159" i="1" a="1"/>
  <c r="AF1160" i="1" a="1"/>
  <c r="AF1161" i="1" a="1"/>
  <c r="AF1162" i="1" a="1"/>
  <c r="AF1163" i="1" a="1"/>
  <c r="AF1164" i="1" a="1"/>
  <c r="AF1165" i="1" a="1"/>
  <c r="AF1166" i="1" a="1"/>
  <c r="AF1167" i="1" a="1"/>
  <c r="AF1168" i="1" a="1"/>
  <c r="AF1169" i="1" a="1"/>
  <c r="AF1170" i="1" a="1"/>
  <c r="AF1171" i="1" a="1"/>
  <c r="AF1172" i="1" a="1"/>
  <c r="AF1173" i="1" a="1"/>
  <c r="AF1174" i="1" a="1"/>
  <c r="AF1175" i="1" a="1"/>
  <c r="AF1176" i="1" a="1"/>
  <c r="AF1177" i="1" a="1"/>
  <c r="AF1178" i="1" a="1"/>
  <c r="AF1179" i="1" a="1"/>
  <c r="AF1180" i="1" a="1"/>
  <c r="AF1181" i="1" a="1"/>
  <c r="AF1182" i="1" a="1"/>
  <c r="AF1183" i="1" a="1"/>
  <c r="AF1184" i="1" a="1"/>
  <c r="AF1185" i="1" a="1"/>
  <c r="AF1186" i="1" a="1"/>
  <c r="AF1187" i="1" a="1"/>
  <c r="AF1188" i="1" a="1"/>
  <c r="AF1189" i="1" a="1"/>
  <c r="AF1190" i="1" a="1"/>
  <c r="AF1191" i="1" a="1"/>
  <c r="AF1192" i="1" a="1"/>
  <c r="AF1193" i="1" a="1"/>
  <c r="AF1194" i="1" a="1"/>
  <c r="AF1195" i="1" a="1"/>
  <c r="AF1196" i="1" a="1"/>
  <c r="AF1197" i="1" a="1"/>
  <c r="AF1198" i="1" a="1"/>
  <c r="AF1199" i="1" a="1"/>
  <c r="AF1200" i="1" a="1"/>
  <c r="AF1201" i="1" a="1"/>
  <c r="AF1202" i="1" a="1"/>
  <c r="AF1203" i="1" a="1"/>
  <c r="AF1204" i="1" a="1"/>
  <c r="AF1205" i="1" a="1"/>
  <c r="AF1206" i="1" a="1"/>
  <c r="AF1207" i="1" a="1"/>
  <c r="AF1208" i="1" a="1"/>
  <c r="AF1209" i="1" a="1"/>
  <c r="AF1210" i="1" a="1"/>
  <c r="AF1211" i="1" a="1"/>
  <c r="AF1212" i="1" a="1"/>
  <c r="AF1213" i="1" a="1"/>
  <c r="AF1214" i="1" a="1"/>
  <c r="AF1215" i="1" a="1"/>
  <c r="AF1216" i="1" a="1"/>
  <c r="AF1217" i="1" a="1"/>
  <c r="AF1218" i="1" a="1"/>
  <c r="AF1219" i="1" a="1"/>
  <c r="AF1220" i="1" a="1"/>
  <c r="AF1221" i="1" a="1"/>
  <c r="AF1222" i="1" a="1"/>
  <c r="AF1223" i="1" a="1"/>
  <c r="AF1224" i="1" a="1"/>
  <c r="AF1225" i="1" a="1"/>
  <c r="AF1226" i="1" a="1"/>
  <c r="AF1227" i="1" a="1"/>
  <c r="AF1228" i="1" a="1"/>
  <c r="AF1229" i="1" a="1"/>
  <c r="AF1230" i="1" a="1"/>
  <c r="AF1231" i="1" a="1"/>
  <c r="AF1232" i="1" a="1"/>
  <c r="AF1233" i="1" a="1"/>
  <c r="AF1234" i="1" a="1"/>
  <c r="AF1235" i="1" a="1"/>
  <c r="AF1236" i="1" a="1"/>
  <c r="AF1237" i="1" a="1"/>
  <c r="AF1238" i="1" a="1"/>
  <c r="AF1239" i="1" a="1"/>
  <c r="AF1240" i="1" a="1"/>
  <c r="AF1241" i="1" a="1"/>
  <c r="AF1242" i="1" a="1"/>
  <c r="AF1243" i="1" a="1"/>
  <c r="AF1244" i="1" a="1"/>
  <c r="AF1245" i="1" a="1"/>
  <c r="AF1246" i="1" a="1"/>
  <c r="AF1247" i="1" a="1"/>
  <c r="AF1248" i="1" a="1"/>
  <c r="AF1249" i="1" a="1"/>
  <c r="AF1250" i="1" a="1"/>
  <c r="AF1251" i="1" a="1"/>
  <c r="AF1252" i="1" a="1"/>
  <c r="AF1253" i="1" a="1"/>
  <c r="AF1254" i="1" a="1"/>
  <c r="AF1255" i="1" a="1"/>
  <c r="AF1256" i="1" a="1"/>
  <c r="AF1257" i="1" a="1"/>
  <c r="AF1258" i="1" a="1"/>
  <c r="AF1259" i="1" a="1"/>
  <c r="AF1260" i="1" a="1"/>
  <c r="AF1261" i="1" a="1"/>
  <c r="AF1262" i="1" a="1"/>
  <c r="AF1263" i="1" a="1"/>
  <c r="AF1264" i="1" a="1"/>
  <c r="AF1265" i="1" a="1"/>
  <c r="AF1266" i="1" a="1"/>
  <c r="AF1267" i="1" a="1"/>
  <c r="AF1268" i="1" a="1"/>
  <c r="AF1269" i="1" a="1"/>
  <c r="AF1270" i="1" a="1"/>
  <c r="AF1271" i="1" a="1"/>
  <c r="AF1272" i="1" a="1"/>
  <c r="AF1273" i="1" a="1"/>
  <c r="AF1274" i="1" a="1"/>
  <c r="AF1275" i="1" a="1"/>
  <c r="AF1276" i="1" a="1"/>
  <c r="AF1277" i="1" a="1"/>
  <c r="AF1278" i="1" a="1"/>
  <c r="AF1279" i="1" a="1"/>
  <c r="AF1280" i="1" a="1"/>
  <c r="AF1281" i="1" a="1"/>
  <c r="AF1282" i="1" a="1"/>
  <c r="AF1283" i="1" a="1"/>
  <c r="AF1284" i="1" a="1"/>
  <c r="AF1285" i="1" a="1"/>
  <c r="AF1286" i="1" a="1"/>
  <c r="AF1287" i="1" a="1"/>
  <c r="AF1288" i="1" a="1"/>
  <c r="AF1289" i="1" a="1"/>
  <c r="AF1290" i="1" a="1"/>
  <c r="AF1291" i="1" a="1"/>
  <c r="AF1292" i="1" a="1"/>
  <c r="AF1293" i="1" a="1"/>
  <c r="AF1294" i="1" a="1"/>
  <c r="AF1295" i="1" a="1"/>
  <c r="AF1296" i="1" a="1"/>
  <c r="AF1297" i="1" a="1"/>
  <c r="AF1298" i="1" a="1"/>
  <c r="AF1299" i="1" a="1"/>
  <c r="AF1300" i="1" a="1"/>
  <c r="AF1301" i="1" a="1"/>
  <c r="AF1302" i="1" a="1"/>
  <c r="AF1303" i="1" a="1"/>
  <c r="AF1304" i="1" a="1"/>
  <c r="AF1305" i="1" a="1"/>
  <c r="AF1306" i="1" a="1"/>
  <c r="AF1307" i="1" a="1"/>
  <c r="AF1308" i="1" a="1"/>
  <c r="AF1309" i="1" a="1"/>
  <c r="AF1310" i="1" a="1"/>
  <c r="AF1311" i="1" a="1"/>
  <c r="AF1312" i="1" a="1"/>
  <c r="AF1313" i="1" a="1"/>
  <c r="AF1314" i="1" a="1"/>
  <c r="AF1315" i="1" a="1"/>
  <c r="AF1316" i="1" a="1"/>
  <c r="AF1317" i="1" a="1"/>
  <c r="AF1318" i="1" a="1"/>
  <c r="AF1319" i="1" a="1"/>
  <c r="AF1320" i="1" a="1"/>
  <c r="AF1321" i="1" a="1"/>
  <c r="AF1322" i="1" a="1"/>
  <c r="AF1323" i="1" a="1"/>
  <c r="AF1324" i="1" a="1"/>
  <c r="AF1325" i="1" a="1"/>
  <c r="AF1326" i="1" a="1"/>
  <c r="AF1327" i="1" a="1"/>
  <c r="AF1328" i="1" a="1"/>
  <c r="AF1329" i="1" a="1"/>
  <c r="AF1330" i="1" a="1"/>
  <c r="AF1331" i="1" a="1"/>
  <c r="AF1332" i="1" a="1"/>
  <c r="AF1333" i="1" a="1"/>
  <c r="AF1334" i="1" a="1"/>
  <c r="AF1335" i="1" a="1"/>
  <c r="AF1336" i="1" a="1"/>
  <c r="AF1337" i="1" a="1"/>
  <c r="AF1338" i="1" a="1"/>
  <c r="AF1339" i="1" a="1"/>
  <c r="AF1340" i="1" a="1"/>
  <c r="AF1341" i="1" a="1"/>
  <c r="AF1342" i="1" a="1"/>
  <c r="AF1343" i="1" a="1"/>
  <c r="AF1344" i="1" a="1"/>
  <c r="AF1345" i="1" a="1"/>
  <c r="AF1346" i="1" a="1"/>
  <c r="AF1347" i="1" a="1"/>
  <c r="AF1348" i="1" a="1"/>
  <c r="AF1349" i="1" a="1"/>
  <c r="AF1350" i="1" a="1"/>
  <c r="AF1351" i="1" a="1"/>
  <c r="AF1352" i="1" a="1"/>
  <c r="AF1353" i="1" a="1"/>
  <c r="AF1354" i="1" a="1"/>
  <c r="AF1355" i="1" a="1"/>
  <c r="AF1356" i="1" a="1"/>
  <c r="AF1357" i="1" a="1"/>
  <c r="AF1358" i="1" a="1"/>
  <c r="AF1359" i="1" a="1"/>
  <c r="AF1360" i="1" a="1"/>
  <c r="AF1361" i="1" a="1"/>
  <c r="AF1362" i="1" a="1"/>
  <c r="AF1363" i="1" a="1"/>
  <c r="AF1364" i="1" a="1"/>
  <c r="AF1365" i="1" a="1"/>
  <c r="AF1366" i="1" a="1"/>
  <c r="AF1367" i="1" a="1"/>
  <c r="AF1368" i="1" a="1"/>
  <c r="AF1369" i="1" a="1"/>
  <c r="AF1370" i="1" a="1"/>
  <c r="AF1371" i="1" a="1"/>
  <c r="AF1372" i="1" a="1"/>
  <c r="AF1373" i="1" a="1"/>
  <c r="AF1374" i="1" a="1"/>
  <c r="AF1375" i="1" a="1"/>
  <c r="AF1376" i="1" a="1"/>
  <c r="AF1377" i="1" a="1"/>
  <c r="AF1378" i="1" a="1"/>
  <c r="AF1379" i="1" a="1"/>
  <c r="AF1380" i="1" a="1"/>
  <c r="AF1381" i="1" a="1"/>
  <c r="AF1382" i="1" a="1"/>
  <c r="AF1383" i="1" a="1"/>
  <c r="AF1384" i="1" a="1"/>
  <c r="AF1385" i="1" a="1"/>
  <c r="AF1386" i="1" a="1"/>
  <c r="AF1387" i="1" a="1"/>
  <c r="AF1388" i="1" a="1"/>
  <c r="AF1389" i="1" a="1"/>
  <c r="AF1390" i="1" a="1"/>
  <c r="AF1391" i="1" a="1"/>
  <c r="AF1392" i="1" a="1"/>
  <c r="AF1393" i="1" a="1"/>
  <c r="AF1394" i="1" a="1"/>
  <c r="AF1395" i="1" a="1"/>
  <c r="AF1396" i="1" a="1"/>
  <c r="AF1397" i="1" a="1"/>
  <c r="AF1398" i="1" a="1"/>
  <c r="AF1399" i="1" a="1"/>
  <c r="AF1400" i="1" a="1"/>
  <c r="AF1401" i="1" a="1"/>
  <c r="AF1402" i="1" a="1"/>
  <c r="AF1403" i="1" a="1"/>
  <c r="AF1404" i="1" a="1"/>
  <c r="AF1405" i="1" a="1"/>
  <c r="AF1406" i="1" a="1"/>
  <c r="AF1407" i="1" a="1"/>
  <c r="AF1408" i="1" a="1"/>
  <c r="AF1409" i="1" a="1"/>
  <c r="AF1410" i="1" a="1"/>
  <c r="AF1411" i="1" a="1"/>
  <c r="AF1412" i="1" a="1"/>
  <c r="AF1413" i="1" a="1"/>
  <c r="AF1414" i="1" a="1"/>
  <c r="AF1415" i="1" a="1"/>
  <c r="AF1416" i="1" a="1"/>
  <c r="AF1417" i="1" a="1"/>
  <c r="AF1418" i="1" a="1"/>
  <c r="AF1419" i="1" a="1"/>
  <c r="AF1420" i="1" a="1"/>
  <c r="AF1421" i="1" a="1"/>
  <c r="AF1422" i="1" a="1"/>
  <c r="AF1423" i="1" a="1"/>
  <c r="AF1424" i="1" a="1"/>
  <c r="AF1425" i="1" a="1"/>
  <c r="AF1426" i="1" a="1"/>
  <c r="AF1427" i="1" a="1"/>
  <c r="AF1428" i="1" a="1"/>
  <c r="AF1429" i="1" a="1"/>
  <c r="AF1430" i="1" a="1"/>
  <c r="AF1431" i="1" a="1"/>
  <c r="AF1432" i="1" a="1"/>
  <c r="AF1433" i="1" a="1"/>
  <c r="AF1434" i="1" a="1"/>
  <c r="AF1435" i="1" a="1"/>
  <c r="AF1436" i="1" a="1"/>
  <c r="AF1437" i="1" a="1"/>
  <c r="AF1438" i="1" a="1"/>
  <c r="AF1439" i="1" a="1"/>
  <c r="AF1440" i="1" a="1"/>
  <c r="AF1441" i="1" a="1"/>
  <c r="AF1442" i="1" a="1"/>
  <c r="AF1443" i="1" a="1"/>
  <c r="AF1444" i="1" a="1"/>
  <c r="AF1445" i="1" a="1"/>
  <c r="AF1446" i="1" a="1"/>
  <c r="AF1447" i="1" a="1"/>
  <c r="AF1448" i="1" a="1"/>
  <c r="AF1449" i="1" a="1"/>
  <c r="AF1450" i="1" a="1"/>
  <c r="AF1451" i="1" a="1"/>
  <c r="AF1452" i="1" a="1"/>
  <c r="AF1453" i="1" a="1"/>
  <c r="AF1454" i="1" a="1"/>
  <c r="AF1455" i="1" a="1"/>
  <c r="AF1456" i="1" a="1"/>
  <c r="AF1457" i="1" a="1"/>
  <c r="AF1458" i="1" a="1"/>
  <c r="AF1459" i="1" a="1"/>
  <c r="AF1460" i="1" a="1"/>
  <c r="AF1461" i="1" a="1"/>
  <c r="AF1462" i="1" a="1"/>
  <c r="AF1463" i="1" a="1"/>
  <c r="AF1464" i="1" a="1"/>
  <c r="AF1465" i="1" a="1"/>
  <c r="AF1466" i="1" a="1"/>
  <c r="AF1467" i="1" a="1"/>
  <c r="AF1468" i="1" a="1"/>
  <c r="AF1469" i="1" a="1"/>
  <c r="AF1470" i="1" a="1"/>
  <c r="AF1471" i="1" a="1"/>
  <c r="AF1472" i="1" a="1"/>
  <c r="AF1473" i="1" a="1"/>
  <c r="AF1474" i="1" a="1"/>
  <c r="AF1475" i="1" a="1"/>
  <c r="AF1476" i="1" a="1"/>
  <c r="AF1477" i="1" a="1"/>
  <c r="AF1478" i="1" a="1"/>
  <c r="AF1479" i="1" a="1"/>
  <c r="AF1480" i="1" a="1"/>
  <c r="AF1481" i="1" a="1"/>
  <c r="AF1482" i="1" a="1"/>
  <c r="AF1483" i="1" a="1"/>
  <c r="AF1484" i="1" a="1"/>
  <c r="AF1485" i="1" a="1"/>
  <c r="AF1486" i="1" a="1"/>
  <c r="AF1487" i="1" a="1"/>
  <c r="AF1488" i="1" a="1"/>
  <c r="AF1489" i="1" a="1"/>
  <c r="AF1490" i="1" a="1"/>
  <c r="AF1491" i="1" a="1"/>
  <c r="AF1492" i="1" a="1"/>
  <c r="AF1493" i="1" a="1"/>
  <c r="AF1494" i="1" a="1"/>
  <c r="AF1495" i="1" a="1"/>
  <c r="AF1496" i="1" a="1"/>
  <c r="AF1497" i="1" a="1"/>
  <c r="AF1498" i="1" a="1"/>
  <c r="AF1499" i="1" a="1"/>
  <c r="AF1500" i="1" a="1"/>
  <c r="AF1501" i="1" a="1"/>
  <c r="AF1502" i="1" a="1"/>
  <c r="AF1503" i="1" a="1"/>
  <c r="AF1504" i="1" a="1"/>
  <c r="AF1505" i="1" a="1"/>
  <c r="AF1506" i="1" a="1"/>
  <c r="AF1507" i="1" a="1"/>
  <c r="AF1508" i="1" a="1"/>
  <c r="AF1509" i="1" a="1"/>
  <c r="AF1510" i="1" a="1"/>
  <c r="AF1511" i="1" a="1"/>
  <c r="AF1512" i="1" a="1"/>
  <c r="AF1513" i="1" a="1"/>
  <c r="AF1514" i="1" a="1"/>
  <c r="AF1515" i="1" a="1"/>
  <c r="AF1516" i="1" a="1"/>
  <c r="AF1517" i="1" a="1"/>
  <c r="AF1518" i="1" a="1"/>
  <c r="AF1519" i="1" a="1"/>
  <c r="AF1520" i="1" a="1"/>
  <c r="AF1521" i="1" a="1"/>
  <c r="AF1522" i="1" a="1"/>
  <c r="AF1523" i="1" a="1"/>
  <c r="AF1524" i="1" a="1"/>
  <c r="AF1525" i="1" a="1"/>
  <c r="AF1526" i="1" a="1"/>
  <c r="AF1527" i="1" a="1"/>
  <c r="AF1528" i="1" a="1"/>
  <c r="AF1529" i="1" a="1"/>
  <c r="AF1530" i="1" a="1"/>
  <c r="AF1531" i="1" a="1"/>
  <c r="AF1532" i="1" a="1"/>
  <c r="AF1533" i="1" a="1"/>
  <c r="AF1534" i="1" a="1"/>
  <c r="AF1535" i="1" a="1"/>
  <c r="AF1536" i="1" a="1"/>
  <c r="AF1537" i="1" a="1"/>
  <c r="AF1538" i="1" a="1"/>
  <c r="AF1539" i="1" a="1"/>
  <c r="AF1540" i="1" a="1"/>
  <c r="AF1541" i="1" a="1"/>
  <c r="AF1542" i="1" a="1"/>
  <c r="AF1543" i="1" a="1"/>
  <c r="AF1544" i="1" a="1"/>
  <c r="AF1545" i="1" a="1"/>
  <c r="AF1546" i="1" a="1"/>
  <c r="AF1547" i="1" a="1"/>
  <c r="AF1548" i="1" a="1"/>
  <c r="AF1549" i="1" a="1"/>
  <c r="AF1550" i="1" a="1"/>
  <c r="AF1551" i="1" a="1"/>
  <c r="AF1552" i="1" a="1"/>
  <c r="AF1553" i="1" a="1"/>
  <c r="AF1554" i="1" a="1"/>
  <c r="AF1555" i="1" a="1"/>
  <c r="AF1556" i="1" a="1"/>
  <c r="AF1557" i="1" a="1"/>
  <c r="AF1558" i="1" a="1"/>
  <c r="AF1559" i="1" a="1"/>
  <c r="AF1560" i="1" a="1"/>
  <c r="AF1561" i="1" a="1"/>
  <c r="AF1562" i="1" a="1"/>
  <c r="AF1563" i="1" a="1"/>
  <c r="AF1564" i="1" a="1"/>
  <c r="AF1565" i="1" a="1"/>
  <c r="AF1566" i="1" a="1"/>
  <c r="AF1567" i="1" a="1"/>
  <c r="AF1568" i="1" a="1"/>
  <c r="AF1569" i="1" a="1"/>
  <c r="AF1570" i="1" a="1"/>
  <c r="AF1571" i="1" a="1"/>
  <c r="AF1572" i="1" a="1"/>
  <c r="AF1573" i="1" a="1"/>
  <c r="AF1574" i="1" a="1"/>
  <c r="AF1575" i="1" a="1"/>
  <c r="AF1576" i="1" a="1"/>
  <c r="AF1577" i="1" a="1"/>
  <c r="AF1578" i="1" a="1"/>
  <c r="AF1579" i="1" a="1"/>
  <c r="AF1580" i="1" a="1"/>
  <c r="AF1581" i="1" a="1"/>
  <c r="AF1582" i="1" a="1"/>
  <c r="AF1583" i="1" a="1"/>
  <c r="AF1584" i="1" a="1"/>
  <c r="AF1585" i="1" a="1"/>
  <c r="AF1586" i="1" a="1"/>
  <c r="AF1587" i="1" a="1"/>
  <c r="AF1588" i="1" a="1"/>
  <c r="AF1589" i="1" a="1"/>
  <c r="AF1590" i="1" a="1"/>
  <c r="AF1591" i="1" a="1"/>
  <c r="AF1592" i="1" a="1"/>
  <c r="AF1593" i="1" a="1"/>
  <c r="AF1594" i="1" a="1"/>
  <c r="AF1595" i="1" a="1"/>
  <c r="AF1596" i="1" a="1"/>
  <c r="AF1597" i="1" a="1"/>
  <c r="AF1598" i="1" a="1"/>
  <c r="AF1599" i="1" a="1"/>
  <c r="AF1600" i="1" a="1"/>
  <c r="AF1601" i="1" a="1"/>
  <c r="AF1602" i="1" a="1"/>
  <c r="AF1603" i="1" a="1"/>
  <c r="AF1604" i="1" a="1"/>
  <c r="AF1605" i="1" a="1"/>
  <c r="AF1606" i="1" a="1"/>
  <c r="AF1607" i="1" a="1"/>
  <c r="AF1608" i="1" a="1"/>
  <c r="AF1609" i="1" a="1"/>
  <c r="AF1610" i="1" a="1"/>
  <c r="AF1611" i="1" a="1"/>
  <c r="AF1612" i="1" a="1"/>
  <c r="AF1613" i="1" a="1"/>
  <c r="AF1614" i="1" a="1"/>
  <c r="AF1615" i="1" a="1"/>
  <c r="AF1616" i="1" a="1"/>
  <c r="AF1617" i="1" a="1"/>
  <c r="AF1618" i="1" a="1"/>
  <c r="AF1619" i="1" a="1"/>
  <c r="AF1620" i="1" a="1"/>
  <c r="AF1621" i="1" a="1"/>
  <c r="AF1622" i="1" a="1"/>
  <c r="AF1623" i="1" a="1"/>
  <c r="AF1624" i="1" a="1"/>
  <c r="AF1625" i="1" a="1"/>
  <c r="AF1626" i="1" a="1"/>
  <c r="AF1627" i="1" a="1"/>
  <c r="AF1628" i="1" a="1"/>
  <c r="AF1629" i="1" a="1"/>
  <c r="AF1630" i="1" a="1"/>
  <c r="AF1631" i="1" a="1"/>
  <c r="AF1632" i="1" a="1"/>
  <c r="AF1633" i="1" a="1"/>
  <c r="AF1634" i="1" a="1"/>
  <c r="AF1635" i="1" a="1"/>
  <c r="AF1636" i="1" a="1"/>
  <c r="AF1637" i="1" a="1"/>
  <c r="AF1638" i="1" a="1"/>
  <c r="AF1639" i="1" a="1"/>
  <c r="AF1640" i="1" a="1"/>
  <c r="AF1641" i="1" a="1"/>
  <c r="AF1642" i="1" a="1"/>
  <c r="AF1643" i="1" a="1"/>
  <c r="AF1644" i="1" a="1"/>
  <c r="AF1645" i="1" a="1"/>
  <c r="AF1646" i="1" a="1"/>
  <c r="AF1647" i="1" a="1"/>
  <c r="AF1648" i="1" a="1"/>
  <c r="AF1649" i="1" a="1"/>
  <c r="AF1650" i="1" a="1"/>
  <c r="AF1651" i="1" a="1"/>
  <c r="AF1652" i="1" a="1"/>
  <c r="AF1653" i="1" a="1"/>
  <c r="AF1654" i="1" a="1"/>
  <c r="AF1655" i="1" a="1"/>
  <c r="AF1656" i="1" a="1"/>
  <c r="AF1657" i="1" a="1"/>
  <c r="AF1658" i="1" a="1"/>
  <c r="AF1659" i="1" a="1"/>
  <c r="AF1660" i="1" a="1"/>
  <c r="AF1661" i="1" a="1"/>
  <c r="AF1662" i="1" a="1"/>
  <c r="AF1663" i="1" a="1"/>
  <c r="AF1664" i="1" a="1"/>
  <c r="AF1665" i="1" a="1"/>
  <c r="AF1666" i="1" a="1"/>
  <c r="AF1667" i="1" a="1"/>
  <c r="AF1668" i="1" a="1"/>
  <c r="AF1669" i="1" a="1"/>
  <c r="AF1670" i="1" a="1"/>
  <c r="AF1671" i="1" a="1"/>
  <c r="AF1672" i="1" a="1"/>
  <c r="AF1673" i="1" a="1"/>
  <c r="AF1674" i="1" a="1"/>
  <c r="AF1675" i="1" a="1"/>
  <c r="AF1676" i="1" a="1"/>
  <c r="AF1677" i="1" a="1"/>
  <c r="AF1678" i="1" a="1"/>
  <c r="AF1679" i="1" a="1"/>
  <c r="AF1680" i="1" a="1"/>
  <c r="AF1681" i="1" a="1"/>
  <c r="AF1682" i="1" a="1"/>
  <c r="AF1683" i="1" a="1"/>
  <c r="AF1684" i="1" a="1"/>
  <c r="AF1685" i="1" a="1"/>
  <c r="AF1686" i="1" a="1"/>
  <c r="AF1687" i="1" a="1"/>
  <c r="AF1688" i="1" a="1"/>
  <c r="AF1689" i="1" a="1"/>
  <c r="AF1690" i="1" a="1"/>
  <c r="AF1691" i="1" a="1"/>
  <c r="AF1692" i="1" a="1"/>
  <c r="AF1693" i="1" a="1"/>
  <c r="AF1694" i="1" a="1"/>
  <c r="AF1695" i="1" a="1"/>
  <c r="AF1696" i="1" a="1"/>
  <c r="AF1697" i="1" a="1"/>
  <c r="AF1698" i="1" a="1"/>
  <c r="AF1699" i="1" a="1"/>
  <c r="AF1700" i="1" a="1"/>
  <c r="AF1701" i="1" a="1"/>
  <c r="AF1702" i="1" a="1"/>
  <c r="AF1703" i="1" a="1"/>
  <c r="AF1704" i="1" a="1"/>
  <c r="AF1705" i="1" a="1"/>
  <c r="AF1706" i="1" a="1"/>
  <c r="AF1707" i="1" a="1"/>
  <c r="AF1708" i="1" a="1"/>
  <c r="AF1709" i="1" a="1"/>
  <c r="AF1710" i="1" a="1"/>
  <c r="AF1711" i="1" a="1"/>
  <c r="AF1712" i="1" a="1"/>
  <c r="AF1713" i="1" a="1"/>
  <c r="AF1714" i="1" a="1"/>
  <c r="AF1715" i="1" a="1"/>
  <c r="AF1716" i="1" a="1"/>
  <c r="AF1717" i="1" a="1"/>
  <c r="AF1718" i="1" a="1"/>
  <c r="AF1719" i="1" a="1"/>
  <c r="AF1720" i="1" a="1"/>
  <c r="AF1721" i="1" a="1"/>
  <c r="AF1722" i="1" a="1"/>
  <c r="AF1723" i="1" a="1"/>
  <c r="AF1724" i="1" a="1"/>
  <c r="AF1725" i="1" a="1"/>
  <c r="AF1726" i="1" a="1"/>
  <c r="AF1727" i="1" a="1"/>
  <c r="AF1728" i="1" a="1"/>
  <c r="AF1729" i="1" a="1"/>
  <c r="AF1730" i="1" a="1"/>
  <c r="AF1731" i="1" a="1"/>
  <c r="AF1732" i="1" a="1"/>
  <c r="AF1733" i="1" a="1"/>
  <c r="AF1734" i="1" a="1"/>
  <c r="AF1735" i="1" a="1"/>
  <c r="AF1736" i="1" a="1"/>
  <c r="AF1737" i="1" a="1"/>
  <c r="AF1738" i="1" a="1"/>
  <c r="AF1739" i="1" a="1"/>
  <c r="AF1740" i="1" a="1"/>
  <c r="AF1741" i="1" a="1"/>
  <c r="AF1742" i="1" a="1"/>
  <c r="AF1743" i="1" a="1"/>
  <c r="AF1744" i="1" a="1"/>
  <c r="AF1745" i="1" a="1"/>
  <c r="AF1746" i="1" a="1"/>
  <c r="AF1747" i="1" a="1"/>
  <c r="AF1748" i="1" a="1"/>
  <c r="AF1749" i="1" a="1"/>
  <c r="AF1750" i="1" a="1"/>
  <c r="AF1751" i="1" a="1"/>
  <c r="AF1752" i="1" a="1"/>
  <c r="AF1753" i="1" a="1"/>
  <c r="AF1754" i="1" a="1"/>
  <c r="AF1755" i="1" a="1"/>
  <c r="AF1756" i="1" a="1"/>
  <c r="AF1757" i="1" a="1"/>
  <c r="AF1758" i="1" a="1"/>
  <c r="AF1759" i="1" a="1"/>
  <c r="AF1760" i="1" a="1"/>
  <c r="AF1761" i="1" a="1"/>
  <c r="AF1762" i="1" a="1"/>
  <c r="AF1763" i="1" a="1"/>
  <c r="AF1764" i="1" a="1"/>
  <c r="AF1765" i="1" a="1"/>
  <c r="AF1766" i="1" a="1"/>
  <c r="AF1767" i="1" a="1"/>
  <c r="AF1768" i="1" a="1"/>
  <c r="AF1769" i="1" a="1"/>
  <c r="AF1770" i="1" a="1"/>
  <c r="AF1771" i="1" a="1"/>
  <c r="AF1772" i="1" a="1"/>
  <c r="AF1773" i="1" a="1"/>
  <c r="AF1774" i="1" a="1"/>
  <c r="AF1775" i="1" a="1"/>
  <c r="AF1776" i="1" a="1"/>
  <c r="AF1777" i="1" a="1"/>
  <c r="AF1778" i="1" a="1"/>
  <c r="AF1779" i="1" a="1"/>
  <c r="AF1780" i="1" a="1"/>
  <c r="AF1781" i="1" a="1"/>
  <c r="AF1782" i="1" a="1"/>
  <c r="AF1783" i="1" a="1"/>
  <c r="AF1784" i="1" a="1"/>
  <c r="AF1785" i="1" a="1"/>
  <c r="AF1786" i="1" a="1"/>
  <c r="AF1787" i="1" a="1"/>
  <c r="AF1788" i="1" a="1"/>
  <c r="AF1789" i="1" a="1"/>
  <c r="AF1790" i="1" a="1"/>
  <c r="AF1791" i="1" a="1"/>
  <c r="AF1792" i="1" a="1"/>
  <c r="AF1793" i="1" a="1"/>
  <c r="AF1794" i="1" a="1"/>
  <c r="AF1795" i="1" a="1"/>
  <c r="AF1796" i="1" a="1"/>
  <c r="AF1797" i="1" a="1"/>
  <c r="AF1798" i="1" a="1"/>
  <c r="AF1799" i="1" a="1"/>
  <c r="AF1800" i="1" a="1"/>
  <c r="AF1801" i="1" a="1"/>
  <c r="AF1802" i="1" a="1"/>
  <c r="AF1803" i="1" a="1"/>
  <c r="AF1804" i="1" a="1"/>
  <c r="AF1805" i="1" a="1"/>
  <c r="AF1806" i="1" a="1"/>
  <c r="AF1807" i="1" a="1"/>
  <c r="AF1808" i="1" a="1"/>
  <c r="AF1809" i="1" a="1"/>
  <c r="AF1810" i="1" a="1"/>
  <c r="AF1811" i="1" a="1"/>
  <c r="AF1812" i="1" a="1"/>
  <c r="AF1813" i="1" a="1"/>
  <c r="AF1814" i="1" a="1"/>
  <c r="AF1815" i="1" a="1"/>
  <c r="AF1816" i="1" a="1"/>
  <c r="AF1817" i="1" a="1"/>
  <c r="AF1818" i="1" a="1"/>
  <c r="AF1819" i="1" a="1"/>
  <c r="AF1820" i="1" a="1"/>
  <c r="AF1821" i="1" a="1"/>
  <c r="AF1822" i="1" a="1"/>
  <c r="AF1823" i="1" a="1"/>
  <c r="AF1824" i="1" a="1"/>
  <c r="AF1825" i="1" a="1"/>
  <c r="AF1826" i="1" a="1"/>
  <c r="AF1827" i="1" a="1"/>
  <c r="AF1828" i="1" a="1"/>
  <c r="AF1829" i="1" a="1"/>
  <c r="AF1830" i="1" a="1"/>
  <c r="AF1831" i="1" a="1"/>
  <c r="AF1832" i="1" a="1"/>
  <c r="AF1833" i="1" a="1"/>
  <c r="AF1834" i="1" a="1"/>
  <c r="AF1835" i="1" a="1"/>
  <c r="AF1836" i="1" a="1"/>
  <c r="AF1837" i="1" a="1"/>
  <c r="AF1838" i="1" a="1"/>
  <c r="AF1839" i="1" a="1"/>
  <c r="AF1840" i="1" a="1"/>
  <c r="AF1841" i="1" a="1"/>
  <c r="AF1842" i="1" a="1"/>
  <c r="AF1843" i="1" a="1"/>
  <c r="AF1844" i="1" a="1"/>
  <c r="AF1845" i="1" a="1"/>
  <c r="AF1846" i="1" a="1"/>
  <c r="AF1847" i="1" a="1"/>
  <c r="AF1848" i="1" a="1"/>
  <c r="AF1849" i="1" a="1"/>
  <c r="AF1850" i="1" a="1"/>
  <c r="AF1851" i="1" a="1"/>
  <c r="AF1852" i="1" a="1"/>
  <c r="AF1853" i="1" a="1"/>
  <c r="AF1854" i="1" a="1"/>
  <c r="AF1855" i="1" a="1"/>
  <c r="AF1856" i="1" a="1"/>
  <c r="AF1857" i="1" a="1"/>
  <c r="AF1858" i="1" a="1"/>
  <c r="AF1859" i="1" a="1"/>
  <c r="AF1860" i="1" a="1"/>
  <c r="AF1861" i="1" a="1"/>
  <c r="AF1862" i="1" a="1"/>
  <c r="AF1863" i="1" a="1"/>
  <c r="AF1864" i="1" a="1"/>
  <c r="AF1865" i="1" a="1"/>
  <c r="AF1866" i="1" a="1"/>
  <c r="AF1867" i="1" a="1"/>
  <c r="AF1868" i="1" a="1"/>
  <c r="AF1869" i="1" a="1"/>
  <c r="AF1870" i="1" a="1"/>
  <c r="AF1871" i="1" a="1"/>
  <c r="AF1872" i="1" a="1"/>
  <c r="AF1873" i="1" a="1"/>
  <c r="AF1874" i="1" a="1"/>
  <c r="AF1875" i="1" a="1"/>
  <c r="AF1876" i="1" a="1"/>
  <c r="AF1877" i="1" a="1"/>
  <c r="AF1878" i="1" a="1"/>
  <c r="AF1879" i="1" a="1"/>
  <c r="AF1880" i="1" a="1"/>
  <c r="AF1881" i="1" a="1"/>
  <c r="AF1882" i="1" a="1"/>
  <c r="AF1883" i="1" a="1"/>
  <c r="AF1884" i="1" a="1"/>
  <c r="AF1885" i="1" a="1"/>
  <c r="AF1886" i="1" a="1"/>
  <c r="AF1887" i="1" a="1"/>
  <c r="AF1888" i="1" a="1"/>
  <c r="AF1889" i="1" a="1"/>
  <c r="AF1890" i="1" a="1"/>
  <c r="AF1891" i="1" a="1"/>
  <c r="AF1892" i="1" a="1"/>
  <c r="AF1893" i="1" a="1"/>
  <c r="AF1894" i="1" a="1"/>
  <c r="AF1895" i="1" a="1"/>
  <c r="AF1896" i="1" a="1"/>
  <c r="AF1897" i="1" a="1"/>
  <c r="AF1898" i="1" a="1"/>
  <c r="AF1899" i="1" a="1"/>
  <c r="AF1900" i="1" a="1"/>
  <c r="AF1901" i="1" a="1"/>
  <c r="AF1902" i="1" a="1"/>
  <c r="AF1903" i="1" a="1"/>
  <c r="AF1904" i="1" a="1"/>
  <c r="AF1905" i="1" a="1"/>
  <c r="AF1906" i="1" a="1"/>
  <c r="AF1907" i="1" a="1"/>
  <c r="AF1908" i="1" a="1"/>
  <c r="AF1909" i="1" a="1"/>
  <c r="AF1910" i="1" a="1"/>
  <c r="AF1911" i="1" a="1"/>
  <c r="AF1912" i="1" a="1"/>
  <c r="AF1913" i="1" a="1"/>
  <c r="AF1914" i="1" a="1"/>
  <c r="AF1915" i="1" a="1"/>
  <c r="AF1916" i="1" a="1"/>
  <c r="AF1917" i="1" a="1"/>
  <c r="AF1918" i="1" a="1"/>
  <c r="AF1919" i="1" a="1"/>
  <c r="AF1920" i="1" a="1"/>
  <c r="AF1921" i="1" a="1"/>
  <c r="AF1922" i="1" a="1"/>
  <c r="AF1923" i="1" a="1"/>
  <c r="AF1924" i="1" a="1"/>
  <c r="AF1925" i="1" a="1"/>
  <c r="AF1926" i="1" a="1"/>
  <c r="AF1927" i="1" a="1"/>
  <c r="AF1928" i="1" a="1"/>
  <c r="AF1929" i="1" a="1"/>
  <c r="AF1930" i="1" a="1"/>
  <c r="AF1931" i="1" a="1"/>
  <c r="AF1932" i="1" a="1"/>
  <c r="AF1933" i="1" a="1"/>
  <c r="AF1934" i="1" a="1"/>
  <c r="AF1935" i="1" a="1"/>
  <c r="AF1936" i="1" a="1"/>
  <c r="AF1937" i="1" a="1"/>
  <c r="AF1938" i="1" a="1"/>
  <c r="AF1939" i="1" a="1"/>
  <c r="AF1940" i="1" a="1"/>
  <c r="AF1941" i="1" a="1"/>
  <c r="AF1942" i="1" a="1"/>
  <c r="AF1943" i="1" a="1"/>
  <c r="AF1944" i="1" a="1"/>
  <c r="AF1945" i="1" a="1"/>
  <c r="AF1946" i="1" a="1"/>
  <c r="AF1947" i="1" a="1"/>
  <c r="AF1948" i="1" a="1"/>
  <c r="AF1949" i="1" a="1"/>
  <c r="AF1950" i="1" a="1"/>
  <c r="AF1951" i="1" a="1"/>
  <c r="AF1952" i="1" a="1"/>
  <c r="AF1953" i="1" a="1"/>
  <c r="AF1954" i="1" a="1"/>
  <c r="AF1955" i="1" a="1"/>
  <c r="AF1956" i="1" a="1"/>
  <c r="AF1957" i="1" a="1"/>
  <c r="AF1958" i="1" a="1"/>
  <c r="AF1959" i="1" a="1"/>
  <c r="AF1960" i="1" a="1"/>
  <c r="AF1961" i="1" a="1"/>
  <c r="AF1962" i="1" a="1"/>
  <c r="AF1963" i="1" a="1"/>
  <c r="AF1964" i="1" a="1"/>
  <c r="AF1965" i="1" a="1"/>
  <c r="AF1966" i="1" a="1"/>
  <c r="AF1967" i="1" a="1"/>
  <c r="AF1968" i="1" a="1"/>
  <c r="AF1969" i="1" a="1"/>
  <c r="AF1970" i="1" a="1"/>
  <c r="AF1971" i="1" a="1"/>
  <c r="AF1972" i="1" a="1"/>
  <c r="AF1973" i="1" a="1"/>
  <c r="AF1974" i="1" a="1"/>
  <c r="AF1975" i="1" a="1"/>
  <c r="AF1976" i="1" a="1"/>
  <c r="AF1977" i="1" a="1"/>
  <c r="AF1978" i="1" a="1"/>
  <c r="AF1979" i="1" a="1"/>
  <c r="AF1980" i="1" a="1"/>
  <c r="AF1981" i="1" a="1"/>
  <c r="AF1982" i="1" a="1"/>
  <c r="AF1983" i="1" a="1"/>
  <c r="AF1984" i="1" a="1"/>
  <c r="AF1985" i="1" a="1"/>
  <c r="AF1986" i="1" a="1"/>
  <c r="AF1987" i="1" a="1"/>
  <c r="AF1988" i="1" a="1"/>
  <c r="AF1989" i="1" a="1"/>
  <c r="AF1990" i="1" a="1"/>
  <c r="AF1991" i="1" a="1"/>
  <c r="AF1992" i="1" a="1"/>
  <c r="AF1993" i="1" a="1"/>
  <c r="AF1994" i="1" a="1"/>
  <c r="AF1995" i="1" a="1"/>
  <c r="AF1996" i="1" a="1"/>
  <c r="AF1997" i="1" a="1"/>
  <c r="AF1998" i="1" a="1"/>
  <c r="AF1999" i="1" a="1"/>
  <c r="AF2000" i="1" a="1"/>
  <c r="AF2001" i="1" a="1"/>
  <c r="AF2002" i="1" a="1"/>
  <c r="AF2003" i="1" a="1"/>
  <c r="AF2004" i="1" a="1"/>
  <c r="AF2005" i="1" a="1"/>
  <c r="AF2006" i="1" a="1"/>
  <c r="AF2007" i="1" a="1"/>
  <c r="AF2008" i="1" a="1"/>
  <c r="AF2009" i="1" a="1"/>
  <c r="AF2010" i="1" a="1"/>
  <c r="AF2011" i="1" a="1"/>
  <c r="AF2012" i="1" a="1"/>
  <c r="AF2013" i="1" a="1"/>
  <c r="AF2014" i="1" a="1"/>
  <c r="AF2015" i="1" a="1"/>
  <c r="AF2016" i="1" a="1"/>
  <c r="AF2017" i="1" a="1"/>
  <c r="AF2018" i="1" a="1"/>
  <c r="AF2019" i="1" a="1"/>
  <c r="AF2020" i="1" a="1"/>
  <c r="AF2021" i="1" a="1"/>
  <c r="AF2022" i="1" a="1"/>
  <c r="AF2023" i="1" a="1"/>
  <c r="AF2024" i="1" a="1"/>
  <c r="AF2025" i="1" a="1"/>
  <c r="AF2026" i="1" a="1"/>
  <c r="AF2027" i="1" a="1"/>
  <c r="AF2028" i="1" a="1"/>
  <c r="AF2029" i="1" a="1"/>
  <c r="AF2030" i="1" a="1"/>
  <c r="AF2031" i="1" a="1"/>
  <c r="AF2032" i="1" a="1"/>
  <c r="AF2033" i="1" a="1"/>
  <c r="AF2034" i="1" a="1"/>
  <c r="AF2035" i="1" a="1"/>
  <c r="AF2036" i="1" a="1"/>
  <c r="AF2037" i="1" a="1"/>
  <c r="AF2038" i="1" a="1"/>
  <c r="AF2039" i="1" a="1"/>
  <c r="AF2040" i="1" a="1"/>
  <c r="AF2041" i="1" a="1"/>
  <c r="AF2042" i="1" a="1"/>
  <c r="AF2043" i="1" a="1"/>
  <c r="AF2044" i="1" a="1"/>
  <c r="AF2045" i="1" a="1"/>
  <c r="AF2046" i="1" a="1"/>
  <c r="AF2047" i="1" a="1"/>
  <c r="AF2048" i="1" a="1"/>
  <c r="AF2049" i="1" a="1"/>
  <c r="AF2050" i="1" a="1"/>
  <c r="AF2051" i="1" a="1"/>
  <c r="AF2052" i="1" a="1"/>
  <c r="AF2053" i="1" a="1"/>
  <c r="AF2054" i="1" a="1"/>
  <c r="AF2055" i="1" a="1"/>
  <c r="AF2056" i="1" a="1"/>
  <c r="AF2057" i="1" a="1"/>
  <c r="AF2058" i="1" a="1"/>
  <c r="AF2059" i="1" a="1"/>
  <c r="AF2060" i="1" a="1"/>
  <c r="AF2061" i="1" a="1"/>
  <c r="AF2062" i="1" a="1"/>
  <c r="AF2063" i="1" a="1"/>
  <c r="AF2064" i="1" a="1"/>
  <c r="AF2065" i="1" a="1"/>
  <c r="AF2066" i="1" a="1"/>
  <c r="AF2067" i="1" a="1"/>
  <c r="AF2068" i="1" a="1"/>
  <c r="AF2069" i="1" a="1"/>
  <c r="AF2070" i="1" a="1"/>
  <c r="AF2071" i="1" a="1"/>
  <c r="AF2072" i="1" a="1"/>
  <c r="AF2073" i="1" a="1"/>
  <c r="AF2074" i="1" a="1"/>
  <c r="AF2075" i="1" a="1"/>
  <c r="AF2076" i="1" a="1"/>
  <c r="AF2077" i="1" a="1"/>
  <c r="AF2078" i="1" a="1"/>
  <c r="AF2079" i="1" a="1"/>
  <c r="AF2080" i="1" a="1"/>
  <c r="AF2081" i="1" a="1"/>
  <c r="AF2082" i="1" a="1"/>
  <c r="AF2083" i="1" a="1"/>
  <c r="AF2084" i="1" a="1"/>
  <c r="AF2085" i="1" a="1"/>
  <c r="AF2086" i="1" a="1"/>
  <c r="AF2087" i="1" a="1"/>
  <c r="AF2088" i="1" a="1"/>
  <c r="AF2089" i="1" a="1"/>
  <c r="AF2090" i="1" a="1"/>
  <c r="AF2091" i="1" a="1"/>
  <c r="AF2092" i="1" a="1"/>
  <c r="AF2093" i="1" a="1"/>
  <c r="AF2094" i="1" a="1"/>
  <c r="AF2095" i="1" a="1"/>
  <c r="AF2096" i="1" a="1"/>
  <c r="AF2097" i="1" a="1"/>
  <c r="AF2098" i="1" a="1"/>
  <c r="AF2099" i="1" a="1"/>
  <c r="AF2100" i="1" a="1"/>
  <c r="AF2101" i="1" a="1"/>
  <c r="AF2102" i="1" a="1"/>
  <c r="AF2103" i="1" a="1"/>
  <c r="AF2104" i="1" a="1"/>
  <c r="AF2105" i="1" a="1"/>
  <c r="AF2106" i="1" a="1"/>
  <c r="AF2107" i="1" a="1"/>
  <c r="AF2108" i="1" a="1"/>
  <c r="AF2109" i="1" a="1"/>
  <c r="AF2110" i="1" a="1"/>
  <c r="AF2111" i="1" a="1"/>
  <c r="AF2112" i="1" a="1"/>
  <c r="AF2113" i="1" a="1"/>
  <c r="AF2114" i="1" a="1"/>
  <c r="AF2115" i="1" a="1"/>
  <c r="AF2116" i="1" a="1"/>
  <c r="AF2117" i="1" a="1"/>
  <c r="AF2118" i="1" a="1"/>
  <c r="AF2119" i="1" a="1"/>
  <c r="AF2120" i="1" a="1"/>
  <c r="AF2121" i="1" a="1"/>
  <c r="AF2122" i="1" a="1"/>
  <c r="AF2123" i="1" a="1"/>
  <c r="AF2124" i="1" a="1"/>
  <c r="AF2125" i="1" a="1"/>
  <c r="AF2126" i="1" a="1"/>
  <c r="AF2127" i="1" a="1"/>
  <c r="AF2128" i="1" a="1"/>
  <c r="AF2129" i="1" a="1"/>
  <c r="AF2130" i="1" a="1"/>
  <c r="AF2131" i="1" a="1"/>
  <c r="AF2132" i="1" a="1"/>
  <c r="AF2133" i="1" a="1"/>
  <c r="AF2134" i="1" a="1"/>
  <c r="AF2135" i="1" a="1"/>
  <c r="AF2136" i="1" a="1"/>
  <c r="AF2137" i="1" a="1"/>
  <c r="AF2138" i="1" a="1"/>
  <c r="AF2139" i="1" a="1"/>
  <c r="AF2140" i="1" a="1"/>
  <c r="AF2141" i="1" a="1"/>
  <c r="AF2142" i="1" a="1"/>
  <c r="AF2143" i="1" a="1"/>
  <c r="AF2144" i="1" a="1"/>
  <c r="AF2145" i="1" a="1"/>
  <c r="AF2146" i="1" a="1"/>
  <c r="AF2147" i="1" a="1"/>
  <c r="AF2148" i="1" a="1"/>
  <c r="AF2149" i="1" a="1"/>
  <c r="AF2150" i="1" a="1"/>
  <c r="AF2151" i="1" a="1"/>
  <c r="AF2152" i="1" a="1"/>
  <c r="AF2153" i="1" a="1"/>
  <c r="AF2154" i="1" a="1"/>
  <c r="AF2155" i="1" a="1"/>
  <c r="AF2156" i="1" a="1"/>
  <c r="AF2157" i="1" a="1"/>
  <c r="AF2158" i="1" a="1"/>
  <c r="AF2159" i="1" a="1"/>
  <c r="AF2160" i="1" a="1"/>
  <c r="AF2161" i="1" a="1"/>
  <c r="AF2162" i="1" a="1"/>
  <c r="AF2163" i="1" a="1"/>
  <c r="AF2164" i="1" a="1"/>
  <c r="AF2165" i="1" a="1"/>
  <c r="AF2166" i="1" a="1"/>
  <c r="AF2167" i="1" a="1"/>
  <c r="AF2168" i="1" a="1"/>
  <c r="AF2169" i="1" a="1"/>
  <c r="AF2170" i="1" a="1"/>
  <c r="AF2171" i="1" a="1"/>
  <c r="AF2172" i="1" a="1"/>
  <c r="AF2173" i="1" a="1"/>
  <c r="AF2174" i="1" a="1"/>
  <c r="AF2175" i="1" a="1"/>
  <c r="AF2176" i="1" a="1"/>
  <c r="AF2177" i="1" a="1"/>
  <c r="AF2178" i="1" a="1"/>
  <c r="AF2179" i="1" a="1"/>
  <c r="AF2180" i="1" a="1"/>
  <c r="AF2181" i="1" a="1"/>
  <c r="AF2182" i="1" a="1"/>
  <c r="AF2183" i="1" a="1"/>
  <c r="AF2184" i="1" a="1"/>
  <c r="AF2185" i="1" a="1"/>
  <c r="AF2186" i="1" a="1"/>
  <c r="AF2187" i="1" a="1"/>
  <c r="AF2188" i="1" a="1"/>
  <c r="AF2189" i="1" a="1"/>
  <c r="AF2190" i="1" a="1"/>
  <c r="AF2191" i="1" a="1"/>
  <c r="AF2192" i="1" a="1"/>
  <c r="AF2193" i="1" a="1"/>
  <c r="AF2194" i="1" a="1"/>
  <c r="AF2195" i="1" a="1"/>
  <c r="AF2196" i="1" a="1"/>
  <c r="AF2197" i="1" a="1"/>
  <c r="AF2198" i="1" a="1"/>
  <c r="AF2199" i="1" a="1"/>
  <c r="AF2200" i="1" a="1"/>
  <c r="AF2201" i="1" a="1"/>
  <c r="AF2202" i="1" a="1"/>
  <c r="AF2203" i="1" a="1"/>
  <c r="AF2204" i="1" a="1"/>
  <c r="AF2205" i="1" a="1"/>
  <c r="AF2206" i="1" a="1"/>
  <c r="AF2207" i="1" a="1"/>
  <c r="AF2208" i="1" a="1"/>
  <c r="AF2209" i="1" a="1"/>
  <c r="AF2210" i="1" a="1"/>
  <c r="AF2211" i="1" a="1"/>
  <c r="AF2212" i="1" a="1"/>
  <c r="AF2213" i="1" a="1"/>
  <c r="AF2214" i="1" a="1"/>
  <c r="AF2215" i="1" a="1"/>
  <c r="AF2216" i="1" a="1"/>
  <c r="AF2217" i="1" a="1"/>
  <c r="AF2218" i="1" a="1"/>
  <c r="AF2219" i="1" a="1"/>
  <c r="AF2220" i="1" a="1"/>
  <c r="AF2221" i="1" a="1"/>
  <c r="AF2222" i="1" a="1"/>
  <c r="AF2223" i="1" a="1"/>
  <c r="AF2224" i="1" a="1"/>
  <c r="AF2225" i="1" a="1"/>
  <c r="AF2226" i="1" a="1"/>
  <c r="AF2227" i="1" a="1"/>
  <c r="AF2228" i="1" a="1"/>
  <c r="AF2229" i="1" a="1"/>
  <c r="AF2230" i="1" a="1"/>
  <c r="AF2231" i="1" a="1"/>
  <c r="AF2232" i="1" a="1"/>
  <c r="AF2233" i="1" a="1"/>
  <c r="AF2234" i="1" a="1"/>
  <c r="AF2235" i="1" a="1"/>
  <c r="AF2236" i="1" a="1"/>
  <c r="AF2237" i="1" a="1"/>
  <c r="AF2238" i="1" a="1"/>
  <c r="AF2239" i="1" a="1"/>
  <c r="AF2240" i="1" a="1"/>
  <c r="AF2241" i="1" a="1"/>
  <c r="AF2242" i="1" a="1"/>
  <c r="AF2243" i="1" a="1"/>
  <c r="AF2244" i="1" a="1"/>
  <c r="AF2245" i="1" a="1"/>
  <c r="AF2246" i="1" a="1"/>
  <c r="AF2247" i="1" a="1"/>
  <c r="AF2248" i="1" a="1"/>
  <c r="AF2249" i="1" a="1"/>
  <c r="AF2250" i="1" a="1"/>
  <c r="AF2251" i="1" a="1"/>
  <c r="AF2252" i="1" a="1"/>
  <c r="AF2253" i="1" a="1"/>
  <c r="AF2254" i="1" a="1"/>
  <c r="AF2255" i="1" a="1"/>
  <c r="AF2256" i="1" a="1"/>
  <c r="AF2257" i="1" a="1"/>
  <c r="AF2258" i="1" a="1"/>
  <c r="AF2259" i="1" a="1"/>
  <c r="AF2260" i="1" a="1"/>
  <c r="AF2261" i="1" a="1"/>
  <c r="AF2262" i="1" a="1"/>
  <c r="AF2263" i="1" a="1"/>
  <c r="AF2264" i="1" a="1"/>
  <c r="AF2265" i="1" a="1"/>
  <c r="AF2266" i="1" a="1"/>
  <c r="AF2267" i="1" a="1"/>
  <c r="AF2268" i="1" a="1"/>
  <c r="AF2269" i="1" a="1"/>
  <c r="AF2270" i="1" a="1"/>
  <c r="AF2271" i="1" a="1"/>
  <c r="AF2272" i="1" a="1"/>
  <c r="AF2273" i="1" a="1"/>
  <c r="AF2274" i="1" a="1"/>
  <c r="AF2275" i="1" a="1"/>
  <c r="AF2276" i="1" a="1"/>
  <c r="AF2277" i="1" a="1"/>
  <c r="AF2278" i="1" a="1"/>
  <c r="AF2279" i="1" a="1"/>
  <c r="AF2280" i="1" a="1"/>
  <c r="AF2281" i="1" a="1"/>
  <c r="AF2282" i="1" a="1"/>
  <c r="AF2283" i="1" a="1"/>
  <c r="AF2284" i="1" a="1"/>
  <c r="AF2285" i="1" a="1"/>
  <c r="AF2286" i="1" a="1"/>
  <c r="AF2287" i="1" a="1"/>
  <c r="AF2288" i="1" a="1"/>
  <c r="AF2289" i="1" a="1"/>
  <c r="AF2290" i="1" a="1"/>
  <c r="AF2291" i="1" a="1"/>
  <c r="AF2292" i="1" a="1"/>
  <c r="AF2293" i="1" a="1"/>
  <c r="AF2294" i="1" a="1"/>
  <c r="AF2295" i="1" a="1"/>
  <c r="AF2296" i="1" a="1"/>
  <c r="AF2297" i="1" a="1"/>
  <c r="AF2298" i="1" a="1"/>
  <c r="AF2299" i="1" a="1"/>
  <c r="AF2300" i="1" a="1"/>
  <c r="AF2301" i="1" a="1"/>
  <c r="AF2302" i="1" a="1"/>
  <c r="AF2303" i="1" a="1"/>
  <c r="AF2304" i="1" a="1"/>
  <c r="AF2305" i="1" a="1"/>
  <c r="AF2306" i="1" a="1"/>
  <c r="AF2307" i="1" a="1"/>
  <c r="AF2308" i="1" a="1"/>
  <c r="AF2309" i="1" a="1"/>
  <c r="AF2310" i="1" a="1"/>
  <c r="AF2311" i="1" a="1"/>
  <c r="AF2312" i="1" a="1"/>
  <c r="AF2313" i="1" a="1"/>
  <c r="AF2314" i="1" a="1"/>
  <c r="AF2315" i="1" a="1"/>
  <c r="AF2316" i="1" a="1"/>
  <c r="AF2317" i="1" a="1"/>
  <c r="AF2318" i="1" a="1"/>
  <c r="AF2319" i="1" a="1"/>
  <c r="AF2320" i="1" a="1"/>
  <c r="AF2321" i="1" a="1"/>
  <c r="AF2322" i="1" a="1"/>
  <c r="AF2323" i="1" a="1"/>
  <c r="AF2324" i="1" a="1"/>
  <c r="AF2325" i="1" a="1"/>
  <c r="AF2326" i="1" a="1"/>
  <c r="AF2327" i="1" a="1"/>
  <c r="AF2328" i="1" a="1"/>
  <c r="AF2329" i="1" a="1"/>
  <c r="AF2330" i="1" a="1"/>
  <c r="AF2331" i="1" a="1"/>
  <c r="AF2332" i="1" a="1"/>
  <c r="AF2333" i="1" a="1"/>
  <c r="AF2334" i="1" a="1"/>
  <c r="AF2335" i="1" a="1"/>
  <c r="AF2336" i="1" a="1"/>
  <c r="AF2337" i="1" a="1"/>
  <c r="AF2338" i="1" a="1"/>
  <c r="AF2339" i="1" a="1"/>
  <c r="AF2340" i="1" a="1"/>
  <c r="AF2341" i="1" a="1"/>
  <c r="AF2342" i="1" a="1"/>
  <c r="AF2343" i="1" a="1"/>
  <c r="AF2344" i="1" a="1"/>
  <c r="AF2345" i="1" a="1"/>
  <c r="AF2346" i="1" a="1"/>
  <c r="AF2347" i="1" a="1"/>
  <c r="AF2348" i="1" a="1"/>
  <c r="AF2349" i="1" a="1"/>
  <c r="AF2350" i="1" a="1"/>
  <c r="AF2351" i="1" a="1"/>
  <c r="AF2352" i="1" a="1"/>
  <c r="AF2353" i="1" a="1"/>
  <c r="AF2354" i="1" a="1"/>
  <c r="AF2355" i="1" a="1"/>
  <c r="AF2356" i="1" a="1"/>
  <c r="AF2357" i="1" a="1"/>
  <c r="AF2358" i="1" a="1"/>
  <c r="AF2359" i="1" a="1"/>
  <c r="AF2360" i="1" a="1"/>
  <c r="AF2361" i="1" a="1"/>
  <c r="AF2362" i="1" a="1"/>
  <c r="AF2363" i="1" a="1"/>
  <c r="AF2364" i="1" a="1"/>
  <c r="AF2365" i="1" a="1"/>
  <c r="AF2366" i="1" a="1"/>
  <c r="AF2367" i="1" a="1"/>
  <c r="AF2368" i="1" a="1"/>
  <c r="AF2369" i="1" a="1"/>
  <c r="AF2370" i="1" a="1"/>
  <c r="AF2371" i="1" a="1"/>
  <c r="AF2372" i="1" a="1"/>
  <c r="AF2373" i="1" a="1"/>
  <c r="AF2374" i="1" a="1"/>
  <c r="AF2375" i="1" a="1"/>
  <c r="AF2376" i="1" a="1"/>
  <c r="AF2377" i="1" a="1"/>
  <c r="AF2378" i="1" a="1"/>
  <c r="AF2379" i="1" a="1"/>
  <c r="AF2380" i="1" a="1"/>
  <c r="AF2381" i="1" a="1"/>
  <c r="AF2382" i="1" a="1"/>
  <c r="AF2383" i="1" a="1"/>
  <c r="AF2384" i="1" a="1"/>
  <c r="AF2385" i="1" a="1"/>
  <c r="AF2386" i="1" a="1"/>
  <c r="AF2387" i="1" a="1"/>
  <c r="AF2388" i="1" a="1"/>
  <c r="AF2389" i="1" a="1"/>
  <c r="AF2390" i="1" a="1"/>
  <c r="AF2391" i="1" a="1"/>
  <c r="AF2392" i="1" a="1"/>
  <c r="AF2393" i="1" a="1"/>
  <c r="AF2394" i="1" a="1"/>
  <c r="AF2395" i="1" a="1"/>
  <c r="AF2396" i="1" a="1"/>
  <c r="AF2397" i="1" a="1"/>
  <c r="AF2398" i="1" a="1"/>
  <c r="AF2399" i="1" a="1"/>
  <c r="AF2400" i="1" a="1"/>
  <c r="AF2401" i="1" a="1"/>
  <c r="AF2402" i="1" a="1"/>
  <c r="AF2403" i="1" a="1"/>
  <c r="AF2404" i="1" a="1"/>
  <c r="AF2405" i="1" a="1"/>
  <c r="AF2406" i="1" a="1"/>
  <c r="AF2407" i="1" a="1"/>
  <c r="AF2408" i="1" a="1"/>
  <c r="AF2409" i="1" a="1"/>
  <c r="AF2410" i="1" a="1"/>
  <c r="AF2411" i="1" a="1"/>
  <c r="AF2412" i="1" a="1"/>
  <c r="AF2413" i="1" a="1"/>
  <c r="AF2414" i="1" a="1"/>
  <c r="AF2415" i="1" a="1"/>
  <c r="AF2416" i="1" a="1"/>
  <c r="AF2417" i="1" a="1"/>
  <c r="AF2418" i="1" a="1"/>
  <c r="AF2419" i="1" a="1"/>
  <c r="AF2420" i="1" a="1"/>
  <c r="AF2421" i="1" a="1"/>
  <c r="AF2422" i="1" a="1"/>
  <c r="AF2423" i="1" a="1"/>
  <c r="AF2424" i="1" a="1"/>
  <c r="AF2425" i="1" a="1"/>
  <c r="AF2426" i="1" a="1"/>
  <c r="AF2427" i="1" a="1"/>
  <c r="AF2428" i="1" a="1"/>
  <c r="AF2429" i="1" a="1"/>
  <c r="AF2430" i="1" a="1"/>
  <c r="AF2431" i="1" a="1"/>
  <c r="AF2432" i="1" a="1"/>
  <c r="AF2433" i="1" a="1"/>
  <c r="AF2434" i="1" a="1"/>
  <c r="AF2435" i="1" a="1"/>
  <c r="AF2436" i="1" a="1"/>
  <c r="AF2437" i="1" a="1"/>
  <c r="AF2438" i="1" a="1"/>
  <c r="AF2439" i="1" a="1"/>
  <c r="AF2440" i="1" a="1"/>
  <c r="AF2441" i="1" a="1"/>
  <c r="AF2442" i="1" a="1"/>
  <c r="AF2443" i="1" a="1"/>
  <c r="AF2444" i="1" a="1"/>
  <c r="AF2445" i="1" a="1"/>
  <c r="AF2446" i="1" a="1"/>
  <c r="AF2447" i="1" a="1"/>
  <c r="AF2448" i="1" a="1"/>
  <c r="AF2449" i="1" a="1"/>
  <c r="AF2450" i="1" a="1"/>
  <c r="AF2451" i="1" a="1"/>
  <c r="AF2452" i="1" a="1"/>
  <c r="AF2453" i="1" a="1"/>
  <c r="AF2454" i="1" a="1"/>
  <c r="AF2455" i="1" a="1"/>
  <c r="AF2456" i="1" a="1"/>
  <c r="AF2457" i="1" a="1"/>
  <c r="AF2458" i="1" a="1"/>
  <c r="AF2459" i="1" a="1"/>
  <c r="AF2460" i="1" a="1"/>
  <c r="AF2461" i="1" a="1"/>
  <c r="AF2462" i="1" a="1"/>
  <c r="AF2463" i="1" a="1"/>
  <c r="AF2464" i="1" a="1"/>
  <c r="AF2465" i="1" a="1"/>
  <c r="AF2466" i="1" a="1"/>
  <c r="AF2467" i="1" a="1"/>
  <c r="AF2468" i="1" a="1"/>
  <c r="AF2469" i="1" a="1"/>
  <c r="AF2470" i="1" a="1"/>
  <c r="AF2471" i="1" a="1"/>
  <c r="AF2472" i="1" a="1"/>
  <c r="AF2473" i="1" a="1"/>
  <c r="AF2474" i="1" a="1"/>
  <c r="AF2475" i="1" a="1"/>
  <c r="AF2476" i="1" a="1"/>
  <c r="AF2477" i="1" a="1"/>
  <c r="AF2478" i="1" a="1"/>
  <c r="AF2479" i="1" a="1"/>
  <c r="AF2480" i="1" a="1"/>
  <c r="AF2481" i="1" a="1"/>
  <c r="AF2482" i="1" a="1"/>
  <c r="AF2483" i="1" a="1"/>
  <c r="AF2484" i="1" a="1"/>
  <c r="AF2485" i="1" a="1"/>
  <c r="AF2486" i="1" a="1"/>
  <c r="AF2487" i="1" a="1"/>
  <c r="AF2488" i="1" a="1"/>
  <c r="AF2489" i="1" a="1"/>
  <c r="AF2490" i="1" a="1"/>
  <c r="AF2491" i="1" a="1"/>
  <c r="AF2492" i="1" a="1"/>
  <c r="AF2493" i="1" a="1"/>
  <c r="AF2494" i="1" a="1"/>
  <c r="AF2495" i="1" a="1"/>
  <c r="AF2496" i="1" a="1"/>
  <c r="AF2497" i="1" a="1"/>
  <c r="AF2498" i="1" a="1"/>
  <c r="AF2499" i="1" a="1"/>
  <c r="AF2500" i="1" a="1"/>
  <c r="AF2501" i="1" a="1"/>
  <c r="AF2502" i="1" a="1"/>
  <c r="AF2503" i="1" a="1"/>
  <c r="AF2504" i="1" a="1"/>
  <c r="AF2505" i="1" a="1"/>
  <c r="AF2506" i="1" a="1"/>
  <c r="AF2507" i="1" a="1"/>
  <c r="AF2508" i="1" a="1"/>
  <c r="AF2509" i="1" a="1"/>
  <c r="AF2510" i="1" a="1"/>
  <c r="AF2511" i="1" a="1"/>
  <c r="AF2512" i="1" a="1"/>
  <c r="AF2513" i="1" a="1"/>
  <c r="AF2514" i="1" a="1"/>
  <c r="AF2515" i="1" a="1"/>
  <c r="AF2516" i="1" a="1"/>
  <c r="AF2517" i="1" a="1"/>
  <c r="AF2518" i="1" a="1"/>
  <c r="AF2519" i="1" a="1"/>
  <c r="AF2520" i="1" a="1"/>
  <c r="AF2521" i="1" a="1"/>
  <c r="AF2522" i="1" a="1"/>
  <c r="AF2523" i="1" a="1"/>
  <c r="AF2524" i="1" a="1"/>
  <c r="AF2525" i="1" a="1"/>
  <c r="AF2526" i="1" a="1"/>
  <c r="AF2527" i="1" a="1"/>
  <c r="AF2528" i="1" a="1"/>
  <c r="AF2529" i="1" a="1"/>
  <c r="AF2530" i="1" a="1"/>
  <c r="AF2531" i="1" a="1"/>
  <c r="AF2532" i="1" a="1"/>
  <c r="AF2533" i="1" a="1"/>
  <c r="AF2534" i="1" a="1"/>
  <c r="AF2535" i="1" a="1"/>
  <c r="AF2536" i="1" a="1"/>
  <c r="AF2537" i="1" a="1"/>
  <c r="AF2538" i="1" a="1"/>
  <c r="AF2539" i="1" a="1"/>
  <c r="AF2540" i="1" a="1"/>
  <c r="AF2541" i="1" a="1"/>
  <c r="AF2542" i="1" a="1"/>
  <c r="AF2543" i="1" a="1"/>
  <c r="AF2544" i="1" a="1"/>
  <c r="AF2545" i="1" a="1"/>
  <c r="AF2546" i="1" a="1"/>
  <c r="AF2547" i="1" a="1"/>
  <c r="AF2548" i="1" a="1"/>
  <c r="AF2549" i="1" a="1"/>
  <c r="AF2550" i="1" a="1"/>
  <c r="AF2551" i="1" a="1"/>
  <c r="AF2552" i="1" a="1"/>
  <c r="AF2553" i="1" a="1"/>
  <c r="AF2554" i="1" a="1"/>
  <c r="AF2555" i="1" a="1"/>
  <c r="AF2556" i="1" a="1"/>
  <c r="AF2557" i="1" a="1"/>
  <c r="AF2558" i="1" a="1"/>
  <c r="AF2559" i="1" a="1"/>
  <c r="AF2560" i="1" a="1"/>
  <c r="AF2561" i="1" a="1"/>
  <c r="AF2562" i="1" a="1"/>
  <c r="AF2563" i="1" a="1"/>
  <c r="AF2564" i="1" a="1"/>
  <c r="AF2565" i="1" a="1"/>
  <c r="AF2566" i="1" a="1"/>
  <c r="AF2567" i="1" a="1"/>
  <c r="AF2568" i="1" a="1"/>
  <c r="AF2569" i="1" a="1"/>
  <c r="AF2570" i="1" a="1"/>
  <c r="AF2571" i="1" a="1"/>
  <c r="AF2572" i="1" a="1"/>
  <c r="AF2573" i="1" a="1"/>
  <c r="AF2574" i="1" a="1"/>
  <c r="AF2575" i="1" a="1"/>
  <c r="AF2576" i="1" a="1"/>
  <c r="AF2577" i="1" a="1"/>
  <c r="AF2578" i="1" a="1"/>
  <c r="AF2579" i="1" a="1"/>
  <c r="AF2580" i="1" a="1"/>
  <c r="AF2581" i="1" a="1"/>
  <c r="AF2582" i="1" a="1"/>
  <c r="AF2583" i="1" a="1"/>
  <c r="AF2584" i="1" a="1"/>
  <c r="AF2585" i="1" a="1"/>
  <c r="AF2586" i="1" a="1"/>
  <c r="AF2587" i="1" a="1"/>
  <c r="AF2588" i="1" a="1"/>
  <c r="AF2589" i="1" a="1"/>
  <c r="AF2590" i="1" a="1"/>
  <c r="AF2591" i="1" a="1"/>
  <c r="AF2592" i="1" a="1"/>
  <c r="AF2593" i="1" a="1"/>
  <c r="AF2594" i="1" a="1"/>
  <c r="AF2595" i="1" a="1"/>
  <c r="AF2596" i="1" a="1"/>
  <c r="AF2597" i="1" a="1"/>
  <c r="AF2598" i="1" a="1"/>
  <c r="AF2599" i="1" a="1"/>
  <c r="AF2600" i="1" a="1"/>
  <c r="AF2601" i="1" a="1"/>
  <c r="AF2602" i="1" a="1"/>
  <c r="AF2603" i="1" a="1"/>
  <c r="AF2604" i="1" a="1"/>
  <c r="AF2605" i="1" a="1"/>
  <c r="AF2606" i="1" a="1"/>
  <c r="AF2607" i="1" a="1"/>
  <c r="AF2608" i="1" a="1"/>
  <c r="AF2609" i="1" a="1"/>
  <c r="AF2610" i="1" a="1"/>
  <c r="AF2611" i="1" a="1"/>
  <c r="AF2612" i="1" a="1"/>
  <c r="AF2613" i="1" a="1"/>
  <c r="AF2614" i="1" a="1"/>
  <c r="AF2615" i="1" a="1"/>
  <c r="AF2616" i="1" a="1"/>
  <c r="AF2617" i="1" a="1"/>
  <c r="AF2618" i="1" a="1"/>
  <c r="AF2619" i="1" a="1"/>
  <c r="AF2620" i="1" a="1"/>
  <c r="AF2621" i="1" a="1"/>
  <c r="AF2622" i="1" a="1"/>
  <c r="AF2623" i="1" a="1"/>
  <c r="AF2624" i="1" a="1"/>
  <c r="AF2625" i="1" a="1"/>
  <c r="AF2626" i="1" a="1"/>
  <c r="AF2627" i="1" a="1"/>
  <c r="AF2628" i="1" a="1"/>
  <c r="AF2629" i="1" a="1"/>
  <c r="AF2630" i="1" a="1"/>
  <c r="AF2631" i="1" a="1"/>
  <c r="AF2632" i="1" a="1"/>
  <c r="AF2633" i="1" a="1"/>
  <c r="AF2634" i="1" a="1"/>
  <c r="AF2635" i="1" a="1"/>
  <c r="AF2636" i="1" a="1"/>
  <c r="AF2637" i="1" a="1"/>
  <c r="AF2638" i="1" a="1"/>
  <c r="AF2639" i="1" a="1"/>
  <c r="AF2640" i="1" a="1"/>
  <c r="AF2641" i="1" a="1"/>
  <c r="AF2642" i="1" a="1"/>
  <c r="AF2643" i="1" a="1"/>
  <c r="AF2644" i="1" a="1"/>
  <c r="AF2645" i="1" a="1"/>
  <c r="AF2646" i="1" a="1"/>
  <c r="AF2647" i="1" a="1"/>
  <c r="AF2648" i="1" a="1"/>
  <c r="AF2649" i="1" a="1"/>
  <c r="AF2650" i="1" a="1"/>
  <c r="AF2651" i="1" a="1"/>
  <c r="AF2652" i="1" a="1"/>
  <c r="AF2653" i="1" a="1"/>
  <c r="AF2654" i="1" a="1"/>
  <c r="AF2655" i="1" a="1"/>
  <c r="AF2656" i="1" a="1"/>
  <c r="AF2657" i="1" a="1"/>
  <c r="AF2658" i="1" a="1"/>
  <c r="AF2659" i="1" a="1"/>
  <c r="AF2660" i="1" a="1"/>
  <c r="AF2661" i="1" a="1"/>
  <c r="AF2662" i="1" a="1"/>
  <c r="AF2663" i="1" a="1"/>
  <c r="AF2664" i="1" a="1"/>
  <c r="AF2665" i="1" a="1"/>
  <c r="AF2666" i="1" a="1"/>
  <c r="AF2667" i="1" a="1"/>
  <c r="AF2668" i="1" a="1"/>
  <c r="AF2669" i="1" a="1"/>
  <c r="AF2670" i="1" a="1"/>
  <c r="AF2671" i="1" a="1"/>
  <c r="AF2672" i="1" a="1"/>
  <c r="AF2673" i="1" a="1"/>
  <c r="AF2674" i="1" a="1"/>
  <c r="AF2675" i="1" a="1"/>
  <c r="AF2676" i="1" a="1"/>
  <c r="AF2677" i="1" a="1"/>
  <c r="AF2678" i="1" a="1"/>
  <c r="AF2679" i="1" a="1"/>
  <c r="AF2680" i="1" a="1"/>
  <c r="AF2681" i="1" a="1"/>
  <c r="AF2682" i="1" a="1"/>
  <c r="AF2683" i="1" a="1"/>
  <c r="AF2684" i="1" a="1"/>
  <c r="AF2685" i="1" a="1"/>
  <c r="AF2686" i="1" a="1"/>
  <c r="AF2687" i="1" a="1"/>
  <c r="AF2688" i="1" a="1"/>
  <c r="AF2689" i="1" a="1"/>
  <c r="AF2690" i="1" a="1"/>
  <c r="AF2691" i="1" a="1"/>
  <c r="AF2692" i="1" a="1"/>
  <c r="AF2693" i="1" a="1"/>
  <c r="AF2694" i="1" a="1"/>
  <c r="AF2695" i="1" a="1"/>
  <c r="AF2696" i="1" a="1"/>
  <c r="AF2697" i="1" a="1"/>
  <c r="AF2698" i="1" a="1"/>
  <c r="AF2699" i="1" a="1"/>
  <c r="AF2700" i="1" a="1"/>
  <c r="AF2701" i="1" a="1"/>
  <c r="AF2702" i="1" a="1"/>
  <c r="AF2703" i="1" a="1"/>
  <c r="AF2704" i="1" a="1"/>
  <c r="AF2705" i="1" a="1"/>
  <c r="AF2706" i="1" a="1"/>
  <c r="AF2707" i="1" a="1"/>
  <c r="AF2708" i="1" a="1"/>
  <c r="AF2709" i="1" a="1"/>
  <c r="AF2710" i="1" a="1"/>
  <c r="AF2711" i="1" a="1"/>
  <c r="AF2712" i="1" a="1"/>
  <c r="AF2713" i="1" a="1"/>
  <c r="AF2714" i="1" a="1"/>
  <c r="AF2715" i="1" a="1"/>
  <c r="AF2716" i="1" a="1"/>
  <c r="AF2717" i="1" a="1"/>
  <c r="AF2718" i="1" a="1"/>
  <c r="AF2719" i="1" a="1"/>
  <c r="AF2720" i="1" a="1"/>
  <c r="AF2721" i="1" a="1"/>
  <c r="AF2722" i="1" a="1"/>
  <c r="AF2723" i="1" a="1"/>
  <c r="AF2724" i="1" a="1"/>
  <c r="AF2725" i="1" a="1"/>
  <c r="AF2726" i="1" a="1"/>
  <c r="AF2727" i="1" a="1"/>
  <c r="AF2728" i="1" a="1"/>
  <c r="AF2729" i="1" a="1"/>
  <c r="AF2730" i="1" a="1"/>
  <c r="AF2731" i="1" a="1"/>
  <c r="AF2732" i="1" a="1"/>
  <c r="AF2733" i="1" a="1"/>
  <c r="AF2734" i="1" a="1"/>
  <c r="AF2735" i="1" a="1"/>
  <c r="AF2736" i="1" a="1"/>
  <c r="AF2737" i="1" a="1"/>
  <c r="AF2738" i="1" a="1"/>
  <c r="AF2739" i="1" a="1"/>
  <c r="AF2740" i="1" a="1"/>
  <c r="AF2741" i="1" a="1"/>
  <c r="AF2742" i="1" a="1"/>
  <c r="AF2743" i="1" a="1"/>
  <c r="AF2744" i="1" a="1"/>
  <c r="AF2745" i="1" a="1"/>
  <c r="AF2746" i="1" a="1"/>
  <c r="AF2747" i="1" a="1"/>
  <c r="AF2748" i="1" a="1"/>
  <c r="AF2749" i="1" a="1"/>
  <c r="AF2750" i="1" a="1"/>
  <c r="AF2751" i="1" a="1"/>
  <c r="AF2752" i="1" a="1"/>
  <c r="AF2753" i="1" a="1"/>
  <c r="AF2754" i="1" a="1"/>
  <c r="AF2755" i="1" a="1"/>
  <c r="AF2756" i="1" a="1"/>
  <c r="AF2757" i="1" a="1"/>
  <c r="AF2758" i="1" a="1"/>
  <c r="AF2759" i="1" a="1"/>
  <c r="AF2760" i="1" a="1"/>
  <c r="AF2761" i="1" a="1"/>
  <c r="AF2762" i="1" a="1"/>
  <c r="AF2763" i="1" a="1"/>
  <c r="AF2764" i="1" a="1"/>
  <c r="AF2765" i="1" a="1"/>
  <c r="AF2766" i="1" a="1"/>
  <c r="AF2767" i="1" a="1"/>
  <c r="AF2768" i="1" a="1"/>
  <c r="AF2769" i="1" a="1"/>
  <c r="AF2770" i="1" a="1"/>
  <c r="AF2771" i="1" a="1"/>
  <c r="AF2772" i="1" a="1"/>
  <c r="AF2773" i="1" a="1"/>
  <c r="AF2774" i="1" a="1"/>
  <c r="AF2775" i="1" a="1"/>
  <c r="AF2776" i="1" a="1"/>
  <c r="AF2777" i="1" a="1"/>
  <c r="AF2778" i="1" a="1"/>
  <c r="AF2779" i="1" a="1"/>
  <c r="AF2780" i="1" a="1"/>
  <c r="AF2781" i="1" a="1"/>
  <c r="AF2782" i="1" a="1"/>
  <c r="AF2783" i="1" a="1"/>
  <c r="AF2784" i="1" a="1"/>
  <c r="AF2785" i="1" a="1"/>
  <c r="AF2786" i="1" a="1"/>
  <c r="AF2787" i="1" a="1"/>
  <c r="AF2788" i="1" a="1"/>
  <c r="AF2789" i="1" a="1"/>
  <c r="AF2790" i="1" a="1"/>
  <c r="AF2791" i="1" a="1"/>
  <c r="AF2792" i="1" a="1"/>
  <c r="AF2793" i="1" a="1"/>
  <c r="AF2794" i="1" a="1"/>
  <c r="AF2795" i="1" a="1"/>
  <c r="AF2796" i="1" a="1"/>
  <c r="AF2797" i="1" a="1"/>
  <c r="AF2798" i="1" a="1"/>
  <c r="AF2799" i="1" a="1"/>
  <c r="AF2800" i="1" a="1"/>
  <c r="AF2801" i="1" a="1"/>
  <c r="AF2802" i="1" a="1"/>
  <c r="AF2803" i="1" a="1"/>
  <c r="AF2804" i="1" a="1"/>
  <c r="AF2805" i="1" a="1"/>
  <c r="AF2806" i="1" a="1"/>
  <c r="AF2807" i="1" a="1"/>
  <c r="AF2808" i="1" a="1"/>
  <c r="AF2809" i="1" a="1"/>
  <c r="AF2810" i="1" a="1"/>
  <c r="AF2811" i="1" a="1"/>
  <c r="AF2812" i="1" a="1"/>
  <c r="AF2813" i="1" a="1"/>
  <c r="AF2814" i="1" a="1"/>
  <c r="AF2815" i="1" a="1"/>
  <c r="AF2816" i="1" a="1"/>
  <c r="AF2817" i="1" a="1"/>
  <c r="AF2818" i="1" a="1"/>
  <c r="AF2819" i="1" a="1"/>
  <c r="AF2820" i="1" a="1"/>
  <c r="AF2821" i="1" a="1"/>
  <c r="AF2822" i="1" a="1"/>
  <c r="AF2823" i="1" a="1"/>
  <c r="AF2824" i="1" a="1"/>
  <c r="AF2825" i="1" a="1"/>
  <c r="AF2826" i="1" a="1"/>
  <c r="AF2827" i="1" a="1"/>
  <c r="AF2828" i="1" a="1"/>
  <c r="AF2829" i="1" a="1"/>
  <c r="AF2830" i="1" a="1"/>
  <c r="AF2831" i="1" a="1"/>
  <c r="AF2832" i="1" a="1"/>
  <c r="AF2833" i="1" a="1"/>
  <c r="AF2834" i="1" a="1"/>
  <c r="AF2835" i="1" a="1"/>
  <c r="AF2836" i="1" a="1"/>
  <c r="AF2837" i="1" a="1"/>
  <c r="AF2838" i="1" a="1"/>
  <c r="AF2839" i="1" a="1"/>
  <c r="AF2840" i="1" a="1"/>
  <c r="AF2841" i="1" a="1"/>
  <c r="AF2842" i="1" a="1"/>
  <c r="AF2843" i="1" a="1"/>
  <c r="AF2844" i="1" a="1"/>
  <c r="AF2845" i="1" a="1"/>
  <c r="AF2846" i="1" a="1"/>
  <c r="AE3" i="1" a="1"/>
  <c r="AE4" i="1" a="1"/>
  <c r="AE5" i="1" a="1"/>
  <c r="AE6" i="1" a="1"/>
  <c r="AE7" i="1" a="1"/>
  <c r="AE8" i="1" a="1"/>
  <c r="AE9" i="1" a="1"/>
  <c r="AE10" i="1" a="1"/>
  <c r="AE11" i="1" a="1"/>
  <c r="AE12" i="1" a="1"/>
  <c r="AE13" i="1" a="1"/>
  <c r="AE14" i="1" a="1"/>
  <c r="AE15" i="1" a="1"/>
  <c r="AE16" i="1" a="1"/>
  <c r="AE17" i="1" a="1"/>
  <c r="AE18" i="1" a="1"/>
  <c r="AE19" i="1" a="1"/>
  <c r="AE20" i="1" a="1"/>
  <c r="AE21" i="1" a="1"/>
  <c r="AE22" i="1" a="1"/>
  <c r="AE23" i="1" a="1"/>
  <c r="AE24" i="1" a="1"/>
  <c r="AE25" i="1" a="1"/>
  <c r="AE26" i="1" a="1"/>
  <c r="AE27" i="1" a="1"/>
  <c r="AE28" i="1" a="1"/>
  <c r="AE29" i="1" a="1"/>
  <c r="AE30" i="1" a="1"/>
  <c r="AE31" i="1" a="1"/>
  <c r="AE32" i="1" a="1"/>
  <c r="AE33" i="1" a="1"/>
  <c r="AE34" i="1" a="1"/>
  <c r="AE35" i="1" a="1"/>
  <c r="AE36" i="1" a="1"/>
  <c r="AE37" i="1" a="1"/>
  <c r="AE38" i="1" a="1"/>
  <c r="AE39" i="1" a="1"/>
  <c r="AE40" i="1" a="1"/>
  <c r="AE41" i="1" a="1"/>
  <c r="AE42" i="1" a="1"/>
  <c r="AE43" i="1" a="1"/>
  <c r="AE44" i="1" a="1"/>
  <c r="AE45" i="1" a="1"/>
  <c r="AE46" i="1" a="1"/>
  <c r="AE47" i="1" a="1"/>
  <c r="AE48" i="1" a="1"/>
  <c r="AE49" i="1" a="1"/>
  <c r="AE50" i="1" a="1"/>
  <c r="AE51" i="1" a="1"/>
  <c r="AE52" i="1" a="1"/>
  <c r="AE53" i="1" a="1"/>
  <c r="AE54" i="1" a="1"/>
  <c r="AE55" i="1" a="1"/>
  <c r="AE56" i="1" a="1"/>
  <c r="AE57" i="1" a="1"/>
  <c r="AE58" i="1" a="1"/>
  <c r="AE59" i="1" a="1"/>
  <c r="AE60" i="1" a="1"/>
  <c r="AE61" i="1" a="1"/>
  <c r="AE62" i="1" a="1"/>
  <c r="AE63" i="1" a="1"/>
  <c r="AE64" i="1" a="1"/>
  <c r="AE65" i="1" a="1"/>
  <c r="AE66" i="1" a="1"/>
  <c r="AE67" i="1" a="1"/>
  <c r="AE68" i="1" a="1"/>
  <c r="AE69" i="1" a="1"/>
  <c r="AE70" i="1" a="1"/>
  <c r="AE71" i="1" a="1"/>
  <c r="AE72" i="1" a="1"/>
  <c r="AE73" i="1" a="1"/>
  <c r="AE74" i="1" a="1"/>
  <c r="AE75" i="1" a="1"/>
  <c r="AE76" i="1" a="1"/>
  <c r="AE77" i="1" a="1"/>
  <c r="AE78" i="1" a="1"/>
  <c r="AE79" i="1" a="1"/>
  <c r="AE80" i="1" a="1"/>
  <c r="AE81" i="1" a="1"/>
  <c r="AE82" i="1" a="1"/>
  <c r="AE83" i="1" a="1"/>
  <c r="AE84" i="1" a="1"/>
  <c r="AE85" i="1" a="1"/>
  <c r="AE86" i="1" a="1"/>
  <c r="AE87" i="1" a="1"/>
  <c r="AE88" i="1" a="1"/>
  <c r="AE89" i="1" a="1"/>
  <c r="AE90" i="1" a="1"/>
  <c r="AE91" i="1" a="1"/>
  <c r="AE92" i="1" a="1"/>
  <c r="AE93" i="1" a="1"/>
  <c r="AE94" i="1" a="1"/>
  <c r="AE95" i="1" a="1"/>
  <c r="AE96" i="1" a="1"/>
  <c r="AE97" i="1" a="1"/>
  <c r="AE98" i="1" a="1"/>
  <c r="AE99" i="1" a="1"/>
  <c r="AE100" i="1" a="1"/>
  <c r="AE101" i="1" a="1"/>
  <c r="AE102" i="1" a="1"/>
  <c r="AE103" i="1" a="1"/>
  <c r="AE104" i="1" a="1"/>
  <c r="AE105" i="1" a="1"/>
  <c r="AE106" i="1" a="1"/>
  <c r="AE107" i="1" a="1"/>
  <c r="AE108" i="1" a="1"/>
  <c r="AE109" i="1" a="1"/>
  <c r="AE110" i="1" a="1"/>
  <c r="AE111" i="1" a="1"/>
  <c r="AE112" i="1" a="1"/>
  <c r="AE113" i="1" a="1"/>
  <c r="AE114" i="1" a="1"/>
  <c r="AE115" i="1" a="1"/>
  <c r="AE116" i="1" a="1"/>
  <c r="AE117" i="1" a="1"/>
  <c r="AE118" i="1" a="1"/>
  <c r="AE119" i="1" a="1"/>
  <c r="AE120" i="1" a="1"/>
  <c r="AE121" i="1" a="1"/>
  <c r="AE122" i="1" a="1"/>
  <c r="AE123" i="1" a="1"/>
  <c r="AE124" i="1" a="1"/>
  <c r="AE125" i="1" a="1"/>
  <c r="AE126" i="1" a="1"/>
  <c r="AE127" i="1" a="1"/>
  <c r="AE128" i="1" a="1"/>
  <c r="AE129" i="1" a="1"/>
  <c r="AE130" i="1" a="1"/>
  <c r="AE131" i="1" a="1"/>
  <c r="AE132" i="1" a="1"/>
  <c r="AE133" i="1" a="1"/>
  <c r="AE134" i="1" a="1"/>
  <c r="AE135" i="1" a="1"/>
  <c r="AE136" i="1" a="1"/>
  <c r="AE137" i="1" a="1"/>
  <c r="AE138" i="1" a="1"/>
  <c r="AE139" i="1" a="1"/>
  <c r="AE140" i="1" a="1"/>
  <c r="AE141" i="1" a="1"/>
  <c r="AE142" i="1" a="1"/>
  <c r="AE143" i="1" a="1"/>
  <c r="AE144" i="1" a="1"/>
  <c r="AE145" i="1" a="1"/>
  <c r="AE146" i="1" a="1"/>
  <c r="AE147" i="1" a="1"/>
  <c r="AE148" i="1" a="1"/>
  <c r="AE149" i="1" a="1"/>
  <c r="AE150" i="1" a="1"/>
  <c r="AE151" i="1" a="1"/>
  <c r="AE152" i="1" a="1"/>
  <c r="AE153" i="1" a="1"/>
  <c r="AE154" i="1" a="1"/>
  <c r="AE155" i="1" a="1"/>
  <c r="AE156" i="1" a="1"/>
  <c r="AE157" i="1" a="1"/>
  <c r="AE158" i="1" a="1"/>
  <c r="AE159" i="1" a="1"/>
  <c r="AE160" i="1" a="1"/>
  <c r="AE161" i="1" a="1"/>
  <c r="AE162" i="1" a="1"/>
  <c r="AE163" i="1" a="1"/>
  <c r="AE164" i="1" a="1"/>
  <c r="AE165" i="1" a="1"/>
  <c r="AE166" i="1" a="1"/>
  <c r="AE167" i="1" a="1"/>
  <c r="AE168" i="1" a="1"/>
  <c r="AE169" i="1" a="1"/>
  <c r="AE170" i="1" a="1"/>
  <c r="AE171" i="1" a="1"/>
  <c r="AE172" i="1" a="1"/>
  <c r="AE173" i="1" a="1"/>
  <c r="AE174" i="1" a="1"/>
  <c r="AE175" i="1" a="1"/>
  <c r="AE176" i="1" a="1"/>
  <c r="AE177" i="1" a="1"/>
  <c r="AE178" i="1" a="1"/>
  <c r="AE179" i="1" a="1"/>
  <c r="AE180" i="1" a="1"/>
  <c r="AE181" i="1" a="1"/>
  <c r="AE182" i="1" a="1"/>
  <c r="AE183" i="1" a="1"/>
  <c r="AE184" i="1" a="1"/>
  <c r="AE185" i="1" a="1"/>
  <c r="AE186" i="1" a="1"/>
  <c r="AE187" i="1" a="1"/>
  <c r="AE188" i="1" a="1"/>
  <c r="AE189" i="1" a="1"/>
  <c r="AE190" i="1" a="1"/>
  <c r="AE191" i="1" a="1"/>
  <c r="AE192" i="1" a="1"/>
  <c r="AE193" i="1" a="1"/>
  <c r="AE194" i="1" a="1"/>
  <c r="AE195" i="1" a="1"/>
  <c r="AE196" i="1" a="1"/>
  <c r="AE197" i="1" a="1"/>
  <c r="AE198" i="1" a="1"/>
  <c r="AE199" i="1" a="1"/>
  <c r="AE200" i="1" a="1"/>
  <c r="AE201" i="1" a="1"/>
  <c r="AE202" i="1" a="1"/>
  <c r="AE203" i="1" a="1"/>
  <c r="AE204" i="1" a="1"/>
  <c r="AE205" i="1" a="1"/>
  <c r="AE206" i="1" a="1"/>
  <c r="AE207" i="1" a="1"/>
  <c r="AE208" i="1" a="1"/>
  <c r="AE209" i="1" a="1"/>
  <c r="AE210" i="1" a="1"/>
  <c r="AE211" i="1" a="1"/>
  <c r="AE212" i="1" a="1"/>
  <c r="AE213" i="1" a="1"/>
  <c r="AE214" i="1" a="1"/>
  <c r="AE215" i="1" a="1"/>
  <c r="AE216" i="1" a="1"/>
  <c r="AE217" i="1" a="1"/>
  <c r="AE218" i="1" a="1"/>
  <c r="AE219" i="1" a="1"/>
  <c r="AE220" i="1" a="1"/>
  <c r="AE221" i="1" a="1"/>
  <c r="AE222" i="1" a="1"/>
  <c r="AE223" i="1" a="1"/>
  <c r="AE224" i="1" a="1"/>
  <c r="AE225" i="1" a="1"/>
  <c r="AE226" i="1" a="1"/>
  <c r="AE227" i="1" a="1"/>
  <c r="AE228" i="1" a="1"/>
  <c r="AE229" i="1" a="1"/>
  <c r="AE230" i="1" a="1"/>
  <c r="AE231" i="1" a="1"/>
  <c r="AE232" i="1" a="1"/>
  <c r="AE233" i="1" a="1"/>
  <c r="AE234" i="1" a="1"/>
  <c r="AE235" i="1" a="1"/>
  <c r="AE236" i="1" a="1"/>
  <c r="AE237" i="1" a="1"/>
  <c r="AE238" i="1" a="1"/>
  <c r="AE239" i="1" a="1"/>
  <c r="AE240" i="1" a="1"/>
  <c r="AE241" i="1" a="1"/>
  <c r="AE242" i="1" a="1"/>
  <c r="AE243" i="1" a="1"/>
  <c r="AE244" i="1" a="1"/>
  <c r="AE245" i="1" a="1"/>
  <c r="AE246" i="1" a="1"/>
  <c r="AE247" i="1" a="1"/>
  <c r="AE248" i="1" a="1"/>
  <c r="AE249" i="1" a="1"/>
  <c r="AE250" i="1" a="1"/>
  <c r="AE251" i="1" a="1"/>
  <c r="AE252" i="1" a="1"/>
  <c r="AE253" i="1" a="1"/>
  <c r="AE254" i="1" a="1"/>
  <c r="AE255" i="1" a="1"/>
  <c r="AE256" i="1" a="1"/>
  <c r="AE257" i="1" a="1"/>
  <c r="AE258" i="1" a="1"/>
  <c r="AE259" i="1" a="1"/>
  <c r="AE260" i="1" a="1"/>
  <c r="AE261" i="1" a="1"/>
  <c r="AE262" i="1" a="1"/>
  <c r="AE263" i="1" a="1"/>
  <c r="AE264" i="1" a="1"/>
  <c r="AE265" i="1" a="1"/>
  <c r="AE266" i="1" a="1"/>
  <c r="AE267" i="1" a="1"/>
  <c r="AE268" i="1" a="1"/>
  <c r="AE269" i="1" a="1"/>
  <c r="AE270" i="1" a="1"/>
  <c r="AE271" i="1" a="1"/>
  <c r="AE272" i="1" a="1"/>
  <c r="AE273" i="1" a="1"/>
  <c r="AE274" i="1" a="1"/>
  <c r="AE275" i="1" a="1"/>
  <c r="AE276" i="1" a="1"/>
  <c r="AE277" i="1" a="1"/>
  <c r="AE278" i="1" a="1"/>
  <c r="AE279" i="1" a="1"/>
  <c r="AE280" i="1" a="1"/>
  <c r="AE281" i="1" a="1"/>
  <c r="AE282" i="1" a="1"/>
  <c r="AE283" i="1" a="1"/>
  <c r="AE284" i="1" a="1"/>
  <c r="AE285" i="1" a="1"/>
  <c r="AE286" i="1" a="1"/>
  <c r="AE287" i="1" a="1"/>
  <c r="AE288" i="1" a="1"/>
  <c r="AE289" i="1" a="1"/>
  <c r="AE290" i="1" a="1"/>
  <c r="AE291" i="1" a="1"/>
  <c r="AE292" i="1" a="1"/>
  <c r="AE293" i="1" a="1"/>
  <c r="AE294" i="1" a="1"/>
  <c r="AE295" i="1" a="1"/>
  <c r="AE296" i="1" a="1"/>
  <c r="AE297" i="1" a="1"/>
  <c r="AE298" i="1" a="1"/>
  <c r="AE299" i="1" a="1"/>
  <c r="AE300" i="1" a="1"/>
  <c r="AE301" i="1" a="1"/>
  <c r="AE302" i="1" a="1"/>
  <c r="AE303" i="1" a="1"/>
  <c r="AE304" i="1" a="1"/>
  <c r="AE305" i="1" a="1"/>
  <c r="AE306" i="1" a="1"/>
  <c r="AE307" i="1" a="1"/>
  <c r="AE308" i="1" a="1"/>
  <c r="AE309" i="1" a="1"/>
  <c r="AE310" i="1" a="1"/>
  <c r="AE311" i="1" a="1"/>
  <c r="AE312" i="1" a="1"/>
  <c r="AE313" i="1" a="1"/>
  <c r="AE314" i="1" a="1"/>
  <c r="AE315" i="1" a="1"/>
  <c r="AE316" i="1" a="1"/>
  <c r="AE317" i="1" a="1"/>
  <c r="AE318" i="1" a="1"/>
  <c r="AE319" i="1" a="1"/>
  <c r="AE320" i="1" a="1"/>
  <c r="AE321" i="1" a="1"/>
  <c r="AE322" i="1" a="1"/>
  <c r="AE323" i="1" a="1"/>
  <c r="AE324" i="1" a="1"/>
  <c r="AE325" i="1" a="1"/>
  <c r="AE326" i="1" a="1"/>
  <c r="AE327" i="1" a="1"/>
  <c r="AE328" i="1" a="1"/>
  <c r="AE329" i="1" a="1"/>
  <c r="AE330" i="1" a="1"/>
  <c r="AE331" i="1" a="1"/>
  <c r="AE332" i="1" a="1"/>
  <c r="AE333" i="1" a="1"/>
  <c r="AE334" i="1" a="1"/>
  <c r="AE335" i="1" a="1"/>
  <c r="AE336" i="1" a="1"/>
  <c r="AE337" i="1" a="1"/>
  <c r="AE338" i="1" a="1"/>
  <c r="AE339" i="1" a="1"/>
  <c r="AE340" i="1" a="1"/>
  <c r="AE341" i="1" a="1"/>
  <c r="AE342" i="1" a="1"/>
  <c r="AE343" i="1" a="1"/>
  <c r="AE344" i="1" a="1"/>
  <c r="AE345" i="1" a="1"/>
  <c r="AE346" i="1" a="1"/>
  <c r="AE347" i="1" a="1"/>
  <c r="AE348" i="1" a="1"/>
  <c r="AE349" i="1" a="1"/>
  <c r="AE350" i="1" a="1"/>
  <c r="AE351" i="1" a="1"/>
  <c r="AE352" i="1" a="1"/>
  <c r="AE353" i="1" a="1"/>
  <c r="AE354" i="1" a="1"/>
  <c r="AE355" i="1" a="1"/>
  <c r="AE356" i="1" a="1"/>
  <c r="AE357" i="1" a="1"/>
  <c r="AE358" i="1" a="1"/>
  <c r="AE359" i="1" a="1"/>
  <c r="AE360" i="1" a="1"/>
  <c r="AE361" i="1" a="1"/>
  <c r="AE362" i="1" a="1"/>
  <c r="AE363" i="1" a="1"/>
  <c r="AE364" i="1" a="1"/>
  <c r="AE365" i="1" a="1"/>
  <c r="AE366" i="1" a="1"/>
  <c r="AE367" i="1" a="1"/>
  <c r="AE368" i="1" a="1"/>
  <c r="AE369" i="1" a="1"/>
  <c r="AE370" i="1" a="1"/>
  <c r="AE371" i="1" a="1"/>
  <c r="AE372" i="1" a="1"/>
  <c r="AE373" i="1" a="1"/>
  <c r="AE374" i="1" a="1"/>
  <c r="AE375" i="1" a="1"/>
  <c r="AE376" i="1" a="1"/>
  <c r="AE377" i="1" a="1"/>
  <c r="AE378" i="1" a="1"/>
  <c r="AE379" i="1" a="1"/>
  <c r="AE380" i="1" a="1"/>
  <c r="AE381" i="1" a="1"/>
  <c r="AE382" i="1" a="1"/>
  <c r="AE383" i="1" a="1"/>
  <c r="AE384" i="1" a="1"/>
  <c r="AE385" i="1" a="1"/>
  <c r="AE386" i="1" a="1"/>
  <c r="AE387" i="1" a="1"/>
  <c r="AE388" i="1" a="1"/>
  <c r="AE389" i="1" a="1"/>
  <c r="AE390" i="1" a="1"/>
  <c r="AE391" i="1" a="1"/>
  <c r="AE392" i="1" a="1"/>
  <c r="AE393" i="1" a="1"/>
  <c r="AE394" i="1" a="1"/>
  <c r="AE395" i="1" a="1"/>
  <c r="AE396" i="1" a="1"/>
  <c r="AE397" i="1" a="1"/>
  <c r="AE398" i="1" a="1"/>
  <c r="AE399" i="1" a="1"/>
  <c r="AE400" i="1" a="1"/>
  <c r="AE401" i="1" a="1"/>
  <c r="AE402" i="1" a="1"/>
  <c r="AE403" i="1" a="1"/>
  <c r="AE404" i="1" a="1"/>
  <c r="AE405" i="1" a="1"/>
  <c r="AE406" i="1" a="1"/>
  <c r="AE407" i="1" a="1"/>
  <c r="AE408" i="1" a="1"/>
  <c r="AE409" i="1" a="1"/>
  <c r="AE410" i="1" a="1"/>
  <c r="AE411" i="1" a="1"/>
  <c r="AE412" i="1" a="1"/>
  <c r="AE413" i="1" a="1"/>
  <c r="AE414" i="1" a="1"/>
  <c r="AE415" i="1" a="1"/>
  <c r="AE416" i="1" a="1"/>
  <c r="AE417" i="1" a="1"/>
  <c r="AE418" i="1" a="1"/>
  <c r="AE419" i="1" a="1"/>
  <c r="AE420" i="1" a="1"/>
  <c r="AE421" i="1" a="1"/>
  <c r="AE422" i="1" a="1"/>
  <c r="AE423" i="1" a="1"/>
  <c r="AE424" i="1" a="1"/>
  <c r="AE425" i="1" a="1"/>
  <c r="AE426" i="1" a="1"/>
  <c r="AE427" i="1" a="1"/>
  <c r="AE428" i="1" a="1"/>
  <c r="AE429" i="1" a="1"/>
  <c r="AE430" i="1" a="1"/>
  <c r="AE431" i="1" a="1"/>
  <c r="AE432" i="1" a="1"/>
  <c r="AE433" i="1" a="1"/>
  <c r="AE434" i="1" a="1"/>
  <c r="AE435" i="1" a="1"/>
  <c r="AE436" i="1" a="1"/>
  <c r="AE437" i="1" a="1"/>
  <c r="AE438" i="1" a="1"/>
  <c r="AE439" i="1" a="1"/>
  <c r="AE440" i="1" a="1"/>
  <c r="AE441" i="1" a="1"/>
  <c r="AE442" i="1" a="1"/>
  <c r="AE443" i="1" a="1"/>
  <c r="AE444" i="1" a="1"/>
  <c r="AE445" i="1" a="1"/>
  <c r="AE446" i="1" a="1"/>
  <c r="AE447" i="1" a="1"/>
  <c r="AE448" i="1" a="1"/>
  <c r="AE449" i="1" a="1"/>
  <c r="AE450" i="1" a="1"/>
  <c r="AE451" i="1" a="1"/>
  <c r="AE452" i="1" a="1"/>
  <c r="AE453" i="1" a="1"/>
  <c r="AE454" i="1" a="1"/>
  <c r="AE455" i="1" a="1"/>
  <c r="AE456" i="1" a="1"/>
  <c r="AE457" i="1" a="1"/>
  <c r="AE458" i="1" a="1"/>
  <c r="AE459" i="1" a="1"/>
  <c r="AE460" i="1" a="1"/>
  <c r="AE461" i="1" a="1"/>
  <c r="AE462" i="1" a="1"/>
  <c r="AE463" i="1" a="1"/>
  <c r="AE464" i="1" a="1"/>
  <c r="AE465" i="1" a="1"/>
  <c r="AE466" i="1" a="1"/>
  <c r="AE467" i="1" a="1"/>
  <c r="AE468" i="1" a="1"/>
  <c r="AE469" i="1" a="1"/>
  <c r="AE470" i="1" a="1"/>
  <c r="AE471" i="1" a="1"/>
  <c r="AE472" i="1" a="1"/>
  <c r="AE473" i="1" a="1"/>
  <c r="AE474" i="1" a="1"/>
  <c r="AE475" i="1" a="1"/>
  <c r="AE476" i="1" a="1"/>
  <c r="AE477" i="1" a="1"/>
  <c r="AE478" i="1" a="1"/>
  <c r="AE479" i="1" a="1"/>
  <c r="AE480" i="1" a="1"/>
  <c r="AE481" i="1" a="1"/>
  <c r="AE482" i="1" a="1"/>
  <c r="AE483" i="1" a="1"/>
  <c r="AE484" i="1" a="1"/>
  <c r="AE485" i="1" a="1"/>
  <c r="AE486" i="1" a="1"/>
  <c r="AE487" i="1" a="1"/>
  <c r="AE488" i="1" a="1"/>
  <c r="AE489" i="1" a="1"/>
  <c r="AE490" i="1" a="1"/>
  <c r="AE491" i="1" a="1"/>
  <c r="AE492" i="1" a="1"/>
  <c r="AE493" i="1" a="1"/>
  <c r="AE494" i="1" a="1"/>
  <c r="AE495" i="1" a="1"/>
  <c r="AE496" i="1" a="1"/>
  <c r="AE497" i="1" a="1"/>
  <c r="AE498" i="1" a="1"/>
  <c r="AE499" i="1" a="1"/>
  <c r="AE500" i="1" a="1"/>
  <c r="AE501" i="1" a="1"/>
  <c r="AE502" i="1" a="1"/>
  <c r="AE503" i="1" a="1"/>
  <c r="AE504" i="1" a="1"/>
  <c r="AE505" i="1" a="1"/>
  <c r="AE506" i="1" a="1"/>
  <c r="AE507" i="1" a="1"/>
  <c r="AE508" i="1" a="1"/>
  <c r="AE509" i="1" a="1"/>
  <c r="AE510" i="1" a="1"/>
  <c r="AE511" i="1" a="1"/>
  <c r="AE512" i="1" a="1"/>
  <c r="AE513" i="1" a="1"/>
  <c r="AE514" i="1" a="1"/>
  <c r="AE515" i="1" a="1"/>
  <c r="AE516" i="1" a="1"/>
  <c r="AE517" i="1" a="1"/>
  <c r="AE518" i="1" a="1"/>
  <c r="AE519" i="1" a="1"/>
  <c r="AE520" i="1" a="1"/>
  <c r="AE521" i="1" a="1"/>
  <c r="AE522" i="1" a="1"/>
  <c r="AE523" i="1" a="1"/>
  <c r="AE524" i="1" a="1"/>
  <c r="AE525" i="1" a="1"/>
  <c r="AE526" i="1" a="1"/>
  <c r="AE527" i="1" a="1"/>
  <c r="AE528" i="1" a="1"/>
  <c r="AE529" i="1" a="1"/>
  <c r="AE530" i="1" a="1"/>
  <c r="AE531" i="1" a="1"/>
  <c r="AE532" i="1" a="1"/>
  <c r="AE533" i="1" a="1"/>
  <c r="AE534" i="1" a="1"/>
  <c r="AE535" i="1" a="1"/>
  <c r="AE536" i="1" a="1"/>
  <c r="AE537" i="1" a="1"/>
  <c r="AE538" i="1" a="1"/>
  <c r="AE539" i="1" a="1"/>
  <c r="AE540" i="1" a="1"/>
  <c r="AE541" i="1" a="1"/>
  <c r="AE542" i="1" a="1"/>
  <c r="AE543" i="1" a="1"/>
  <c r="AE544" i="1" a="1"/>
  <c r="AE545" i="1" a="1"/>
  <c r="AE546" i="1" a="1"/>
  <c r="AE547" i="1" a="1"/>
  <c r="AE548" i="1" a="1"/>
  <c r="AE549" i="1" a="1"/>
  <c r="AE550" i="1" a="1"/>
  <c r="AE551" i="1" a="1"/>
  <c r="AE552" i="1" a="1"/>
  <c r="AE553" i="1" a="1"/>
  <c r="AE554" i="1" a="1"/>
  <c r="AE555" i="1" a="1"/>
  <c r="AE556" i="1" a="1"/>
  <c r="AE557" i="1" a="1"/>
  <c r="AE558" i="1" a="1"/>
  <c r="AE559" i="1" a="1"/>
  <c r="AE560" i="1" a="1"/>
  <c r="AE561" i="1" a="1"/>
  <c r="AE562" i="1" a="1"/>
  <c r="AE563" i="1" a="1"/>
  <c r="AE564" i="1" a="1"/>
  <c r="AE565" i="1" a="1"/>
  <c r="AE566" i="1" a="1"/>
  <c r="AE567" i="1" a="1"/>
  <c r="AE568" i="1" a="1"/>
  <c r="AE569" i="1" a="1"/>
  <c r="AE570" i="1" a="1"/>
  <c r="AE571" i="1" a="1"/>
  <c r="AE572" i="1" a="1"/>
  <c r="AE573" i="1" a="1"/>
  <c r="AE574" i="1" a="1"/>
  <c r="AE575" i="1" a="1"/>
  <c r="AE576" i="1" a="1"/>
  <c r="AE577" i="1" a="1"/>
  <c r="AE578" i="1" a="1"/>
  <c r="AE579" i="1" a="1"/>
  <c r="AE580" i="1" a="1"/>
  <c r="AE581" i="1" a="1"/>
  <c r="AE582" i="1" a="1"/>
  <c r="AE583" i="1" a="1"/>
  <c r="AE584" i="1" a="1"/>
  <c r="AE585" i="1" a="1"/>
  <c r="AE586" i="1" a="1"/>
  <c r="AE587" i="1" a="1"/>
  <c r="AE588" i="1" a="1"/>
  <c r="AE589" i="1" a="1"/>
  <c r="AE590" i="1" a="1"/>
  <c r="AE591" i="1" a="1"/>
  <c r="AE592" i="1" a="1"/>
  <c r="AE593" i="1" a="1"/>
  <c r="AE594" i="1" a="1"/>
  <c r="AE595" i="1" a="1"/>
  <c r="AE596" i="1" a="1"/>
  <c r="AE597" i="1" a="1"/>
  <c r="AE598" i="1" a="1"/>
  <c r="AE599" i="1" a="1"/>
  <c r="AE600" i="1" a="1"/>
  <c r="AE601" i="1" a="1"/>
  <c r="AE602" i="1" a="1"/>
  <c r="AE603" i="1" a="1"/>
  <c r="AE604" i="1" a="1"/>
  <c r="AE605" i="1" a="1"/>
  <c r="AE606" i="1" a="1"/>
  <c r="AE607" i="1" a="1"/>
  <c r="AE608" i="1" a="1"/>
  <c r="AE609" i="1" a="1"/>
  <c r="AE610" i="1" a="1"/>
  <c r="AE611" i="1" a="1"/>
  <c r="AE612" i="1" a="1"/>
  <c r="AE613" i="1" a="1"/>
  <c r="AE614" i="1" a="1"/>
  <c r="AE615" i="1" a="1"/>
  <c r="AE616" i="1" a="1"/>
  <c r="AE617" i="1" a="1"/>
  <c r="AE618" i="1" a="1"/>
  <c r="AE619" i="1" a="1"/>
  <c r="AE620" i="1" a="1"/>
  <c r="AE621" i="1" a="1"/>
  <c r="AE622" i="1" a="1"/>
  <c r="AE623" i="1" a="1"/>
  <c r="AE624" i="1" a="1"/>
  <c r="AE625" i="1" a="1"/>
  <c r="AE626" i="1" a="1"/>
  <c r="AE627" i="1" a="1"/>
  <c r="AE628" i="1" a="1"/>
  <c r="AE629" i="1" a="1"/>
  <c r="AE630" i="1" a="1"/>
  <c r="AE631" i="1" a="1"/>
  <c r="AE632" i="1" a="1"/>
  <c r="AE633" i="1" a="1"/>
  <c r="AE634" i="1" a="1"/>
  <c r="AE635" i="1" a="1"/>
  <c r="AE636" i="1" a="1"/>
  <c r="AE637" i="1" a="1"/>
  <c r="AE638" i="1" a="1"/>
  <c r="AE639" i="1" a="1"/>
  <c r="AE640" i="1" a="1"/>
  <c r="AE641" i="1" a="1"/>
  <c r="AE642" i="1" a="1"/>
  <c r="AE643" i="1" a="1"/>
  <c r="AE644" i="1" a="1"/>
  <c r="AE645" i="1" a="1"/>
  <c r="AE646" i="1" a="1"/>
  <c r="AE647" i="1" a="1"/>
  <c r="AE648" i="1" a="1"/>
  <c r="AE649" i="1" a="1"/>
  <c r="AE650" i="1" a="1"/>
  <c r="AE651" i="1" a="1"/>
  <c r="AE652" i="1" a="1"/>
  <c r="AE653" i="1" a="1"/>
  <c r="AE654" i="1" a="1"/>
  <c r="AE655" i="1" a="1"/>
  <c r="AE656" i="1" a="1"/>
  <c r="AE657" i="1" a="1"/>
  <c r="AE658" i="1" a="1"/>
  <c r="AE659" i="1" a="1"/>
  <c r="AE660" i="1" a="1"/>
  <c r="AE661" i="1" a="1"/>
  <c r="AE662" i="1" a="1"/>
  <c r="AE663" i="1" a="1"/>
  <c r="AE664" i="1" a="1"/>
  <c r="AE665" i="1" a="1"/>
  <c r="AE666" i="1" a="1"/>
  <c r="AE667" i="1" a="1"/>
  <c r="AE668" i="1" a="1"/>
  <c r="AE669" i="1" a="1"/>
  <c r="AE670" i="1" a="1"/>
  <c r="AE671" i="1" a="1"/>
  <c r="AE672" i="1" a="1"/>
  <c r="AE673" i="1" a="1"/>
  <c r="AE674" i="1" a="1"/>
  <c r="AE675" i="1" a="1"/>
  <c r="AE676" i="1" a="1"/>
  <c r="AE677" i="1" a="1"/>
  <c r="AE678" i="1" a="1"/>
  <c r="AE679" i="1" a="1"/>
  <c r="AE680" i="1" a="1"/>
  <c r="AE681" i="1" a="1"/>
  <c r="AE682" i="1" a="1"/>
  <c r="AE683" i="1" a="1"/>
  <c r="AE684" i="1" a="1"/>
  <c r="AE685" i="1" a="1"/>
  <c r="AE686" i="1" a="1"/>
  <c r="AE687" i="1" a="1"/>
  <c r="AE688" i="1" a="1"/>
  <c r="AE689" i="1" a="1"/>
  <c r="AE690" i="1" a="1"/>
  <c r="AE691" i="1" a="1"/>
  <c r="AE692" i="1" a="1"/>
  <c r="AE693" i="1" a="1"/>
  <c r="AE694" i="1" a="1"/>
  <c r="AE695" i="1" a="1"/>
  <c r="AE696" i="1" a="1"/>
  <c r="AE697" i="1" a="1"/>
  <c r="AE698" i="1" a="1"/>
  <c r="AE699" i="1" a="1"/>
  <c r="AE700" i="1" a="1"/>
  <c r="AE701" i="1" a="1"/>
  <c r="AE702" i="1" a="1"/>
  <c r="AE703" i="1" a="1"/>
  <c r="AE704" i="1" a="1"/>
  <c r="AE705" i="1" a="1"/>
  <c r="AE706" i="1" a="1"/>
  <c r="AE707" i="1" a="1"/>
  <c r="AE708" i="1" a="1"/>
  <c r="AE709" i="1" a="1"/>
  <c r="AE710" i="1" a="1"/>
  <c r="AE711" i="1" a="1"/>
  <c r="AE712" i="1" a="1"/>
  <c r="AE713" i="1" a="1"/>
  <c r="AE714" i="1" a="1"/>
  <c r="AE715" i="1" a="1"/>
  <c r="AE716" i="1" a="1"/>
  <c r="AE717" i="1" a="1"/>
  <c r="AE718" i="1" a="1"/>
  <c r="AE719" i="1" a="1"/>
  <c r="AE720" i="1" a="1"/>
  <c r="AE721" i="1" a="1"/>
  <c r="AE722" i="1" a="1"/>
  <c r="AE723" i="1" a="1"/>
  <c r="AE724" i="1" a="1"/>
  <c r="AE725" i="1" a="1"/>
  <c r="AE726" i="1" a="1"/>
  <c r="AE727" i="1" a="1"/>
  <c r="AE728" i="1" a="1"/>
  <c r="AE729" i="1" a="1"/>
  <c r="AE730" i="1" a="1"/>
  <c r="AE731" i="1" a="1"/>
  <c r="AE732" i="1" a="1"/>
  <c r="AE733" i="1" a="1"/>
  <c r="AE734" i="1" a="1"/>
  <c r="AE735" i="1" a="1"/>
  <c r="AE736" i="1" a="1"/>
  <c r="AE737" i="1" a="1"/>
  <c r="AE738" i="1" a="1"/>
  <c r="AE739" i="1" a="1"/>
  <c r="AE740" i="1" a="1"/>
  <c r="AE741" i="1" a="1"/>
  <c r="AE742" i="1" a="1"/>
  <c r="AE743" i="1" a="1"/>
  <c r="AE744" i="1" a="1"/>
  <c r="AE745" i="1" a="1"/>
  <c r="AE746" i="1" a="1"/>
  <c r="AE747" i="1" a="1"/>
  <c r="AE748" i="1" a="1"/>
  <c r="AE749" i="1" a="1"/>
  <c r="AE750" i="1" a="1"/>
  <c r="AE751" i="1" a="1"/>
  <c r="AE752" i="1" a="1"/>
  <c r="AE753" i="1" a="1"/>
  <c r="AE754" i="1" a="1"/>
  <c r="AE755" i="1" a="1"/>
  <c r="AE756" i="1" a="1"/>
  <c r="AE757" i="1" a="1"/>
  <c r="AE758" i="1" a="1"/>
  <c r="AE759" i="1" a="1"/>
  <c r="AE760" i="1" a="1"/>
  <c r="AE761" i="1" a="1"/>
  <c r="AE762" i="1" a="1"/>
  <c r="AE763" i="1" a="1"/>
  <c r="AE764" i="1" a="1"/>
  <c r="AE765" i="1" a="1"/>
  <c r="AE766" i="1" a="1"/>
  <c r="AE767" i="1" a="1"/>
  <c r="AE768" i="1" a="1"/>
  <c r="AE769" i="1" a="1"/>
  <c r="AE770" i="1" a="1"/>
  <c r="AE771" i="1" a="1"/>
  <c r="AE772" i="1" a="1"/>
  <c r="AE773" i="1" a="1"/>
  <c r="AE774" i="1" a="1"/>
  <c r="AE775" i="1" a="1"/>
  <c r="AE776" i="1" a="1"/>
  <c r="AE777" i="1" a="1"/>
  <c r="AE778" i="1" a="1"/>
  <c r="AE779" i="1" a="1"/>
  <c r="AE780" i="1" a="1"/>
  <c r="AE781" i="1" a="1"/>
  <c r="AE782" i="1" a="1"/>
  <c r="AE783" i="1" a="1"/>
  <c r="AE784" i="1" a="1"/>
  <c r="AE785" i="1" a="1"/>
  <c r="AE786" i="1" a="1"/>
  <c r="AE787" i="1" a="1"/>
  <c r="AE788" i="1" a="1"/>
  <c r="AE789" i="1" a="1"/>
  <c r="AE790" i="1" a="1"/>
  <c r="AE791" i="1" a="1"/>
  <c r="AE792" i="1" a="1"/>
  <c r="AE793" i="1" a="1"/>
  <c r="AE794" i="1" a="1"/>
  <c r="AE795" i="1" a="1"/>
  <c r="AE796" i="1" a="1"/>
  <c r="AE797" i="1" a="1"/>
  <c r="AE798" i="1" a="1"/>
  <c r="AE799" i="1" a="1"/>
  <c r="AE800" i="1" a="1"/>
  <c r="AE801" i="1" a="1"/>
  <c r="AE802" i="1" a="1"/>
  <c r="AE803" i="1" a="1"/>
  <c r="AE804" i="1" a="1"/>
  <c r="AE805" i="1" a="1"/>
  <c r="AE806" i="1" a="1"/>
  <c r="AE807" i="1" a="1"/>
  <c r="AE808" i="1" a="1"/>
  <c r="AE809" i="1" a="1"/>
  <c r="AE810" i="1" a="1"/>
  <c r="AE811" i="1" a="1"/>
  <c r="AE812" i="1" a="1"/>
  <c r="AE813" i="1" a="1"/>
  <c r="AE814" i="1" a="1"/>
  <c r="AE815" i="1" a="1"/>
  <c r="AE816" i="1" a="1"/>
  <c r="AE817" i="1" a="1"/>
  <c r="AE818" i="1" a="1"/>
  <c r="AE819" i="1" a="1"/>
  <c r="AE820" i="1" a="1"/>
  <c r="AE821" i="1" a="1"/>
  <c r="AE822" i="1" a="1"/>
  <c r="AE823" i="1" a="1"/>
  <c r="AE824" i="1" a="1"/>
  <c r="AE825" i="1" a="1"/>
  <c r="AE826" i="1" a="1"/>
  <c r="AE827" i="1" a="1"/>
  <c r="AE828" i="1" a="1"/>
  <c r="AE829" i="1" a="1"/>
  <c r="AE830" i="1" a="1"/>
  <c r="AE831" i="1" a="1"/>
  <c r="AE832" i="1" a="1"/>
  <c r="AE833" i="1" a="1"/>
  <c r="AE834" i="1" a="1"/>
  <c r="AE835" i="1" a="1"/>
  <c r="AE836" i="1" a="1"/>
  <c r="AE837" i="1" a="1"/>
  <c r="AE838" i="1" a="1"/>
  <c r="AE839" i="1" a="1"/>
  <c r="AE840" i="1" a="1"/>
  <c r="AE841" i="1" a="1"/>
  <c r="AE842" i="1" a="1"/>
  <c r="AE843" i="1" a="1"/>
  <c r="AE844" i="1" a="1"/>
  <c r="AE845" i="1" a="1"/>
  <c r="AE846" i="1" a="1"/>
  <c r="AE847" i="1" a="1"/>
  <c r="AE848" i="1" a="1"/>
  <c r="AE849" i="1" a="1"/>
  <c r="AE850" i="1" a="1"/>
  <c r="AE851" i="1" a="1"/>
  <c r="AE852" i="1" a="1"/>
  <c r="AE853" i="1" a="1"/>
  <c r="AE854" i="1" a="1"/>
  <c r="AE855" i="1" a="1"/>
  <c r="AE856" i="1" a="1"/>
  <c r="AE857" i="1" a="1"/>
  <c r="AE858" i="1" a="1"/>
  <c r="AE859" i="1" a="1"/>
  <c r="AE860" i="1" a="1"/>
  <c r="AE861" i="1" a="1"/>
  <c r="AE862" i="1" a="1"/>
  <c r="AE863" i="1" a="1"/>
  <c r="AE864" i="1" a="1"/>
  <c r="AE865" i="1" a="1"/>
  <c r="AE866" i="1" a="1"/>
  <c r="AE867" i="1" a="1"/>
  <c r="AE868" i="1" a="1"/>
  <c r="AE869" i="1" a="1"/>
  <c r="AE870" i="1" a="1"/>
  <c r="AE871" i="1" a="1"/>
  <c r="AE872" i="1" a="1"/>
  <c r="AE873" i="1" a="1"/>
  <c r="AE874" i="1" a="1"/>
  <c r="AE875" i="1" a="1"/>
  <c r="AE876" i="1" a="1"/>
  <c r="AE877" i="1" a="1"/>
  <c r="AE878" i="1" a="1"/>
  <c r="AE879" i="1" a="1"/>
  <c r="AE880" i="1" a="1"/>
  <c r="AE881" i="1" a="1"/>
  <c r="AE882" i="1" a="1"/>
  <c r="AE883" i="1" a="1"/>
  <c r="AE884" i="1" a="1"/>
  <c r="AE885" i="1" a="1"/>
  <c r="AE886" i="1" a="1"/>
  <c r="AE887" i="1" a="1"/>
  <c r="AE888" i="1" a="1"/>
  <c r="AE889" i="1" a="1"/>
  <c r="AE890" i="1" a="1"/>
  <c r="AE891" i="1" a="1"/>
  <c r="AE892" i="1" a="1"/>
  <c r="AE893" i="1" a="1"/>
  <c r="AE894" i="1" a="1"/>
  <c r="AE895" i="1" a="1"/>
  <c r="AE896" i="1" a="1"/>
  <c r="AE897" i="1" a="1"/>
  <c r="AE898" i="1" a="1"/>
  <c r="AE899" i="1" a="1"/>
  <c r="AE900" i="1" a="1"/>
  <c r="AE901" i="1" a="1"/>
  <c r="AE902" i="1" a="1"/>
  <c r="AE903" i="1" a="1"/>
  <c r="AE904" i="1" a="1"/>
  <c r="AE905" i="1" a="1"/>
  <c r="AE906" i="1" a="1"/>
  <c r="AE907" i="1" a="1"/>
  <c r="AE908" i="1" a="1"/>
  <c r="AE909" i="1" a="1"/>
  <c r="AE910" i="1" a="1"/>
  <c r="AE911" i="1" a="1"/>
  <c r="AE912" i="1" a="1"/>
  <c r="AE913" i="1" a="1"/>
  <c r="AE914" i="1" a="1"/>
  <c r="AE915" i="1" a="1"/>
  <c r="AE916" i="1" a="1"/>
  <c r="AE917" i="1" a="1"/>
  <c r="AE918" i="1" a="1"/>
  <c r="AE919" i="1" a="1"/>
  <c r="AE920" i="1" a="1"/>
  <c r="AE921" i="1" a="1"/>
  <c r="AE922" i="1" a="1"/>
  <c r="AE923" i="1" a="1"/>
  <c r="AE924" i="1" a="1"/>
  <c r="AE925" i="1" a="1"/>
  <c r="AE926" i="1" a="1"/>
  <c r="AE927" i="1" a="1"/>
  <c r="AE928" i="1" a="1"/>
  <c r="AE929" i="1" a="1"/>
  <c r="AE930" i="1" a="1"/>
  <c r="AE931" i="1" a="1"/>
  <c r="AE932" i="1" a="1"/>
  <c r="AE933" i="1" a="1"/>
  <c r="AE934" i="1" a="1"/>
  <c r="AE935" i="1" a="1"/>
  <c r="AE936" i="1" a="1"/>
  <c r="AE937" i="1" a="1"/>
  <c r="AE938" i="1" a="1"/>
  <c r="AE939" i="1" a="1"/>
  <c r="AE940" i="1" a="1"/>
  <c r="AE941" i="1" a="1"/>
  <c r="AE942" i="1" a="1"/>
  <c r="AE943" i="1" a="1"/>
  <c r="AE944" i="1" a="1"/>
  <c r="AE945" i="1" a="1"/>
  <c r="AE946" i="1" a="1"/>
  <c r="AE947" i="1" a="1"/>
  <c r="AE948" i="1" a="1"/>
  <c r="AE949" i="1" a="1"/>
  <c r="AE950" i="1" a="1"/>
  <c r="AE951" i="1" a="1"/>
  <c r="AE952" i="1" a="1"/>
  <c r="AE953" i="1" a="1"/>
  <c r="AE954" i="1" a="1"/>
  <c r="AE955" i="1" a="1"/>
  <c r="AE956" i="1" a="1"/>
  <c r="AE957" i="1" a="1"/>
  <c r="AE958" i="1" a="1"/>
  <c r="AE959" i="1" a="1"/>
  <c r="AE960" i="1" a="1"/>
  <c r="AE961" i="1" a="1"/>
  <c r="AE962" i="1" a="1"/>
  <c r="AE963" i="1" a="1"/>
  <c r="AE964" i="1" a="1"/>
  <c r="AE965" i="1" a="1"/>
  <c r="AE966" i="1" a="1"/>
  <c r="AE967" i="1" a="1"/>
  <c r="AE968" i="1" a="1"/>
  <c r="AE969" i="1" a="1"/>
  <c r="AE970" i="1" a="1"/>
  <c r="AE971" i="1" a="1"/>
  <c r="AE972" i="1" a="1"/>
  <c r="AE973" i="1" a="1"/>
  <c r="AE974" i="1" a="1"/>
  <c r="AE975" i="1" a="1"/>
  <c r="AE976" i="1" a="1"/>
  <c r="AE977" i="1" a="1"/>
  <c r="AE978" i="1" a="1"/>
  <c r="AE979" i="1" a="1"/>
  <c r="AE980" i="1" a="1"/>
  <c r="AE981" i="1" a="1"/>
  <c r="AE982" i="1" a="1"/>
  <c r="AE983" i="1" a="1"/>
  <c r="AE984" i="1" a="1"/>
  <c r="AE985" i="1" a="1"/>
  <c r="AE986" i="1" a="1"/>
  <c r="AE987" i="1" a="1"/>
  <c r="AE988" i="1" a="1"/>
  <c r="AE989" i="1" a="1"/>
  <c r="AE990" i="1" a="1"/>
  <c r="AE991" i="1" a="1"/>
  <c r="AE992" i="1" a="1"/>
  <c r="AE993" i="1" a="1"/>
  <c r="AE994" i="1" a="1"/>
  <c r="AE995" i="1" a="1"/>
  <c r="AE996" i="1" a="1"/>
  <c r="AE997" i="1" a="1"/>
  <c r="AE998" i="1" a="1"/>
  <c r="AE999" i="1" a="1"/>
  <c r="AE1000" i="1" a="1"/>
  <c r="AE1001" i="1" a="1"/>
  <c r="AE1002" i="1" a="1"/>
  <c r="AE1003" i="1" a="1"/>
  <c r="AE1004" i="1" a="1"/>
  <c r="AE1005" i="1" a="1"/>
  <c r="AE1006" i="1" a="1"/>
  <c r="AE1007" i="1" a="1"/>
  <c r="AE1008" i="1" a="1"/>
  <c r="AE1009" i="1" a="1"/>
  <c r="AE1010" i="1" a="1"/>
  <c r="AE1011" i="1" a="1"/>
  <c r="AE1012" i="1" a="1"/>
  <c r="AE1013" i="1" a="1"/>
  <c r="AE1014" i="1" a="1"/>
  <c r="AE1015" i="1" a="1"/>
  <c r="AE1016" i="1" a="1"/>
  <c r="AE1017" i="1" a="1"/>
  <c r="AE1018" i="1" a="1"/>
  <c r="AE1019" i="1" a="1"/>
  <c r="AE1020" i="1" a="1"/>
  <c r="AE1021" i="1" a="1"/>
  <c r="AE1022" i="1" a="1"/>
  <c r="AE1023" i="1" a="1"/>
  <c r="AE1024" i="1" a="1"/>
  <c r="AE1025" i="1" a="1"/>
  <c r="AE1026" i="1" a="1"/>
  <c r="AE1027" i="1" a="1"/>
  <c r="AE1028" i="1" a="1"/>
  <c r="AE1029" i="1" a="1"/>
  <c r="AE1030" i="1" a="1"/>
  <c r="AE1031" i="1" a="1"/>
  <c r="AE1032" i="1" a="1"/>
  <c r="AE1033" i="1" a="1"/>
  <c r="AE1034" i="1" a="1"/>
  <c r="AE1035" i="1" a="1"/>
  <c r="AE1036" i="1" a="1"/>
  <c r="AE1037" i="1" a="1"/>
  <c r="AE1038" i="1" a="1"/>
  <c r="AE1039" i="1" a="1"/>
  <c r="AE1040" i="1" a="1"/>
  <c r="AE1041" i="1" a="1"/>
  <c r="AE1042" i="1" a="1"/>
  <c r="AE1043" i="1" a="1"/>
  <c r="AE1044" i="1" a="1"/>
  <c r="AE1045" i="1" a="1"/>
  <c r="AE1046" i="1" a="1"/>
  <c r="AE1047" i="1" a="1"/>
  <c r="AE1048" i="1" a="1"/>
  <c r="AE1049" i="1" a="1"/>
  <c r="AE1050" i="1" a="1"/>
  <c r="AE1051" i="1" a="1"/>
  <c r="AE1052" i="1" a="1"/>
  <c r="AE1053" i="1" a="1"/>
  <c r="AE1054" i="1" a="1"/>
  <c r="AE1055" i="1" a="1"/>
  <c r="AE1056" i="1" a="1"/>
  <c r="AE1057" i="1" a="1"/>
  <c r="AE1058" i="1" a="1"/>
  <c r="AE1059" i="1" a="1"/>
  <c r="AE1060" i="1" a="1"/>
  <c r="AE1061" i="1" a="1"/>
  <c r="AE1062" i="1" a="1"/>
  <c r="AE1063" i="1" a="1"/>
  <c r="AE1064" i="1" a="1"/>
  <c r="AE1065" i="1" a="1"/>
  <c r="AE1066" i="1" a="1"/>
  <c r="AE1067" i="1" a="1"/>
  <c r="AE1068" i="1" a="1"/>
  <c r="AE1069" i="1" a="1"/>
  <c r="AE1070" i="1" a="1"/>
  <c r="AE1071" i="1" a="1"/>
  <c r="AE1072" i="1" a="1"/>
  <c r="AE1073" i="1" a="1"/>
  <c r="AE1074" i="1" a="1"/>
  <c r="AE1075" i="1" a="1"/>
  <c r="AE1076" i="1" a="1"/>
  <c r="AE1077" i="1" a="1"/>
  <c r="AE1078" i="1" a="1"/>
  <c r="AE1079" i="1" a="1"/>
  <c r="AE1080" i="1" a="1"/>
  <c r="AE1081" i="1" a="1"/>
  <c r="AE1082" i="1" a="1"/>
  <c r="AE1083" i="1" a="1"/>
  <c r="AE1084" i="1" a="1"/>
  <c r="AE1085" i="1" a="1"/>
  <c r="AE1086" i="1" a="1"/>
  <c r="AE1087" i="1" a="1"/>
  <c r="AE1088" i="1" a="1"/>
  <c r="AE1089" i="1" a="1"/>
  <c r="AE1090" i="1" a="1"/>
  <c r="AE1091" i="1" a="1"/>
  <c r="AE1092" i="1" a="1"/>
  <c r="AE1093" i="1" a="1"/>
  <c r="AE1094" i="1" a="1"/>
  <c r="AE1095" i="1" a="1"/>
  <c r="AE1096" i="1" a="1"/>
  <c r="AE1097" i="1" a="1"/>
  <c r="AE1098" i="1" a="1"/>
  <c r="AE1099" i="1" a="1"/>
  <c r="AE1100" i="1" a="1"/>
  <c r="AE1101" i="1" a="1"/>
  <c r="AE1102" i="1" a="1"/>
  <c r="AE1103" i="1" a="1"/>
  <c r="AE1104" i="1" a="1"/>
  <c r="AE1105" i="1" a="1"/>
  <c r="AE1106" i="1" a="1"/>
  <c r="AE1107" i="1" a="1"/>
  <c r="AE1108" i="1" a="1"/>
  <c r="AE1109" i="1" a="1"/>
  <c r="AE1110" i="1" a="1"/>
  <c r="AE1111" i="1" a="1"/>
  <c r="AE1112" i="1" a="1"/>
  <c r="AE1113" i="1" a="1"/>
  <c r="AE1114" i="1" a="1"/>
  <c r="AE1115" i="1" a="1"/>
  <c r="AE1116" i="1" a="1"/>
  <c r="AE1117" i="1" a="1"/>
  <c r="AE1118" i="1" a="1"/>
  <c r="AE1119" i="1" a="1"/>
  <c r="AE1120" i="1" a="1"/>
  <c r="AE1121" i="1" a="1"/>
  <c r="AE1122" i="1" a="1"/>
  <c r="AE1123" i="1" a="1"/>
  <c r="AE1124" i="1" a="1"/>
  <c r="AE1125" i="1" a="1"/>
  <c r="AE1126" i="1" a="1"/>
  <c r="AE1127" i="1" a="1"/>
  <c r="AE1128" i="1" a="1"/>
  <c r="AE1129" i="1" a="1"/>
  <c r="AE1130" i="1" a="1"/>
  <c r="AE1131" i="1" a="1"/>
  <c r="AE1132" i="1" a="1"/>
  <c r="AE1133" i="1" a="1"/>
  <c r="AE1134" i="1" a="1"/>
  <c r="AE1135" i="1" a="1"/>
  <c r="AE1136" i="1" a="1"/>
  <c r="AE1137" i="1" a="1"/>
  <c r="AE1138" i="1" a="1"/>
  <c r="AE1139" i="1" a="1"/>
  <c r="AE1140" i="1" a="1"/>
  <c r="AE1141" i="1" a="1"/>
  <c r="AE1142" i="1" a="1"/>
  <c r="AE1143" i="1" a="1"/>
  <c r="AE1144" i="1" a="1"/>
  <c r="AE1145" i="1" a="1"/>
  <c r="AE1146" i="1" a="1"/>
  <c r="AE1147" i="1" a="1"/>
  <c r="AE1148" i="1" a="1"/>
  <c r="AE1149" i="1" a="1"/>
  <c r="AE1150" i="1" a="1"/>
  <c r="AE1151" i="1" a="1"/>
  <c r="AE1152" i="1" a="1"/>
  <c r="AE1153" i="1" a="1"/>
  <c r="AE1154" i="1" a="1"/>
  <c r="AE1155" i="1" a="1"/>
  <c r="AE1156" i="1" a="1"/>
  <c r="AE1157" i="1" a="1"/>
  <c r="AE1158" i="1" a="1"/>
  <c r="AE1159" i="1" a="1"/>
  <c r="AE1160" i="1" a="1"/>
  <c r="AE1161" i="1" a="1"/>
  <c r="AE1162" i="1" a="1"/>
  <c r="AE1163" i="1" a="1"/>
  <c r="AE1164" i="1" a="1"/>
  <c r="AE1165" i="1" a="1"/>
  <c r="AE1166" i="1" a="1"/>
  <c r="AE1167" i="1" a="1"/>
  <c r="AE1168" i="1" a="1"/>
  <c r="AE1169" i="1" a="1"/>
  <c r="AE1170" i="1" a="1"/>
  <c r="AE1171" i="1" a="1"/>
  <c r="AE1172" i="1" a="1"/>
  <c r="AE1173" i="1" a="1"/>
  <c r="AE1174" i="1" a="1"/>
  <c r="AE1175" i="1" a="1"/>
  <c r="AE1176" i="1" a="1"/>
  <c r="AE1177" i="1" a="1"/>
  <c r="AE1178" i="1" a="1"/>
  <c r="AE1179" i="1" a="1"/>
  <c r="AE1180" i="1" a="1"/>
  <c r="AE1181" i="1" a="1"/>
  <c r="AE1182" i="1" a="1"/>
  <c r="AE1183" i="1" a="1"/>
  <c r="AE1184" i="1" a="1"/>
  <c r="AE1185" i="1" a="1"/>
  <c r="AE1186" i="1" a="1"/>
  <c r="AE1187" i="1" a="1"/>
  <c r="AE1188" i="1" a="1"/>
  <c r="AE1189" i="1" a="1"/>
  <c r="AE1190" i="1" a="1"/>
  <c r="AE1191" i="1" a="1"/>
  <c r="AE1192" i="1" a="1"/>
  <c r="AE1193" i="1" a="1"/>
  <c r="AE1194" i="1" a="1"/>
  <c r="AE1195" i="1" a="1"/>
  <c r="AE1196" i="1" a="1"/>
  <c r="AE1197" i="1" a="1"/>
  <c r="AE1198" i="1" a="1"/>
  <c r="AE1199" i="1" a="1"/>
  <c r="AE1200" i="1" a="1"/>
  <c r="AE1201" i="1" a="1"/>
  <c r="AE1202" i="1" a="1"/>
  <c r="AE1203" i="1" a="1"/>
  <c r="AE1204" i="1" a="1"/>
  <c r="AE1205" i="1" a="1"/>
  <c r="AE1206" i="1" a="1"/>
  <c r="AE1207" i="1" a="1"/>
  <c r="AE1208" i="1" a="1"/>
  <c r="AE1209" i="1" a="1"/>
  <c r="AE1210" i="1" a="1"/>
  <c r="AE1211" i="1" a="1"/>
  <c r="AE1212" i="1" a="1"/>
  <c r="AE1213" i="1" a="1"/>
  <c r="AE1214" i="1" a="1"/>
  <c r="AE1215" i="1" a="1"/>
  <c r="AE1216" i="1" a="1"/>
  <c r="AE1217" i="1" a="1"/>
  <c r="AE1218" i="1" a="1"/>
  <c r="AE1219" i="1" a="1"/>
  <c r="AE1220" i="1" a="1"/>
  <c r="AE1221" i="1" a="1"/>
  <c r="AE1222" i="1" a="1"/>
  <c r="AE1223" i="1" a="1"/>
  <c r="AE1224" i="1" a="1"/>
  <c r="AE1225" i="1" a="1"/>
  <c r="AE1226" i="1" a="1"/>
  <c r="AE1227" i="1" a="1"/>
  <c r="AE1228" i="1" a="1"/>
  <c r="AE1229" i="1" a="1"/>
  <c r="AE1230" i="1" a="1"/>
  <c r="AE1231" i="1" a="1"/>
  <c r="AE1232" i="1" a="1"/>
  <c r="AE1233" i="1" a="1"/>
  <c r="AE1234" i="1" a="1"/>
  <c r="AE1235" i="1" a="1"/>
  <c r="AE1236" i="1" a="1"/>
  <c r="AE1237" i="1" a="1"/>
  <c r="AE1238" i="1" a="1"/>
  <c r="AE1239" i="1" a="1"/>
  <c r="AE1240" i="1" a="1"/>
  <c r="AE1241" i="1" a="1"/>
  <c r="AE1242" i="1" a="1"/>
  <c r="AE1243" i="1" a="1"/>
  <c r="AE1244" i="1" a="1"/>
  <c r="AE1245" i="1" a="1"/>
  <c r="AE1246" i="1" a="1"/>
  <c r="AE1247" i="1" a="1"/>
  <c r="AE1248" i="1" a="1"/>
  <c r="AE1249" i="1" a="1"/>
  <c r="AE1250" i="1" a="1"/>
  <c r="AE1251" i="1" a="1"/>
  <c r="AE1252" i="1" a="1"/>
  <c r="AE1253" i="1" a="1"/>
  <c r="AE1254" i="1" a="1"/>
  <c r="AE1255" i="1" a="1"/>
  <c r="AE1256" i="1" a="1"/>
  <c r="AE1257" i="1" a="1"/>
  <c r="AE1258" i="1" a="1"/>
  <c r="AE1259" i="1" a="1"/>
  <c r="AE1260" i="1" a="1"/>
  <c r="AE1261" i="1" a="1"/>
  <c r="AE1262" i="1" a="1"/>
  <c r="AE1263" i="1" a="1"/>
  <c r="AE1264" i="1" a="1"/>
  <c r="AE1265" i="1" a="1"/>
  <c r="AE1266" i="1" a="1"/>
  <c r="AE1267" i="1" a="1"/>
  <c r="AE1268" i="1" a="1"/>
  <c r="AE1269" i="1" a="1"/>
  <c r="AE1270" i="1" a="1"/>
  <c r="AE1271" i="1" a="1"/>
  <c r="AE1272" i="1" a="1"/>
  <c r="AE1273" i="1" a="1"/>
  <c r="AE1274" i="1" a="1"/>
  <c r="AE1275" i="1" a="1"/>
  <c r="AE1276" i="1" a="1"/>
  <c r="AE1277" i="1" a="1"/>
  <c r="AE1278" i="1" a="1"/>
  <c r="AE1279" i="1" a="1"/>
  <c r="AE1280" i="1" a="1"/>
  <c r="AE1281" i="1" a="1"/>
  <c r="AE1282" i="1" a="1"/>
  <c r="AE1283" i="1" a="1"/>
  <c r="AE1284" i="1" a="1"/>
  <c r="AE1285" i="1" a="1"/>
  <c r="AE1286" i="1" a="1"/>
  <c r="AE1287" i="1" a="1"/>
  <c r="AE1288" i="1" a="1"/>
  <c r="AE1289" i="1" a="1"/>
  <c r="AE1290" i="1" a="1"/>
  <c r="AE1291" i="1" a="1"/>
  <c r="AE1292" i="1" a="1"/>
  <c r="AE1293" i="1" a="1"/>
  <c r="AE1294" i="1" a="1"/>
  <c r="AE1295" i="1" a="1"/>
  <c r="AE1296" i="1" a="1"/>
  <c r="AE1297" i="1" a="1"/>
  <c r="AE1298" i="1" a="1"/>
  <c r="AE1299" i="1" a="1"/>
  <c r="AE1300" i="1" a="1"/>
  <c r="AE1301" i="1" a="1"/>
  <c r="AE1302" i="1" a="1"/>
  <c r="AE1303" i="1" a="1"/>
  <c r="AE1304" i="1" a="1"/>
  <c r="AE1305" i="1" a="1"/>
  <c r="AE1306" i="1" a="1"/>
  <c r="AE1307" i="1" a="1"/>
  <c r="AE1308" i="1" a="1"/>
  <c r="AE1309" i="1" a="1"/>
  <c r="AE1310" i="1" a="1"/>
  <c r="AE1311" i="1" a="1"/>
  <c r="AE1312" i="1" a="1"/>
  <c r="AE1313" i="1" a="1"/>
  <c r="AE1314" i="1" a="1"/>
  <c r="AE1315" i="1" a="1"/>
  <c r="AE1316" i="1" a="1"/>
  <c r="AE1317" i="1" a="1"/>
  <c r="AE1318" i="1" a="1"/>
  <c r="AE1319" i="1" a="1"/>
  <c r="AE1320" i="1" a="1"/>
  <c r="AE1321" i="1" a="1"/>
  <c r="AE1322" i="1" a="1"/>
  <c r="AE1323" i="1" a="1"/>
  <c r="AE1324" i="1" a="1"/>
  <c r="AE1325" i="1" a="1"/>
  <c r="AE1326" i="1" a="1"/>
  <c r="AE1327" i="1" a="1"/>
  <c r="AE1328" i="1" a="1"/>
  <c r="AE1329" i="1" a="1"/>
  <c r="AE1330" i="1" a="1"/>
  <c r="AE1331" i="1" a="1"/>
  <c r="AE1332" i="1" a="1"/>
  <c r="AE1333" i="1" a="1"/>
  <c r="AE1334" i="1" a="1"/>
  <c r="AE1335" i="1" a="1"/>
  <c r="AE1336" i="1" a="1"/>
  <c r="AE1337" i="1" a="1"/>
  <c r="AE1338" i="1" a="1"/>
  <c r="AE1339" i="1" a="1"/>
  <c r="AE1340" i="1" a="1"/>
  <c r="AE1341" i="1" a="1"/>
  <c r="AE1342" i="1" a="1"/>
  <c r="AE1343" i="1" a="1"/>
  <c r="AE1344" i="1" a="1"/>
  <c r="AE1345" i="1" a="1"/>
  <c r="AE1346" i="1" a="1"/>
  <c r="AE1347" i="1" a="1"/>
  <c r="AE1348" i="1" a="1"/>
  <c r="AE1349" i="1" a="1"/>
  <c r="AE1350" i="1" a="1"/>
  <c r="AE1351" i="1" a="1"/>
  <c r="AE1352" i="1" a="1"/>
  <c r="AE1353" i="1" a="1"/>
  <c r="AE1354" i="1" a="1"/>
  <c r="AE1355" i="1" a="1"/>
  <c r="AE1356" i="1" a="1"/>
  <c r="AE1357" i="1" a="1"/>
  <c r="AE1358" i="1" a="1"/>
  <c r="AE1359" i="1" a="1"/>
  <c r="AE1360" i="1" a="1"/>
  <c r="AE1361" i="1" a="1"/>
  <c r="AE1362" i="1" a="1"/>
  <c r="AE1363" i="1" a="1"/>
  <c r="AE1364" i="1" a="1"/>
  <c r="AE1365" i="1" a="1"/>
  <c r="AE1366" i="1" a="1"/>
  <c r="AE1367" i="1" a="1"/>
  <c r="AE1368" i="1" a="1"/>
  <c r="AE1369" i="1" a="1"/>
  <c r="AE1370" i="1" a="1"/>
  <c r="AE1371" i="1" a="1"/>
  <c r="AE1372" i="1" a="1"/>
  <c r="AE1373" i="1" a="1"/>
  <c r="AE1374" i="1" a="1"/>
  <c r="AE1375" i="1" a="1"/>
  <c r="AE1376" i="1" a="1"/>
  <c r="AE1377" i="1" a="1"/>
  <c r="AE1378" i="1" a="1"/>
  <c r="AE1379" i="1" a="1"/>
  <c r="AE1380" i="1" a="1"/>
  <c r="AE1381" i="1" a="1"/>
  <c r="AE1382" i="1" a="1"/>
  <c r="AE1383" i="1" a="1"/>
  <c r="AE1384" i="1" a="1"/>
  <c r="AE1385" i="1" a="1"/>
  <c r="AE1386" i="1" a="1"/>
  <c r="AE1387" i="1" a="1"/>
  <c r="AE1388" i="1" a="1"/>
  <c r="AE1389" i="1" a="1"/>
  <c r="AE1390" i="1" a="1"/>
  <c r="AE1391" i="1" a="1"/>
  <c r="AE1392" i="1" a="1"/>
  <c r="AE1393" i="1" a="1"/>
  <c r="AE1394" i="1" a="1"/>
  <c r="AE1395" i="1" a="1"/>
  <c r="AE1396" i="1" a="1"/>
  <c r="AE1397" i="1" a="1"/>
  <c r="AE1398" i="1" a="1"/>
  <c r="AE1399" i="1" a="1"/>
  <c r="AE1400" i="1" a="1"/>
  <c r="AE1401" i="1" a="1"/>
  <c r="AE1402" i="1" a="1"/>
  <c r="AE1403" i="1" a="1"/>
  <c r="AE1404" i="1" a="1"/>
  <c r="AE1405" i="1" a="1"/>
  <c r="AE1406" i="1" a="1"/>
  <c r="AE1407" i="1" a="1"/>
  <c r="AE1408" i="1" a="1"/>
  <c r="AE1409" i="1" a="1"/>
  <c r="AE1410" i="1" a="1"/>
  <c r="AE1411" i="1" a="1"/>
  <c r="AE1412" i="1" a="1"/>
  <c r="AE1413" i="1" a="1"/>
  <c r="AE1414" i="1" a="1"/>
  <c r="AE1415" i="1" a="1"/>
  <c r="AE1416" i="1" a="1"/>
  <c r="AE1417" i="1" a="1"/>
  <c r="AE1418" i="1" a="1"/>
  <c r="AE1419" i="1" a="1"/>
  <c r="AE1420" i="1" a="1"/>
  <c r="AE1421" i="1" a="1"/>
  <c r="AE1422" i="1" a="1"/>
  <c r="AE1423" i="1" a="1"/>
  <c r="AE1424" i="1" a="1"/>
  <c r="AE1425" i="1" a="1"/>
  <c r="AE1426" i="1" a="1"/>
  <c r="AE1427" i="1" a="1"/>
  <c r="AE1428" i="1" a="1"/>
  <c r="AE1429" i="1" a="1"/>
  <c r="AE1430" i="1" a="1"/>
  <c r="AE1431" i="1" a="1"/>
  <c r="AE1432" i="1" a="1"/>
  <c r="AE1433" i="1" a="1"/>
  <c r="AE1434" i="1" a="1"/>
  <c r="AE1435" i="1" a="1"/>
  <c r="AE1436" i="1" a="1"/>
  <c r="AE1437" i="1" a="1"/>
  <c r="AE1438" i="1" a="1"/>
  <c r="AE1439" i="1" a="1"/>
  <c r="AE1440" i="1" a="1"/>
  <c r="AE1441" i="1" a="1"/>
  <c r="AE1442" i="1" a="1"/>
  <c r="AE1443" i="1" a="1"/>
  <c r="AE1444" i="1" a="1"/>
  <c r="AE1445" i="1" a="1"/>
  <c r="AE1446" i="1" a="1"/>
  <c r="AE1447" i="1" a="1"/>
  <c r="AE1448" i="1" a="1"/>
  <c r="AE1449" i="1" a="1"/>
  <c r="AE1450" i="1" a="1"/>
  <c r="AE1451" i="1" a="1"/>
  <c r="AE1452" i="1" a="1"/>
  <c r="AE1453" i="1" a="1"/>
  <c r="AE1454" i="1" a="1"/>
  <c r="AE1455" i="1" a="1"/>
  <c r="AE1456" i="1" a="1"/>
  <c r="AE1457" i="1" a="1"/>
  <c r="AE1458" i="1" a="1"/>
  <c r="AE1459" i="1" a="1"/>
  <c r="AE1460" i="1" a="1"/>
  <c r="AE1461" i="1" a="1"/>
  <c r="AE1462" i="1" a="1"/>
  <c r="AE1463" i="1" a="1"/>
  <c r="AE1464" i="1" a="1"/>
  <c r="AE1465" i="1" a="1"/>
  <c r="AE1466" i="1" a="1"/>
  <c r="AE1467" i="1" a="1"/>
  <c r="AE1468" i="1" a="1"/>
  <c r="AE1469" i="1" a="1"/>
  <c r="AE1470" i="1" a="1"/>
  <c r="AE1471" i="1" a="1"/>
  <c r="AE1472" i="1" a="1"/>
  <c r="AE1473" i="1" a="1"/>
  <c r="AE1474" i="1" a="1"/>
  <c r="AE1475" i="1" a="1"/>
  <c r="AE1476" i="1" a="1"/>
  <c r="AE1477" i="1" a="1"/>
  <c r="AE1478" i="1" a="1"/>
  <c r="AE1479" i="1" a="1"/>
  <c r="AE1480" i="1" a="1"/>
  <c r="AE1481" i="1" a="1"/>
  <c r="AE1482" i="1" a="1"/>
  <c r="AE1483" i="1" a="1"/>
  <c r="AE1484" i="1" a="1"/>
  <c r="AE1485" i="1" a="1"/>
  <c r="AE1486" i="1" a="1"/>
  <c r="AE1487" i="1" a="1"/>
  <c r="AE1488" i="1" a="1"/>
  <c r="AE1489" i="1" a="1"/>
  <c r="AE1490" i="1" a="1"/>
  <c r="AE1491" i="1" a="1"/>
  <c r="AE1492" i="1" a="1"/>
  <c r="AE1493" i="1" a="1"/>
  <c r="AE1494" i="1" a="1"/>
  <c r="AE1495" i="1" a="1"/>
  <c r="AE1496" i="1" a="1"/>
  <c r="AE1497" i="1" a="1"/>
  <c r="AE1498" i="1" a="1"/>
  <c r="AE1499" i="1" a="1"/>
  <c r="AE1500" i="1" a="1"/>
  <c r="AE1501" i="1" a="1"/>
  <c r="AE1502" i="1" a="1"/>
  <c r="AE1503" i="1" a="1"/>
  <c r="AE1504" i="1" a="1"/>
  <c r="AE1505" i="1" a="1"/>
  <c r="AE1506" i="1" a="1"/>
  <c r="AE1507" i="1" a="1"/>
  <c r="AE1508" i="1" a="1"/>
  <c r="AE1509" i="1" a="1"/>
  <c r="AE1510" i="1" a="1"/>
  <c r="AE1511" i="1" a="1"/>
  <c r="AE1512" i="1" a="1"/>
  <c r="AE1513" i="1" a="1"/>
  <c r="AE1514" i="1" a="1"/>
  <c r="AE1515" i="1" a="1"/>
  <c r="AE1516" i="1" a="1"/>
  <c r="AE1517" i="1" a="1"/>
  <c r="AE1518" i="1" a="1"/>
  <c r="AE1519" i="1" a="1"/>
  <c r="AE1520" i="1" a="1"/>
  <c r="AE1521" i="1" a="1"/>
  <c r="AE1522" i="1" a="1"/>
  <c r="AE1523" i="1" a="1"/>
  <c r="AE1524" i="1" a="1"/>
  <c r="AE1525" i="1" a="1"/>
  <c r="AE1526" i="1" a="1"/>
  <c r="AE1527" i="1" a="1"/>
  <c r="AE1528" i="1" a="1"/>
  <c r="AE1529" i="1" a="1"/>
  <c r="AE1530" i="1" a="1"/>
  <c r="AE1531" i="1" a="1"/>
  <c r="AE1532" i="1" a="1"/>
  <c r="AE1533" i="1" a="1"/>
  <c r="AE1534" i="1" a="1"/>
  <c r="AE1535" i="1" a="1"/>
  <c r="AE1536" i="1" a="1"/>
  <c r="AE1537" i="1" a="1"/>
  <c r="AE1538" i="1" a="1"/>
  <c r="AE1539" i="1" a="1"/>
  <c r="AE1540" i="1" a="1"/>
  <c r="AE1541" i="1" a="1"/>
  <c r="AE1542" i="1" a="1"/>
  <c r="AE1543" i="1" a="1"/>
  <c r="AE1544" i="1" a="1"/>
  <c r="AE1545" i="1" a="1"/>
  <c r="AE1546" i="1" a="1"/>
  <c r="AE1547" i="1" a="1"/>
  <c r="AE1548" i="1" a="1"/>
  <c r="AE1549" i="1" a="1"/>
  <c r="AE1550" i="1" a="1"/>
  <c r="AE1551" i="1" a="1"/>
  <c r="AE1552" i="1" a="1"/>
  <c r="AE1553" i="1" a="1"/>
  <c r="AE1554" i="1" a="1"/>
  <c r="AE1555" i="1" a="1"/>
  <c r="AE1556" i="1" a="1"/>
  <c r="AE1557" i="1" a="1"/>
  <c r="AE1558" i="1" a="1"/>
  <c r="AE1559" i="1" a="1"/>
  <c r="AE1560" i="1" a="1"/>
  <c r="AE1561" i="1" a="1"/>
  <c r="AE1562" i="1" a="1"/>
  <c r="AE1563" i="1" a="1"/>
  <c r="AE1564" i="1" a="1"/>
  <c r="AE1565" i="1" a="1"/>
  <c r="AE1566" i="1" a="1"/>
  <c r="AE1567" i="1" a="1"/>
  <c r="AE1568" i="1" a="1"/>
  <c r="AE1569" i="1" a="1"/>
  <c r="AE1570" i="1" a="1"/>
  <c r="AE1571" i="1" a="1"/>
  <c r="AE1572" i="1" a="1"/>
  <c r="AE1573" i="1" a="1"/>
  <c r="AE1574" i="1" a="1"/>
  <c r="AE1575" i="1" a="1"/>
  <c r="AE1576" i="1" a="1"/>
  <c r="AE1577" i="1" a="1"/>
  <c r="AE1578" i="1" a="1"/>
  <c r="AE1579" i="1" a="1"/>
  <c r="AE1580" i="1" a="1"/>
  <c r="AE1581" i="1" a="1"/>
  <c r="AE1582" i="1" a="1"/>
  <c r="AE1583" i="1" a="1"/>
  <c r="AE1584" i="1" a="1"/>
  <c r="AE1585" i="1" a="1"/>
  <c r="AE1586" i="1" a="1"/>
  <c r="AE1587" i="1" a="1"/>
  <c r="AE1588" i="1" a="1"/>
  <c r="AE1589" i="1" a="1"/>
  <c r="AE1590" i="1" a="1"/>
  <c r="AE1591" i="1" a="1"/>
  <c r="AE1592" i="1" a="1"/>
  <c r="AE1593" i="1" a="1"/>
  <c r="AE1594" i="1" a="1"/>
  <c r="AE1595" i="1" a="1"/>
  <c r="AE1596" i="1" a="1"/>
  <c r="AE1597" i="1" a="1"/>
  <c r="AE1598" i="1" a="1"/>
  <c r="AE1599" i="1" a="1"/>
  <c r="AE1600" i="1" a="1"/>
  <c r="AE1601" i="1" a="1"/>
  <c r="AE1602" i="1" a="1"/>
  <c r="AE1603" i="1" a="1"/>
  <c r="AE1604" i="1" a="1"/>
  <c r="AE1605" i="1" a="1"/>
  <c r="AE1606" i="1" a="1"/>
  <c r="AE1607" i="1" a="1"/>
  <c r="AE1608" i="1" a="1"/>
  <c r="AE1609" i="1" a="1"/>
  <c r="AE1610" i="1" a="1"/>
  <c r="AE1611" i="1" a="1"/>
  <c r="AE1612" i="1" a="1"/>
  <c r="AE1613" i="1" a="1"/>
  <c r="AE1614" i="1" a="1"/>
  <c r="AE1615" i="1" a="1"/>
  <c r="AE1616" i="1" a="1"/>
  <c r="AE1617" i="1" a="1"/>
  <c r="AE1618" i="1" a="1"/>
  <c r="AE1619" i="1" a="1"/>
  <c r="AE1620" i="1" a="1"/>
  <c r="AE1621" i="1" a="1"/>
  <c r="AE1622" i="1" a="1"/>
  <c r="AE1623" i="1" a="1"/>
  <c r="AE1624" i="1" a="1"/>
  <c r="AE1625" i="1" a="1"/>
  <c r="AE1626" i="1" a="1"/>
  <c r="AE1627" i="1" a="1"/>
  <c r="AE1628" i="1" a="1"/>
  <c r="AE1629" i="1" a="1"/>
  <c r="AE1630" i="1" a="1"/>
  <c r="AE1631" i="1" a="1"/>
  <c r="AE1632" i="1" a="1"/>
  <c r="AE1633" i="1" a="1"/>
  <c r="AE1634" i="1" a="1"/>
  <c r="AE1635" i="1" a="1"/>
  <c r="AE1636" i="1" a="1"/>
  <c r="AE1637" i="1" a="1"/>
  <c r="AE1638" i="1" a="1"/>
  <c r="AE1639" i="1" a="1"/>
  <c r="AE1640" i="1" a="1"/>
  <c r="AE1641" i="1" a="1"/>
  <c r="AE1642" i="1" a="1"/>
  <c r="AE1643" i="1" a="1"/>
  <c r="AE1644" i="1" a="1"/>
  <c r="AE1645" i="1" a="1"/>
  <c r="AE1646" i="1" a="1"/>
  <c r="AE1647" i="1" a="1"/>
  <c r="AE1648" i="1" a="1"/>
  <c r="AE1649" i="1" a="1"/>
  <c r="AE1650" i="1" a="1"/>
  <c r="AE1651" i="1" a="1"/>
  <c r="AE1652" i="1" a="1"/>
  <c r="AE1653" i="1" a="1"/>
  <c r="AE1654" i="1" a="1"/>
  <c r="AE1655" i="1" a="1"/>
  <c r="AE1656" i="1" a="1"/>
  <c r="AE1657" i="1" a="1"/>
  <c r="AE1658" i="1" a="1"/>
  <c r="AE1659" i="1" a="1"/>
  <c r="AE1660" i="1" a="1"/>
  <c r="AE1661" i="1" a="1"/>
  <c r="AE1662" i="1" a="1"/>
  <c r="AE1663" i="1" a="1"/>
  <c r="AE1664" i="1" a="1"/>
  <c r="AE1665" i="1" a="1"/>
  <c r="AE1666" i="1" a="1"/>
  <c r="AE1667" i="1" a="1"/>
  <c r="AE1668" i="1" a="1"/>
  <c r="AE1669" i="1" a="1"/>
  <c r="AE1670" i="1" a="1"/>
  <c r="AE1671" i="1" a="1"/>
  <c r="AE1672" i="1" a="1"/>
  <c r="AE1673" i="1" a="1"/>
  <c r="AE1674" i="1" a="1"/>
  <c r="AE1675" i="1" a="1"/>
  <c r="AE1676" i="1" a="1"/>
  <c r="AE1677" i="1" a="1"/>
  <c r="AE1678" i="1" a="1"/>
  <c r="AE1679" i="1" a="1"/>
  <c r="AE1680" i="1" a="1"/>
  <c r="AE1681" i="1" a="1"/>
  <c r="AE1682" i="1" a="1"/>
  <c r="AE1683" i="1" a="1"/>
  <c r="AE1684" i="1" a="1"/>
  <c r="AE1685" i="1" a="1"/>
  <c r="AE1686" i="1" a="1"/>
  <c r="AE1687" i="1" a="1"/>
  <c r="AE1688" i="1" a="1"/>
  <c r="AE1689" i="1" a="1"/>
  <c r="AE1690" i="1" a="1"/>
  <c r="AE1691" i="1" a="1"/>
  <c r="AE1692" i="1" a="1"/>
  <c r="AE1693" i="1" a="1"/>
  <c r="AE1694" i="1" a="1"/>
  <c r="AE1695" i="1" a="1"/>
  <c r="AE1696" i="1" a="1"/>
  <c r="AE1697" i="1" a="1"/>
  <c r="AE1698" i="1" a="1"/>
  <c r="AE1699" i="1" a="1"/>
  <c r="AE1700" i="1" a="1"/>
  <c r="AE1701" i="1" a="1"/>
  <c r="AE1702" i="1" a="1"/>
  <c r="AE1703" i="1" a="1"/>
  <c r="AE1704" i="1" a="1"/>
  <c r="AE1705" i="1" a="1"/>
  <c r="AE1706" i="1" a="1"/>
  <c r="AE1707" i="1" a="1"/>
  <c r="AE1708" i="1" a="1"/>
  <c r="AE1709" i="1" a="1"/>
  <c r="AE1710" i="1" a="1"/>
  <c r="AE1711" i="1" a="1"/>
  <c r="AE1712" i="1" a="1"/>
  <c r="AE1713" i="1" a="1"/>
  <c r="AE1714" i="1" a="1"/>
  <c r="AE1715" i="1" a="1"/>
  <c r="AE1716" i="1" a="1"/>
  <c r="AE1717" i="1" a="1"/>
  <c r="AE1718" i="1" a="1"/>
  <c r="AE1719" i="1" a="1"/>
  <c r="AE1720" i="1" a="1"/>
  <c r="AE1721" i="1" a="1"/>
  <c r="AE1722" i="1" a="1"/>
  <c r="AE1723" i="1" a="1"/>
  <c r="AE1724" i="1" a="1"/>
  <c r="AE1725" i="1" a="1"/>
  <c r="AE1726" i="1" a="1"/>
  <c r="AE1727" i="1" a="1"/>
  <c r="AE1728" i="1" a="1"/>
  <c r="AE1729" i="1" a="1"/>
  <c r="AE1730" i="1" a="1"/>
  <c r="AE1731" i="1" a="1"/>
  <c r="AE1732" i="1" a="1"/>
  <c r="AE1733" i="1" a="1"/>
  <c r="AE1734" i="1" a="1"/>
  <c r="AE1735" i="1" a="1"/>
  <c r="AE1736" i="1" a="1"/>
  <c r="AE1737" i="1" a="1"/>
  <c r="AE1738" i="1" a="1"/>
  <c r="AE1739" i="1" a="1"/>
  <c r="AE1740" i="1" a="1"/>
  <c r="AE1741" i="1" a="1"/>
  <c r="AE1742" i="1" a="1"/>
  <c r="AE1743" i="1" a="1"/>
  <c r="AE1744" i="1" a="1"/>
  <c r="AE1745" i="1" a="1"/>
  <c r="AE1746" i="1" a="1"/>
  <c r="AE1747" i="1" a="1"/>
  <c r="AE1748" i="1" a="1"/>
  <c r="AE1749" i="1" a="1"/>
  <c r="AE1750" i="1" a="1"/>
  <c r="AE1751" i="1" a="1"/>
  <c r="AE1752" i="1" a="1"/>
  <c r="AE1753" i="1" a="1"/>
  <c r="AE1754" i="1" a="1"/>
  <c r="AE1755" i="1" a="1"/>
  <c r="AE1756" i="1" a="1"/>
  <c r="AE1757" i="1" a="1"/>
  <c r="AE1758" i="1" a="1"/>
  <c r="AE1759" i="1" a="1"/>
  <c r="AE1760" i="1" a="1"/>
  <c r="AE1761" i="1" a="1"/>
  <c r="AE1762" i="1" a="1"/>
  <c r="AE1763" i="1" a="1"/>
  <c r="AE1764" i="1" a="1"/>
  <c r="AE1765" i="1" a="1"/>
  <c r="AE1766" i="1" a="1"/>
  <c r="AE1767" i="1" a="1"/>
  <c r="AE1768" i="1" a="1"/>
  <c r="AE1769" i="1" a="1"/>
  <c r="AE1770" i="1" a="1"/>
  <c r="AE1771" i="1" a="1"/>
  <c r="AE1772" i="1" a="1"/>
  <c r="AE1773" i="1" a="1"/>
  <c r="AE1774" i="1" a="1"/>
  <c r="AE1775" i="1" a="1"/>
  <c r="AE1776" i="1" a="1"/>
  <c r="AE1777" i="1" a="1"/>
  <c r="AE1778" i="1" a="1"/>
  <c r="AE1779" i="1" a="1"/>
  <c r="AE1780" i="1" a="1"/>
  <c r="AE1781" i="1" a="1"/>
  <c r="AE1782" i="1" a="1"/>
  <c r="AE1783" i="1" a="1"/>
  <c r="AE1784" i="1" a="1"/>
  <c r="AE1785" i="1" a="1"/>
  <c r="AE1786" i="1" a="1"/>
  <c r="AE1787" i="1" a="1"/>
  <c r="AE1788" i="1" a="1"/>
  <c r="AE1789" i="1" a="1"/>
  <c r="AE1790" i="1" a="1"/>
  <c r="AE1791" i="1" a="1"/>
  <c r="AE1792" i="1" a="1"/>
  <c r="AE1793" i="1" a="1"/>
  <c r="AE1794" i="1" a="1"/>
  <c r="AE1795" i="1" a="1"/>
  <c r="AE1796" i="1" a="1"/>
  <c r="AE1797" i="1" a="1"/>
  <c r="AE1798" i="1" a="1"/>
  <c r="AE1799" i="1" a="1"/>
  <c r="AE1800" i="1" a="1"/>
  <c r="AE1801" i="1" a="1"/>
  <c r="AE1802" i="1" a="1"/>
  <c r="AE1803" i="1" a="1"/>
  <c r="AE1804" i="1" a="1"/>
  <c r="AE1805" i="1" a="1"/>
  <c r="AE1806" i="1" a="1"/>
  <c r="AE1807" i="1" a="1"/>
  <c r="AE1808" i="1" a="1"/>
  <c r="AE1809" i="1" a="1"/>
  <c r="AE1810" i="1" a="1"/>
  <c r="AE1811" i="1" a="1"/>
  <c r="AE1812" i="1" a="1"/>
  <c r="AE1813" i="1" a="1"/>
  <c r="AE1814" i="1" a="1"/>
  <c r="AE1815" i="1" a="1"/>
  <c r="AE1816" i="1" a="1"/>
  <c r="AE1817" i="1" a="1"/>
  <c r="AE1818" i="1" a="1"/>
  <c r="AE1819" i="1" a="1"/>
  <c r="AE1820" i="1" a="1"/>
  <c r="AE1821" i="1" a="1"/>
  <c r="AE1822" i="1" a="1"/>
  <c r="AE1823" i="1" a="1"/>
  <c r="AE1824" i="1" a="1"/>
  <c r="AE1825" i="1" a="1"/>
  <c r="AE1826" i="1" a="1"/>
  <c r="AE1827" i="1" a="1"/>
  <c r="AE1828" i="1" a="1"/>
  <c r="AE1829" i="1" a="1"/>
  <c r="AE1830" i="1" a="1"/>
  <c r="AE1831" i="1" a="1"/>
  <c r="AE1832" i="1" a="1"/>
  <c r="AE1833" i="1" a="1"/>
  <c r="AE1834" i="1" a="1"/>
  <c r="AE1835" i="1" a="1"/>
  <c r="AE1836" i="1" a="1"/>
  <c r="AE1837" i="1" a="1"/>
  <c r="AE1838" i="1" a="1"/>
  <c r="AE1839" i="1" a="1"/>
  <c r="AE1840" i="1" a="1"/>
  <c r="AE1841" i="1" a="1"/>
  <c r="AE1842" i="1" a="1"/>
  <c r="AE1843" i="1" a="1"/>
  <c r="AE1844" i="1" a="1"/>
  <c r="AE1845" i="1" a="1"/>
  <c r="AE1846" i="1" a="1"/>
  <c r="AE1847" i="1" a="1"/>
  <c r="AE1848" i="1" a="1"/>
  <c r="AE1849" i="1" a="1"/>
  <c r="AE1850" i="1" a="1"/>
  <c r="AE1851" i="1" a="1"/>
  <c r="AE1852" i="1" a="1"/>
  <c r="AE1853" i="1" a="1"/>
  <c r="AE1854" i="1" a="1"/>
  <c r="AE1855" i="1" a="1"/>
  <c r="AE1856" i="1" a="1"/>
  <c r="AE1857" i="1" a="1"/>
  <c r="AE1858" i="1" a="1"/>
  <c r="AE1859" i="1" a="1"/>
  <c r="AE1860" i="1" a="1"/>
  <c r="AE1861" i="1" a="1"/>
  <c r="AE1862" i="1" a="1"/>
  <c r="AE1863" i="1" a="1"/>
  <c r="AE1864" i="1" a="1"/>
  <c r="AE1865" i="1" a="1"/>
  <c r="AE1866" i="1" a="1"/>
  <c r="AE1867" i="1" a="1"/>
  <c r="AE1868" i="1" a="1"/>
  <c r="AE1869" i="1" a="1"/>
  <c r="AE1870" i="1" a="1"/>
  <c r="AE1871" i="1" a="1"/>
  <c r="AE1872" i="1" a="1"/>
  <c r="AE1873" i="1" a="1"/>
  <c r="AE1874" i="1" a="1"/>
  <c r="AE1875" i="1" a="1"/>
  <c r="AE1876" i="1" a="1"/>
  <c r="AE1877" i="1" a="1"/>
  <c r="AE1878" i="1" a="1"/>
  <c r="AE1879" i="1" a="1"/>
  <c r="AE1880" i="1" a="1"/>
  <c r="AE1881" i="1" a="1"/>
  <c r="AE1882" i="1" a="1"/>
  <c r="AE1883" i="1" a="1"/>
  <c r="AE1884" i="1" a="1"/>
  <c r="AE1885" i="1" a="1"/>
  <c r="AE1886" i="1" a="1"/>
  <c r="AE1887" i="1" a="1"/>
  <c r="AE1888" i="1" a="1"/>
  <c r="AE1889" i="1" a="1"/>
  <c r="AE1890" i="1" a="1"/>
  <c r="AE1891" i="1" a="1"/>
  <c r="AE1892" i="1" a="1"/>
  <c r="AE1893" i="1" a="1"/>
  <c r="AE1894" i="1" a="1"/>
  <c r="AE1895" i="1" a="1"/>
  <c r="AE1896" i="1" a="1"/>
  <c r="AE1897" i="1" a="1"/>
  <c r="AE1898" i="1" a="1"/>
  <c r="AE1899" i="1" a="1"/>
  <c r="AE1900" i="1" a="1"/>
  <c r="AE1901" i="1" a="1"/>
  <c r="AE1902" i="1" a="1"/>
  <c r="AE1903" i="1" a="1"/>
  <c r="AE1904" i="1" a="1"/>
  <c r="AE1905" i="1" a="1"/>
  <c r="AE1906" i="1" a="1"/>
  <c r="AE1907" i="1" a="1"/>
  <c r="AE1908" i="1" a="1"/>
  <c r="AE1909" i="1" a="1"/>
  <c r="AE1910" i="1" a="1"/>
  <c r="AE1911" i="1" a="1"/>
  <c r="AE1912" i="1" a="1"/>
  <c r="AE1913" i="1" a="1"/>
  <c r="AE1914" i="1" a="1"/>
  <c r="AE1915" i="1" a="1"/>
  <c r="AE1916" i="1" a="1"/>
  <c r="AE1917" i="1" a="1"/>
  <c r="AE1918" i="1" a="1"/>
  <c r="AE1919" i="1" a="1"/>
  <c r="AE1920" i="1" a="1"/>
  <c r="AE1921" i="1" a="1"/>
  <c r="AE1922" i="1" a="1"/>
  <c r="AE1923" i="1" a="1"/>
  <c r="AE1924" i="1" a="1"/>
  <c r="AE1925" i="1" a="1"/>
  <c r="AE1926" i="1" a="1"/>
  <c r="AE1927" i="1" a="1"/>
  <c r="AE1928" i="1" a="1"/>
  <c r="AE1929" i="1" a="1"/>
  <c r="AE1930" i="1" a="1"/>
  <c r="AE1931" i="1" a="1"/>
  <c r="AE1932" i="1" a="1"/>
  <c r="AE1933" i="1" a="1"/>
  <c r="AE1934" i="1" a="1"/>
  <c r="AE1935" i="1" a="1"/>
  <c r="AE1936" i="1" a="1"/>
  <c r="AE1937" i="1" a="1"/>
  <c r="AE1938" i="1" a="1"/>
  <c r="AE1939" i="1" a="1"/>
  <c r="AE1940" i="1" a="1"/>
  <c r="AE1941" i="1" a="1"/>
  <c r="AE1942" i="1" a="1"/>
  <c r="AE1943" i="1" a="1"/>
  <c r="AE1944" i="1" a="1"/>
  <c r="AE1945" i="1" a="1"/>
  <c r="AE1946" i="1" a="1"/>
  <c r="AE1947" i="1" a="1"/>
  <c r="AE1948" i="1" a="1"/>
  <c r="AE1949" i="1" a="1"/>
  <c r="AE1950" i="1" a="1"/>
  <c r="AE1951" i="1" a="1"/>
  <c r="AE1952" i="1" a="1"/>
  <c r="AE1953" i="1" a="1"/>
  <c r="AE1954" i="1" a="1"/>
  <c r="AE1955" i="1" a="1"/>
  <c r="AE1956" i="1" a="1"/>
  <c r="AE1957" i="1" a="1"/>
  <c r="AE1958" i="1" a="1"/>
  <c r="AE1959" i="1" a="1"/>
  <c r="AE1960" i="1" a="1"/>
  <c r="AE1961" i="1" a="1"/>
  <c r="AE1962" i="1" a="1"/>
  <c r="AE1963" i="1" a="1"/>
  <c r="AE1964" i="1" a="1"/>
  <c r="AE1965" i="1" a="1"/>
  <c r="AE1966" i="1" a="1"/>
  <c r="AE1967" i="1" a="1"/>
  <c r="AE1968" i="1" a="1"/>
  <c r="AE1969" i="1" a="1"/>
  <c r="AE1970" i="1" a="1"/>
  <c r="AE1971" i="1" a="1"/>
  <c r="AE1972" i="1" a="1"/>
  <c r="AE1973" i="1" a="1"/>
  <c r="AE1974" i="1" a="1"/>
  <c r="AE1975" i="1" a="1"/>
  <c r="AE1976" i="1" a="1"/>
  <c r="AE1977" i="1" a="1"/>
  <c r="AE1978" i="1" a="1"/>
  <c r="AE1979" i="1" a="1"/>
  <c r="AE1980" i="1" a="1"/>
  <c r="AE1981" i="1" a="1"/>
  <c r="AE1982" i="1" a="1"/>
  <c r="AE1983" i="1" a="1"/>
  <c r="AE1984" i="1" a="1"/>
  <c r="AE1985" i="1" a="1"/>
  <c r="AE1986" i="1" a="1"/>
  <c r="AE1987" i="1" a="1"/>
  <c r="AE1988" i="1" a="1"/>
  <c r="AE1989" i="1" a="1"/>
  <c r="AE1990" i="1" a="1"/>
  <c r="AE1991" i="1" a="1"/>
  <c r="AE1992" i="1" a="1"/>
  <c r="AE1993" i="1" a="1"/>
  <c r="AE1994" i="1" a="1"/>
  <c r="AE1995" i="1" a="1"/>
  <c r="AE1996" i="1" a="1"/>
  <c r="AE1997" i="1" a="1"/>
  <c r="AE1998" i="1" a="1"/>
  <c r="AE1999" i="1" a="1"/>
  <c r="AE2000" i="1" a="1"/>
  <c r="AE2001" i="1" a="1"/>
  <c r="AE2002" i="1" a="1"/>
  <c r="AE2003" i="1" a="1"/>
  <c r="AE2004" i="1" a="1"/>
  <c r="AE2005" i="1" a="1"/>
  <c r="AE2006" i="1" a="1"/>
  <c r="AE2007" i="1" a="1"/>
  <c r="AE2008" i="1" a="1"/>
  <c r="AE2009" i="1" a="1"/>
  <c r="AE2010" i="1" a="1"/>
  <c r="AE2011" i="1" a="1"/>
  <c r="AE2012" i="1" a="1"/>
  <c r="AE2013" i="1" a="1"/>
  <c r="AE2014" i="1" a="1"/>
  <c r="AE2015" i="1" a="1"/>
  <c r="AE2016" i="1" a="1"/>
  <c r="AE2017" i="1" a="1"/>
  <c r="AE2018" i="1" a="1"/>
  <c r="AE2019" i="1" a="1"/>
  <c r="AE2020" i="1" a="1"/>
  <c r="AE2021" i="1" a="1"/>
  <c r="AE2022" i="1" a="1"/>
  <c r="AE2023" i="1" a="1"/>
  <c r="AE2024" i="1" a="1"/>
  <c r="AE2025" i="1" a="1"/>
  <c r="AE2026" i="1" a="1"/>
  <c r="AE2027" i="1" a="1"/>
  <c r="AE2028" i="1" a="1"/>
  <c r="AE2029" i="1" a="1"/>
  <c r="AE2030" i="1" a="1"/>
  <c r="AE2031" i="1" a="1"/>
  <c r="AE2032" i="1" a="1"/>
  <c r="AE2033" i="1" a="1"/>
  <c r="AE2034" i="1" a="1"/>
  <c r="AE2035" i="1" a="1"/>
  <c r="AE2036" i="1" a="1"/>
  <c r="AE2037" i="1" a="1"/>
  <c r="AE2038" i="1" a="1"/>
  <c r="AE2039" i="1" a="1"/>
  <c r="AE2040" i="1" a="1"/>
  <c r="AE2041" i="1" a="1"/>
  <c r="AE2042" i="1" a="1"/>
  <c r="AE2043" i="1" a="1"/>
  <c r="AE2044" i="1" a="1"/>
  <c r="AE2045" i="1" a="1"/>
  <c r="AE2046" i="1" a="1"/>
  <c r="AE2047" i="1" a="1"/>
  <c r="AE2048" i="1" a="1"/>
  <c r="AE2049" i="1" a="1"/>
  <c r="AE2050" i="1" a="1"/>
  <c r="AE2051" i="1" a="1"/>
  <c r="AE2052" i="1" a="1"/>
  <c r="AE2053" i="1" a="1"/>
  <c r="AE2054" i="1" a="1"/>
  <c r="AE2055" i="1" a="1"/>
  <c r="AE2056" i="1" a="1"/>
  <c r="AE2057" i="1" a="1"/>
  <c r="AE2058" i="1" a="1"/>
  <c r="AE2059" i="1" a="1"/>
  <c r="AE2060" i="1" a="1"/>
  <c r="AE2061" i="1" a="1"/>
  <c r="AE2062" i="1" a="1"/>
  <c r="AE2063" i="1" a="1"/>
  <c r="AE2064" i="1" a="1"/>
  <c r="AE2065" i="1" a="1"/>
  <c r="AE2066" i="1" a="1"/>
  <c r="AE2067" i="1" a="1"/>
  <c r="AE2068" i="1" a="1"/>
  <c r="AE2069" i="1" a="1"/>
  <c r="AE2070" i="1" a="1"/>
  <c r="AE2071" i="1" a="1"/>
  <c r="AE2072" i="1" a="1"/>
  <c r="AE2073" i="1" a="1"/>
  <c r="AE2074" i="1" a="1"/>
  <c r="AE2075" i="1" a="1"/>
  <c r="AE2076" i="1" a="1"/>
  <c r="AE2077" i="1" a="1"/>
  <c r="AE2078" i="1" a="1"/>
  <c r="AE2079" i="1" a="1"/>
  <c r="AE2080" i="1" a="1"/>
  <c r="AE2081" i="1" a="1"/>
  <c r="AE2082" i="1" a="1"/>
  <c r="AE2083" i="1" a="1"/>
  <c r="AE2084" i="1" a="1"/>
  <c r="AE2085" i="1" a="1"/>
  <c r="AE2086" i="1" a="1"/>
  <c r="AE2087" i="1" a="1"/>
  <c r="AE2088" i="1" a="1"/>
  <c r="AE2089" i="1" a="1"/>
  <c r="AE2090" i="1" a="1"/>
  <c r="AE2091" i="1" a="1"/>
  <c r="AE2092" i="1" a="1"/>
  <c r="AE2093" i="1" a="1"/>
  <c r="AE2094" i="1" a="1"/>
  <c r="AE2095" i="1" a="1"/>
  <c r="AE2096" i="1" a="1"/>
  <c r="AE2097" i="1" a="1"/>
  <c r="AE2098" i="1" a="1"/>
  <c r="AE2099" i="1" a="1"/>
  <c r="AE2100" i="1" a="1"/>
  <c r="AE2101" i="1" a="1"/>
  <c r="AE2102" i="1" a="1"/>
  <c r="AE2103" i="1" a="1"/>
  <c r="AE2104" i="1" a="1"/>
  <c r="AE2105" i="1" a="1"/>
  <c r="AE2106" i="1" a="1"/>
  <c r="AE2107" i="1" a="1"/>
  <c r="AE2108" i="1" a="1"/>
  <c r="AE2109" i="1" a="1"/>
  <c r="AE2110" i="1" a="1"/>
  <c r="AE2111" i="1" a="1"/>
  <c r="AE2112" i="1" a="1"/>
  <c r="AE2113" i="1" a="1"/>
  <c r="AE2114" i="1" a="1"/>
  <c r="AE2115" i="1" a="1"/>
  <c r="AE2116" i="1" a="1"/>
  <c r="AE2117" i="1" a="1"/>
  <c r="AE2118" i="1" a="1"/>
  <c r="AE2119" i="1" a="1"/>
  <c r="AE2120" i="1" a="1"/>
  <c r="AE2121" i="1" a="1"/>
  <c r="AE2122" i="1" a="1"/>
  <c r="AE2123" i="1" a="1"/>
  <c r="AE2124" i="1" a="1"/>
  <c r="AE2125" i="1" a="1"/>
  <c r="AE2126" i="1" a="1"/>
  <c r="AE2127" i="1" a="1"/>
  <c r="AE2128" i="1" a="1"/>
  <c r="AE2129" i="1" a="1"/>
  <c r="AE2130" i="1" a="1"/>
  <c r="AE2131" i="1" a="1"/>
  <c r="AE2132" i="1" a="1"/>
  <c r="AE2133" i="1" a="1"/>
  <c r="AE2134" i="1" a="1"/>
  <c r="AE2135" i="1" a="1"/>
  <c r="AE2136" i="1" a="1"/>
  <c r="AE2137" i="1" a="1"/>
  <c r="AE2138" i="1" a="1"/>
  <c r="AE2139" i="1" a="1"/>
  <c r="AE2140" i="1" a="1"/>
  <c r="AE2141" i="1" a="1"/>
  <c r="AE2142" i="1" a="1"/>
  <c r="AE2143" i="1" a="1"/>
  <c r="AE2144" i="1" a="1"/>
  <c r="AE2145" i="1" a="1"/>
  <c r="AE2146" i="1" a="1"/>
  <c r="AE2147" i="1" a="1"/>
  <c r="AE2148" i="1" a="1"/>
  <c r="AE2149" i="1" a="1"/>
  <c r="AE2150" i="1" a="1"/>
  <c r="AE2151" i="1" a="1"/>
  <c r="AE2152" i="1" a="1"/>
  <c r="AE2153" i="1" a="1"/>
  <c r="AE2154" i="1" a="1"/>
  <c r="AE2155" i="1" a="1"/>
  <c r="AE2156" i="1" a="1"/>
  <c r="AE2157" i="1" a="1"/>
  <c r="AE2158" i="1" a="1"/>
  <c r="AE2159" i="1" a="1"/>
  <c r="AE2160" i="1" a="1"/>
  <c r="AE2161" i="1" a="1"/>
  <c r="AE2162" i="1" a="1"/>
  <c r="AE2163" i="1" a="1"/>
  <c r="AE2164" i="1" a="1"/>
  <c r="AE2165" i="1" a="1"/>
  <c r="AE2166" i="1" a="1"/>
  <c r="AE2167" i="1" a="1"/>
  <c r="AE2168" i="1" a="1"/>
  <c r="AE2169" i="1" a="1"/>
  <c r="AE2170" i="1" a="1"/>
  <c r="AE2171" i="1" a="1"/>
  <c r="AE2172" i="1" a="1"/>
  <c r="AE2173" i="1" a="1"/>
  <c r="AE2174" i="1" a="1"/>
  <c r="AE2175" i="1" a="1"/>
  <c r="AE2176" i="1" a="1"/>
  <c r="AE2177" i="1" a="1"/>
  <c r="AE2178" i="1" a="1"/>
  <c r="AE2179" i="1" a="1"/>
  <c r="AE2180" i="1" a="1"/>
  <c r="AE2181" i="1" a="1"/>
  <c r="AE2182" i="1" a="1"/>
  <c r="AE2183" i="1" a="1"/>
  <c r="AE2184" i="1" a="1"/>
  <c r="AE2185" i="1" a="1"/>
  <c r="AE2186" i="1" a="1"/>
  <c r="AE2187" i="1" a="1"/>
  <c r="AE2188" i="1" a="1"/>
  <c r="AE2189" i="1" a="1"/>
  <c r="AE2190" i="1" a="1"/>
  <c r="AE2191" i="1" a="1"/>
  <c r="AE2192" i="1" a="1"/>
  <c r="AE2193" i="1" a="1"/>
  <c r="AE2194" i="1" a="1"/>
  <c r="AE2195" i="1" a="1"/>
  <c r="AE2196" i="1" a="1"/>
  <c r="AE2197" i="1" a="1"/>
  <c r="AE2198" i="1" a="1"/>
  <c r="AE2199" i="1" a="1"/>
  <c r="AE2200" i="1" a="1"/>
  <c r="AE2201" i="1" a="1"/>
  <c r="AE2202" i="1" a="1"/>
  <c r="AE2203" i="1" a="1"/>
  <c r="AE2204" i="1" a="1"/>
  <c r="AE2205" i="1" a="1"/>
  <c r="AE2206" i="1" a="1"/>
  <c r="AE2207" i="1" a="1"/>
  <c r="AE2208" i="1" a="1"/>
  <c r="AE2209" i="1" a="1"/>
  <c r="AE2210" i="1" a="1"/>
  <c r="AE2211" i="1" a="1"/>
  <c r="AE2212" i="1" a="1"/>
  <c r="AE2213" i="1" a="1"/>
  <c r="AE2214" i="1" a="1"/>
  <c r="AE2215" i="1" a="1"/>
  <c r="AE2216" i="1" a="1"/>
  <c r="AE2217" i="1" a="1"/>
  <c r="AE2218" i="1" a="1"/>
  <c r="AE2219" i="1" a="1"/>
  <c r="AE2220" i="1" a="1"/>
  <c r="AE2221" i="1" a="1"/>
  <c r="AE2222" i="1" a="1"/>
  <c r="AE2223" i="1" a="1"/>
  <c r="AE2224" i="1" a="1"/>
  <c r="AE2225" i="1" a="1"/>
  <c r="AE2226" i="1" a="1"/>
  <c r="AE2227" i="1" a="1"/>
  <c r="AE2228" i="1" a="1"/>
  <c r="AE2229" i="1" a="1"/>
  <c r="AE2230" i="1" a="1"/>
  <c r="AE2231" i="1" a="1"/>
  <c r="AE2232" i="1" a="1"/>
  <c r="AE2233" i="1" a="1"/>
  <c r="AE2234" i="1" a="1"/>
  <c r="AE2235" i="1" a="1"/>
  <c r="AE2236" i="1" a="1"/>
  <c r="AE2237" i="1" a="1"/>
  <c r="AE2238" i="1" a="1"/>
  <c r="AE2239" i="1" a="1"/>
  <c r="AE2240" i="1" a="1"/>
  <c r="AE2241" i="1" a="1"/>
  <c r="AE2242" i="1" a="1"/>
  <c r="AE2243" i="1" a="1"/>
  <c r="AE2244" i="1" a="1"/>
  <c r="AE2245" i="1" a="1"/>
  <c r="AE2246" i="1" a="1"/>
  <c r="AE2247" i="1" a="1"/>
  <c r="AE2248" i="1" a="1"/>
  <c r="AE2249" i="1" a="1"/>
  <c r="AE2250" i="1" a="1"/>
  <c r="AE2251" i="1" a="1"/>
  <c r="AE2252" i="1" a="1"/>
  <c r="AE2253" i="1" a="1"/>
  <c r="AE2254" i="1" a="1"/>
  <c r="AE2255" i="1" a="1"/>
  <c r="AE2256" i="1" a="1"/>
  <c r="AE2257" i="1" a="1"/>
  <c r="AE2258" i="1" a="1"/>
  <c r="AE2259" i="1" a="1"/>
  <c r="AE2260" i="1" a="1"/>
  <c r="AE2261" i="1" a="1"/>
  <c r="AE2262" i="1" a="1"/>
  <c r="AE2263" i="1" a="1"/>
  <c r="AE2264" i="1" a="1"/>
  <c r="AE2265" i="1" a="1"/>
  <c r="AE2266" i="1" a="1"/>
  <c r="AE2267" i="1" a="1"/>
  <c r="AE2268" i="1" a="1"/>
  <c r="AE2269" i="1" a="1"/>
  <c r="AE2270" i="1" a="1"/>
  <c r="AE2271" i="1" a="1"/>
  <c r="AE2272" i="1" a="1"/>
  <c r="AE2273" i="1" a="1"/>
  <c r="AE2274" i="1" a="1"/>
  <c r="AE2275" i="1" a="1"/>
  <c r="AE2276" i="1" a="1"/>
  <c r="AE2277" i="1" a="1"/>
  <c r="AE2278" i="1" a="1"/>
  <c r="AE2279" i="1" a="1"/>
  <c r="AE2280" i="1" a="1"/>
  <c r="AE2281" i="1" a="1"/>
  <c r="AE2282" i="1" a="1"/>
  <c r="AE2283" i="1" a="1"/>
  <c r="AE2284" i="1" a="1"/>
  <c r="AE2285" i="1" a="1"/>
  <c r="AE2286" i="1" a="1"/>
  <c r="AE2287" i="1" a="1"/>
  <c r="AE2288" i="1" a="1"/>
  <c r="AE2289" i="1" a="1"/>
  <c r="AE2290" i="1" a="1"/>
  <c r="AE2291" i="1" a="1"/>
  <c r="AE2292" i="1" a="1"/>
  <c r="AE2293" i="1" a="1"/>
  <c r="AE2294" i="1" a="1"/>
  <c r="AE2295" i="1" a="1"/>
  <c r="AE2296" i="1" a="1"/>
  <c r="AE2297" i="1" a="1"/>
  <c r="AE2298" i="1" a="1"/>
  <c r="AE2299" i="1" a="1"/>
  <c r="AE2300" i="1" a="1"/>
  <c r="AE2301" i="1" a="1"/>
  <c r="AE2302" i="1" a="1"/>
  <c r="AE2303" i="1" a="1"/>
  <c r="AE2304" i="1" a="1"/>
  <c r="AE2305" i="1" a="1"/>
  <c r="AE2306" i="1" a="1"/>
  <c r="AE2307" i="1" a="1"/>
  <c r="AE2308" i="1" a="1"/>
  <c r="AE2309" i="1" a="1"/>
  <c r="AE2310" i="1" a="1"/>
  <c r="AE2311" i="1" a="1"/>
  <c r="AE2312" i="1" a="1"/>
  <c r="AE2313" i="1" a="1"/>
  <c r="AE2314" i="1" a="1"/>
  <c r="AE2315" i="1" a="1"/>
  <c r="AE2316" i="1" a="1"/>
  <c r="AE2317" i="1" a="1"/>
  <c r="AE2318" i="1" a="1"/>
  <c r="AE2319" i="1" a="1"/>
  <c r="AE2320" i="1" a="1"/>
  <c r="AE2321" i="1" a="1"/>
  <c r="AE2322" i="1" a="1"/>
  <c r="AE2323" i="1" a="1"/>
  <c r="AE2324" i="1" a="1"/>
  <c r="AE2325" i="1" a="1"/>
  <c r="AE2326" i="1" a="1"/>
  <c r="AE2327" i="1" a="1"/>
  <c r="AE2328" i="1" a="1"/>
  <c r="AE2329" i="1" a="1"/>
  <c r="AE2330" i="1" a="1"/>
  <c r="AE2331" i="1" a="1"/>
  <c r="AE2332" i="1" a="1"/>
  <c r="AE2333" i="1" a="1"/>
  <c r="AE2334" i="1" a="1"/>
  <c r="AE2335" i="1" a="1"/>
  <c r="AE2336" i="1" a="1"/>
  <c r="AE2337" i="1" a="1"/>
  <c r="AE2338" i="1" a="1"/>
  <c r="AE2339" i="1" a="1"/>
  <c r="AE2340" i="1" a="1"/>
  <c r="AE2341" i="1" a="1"/>
  <c r="AE2342" i="1" a="1"/>
  <c r="AE2343" i="1" a="1"/>
  <c r="AE2344" i="1" a="1"/>
  <c r="AE2345" i="1" a="1"/>
  <c r="AE2346" i="1" a="1"/>
  <c r="AE2347" i="1" a="1"/>
  <c r="AE2348" i="1" a="1"/>
  <c r="AE2349" i="1" a="1"/>
  <c r="AE2350" i="1" a="1"/>
  <c r="AE2351" i="1" a="1"/>
  <c r="AE2352" i="1" a="1"/>
  <c r="AE2353" i="1" a="1"/>
  <c r="AE2354" i="1" a="1"/>
  <c r="AE2355" i="1" a="1"/>
  <c r="AE2356" i="1" a="1"/>
  <c r="AE2357" i="1" a="1"/>
  <c r="AE2358" i="1" a="1"/>
  <c r="AE2359" i="1" a="1"/>
  <c r="AE2360" i="1" a="1"/>
  <c r="AE2361" i="1" a="1"/>
  <c r="AE2362" i="1" a="1"/>
  <c r="AE2363" i="1" a="1"/>
  <c r="AE2364" i="1" a="1"/>
  <c r="AE2365" i="1" a="1"/>
  <c r="AE2366" i="1" a="1"/>
  <c r="AE2367" i="1" a="1"/>
  <c r="AE2368" i="1" a="1"/>
  <c r="AE2369" i="1" a="1"/>
  <c r="AE2370" i="1" a="1"/>
  <c r="AE2371" i="1" a="1"/>
  <c r="AE2372" i="1" a="1"/>
  <c r="AE2373" i="1" a="1"/>
  <c r="AE2374" i="1" a="1"/>
  <c r="AE2375" i="1" a="1"/>
  <c r="AE2376" i="1" a="1"/>
  <c r="AE2377" i="1" a="1"/>
  <c r="AE2378" i="1" a="1"/>
  <c r="AE2379" i="1" a="1"/>
  <c r="AE2380" i="1" a="1"/>
  <c r="AE2381" i="1" a="1"/>
  <c r="AE2382" i="1" a="1"/>
  <c r="AE2383" i="1" a="1"/>
  <c r="AE2384" i="1" a="1"/>
  <c r="AE2385" i="1" a="1"/>
  <c r="AE2386" i="1" a="1"/>
  <c r="AE2387" i="1" a="1"/>
  <c r="AE2388" i="1" a="1"/>
  <c r="AE2389" i="1" a="1"/>
  <c r="AE2390" i="1" a="1"/>
  <c r="AE2391" i="1" a="1"/>
  <c r="AE2392" i="1" a="1"/>
  <c r="AE2393" i="1" a="1"/>
  <c r="AE2394" i="1" a="1"/>
  <c r="AE2395" i="1" a="1"/>
  <c r="AE2396" i="1" a="1"/>
  <c r="AE2397" i="1" a="1"/>
  <c r="AE2398" i="1" a="1"/>
  <c r="AE2399" i="1" a="1"/>
  <c r="AE2400" i="1" a="1"/>
  <c r="AE2401" i="1" a="1"/>
  <c r="AE2402" i="1" a="1"/>
  <c r="AE2403" i="1" a="1"/>
  <c r="AE2404" i="1" a="1"/>
  <c r="AE2405" i="1" a="1"/>
  <c r="AE2406" i="1" a="1"/>
  <c r="AE2407" i="1" a="1"/>
  <c r="AE2408" i="1" a="1"/>
  <c r="AE2409" i="1" a="1"/>
  <c r="AE2410" i="1" a="1"/>
  <c r="AE2411" i="1" a="1"/>
  <c r="AE2412" i="1" a="1"/>
  <c r="AE2413" i="1" a="1"/>
  <c r="AE2414" i="1" a="1"/>
  <c r="AE2415" i="1" a="1"/>
  <c r="AE2416" i="1" a="1"/>
  <c r="AE2417" i="1" a="1"/>
  <c r="AE2418" i="1" a="1"/>
  <c r="AE2419" i="1" a="1"/>
  <c r="AE2420" i="1" a="1"/>
  <c r="AE2421" i="1" a="1"/>
  <c r="AE2422" i="1" a="1"/>
  <c r="AE2423" i="1" a="1"/>
  <c r="AE2424" i="1" a="1"/>
  <c r="AE2425" i="1" a="1"/>
  <c r="AE2426" i="1" a="1"/>
  <c r="AE2427" i="1" a="1"/>
  <c r="AE2428" i="1" a="1"/>
  <c r="AE2429" i="1" a="1"/>
  <c r="AE2430" i="1" a="1"/>
  <c r="AE2431" i="1" a="1"/>
  <c r="AE2432" i="1" a="1"/>
  <c r="AE2433" i="1" a="1"/>
  <c r="AE2434" i="1" a="1"/>
  <c r="AE2435" i="1" a="1"/>
  <c r="AE2436" i="1" a="1"/>
  <c r="AE2437" i="1" a="1"/>
  <c r="AE2438" i="1" a="1"/>
  <c r="AE2439" i="1" a="1"/>
  <c r="AE2440" i="1" a="1"/>
  <c r="AE2441" i="1" a="1"/>
  <c r="AE2442" i="1" a="1"/>
  <c r="AE2443" i="1" a="1"/>
  <c r="AE2444" i="1" a="1"/>
  <c r="AE2445" i="1" a="1"/>
  <c r="AE2446" i="1" a="1"/>
  <c r="AE2447" i="1" a="1"/>
  <c r="AE2448" i="1" a="1"/>
  <c r="AE2449" i="1" a="1"/>
  <c r="AE2450" i="1" a="1"/>
  <c r="AE2451" i="1" a="1"/>
  <c r="AE2452" i="1" a="1"/>
  <c r="AE2453" i="1" a="1"/>
  <c r="AE2454" i="1" a="1"/>
  <c r="AE2455" i="1" a="1"/>
  <c r="AE2456" i="1" a="1"/>
  <c r="AE2457" i="1" a="1"/>
  <c r="AE2458" i="1" a="1"/>
  <c r="AE2459" i="1" a="1"/>
  <c r="AE2460" i="1" a="1"/>
  <c r="AE2461" i="1" a="1"/>
  <c r="AE2462" i="1" a="1"/>
  <c r="AE2463" i="1" a="1"/>
  <c r="AE2464" i="1" a="1"/>
  <c r="AE2465" i="1" a="1"/>
  <c r="AE2466" i="1" a="1"/>
  <c r="AE2467" i="1" a="1"/>
  <c r="AE2468" i="1" a="1"/>
  <c r="AE2469" i="1" a="1"/>
  <c r="AE2470" i="1" a="1"/>
  <c r="AE2471" i="1" a="1"/>
  <c r="AE2472" i="1" a="1"/>
  <c r="AE2473" i="1" a="1"/>
  <c r="AE2474" i="1" a="1"/>
  <c r="AE2475" i="1" a="1"/>
  <c r="AE2476" i="1" a="1"/>
  <c r="AE2477" i="1" a="1"/>
  <c r="AE2478" i="1" a="1"/>
  <c r="AE2479" i="1" a="1"/>
  <c r="AE2480" i="1" a="1"/>
  <c r="AE2481" i="1" a="1"/>
  <c r="AE2482" i="1" a="1"/>
  <c r="AE2483" i="1" a="1"/>
  <c r="AE2484" i="1" a="1"/>
  <c r="AE2485" i="1" a="1"/>
  <c r="AE2486" i="1" a="1"/>
  <c r="AE2487" i="1" a="1"/>
  <c r="AE2488" i="1" a="1"/>
  <c r="AE2489" i="1" a="1"/>
  <c r="AE2490" i="1" a="1"/>
  <c r="AE2491" i="1" a="1"/>
  <c r="AE2492" i="1" a="1"/>
  <c r="AE2493" i="1" a="1"/>
  <c r="AE2494" i="1" a="1"/>
  <c r="AE2495" i="1" a="1"/>
  <c r="AE2496" i="1" a="1"/>
  <c r="AE2497" i="1" a="1"/>
  <c r="AE2498" i="1" a="1"/>
  <c r="AE2499" i="1" a="1"/>
  <c r="AE2500" i="1" a="1"/>
  <c r="AE2501" i="1" a="1"/>
  <c r="AE2502" i="1" a="1"/>
  <c r="AE2503" i="1" a="1"/>
  <c r="AE2504" i="1" a="1"/>
  <c r="AE2505" i="1" a="1"/>
  <c r="AE2506" i="1" a="1"/>
  <c r="AE2507" i="1" a="1"/>
  <c r="AE2508" i="1" a="1"/>
  <c r="AE2509" i="1" a="1"/>
  <c r="AE2510" i="1" a="1"/>
  <c r="AE2511" i="1" a="1"/>
  <c r="AE2512" i="1" a="1"/>
  <c r="AE2513" i="1" a="1"/>
  <c r="AE2514" i="1" a="1"/>
  <c r="AE2515" i="1" a="1"/>
  <c r="AE2516" i="1" a="1"/>
  <c r="AE2517" i="1" a="1"/>
  <c r="AE2518" i="1" a="1"/>
  <c r="AE2519" i="1" a="1"/>
  <c r="AE2520" i="1" a="1"/>
  <c r="AE2521" i="1" a="1"/>
  <c r="AE2522" i="1" a="1"/>
  <c r="AE2523" i="1" a="1"/>
  <c r="AE2524" i="1" a="1"/>
  <c r="AE2525" i="1" a="1"/>
  <c r="AE2526" i="1" a="1"/>
  <c r="AE2527" i="1" a="1"/>
  <c r="AE2528" i="1" a="1"/>
  <c r="AE2529" i="1" a="1"/>
  <c r="AE2530" i="1" a="1"/>
  <c r="AE2531" i="1" a="1"/>
  <c r="AE2532" i="1" a="1"/>
  <c r="AE2533" i="1" a="1"/>
  <c r="AE2534" i="1" a="1"/>
  <c r="AE2535" i="1" a="1"/>
  <c r="AE2536" i="1" a="1"/>
  <c r="AE2537" i="1" a="1"/>
  <c r="AE2538" i="1" a="1"/>
  <c r="AE2539" i="1" a="1"/>
  <c r="AE2540" i="1" a="1"/>
  <c r="AE2541" i="1" a="1"/>
  <c r="AE2542" i="1" a="1"/>
  <c r="AE2543" i="1" a="1"/>
  <c r="AE2544" i="1" a="1"/>
  <c r="AE2545" i="1" a="1"/>
  <c r="AE2546" i="1" a="1"/>
  <c r="AE2547" i="1" a="1"/>
  <c r="AE2548" i="1" a="1"/>
  <c r="AE2549" i="1" a="1"/>
  <c r="AE2550" i="1" a="1"/>
  <c r="AE2551" i="1" a="1"/>
  <c r="AE2552" i="1" a="1"/>
  <c r="AE2553" i="1" a="1"/>
  <c r="AE2554" i="1" a="1"/>
  <c r="AE2555" i="1" a="1"/>
  <c r="AE2556" i="1" a="1"/>
  <c r="AE2557" i="1" a="1"/>
  <c r="AE2558" i="1" a="1"/>
  <c r="AE2559" i="1" a="1"/>
  <c r="AE2560" i="1" a="1"/>
  <c r="AE2561" i="1" a="1"/>
  <c r="AE2562" i="1" a="1"/>
  <c r="AE2563" i="1" a="1"/>
  <c r="AE2564" i="1" a="1"/>
  <c r="AE2565" i="1" a="1"/>
  <c r="AE2566" i="1" a="1"/>
  <c r="AE2567" i="1" a="1"/>
  <c r="AE2568" i="1" a="1"/>
  <c r="AE2569" i="1" a="1"/>
  <c r="AE2570" i="1" a="1"/>
  <c r="AE2571" i="1" a="1"/>
  <c r="AE2572" i="1" a="1"/>
  <c r="AE2573" i="1" a="1"/>
  <c r="AE2574" i="1" a="1"/>
  <c r="AE2575" i="1" a="1"/>
  <c r="AE2576" i="1" a="1"/>
  <c r="AE2577" i="1" a="1"/>
  <c r="AE2578" i="1" a="1"/>
  <c r="AE2579" i="1" a="1"/>
  <c r="AE2580" i="1" a="1"/>
  <c r="AE2581" i="1" a="1"/>
  <c r="AE2582" i="1" a="1"/>
  <c r="AE2583" i="1" a="1"/>
  <c r="AE2584" i="1" a="1"/>
  <c r="AE2585" i="1" a="1"/>
  <c r="AE2586" i="1" a="1"/>
  <c r="AE2587" i="1" a="1"/>
  <c r="AE2588" i="1" a="1"/>
  <c r="AE2589" i="1" a="1"/>
  <c r="AE2590" i="1" a="1"/>
  <c r="AE2591" i="1" a="1"/>
  <c r="AE2592" i="1" a="1"/>
  <c r="AE2593" i="1" a="1"/>
  <c r="AE2594" i="1" a="1"/>
  <c r="AE2595" i="1" a="1"/>
  <c r="AE2596" i="1" a="1"/>
  <c r="AE2597" i="1" a="1"/>
  <c r="AE2598" i="1" a="1"/>
  <c r="AE2599" i="1" a="1"/>
  <c r="AE2600" i="1" a="1"/>
  <c r="AE2601" i="1" a="1"/>
  <c r="AE2602" i="1" a="1"/>
  <c r="AE2603" i="1" a="1"/>
  <c r="AE2604" i="1" a="1"/>
  <c r="AE2605" i="1" a="1"/>
  <c r="AE2606" i="1" a="1"/>
  <c r="AE2607" i="1" a="1"/>
  <c r="AE2608" i="1" a="1"/>
  <c r="AE2609" i="1" a="1"/>
  <c r="AE2610" i="1" a="1"/>
  <c r="AE2611" i="1" a="1"/>
  <c r="AE2612" i="1" a="1"/>
  <c r="AE2613" i="1" a="1"/>
  <c r="AE2614" i="1" a="1"/>
  <c r="AE2615" i="1" a="1"/>
  <c r="AE2616" i="1" a="1"/>
  <c r="AE2617" i="1" a="1"/>
  <c r="AE2618" i="1" a="1"/>
  <c r="AE2619" i="1" a="1"/>
  <c r="AE2620" i="1" a="1"/>
  <c r="AE2621" i="1" a="1"/>
  <c r="AE2622" i="1" a="1"/>
  <c r="AE2623" i="1" a="1"/>
  <c r="AE2624" i="1" a="1"/>
  <c r="AE2625" i="1" a="1"/>
  <c r="AE2626" i="1" a="1"/>
  <c r="AE2627" i="1" a="1"/>
  <c r="AE2628" i="1" a="1"/>
  <c r="AE2629" i="1" a="1"/>
  <c r="AE2630" i="1" a="1"/>
  <c r="AE2631" i="1" a="1"/>
  <c r="AE2632" i="1" a="1"/>
  <c r="AE2633" i="1" a="1"/>
  <c r="AE2634" i="1" a="1"/>
  <c r="AE2635" i="1" a="1"/>
  <c r="AE2636" i="1" a="1"/>
  <c r="AE2637" i="1" a="1"/>
  <c r="AE2638" i="1" a="1"/>
  <c r="AE2639" i="1" a="1"/>
  <c r="AE2640" i="1" a="1"/>
  <c r="AE2641" i="1" a="1"/>
  <c r="AE2642" i="1" a="1"/>
  <c r="AE2643" i="1" a="1"/>
  <c r="AE2644" i="1" a="1"/>
  <c r="AE2645" i="1" a="1"/>
  <c r="AE2646" i="1" a="1"/>
  <c r="AE2647" i="1" a="1"/>
  <c r="AE2648" i="1" a="1"/>
  <c r="AE2649" i="1" a="1"/>
  <c r="AE2650" i="1" a="1"/>
  <c r="AE2651" i="1" a="1"/>
  <c r="AE2652" i="1" a="1"/>
  <c r="AE2653" i="1" a="1"/>
  <c r="AE2654" i="1" a="1"/>
  <c r="AE2655" i="1" a="1"/>
  <c r="AE2656" i="1" a="1"/>
  <c r="AE2657" i="1" a="1"/>
  <c r="AE2658" i="1" a="1"/>
  <c r="AE2659" i="1" a="1"/>
  <c r="AE2660" i="1" a="1"/>
  <c r="AE2661" i="1" a="1"/>
  <c r="AE2662" i="1" a="1"/>
  <c r="AE2663" i="1" a="1"/>
  <c r="AE2664" i="1" a="1"/>
  <c r="AE2665" i="1" a="1"/>
  <c r="AE2666" i="1" a="1"/>
  <c r="AE2667" i="1" a="1"/>
  <c r="AE2668" i="1" a="1"/>
  <c r="AE2669" i="1" a="1"/>
  <c r="AE2670" i="1" a="1"/>
  <c r="AE2671" i="1" a="1"/>
  <c r="AE2672" i="1" a="1"/>
  <c r="AE2673" i="1" a="1"/>
  <c r="AE2674" i="1" a="1"/>
  <c r="AE2675" i="1" a="1"/>
  <c r="AE2676" i="1" a="1"/>
  <c r="AE2677" i="1" a="1"/>
  <c r="AE2678" i="1" a="1"/>
  <c r="AE2679" i="1" a="1"/>
  <c r="AE2680" i="1" a="1"/>
  <c r="AE2681" i="1" a="1"/>
  <c r="AE2682" i="1" a="1"/>
  <c r="AE2683" i="1" a="1"/>
  <c r="AE2684" i="1" a="1"/>
  <c r="AE2685" i="1" a="1"/>
  <c r="AE2686" i="1" a="1"/>
  <c r="AE2687" i="1" a="1"/>
  <c r="AE2688" i="1" a="1"/>
  <c r="AE2689" i="1" a="1"/>
  <c r="AE2690" i="1" a="1"/>
  <c r="AE2691" i="1" a="1"/>
  <c r="AE2692" i="1" a="1"/>
  <c r="AE2693" i="1" a="1"/>
  <c r="AE2694" i="1" a="1"/>
  <c r="AE2695" i="1" a="1"/>
  <c r="AE2696" i="1" a="1"/>
  <c r="AE2697" i="1" a="1"/>
  <c r="AE2698" i="1" a="1"/>
  <c r="AE2699" i="1" a="1"/>
  <c r="AE2700" i="1" a="1"/>
  <c r="AE2701" i="1" a="1"/>
  <c r="AE2702" i="1" a="1"/>
  <c r="AE2703" i="1" a="1"/>
  <c r="AE2704" i="1" a="1"/>
  <c r="AE2705" i="1" a="1"/>
  <c r="AE2706" i="1" a="1"/>
  <c r="AE2707" i="1" a="1"/>
  <c r="AE2708" i="1" a="1"/>
  <c r="AE2709" i="1" a="1"/>
  <c r="AE2710" i="1" a="1"/>
  <c r="AE2711" i="1" a="1"/>
  <c r="AE2712" i="1" a="1"/>
  <c r="AE2713" i="1" a="1"/>
  <c r="AE2714" i="1" a="1"/>
  <c r="AE2715" i="1" a="1"/>
  <c r="AE2716" i="1" a="1"/>
  <c r="AE2717" i="1" a="1"/>
  <c r="AE2718" i="1" a="1"/>
  <c r="AE2719" i="1" a="1"/>
  <c r="AE2720" i="1" a="1"/>
  <c r="AE2721" i="1" a="1"/>
  <c r="AE2722" i="1" a="1"/>
  <c r="AE2723" i="1" a="1"/>
  <c r="AE2724" i="1" a="1"/>
  <c r="AE2725" i="1" a="1"/>
  <c r="AE2726" i="1" a="1"/>
  <c r="AE2727" i="1" a="1"/>
  <c r="AE2728" i="1" a="1"/>
  <c r="AE2729" i="1" a="1"/>
  <c r="AE2730" i="1" a="1"/>
  <c r="AE2731" i="1" a="1"/>
  <c r="AE2732" i="1" a="1"/>
  <c r="AE2733" i="1" a="1"/>
  <c r="AE2734" i="1" a="1"/>
  <c r="AE2735" i="1" a="1"/>
  <c r="AE2736" i="1" a="1"/>
  <c r="AE2737" i="1" a="1"/>
  <c r="AE2738" i="1" a="1"/>
  <c r="AE2739" i="1" a="1"/>
  <c r="AE2740" i="1" a="1"/>
  <c r="AE2741" i="1" a="1"/>
  <c r="AE2742" i="1" a="1"/>
  <c r="AE2743" i="1" a="1"/>
  <c r="AE2744" i="1" a="1"/>
  <c r="AE2745" i="1" a="1"/>
  <c r="AE2746" i="1" a="1"/>
  <c r="AE2747" i="1" a="1"/>
  <c r="AE2748" i="1" a="1"/>
  <c r="AE2749" i="1" a="1"/>
  <c r="AE2750" i="1" a="1"/>
  <c r="AE2751" i="1" a="1"/>
  <c r="AE2752" i="1" a="1"/>
  <c r="AE2753" i="1" a="1"/>
  <c r="AE2754" i="1" a="1"/>
  <c r="AE2755" i="1" a="1"/>
  <c r="AE2756" i="1" a="1"/>
  <c r="AE2757" i="1" a="1"/>
  <c r="AE2758" i="1" a="1"/>
  <c r="AE2759" i="1" a="1"/>
  <c r="AE2760" i="1" a="1"/>
  <c r="AE2761" i="1" a="1"/>
  <c r="AE2762" i="1" a="1"/>
  <c r="AE2763" i="1" a="1"/>
  <c r="AE2764" i="1" a="1"/>
  <c r="AE2765" i="1" a="1"/>
  <c r="AE2766" i="1" a="1"/>
  <c r="AE2767" i="1" a="1"/>
  <c r="AE2768" i="1" a="1"/>
  <c r="AE2769" i="1" a="1"/>
  <c r="AE2770" i="1" a="1"/>
  <c r="AE2771" i="1" a="1"/>
  <c r="AE2772" i="1" a="1"/>
  <c r="AE2773" i="1" a="1"/>
  <c r="AE2774" i="1" a="1"/>
  <c r="AE2775" i="1" a="1"/>
  <c r="AE2776" i="1" a="1"/>
  <c r="AE2777" i="1" a="1"/>
  <c r="AE2778" i="1" a="1"/>
  <c r="AE2779" i="1" a="1"/>
  <c r="AE2780" i="1" a="1"/>
  <c r="AE2781" i="1" a="1"/>
  <c r="AE2782" i="1" a="1"/>
  <c r="AE2783" i="1" a="1"/>
  <c r="AE2784" i="1" a="1"/>
  <c r="AE2785" i="1" a="1"/>
  <c r="AE2786" i="1" a="1"/>
  <c r="AE2787" i="1" a="1"/>
  <c r="AE2788" i="1" a="1"/>
  <c r="AE2789" i="1" a="1"/>
  <c r="AE2790" i="1" a="1"/>
  <c r="AE2791" i="1" a="1"/>
  <c r="AE2792" i="1" a="1"/>
  <c r="AE2793" i="1" a="1"/>
  <c r="AE2794" i="1" a="1"/>
  <c r="AE2795" i="1" a="1"/>
  <c r="AE2796" i="1" a="1"/>
  <c r="AE2797" i="1" a="1"/>
  <c r="AE2798" i="1" a="1"/>
  <c r="AE2799" i="1" a="1"/>
  <c r="AE2800" i="1" a="1"/>
  <c r="AE2801" i="1" a="1"/>
  <c r="AE2802" i="1" a="1"/>
  <c r="AE2803" i="1" a="1"/>
  <c r="AE2804" i="1" a="1"/>
  <c r="AE2805" i="1" a="1"/>
  <c r="AE2806" i="1" a="1"/>
  <c r="AE2807" i="1" a="1"/>
  <c r="AE2808" i="1" a="1"/>
  <c r="AE2809" i="1" a="1"/>
  <c r="AE2810" i="1" a="1"/>
  <c r="AE2811" i="1" a="1"/>
  <c r="AE2812" i="1" a="1"/>
  <c r="AE2813" i="1" a="1"/>
  <c r="AE2814" i="1" a="1"/>
  <c r="AE2815" i="1" a="1"/>
  <c r="AE2816" i="1" a="1"/>
  <c r="AE2817" i="1" a="1"/>
  <c r="AE2818" i="1" a="1"/>
  <c r="AE2819" i="1" a="1"/>
  <c r="AE2820" i="1" a="1"/>
  <c r="AE2821" i="1" a="1"/>
  <c r="AE2822" i="1" a="1"/>
  <c r="AE2823" i="1" a="1"/>
  <c r="AE2824" i="1" a="1"/>
  <c r="AE2825" i="1" a="1"/>
  <c r="AE2826" i="1" a="1"/>
  <c r="AE2827" i="1" a="1"/>
  <c r="AE2828" i="1" a="1"/>
  <c r="AE2829" i="1" a="1"/>
  <c r="AE2830" i="1" a="1"/>
  <c r="AE2831" i="1" a="1"/>
  <c r="AE2832" i="1" a="1"/>
  <c r="AE2833" i="1" a="1"/>
  <c r="AE2834" i="1" a="1"/>
  <c r="AE2835" i="1" a="1"/>
  <c r="AE2836" i="1" a="1"/>
  <c r="AE2837" i="1" a="1"/>
  <c r="AE2838" i="1" a="1"/>
  <c r="AE2839" i="1" a="1"/>
  <c r="AE2840" i="1" a="1"/>
  <c r="AE2841" i="1" a="1"/>
  <c r="AE2842" i="1" a="1"/>
  <c r="AE2843" i="1" a="1"/>
  <c r="AE2844" i="1" a="1"/>
  <c r="AE2845" i="1" a="1"/>
  <c r="AE2846" i="1" a="1"/>
  <c r="AE2" i="1" a="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 i="1"/>
  <c r="AC3" i="1" a="1"/>
  <c r="AC4" i="1" a="1"/>
  <c r="AC5" i="1" a="1"/>
  <c r="AC6" i="1" a="1"/>
  <c r="AC7" i="1" a="1"/>
  <c r="AC8" i="1" a="1"/>
  <c r="AC9" i="1" a="1"/>
  <c r="AC10" i="1" a="1"/>
  <c r="AC11" i="1" a="1"/>
  <c r="AC12" i="1" a="1"/>
  <c r="AC13" i="1" a="1"/>
  <c r="AC14" i="1" a="1"/>
  <c r="AC15" i="1" a="1"/>
  <c r="AC16" i="1" a="1"/>
  <c r="AC17" i="1" a="1"/>
  <c r="AC18" i="1" a="1"/>
  <c r="AC19" i="1" a="1"/>
  <c r="AC20" i="1" a="1"/>
  <c r="AC21" i="1" a="1"/>
  <c r="AC22" i="1" a="1"/>
  <c r="AC23" i="1" a="1"/>
  <c r="AC24" i="1" a="1"/>
  <c r="AC25" i="1" a="1"/>
  <c r="AC26" i="1" a="1"/>
  <c r="AC27" i="1" a="1"/>
  <c r="AC28" i="1" a="1"/>
  <c r="AC29" i="1" a="1"/>
  <c r="AC30" i="1" a="1"/>
  <c r="AC31" i="1" a="1"/>
  <c r="AC32" i="1" a="1"/>
  <c r="AC33" i="1" a="1"/>
  <c r="AC34" i="1" a="1"/>
  <c r="AC35" i="1" a="1"/>
  <c r="AC36" i="1" a="1"/>
  <c r="AC37" i="1" a="1"/>
  <c r="AC38" i="1" a="1"/>
  <c r="AC39" i="1" a="1"/>
  <c r="AC40" i="1" a="1"/>
  <c r="AC41" i="1" a="1"/>
  <c r="AC42" i="1" a="1"/>
  <c r="AC43" i="1" a="1"/>
  <c r="AC44" i="1" a="1"/>
  <c r="AC45" i="1" a="1"/>
  <c r="AC46" i="1" a="1"/>
  <c r="AC47" i="1" a="1"/>
  <c r="AC48" i="1" a="1"/>
  <c r="AC49" i="1" a="1"/>
  <c r="AC50" i="1" a="1"/>
  <c r="AC51" i="1" a="1"/>
  <c r="AC52" i="1" a="1"/>
  <c r="AC53" i="1" a="1"/>
  <c r="AC54" i="1" a="1"/>
  <c r="AC55" i="1" a="1"/>
  <c r="AC56" i="1" a="1"/>
  <c r="AC57" i="1" a="1"/>
  <c r="AC58" i="1" a="1"/>
  <c r="AC59" i="1" a="1"/>
  <c r="AC60" i="1" a="1"/>
  <c r="AC61" i="1" a="1"/>
  <c r="AC62" i="1" a="1"/>
  <c r="AC63" i="1" a="1"/>
  <c r="AC64" i="1" a="1"/>
  <c r="AC65" i="1" a="1"/>
  <c r="AC66" i="1" a="1"/>
  <c r="AC67" i="1" a="1"/>
  <c r="AC68" i="1" a="1"/>
  <c r="AC69" i="1" a="1"/>
  <c r="AC70" i="1" a="1"/>
  <c r="AC71" i="1" a="1"/>
  <c r="AC72" i="1" a="1"/>
  <c r="AC73" i="1" a="1"/>
  <c r="AC74" i="1" a="1"/>
  <c r="AC75" i="1" a="1"/>
  <c r="AC76" i="1" a="1"/>
  <c r="AC77" i="1" a="1"/>
  <c r="AC78" i="1" a="1"/>
  <c r="AC79" i="1" a="1"/>
  <c r="AC80" i="1" a="1"/>
  <c r="AC81" i="1" a="1"/>
  <c r="AC82" i="1" a="1"/>
  <c r="AC83" i="1" a="1"/>
  <c r="AC84" i="1" a="1"/>
  <c r="AC85" i="1" a="1"/>
  <c r="AC86" i="1" a="1"/>
  <c r="AC87" i="1" a="1"/>
  <c r="AC88" i="1" a="1"/>
  <c r="AC89" i="1" a="1"/>
  <c r="AC90" i="1" a="1"/>
  <c r="AC91" i="1" a="1"/>
  <c r="AC92" i="1" a="1"/>
  <c r="AC93" i="1" a="1"/>
  <c r="AC94" i="1" a="1"/>
  <c r="AC95" i="1" a="1"/>
  <c r="AC96" i="1" a="1"/>
  <c r="AC97" i="1" a="1"/>
  <c r="AC98" i="1" a="1"/>
  <c r="AC99" i="1" a="1"/>
  <c r="AC100" i="1" a="1"/>
  <c r="AC101" i="1" a="1"/>
  <c r="AC102" i="1" a="1"/>
  <c r="AC103" i="1" a="1"/>
  <c r="AC104" i="1" a="1"/>
  <c r="AC105" i="1" a="1"/>
  <c r="AC106" i="1" a="1"/>
  <c r="AC107" i="1" a="1"/>
  <c r="AC108" i="1" a="1"/>
  <c r="AC109" i="1" a="1"/>
  <c r="AC110" i="1" a="1"/>
  <c r="AC111" i="1" a="1"/>
  <c r="AC112" i="1" a="1"/>
  <c r="AC113" i="1" a="1"/>
  <c r="AC114" i="1" a="1"/>
  <c r="AC115" i="1" a="1"/>
  <c r="AC116" i="1" a="1"/>
  <c r="AC117" i="1" a="1"/>
  <c r="AC118" i="1" a="1"/>
  <c r="AC119" i="1" a="1"/>
  <c r="AC120" i="1" a="1"/>
  <c r="AC121" i="1" a="1"/>
  <c r="AC122" i="1" a="1"/>
  <c r="AC123" i="1" a="1"/>
  <c r="AC124" i="1" a="1"/>
  <c r="AC125" i="1" a="1"/>
  <c r="AC126" i="1" a="1"/>
  <c r="AC127" i="1" a="1"/>
  <c r="AC128" i="1" a="1"/>
  <c r="AC129" i="1" a="1"/>
  <c r="AC130" i="1" a="1"/>
  <c r="AC131" i="1" a="1"/>
  <c r="AC132" i="1" a="1"/>
  <c r="AC133" i="1" a="1"/>
  <c r="AC134" i="1" a="1"/>
  <c r="AC135" i="1" a="1"/>
  <c r="AC136" i="1" a="1"/>
  <c r="AC137" i="1" a="1"/>
  <c r="AC138" i="1" a="1"/>
  <c r="AC139" i="1" a="1"/>
  <c r="AC140" i="1" a="1"/>
  <c r="AC141" i="1" a="1"/>
  <c r="AC142" i="1" a="1"/>
  <c r="AC143" i="1" a="1"/>
  <c r="AC144" i="1" a="1"/>
  <c r="AC145" i="1" a="1"/>
  <c r="AC146" i="1" a="1"/>
  <c r="AC147" i="1" a="1"/>
  <c r="AC148" i="1" a="1"/>
  <c r="AC149" i="1" a="1"/>
  <c r="AC150" i="1" a="1"/>
  <c r="AC151" i="1" a="1"/>
  <c r="AC152" i="1" a="1"/>
  <c r="AC153" i="1" a="1"/>
  <c r="AC154" i="1" a="1"/>
  <c r="AC155" i="1" a="1"/>
  <c r="AC156" i="1" a="1"/>
  <c r="AC157" i="1" a="1"/>
  <c r="AC158" i="1" a="1"/>
  <c r="AC159" i="1" a="1"/>
  <c r="AC160" i="1" a="1"/>
  <c r="AC161" i="1" a="1"/>
  <c r="AC162" i="1" a="1"/>
  <c r="AC163" i="1" a="1"/>
  <c r="AC164" i="1" a="1"/>
  <c r="AC165" i="1" a="1"/>
  <c r="AC166" i="1" a="1"/>
  <c r="AC167" i="1" a="1"/>
  <c r="AC168" i="1" a="1"/>
  <c r="AC169" i="1" a="1"/>
  <c r="AC170" i="1" a="1"/>
  <c r="AC171" i="1" a="1"/>
  <c r="AC172" i="1" a="1"/>
  <c r="AC173" i="1" a="1"/>
  <c r="AC174" i="1" a="1"/>
  <c r="AC175" i="1" a="1"/>
  <c r="AC176" i="1" a="1"/>
  <c r="AC177" i="1" a="1"/>
  <c r="AC178" i="1" a="1"/>
  <c r="AC179" i="1" a="1"/>
  <c r="AC180" i="1" a="1"/>
  <c r="AC181" i="1" a="1"/>
  <c r="AC182" i="1" a="1"/>
  <c r="AC183" i="1" a="1"/>
  <c r="AC184" i="1" a="1"/>
  <c r="AC185" i="1" a="1"/>
  <c r="AC186" i="1" a="1"/>
  <c r="AC187" i="1" a="1"/>
  <c r="AC188" i="1" a="1"/>
  <c r="AC189" i="1" a="1"/>
  <c r="AC190" i="1" a="1"/>
  <c r="AC191" i="1" a="1"/>
  <c r="AC192" i="1" a="1"/>
  <c r="AC193" i="1" a="1"/>
  <c r="AC194" i="1" a="1"/>
  <c r="AC195" i="1" a="1"/>
  <c r="AC196" i="1" a="1"/>
  <c r="AC197" i="1" a="1"/>
  <c r="AC198" i="1" a="1"/>
  <c r="AC199" i="1" a="1"/>
  <c r="AC200" i="1" a="1"/>
  <c r="AC201" i="1" a="1"/>
  <c r="AC202" i="1" a="1"/>
  <c r="AC203" i="1" a="1"/>
  <c r="AC204" i="1" a="1"/>
  <c r="AC205" i="1" a="1"/>
  <c r="AC206" i="1" a="1"/>
  <c r="AC207" i="1" a="1"/>
  <c r="AC208" i="1" a="1"/>
  <c r="AC209" i="1" a="1"/>
  <c r="AC210" i="1" a="1"/>
  <c r="AC211" i="1" a="1"/>
  <c r="AC212" i="1" a="1"/>
  <c r="AC213" i="1" a="1"/>
  <c r="AC214" i="1" a="1"/>
  <c r="AC215" i="1" a="1"/>
  <c r="AC216" i="1" a="1"/>
  <c r="AC217" i="1" a="1"/>
  <c r="AC218" i="1" a="1"/>
  <c r="AC219" i="1" a="1"/>
  <c r="AC220" i="1" a="1"/>
  <c r="AC221" i="1" a="1"/>
  <c r="AC222" i="1" a="1"/>
  <c r="AC223" i="1" a="1"/>
  <c r="AC224" i="1" a="1"/>
  <c r="AC225" i="1" a="1"/>
  <c r="AC226" i="1" a="1"/>
  <c r="AC227" i="1" a="1"/>
  <c r="AC228" i="1" a="1"/>
  <c r="AC229" i="1" a="1"/>
  <c r="AC230" i="1" a="1"/>
  <c r="AC231" i="1" a="1"/>
  <c r="AC232" i="1" a="1"/>
  <c r="AC233" i="1" a="1"/>
  <c r="AC234" i="1" a="1"/>
  <c r="AC235" i="1" a="1"/>
  <c r="AC236" i="1" a="1"/>
  <c r="AC237" i="1" a="1"/>
  <c r="AC238" i="1" a="1"/>
  <c r="AC239" i="1" a="1"/>
  <c r="AC240" i="1" a="1"/>
  <c r="AC241" i="1" a="1"/>
  <c r="AC242" i="1" a="1"/>
  <c r="AC243" i="1" a="1"/>
  <c r="AC244" i="1" a="1"/>
  <c r="AC245" i="1" a="1"/>
  <c r="AC246" i="1" a="1"/>
  <c r="AC247" i="1" a="1"/>
  <c r="AC248" i="1" a="1"/>
  <c r="AC249" i="1" a="1"/>
  <c r="AC250" i="1" a="1"/>
  <c r="AC251" i="1" a="1"/>
  <c r="AC252" i="1" a="1"/>
  <c r="AC253" i="1" a="1"/>
  <c r="AC254" i="1" a="1"/>
  <c r="AC255" i="1" a="1"/>
  <c r="AC256" i="1" a="1"/>
  <c r="AC257" i="1" a="1"/>
  <c r="AC258" i="1" a="1"/>
  <c r="AC259" i="1" a="1"/>
  <c r="AC260" i="1" a="1"/>
  <c r="AC261" i="1" a="1"/>
  <c r="AC262" i="1" a="1"/>
  <c r="AC263" i="1" a="1"/>
  <c r="AC264" i="1" a="1"/>
  <c r="AC265" i="1" a="1"/>
  <c r="AC266" i="1" a="1"/>
  <c r="AC267" i="1" a="1"/>
  <c r="AC268" i="1" a="1"/>
  <c r="AC269" i="1" a="1"/>
  <c r="AC270" i="1" a="1"/>
  <c r="AC271" i="1" a="1"/>
  <c r="AC272" i="1" a="1"/>
  <c r="AC273" i="1" a="1"/>
  <c r="AC274" i="1" a="1"/>
  <c r="AC275" i="1" a="1"/>
  <c r="AC276" i="1" a="1"/>
  <c r="AC277" i="1" a="1"/>
  <c r="AC278" i="1" a="1"/>
  <c r="AC279" i="1" a="1"/>
  <c r="AC280" i="1" a="1"/>
  <c r="AC281" i="1" a="1"/>
  <c r="AC282" i="1" a="1"/>
  <c r="AC283" i="1" a="1"/>
  <c r="AC284" i="1" a="1"/>
  <c r="AC285" i="1" a="1"/>
  <c r="AC286" i="1" a="1"/>
  <c r="AC287" i="1" a="1"/>
  <c r="AC288" i="1" a="1"/>
  <c r="AC289" i="1" a="1"/>
  <c r="AC290" i="1" a="1"/>
  <c r="AC291" i="1" a="1"/>
  <c r="AC292" i="1" a="1"/>
  <c r="AC293" i="1" a="1"/>
  <c r="AC294" i="1" a="1"/>
  <c r="AC295" i="1" a="1"/>
  <c r="AC296" i="1" a="1"/>
  <c r="AC297" i="1" a="1"/>
  <c r="AC298" i="1" a="1"/>
  <c r="AC299" i="1" a="1"/>
  <c r="AC300" i="1" a="1"/>
  <c r="AC301" i="1" a="1"/>
  <c r="AC302" i="1" a="1"/>
  <c r="AC303" i="1" a="1"/>
  <c r="AC304" i="1" a="1"/>
  <c r="AC305" i="1" a="1"/>
  <c r="AC306" i="1" a="1"/>
  <c r="AC307" i="1" a="1"/>
  <c r="AC308" i="1" a="1"/>
  <c r="AC309" i="1" a="1"/>
  <c r="AC310" i="1" a="1"/>
  <c r="AC311" i="1" a="1"/>
  <c r="AC312" i="1" a="1"/>
  <c r="AC313" i="1" a="1"/>
  <c r="AC314" i="1" a="1"/>
  <c r="AC315" i="1" a="1"/>
  <c r="AC316" i="1" a="1"/>
  <c r="AC317" i="1" a="1"/>
  <c r="AC318" i="1" a="1"/>
  <c r="AC319" i="1" a="1"/>
  <c r="AC320" i="1" a="1"/>
  <c r="AC321" i="1" a="1"/>
  <c r="AC322" i="1" a="1"/>
  <c r="AC323" i="1" a="1"/>
  <c r="AC324" i="1" a="1"/>
  <c r="AC325" i="1" a="1"/>
  <c r="AC326" i="1" a="1"/>
  <c r="AC327" i="1" a="1"/>
  <c r="AC328" i="1" a="1"/>
  <c r="AC329" i="1" a="1"/>
  <c r="AC330" i="1" a="1"/>
  <c r="AC331" i="1" a="1"/>
  <c r="AC332" i="1" a="1"/>
  <c r="AC333" i="1" a="1"/>
  <c r="AC334" i="1" a="1"/>
  <c r="AC335" i="1" a="1"/>
  <c r="AC336" i="1" a="1"/>
  <c r="AC337" i="1" a="1"/>
  <c r="AC338" i="1" a="1"/>
  <c r="AC339" i="1" a="1"/>
  <c r="AC340" i="1" a="1"/>
  <c r="AC341" i="1" a="1"/>
  <c r="AC342" i="1" a="1"/>
  <c r="AC343" i="1" a="1"/>
  <c r="AC344" i="1" a="1"/>
  <c r="AC345" i="1" a="1"/>
  <c r="AC346" i="1" a="1"/>
  <c r="AC347" i="1" a="1"/>
  <c r="AC348" i="1" a="1"/>
  <c r="AC349" i="1" a="1"/>
  <c r="AC350" i="1" a="1"/>
  <c r="AC351" i="1" a="1"/>
  <c r="AC352" i="1" a="1"/>
  <c r="AC353" i="1" a="1"/>
  <c r="AC354" i="1" a="1"/>
  <c r="AC355" i="1" a="1"/>
  <c r="AC356" i="1" a="1"/>
  <c r="AC357" i="1" a="1"/>
  <c r="AC358" i="1" a="1"/>
  <c r="AC359" i="1" a="1"/>
  <c r="AC360" i="1" a="1"/>
  <c r="AC361" i="1" a="1"/>
  <c r="AC362" i="1" a="1"/>
  <c r="AC363" i="1" a="1"/>
  <c r="AC364" i="1" a="1"/>
  <c r="AC365" i="1" a="1"/>
  <c r="AC366" i="1" a="1"/>
  <c r="AC367" i="1" a="1"/>
  <c r="AC368" i="1" a="1"/>
  <c r="AC369" i="1" a="1"/>
  <c r="AC370" i="1" a="1"/>
  <c r="AC371" i="1" a="1"/>
  <c r="AC372" i="1" a="1"/>
  <c r="AC373" i="1" a="1"/>
  <c r="AC374" i="1" a="1"/>
  <c r="AC375" i="1" a="1"/>
  <c r="AC376" i="1" a="1"/>
  <c r="AC377" i="1" a="1"/>
  <c r="AC378" i="1" a="1"/>
  <c r="AC379" i="1" a="1"/>
  <c r="AC380" i="1" a="1"/>
  <c r="AC381" i="1" a="1"/>
  <c r="AC382" i="1" a="1"/>
  <c r="AC383" i="1" a="1"/>
  <c r="AC384" i="1" a="1"/>
  <c r="AC385" i="1" a="1"/>
  <c r="AC386" i="1" a="1"/>
  <c r="AC387" i="1" a="1"/>
  <c r="AC388" i="1" a="1"/>
  <c r="AC389" i="1" a="1"/>
  <c r="AC390" i="1" a="1"/>
  <c r="AC391" i="1" a="1"/>
  <c r="AC392" i="1" a="1"/>
  <c r="AC393" i="1" a="1"/>
  <c r="AC394" i="1" a="1"/>
  <c r="AC395" i="1" a="1"/>
  <c r="AC396" i="1" a="1"/>
  <c r="AC397" i="1" a="1"/>
  <c r="AC398" i="1" a="1"/>
  <c r="AC399" i="1" a="1"/>
  <c r="AC400" i="1" a="1"/>
  <c r="AC401" i="1" a="1"/>
  <c r="AC402" i="1" a="1"/>
  <c r="AC403" i="1" a="1"/>
  <c r="AC404" i="1" a="1"/>
  <c r="AC405" i="1" a="1"/>
  <c r="AC406" i="1" a="1"/>
  <c r="AC407" i="1" a="1"/>
  <c r="AC408" i="1" a="1"/>
  <c r="AC409" i="1" a="1"/>
  <c r="AC410" i="1" a="1"/>
  <c r="AC411" i="1" a="1"/>
  <c r="AC412" i="1" a="1"/>
  <c r="AC413" i="1" a="1"/>
  <c r="AC414" i="1" a="1"/>
  <c r="AC415" i="1" a="1"/>
  <c r="AC416" i="1" a="1"/>
  <c r="AC417" i="1" a="1"/>
  <c r="AC418" i="1" a="1"/>
  <c r="AC419" i="1" a="1"/>
  <c r="AC420" i="1" a="1"/>
  <c r="AC421" i="1" a="1"/>
  <c r="AC422" i="1" a="1"/>
  <c r="AC423" i="1" a="1"/>
  <c r="AC424" i="1" a="1"/>
  <c r="AC425" i="1" a="1"/>
  <c r="AC426" i="1" a="1"/>
  <c r="AC427" i="1" a="1"/>
  <c r="AC428" i="1" a="1"/>
  <c r="AC429" i="1" a="1"/>
  <c r="AC430" i="1" a="1"/>
  <c r="AC431" i="1" a="1"/>
  <c r="AC432" i="1" a="1"/>
  <c r="AC433" i="1" a="1"/>
  <c r="AC434" i="1" a="1"/>
  <c r="AC435" i="1" a="1"/>
  <c r="AC436" i="1" a="1"/>
  <c r="AC437" i="1" a="1"/>
  <c r="AC438" i="1" a="1"/>
  <c r="AC439" i="1" a="1"/>
  <c r="AC440" i="1" a="1"/>
  <c r="AC441" i="1" a="1"/>
  <c r="AC442" i="1" a="1"/>
  <c r="AC443" i="1" a="1"/>
  <c r="AC444" i="1" a="1"/>
  <c r="AC445" i="1" a="1"/>
  <c r="AC446" i="1" a="1"/>
  <c r="AC447" i="1" a="1"/>
  <c r="AC448" i="1" a="1"/>
  <c r="AC449" i="1" a="1"/>
  <c r="AC450" i="1" a="1"/>
  <c r="AC451" i="1" a="1"/>
  <c r="AC452" i="1" a="1"/>
  <c r="AC453" i="1" a="1"/>
  <c r="AC454" i="1" a="1"/>
  <c r="AC455" i="1" a="1"/>
  <c r="AC456" i="1" a="1"/>
  <c r="AC457" i="1" a="1"/>
  <c r="AC458" i="1" a="1"/>
  <c r="AC459" i="1" a="1"/>
  <c r="AC460" i="1" a="1"/>
  <c r="AC461" i="1" a="1"/>
  <c r="AC462" i="1" a="1"/>
  <c r="AC463" i="1" a="1"/>
  <c r="AC464" i="1" a="1"/>
  <c r="AC465" i="1" a="1"/>
  <c r="AC466" i="1" a="1"/>
  <c r="AC467" i="1" a="1"/>
  <c r="AC468" i="1" a="1"/>
  <c r="AC469" i="1" a="1"/>
  <c r="AC470" i="1" a="1"/>
  <c r="AC471" i="1" a="1"/>
  <c r="AC472" i="1" a="1"/>
  <c r="AC473" i="1" a="1"/>
  <c r="AC474" i="1" a="1"/>
  <c r="AC475" i="1" a="1"/>
  <c r="AC476" i="1" a="1"/>
  <c r="AC477" i="1" a="1"/>
  <c r="AC478" i="1" a="1"/>
  <c r="AC479" i="1" a="1"/>
  <c r="AC480" i="1" a="1"/>
  <c r="AC481" i="1" a="1"/>
  <c r="AC482" i="1" a="1"/>
  <c r="AC483" i="1" a="1"/>
  <c r="AC484" i="1" a="1"/>
  <c r="AC485" i="1" a="1"/>
  <c r="AC486" i="1" a="1"/>
  <c r="AC487" i="1" a="1"/>
  <c r="AC488" i="1" a="1"/>
  <c r="AC489" i="1" a="1"/>
  <c r="AC490" i="1" a="1"/>
  <c r="AC491" i="1" a="1"/>
  <c r="AC492" i="1" a="1"/>
  <c r="AC493" i="1" a="1"/>
  <c r="AC494" i="1" a="1"/>
  <c r="AC495" i="1" a="1"/>
  <c r="AC496" i="1" a="1"/>
  <c r="AC497" i="1" a="1"/>
  <c r="AC498" i="1" a="1"/>
  <c r="AC499" i="1" a="1"/>
  <c r="AC500" i="1" a="1"/>
  <c r="AC501" i="1" a="1"/>
  <c r="AC502" i="1" a="1"/>
  <c r="AC503" i="1" a="1"/>
  <c r="AC504" i="1" a="1"/>
  <c r="AC505" i="1" a="1"/>
  <c r="AC506" i="1" a="1"/>
  <c r="AC507" i="1" a="1"/>
  <c r="AC508" i="1" a="1"/>
  <c r="AC509" i="1" a="1"/>
  <c r="AC510" i="1" a="1"/>
  <c r="AC511" i="1" a="1"/>
  <c r="AC512" i="1" a="1"/>
  <c r="AC513" i="1" a="1"/>
  <c r="AC514" i="1" a="1"/>
  <c r="AC515" i="1" a="1"/>
  <c r="AC516" i="1" a="1"/>
  <c r="AC517" i="1" a="1"/>
  <c r="AC518" i="1" a="1"/>
  <c r="AC519" i="1" a="1"/>
  <c r="AC520" i="1" a="1"/>
  <c r="AC521" i="1" a="1"/>
  <c r="AC522" i="1" a="1"/>
  <c r="AC523" i="1" a="1"/>
  <c r="AC524" i="1" a="1"/>
  <c r="AC525" i="1" a="1"/>
  <c r="AC526" i="1" a="1"/>
  <c r="AC527" i="1" a="1"/>
  <c r="AC528" i="1" a="1"/>
  <c r="AC529" i="1" a="1"/>
  <c r="AC530" i="1" a="1"/>
  <c r="AC531" i="1" a="1"/>
  <c r="AC532" i="1" a="1"/>
  <c r="AC533" i="1" a="1"/>
  <c r="AC534" i="1" a="1"/>
  <c r="AC535" i="1" a="1"/>
  <c r="AC536" i="1" a="1"/>
  <c r="AC537" i="1" a="1"/>
  <c r="AC538" i="1" a="1"/>
  <c r="AC539" i="1" a="1"/>
  <c r="AC540" i="1" a="1"/>
  <c r="AC541" i="1" a="1"/>
  <c r="AC542" i="1" a="1"/>
  <c r="AC543" i="1" a="1"/>
  <c r="AC544" i="1" a="1"/>
  <c r="AC545" i="1" a="1"/>
  <c r="AC546" i="1" a="1"/>
  <c r="AC547" i="1" a="1"/>
  <c r="AC548" i="1" a="1"/>
  <c r="AC549" i="1" a="1"/>
  <c r="AC550" i="1" a="1"/>
  <c r="AC551" i="1" a="1"/>
  <c r="AC552" i="1" a="1"/>
  <c r="AC553" i="1" a="1"/>
  <c r="AC554" i="1" a="1"/>
  <c r="AC555" i="1" a="1"/>
  <c r="AC556" i="1" a="1"/>
  <c r="AC557" i="1" a="1"/>
  <c r="AC558" i="1" a="1"/>
  <c r="AC559" i="1" a="1"/>
  <c r="AC560" i="1" a="1"/>
  <c r="AC561" i="1" a="1"/>
  <c r="AC562" i="1" a="1"/>
  <c r="AC563" i="1" a="1"/>
  <c r="AC564" i="1" a="1"/>
  <c r="AC565" i="1" a="1"/>
  <c r="AC566" i="1" a="1"/>
  <c r="AC567" i="1" a="1"/>
  <c r="AC568" i="1" a="1"/>
  <c r="AC569" i="1" a="1"/>
  <c r="AC570" i="1" a="1"/>
  <c r="AC571" i="1" a="1"/>
  <c r="AC572" i="1" a="1"/>
  <c r="AC573" i="1" a="1"/>
  <c r="AC574" i="1" a="1"/>
  <c r="AC575" i="1" a="1"/>
  <c r="AC576" i="1" a="1"/>
  <c r="AC577" i="1" a="1"/>
  <c r="AC578" i="1" a="1"/>
  <c r="AC579" i="1" a="1"/>
  <c r="AC580" i="1" a="1"/>
  <c r="AC581" i="1" a="1"/>
  <c r="AC582" i="1" a="1"/>
  <c r="AC583" i="1" a="1"/>
  <c r="AC584" i="1" a="1"/>
  <c r="AC585" i="1" a="1"/>
  <c r="AC586" i="1" a="1"/>
  <c r="AC587" i="1" a="1"/>
  <c r="AC588" i="1" a="1"/>
  <c r="AC589" i="1" a="1"/>
  <c r="AC590" i="1" a="1"/>
  <c r="AC591" i="1" a="1"/>
  <c r="AC592" i="1" a="1"/>
  <c r="AC593" i="1" a="1"/>
  <c r="AC594" i="1" a="1"/>
  <c r="AC595" i="1" a="1"/>
  <c r="AC596" i="1" a="1"/>
  <c r="AC597" i="1" a="1"/>
  <c r="AC598" i="1" a="1"/>
  <c r="AC599" i="1" a="1"/>
  <c r="AC600" i="1" a="1"/>
  <c r="AC601" i="1" a="1"/>
  <c r="AC602" i="1" a="1"/>
  <c r="AC603" i="1" a="1"/>
  <c r="AC604" i="1" a="1"/>
  <c r="AC605" i="1" a="1"/>
  <c r="AC606" i="1" a="1"/>
  <c r="AC607" i="1" a="1"/>
  <c r="AC608" i="1" a="1"/>
  <c r="AC609" i="1" a="1"/>
  <c r="AC610" i="1" a="1"/>
  <c r="AC611" i="1" a="1"/>
  <c r="AC612" i="1" a="1"/>
  <c r="AC613" i="1" a="1"/>
  <c r="AC614" i="1" a="1"/>
  <c r="AC615" i="1" a="1"/>
  <c r="AC616" i="1" a="1"/>
  <c r="AC617" i="1" a="1"/>
  <c r="AC618" i="1" a="1"/>
  <c r="AC619" i="1" a="1"/>
  <c r="AC620" i="1" a="1"/>
  <c r="AC621" i="1" a="1"/>
  <c r="AC622" i="1" a="1"/>
  <c r="AC623" i="1" a="1"/>
  <c r="AC624" i="1" a="1"/>
  <c r="AC625" i="1" a="1"/>
  <c r="AC626" i="1" a="1"/>
  <c r="AC627" i="1" a="1"/>
  <c r="AC628" i="1" a="1"/>
  <c r="AC629" i="1" a="1"/>
  <c r="AC630" i="1" a="1"/>
  <c r="AC631" i="1" a="1"/>
  <c r="AC632" i="1" a="1"/>
  <c r="AC633" i="1" a="1"/>
  <c r="AC634" i="1" a="1"/>
  <c r="AC635" i="1" a="1"/>
  <c r="AC636" i="1" a="1"/>
  <c r="AC637" i="1" a="1"/>
  <c r="AC638" i="1" a="1"/>
  <c r="AC639" i="1" a="1"/>
  <c r="AC640" i="1" a="1"/>
  <c r="AC641" i="1" a="1"/>
  <c r="AC642" i="1" a="1"/>
  <c r="AC643" i="1" a="1"/>
  <c r="AC644" i="1" a="1"/>
  <c r="AC645" i="1" a="1"/>
  <c r="AC646" i="1" a="1"/>
  <c r="AC647" i="1" a="1"/>
  <c r="AC648" i="1" a="1"/>
  <c r="AC649" i="1" a="1"/>
  <c r="AC650" i="1" a="1"/>
  <c r="AC651" i="1" a="1"/>
  <c r="AC652" i="1" a="1"/>
  <c r="AC653" i="1" a="1"/>
  <c r="AC654" i="1" a="1"/>
  <c r="AC655" i="1" a="1"/>
  <c r="AC656" i="1" a="1"/>
  <c r="AC657" i="1" a="1"/>
  <c r="AC658" i="1" a="1"/>
  <c r="AC659" i="1" a="1"/>
  <c r="AC660" i="1" a="1"/>
  <c r="AC661" i="1" a="1"/>
  <c r="AC662" i="1" a="1"/>
  <c r="AC663" i="1" a="1"/>
  <c r="AC664" i="1" a="1"/>
  <c r="AC665" i="1" a="1"/>
  <c r="AC666" i="1" a="1"/>
  <c r="AC667" i="1" a="1"/>
  <c r="AC668" i="1" a="1"/>
  <c r="AC669" i="1" a="1"/>
  <c r="AC670" i="1" a="1"/>
  <c r="AC671" i="1" a="1"/>
  <c r="AC672" i="1" a="1"/>
  <c r="AC673" i="1" a="1"/>
  <c r="AC674" i="1" a="1"/>
  <c r="AC675" i="1" a="1"/>
  <c r="AC676" i="1" a="1"/>
  <c r="AC677" i="1" a="1"/>
  <c r="AC678" i="1" a="1"/>
  <c r="AC679" i="1" a="1"/>
  <c r="AC680" i="1" a="1"/>
  <c r="AC681" i="1" a="1"/>
  <c r="AC682" i="1" a="1"/>
  <c r="AC683" i="1" a="1"/>
  <c r="AC684" i="1" a="1"/>
  <c r="AC685" i="1" a="1"/>
  <c r="AC686" i="1" a="1"/>
  <c r="AC687" i="1" a="1"/>
  <c r="AC688" i="1" a="1"/>
  <c r="AC689" i="1" a="1"/>
  <c r="AC690" i="1" a="1"/>
  <c r="AC691" i="1" a="1"/>
  <c r="AC692" i="1" a="1"/>
  <c r="AC693" i="1" a="1"/>
  <c r="AC694" i="1" a="1"/>
  <c r="AC695" i="1" a="1"/>
  <c r="AC696" i="1" a="1"/>
  <c r="AC697" i="1" a="1"/>
  <c r="AC698" i="1" a="1"/>
  <c r="AC699" i="1" a="1"/>
  <c r="AC700" i="1" a="1"/>
  <c r="AC701" i="1" a="1"/>
  <c r="AC702" i="1" a="1"/>
  <c r="AC703" i="1" a="1"/>
  <c r="AC704" i="1" a="1"/>
  <c r="AC705" i="1" a="1"/>
  <c r="AC706" i="1" a="1"/>
  <c r="AC707" i="1" a="1"/>
  <c r="AC708" i="1" a="1"/>
  <c r="AC709" i="1" a="1"/>
  <c r="AC710" i="1" a="1"/>
  <c r="AC711" i="1" a="1"/>
  <c r="AC712" i="1" a="1"/>
  <c r="AC713" i="1" a="1"/>
  <c r="AC714" i="1" a="1"/>
  <c r="AC715" i="1" a="1"/>
  <c r="AC716" i="1" a="1"/>
  <c r="AC717" i="1" a="1"/>
  <c r="AC718" i="1" a="1"/>
  <c r="AC719" i="1" a="1"/>
  <c r="AC720" i="1" a="1"/>
  <c r="AC721" i="1" a="1"/>
  <c r="AC722" i="1" a="1"/>
  <c r="AC723" i="1" a="1"/>
  <c r="AC724" i="1" a="1"/>
  <c r="AC725" i="1" a="1"/>
  <c r="AC726" i="1" a="1"/>
  <c r="AC727" i="1" a="1"/>
  <c r="AC728" i="1" a="1"/>
  <c r="AC729" i="1" a="1"/>
  <c r="AC730" i="1" a="1"/>
  <c r="AC731" i="1" a="1"/>
  <c r="AC732" i="1" a="1"/>
  <c r="AC733" i="1" a="1"/>
  <c r="AC734" i="1" a="1"/>
  <c r="AC735" i="1" a="1"/>
  <c r="AC736" i="1" a="1"/>
  <c r="AC737" i="1" a="1"/>
  <c r="AC738" i="1" a="1"/>
  <c r="AC739" i="1" a="1"/>
  <c r="AC740" i="1" a="1"/>
  <c r="AC741" i="1" a="1"/>
  <c r="AC742" i="1" a="1"/>
  <c r="AC743" i="1" a="1"/>
  <c r="AC744" i="1" a="1"/>
  <c r="AC745" i="1" a="1"/>
  <c r="AC746" i="1" a="1"/>
  <c r="AC747" i="1" a="1"/>
  <c r="AC748" i="1" a="1"/>
  <c r="AC749" i="1" a="1"/>
  <c r="AC750" i="1" a="1"/>
  <c r="AC751" i="1" a="1"/>
  <c r="AC752" i="1" a="1"/>
  <c r="AC753" i="1" a="1"/>
  <c r="AC754" i="1" a="1"/>
  <c r="AC755" i="1" a="1"/>
  <c r="AC756" i="1" a="1"/>
  <c r="AC757" i="1" a="1"/>
  <c r="AC758" i="1" a="1"/>
  <c r="AC759" i="1" a="1"/>
  <c r="AC760" i="1" a="1"/>
  <c r="AC761" i="1" a="1"/>
  <c r="AC762" i="1" a="1"/>
  <c r="AC763" i="1" a="1"/>
  <c r="AC764" i="1" a="1"/>
  <c r="AC765" i="1" a="1"/>
  <c r="AC766" i="1" a="1"/>
  <c r="AC767" i="1" a="1"/>
  <c r="AC768" i="1" a="1"/>
  <c r="AC769" i="1" a="1"/>
  <c r="AC770" i="1" a="1"/>
  <c r="AC771" i="1" a="1"/>
  <c r="AC772" i="1" a="1"/>
  <c r="AC773" i="1" a="1"/>
  <c r="AC774" i="1" a="1"/>
  <c r="AC775" i="1" a="1"/>
  <c r="AC776" i="1" a="1"/>
  <c r="AC777" i="1" a="1"/>
  <c r="AC778" i="1" a="1"/>
  <c r="AC779" i="1" a="1"/>
  <c r="AC780" i="1" a="1"/>
  <c r="AC781" i="1" a="1"/>
  <c r="AC782" i="1" a="1"/>
  <c r="AC783" i="1" a="1"/>
  <c r="AC784" i="1" a="1"/>
  <c r="AC785" i="1" a="1"/>
  <c r="AC786" i="1" a="1"/>
  <c r="AC787" i="1" a="1"/>
  <c r="AC788" i="1" a="1"/>
  <c r="AC789" i="1" a="1"/>
  <c r="AC790" i="1" a="1"/>
  <c r="AC791" i="1" a="1"/>
  <c r="AC792" i="1" a="1"/>
  <c r="AC793" i="1" a="1"/>
  <c r="AC794" i="1" a="1"/>
  <c r="AC795" i="1" a="1"/>
  <c r="AC796" i="1" a="1"/>
  <c r="AC797" i="1" a="1"/>
  <c r="AC798" i="1" a="1"/>
  <c r="AC799" i="1" a="1"/>
  <c r="AC800" i="1" a="1"/>
  <c r="AC801" i="1" a="1"/>
  <c r="AC802" i="1" a="1"/>
  <c r="AC803" i="1" a="1"/>
  <c r="AC804" i="1" a="1"/>
  <c r="AC805" i="1" a="1"/>
  <c r="AC806" i="1" a="1"/>
  <c r="AC807" i="1" a="1"/>
  <c r="AC808" i="1" a="1"/>
  <c r="AC809" i="1" a="1"/>
  <c r="AC810" i="1" a="1"/>
  <c r="AC811" i="1" a="1"/>
  <c r="AC812" i="1" a="1"/>
  <c r="AC813" i="1" a="1"/>
  <c r="AC814" i="1" a="1"/>
  <c r="AC815" i="1" a="1"/>
  <c r="AC816" i="1" a="1"/>
  <c r="AC817" i="1" a="1"/>
  <c r="AC818" i="1" a="1"/>
  <c r="AC819" i="1" a="1"/>
  <c r="AC820" i="1" a="1"/>
  <c r="AC821" i="1" a="1"/>
  <c r="AC822" i="1" a="1"/>
  <c r="AC823" i="1" a="1"/>
  <c r="AC824" i="1" a="1"/>
  <c r="AC825" i="1" a="1"/>
  <c r="AC826" i="1" a="1"/>
  <c r="AC827" i="1" a="1"/>
  <c r="AC828" i="1" a="1"/>
  <c r="AC829" i="1" a="1"/>
  <c r="AC830" i="1" a="1"/>
  <c r="AC831" i="1" a="1"/>
  <c r="AC832" i="1" a="1"/>
  <c r="AC833" i="1" a="1"/>
  <c r="AC834" i="1" a="1"/>
  <c r="AC835" i="1" a="1"/>
  <c r="AC836" i="1" a="1"/>
  <c r="AC837" i="1" a="1"/>
  <c r="AC838" i="1" a="1"/>
  <c r="AC839" i="1" a="1"/>
  <c r="AC840" i="1" a="1"/>
  <c r="AC841" i="1" a="1"/>
  <c r="AC842" i="1" a="1"/>
  <c r="AC843" i="1" a="1"/>
  <c r="AC844" i="1" a="1"/>
  <c r="AC845" i="1" a="1"/>
  <c r="AC846" i="1" a="1"/>
  <c r="AC847" i="1" a="1"/>
  <c r="AC848" i="1" a="1"/>
  <c r="AC849" i="1" a="1"/>
  <c r="AC850" i="1" a="1"/>
  <c r="AC851" i="1" a="1"/>
  <c r="AC852" i="1" a="1"/>
  <c r="AC853" i="1" a="1"/>
  <c r="AC854" i="1" a="1"/>
  <c r="AC855" i="1" a="1"/>
  <c r="AC856" i="1" a="1"/>
  <c r="AC857" i="1" a="1"/>
  <c r="AC858" i="1" a="1"/>
  <c r="AC859" i="1" a="1"/>
  <c r="AC860" i="1" a="1"/>
  <c r="AC861" i="1" a="1"/>
  <c r="AC862" i="1" a="1"/>
  <c r="AC863" i="1" a="1"/>
  <c r="AC864" i="1" a="1"/>
  <c r="AC865" i="1" a="1"/>
  <c r="AC866" i="1" a="1"/>
  <c r="AC867" i="1" a="1"/>
  <c r="AC868" i="1" a="1"/>
  <c r="AC869" i="1" a="1"/>
  <c r="AC870" i="1" a="1"/>
  <c r="AC871" i="1" a="1"/>
  <c r="AC872" i="1" a="1"/>
  <c r="AC873" i="1" a="1"/>
  <c r="AC874" i="1" a="1"/>
  <c r="AC875" i="1" a="1"/>
  <c r="AC876" i="1" a="1"/>
  <c r="AC877" i="1" a="1"/>
  <c r="AC878" i="1" a="1"/>
  <c r="AC879" i="1" a="1"/>
  <c r="AC880" i="1" a="1"/>
  <c r="AC881" i="1" a="1"/>
  <c r="AC882" i="1" a="1"/>
  <c r="AC883" i="1" a="1"/>
  <c r="AC884" i="1" a="1"/>
  <c r="AC885" i="1" a="1"/>
  <c r="AC886" i="1" a="1"/>
  <c r="AC887" i="1" a="1"/>
  <c r="AC888" i="1" a="1"/>
  <c r="AC889" i="1" a="1"/>
  <c r="AC890" i="1" a="1"/>
  <c r="AC891" i="1" a="1"/>
  <c r="AC892" i="1" a="1"/>
  <c r="AC893" i="1" a="1"/>
  <c r="AC894" i="1" a="1"/>
  <c r="AC895" i="1" a="1"/>
  <c r="AC896" i="1" a="1"/>
  <c r="AC897" i="1" a="1"/>
  <c r="AC898" i="1" a="1"/>
  <c r="AC899" i="1" a="1"/>
  <c r="AC900" i="1" a="1"/>
  <c r="AC901" i="1" a="1"/>
  <c r="AC902" i="1" a="1"/>
  <c r="AC903" i="1" a="1"/>
  <c r="AC904" i="1" a="1"/>
  <c r="AC905" i="1" a="1"/>
  <c r="AC906" i="1" a="1"/>
  <c r="AC907" i="1" a="1"/>
  <c r="AC908" i="1" a="1"/>
  <c r="AC909" i="1" a="1"/>
  <c r="AC910" i="1" a="1"/>
  <c r="AC911" i="1" a="1"/>
  <c r="AC912" i="1" a="1"/>
  <c r="AC913" i="1" a="1"/>
  <c r="AC914" i="1" a="1"/>
  <c r="AC915" i="1" a="1"/>
  <c r="AC916" i="1" a="1"/>
  <c r="AC917" i="1" a="1"/>
  <c r="AC918" i="1" a="1"/>
  <c r="AC919" i="1" a="1"/>
  <c r="AC920" i="1" a="1"/>
  <c r="AC921" i="1" a="1"/>
  <c r="AC922" i="1" a="1"/>
  <c r="AC923" i="1" a="1"/>
  <c r="AC924" i="1" a="1"/>
  <c r="AC925" i="1" a="1"/>
  <c r="AC926" i="1" a="1"/>
  <c r="AC927" i="1" a="1"/>
  <c r="AC928" i="1" a="1"/>
  <c r="AC929" i="1" a="1"/>
  <c r="AC930" i="1" a="1"/>
  <c r="AC931" i="1" a="1"/>
  <c r="AC932" i="1" a="1"/>
  <c r="AC933" i="1" a="1"/>
  <c r="AC934" i="1" a="1"/>
  <c r="AC935" i="1" a="1"/>
  <c r="AC936" i="1" a="1"/>
  <c r="AC937" i="1" a="1"/>
  <c r="AC938" i="1" a="1"/>
  <c r="AC939" i="1" a="1"/>
  <c r="AC940" i="1" a="1"/>
  <c r="AC941" i="1" a="1"/>
  <c r="AC942" i="1" a="1"/>
  <c r="AC943" i="1" a="1"/>
  <c r="AC944" i="1" a="1"/>
  <c r="AC945" i="1" a="1"/>
  <c r="AC946" i="1" a="1"/>
  <c r="AC947" i="1" a="1"/>
  <c r="AC948" i="1" a="1"/>
  <c r="AC949" i="1" a="1"/>
  <c r="AC950" i="1" a="1"/>
  <c r="AC951" i="1" a="1"/>
  <c r="AC952" i="1" a="1"/>
  <c r="AC953" i="1" a="1"/>
  <c r="AC954" i="1" a="1"/>
  <c r="AC955" i="1" a="1"/>
  <c r="AC956" i="1" a="1"/>
  <c r="AC957" i="1" a="1"/>
  <c r="AC958" i="1" a="1"/>
  <c r="AC959" i="1" a="1"/>
  <c r="AC960" i="1" a="1"/>
  <c r="AC961" i="1" a="1"/>
  <c r="AC962" i="1" a="1"/>
  <c r="AC963" i="1" a="1"/>
  <c r="AC964" i="1" a="1"/>
  <c r="AC965" i="1" a="1"/>
  <c r="AC966" i="1" a="1"/>
  <c r="AC967" i="1" a="1"/>
  <c r="AC968" i="1" a="1"/>
  <c r="AC969" i="1" a="1"/>
  <c r="AC970" i="1" a="1"/>
  <c r="AC971" i="1" a="1"/>
  <c r="AC972" i="1" a="1"/>
  <c r="AC973" i="1" a="1"/>
  <c r="AC974" i="1" a="1"/>
  <c r="AC975" i="1" a="1"/>
  <c r="AC976" i="1" a="1"/>
  <c r="AC977" i="1" a="1"/>
  <c r="AC978" i="1" a="1"/>
  <c r="AC979" i="1" a="1"/>
  <c r="AC980" i="1" a="1"/>
  <c r="AC981" i="1" a="1"/>
  <c r="AC982" i="1" a="1"/>
  <c r="AC983" i="1" a="1"/>
  <c r="AC984" i="1" a="1"/>
  <c r="AC985" i="1" a="1"/>
  <c r="AC986" i="1" a="1"/>
  <c r="AC987" i="1" a="1"/>
  <c r="AC988" i="1" a="1"/>
  <c r="AC989" i="1" a="1"/>
  <c r="AC990" i="1" a="1"/>
  <c r="AC991" i="1" a="1"/>
  <c r="AC992" i="1" a="1"/>
  <c r="AC993" i="1" a="1"/>
  <c r="AC994" i="1" a="1"/>
  <c r="AC995" i="1" a="1"/>
  <c r="AC996" i="1" a="1"/>
  <c r="AC997" i="1" a="1"/>
  <c r="AC998" i="1" a="1"/>
  <c r="AC999" i="1" a="1"/>
  <c r="AC1000" i="1" a="1"/>
  <c r="AC1001" i="1" a="1"/>
  <c r="AC1002" i="1" a="1"/>
  <c r="AC1003" i="1" a="1"/>
  <c r="AC1004" i="1" a="1"/>
  <c r="AC1005" i="1" a="1"/>
  <c r="AC1006" i="1" a="1"/>
  <c r="AC1007" i="1" a="1"/>
  <c r="AC1008" i="1" a="1"/>
  <c r="AC1009" i="1" a="1"/>
  <c r="AC1010" i="1" a="1"/>
  <c r="AC1011" i="1" a="1"/>
  <c r="AC1012" i="1" a="1"/>
  <c r="AC1013" i="1" a="1"/>
  <c r="AC1014" i="1" a="1"/>
  <c r="AC1015" i="1" a="1"/>
  <c r="AC1016" i="1" a="1"/>
  <c r="AC1017" i="1" a="1"/>
  <c r="AC1018" i="1" a="1"/>
  <c r="AC1019" i="1" a="1"/>
  <c r="AC1020" i="1" a="1"/>
  <c r="AC1021" i="1" a="1"/>
  <c r="AC1022" i="1" a="1"/>
  <c r="AC1023" i="1" a="1"/>
  <c r="AC1024" i="1" a="1"/>
  <c r="AC1025" i="1" a="1"/>
  <c r="AC1026" i="1" a="1"/>
  <c r="AC1027" i="1" a="1"/>
  <c r="AC1028" i="1" a="1"/>
  <c r="AC1029" i="1" a="1"/>
  <c r="AC1030" i="1" a="1"/>
  <c r="AC1031" i="1" a="1"/>
  <c r="AC1032" i="1" a="1"/>
  <c r="AC1033" i="1" a="1"/>
  <c r="AC1034" i="1" a="1"/>
  <c r="AC1035" i="1" a="1"/>
  <c r="AC1036" i="1" a="1"/>
  <c r="AC1037" i="1" a="1"/>
  <c r="AC1038" i="1" a="1"/>
  <c r="AC1039" i="1" a="1"/>
  <c r="AC1040" i="1" a="1"/>
  <c r="AC1041" i="1" a="1"/>
  <c r="AC1042" i="1" a="1"/>
  <c r="AC1043" i="1" a="1"/>
  <c r="AC1044" i="1" a="1"/>
  <c r="AC1045" i="1" a="1"/>
  <c r="AC1046" i="1" a="1"/>
  <c r="AC1047" i="1" a="1"/>
  <c r="AC1048" i="1" a="1"/>
  <c r="AC1049" i="1" a="1"/>
  <c r="AC1050" i="1" a="1"/>
  <c r="AC1051" i="1" a="1"/>
  <c r="AC1052" i="1" a="1"/>
  <c r="AC1053" i="1" a="1"/>
  <c r="AC1054" i="1" a="1"/>
  <c r="AC1055" i="1" a="1"/>
  <c r="AC1056" i="1" a="1"/>
  <c r="AC1057" i="1" a="1"/>
  <c r="AC1058" i="1" a="1"/>
  <c r="AC1059" i="1" a="1"/>
  <c r="AC1060" i="1" a="1"/>
  <c r="AC1061" i="1" a="1"/>
  <c r="AC1062" i="1" a="1"/>
  <c r="AC1063" i="1" a="1"/>
  <c r="AC1064" i="1" a="1"/>
  <c r="AC1065" i="1" a="1"/>
  <c r="AC1066" i="1" a="1"/>
  <c r="AC1067" i="1" a="1"/>
  <c r="AC1068" i="1" a="1"/>
  <c r="AC1069" i="1" a="1"/>
  <c r="AC1070" i="1" a="1"/>
  <c r="AC1071" i="1" a="1"/>
  <c r="AC1072" i="1" a="1"/>
  <c r="AC1073" i="1" a="1"/>
  <c r="AC1074" i="1" a="1"/>
  <c r="AC1075" i="1" a="1"/>
  <c r="AC1076" i="1" a="1"/>
  <c r="AC1077" i="1" a="1"/>
  <c r="AC1078" i="1" a="1"/>
  <c r="AC1079" i="1" a="1"/>
  <c r="AC1080" i="1" a="1"/>
  <c r="AC1081" i="1" a="1"/>
  <c r="AC1082" i="1" a="1"/>
  <c r="AC1083" i="1" a="1"/>
  <c r="AC1084" i="1" a="1"/>
  <c r="AC1085" i="1" a="1"/>
  <c r="AC1086" i="1" a="1"/>
  <c r="AC1087" i="1" a="1"/>
  <c r="AC1088" i="1" a="1"/>
  <c r="AC1089" i="1" a="1"/>
  <c r="AC1090" i="1" a="1"/>
  <c r="AC1091" i="1" a="1"/>
  <c r="AC1092" i="1" a="1"/>
  <c r="AC1093" i="1" a="1"/>
  <c r="AC1094" i="1" a="1"/>
  <c r="AC1095" i="1" a="1"/>
  <c r="AC1096" i="1" a="1"/>
  <c r="AC1097" i="1" a="1"/>
  <c r="AC1098" i="1" a="1"/>
  <c r="AC1099" i="1" a="1"/>
  <c r="AC1100" i="1" a="1"/>
  <c r="AC1101" i="1" a="1"/>
  <c r="AC1102" i="1" a="1"/>
  <c r="AC1103" i="1" a="1"/>
  <c r="AC1104" i="1" a="1"/>
  <c r="AC1105" i="1" a="1"/>
  <c r="AC1106" i="1" a="1"/>
  <c r="AC1107" i="1" a="1"/>
  <c r="AC1108" i="1" a="1"/>
  <c r="AC1109" i="1" a="1"/>
  <c r="AC1110" i="1" a="1"/>
  <c r="AC1111" i="1" a="1"/>
  <c r="AC1112" i="1" a="1"/>
  <c r="AC1113" i="1" a="1"/>
  <c r="AC1114" i="1" a="1"/>
  <c r="AC1115" i="1" a="1"/>
  <c r="AC1116" i="1" a="1"/>
  <c r="AC1117" i="1" a="1"/>
  <c r="AC1118" i="1" a="1"/>
  <c r="AC1119" i="1" a="1"/>
  <c r="AC1120" i="1" a="1"/>
  <c r="AC1121" i="1" a="1"/>
  <c r="AC1122" i="1" a="1"/>
  <c r="AC1123" i="1" a="1"/>
  <c r="AC1124" i="1" a="1"/>
  <c r="AC1125" i="1" a="1"/>
  <c r="AC1126" i="1" a="1"/>
  <c r="AC1127" i="1" a="1"/>
  <c r="AC1128" i="1" a="1"/>
  <c r="AC1129" i="1" a="1"/>
  <c r="AC1130" i="1" a="1"/>
  <c r="AC1131" i="1" a="1"/>
  <c r="AC1132" i="1" a="1"/>
  <c r="AC1133" i="1" a="1"/>
  <c r="AC1134" i="1" a="1"/>
  <c r="AC1135" i="1" a="1"/>
  <c r="AC1136" i="1" a="1"/>
  <c r="AC1137" i="1" a="1"/>
  <c r="AC1138" i="1" a="1"/>
  <c r="AC1139" i="1" a="1"/>
  <c r="AC1140" i="1" a="1"/>
  <c r="AC1141" i="1" a="1"/>
  <c r="AC1142" i="1" a="1"/>
  <c r="AC1143" i="1" a="1"/>
  <c r="AC1144" i="1" a="1"/>
  <c r="AC1145" i="1" a="1"/>
  <c r="AC1146" i="1" a="1"/>
  <c r="AC1147" i="1" a="1"/>
  <c r="AC1148" i="1" a="1"/>
  <c r="AC1149" i="1" a="1"/>
  <c r="AC1150" i="1" a="1"/>
  <c r="AC1151" i="1" a="1"/>
  <c r="AC1152" i="1" a="1"/>
  <c r="AC1153" i="1" a="1"/>
  <c r="AC1154" i="1" a="1"/>
  <c r="AC1155" i="1" a="1"/>
  <c r="AC1156" i="1" a="1"/>
  <c r="AC1157" i="1" a="1"/>
  <c r="AC1158" i="1" a="1"/>
  <c r="AC1159" i="1" a="1"/>
  <c r="AC1160" i="1" a="1"/>
  <c r="AC1161" i="1" a="1"/>
  <c r="AC1162" i="1" a="1"/>
  <c r="AC1163" i="1" a="1"/>
  <c r="AC1164" i="1" a="1"/>
  <c r="AC1165" i="1" a="1"/>
  <c r="AC1166" i="1" a="1"/>
  <c r="AC1167" i="1" a="1"/>
  <c r="AC1168" i="1" a="1"/>
  <c r="AC1169" i="1" a="1"/>
  <c r="AC1170" i="1" a="1"/>
  <c r="AC1171" i="1" a="1"/>
  <c r="AC1172" i="1" a="1"/>
  <c r="AC1173" i="1" a="1"/>
  <c r="AC1174" i="1" a="1"/>
  <c r="AC1175" i="1" a="1"/>
  <c r="AC1176" i="1" a="1"/>
  <c r="AC1177" i="1" a="1"/>
  <c r="AC1178" i="1" a="1"/>
  <c r="AC1179" i="1" a="1"/>
  <c r="AC1180" i="1" a="1"/>
  <c r="AC1181" i="1" a="1"/>
  <c r="AC1182" i="1" a="1"/>
  <c r="AC1183" i="1" a="1"/>
  <c r="AC1184" i="1" a="1"/>
  <c r="AC1185" i="1" a="1"/>
  <c r="AC1186" i="1" a="1"/>
  <c r="AC1187" i="1" a="1"/>
  <c r="AC1188" i="1" a="1"/>
  <c r="AC1189" i="1" a="1"/>
  <c r="AC1190" i="1" a="1"/>
  <c r="AC1191" i="1" a="1"/>
  <c r="AC1192" i="1" a="1"/>
  <c r="AC1193" i="1" a="1"/>
  <c r="AC1194" i="1" a="1"/>
  <c r="AC1195" i="1" a="1"/>
  <c r="AC1196" i="1" a="1"/>
  <c r="AC1197" i="1" a="1"/>
  <c r="AC1198" i="1" a="1"/>
  <c r="AC1199" i="1" a="1"/>
  <c r="AC1200" i="1" a="1"/>
  <c r="AC1201" i="1" a="1"/>
  <c r="AC1202" i="1" a="1"/>
  <c r="AC1203" i="1" a="1"/>
  <c r="AC1204" i="1" a="1"/>
  <c r="AC1205" i="1" a="1"/>
  <c r="AC1206" i="1" a="1"/>
  <c r="AC1207" i="1" a="1"/>
  <c r="AC1208" i="1" a="1"/>
  <c r="AC1209" i="1" a="1"/>
  <c r="AC1210" i="1" a="1"/>
  <c r="AC1211" i="1" a="1"/>
  <c r="AC1212" i="1" a="1"/>
  <c r="AC1213" i="1" a="1"/>
  <c r="AC1214" i="1" a="1"/>
  <c r="AC1215" i="1" a="1"/>
  <c r="AC1216" i="1" a="1"/>
  <c r="AC1217" i="1" a="1"/>
  <c r="AC1218" i="1" a="1"/>
  <c r="AC1219" i="1" a="1"/>
  <c r="AC1220" i="1" a="1"/>
  <c r="AC1221" i="1" a="1"/>
  <c r="AC1222" i="1" a="1"/>
  <c r="AC1223" i="1" a="1"/>
  <c r="AC1224" i="1" a="1"/>
  <c r="AC1225" i="1" a="1"/>
  <c r="AC1226" i="1" a="1"/>
  <c r="AC1227" i="1" a="1"/>
  <c r="AC1228" i="1" a="1"/>
  <c r="AC1229" i="1" a="1"/>
  <c r="AC1230" i="1" a="1"/>
  <c r="AC1231" i="1" a="1"/>
  <c r="AC1232" i="1" a="1"/>
  <c r="AC1233" i="1" a="1"/>
  <c r="AC1234" i="1" a="1"/>
  <c r="AC1235" i="1" a="1"/>
  <c r="AC1236" i="1" a="1"/>
  <c r="AC1237" i="1" a="1"/>
  <c r="AC1238" i="1" a="1"/>
  <c r="AC1239" i="1" a="1"/>
  <c r="AC1240" i="1" a="1"/>
  <c r="AC1241" i="1" a="1"/>
  <c r="AC1242" i="1" a="1"/>
  <c r="AC1243" i="1" a="1"/>
  <c r="AC1244" i="1" a="1"/>
  <c r="AC1245" i="1" a="1"/>
  <c r="AC1246" i="1" a="1"/>
  <c r="AC1247" i="1" a="1"/>
  <c r="AC1248" i="1" a="1"/>
  <c r="AC1249" i="1" a="1"/>
  <c r="AC1250" i="1" a="1"/>
  <c r="AC1251" i="1" a="1"/>
  <c r="AC1252" i="1" a="1"/>
  <c r="AC1253" i="1" a="1"/>
  <c r="AC1254" i="1" a="1"/>
  <c r="AC1255" i="1" a="1"/>
  <c r="AC1256" i="1" a="1"/>
  <c r="AC1257" i="1" a="1"/>
  <c r="AC1258" i="1" a="1"/>
  <c r="AC1259" i="1" a="1"/>
  <c r="AC1260" i="1" a="1"/>
  <c r="AC1261" i="1" a="1"/>
  <c r="AC1262" i="1" a="1"/>
  <c r="AC1263" i="1" a="1"/>
  <c r="AC1264" i="1" a="1"/>
  <c r="AC1265" i="1" a="1"/>
  <c r="AC1266" i="1" a="1"/>
  <c r="AC1267" i="1" a="1"/>
  <c r="AC1268" i="1" a="1"/>
  <c r="AC1269" i="1" a="1"/>
  <c r="AC1270" i="1" a="1"/>
  <c r="AC1271" i="1" a="1"/>
  <c r="AC1272" i="1" a="1"/>
  <c r="AC1273" i="1" a="1"/>
  <c r="AC1274" i="1" a="1"/>
  <c r="AC1275" i="1" a="1"/>
  <c r="AC1276" i="1" a="1"/>
  <c r="AC1277" i="1" a="1"/>
  <c r="AC1278" i="1" a="1"/>
  <c r="AC1279" i="1" a="1"/>
  <c r="AC1280" i="1" a="1"/>
  <c r="AC1281" i="1" a="1"/>
  <c r="AC1282" i="1" a="1"/>
  <c r="AC1283" i="1" a="1"/>
  <c r="AC1284" i="1" a="1"/>
  <c r="AC1285" i="1" a="1"/>
  <c r="AC1286" i="1" a="1"/>
  <c r="AC1287" i="1" a="1"/>
  <c r="AC1288" i="1" a="1"/>
  <c r="AC1289" i="1" a="1"/>
  <c r="AC1290" i="1" a="1"/>
  <c r="AC1291" i="1" a="1"/>
  <c r="AC1292" i="1" a="1"/>
  <c r="AC1293" i="1" a="1"/>
  <c r="AC1294" i="1" a="1"/>
  <c r="AC1295" i="1" a="1"/>
  <c r="AC1296" i="1" a="1"/>
  <c r="AC1297" i="1" a="1"/>
  <c r="AC1298" i="1" a="1"/>
  <c r="AC1299" i="1" a="1"/>
  <c r="AC1300" i="1" a="1"/>
  <c r="AC1301" i="1" a="1"/>
  <c r="AC1302" i="1" a="1"/>
  <c r="AC1303" i="1" a="1"/>
  <c r="AC1304" i="1" a="1"/>
  <c r="AC1305" i="1" a="1"/>
  <c r="AC1306" i="1" a="1"/>
  <c r="AC1307" i="1" a="1"/>
  <c r="AC1308" i="1" a="1"/>
  <c r="AC1309" i="1" a="1"/>
  <c r="AC1310" i="1" a="1"/>
  <c r="AC1311" i="1" a="1"/>
  <c r="AC1312" i="1" a="1"/>
  <c r="AC1313" i="1" a="1"/>
  <c r="AC1314" i="1" a="1"/>
  <c r="AC1315" i="1" a="1"/>
  <c r="AC1316" i="1" a="1"/>
  <c r="AC1317" i="1" a="1"/>
  <c r="AC1318" i="1" a="1"/>
  <c r="AC1319" i="1" a="1"/>
  <c r="AC1320" i="1" a="1"/>
  <c r="AC1321" i="1" a="1"/>
  <c r="AC1322" i="1" a="1"/>
  <c r="AC1323" i="1" a="1"/>
  <c r="AC1324" i="1" a="1"/>
  <c r="AC1325" i="1" a="1"/>
  <c r="AC1326" i="1" a="1"/>
  <c r="AC1327" i="1" a="1"/>
  <c r="AC1328" i="1" a="1"/>
  <c r="AC1329" i="1" a="1"/>
  <c r="AC1330" i="1" a="1"/>
  <c r="AC1331" i="1" a="1"/>
  <c r="AC1332" i="1" a="1"/>
  <c r="AC1333" i="1" a="1"/>
  <c r="AC1334" i="1" a="1"/>
  <c r="AC1335" i="1" a="1"/>
  <c r="AC1336" i="1" a="1"/>
  <c r="AC1337" i="1" a="1"/>
  <c r="AC1338" i="1" a="1"/>
  <c r="AC1339" i="1" a="1"/>
  <c r="AC1340" i="1" a="1"/>
  <c r="AC1341" i="1" a="1"/>
  <c r="AC1342" i="1" a="1"/>
  <c r="AC1343" i="1" a="1"/>
  <c r="AC1344" i="1" a="1"/>
  <c r="AC1345" i="1" a="1"/>
  <c r="AC1346" i="1" a="1"/>
  <c r="AC1347" i="1" a="1"/>
  <c r="AC1348" i="1" a="1"/>
  <c r="AC1349" i="1" a="1"/>
  <c r="AC1350" i="1" a="1"/>
  <c r="AC1351" i="1" a="1"/>
  <c r="AC1352" i="1" a="1"/>
  <c r="AC1353" i="1" a="1"/>
  <c r="AC1354" i="1" a="1"/>
  <c r="AC1355" i="1" a="1"/>
  <c r="AC1356" i="1" a="1"/>
  <c r="AC1357" i="1" a="1"/>
  <c r="AC1358" i="1" a="1"/>
  <c r="AC1359" i="1" a="1"/>
  <c r="AC1360" i="1" a="1"/>
  <c r="AC1361" i="1" a="1"/>
  <c r="AC1362" i="1" a="1"/>
  <c r="AC1363" i="1" a="1"/>
  <c r="AC1364" i="1" a="1"/>
  <c r="AC1365" i="1" a="1"/>
  <c r="AC1366" i="1" a="1"/>
  <c r="AC1367" i="1" a="1"/>
  <c r="AC1368" i="1" a="1"/>
  <c r="AC1369" i="1" a="1"/>
  <c r="AC1370" i="1" a="1"/>
  <c r="AC1371" i="1" a="1"/>
  <c r="AC1372" i="1" a="1"/>
  <c r="AC1373" i="1" a="1"/>
  <c r="AC1374" i="1" a="1"/>
  <c r="AC1375" i="1" a="1"/>
  <c r="AC1376" i="1" a="1"/>
  <c r="AC1377" i="1" a="1"/>
  <c r="AC1378" i="1" a="1"/>
  <c r="AC1379" i="1" a="1"/>
  <c r="AC1380" i="1" a="1"/>
  <c r="AC1381" i="1" a="1"/>
  <c r="AC1382" i="1" a="1"/>
  <c r="AC1383" i="1" a="1"/>
  <c r="AC1384" i="1" a="1"/>
  <c r="AC1385" i="1" a="1"/>
  <c r="AC1386" i="1" a="1"/>
  <c r="AC1387" i="1" a="1"/>
  <c r="AC1388" i="1" a="1"/>
  <c r="AC1389" i="1" a="1"/>
  <c r="AC1390" i="1" a="1"/>
  <c r="AC1391" i="1" a="1"/>
  <c r="AC1392" i="1" a="1"/>
  <c r="AC1393" i="1" a="1"/>
  <c r="AC1394" i="1" a="1"/>
  <c r="AC1395" i="1" a="1"/>
  <c r="AC1396" i="1" a="1"/>
  <c r="AC1397" i="1" a="1"/>
  <c r="AC1398" i="1" a="1"/>
  <c r="AC1399" i="1" a="1"/>
  <c r="AC1400" i="1" a="1"/>
  <c r="AC1401" i="1" a="1"/>
  <c r="AC1402" i="1" a="1"/>
  <c r="AC1403" i="1" a="1"/>
  <c r="AC1404" i="1" a="1"/>
  <c r="AC1405" i="1" a="1"/>
  <c r="AC1406" i="1" a="1"/>
  <c r="AC1407" i="1" a="1"/>
  <c r="AC1408" i="1" a="1"/>
  <c r="AC1409" i="1" a="1"/>
  <c r="AC1410" i="1" a="1"/>
  <c r="AC1411" i="1" a="1"/>
  <c r="AC1412" i="1" a="1"/>
  <c r="AC1413" i="1" a="1"/>
  <c r="AC1414" i="1" a="1"/>
  <c r="AC1415" i="1" a="1"/>
  <c r="AC1416" i="1" a="1"/>
  <c r="AC1417" i="1" a="1"/>
  <c r="AC1418" i="1" a="1"/>
  <c r="AC1419" i="1" a="1"/>
  <c r="AC1420" i="1" a="1"/>
  <c r="AC1421" i="1" a="1"/>
  <c r="AC1422" i="1" a="1"/>
  <c r="AC1423" i="1" a="1"/>
  <c r="AC1424" i="1" a="1"/>
  <c r="AC1425" i="1" a="1"/>
  <c r="AC1426" i="1" a="1"/>
  <c r="AC1427" i="1" a="1"/>
  <c r="AC1428" i="1" a="1"/>
  <c r="AC1429" i="1" a="1"/>
  <c r="AC1430" i="1" a="1"/>
  <c r="AC1431" i="1" a="1"/>
  <c r="AC1432" i="1" a="1"/>
  <c r="AC1433" i="1" a="1"/>
  <c r="AC1434" i="1" a="1"/>
  <c r="AC1435" i="1" a="1"/>
  <c r="AC1436" i="1" a="1"/>
  <c r="AC1437" i="1" a="1"/>
  <c r="AC1438" i="1" a="1"/>
  <c r="AC1439" i="1" a="1"/>
  <c r="AC1440" i="1" a="1"/>
  <c r="AC1441" i="1" a="1"/>
  <c r="AC1442" i="1" a="1"/>
  <c r="AC1443" i="1" a="1"/>
  <c r="AC1444" i="1" a="1"/>
  <c r="AC1445" i="1" a="1"/>
  <c r="AC1446" i="1" a="1"/>
  <c r="AC1447" i="1" a="1"/>
  <c r="AC1448" i="1" a="1"/>
  <c r="AC1449" i="1" a="1"/>
  <c r="AC1450" i="1" a="1"/>
  <c r="AC1451" i="1" a="1"/>
  <c r="AC1452" i="1" a="1"/>
  <c r="AC1453" i="1" a="1"/>
  <c r="AC1454" i="1" a="1"/>
  <c r="AC1455" i="1" a="1"/>
  <c r="AC1456" i="1" a="1"/>
  <c r="AC1457" i="1" a="1"/>
  <c r="AC1458" i="1" a="1"/>
  <c r="AC1459" i="1" a="1"/>
  <c r="AC1460" i="1" a="1"/>
  <c r="AC1461" i="1" a="1"/>
  <c r="AC1462" i="1" a="1"/>
  <c r="AC1463" i="1" a="1"/>
  <c r="AC1464" i="1" a="1"/>
  <c r="AC1465" i="1" a="1"/>
  <c r="AC1466" i="1" a="1"/>
  <c r="AC1467" i="1" a="1"/>
  <c r="AC1468" i="1" a="1"/>
  <c r="AC1469" i="1" a="1"/>
  <c r="AC1470" i="1" a="1"/>
  <c r="AC1471" i="1" a="1"/>
  <c r="AC1472" i="1" a="1"/>
  <c r="AC1473" i="1" a="1"/>
  <c r="AC1474" i="1" a="1"/>
  <c r="AC1475" i="1" a="1"/>
  <c r="AC1476" i="1" a="1"/>
  <c r="AC1477" i="1" a="1"/>
  <c r="AC1478" i="1" a="1"/>
  <c r="AC1479" i="1" a="1"/>
  <c r="AC1480" i="1" a="1"/>
  <c r="AC1481" i="1" a="1"/>
  <c r="AC1482" i="1" a="1"/>
  <c r="AC1483" i="1" a="1"/>
  <c r="AC1484" i="1" a="1"/>
  <c r="AC1485" i="1" a="1"/>
  <c r="AC1486" i="1" a="1"/>
  <c r="AC1487" i="1" a="1"/>
  <c r="AC1488" i="1" a="1"/>
  <c r="AC1489" i="1" a="1"/>
  <c r="AC1490" i="1" a="1"/>
  <c r="AC1491" i="1" a="1"/>
  <c r="AC1492" i="1" a="1"/>
  <c r="AC1493" i="1" a="1"/>
  <c r="AC1494" i="1" a="1"/>
  <c r="AC1495" i="1" a="1"/>
  <c r="AC1496" i="1" a="1"/>
  <c r="AC1497" i="1" a="1"/>
  <c r="AC1498" i="1" a="1"/>
  <c r="AC1499" i="1" a="1"/>
  <c r="AC1500" i="1" a="1"/>
  <c r="AC1501" i="1" a="1"/>
  <c r="AC1502" i="1" a="1"/>
  <c r="AC1503" i="1" a="1"/>
  <c r="AC1504" i="1" a="1"/>
  <c r="AC1505" i="1" a="1"/>
  <c r="AC1506" i="1" a="1"/>
  <c r="AC1507" i="1" a="1"/>
  <c r="AC1508" i="1" a="1"/>
  <c r="AC1509" i="1" a="1"/>
  <c r="AC1510" i="1" a="1"/>
  <c r="AC1511" i="1" a="1"/>
  <c r="AC1512" i="1" a="1"/>
  <c r="AC1513" i="1" a="1"/>
  <c r="AC1514" i="1" a="1"/>
  <c r="AC1515" i="1" a="1"/>
  <c r="AC1516" i="1" a="1"/>
  <c r="AC1517" i="1" a="1"/>
  <c r="AC1518" i="1" a="1"/>
  <c r="AC1519" i="1" a="1"/>
  <c r="AC1520" i="1" a="1"/>
  <c r="AC1521" i="1" a="1"/>
  <c r="AC1522" i="1" a="1"/>
  <c r="AC1523" i="1" a="1"/>
  <c r="AC1524" i="1" a="1"/>
  <c r="AC1525" i="1" a="1"/>
  <c r="AC1526" i="1" a="1"/>
  <c r="AC1527" i="1" a="1"/>
  <c r="AC1528" i="1" a="1"/>
  <c r="AC1529" i="1" a="1"/>
  <c r="AC1530" i="1" a="1"/>
  <c r="AC1531" i="1" a="1"/>
  <c r="AC1532" i="1" a="1"/>
  <c r="AC1533" i="1" a="1"/>
  <c r="AC1534" i="1" a="1"/>
  <c r="AC1535" i="1" a="1"/>
  <c r="AC1536" i="1" a="1"/>
  <c r="AC1537" i="1" a="1"/>
  <c r="AC1538" i="1" a="1"/>
  <c r="AC1539" i="1" a="1"/>
  <c r="AC1540" i="1" a="1"/>
  <c r="AC1541" i="1" a="1"/>
  <c r="AC1542" i="1" a="1"/>
  <c r="AC1543" i="1" a="1"/>
  <c r="AC1544" i="1" a="1"/>
  <c r="AC1545" i="1" a="1"/>
  <c r="AC1546" i="1" a="1"/>
  <c r="AC1547" i="1" a="1"/>
  <c r="AC1548" i="1" a="1"/>
  <c r="AC1549" i="1" a="1"/>
  <c r="AC1550" i="1" a="1"/>
  <c r="AC1551" i="1" a="1"/>
  <c r="AC1552" i="1" a="1"/>
  <c r="AC1553" i="1" a="1"/>
  <c r="AC1554" i="1" a="1"/>
  <c r="AC1555" i="1" a="1"/>
  <c r="AC1556" i="1" a="1"/>
  <c r="AC1557" i="1" a="1"/>
  <c r="AC1558" i="1" a="1"/>
  <c r="AC1559" i="1" a="1"/>
  <c r="AC1560" i="1" a="1"/>
  <c r="AC1561" i="1" a="1"/>
  <c r="AC1562" i="1" a="1"/>
  <c r="AC1563" i="1" a="1"/>
  <c r="AC1564" i="1" a="1"/>
  <c r="AC1565" i="1" a="1"/>
  <c r="AC1566" i="1" a="1"/>
  <c r="AC1567" i="1" a="1"/>
  <c r="AC1568" i="1" a="1"/>
  <c r="AC1569" i="1" a="1"/>
  <c r="AC1570" i="1" a="1"/>
  <c r="AC1571" i="1" a="1"/>
  <c r="AC1572" i="1" a="1"/>
  <c r="AC1573" i="1" a="1"/>
  <c r="AC1574" i="1" a="1"/>
  <c r="AC1575" i="1" a="1"/>
  <c r="AC1576" i="1" a="1"/>
  <c r="AC1577" i="1" a="1"/>
  <c r="AC1578" i="1" a="1"/>
  <c r="AC1579" i="1" a="1"/>
  <c r="AC1580" i="1" a="1"/>
  <c r="AC1581" i="1" a="1"/>
  <c r="AC1582" i="1" a="1"/>
  <c r="AC1583" i="1" a="1"/>
  <c r="AC1584" i="1" a="1"/>
  <c r="AC1585" i="1" a="1"/>
  <c r="AC1586" i="1" a="1"/>
  <c r="AC1587" i="1" a="1"/>
  <c r="AC1588" i="1" a="1"/>
  <c r="AC1589" i="1" a="1"/>
  <c r="AC1590" i="1" a="1"/>
  <c r="AC1591" i="1" a="1"/>
  <c r="AC1592" i="1" a="1"/>
  <c r="AC1593" i="1" a="1"/>
  <c r="AC1594" i="1" a="1"/>
  <c r="AC1595" i="1" a="1"/>
  <c r="AC1596" i="1" a="1"/>
  <c r="AC1597" i="1" a="1"/>
  <c r="AC1598" i="1" a="1"/>
  <c r="AC1599" i="1" a="1"/>
  <c r="AC1600" i="1" a="1"/>
  <c r="AC1601" i="1" a="1"/>
  <c r="AC1602" i="1" a="1"/>
  <c r="AC1603" i="1" a="1"/>
  <c r="AC1604" i="1" a="1"/>
  <c r="AC1605" i="1" a="1"/>
  <c r="AC1606" i="1" a="1"/>
  <c r="AC1607" i="1" a="1"/>
  <c r="AC1608" i="1" a="1"/>
  <c r="AC1609" i="1" a="1"/>
  <c r="AC1610" i="1" a="1"/>
  <c r="AC1611" i="1" a="1"/>
  <c r="AC1612" i="1" a="1"/>
  <c r="AC1613" i="1" a="1"/>
  <c r="AC1614" i="1" a="1"/>
  <c r="AC1615" i="1" a="1"/>
  <c r="AC1616" i="1" a="1"/>
  <c r="AC1617" i="1" a="1"/>
  <c r="AC1618" i="1" a="1"/>
  <c r="AC1619" i="1" a="1"/>
  <c r="AC1620" i="1" a="1"/>
  <c r="AC1621" i="1" a="1"/>
  <c r="AC1622" i="1" a="1"/>
  <c r="AC1623" i="1" a="1"/>
  <c r="AC1624" i="1" a="1"/>
  <c r="AC1625" i="1" a="1"/>
  <c r="AC1626" i="1" a="1"/>
  <c r="AC1627" i="1" a="1"/>
  <c r="AC1628" i="1" a="1"/>
  <c r="AC1629" i="1" a="1"/>
  <c r="AC1630" i="1" a="1"/>
  <c r="AC1631" i="1" a="1"/>
  <c r="AC1632" i="1" a="1"/>
  <c r="AC1633" i="1" a="1"/>
  <c r="AC1634" i="1" a="1"/>
  <c r="AC1635" i="1" a="1"/>
  <c r="AC1636" i="1" a="1"/>
  <c r="AC1637" i="1" a="1"/>
  <c r="AC1638" i="1" a="1"/>
  <c r="AC1639" i="1" a="1"/>
  <c r="AC1640" i="1" a="1"/>
  <c r="AC1641" i="1" a="1"/>
  <c r="AC1642" i="1" a="1"/>
  <c r="AC1643" i="1" a="1"/>
  <c r="AC1644" i="1" a="1"/>
  <c r="AC1645" i="1" a="1"/>
  <c r="AC1646" i="1" a="1"/>
  <c r="AC1647" i="1" a="1"/>
  <c r="AC1648" i="1" a="1"/>
  <c r="AC1649" i="1" a="1"/>
  <c r="AC1650" i="1" a="1"/>
  <c r="AC1651" i="1" a="1"/>
  <c r="AC1652" i="1" a="1"/>
  <c r="AC1653" i="1" a="1"/>
  <c r="AC1654" i="1" a="1"/>
  <c r="AC1655" i="1" a="1"/>
  <c r="AC1656" i="1" a="1"/>
  <c r="AC1657" i="1" a="1"/>
  <c r="AC1658" i="1" a="1"/>
  <c r="AC1659" i="1" a="1"/>
  <c r="AC1660" i="1" a="1"/>
  <c r="AC1661" i="1" a="1"/>
  <c r="AC1662" i="1" a="1"/>
  <c r="AC1663" i="1" a="1"/>
  <c r="AC1664" i="1" a="1"/>
  <c r="AC1665" i="1" a="1"/>
  <c r="AC1666" i="1" a="1"/>
  <c r="AC1667" i="1" a="1"/>
  <c r="AC1668" i="1" a="1"/>
  <c r="AC1669" i="1" a="1"/>
  <c r="AC1670" i="1" a="1"/>
  <c r="AC1671" i="1" a="1"/>
  <c r="AC1672" i="1" a="1"/>
  <c r="AC1673" i="1" a="1"/>
  <c r="AC1674" i="1" a="1"/>
  <c r="AC1675" i="1" a="1"/>
  <c r="AC1676" i="1" a="1"/>
  <c r="AC1677" i="1" a="1"/>
  <c r="AC1678" i="1" a="1"/>
  <c r="AC1679" i="1" a="1"/>
  <c r="AC1680" i="1" a="1"/>
  <c r="AC1681" i="1" a="1"/>
  <c r="AC1682" i="1" a="1"/>
  <c r="AC1683" i="1" a="1"/>
  <c r="AC1684" i="1" a="1"/>
  <c r="AC1685" i="1" a="1"/>
  <c r="AC1686" i="1" a="1"/>
  <c r="AC1687" i="1" a="1"/>
  <c r="AC1688" i="1" a="1"/>
  <c r="AC1689" i="1" a="1"/>
  <c r="AC1690" i="1" a="1"/>
  <c r="AC1691" i="1" a="1"/>
  <c r="AC1692" i="1" a="1"/>
  <c r="AC1693" i="1" a="1"/>
  <c r="AC1694" i="1" a="1"/>
  <c r="AC1695" i="1" a="1"/>
  <c r="AC1696" i="1" a="1"/>
  <c r="AC1697" i="1" a="1"/>
  <c r="AC1698" i="1" a="1"/>
  <c r="AC1699" i="1" a="1"/>
  <c r="AC1700" i="1" a="1"/>
  <c r="AC1701" i="1" a="1"/>
  <c r="AC1702" i="1" a="1"/>
  <c r="AC1703" i="1" a="1"/>
  <c r="AC1704" i="1" a="1"/>
  <c r="AC1705" i="1" a="1"/>
  <c r="AC1706" i="1" a="1"/>
  <c r="AC1707" i="1" a="1"/>
  <c r="AC1708" i="1" a="1"/>
  <c r="AC1709" i="1" a="1"/>
  <c r="AC1710" i="1" a="1"/>
  <c r="AC1711" i="1" a="1"/>
  <c r="AC1712" i="1" a="1"/>
  <c r="AC1713" i="1" a="1"/>
  <c r="AC1714" i="1" a="1"/>
  <c r="AC1715" i="1" a="1"/>
  <c r="AC1716" i="1" a="1"/>
  <c r="AC1717" i="1" a="1"/>
  <c r="AC1718" i="1" a="1"/>
  <c r="AC1719" i="1" a="1"/>
  <c r="AC1720" i="1" a="1"/>
  <c r="AC1721" i="1" a="1"/>
  <c r="AC1722" i="1" a="1"/>
  <c r="AC1723" i="1" a="1"/>
  <c r="AC1724" i="1" a="1"/>
  <c r="AC1725" i="1" a="1"/>
  <c r="AC1726" i="1" a="1"/>
  <c r="AC1727" i="1" a="1"/>
  <c r="AC1728" i="1" a="1"/>
  <c r="AC1729" i="1" a="1"/>
  <c r="AC1730" i="1" a="1"/>
  <c r="AC1731" i="1" a="1"/>
  <c r="AC1732" i="1" a="1"/>
  <c r="AC1733" i="1" a="1"/>
  <c r="AC1734" i="1" a="1"/>
  <c r="AC1735" i="1" a="1"/>
  <c r="AC1736" i="1" a="1"/>
  <c r="AC1737" i="1" a="1"/>
  <c r="AC1738" i="1" a="1"/>
  <c r="AC1739" i="1" a="1"/>
  <c r="AC1740" i="1" a="1"/>
  <c r="AC1741" i="1" a="1"/>
  <c r="AC1742" i="1" a="1"/>
  <c r="AC1743" i="1" a="1"/>
  <c r="AC1744" i="1" a="1"/>
  <c r="AC1745" i="1" a="1"/>
  <c r="AC1746" i="1" a="1"/>
  <c r="AC1747" i="1" a="1"/>
  <c r="AC1748" i="1" a="1"/>
  <c r="AC1749" i="1" a="1"/>
  <c r="AC1750" i="1" a="1"/>
  <c r="AC1751" i="1" a="1"/>
  <c r="AC1752" i="1" a="1"/>
  <c r="AC1753" i="1" a="1"/>
  <c r="AC1754" i="1" a="1"/>
  <c r="AC1755" i="1" a="1"/>
  <c r="AC1756" i="1" a="1"/>
  <c r="AC1757" i="1" a="1"/>
  <c r="AC1758" i="1" a="1"/>
  <c r="AC1759" i="1" a="1"/>
  <c r="AC1760" i="1" a="1"/>
  <c r="AC1761" i="1" a="1"/>
  <c r="AC1762" i="1" a="1"/>
  <c r="AC1763" i="1" a="1"/>
  <c r="AC1764" i="1" a="1"/>
  <c r="AC1765" i="1" a="1"/>
  <c r="AC1766" i="1" a="1"/>
  <c r="AC1767" i="1" a="1"/>
  <c r="AC1768" i="1" a="1"/>
  <c r="AC1769" i="1" a="1"/>
  <c r="AC1770" i="1" a="1"/>
  <c r="AC1771" i="1" a="1"/>
  <c r="AC1772" i="1" a="1"/>
  <c r="AC1773" i="1" a="1"/>
  <c r="AC1774" i="1" a="1"/>
  <c r="AC1775" i="1" a="1"/>
  <c r="AC1776" i="1" a="1"/>
  <c r="AC1777" i="1" a="1"/>
  <c r="AC1778" i="1" a="1"/>
  <c r="AC1779" i="1" a="1"/>
  <c r="AC1780" i="1" a="1"/>
  <c r="AC1781" i="1" a="1"/>
  <c r="AC1782" i="1" a="1"/>
  <c r="AC1783" i="1" a="1"/>
  <c r="AC1784" i="1" a="1"/>
  <c r="AC1785" i="1" a="1"/>
  <c r="AC1786" i="1" a="1"/>
  <c r="AC1787" i="1" a="1"/>
  <c r="AC1788" i="1" a="1"/>
  <c r="AC1789" i="1" a="1"/>
  <c r="AC1790" i="1" a="1"/>
  <c r="AC1791" i="1" a="1"/>
  <c r="AC1792" i="1" a="1"/>
  <c r="AC1793" i="1" a="1"/>
  <c r="AC1794" i="1" a="1"/>
  <c r="AC1795" i="1" a="1"/>
  <c r="AC1796" i="1" a="1"/>
  <c r="AC1797" i="1" a="1"/>
  <c r="AC1798" i="1" a="1"/>
  <c r="AC1799" i="1" a="1"/>
  <c r="AC1800" i="1" a="1"/>
  <c r="AC1801" i="1" a="1"/>
  <c r="AC1802" i="1" a="1"/>
  <c r="AC1803" i="1" a="1"/>
  <c r="AC1804" i="1" a="1"/>
  <c r="AC1805" i="1" a="1"/>
  <c r="AC1806" i="1" a="1"/>
  <c r="AC1807" i="1" a="1"/>
  <c r="AC1808" i="1" a="1"/>
  <c r="AC1809" i="1" a="1"/>
  <c r="AC1810" i="1" a="1"/>
  <c r="AC1811" i="1" a="1"/>
  <c r="AC1812" i="1" a="1"/>
  <c r="AC1813" i="1" a="1"/>
  <c r="AC1814" i="1" a="1"/>
  <c r="AC1815" i="1" a="1"/>
  <c r="AC1816" i="1" a="1"/>
  <c r="AC1817" i="1" a="1"/>
  <c r="AC1818" i="1" a="1"/>
  <c r="AC1819" i="1" a="1"/>
  <c r="AC1820" i="1" a="1"/>
  <c r="AC1821" i="1" a="1"/>
  <c r="AC1822" i="1" a="1"/>
  <c r="AC1823" i="1" a="1"/>
  <c r="AC1824" i="1" a="1"/>
  <c r="AC1825" i="1" a="1"/>
  <c r="AC1826" i="1" a="1"/>
  <c r="AC1827" i="1" a="1"/>
  <c r="AC1828" i="1" a="1"/>
  <c r="AC1829" i="1" a="1"/>
  <c r="AC1830" i="1" a="1"/>
  <c r="AC1831" i="1" a="1"/>
  <c r="AC1832" i="1" a="1"/>
  <c r="AC1833" i="1" a="1"/>
  <c r="AC1834" i="1" a="1"/>
  <c r="AC1835" i="1" a="1"/>
  <c r="AC1836" i="1" a="1"/>
  <c r="AC1837" i="1" a="1"/>
  <c r="AC1838" i="1" a="1"/>
  <c r="AC1839" i="1" a="1"/>
  <c r="AC1840" i="1" a="1"/>
  <c r="AC1841" i="1" a="1"/>
  <c r="AC1842" i="1" a="1"/>
  <c r="AC1843" i="1" a="1"/>
  <c r="AC1844" i="1" a="1"/>
  <c r="AC1845" i="1" a="1"/>
  <c r="AC1846" i="1" a="1"/>
  <c r="AC1847" i="1" a="1"/>
  <c r="AC1848" i="1" a="1"/>
  <c r="AC1849" i="1" a="1"/>
  <c r="AC1850" i="1" a="1"/>
  <c r="AC1851" i="1" a="1"/>
  <c r="AC1852" i="1" a="1"/>
  <c r="AC1853" i="1" a="1"/>
  <c r="AC1854" i="1" a="1"/>
  <c r="AC1855" i="1" a="1"/>
  <c r="AC1856" i="1" a="1"/>
  <c r="AC1857" i="1" a="1"/>
  <c r="AC1858" i="1" a="1"/>
  <c r="AC1859" i="1" a="1"/>
  <c r="AC1860" i="1" a="1"/>
  <c r="AC1861" i="1" a="1"/>
  <c r="AC1862" i="1" a="1"/>
  <c r="AC1863" i="1" a="1"/>
  <c r="AC1864" i="1" a="1"/>
  <c r="AC1865" i="1" a="1"/>
  <c r="AC1866" i="1" a="1"/>
  <c r="AC1867" i="1" a="1"/>
  <c r="AC1868" i="1" a="1"/>
  <c r="AC1869" i="1" a="1"/>
  <c r="AC1870" i="1" a="1"/>
  <c r="AC1871" i="1" a="1"/>
  <c r="AC1872" i="1" a="1"/>
  <c r="AC1873" i="1" a="1"/>
  <c r="AC1874" i="1" a="1"/>
  <c r="AC1875" i="1" a="1"/>
  <c r="AC1876" i="1" a="1"/>
  <c r="AC1877" i="1" a="1"/>
  <c r="AC1878" i="1" a="1"/>
  <c r="AC1879" i="1" a="1"/>
  <c r="AC1880" i="1" a="1"/>
  <c r="AC1881" i="1" a="1"/>
  <c r="AC1882" i="1" a="1"/>
  <c r="AC1883" i="1" a="1"/>
  <c r="AC1884" i="1" a="1"/>
  <c r="AC1885" i="1" a="1"/>
  <c r="AC1886" i="1" a="1"/>
  <c r="AC1887" i="1" a="1"/>
  <c r="AC1888" i="1" a="1"/>
  <c r="AC1889" i="1" a="1"/>
  <c r="AC1890" i="1" a="1"/>
  <c r="AC1891" i="1" a="1"/>
  <c r="AC1892" i="1" a="1"/>
  <c r="AC1893" i="1" a="1"/>
  <c r="AC1894" i="1" a="1"/>
  <c r="AC1895" i="1" a="1"/>
  <c r="AC1896" i="1" a="1"/>
  <c r="AC1897" i="1" a="1"/>
  <c r="AC1898" i="1" a="1"/>
  <c r="AC1899" i="1" a="1"/>
  <c r="AC1900" i="1" a="1"/>
  <c r="AC1901" i="1" a="1"/>
  <c r="AC1902" i="1" a="1"/>
  <c r="AC1903" i="1" a="1"/>
  <c r="AC1904" i="1" a="1"/>
  <c r="AC1905" i="1" a="1"/>
  <c r="AC1906" i="1" a="1"/>
  <c r="AC1907" i="1" a="1"/>
  <c r="AC1908" i="1" a="1"/>
  <c r="AC1909" i="1" a="1"/>
  <c r="AC1910" i="1" a="1"/>
  <c r="AC1911" i="1" a="1"/>
  <c r="AC1912" i="1" a="1"/>
  <c r="AC1913" i="1" a="1"/>
  <c r="AC1914" i="1" a="1"/>
  <c r="AC1915" i="1" a="1"/>
  <c r="AC1916" i="1" a="1"/>
  <c r="AC1917" i="1" a="1"/>
  <c r="AC1918" i="1" a="1"/>
  <c r="AC1919" i="1" a="1"/>
  <c r="AC1920" i="1" a="1"/>
  <c r="AC1921" i="1" a="1"/>
  <c r="AC1922" i="1" a="1"/>
  <c r="AC1923" i="1" a="1"/>
  <c r="AC1924" i="1" a="1"/>
  <c r="AC1925" i="1" a="1"/>
  <c r="AC1926" i="1" a="1"/>
  <c r="AC1927" i="1" a="1"/>
  <c r="AC1928" i="1" a="1"/>
  <c r="AC1929" i="1" a="1"/>
  <c r="AC1930" i="1" a="1"/>
  <c r="AC1931" i="1" a="1"/>
  <c r="AC1932" i="1" a="1"/>
  <c r="AC1933" i="1" a="1"/>
  <c r="AC1934" i="1" a="1"/>
  <c r="AC1935" i="1" a="1"/>
  <c r="AC1936" i="1" a="1"/>
  <c r="AC1937" i="1" a="1"/>
  <c r="AC1938" i="1" a="1"/>
  <c r="AC1939" i="1" a="1"/>
  <c r="AC1940" i="1" a="1"/>
  <c r="AC1941" i="1" a="1"/>
  <c r="AC1942" i="1" a="1"/>
  <c r="AC1943" i="1" a="1"/>
  <c r="AC1944" i="1" a="1"/>
  <c r="AC1945" i="1" a="1"/>
  <c r="AC1946" i="1" a="1"/>
  <c r="AC1947" i="1" a="1"/>
  <c r="AC1948" i="1" a="1"/>
  <c r="AC1949" i="1" a="1"/>
  <c r="AC1950" i="1" a="1"/>
  <c r="AC1951" i="1" a="1"/>
  <c r="AC1952" i="1" a="1"/>
  <c r="AC1953" i="1" a="1"/>
  <c r="AC1954" i="1" a="1"/>
  <c r="AC1955" i="1" a="1"/>
  <c r="AC1956" i="1" a="1"/>
  <c r="AC1957" i="1" a="1"/>
  <c r="AC1958" i="1" a="1"/>
  <c r="AC1959" i="1" a="1"/>
  <c r="AC1960" i="1" a="1"/>
  <c r="AC1961" i="1" a="1"/>
  <c r="AC1962" i="1" a="1"/>
  <c r="AC1963" i="1" a="1"/>
  <c r="AC1964" i="1" a="1"/>
  <c r="AC1965" i="1" a="1"/>
  <c r="AC1966" i="1" a="1"/>
  <c r="AC1967" i="1" a="1"/>
  <c r="AC1968" i="1" a="1"/>
  <c r="AC1969" i="1" a="1"/>
  <c r="AC1970" i="1" a="1"/>
  <c r="AC1971" i="1" a="1"/>
  <c r="AC1972" i="1" a="1"/>
  <c r="AC1973" i="1" a="1"/>
  <c r="AC1974" i="1" a="1"/>
  <c r="AC1975" i="1" a="1"/>
  <c r="AC1976" i="1" a="1"/>
  <c r="AC1977" i="1" a="1"/>
  <c r="AC1978" i="1" a="1"/>
  <c r="AC1979" i="1" a="1"/>
  <c r="AC1980" i="1" a="1"/>
  <c r="AC1981" i="1" a="1"/>
  <c r="AC1982" i="1" a="1"/>
  <c r="AC1983" i="1" a="1"/>
  <c r="AC1984" i="1" a="1"/>
  <c r="AC1985" i="1" a="1"/>
  <c r="AC1986" i="1" a="1"/>
  <c r="AC1987" i="1" a="1"/>
  <c r="AC1988" i="1" a="1"/>
  <c r="AC1989" i="1" a="1"/>
  <c r="AC1990" i="1" a="1"/>
  <c r="AC1991" i="1" a="1"/>
  <c r="AC1992" i="1" a="1"/>
  <c r="AC1993" i="1" a="1"/>
  <c r="AC1994" i="1" a="1"/>
  <c r="AC1995" i="1" a="1"/>
  <c r="AC1996" i="1" a="1"/>
  <c r="AC1997" i="1" a="1"/>
  <c r="AC1998" i="1" a="1"/>
  <c r="AC1999" i="1" a="1"/>
  <c r="AC2000" i="1" a="1"/>
  <c r="AC2001" i="1" a="1"/>
  <c r="AC2002" i="1" a="1"/>
  <c r="AC2003" i="1" a="1"/>
  <c r="AC2004" i="1" a="1"/>
  <c r="AC2005" i="1" a="1"/>
  <c r="AC2006" i="1" a="1"/>
  <c r="AC2007" i="1" a="1"/>
  <c r="AC2008" i="1" a="1"/>
  <c r="AC2009" i="1" a="1"/>
  <c r="AC2010" i="1" a="1"/>
  <c r="AC2011" i="1" a="1"/>
  <c r="AC2012" i="1" a="1"/>
  <c r="AC2013" i="1" a="1"/>
  <c r="AC2014" i="1" a="1"/>
  <c r="AC2015" i="1" a="1"/>
  <c r="AC2016" i="1" a="1"/>
  <c r="AC2017" i="1" a="1"/>
  <c r="AC2018" i="1" a="1"/>
  <c r="AC2019" i="1" a="1"/>
  <c r="AC2020" i="1" a="1"/>
  <c r="AC2021" i="1" a="1"/>
  <c r="AC2022" i="1" a="1"/>
  <c r="AC2023" i="1" a="1"/>
  <c r="AC2024" i="1" a="1"/>
  <c r="AC2025" i="1" a="1"/>
  <c r="AC2026" i="1" a="1"/>
  <c r="AC2027" i="1" a="1"/>
  <c r="AC2028" i="1" a="1"/>
  <c r="AC2029" i="1" a="1"/>
  <c r="AC2030" i="1" a="1"/>
  <c r="AC2031" i="1" a="1"/>
  <c r="AC2032" i="1" a="1"/>
  <c r="AC2033" i="1" a="1"/>
  <c r="AC2034" i="1" a="1"/>
  <c r="AC2035" i="1" a="1"/>
  <c r="AC2036" i="1" a="1"/>
  <c r="AC2037" i="1" a="1"/>
  <c r="AC2038" i="1" a="1"/>
  <c r="AC2039" i="1" a="1"/>
  <c r="AC2040" i="1" a="1"/>
  <c r="AC2041" i="1" a="1"/>
  <c r="AC2042" i="1" a="1"/>
  <c r="AC2043" i="1" a="1"/>
  <c r="AC2044" i="1" a="1"/>
  <c r="AC2045" i="1" a="1"/>
  <c r="AC2046" i="1" a="1"/>
  <c r="AC2047" i="1" a="1"/>
  <c r="AC2048" i="1" a="1"/>
  <c r="AC2049" i="1" a="1"/>
  <c r="AC2050" i="1" a="1"/>
  <c r="AC2051" i="1" a="1"/>
  <c r="AC2052" i="1" a="1"/>
  <c r="AC2053" i="1" a="1"/>
  <c r="AC2054" i="1" a="1"/>
  <c r="AC2055" i="1" a="1"/>
  <c r="AC2056" i="1" a="1"/>
  <c r="AC2057" i="1" a="1"/>
  <c r="AC2058" i="1" a="1"/>
  <c r="AC2059" i="1" a="1"/>
  <c r="AC2060" i="1" a="1"/>
  <c r="AC2061" i="1" a="1"/>
  <c r="AC2062" i="1" a="1"/>
  <c r="AC2063" i="1" a="1"/>
  <c r="AC2064" i="1" a="1"/>
  <c r="AC2065" i="1" a="1"/>
  <c r="AC2066" i="1" a="1"/>
  <c r="AC2067" i="1" a="1"/>
  <c r="AC2068" i="1" a="1"/>
  <c r="AC2069" i="1" a="1"/>
  <c r="AC2070" i="1" a="1"/>
  <c r="AC2071" i="1" a="1"/>
  <c r="AC2072" i="1" a="1"/>
  <c r="AC2073" i="1" a="1"/>
  <c r="AC2074" i="1" a="1"/>
  <c r="AC2075" i="1" a="1"/>
  <c r="AC2076" i="1" a="1"/>
  <c r="AC2077" i="1" a="1"/>
  <c r="AC2078" i="1" a="1"/>
  <c r="AC2079" i="1" a="1"/>
  <c r="AC2080" i="1" a="1"/>
  <c r="AC2081" i="1" a="1"/>
  <c r="AC2082" i="1" a="1"/>
  <c r="AC2083" i="1" a="1"/>
  <c r="AC2084" i="1" a="1"/>
  <c r="AC2085" i="1" a="1"/>
  <c r="AC2086" i="1" a="1"/>
  <c r="AC2087" i="1" a="1"/>
  <c r="AC2088" i="1" a="1"/>
  <c r="AC2089" i="1" a="1"/>
  <c r="AC2090" i="1" a="1"/>
  <c r="AC2091" i="1" a="1"/>
  <c r="AC2092" i="1" a="1"/>
  <c r="AC2093" i="1" a="1"/>
  <c r="AC2094" i="1" a="1"/>
  <c r="AC2095" i="1" a="1"/>
  <c r="AC2096" i="1" a="1"/>
  <c r="AC2097" i="1" a="1"/>
  <c r="AC2098" i="1" a="1"/>
  <c r="AC2099" i="1" a="1"/>
  <c r="AC2100" i="1" a="1"/>
  <c r="AC2101" i="1" a="1"/>
  <c r="AC2102" i="1" a="1"/>
  <c r="AC2103" i="1" a="1"/>
  <c r="AC2104" i="1" a="1"/>
  <c r="AC2105" i="1" a="1"/>
  <c r="AC2106" i="1" a="1"/>
  <c r="AC2107" i="1" a="1"/>
  <c r="AC2108" i="1" a="1"/>
  <c r="AC2109" i="1" a="1"/>
  <c r="AC2110" i="1" a="1"/>
  <c r="AC2111" i="1" a="1"/>
  <c r="AC2112" i="1" a="1"/>
  <c r="AC2113" i="1" a="1"/>
  <c r="AC2114" i="1" a="1"/>
  <c r="AC2115" i="1" a="1"/>
  <c r="AC2116" i="1" a="1"/>
  <c r="AC2117" i="1" a="1"/>
  <c r="AC2118" i="1" a="1"/>
  <c r="AC2119" i="1" a="1"/>
  <c r="AC2120" i="1" a="1"/>
  <c r="AC2121" i="1" a="1"/>
  <c r="AC2122" i="1" a="1"/>
  <c r="AC2123" i="1" a="1"/>
  <c r="AC2124" i="1" a="1"/>
  <c r="AC2125" i="1" a="1"/>
  <c r="AC2126" i="1" a="1"/>
  <c r="AC2127" i="1" a="1"/>
  <c r="AC2128" i="1" a="1"/>
  <c r="AC2129" i="1" a="1"/>
  <c r="AC2130" i="1" a="1"/>
  <c r="AC2131" i="1" a="1"/>
  <c r="AC2132" i="1" a="1"/>
  <c r="AC2133" i="1" a="1"/>
  <c r="AC2134" i="1" a="1"/>
  <c r="AC2135" i="1" a="1"/>
  <c r="AC2136" i="1" a="1"/>
  <c r="AC2137" i="1" a="1"/>
  <c r="AC2138" i="1" a="1"/>
  <c r="AC2139" i="1" a="1"/>
  <c r="AC2140" i="1" a="1"/>
  <c r="AC2141" i="1" a="1"/>
  <c r="AC2142" i="1" a="1"/>
  <c r="AC2143" i="1" a="1"/>
  <c r="AC2144" i="1" a="1"/>
  <c r="AC2145" i="1" a="1"/>
  <c r="AC2146" i="1" a="1"/>
  <c r="AC2147" i="1" a="1"/>
  <c r="AC2148" i="1" a="1"/>
  <c r="AC2149" i="1" a="1"/>
  <c r="AC2150" i="1" a="1"/>
  <c r="AC2151" i="1" a="1"/>
  <c r="AC2152" i="1" a="1"/>
  <c r="AC2153" i="1" a="1"/>
  <c r="AC2154" i="1" a="1"/>
  <c r="AC2155" i="1" a="1"/>
  <c r="AC2156" i="1" a="1"/>
  <c r="AC2157" i="1" a="1"/>
  <c r="AC2158" i="1" a="1"/>
  <c r="AC2159" i="1" a="1"/>
  <c r="AC2160" i="1" a="1"/>
  <c r="AC2161" i="1" a="1"/>
  <c r="AC2162" i="1" a="1"/>
  <c r="AC2163" i="1" a="1"/>
  <c r="AC2164" i="1" a="1"/>
  <c r="AC2165" i="1" a="1"/>
  <c r="AC2166" i="1" a="1"/>
  <c r="AC2167" i="1" a="1"/>
  <c r="AC2168" i="1" a="1"/>
  <c r="AC2169" i="1" a="1"/>
  <c r="AC2170" i="1" a="1"/>
  <c r="AC2171" i="1" a="1"/>
  <c r="AC2172" i="1" a="1"/>
  <c r="AC2173" i="1" a="1"/>
  <c r="AC2174" i="1" a="1"/>
  <c r="AC2175" i="1" a="1"/>
  <c r="AC2176" i="1" a="1"/>
  <c r="AC2177" i="1" a="1"/>
  <c r="AC2178" i="1" a="1"/>
  <c r="AC2179" i="1" a="1"/>
  <c r="AC2180" i="1" a="1"/>
  <c r="AC2181" i="1" a="1"/>
  <c r="AC2182" i="1" a="1"/>
  <c r="AC2183" i="1" a="1"/>
  <c r="AC2184" i="1" a="1"/>
  <c r="AC2185" i="1" a="1"/>
  <c r="AC2186" i="1" a="1"/>
  <c r="AC2187" i="1" a="1"/>
  <c r="AC2188" i="1" a="1"/>
  <c r="AC2189" i="1" a="1"/>
  <c r="AC2190" i="1" a="1"/>
  <c r="AC2191" i="1" a="1"/>
  <c r="AC2192" i="1" a="1"/>
  <c r="AC2193" i="1" a="1"/>
  <c r="AC2194" i="1" a="1"/>
  <c r="AC2195" i="1" a="1"/>
  <c r="AC2196" i="1" a="1"/>
  <c r="AC2197" i="1" a="1"/>
  <c r="AC2198" i="1" a="1"/>
  <c r="AC2199" i="1" a="1"/>
  <c r="AC2200" i="1" a="1"/>
  <c r="AC2201" i="1" a="1"/>
  <c r="AC2202" i="1" a="1"/>
  <c r="AC2203" i="1" a="1"/>
  <c r="AC2204" i="1" a="1"/>
  <c r="AC2205" i="1" a="1"/>
  <c r="AC2206" i="1" a="1"/>
  <c r="AC2207" i="1" a="1"/>
  <c r="AC2208" i="1" a="1"/>
  <c r="AC2209" i="1" a="1"/>
  <c r="AC2210" i="1" a="1"/>
  <c r="AC2211" i="1" a="1"/>
  <c r="AC2212" i="1" a="1"/>
  <c r="AC2213" i="1" a="1"/>
  <c r="AC2214" i="1" a="1"/>
  <c r="AC2215" i="1" a="1"/>
  <c r="AC2216" i="1" a="1"/>
  <c r="AC2217" i="1" a="1"/>
  <c r="AC2218" i="1" a="1"/>
  <c r="AC2219" i="1" a="1"/>
  <c r="AC2220" i="1" a="1"/>
  <c r="AC2221" i="1" a="1"/>
  <c r="AC2222" i="1" a="1"/>
  <c r="AC2223" i="1" a="1"/>
  <c r="AC2224" i="1" a="1"/>
  <c r="AC2225" i="1" a="1"/>
  <c r="AC2226" i="1" a="1"/>
  <c r="AC2227" i="1" a="1"/>
  <c r="AC2228" i="1" a="1"/>
  <c r="AC2229" i="1" a="1"/>
  <c r="AC2230" i="1" a="1"/>
  <c r="AC2231" i="1" a="1"/>
  <c r="AC2232" i="1" a="1"/>
  <c r="AC2233" i="1" a="1"/>
  <c r="AC2234" i="1" a="1"/>
  <c r="AC2235" i="1" a="1"/>
  <c r="AC2236" i="1" a="1"/>
  <c r="AC2237" i="1" a="1"/>
  <c r="AC2238" i="1" a="1"/>
  <c r="AC2239" i="1" a="1"/>
  <c r="AC2240" i="1" a="1"/>
  <c r="AC2241" i="1" a="1"/>
  <c r="AC2242" i="1" a="1"/>
  <c r="AC2243" i="1" a="1"/>
  <c r="AC2244" i="1" a="1"/>
  <c r="AC2245" i="1" a="1"/>
  <c r="AC2246" i="1" a="1"/>
  <c r="AC2247" i="1" a="1"/>
  <c r="AC2248" i="1" a="1"/>
  <c r="AC2249" i="1" a="1"/>
  <c r="AC2250" i="1" a="1"/>
  <c r="AC2251" i="1" a="1"/>
  <c r="AC2252" i="1" a="1"/>
  <c r="AC2253" i="1" a="1"/>
  <c r="AC2254" i="1" a="1"/>
  <c r="AC2255" i="1" a="1"/>
  <c r="AC2256" i="1" a="1"/>
  <c r="AC2257" i="1" a="1"/>
  <c r="AC2258" i="1" a="1"/>
  <c r="AC2259" i="1" a="1"/>
  <c r="AC2260" i="1" a="1"/>
  <c r="AC2261" i="1" a="1"/>
  <c r="AC2262" i="1" a="1"/>
  <c r="AC2263" i="1" a="1"/>
  <c r="AC2264" i="1" a="1"/>
  <c r="AC2265" i="1" a="1"/>
  <c r="AC2266" i="1" a="1"/>
  <c r="AC2267" i="1" a="1"/>
  <c r="AC2268" i="1" a="1"/>
  <c r="AC2269" i="1" a="1"/>
  <c r="AC2270" i="1" a="1"/>
  <c r="AC2271" i="1" a="1"/>
  <c r="AC2272" i="1" a="1"/>
  <c r="AC2273" i="1" a="1"/>
  <c r="AC2274" i="1" a="1"/>
  <c r="AC2275" i="1" a="1"/>
  <c r="AC2276" i="1" a="1"/>
  <c r="AC2277" i="1" a="1"/>
  <c r="AC2278" i="1" a="1"/>
  <c r="AC2279" i="1" a="1"/>
  <c r="AC2280" i="1" a="1"/>
  <c r="AC2281" i="1" a="1"/>
  <c r="AC2282" i="1" a="1"/>
  <c r="AC2283" i="1" a="1"/>
  <c r="AC2284" i="1" a="1"/>
  <c r="AC2285" i="1" a="1"/>
  <c r="AC2286" i="1" a="1"/>
  <c r="AC2287" i="1" a="1"/>
  <c r="AC2288" i="1" a="1"/>
  <c r="AC2289" i="1" a="1"/>
  <c r="AC2290" i="1" a="1"/>
  <c r="AC2291" i="1" a="1"/>
  <c r="AC2292" i="1" a="1"/>
  <c r="AC2293" i="1" a="1"/>
  <c r="AC2294" i="1" a="1"/>
  <c r="AC2295" i="1" a="1"/>
  <c r="AC2296" i="1" a="1"/>
  <c r="AC2297" i="1" a="1"/>
  <c r="AC2298" i="1" a="1"/>
  <c r="AC2299" i="1" a="1"/>
  <c r="AC2300" i="1" a="1"/>
  <c r="AC2301" i="1" a="1"/>
  <c r="AC2302" i="1" a="1"/>
  <c r="AC2303" i="1" a="1"/>
  <c r="AC2304" i="1" a="1"/>
  <c r="AC2305" i="1" a="1"/>
  <c r="AC2306" i="1" a="1"/>
  <c r="AC2307" i="1" a="1"/>
  <c r="AC2308" i="1" a="1"/>
  <c r="AC2309" i="1" a="1"/>
  <c r="AC2310" i="1" a="1"/>
  <c r="AC2311" i="1" a="1"/>
  <c r="AC2312" i="1" a="1"/>
  <c r="AC2313" i="1" a="1"/>
  <c r="AC2314" i="1" a="1"/>
  <c r="AC2315" i="1" a="1"/>
  <c r="AC2316" i="1" a="1"/>
  <c r="AC2317" i="1" a="1"/>
  <c r="AC2318" i="1" a="1"/>
  <c r="AC2319" i="1" a="1"/>
  <c r="AC2320" i="1" a="1"/>
  <c r="AC2321" i="1" a="1"/>
  <c r="AC2322" i="1" a="1"/>
  <c r="AC2323" i="1" a="1"/>
  <c r="AC2324" i="1" a="1"/>
  <c r="AC2325" i="1" a="1"/>
  <c r="AC2326" i="1" a="1"/>
  <c r="AC2327" i="1" a="1"/>
  <c r="AC2328" i="1" a="1"/>
  <c r="AC2329" i="1" a="1"/>
  <c r="AC2330" i="1" a="1"/>
  <c r="AC2331" i="1" a="1"/>
  <c r="AC2332" i="1" a="1"/>
  <c r="AC2333" i="1" a="1"/>
  <c r="AC2334" i="1" a="1"/>
  <c r="AC2335" i="1" a="1"/>
  <c r="AC2336" i="1" a="1"/>
  <c r="AC2337" i="1" a="1"/>
  <c r="AC2338" i="1" a="1"/>
  <c r="AC2339" i="1" a="1"/>
  <c r="AC2340" i="1" a="1"/>
  <c r="AC2341" i="1" a="1"/>
  <c r="AC2342" i="1" a="1"/>
  <c r="AC2343" i="1" a="1"/>
  <c r="AC2344" i="1" a="1"/>
  <c r="AC2345" i="1" a="1"/>
  <c r="AC2346" i="1" a="1"/>
  <c r="AC2347" i="1" a="1"/>
  <c r="AC2348" i="1" a="1"/>
  <c r="AC2349" i="1" a="1"/>
  <c r="AC2350" i="1" a="1"/>
  <c r="AC2351" i="1" a="1"/>
  <c r="AC2352" i="1" a="1"/>
  <c r="AC2353" i="1" a="1"/>
  <c r="AC2354" i="1" a="1"/>
  <c r="AC2355" i="1" a="1"/>
  <c r="AC2356" i="1" a="1"/>
  <c r="AC2357" i="1" a="1"/>
  <c r="AC2358" i="1" a="1"/>
  <c r="AC2359" i="1" a="1"/>
  <c r="AC2360" i="1" a="1"/>
  <c r="AC2361" i="1" a="1"/>
  <c r="AC2362" i="1" a="1"/>
  <c r="AC2363" i="1" a="1"/>
  <c r="AC2364" i="1" a="1"/>
  <c r="AC2365" i="1" a="1"/>
  <c r="AC2366" i="1" a="1"/>
  <c r="AC2367" i="1" a="1"/>
  <c r="AC2368" i="1" a="1"/>
  <c r="AC2369" i="1" a="1"/>
  <c r="AC2370" i="1" a="1"/>
  <c r="AC2371" i="1" a="1"/>
  <c r="AC2372" i="1" a="1"/>
  <c r="AC2373" i="1" a="1"/>
  <c r="AC2374" i="1" a="1"/>
  <c r="AC2375" i="1" a="1"/>
  <c r="AC2376" i="1" a="1"/>
  <c r="AC2377" i="1" a="1"/>
  <c r="AC2378" i="1" a="1"/>
  <c r="AC2379" i="1" a="1"/>
  <c r="AC2380" i="1" a="1"/>
  <c r="AC2381" i="1" a="1"/>
  <c r="AC2382" i="1" a="1"/>
  <c r="AC2383" i="1" a="1"/>
  <c r="AC2384" i="1" a="1"/>
  <c r="AC2385" i="1" a="1"/>
  <c r="AC2386" i="1" a="1"/>
  <c r="AC2387" i="1" a="1"/>
  <c r="AC2388" i="1" a="1"/>
  <c r="AC2389" i="1" a="1"/>
  <c r="AC2390" i="1" a="1"/>
  <c r="AC2391" i="1" a="1"/>
  <c r="AC2392" i="1" a="1"/>
  <c r="AC2393" i="1" a="1"/>
  <c r="AC2394" i="1" a="1"/>
  <c r="AC2395" i="1" a="1"/>
  <c r="AC2396" i="1" a="1"/>
  <c r="AC2397" i="1" a="1"/>
  <c r="AC2398" i="1" a="1"/>
  <c r="AC2399" i="1" a="1"/>
  <c r="AC2400" i="1" a="1"/>
  <c r="AC2401" i="1" a="1"/>
  <c r="AC2402" i="1" a="1"/>
  <c r="AC2403" i="1" a="1"/>
  <c r="AC2404" i="1" a="1"/>
  <c r="AC2405" i="1" a="1"/>
  <c r="AC2406" i="1" a="1"/>
  <c r="AC2407" i="1" a="1"/>
  <c r="AC2408" i="1" a="1"/>
  <c r="AC2409" i="1" a="1"/>
  <c r="AC2410" i="1" a="1"/>
  <c r="AC2411" i="1" a="1"/>
  <c r="AC2412" i="1" a="1"/>
  <c r="AC2413" i="1" a="1"/>
  <c r="AC2414" i="1" a="1"/>
  <c r="AC2415" i="1" a="1"/>
  <c r="AC2416" i="1" a="1"/>
  <c r="AC2417" i="1" a="1"/>
  <c r="AC2418" i="1" a="1"/>
  <c r="AC2419" i="1" a="1"/>
  <c r="AC2420" i="1" a="1"/>
  <c r="AC2421" i="1" a="1"/>
  <c r="AC2422" i="1" a="1"/>
  <c r="AC2423" i="1" a="1"/>
  <c r="AC2424" i="1" a="1"/>
  <c r="AC2425" i="1" a="1"/>
  <c r="AC2426" i="1" a="1"/>
  <c r="AC2427" i="1" a="1"/>
  <c r="AC2428" i="1" a="1"/>
  <c r="AC2429" i="1" a="1"/>
  <c r="AC2430" i="1" a="1"/>
  <c r="AC2431" i="1" a="1"/>
  <c r="AC2432" i="1" a="1"/>
  <c r="AC2433" i="1" a="1"/>
  <c r="AC2434" i="1" a="1"/>
  <c r="AC2435" i="1" a="1"/>
  <c r="AC2436" i="1" a="1"/>
  <c r="AC2437" i="1" a="1"/>
  <c r="AC2438" i="1" a="1"/>
  <c r="AC2439" i="1" a="1"/>
  <c r="AC2440" i="1" a="1"/>
  <c r="AC2441" i="1" a="1"/>
  <c r="AC2442" i="1" a="1"/>
  <c r="AC2443" i="1" a="1"/>
  <c r="AC2444" i="1" a="1"/>
  <c r="AC2445" i="1" a="1"/>
  <c r="AC2446" i="1" a="1"/>
  <c r="AC2447" i="1" a="1"/>
  <c r="AC2448" i="1" a="1"/>
  <c r="AC2449" i="1" a="1"/>
  <c r="AC2450" i="1" a="1"/>
  <c r="AC2451" i="1" a="1"/>
  <c r="AC2452" i="1" a="1"/>
  <c r="AC2453" i="1" a="1"/>
  <c r="AC2454" i="1" a="1"/>
  <c r="AC2455" i="1" a="1"/>
  <c r="AC2456" i="1" a="1"/>
  <c r="AC2457" i="1" a="1"/>
  <c r="AC2458" i="1" a="1"/>
  <c r="AC2459" i="1" a="1"/>
  <c r="AC2460" i="1" a="1"/>
  <c r="AC2461" i="1" a="1"/>
  <c r="AC2462" i="1" a="1"/>
  <c r="AC2463" i="1" a="1"/>
  <c r="AC2464" i="1" a="1"/>
  <c r="AC2465" i="1" a="1"/>
  <c r="AC2466" i="1" a="1"/>
  <c r="AC2467" i="1" a="1"/>
  <c r="AC2468" i="1" a="1"/>
  <c r="AC2469" i="1" a="1"/>
  <c r="AC2470" i="1" a="1"/>
  <c r="AC2471" i="1" a="1"/>
  <c r="AC2472" i="1" a="1"/>
  <c r="AC2473" i="1" a="1"/>
  <c r="AC2474" i="1" a="1"/>
  <c r="AC2475" i="1" a="1"/>
  <c r="AC2476" i="1" a="1"/>
  <c r="AC2477" i="1" a="1"/>
  <c r="AC2478" i="1" a="1"/>
  <c r="AC2479" i="1" a="1"/>
  <c r="AC2480" i="1" a="1"/>
  <c r="AC2481" i="1" a="1"/>
  <c r="AC2482" i="1" a="1"/>
  <c r="AC2483" i="1" a="1"/>
  <c r="AC2484" i="1" a="1"/>
  <c r="AC2485" i="1" a="1"/>
  <c r="AC2486" i="1" a="1"/>
  <c r="AC2487" i="1" a="1"/>
  <c r="AC2488" i="1" a="1"/>
  <c r="AC2489" i="1" a="1"/>
  <c r="AC2490" i="1" a="1"/>
  <c r="AC2491" i="1" a="1"/>
  <c r="AC2492" i="1" a="1"/>
  <c r="AC2493" i="1" a="1"/>
  <c r="AC2494" i="1" a="1"/>
  <c r="AC2495" i="1" a="1"/>
  <c r="AC2496" i="1" a="1"/>
  <c r="AC2497" i="1" a="1"/>
  <c r="AC2498" i="1" a="1"/>
  <c r="AC2499" i="1" a="1"/>
  <c r="AC2500" i="1" a="1"/>
  <c r="AC2501" i="1" a="1"/>
  <c r="AC2502" i="1" a="1"/>
  <c r="AC2503" i="1" a="1"/>
  <c r="AC2504" i="1" a="1"/>
  <c r="AC2505" i="1" a="1"/>
  <c r="AC2506" i="1" a="1"/>
  <c r="AC2507" i="1" a="1"/>
  <c r="AC2508" i="1" a="1"/>
  <c r="AC2509" i="1" a="1"/>
  <c r="AC2510" i="1" a="1"/>
  <c r="AC2511" i="1" a="1"/>
  <c r="AC2512" i="1" a="1"/>
  <c r="AC2513" i="1" a="1"/>
  <c r="AC2514" i="1" a="1"/>
  <c r="AC2515" i="1" a="1"/>
  <c r="AC2516" i="1" a="1"/>
  <c r="AC2517" i="1" a="1"/>
  <c r="AC2518" i="1" a="1"/>
  <c r="AC2519" i="1" a="1"/>
  <c r="AC2520" i="1" a="1"/>
  <c r="AC2521" i="1" a="1"/>
  <c r="AC2522" i="1" a="1"/>
  <c r="AC2523" i="1" a="1"/>
  <c r="AC2524" i="1" a="1"/>
  <c r="AC2525" i="1" a="1"/>
  <c r="AC2526" i="1" a="1"/>
  <c r="AC2527" i="1" a="1"/>
  <c r="AC2528" i="1" a="1"/>
  <c r="AC2529" i="1" a="1"/>
  <c r="AC2530" i="1" a="1"/>
  <c r="AC2531" i="1" a="1"/>
  <c r="AC2532" i="1" a="1"/>
  <c r="AC2533" i="1" a="1"/>
  <c r="AC2534" i="1" a="1"/>
  <c r="AC2535" i="1" a="1"/>
  <c r="AC2536" i="1" a="1"/>
  <c r="AC2537" i="1" a="1"/>
  <c r="AC2538" i="1" a="1"/>
  <c r="AC2539" i="1" a="1"/>
  <c r="AC2540" i="1" a="1"/>
  <c r="AC2541" i="1" a="1"/>
  <c r="AC2542" i="1" a="1"/>
  <c r="AC2543" i="1" a="1"/>
  <c r="AC2544" i="1" a="1"/>
  <c r="AC2545" i="1" a="1"/>
  <c r="AC2546" i="1" a="1"/>
  <c r="AC2547" i="1" a="1"/>
  <c r="AC2548" i="1" a="1"/>
  <c r="AC2549" i="1" a="1"/>
  <c r="AC2550" i="1" a="1"/>
  <c r="AC2551" i="1" a="1"/>
  <c r="AC2552" i="1" a="1"/>
  <c r="AC2553" i="1" a="1"/>
  <c r="AC2554" i="1" a="1"/>
  <c r="AC2555" i="1" a="1"/>
  <c r="AC2556" i="1" a="1"/>
  <c r="AC2557" i="1" a="1"/>
  <c r="AC2558" i="1" a="1"/>
  <c r="AC2559" i="1" a="1"/>
  <c r="AC2560" i="1" a="1"/>
  <c r="AC2561" i="1" a="1"/>
  <c r="AC2562" i="1" a="1"/>
  <c r="AC2563" i="1" a="1"/>
  <c r="AC2564" i="1" a="1"/>
  <c r="AC2565" i="1" a="1"/>
  <c r="AC2566" i="1" a="1"/>
  <c r="AC2567" i="1" a="1"/>
  <c r="AC2568" i="1" a="1"/>
  <c r="AC2569" i="1" a="1"/>
  <c r="AC2570" i="1" a="1"/>
  <c r="AC2571" i="1" a="1"/>
  <c r="AC2572" i="1" a="1"/>
  <c r="AC2573" i="1" a="1"/>
  <c r="AC2574" i="1" a="1"/>
  <c r="AC2575" i="1" a="1"/>
  <c r="AC2576" i="1" a="1"/>
  <c r="AC2577" i="1" a="1"/>
  <c r="AC2578" i="1" a="1"/>
  <c r="AC2579" i="1" a="1"/>
  <c r="AC2580" i="1" a="1"/>
  <c r="AC2581" i="1" a="1"/>
  <c r="AC2582" i="1" a="1"/>
  <c r="AC2583" i="1" a="1"/>
  <c r="AC2584" i="1" a="1"/>
  <c r="AC2585" i="1" a="1"/>
  <c r="AC2586" i="1" a="1"/>
  <c r="AC2587" i="1" a="1"/>
  <c r="AC2588" i="1" a="1"/>
  <c r="AC2589" i="1" a="1"/>
  <c r="AC2590" i="1" a="1"/>
  <c r="AC2591" i="1" a="1"/>
  <c r="AC2592" i="1" a="1"/>
  <c r="AC2593" i="1" a="1"/>
  <c r="AC2594" i="1" a="1"/>
  <c r="AC2595" i="1" a="1"/>
  <c r="AC2596" i="1" a="1"/>
  <c r="AC2597" i="1" a="1"/>
  <c r="AC2598" i="1" a="1"/>
  <c r="AC2599" i="1" a="1"/>
  <c r="AC2600" i="1" a="1"/>
  <c r="AC2601" i="1" a="1"/>
  <c r="AC2602" i="1" a="1"/>
  <c r="AC2603" i="1" a="1"/>
  <c r="AC2604" i="1" a="1"/>
  <c r="AC2605" i="1" a="1"/>
  <c r="AC2606" i="1" a="1"/>
  <c r="AC2607" i="1" a="1"/>
  <c r="AC2608" i="1" a="1"/>
  <c r="AC2609" i="1" a="1"/>
  <c r="AC2610" i="1" a="1"/>
  <c r="AC2611" i="1" a="1"/>
  <c r="AC2612" i="1" a="1"/>
  <c r="AC2613" i="1" a="1"/>
  <c r="AC2614" i="1" a="1"/>
  <c r="AC2615" i="1" a="1"/>
  <c r="AC2616" i="1" a="1"/>
  <c r="AC2617" i="1" a="1"/>
  <c r="AC2618" i="1" a="1"/>
  <c r="AC2619" i="1" a="1"/>
  <c r="AC2620" i="1" a="1"/>
  <c r="AC2621" i="1" a="1"/>
  <c r="AC2622" i="1" a="1"/>
  <c r="AC2623" i="1" a="1"/>
  <c r="AC2624" i="1" a="1"/>
  <c r="AC2625" i="1" a="1"/>
  <c r="AC2626" i="1" a="1"/>
  <c r="AC2627" i="1" a="1"/>
  <c r="AC2628" i="1" a="1"/>
  <c r="AC2629" i="1" a="1"/>
  <c r="AC2630" i="1" a="1"/>
  <c r="AC2631" i="1" a="1"/>
  <c r="AC2632" i="1" a="1"/>
  <c r="AC2633" i="1" a="1"/>
  <c r="AC2634" i="1" a="1"/>
  <c r="AC2635" i="1" a="1"/>
  <c r="AC2636" i="1" a="1"/>
  <c r="AC2637" i="1" a="1"/>
  <c r="AC2638" i="1" a="1"/>
  <c r="AC2639" i="1" a="1"/>
  <c r="AC2640" i="1" a="1"/>
  <c r="AC2641" i="1" a="1"/>
  <c r="AC2642" i="1" a="1"/>
  <c r="AC2643" i="1" a="1"/>
  <c r="AC2644" i="1" a="1"/>
  <c r="AC2645" i="1" a="1"/>
  <c r="AC2646" i="1" a="1"/>
  <c r="AC2647" i="1" a="1"/>
  <c r="AC2648" i="1" a="1"/>
  <c r="AC2649" i="1" a="1"/>
  <c r="AC2650" i="1" a="1"/>
  <c r="AC2651" i="1" a="1"/>
  <c r="AC2652" i="1" a="1"/>
  <c r="AC2653" i="1" a="1"/>
  <c r="AC2654" i="1" a="1"/>
  <c r="AC2655" i="1" a="1"/>
  <c r="AC2656" i="1" a="1"/>
  <c r="AC2657" i="1" a="1"/>
  <c r="AC2658" i="1" a="1"/>
  <c r="AC2659" i="1" a="1"/>
  <c r="AC2660" i="1" a="1"/>
  <c r="AC2661" i="1" a="1"/>
  <c r="AC2662" i="1" a="1"/>
  <c r="AC2663" i="1" a="1"/>
  <c r="AC2664" i="1" a="1"/>
  <c r="AC2665" i="1" a="1"/>
  <c r="AC2666" i="1" a="1"/>
  <c r="AC2667" i="1" a="1"/>
  <c r="AC2668" i="1" a="1"/>
  <c r="AC2669" i="1" a="1"/>
  <c r="AC2670" i="1" a="1"/>
  <c r="AC2671" i="1" a="1"/>
  <c r="AC2672" i="1" a="1"/>
  <c r="AC2673" i="1" a="1"/>
  <c r="AC2674" i="1" a="1"/>
  <c r="AC2675" i="1" a="1"/>
  <c r="AC2676" i="1" a="1"/>
  <c r="AC2677" i="1" a="1"/>
  <c r="AC2678" i="1" a="1"/>
  <c r="AC2679" i="1" a="1"/>
  <c r="AC2680" i="1" a="1"/>
  <c r="AC2681" i="1" a="1"/>
  <c r="AC2682" i="1" a="1"/>
  <c r="AC2683" i="1" a="1"/>
  <c r="AC2684" i="1" a="1"/>
  <c r="AC2685" i="1" a="1"/>
  <c r="AC2686" i="1" a="1"/>
  <c r="AC2687" i="1" a="1"/>
  <c r="AC2688" i="1" a="1"/>
  <c r="AC2689" i="1" a="1"/>
  <c r="AC2690" i="1" a="1"/>
  <c r="AC2691" i="1" a="1"/>
  <c r="AC2692" i="1" a="1"/>
  <c r="AC2693" i="1" a="1"/>
  <c r="AC2694" i="1" a="1"/>
  <c r="AC2695" i="1" a="1"/>
  <c r="AC2696" i="1" a="1"/>
  <c r="AC2697" i="1" a="1"/>
  <c r="AC2698" i="1" a="1"/>
  <c r="AC2699" i="1" a="1"/>
  <c r="AC2700" i="1" a="1"/>
  <c r="AC2701" i="1" a="1"/>
  <c r="AC2702" i="1" a="1"/>
  <c r="AC2703" i="1" a="1"/>
  <c r="AC2704" i="1" a="1"/>
  <c r="AC2705" i="1" a="1"/>
  <c r="AC2706" i="1" a="1"/>
  <c r="AC2707" i="1" a="1"/>
  <c r="AC2708" i="1" a="1"/>
  <c r="AC2709" i="1" a="1"/>
  <c r="AC2710" i="1" a="1"/>
  <c r="AC2711" i="1" a="1"/>
  <c r="AC2712" i="1" a="1"/>
  <c r="AC2713" i="1" a="1"/>
  <c r="AC2714" i="1" a="1"/>
  <c r="AC2715" i="1" a="1"/>
  <c r="AC2716" i="1" a="1"/>
  <c r="AC2717" i="1" a="1"/>
  <c r="AC2718" i="1" a="1"/>
  <c r="AC2719" i="1" a="1"/>
  <c r="AC2720" i="1" a="1"/>
  <c r="AC2721" i="1" a="1"/>
  <c r="AC2722" i="1" a="1"/>
  <c r="AC2723" i="1" a="1"/>
  <c r="AC2724" i="1" a="1"/>
  <c r="AC2725" i="1" a="1"/>
  <c r="AC2726" i="1" a="1"/>
  <c r="AC2727" i="1" a="1"/>
  <c r="AC2728" i="1" a="1"/>
  <c r="AC2729" i="1" a="1"/>
  <c r="AC2730" i="1" a="1"/>
  <c r="AC2731" i="1" a="1"/>
  <c r="AC2732" i="1" a="1"/>
  <c r="AC2733" i="1" a="1"/>
  <c r="AC2734" i="1" a="1"/>
  <c r="AC2735" i="1" a="1"/>
  <c r="AC2736" i="1" a="1"/>
  <c r="AC2737" i="1" a="1"/>
  <c r="AC2738" i="1" a="1"/>
  <c r="AC2739" i="1" a="1"/>
  <c r="AC2740" i="1" a="1"/>
  <c r="AC2741" i="1" a="1"/>
  <c r="AC2742" i="1" a="1"/>
  <c r="AC2743" i="1" a="1"/>
  <c r="AC2744" i="1" a="1"/>
  <c r="AC2745" i="1" a="1"/>
  <c r="AC2746" i="1" a="1"/>
  <c r="AC2747" i="1" a="1"/>
  <c r="AC2748" i="1" a="1"/>
  <c r="AC2749" i="1" a="1"/>
  <c r="AC2750" i="1" a="1"/>
  <c r="AC2751" i="1" a="1"/>
  <c r="AC2752" i="1" a="1"/>
  <c r="AC2753" i="1" a="1"/>
  <c r="AC2754" i="1" a="1"/>
  <c r="AC2755" i="1" a="1"/>
  <c r="AC2756" i="1" a="1"/>
  <c r="AC2757" i="1" a="1"/>
  <c r="AC2758" i="1" a="1"/>
  <c r="AC2759" i="1" a="1"/>
  <c r="AC2760" i="1" a="1"/>
  <c r="AC2761" i="1" a="1"/>
  <c r="AC2762" i="1" a="1"/>
  <c r="AC2763" i="1" a="1"/>
  <c r="AC2764" i="1" a="1"/>
  <c r="AC2765" i="1" a="1"/>
  <c r="AC2766" i="1" a="1"/>
  <c r="AC2767" i="1" a="1"/>
  <c r="AC2768" i="1" a="1"/>
  <c r="AC2769" i="1" a="1"/>
  <c r="AC2770" i="1" a="1"/>
  <c r="AC2771" i="1" a="1"/>
  <c r="AC2772" i="1" a="1"/>
  <c r="AC2773" i="1" a="1"/>
  <c r="AC2774" i="1" a="1"/>
  <c r="AC2775" i="1" a="1"/>
  <c r="AC2776" i="1" a="1"/>
  <c r="AC2777" i="1" a="1"/>
  <c r="AC2778" i="1" a="1"/>
  <c r="AC2779" i="1" a="1"/>
  <c r="AC2780" i="1" a="1"/>
  <c r="AC2781" i="1" a="1"/>
  <c r="AC2782" i="1" a="1"/>
  <c r="AC2783" i="1" a="1"/>
  <c r="AC2784" i="1" a="1"/>
  <c r="AC2785" i="1" a="1"/>
  <c r="AC2786" i="1" a="1"/>
  <c r="AC2787" i="1" a="1"/>
  <c r="AC2788" i="1" a="1"/>
  <c r="AC2789" i="1" a="1"/>
  <c r="AC2790" i="1" a="1"/>
  <c r="AC2791" i="1" a="1"/>
  <c r="AC2792" i="1" a="1"/>
  <c r="AC2793" i="1" a="1"/>
  <c r="AC2794" i="1" a="1"/>
  <c r="AC2795" i="1" a="1"/>
  <c r="AC2796" i="1" a="1"/>
  <c r="AC2797" i="1" a="1"/>
  <c r="AC2798" i="1" a="1"/>
  <c r="AC2799" i="1" a="1"/>
  <c r="AC2800" i="1" a="1"/>
  <c r="AC2801" i="1" a="1"/>
  <c r="AC2802" i="1" a="1"/>
  <c r="AC2803" i="1" a="1"/>
  <c r="AC2804" i="1" a="1"/>
  <c r="AC2805" i="1" a="1"/>
  <c r="AC2806" i="1" a="1"/>
  <c r="AC2807" i="1" a="1"/>
  <c r="AC2808" i="1" a="1"/>
  <c r="AC2809" i="1" a="1"/>
  <c r="AC2810" i="1" a="1"/>
  <c r="AC2811" i="1" a="1"/>
  <c r="AC2812" i="1" a="1"/>
  <c r="AC2813" i="1" a="1"/>
  <c r="AC2814" i="1" a="1"/>
  <c r="AC2815" i="1" a="1"/>
  <c r="AC2816" i="1" a="1"/>
  <c r="AC2817" i="1" a="1"/>
  <c r="AC2818" i="1" a="1"/>
  <c r="AC2819" i="1" a="1"/>
  <c r="AC2820" i="1" a="1"/>
  <c r="AC2821" i="1" a="1"/>
  <c r="AC2822" i="1" a="1"/>
  <c r="AC2823" i="1" a="1"/>
  <c r="AC2824" i="1" a="1"/>
  <c r="AC2825" i="1" a="1"/>
  <c r="AC2826" i="1" a="1"/>
  <c r="AC2827" i="1" a="1"/>
  <c r="AC2828" i="1" a="1"/>
  <c r="AC2829" i="1" a="1"/>
  <c r="AC2830" i="1" a="1"/>
  <c r="AC2831" i="1" a="1"/>
  <c r="AC2832" i="1" a="1"/>
  <c r="AC2833" i="1" a="1"/>
  <c r="AC2834" i="1" a="1"/>
  <c r="AC2835" i="1" a="1"/>
  <c r="AC2836" i="1" a="1"/>
  <c r="AC2837" i="1" a="1"/>
  <c r="AC2838" i="1" a="1"/>
  <c r="AC2839" i="1" a="1"/>
  <c r="AC2840" i="1" a="1"/>
  <c r="AC2841" i="1" a="1"/>
  <c r="AC2842" i="1" a="1"/>
  <c r="AC2843" i="1" a="1"/>
  <c r="AC2844" i="1" a="1"/>
  <c r="AC2845" i="1" a="1"/>
  <c r="AC2846" i="1" a="1"/>
  <c r="AC2" i="1" a="1"/>
  <c r="O7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3D8284-BA16-4A95-A007-64868326C9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3BB9DD-3794-417B-AFC0-2812D72235A0}" name="WorksheetConnection_HR ANALYTICS DATASET FOR 30 DAT!$A$1:$AH$2846" type="102" refreshedVersion="8" minRefreshableVersion="5">
    <extLst>
      <ext xmlns:x15="http://schemas.microsoft.com/office/spreadsheetml/2010/11/main" uri="{DE250136-89BD-433C-8126-D09CA5730AF9}">
        <x15:connection id="Range" autoDelete="1">
          <x15:rangePr sourceName="_xlcn.WorksheetConnection_HRANALYTICSDATASETFOR30DATA1AH284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<sst xmlns="http://schemas.openxmlformats.org/spreadsheetml/2006/main" count="45693" uniqueCount="193">
  <si>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</si>
  <si>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</si>
  <si>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</si>
  <si>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</si>
  <si>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</si>
  <si>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</si>
  <si>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</si>
  <si>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</si>
  <si>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</si>
  <si>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</si>
  <si>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</si>
  <si>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</si>
  <si>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</si>
  <si>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</si>
  <si>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</si>
  <si>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</si>
  <si>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</si>
  <si>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</si>
  <si>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</si>
  <si>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</si>
  <si>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</si>
  <si>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</si>
  <si>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</si>
  <si>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</si>
  <si>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</si>
  <si>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</si>
  <si>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</si>
  <si>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</si>
  <si>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</si>
  <si>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</si>
  <si>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</si>
  <si>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</si>
  <si>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</si>
  <si>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</si>
  <si>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</si>
  <si>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</si>
  <si>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</si>
  <si>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</si>
  <si>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</si>
  <si>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</si>
  <si>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</si>
  <si>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</si>
  <si>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</si>
  <si>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</si>
  <si>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</si>
  <si>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</si>
  <si>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</si>
  <si>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</si>
  <si>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</si>
  <si>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</si>
  <si>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</si>
  <si>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</si>
  <si>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</si>
  <si>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</si>
  <si>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</si>
  <si>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</si>
  <si>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</si>
  <si>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</si>
  <si>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</si>
  <si>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</si>
  <si>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</si>
  <si>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</si>
  <si>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</si>
  <si>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</si>
  <si>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</si>
  <si>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</si>
  <si>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</si>
  <si>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</si>
  <si>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</si>
  <si>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</si>
  <si>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</si>
  <si>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</si>
  <si>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</si>
  <si>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</si>
  <si>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</si>
  <si>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</si>
  <si>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</si>
  <si>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</si>
  <si>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</si>
  <si>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</si>
  <si>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</si>
  <si>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</si>
  <si>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</si>
  <si>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</si>
  <si>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</si>
  <si>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</si>
  <si>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</si>
  <si>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</si>
  <si>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</si>
  <si>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</si>
  <si>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</si>
  <si>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</si>
  <si>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</si>
  <si>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</si>
  <si>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</si>
  <si>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</si>
  <si>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</si>
  <si>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</si>
  <si>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</si>
  <si>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</si>
  <si>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</si>
  <si>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</si>
  <si>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</si>
  <si>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</si>
  <si>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</si>
  <si>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</si>
  <si>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</si>
  <si>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</si>
  <si>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</si>
  <si>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</si>
  <si>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</si>
  <si>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</si>
  <si>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</si>
  <si>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</si>
  <si>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</si>
  <si>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</si>
  <si>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</si>
  <si>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</si>
  <si>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</si>
  <si>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</si>
  <si>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</si>
  <si>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</si>
  <si>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</si>
  <si>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</si>
  <si>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</si>
  <si>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</si>
  <si>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</si>
  <si>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</si>
  <si>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</si>
  <si>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</si>
  <si>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</si>
  <si>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</si>
  <si>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</si>
  <si>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</si>
  <si>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</si>
  <si>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</si>
  <si>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</si>
  <si>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</si>
  <si>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</si>
  <si>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</si>
  <si>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</si>
  <si>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</si>
  <si>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</si>
  <si>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</si>
  <si>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</si>
  <si>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</si>
  <si>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</si>
  <si>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</si>
  <si>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</si>
  <si>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</si>
  <si>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</si>
  <si>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</si>
  <si>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</si>
  <si>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</si>
  <si>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</si>
  <si>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</si>
  <si>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</si>
  <si>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</si>
  <si>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</si>
  <si>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</si>
  <si>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</si>
  <si>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</si>
  <si>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</si>
  <si>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</si>
  <si>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Age Group</t>
  </si>
  <si>
    <t>Tenure</t>
  </si>
  <si>
    <t>Engagement Level</t>
  </si>
  <si>
    <t>Satisfaction Level</t>
  </si>
  <si>
    <t>Performance Category</t>
  </si>
  <si>
    <t>Training Efficiency</t>
  </si>
  <si>
    <t>Count of Employee ID</t>
  </si>
  <si>
    <t>Average of Age</t>
  </si>
  <si>
    <t>Row Labels</t>
  </si>
  <si>
    <t>Grand Total</t>
  </si>
  <si>
    <t>Average of Tenure</t>
  </si>
  <si>
    <t>Adult</t>
  </si>
  <si>
    <t>Middle Age</t>
  </si>
  <si>
    <t>Old</t>
  </si>
  <si>
    <t>Young Adult</t>
  </si>
  <si>
    <t>Average of Engagement Score</t>
  </si>
  <si>
    <t>Average of Satisfaction Score</t>
  </si>
  <si>
    <t>Average of Work-Life Balance Score</t>
  </si>
  <si>
    <t>Average of Current Employee Rating</t>
  </si>
  <si>
    <t>ra</t>
  </si>
  <si>
    <t>High</t>
  </si>
  <si>
    <t>Low</t>
  </si>
  <si>
    <t>Medium</t>
  </si>
  <si>
    <t>Average of Employee ID</t>
  </si>
  <si>
    <t>Sum of Training Cost</t>
  </si>
  <si>
    <t>Average of Training Duration(Days)</t>
  </si>
  <si>
    <t>Count of Performance Category</t>
  </si>
  <si>
    <t>Distinct Count of Training Program Name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</si>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</sst>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8" fillId="0" borderId="0" xfId="0" applyFont="1" applyAlignment="1">
      <alignment horizontal="left" vertical="center" indent="1"/>
    </xf>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165"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0.0"/>
    </dxf>
    <dxf>
      <font>
        <u val="none"/>
      </font>
    </dxf>
    <dxf>
      <numFmt numFmtId="165" formatCode="&quot;$&quot;#,##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ED7A5F40-D0B8-49BA-8B44-5FEBE0F02D5C}">
      <tableStyleElement type="wholeTable" dxfId="14"/>
    </tableStyle>
    <tableStyle name="SlicerStyleDark1 2" pivot="0" table="0" count="10" xr9:uid="{97AD05E2-D7ED-4D08-A0D3-A0449E0699A3}">
      <tableStyleElement type="wholeTable" dxfId="13"/>
      <tableStyleElement type="headerRow" dxfId="12"/>
    </tableStyle>
  </tableStyles>
  <colors>
    <mruColors>
      <color rgb="FF0033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1!PivotTable6</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1'!$A$21:$A$27</c:f>
              <c:strCache>
                <c:ptCount val="6"/>
                <c:pt idx="0">
                  <c:v>Executive Office</c:v>
                </c:pt>
                <c:pt idx="1">
                  <c:v>Admin Offices</c:v>
                </c:pt>
                <c:pt idx="2">
                  <c:v>Software Engineering</c:v>
                </c:pt>
                <c:pt idx="3">
                  <c:v>Sales</c:v>
                </c:pt>
                <c:pt idx="4">
                  <c:v>IT/IS</c:v>
                </c:pt>
                <c:pt idx="5">
                  <c:v>Production       </c:v>
                </c:pt>
              </c:strCache>
            </c:strRef>
          </c:cat>
          <c:val>
            <c:numRef>
              <c:f>'Pivot Table 1'!$B$21:$B$27</c:f>
              <c:numCache>
                <c:formatCode>General</c:formatCode>
                <c:ptCount val="6"/>
                <c:pt idx="0">
                  <c:v>24</c:v>
                </c:pt>
                <c:pt idx="1">
                  <c:v>79</c:v>
                </c:pt>
                <c:pt idx="2">
                  <c:v>112</c:v>
                </c:pt>
                <c:pt idx="3">
                  <c:v>311</c:v>
                </c:pt>
                <c:pt idx="4">
                  <c:v>409</c:v>
                </c:pt>
                <c:pt idx="5">
                  <c:v>1910</c:v>
                </c:pt>
              </c:numCache>
            </c:numRef>
          </c:val>
          <c:extLst>
            <c:ext xmlns:c16="http://schemas.microsoft.com/office/drawing/2014/chart" uri="{C3380CC4-5D6E-409C-BE32-E72D297353CC}">
              <c16:uniqueId val="{00000000-0DCA-40F5-8B4A-43C414617A83}"/>
            </c:ext>
          </c:extLst>
        </c:ser>
        <c:dLbls>
          <c:dLblPos val="outEnd"/>
          <c:showLegendKey val="0"/>
          <c:showVal val="1"/>
          <c:showCatName val="0"/>
          <c:showSerName val="0"/>
          <c:showPercent val="0"/>
          <c:showBubbleSize val="0"/>
        </c:dLbls>
        <c:gapWidth val="115"/>
        <c:overlap val="-20"/>
        <c:axId val="2007190336"/>
        <c:axId val="2005178512"/>
      </c:barChart>
      <c:catAx>
        <c:axId val="200719033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178512"/>
        <c:crosses val="autoZero"/>
        <c:auto val="1"/>
        <c:lblAlgn val="ctr"/>
        <c:lblOffset val="100"/>
        <c:noMultiLvlLbl val="0"/>
      </c:catAx>
      <c:valAx>
        <c:axId val="2005178512"/>
        <c:scaling>
          <c:orientation val="minMax"/>
        </c:scaling>
        <c:delete val="1"/>
        <c:axPos val="b"/>
        <c:numFmt formatCode="General" sourceLinked="1"/>
        <c:majorTickMark val="out"/>
        <c:minorTickMark val="none"/>
        <c:tickLblPos val="nextTo"/>
        <c:crossAx val="20071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DATASET (Cleaned).xlsx]Pivot Table 1!PivotTable7</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1'!$B$30</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25-455F-8904-237964A0FCDB}"/>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25-455F-8904-237964A0FC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1'!$A$31:$A$33</c:f>
              <c:strCache>
                <c:ptCount val="2"/>
                <c:pt idx="0">
                  <c:v>Female</c:v>
                </c:pt>
                <c:pt idx="1">
                  <c:v>Male</c:v>
                </c:pt>
              </c:strCache>
            </c:strRef>
          </c:cat>
          <c:val>
            <c:numRef>
              <c:f>'Pivot Table 1'!$B$31:$B$33</c:f>
              <c:numCache>
                <c:formatCode>General</c:formatCode>
                <c:ptCount val="2"/>
                <c:pt idx="0">
                  <c:v>1588</c:v>
                </c:pt>
                <c:pt idx="1">
                  <c:v>1257</c:v>
                </c:pt>
              </c:numCache>
            </c:numRef>
          </c:val>
          <c:extLst>
            <c:ext xmlns:c16="http://schemas.microsoft.com/office/drawing/2014/chart" uri="{C3380CC4-5D6E-409C-BE32-E72D297353CC}">
              <c16:uniqueId val="{00000000-B6D8-41E9-9607-35025E95C6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1!PivotTable8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1'!$A$37:$A$47</c:f>
              <c:strCache>
                <c:ptCount val="10"/>
                <c:pt idx="0">
                  <c:v>NEL</c:v>
                </c:pt>
                <c:pt idx="1">
                  <c:v>BPC</c:v>
                </c:pt>
                <c:pt idx="2">
                  <c:v>WBL</c:v>
                </c:pt>
                <c:pt idx="3">
                  <c:v>PYZ</c:v>
                </c:pt>
                <c:pt idx="4">
                  <c:v>CCDR</c:v>
                </c:pt>
                <c:pt idx="5">
                  <c:v>TNS</c:v>
                </c:pt>
                <c:pt idx="6">
                  <c:v>PL</c:v>
                </c:pt>
                <c:pt idx="7">
                  <c:v>EW</c:v>
                </c:pt>
                <c:pt idx="8">
                  <c:v>MSC</c:v>
                </c:pt>
                <c:pt idx="9">
                  <c:v>SVG</c:v>
                </c:pt>
              </c:strCache>
            </c:strRef>
          </c:cat>
          <c:val>
            <c:numRef>
              <c:f>'Pivot Table 1'!$B$37:$B$47</c:f>
              <c:numCache>
                <c:formatCode>General</c:formatCode>
                <c:ptCount val="10"/>
                <c:pt idx="0">
                  <c:v>291</c:v>
                </c:pt>
                <c:pt idx="1">
                  <c:v>288</c:v>
                </c:pt>
                <c:pt idx="2">
                  <c:v>286</c:v>
                </c:pt>
                <c:pt idx="3">
                  <c:v>285</c:v>
                </c:pt>
                <c:pt idx="4">
                  <c:v>284</c:v>
                </c:pt>
                <c:pt idx="5">
                  <c:v>283</c:v>
                </c:pt>
                <c:pt idx="6">
                  <c:v>283</c:v>
                </c:pt>
                <c:pt idx="7">
                  <c:v>282</c:v>
                </c:pt>
                <c:pt idx="8">
                  <c:v>282</c:v>
                </c:pt>
                <c:pt idx="9">
                  <c:v>281</c:v>
                </c:pt>
              </c:numCache>
            </c:numRef>
          </c:val>
          <c:extLst>
            <c:ext xmlns:c16="http://schemas.microsoft.com/office/drawing/2014/chart" uri="{C3380CC4-5D6E-409C-BE32-E72D297353CC}">
              <c16:uniqueId val="{00000000-04C0-467B-912B-CFEA19654619}"/>
            </c:ext>
          </c:extLst>
        </c:ser>
        <c:dLbls>
          <c:dLblPos val="outEnd"/>
          <c:showLegendKey val="0"/>
          <c:showVal val="1"/>
          <c:showCatName val="0"/>
          <c:showSerName val="0"/>
          <c:showPercent val="0"/>
          <c:showBubbleSize val="0"/>
        </c:dLbls>
        <c:gapWidth val="79"/>
        <c:axId val="2007201472"/>
        <c:axId val="2005400272"/>
      </c:barChart>
      <c:catAx>
        <c:axId val="200720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5400272"/>
        <c:crosses val="autoZero"/>
        <c:auto val="1"/>
        <c:lblAlgn val="ctr"/>
        <c:lblOffset val="100"/>
        <c:noMultiLvlLbl val="0"/>
      </c:catAx>
      <c:valAx>
        <c:axId val="2005400272"/>
        <c:scaling>
          <c:orientation val="minMax"/>
        </c:scaling>
        <c:delete val="1"/>
        <c:axPos val="l"/>
        <c:numFmt formatCode="General" sourceLinked="1"/>
        <c:majorTickMark val="none"/>
        <c:minorTickMark val="none"/>
        <c:tickLblPos val="nextTo"/>
        <c:crossAx val="200720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1!PivotTable9</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1'!$A$51:$A$55</c:f>
              <c:strCache>
                <c:ptCount val="4"/>
                <c:pt idx="0">
                  <c:v>Young Adult</c:v>
                </c:pt>
                <c:pt idx="1">
                  <c:v>Adult</c:v>
                </c:pt>
                <c:pt idx="2">
                  <c:v>Middle Age</c:v>
                </c:pt>
                <c:pt idx="3">
                  <c:v>Old</c:v>
                </c:pt>
              </c:strCache>
            </c:strRef>
          </c:cat>
          <c:val>
            <c:numRef>
              <c:f>'Pivot Table 1'!$B$51:$B$55</c:f>
              <c:numCache>
                <c:formatCode>General</c:formatCode>
                <c:ptCount val="4"/>
                <c:pt idx="0">
                  <c:v>516</c:v>
                </c:pt>
                <c:pt idx="1">
                  <c:v>687</c:v>
                </c:pt>
                <c:pt idx="2">
                  <c:v>661</c:v>
                </c:pt>
                <c:pt idx="3">
                  <c:v>981</c:v>
                </c:pt>
              </c:numCache>
            </c:numRef>
          </c:val>
          <c:extLst>
            <c:ext xmlns:c16="http://schemas.microsoft.com/office/drawing/2014/chart" uri="{C3380CC4-5D6E-409C-BE32-E72D297353CC}">
              <c16:uniqueId val="{00000000-0469-4210-8D56-416F97BA245C}"/>
            </c:ext>
          </c:extLst>
        </c:ser>
        <c:dLbls>
          <c:showLegendKey val="0"/>
          <c:showVal val="0"/>
          <c:showCatName val="0"/>
          <c:showSerName val="0"/>
          <c:showPercent val="0"/>
          <c:showBubbleSize val="0"/>
        </c:dLbls>
        <c:gapWidth val="100"/>
        <c:overlap val="-24"/>
        <c:axId val="205209008"/>
        <c:axId val="2005297072"/>
      </c:barChart>
      <c:catAx>
        <c:axId val="205209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97072"/>
        <c:crosses val="autoZero"/>
        <c:auto val="1"/>
        <c:lblAlgn val="ctr"/>
        <c:lblOffset val="100"/>
        <c:noMultiLvlLbl val="0"/>
      </c:catAx>
      <c:valAx>
        <c:axId val="2005297072"/>
        <c:scaling>
          <c:orientation val="minMax"/>
        </c:scaling>
        <c:delete val="1"/>
        <c:axPos val="l"/>
        <c:numFmt formatCode="General" sourceLinked="1"/>
        <c:majorTickMark val="none"/>
        <c:minorTickMark val="none"/>
        <c:tickLblPos val="nextTo"/>
        <c:crossAx val="20520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1!PivotTable6</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1'!$A$21:$A$27</c:f>
              <c:strCache>
                <c:ptCount val="6"/>
                <c:pt idx="0">
                  <c:v>Executive Office</c:v>
                </c:pt>
                <c:pt idx="1">
                  <c:v>Admin Offices</c:v>
                </c:pt>
                <c:pt idx="2">
                  <c:v>Software Engineering</c:v>
                </c:pt>
                <c:pt idx="3">
                  <c:v>Sales</c:v>
                </c:pt>
                <c:pt idx="4">
                  <c:v>IT/IS</c:v>
                </c:pt>
                <c:pt idx="5">
                  <c:v>Production       </c:v>
                </c:pt>
              </c:strCache>
            </c:strRef>
          </c:cat>
          <c:val>
            <c:numRef>
              <c:f>'Pivot Table 1'!$B$21:$B$27</c:f>
              <c:numCache>
                <c:formatCode>General</c:formatCode>
                <c:ptCount val="6"/>
                <c:pt idx="0">
                  <c:v>24</c:v>
                </c:pt>
                <c:pt idx="1">
                  <c:v>79</c:v>
                </c:pt>
                <c:pt idx="2">
                  <c:v>112</c:v>
                </c:pt>
                <c:pt idx="3">
                  <c:v>311</c:v>
                </c:pt>
                <c:pt idx="4">
                  <c:v>409</c:v>
                </c:pt>
                <c:pt idx="5">
                  <c:v>1910</c:v>
                </c:pt>
              </c:numCache>
            </c:numRef>
          </c:val>
          <c:extLst>
            <c:ext xmlns:c16="http://schemas.microsoft.com/office/drawing/2014/chart" uri="{C3380CC4-5D6E-409C-BE32-E72D297353CC}">
              <c16:uniqueId val="{00000000-9783-4CAC-80F6-98E1613C1EDD}"/>
            </c:ext>
          </c:extLst>
        </c:ser>
        <c:dLbls>
          <c:dLblPos val="outEnd"/>
          <c:showLegendKey val="0"/>
          <c:showVal val="1"/>
          <c:showCatName val="0"/>
          <c:showSerName val="0"/>
          <c:showPercent val="0"/>
          <c:showBubbleSize val="0"/>
        </c:dLbls>
        <c:gapWidth val="115"/>
        <c:overlap val="-20"/>
        <c:axId val="2007190336"/>
        <c:axId val="2005178512"/>
      </c:barChart>
      <c:catAx>
        <c:axId val="2007190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33CC"/>
                </a:solidFill>
                <a:latin typeface="+mn-lt"/>
                <a:ea typeface="+mn-ea"/>
                <a:cs typeface="+mn-cs"/>
              </a:defRPr>
            </a:pPr>
            <a:endParaRPr lang="en-US"/>
          </a:p>
        </c:txPr>
        <c:crossAx val="2005178512"/>
        <c:crosses val="autoZero"/>
        <c:auto val="1"/>
        <c:lblAlgn val="ctr"/>
        <c:lblOffset val="100"/>
        <c:noMultiLvlLbl val="0"/>
      </c:catAx>
      <c:valAx>
        <c:axId val="2005178512"/>
        <c:scaling>
          <c:orientation val="minMax"/>
        </c:scaling>
        <c:delete val="1"/>
        <c:axPos val="b"/>
        <c:numFmt formatCode="General" sourceLinked="1"/>
        <c:majorTickMark val="none"/>
        <c:minorTickMark val="none"/>
        <c:tickLblPos val="nextTo"/>
        <c:crossAx val="20071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DATASET (Cleaned).xlsx]Pivot Table 1!PivotTable7</c:name>
    <c:fmtId val="2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1'!$B$30</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CA-4670-A33F-26272D5BF6F0}"/>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CA-4670-A33F-26272D5BF6F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1'!$A$31:$A$33</c:f>
              <c:strCache>
                <c:ptCount val="2"/>
                <c:pt idx="0">
                  <c:v>Female</c:v>
                </c:pt>
                <c:pt idx="1">
                  <c:v>Male</c:v>
                </c:pt>
              </c:strCache>
            </c:strRef>
          </c:cat>
          <c:val>
            <c:numRef>
              <c:f>'Pivot Table 1'!$B$31:$B$33</c:f>
              <c:numCache>
                <c:formatCode>General</c:formatCode>
                <c:ptCount val="2"/>
                <c:pt idx="0">
                  <c:v>1588</c:v>
                </c:pt>
                <c:pt idx="1">
                  <c:v>1257</c:v>
                </c:pt>
              </c:numCache>
            </c:numRef>
          </c:val>
          <c:extLst>
            <c:ext xmlns:c16="http://schemas.microsoft.com/office/drawing/2014/chart" uri="{C3380CC4-5D6E-409C-BE32-E72D297353CC}">
              <c16:uniqueId val="{00000004-15CA-4670-A33F-26272D5BF6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177003170405098"/>
          <c:y val="0.33102554542214946"/>
          <c:w val="0.19008771447376455"/>
          <c:h val="0.43945954373275964"/>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33C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1!PivotTable8</c:name>
    <c:fmtId val="32"/>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1'!$A$37:$A$47</c:f>
              <c:strCache>
                <c:ptCount val="10"/>
                <c:pt idx="0">
                  <c:v>NEL</c:v>
                </c:pt>
                <c:pt idx="1">
                  <c:v>BPC</c:v>
                </c:pt>
                <c:pt idx="2">
                  <c:v>WBL</c:v>
                </c:pt>
                <c:pt idx="3">
                  <c:v>PYZ</c:v>
                </c:pt>
                <c:pt idx="4">
                  <c:v>CCDR</c:v>
                </c:pt>
                <c:pt idx="5">
                  <c:v>TNS</c:v>
                </c:pt>
                <c:pt idx="6">
                  <c:v>PL</c:v>
                </c:pt>
                <c:pt idx="7">
                  <c:v>EW</c:v>
                </c:pt>
                <c:pt idx="8">
                  <c:v>MSC</c:v>
                </c:pt>
                <c:pt idx="9">
                  <c:v>SVG</c:v>
                </c:pt>
              </c:strCache>
            </c:strRef>
          </c:cat>
          <c:val>
            <c:numRef>
              <c:f>'Pivot Table 1'!$B$37:$B$47</c:f>
              <c:numCache>
                <c:formatCode>General</c:formatCode>
                <c:ptCount val="10"/>
                <c:pt idx="0">
                  <c:v>291</c:v>
                </c:pt>
                <c:pt idx="1">
                  <c:v>288</c:v>
                </c:pt>
                <c:pt idx="2">
                  <c:v>286</c:v>
                </c:pt>
                <c:pt idx="3">
                  <c:v>285</c:v>
                </c:pt>
                <c:pt idx="4">
                  <c:v>284</c:v>
                </c:pt>
                <c:pt idx="5">
                  <c:v>283</c:v>
                </c:pt>
                <c:pt idx="6">
                  <c:v>283</c:v>
                </c:pt>
                <c:pt idx="7">
                  <c:v>282</c:v>
                </c:pt>
                <c:pt idx="8">
                  <c:v>282</c:v>
                </c:pt>
                <c:pt idx="9">
                  <c:v>281</c:v>
                </c:pt>
              </c:numCache>
            </c:numRef>
          </c:val>
          <c:extLst>
            <c:ext xmlns:c16="http://schemas.microsoft.com/office/drawing/2014/chart" uri="{C3380CC4-5D6E-409C-BE32-E72D297353CC}">
              <c16:uniqueId val="{00000000-DF16-4739-98D5-5B2F76DD7860}"/>
            </c:ext>
          </c:extLst>
        </c:ser>
        <c:dLbls>
          <c:dLblPos val="outEnd"/>
          <c:showLegendKey val="0"/>
          <c:showVal val="1"/>
          <c:showCatName val="0"/>
          <c:showSerName val="0"/>
          <c:showPercent val="0"/>
          <c:showBubbleSize val="0"/>
        </c:dLbls>
        <c:gapWidth val="79"/>
        <c:axId val="2007201472"/>
        <c:axId val="2005400272"/>
      </c:barChart>
      <c:catAx>
        <c:axId val="200720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all" spc="120" normalizeH="0" baseline="0">
                <a:solidFill>
                  <a:srgbClr val="0033CC"/>
                </a:solidFill>
                <a:latin typeface="+mn-lt"/>
                <a:ea typeface="+mn-ea"/>
                <a:cs typeface="+mn-cs"/>
              </a:defRPr>
            </a:pPr>
            <a:endParaRPr lang="en-US"/>
          </a:p>
        </c:txPr>
        <c:crossAx val="2005400272"/>
        <c:crosses val="autoZero"/>
        <c:auto val="1"/>
        <c:lblAlgn val="ctr"/>
        <c:lblOffset val="100"/>
        <c:noMultiLvlLbl val="0"/>
      </c:catAx>
      <c:valAx>
        <c:axId val="2005400272"/>
        <c:scaling>
          <c:orientation val="minMax"/>
        </c:scaling>
        <c:delete val="1"/>
        <c:axPos val="l"/>
        <c:numFmt formatCode="General" sourceLinked="1"/>
        <c:majorTickMark val="none"/>
        <c:minorTickMark val="none"/>
        <c:tickLblPos val="nextTo"/>
        <c:crossAx val="200720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1!PivotTable9</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1'!$A$51:$A$55</c:f>
              <c:strCache>
                <c:ptCount val="4"/>
                <c:pt idx="0">
                  <c:v>Young Adult</c:v>
                </c:pt>
                <c:pt idx="1">
                  <c:v>Adult</c:v>
                </c:pt>
                <c:pt idx="2">
                  <c:v>Middle Age</c:v>
                </c:pt>
                <c:pt idx="3">
                  <c:v>Old</c:v>
                </c:pt>
              </c:strCache>
            </c:strRef>
          </c:cat>
          <c:val>
            <c:numRef>
              <c:f>'Pivot Table 1'!$B$51:$B$55</c:f>
              <c:numCache>
                <c:formatCode>General</c:formatCode>
                <c:ptCount val="4"/>
                <c:pt idx="0">
                  <c:v>516</c:v>
                </c:pt>
                <c:pt idx="1">
                  <c:v>687</c:v>
                </c:pt>
                <c:pt idx="2">
                  <c:v>661</c:v>
                </c:pt>
                <c:pt idx="3">
                  <c:v>981</c:v>
                </c:pt>
              </c:numCache>
            </c:numRef>
          </c:val>
          <c:extLst>
            <c:ext xmlns:c16="http://schemas.microsoft.com/office/drawing/2014/chart" uri="{C3380CC4-5D6E-409C-BE32-E72D297353CC}">
              <c16:uniqueId val="{00000000-E169-4FCB-BB83-06753AC820F7}"/>
            </c:ext>
          </c:extLst>
        </c:ser>
        <c:dLbls>
          <c:dLblPos val="outEnd"/>
          <c:showLegendKey val="0"/>
          <c:showVal val="1"/>
          <c:showCatName val="0"/>
          <c:showSerName val="0"/>
          <c:showPercent val="0"/>
          <c:showBubbleSize val="0"/>
        </c:dLbls>
        <c:gapWidth val="100"/>
        <c:overlap val="-24"/>
        <c:axId val="205209008"/>
        <c:axId val="2005297072"/>
      </c:barChart>
      <c:catAx>
        <c:axId val="205209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33CC"/>
                </a:solidFill>
                <a:latin typeface="+mn-lt"/>
                <a:ea typeface="+mn-ea"/>
                <a:cs typeface="+mn-cs"/>
              </a:defRPr>
            </a:pPr>
            <a:endParaRPr lang="en-US"/>
          </a:p>
        </c:txPr>
        <c:crossAx val="2005297072"/>
        <c:crosses val="autoZero"/>
        <c:auto val="1"/>
        <c:lblAlgn val="ctr"/>
        <c:lblOffset val="100"/>
        <c:noMultiLvlLbl val="0"/>
      </c:catAx>
      <c:valAx>
        <c:axId val="2005297072"/>
        <c:scaling>
          <c:orientation val="minMax"/>
        </c:scaling>
        <c:delete val="1"/>
        <c:axPos val="l"/>
        <c:numFmt formatCode="General" sourceLinked="1"/>
        <c:majorTickMark val="none"/>
        <c:minorTickMark val="none"/>
        <c:tickLblPos val="nextTo"/>
        <c:crossAx val="20520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2!PivotTable10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 2'!$B$53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89-4C0C-B95D-BCE4A2348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89-4C0C-B95D-BCE4A23489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89-4C0C-B95D-BCE4A2348905}"/>
              </c:ext>
            </c:extLst>
          </c:dPt>
          <c:cat>
            <c:strRef>
              <c:f>'Pivot Table 2'!$A$54:$A$57</c:f>
              <c:strCache>
                <c:ptCount val="3"/>
                <c:pt idx="0">
                  <c:v>High</c:v>
                </c:pt>
                <c:pt idx="1">
                  <c:v>Low</c:v>
                </c:pt>
                <c:pt idx="2">
                  <c:v>Medium</c:v>
                </c:pt>
              </c:strCache>
            </c:strRef>
          </c:cat>
          <c:val>
            <c:numRef>
              <c:f>'Pivot Table 2'!$B$54:$B$57</c:f>
              <c:numCache>
                <c:formatCode>General</c:formatCode>
                <c:ptCount val="3"/>
                <c:pt idx="0">
                  <c:v>2474.0861759425493</c:v>
                </c:pt>
                <c:pt idx="1">
                  <c:v>2452.3787375415282</c:v>
                </c:pt>
                <c:pt idx="2">
                  <c:v>2489.0258302583024</c:v>
                </c:pt>
              </c:numCache>
            </c:numRef>
          </c:val>
          <c:extLst>
            <c:ext xmlns:c16="http://schemas.microsoft.com/office/drawing/2014/chart" uri="{C3380CC4-5D6E-409C-BE32-E72D297353CC}">
              <c16:uniqueId val="{00000004-44D2-454E-9153-8A34AB418E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2!PivotTable7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2'!$A$21:$A$27</c:f>
              <c:strCache>
                <c:ptCount val="6"/>
                <c:pt idx="0">
                  <c:v>Admin Offices</c:v>
                </c:pt>
                <c:pt idx="1">
                  <c:v>Executive Office</c:v>
                </c:pt>
                <c:pt idx="2">
                  <c:v>IT/IS</c:v>
                </c:pt>
                <c:pt idx="3">
                  <c:v>Production       </c:v>
                </c:pt>
                <c:pt idx="4">
                  <c:v>Sales</c:v>
                </c:pt>
                <c:pt idx="5">
                  <c:v>Software Engineering</c:v>
                </c:pt>
              </c:strCache>
            </c:strRef>
          </c:cat>
          <c:val>
            <c:numRef>
              <c:f>'Pivot Table 2'!$B$21:$B$27</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EBDC-4917-8851-F3D9D48D36C8}"/>
            </c:ext>
          </c:extLst>
        </c:ser>
        <c:dLbls>
          <c:dLblPos val="outEnd"/>
          <c:showLegendKey val="0"/>
          <c:showVal val="1"/>
          <c:showCatName val="0"/>
          <c:showSerName val="0"/>
          <c:showPercent val="0"/>
          <c:showBubbleSize val="0"/>
        </c:dLbls>
        <c:gapWidth val="100"/>
        <c:overlap val="-24"/>
        <c:axId val="778440111"/>
        <c:axId val="418785135"/>
      </c:barChart>
      <c:catAx>
        <c:axId val="778440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85135"/>
        <c:crosses val="autoZero"/>
        <c:auto val="1"/>
        <c:lblAlgn val="ctr"/>
        <c:lblOffset val="100"/>
        <c:noMultiLvlLbl val="0"/>
      </c:catAx>
      <c:valAx>
        <c:axId val="418785135"/>
        <c:scaling>
          <c:orientation val="minMax"/>
        </c:scaling>
        <c:delete val="1"/>
        <c:axPos val="l"/>
        <c:numFmt formatCode="General" sourceLinked="1"/>
        <c:majorTickMark val="none"/>
        <c:minorTickMark val="none"/>
        <c:tickLblPos val="nextTo"/>
        <c:crossAx val="77844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2!PivotTable8</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2'!$A$31:$A$41</c:f>
              <c:strCache>
                <c:ptCount val="10"/>
                <c:pt idx="0">
                  <c:v>Safety</c:v>
                </c:pt>
                <c:pt idx="1">
                  <c:v>Technology / It</c:v>
                </c:pt>
                <c:pt idx="2">
                  <c:v>Catv</c:v>
                </c:pt>
                <c:pt idx="3">
                  <c:v>Underground</c:v>
                </c:pt>
                <c:pt idx="4">
                  <c:v>Executive</c:v>
                </c:pt>
                <c:pt idx="5">
                  <c:v>General - Sga</c:v>
                </c:pt>
                <c:pt idx="6">
                  <c:v>Aerial</c:v>
                </c:pt>
                <c:pt idx="7">
                  <c:v>Engineers</c:v>
                </c:pt>
                <c:pt idx="8">
                  <c:v>Isp</c:v>
                </c:pt>
                <c:pt idx="9">
                  <c:v>Project Management - Con</c:v>
                </c:pt>
              </c:strCache>
            </c:strRef>
          </c:cat>
          <c:val>
            <c:numRef>
              <c:f>'Pivot Table 2'!$B$31:$B$41</c:f>
              <c:numCache>
                <c:formatCode>0.00</c:formatCode>
                <c:ptCount val="10"/>
                <c:pt idx="0">
                  <c:v>3.5</c:v>
                </c:pt>
                <c:pt idx="1">
                  <c:v>3.3809523809523809</c:v>
                </c:pt>
                <c:pt idx="2">
                  <c:v>3.3148148148148149</c:v>
                </c:pt>
                <c:pt idx="3">
                  <c:v>3.2580645161290325</c:v>
                </c:pt>
                <c:pt idx="4">
                  <c:v>3.1707317073170733</c:v>
                </c:pt>
                <c:pt idx="5">
                  <c:v>3.1607142857142856</c:v>
                </c:pt>
                <c:pt idx="6">
                  <c:v>3.132596685082873</c:v>
                </c:pt>
                <c:pt idx="7">
                  <c:v>3.1111111111111112</c:v>
                </c:pt>
                <c:pt idx="8">
                  <c:v>3.0714285714285716</c:v>
                </c:pt>
                <c:pt idx="9">
                  <c:v>3.0697674418604652</c:v>
                </c:pt>
              </c:numCache>
            </c:numRef>
          </c:val>
          <c:extLst>
            <c:ext xmlns:c16="http://schemas.microsoft.com/office/drawing/2014/chart" uri="{C3380CC4-5D6E-409C-BE32-E72D297353CC}">
              <c16:uniqueId val="{00000000-30F6-44E4-8785-4DBCD55F25C0}"/>
            </c:ext>
          </c:extLst>
        </c:ser>
        <c:dLbls>
          <c:dLblPos val="outEnd"/>
          <c:showLegendKey val="0"/>
          <c:showVal val="1"/>
          <c:showCatName val="0"/>
          <c:showSerName val="0"/>
          <c:showPercent val="0"/>
          <c:showBubbleSize val="0"/>
        </c:dLbls>
        <c:gapWidth val="115"/>
        <c:overlap val="-20"/>
        <c:axId val="957311903"/>
        <c:axId val="644654735"/>
      </c:barChart>
      <c:catAx>
        <c:axId val="9573119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54735"/>
        <c:crosses val="autoZero"/>
        <c:auto val="1"/>
        <c:lblAlgn val="ctr"/>
        <c:lblOffset val="100"/>
        <c:noMultiLvlLbl val="0"/>
      </c:catAx>
      <c:valAx>
        <c:axId val="644654735"/>
        <c:scaling>
          <c:orientation val="minMax"/>
        </c:scaling>
        <c:delete val="1"/>
        <c:axPos val="b"/>
        <c:numFmt formatCode="0.00" sourceLinked="1"/>
        <c:majorTickMark val="none"/>
        <c:minorTickMark val="none"/>
        <c:tickLblPos val="nextTo"/>
        <c:crossAx val="95731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2!PivotTable9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2'!$A$45:$A$51</c:f>
              <c:strCache>
                <c:ptCount val="6"/>
                <c:pt idx="0">
                  <c:v>Admin Offices</c:v>
                </c:pt>
                <c:pt idx="1">
                  <c:v>Production       </c:v>
                </c:pt>
                <c:pt idx="2">
                  <c:v>IT/IS</c:v>
                </c:pt>
                <c:pt idx="3">
                  <c:v>Sales</c:v>
                </c:pt>
                <c:pt idx="4">
                  <c:v>Software Engineering</c:v>
                </c:pt>
                <c:pt idx="5">
                  <c:v>Executive Office</c:v>
                </c:pt>
              </c:strCache>
            </c:strRef>
          </c:cat>
          <c:val>
            <c:numRef>
              <c:f>'Pivot Table 2'!$B$45:$B$51</c:f>
              <c:numCache>
                <c:formatCode>0.00</c:formatCode>
                <c:ptCount val="6"/>
                <c:pt idx="0">
                  <c:v>3.0253164556962027</c:v>
                </c:pt>
                <c:pt idx="1">
                  <c:v>2.9890052356020944</c:v>
                </c:pt>
                <c:pt idx="2">
                  <c:v>2.9682151589242052</c:v>
                </c:pt>
                <c:pt idx="3">
                  <c:v>2.922829581993569</c:v>
                </c:pt>
                <c:pt idx="4">
                  <c:v>2.9017857142857144</c:v>
                </c:pt>
                <c:pt idx="5">
                  <c:v>2.7916666666666665</c:v>
                </c:pt>
              </c:numCache>
            </c:numRef>
          </c:val>
          <c:extLst>
            <c:ext xmlns:c16="http://schemas.microsoft.com/office/drawing/2014/chart" uri="{C3380CC4-5D6E-409C-BE32-E72D297353CC}">
              <c16:uniqueId val="{00000000-1339-48C4-BA97-8C8AB1284162}"/>
            </c:ext>
          </c:extLst>
        </c:ser>
        <c:dLbls>
          <c:dLblPos val="outEnd"/>
          <c:showLegendKey val="0"/>
          <c:showVal val="1"/>
          <c:showCatName val="0"/>
          <c:showSerName val="0"/>
          <c:showPercent val="0"/>
          <c:showBubbleSize val="0"/>
        </c:dLbls>
        <c:gapWidth val="219"/>
        <c:overlap val="-27"/>
        <c:axId val="782236543"/>
        <c:axId val="965521519"/>
      </c:barChart>
      <c:catAx>
        <c:axId val="78223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521519"/>
        <c:crosses val="autoZero"/>
        <c:auto val="1"/>
        <c:lblAlgn val="ctr"/>
        <c:lblOffset val="100"/>
        <c:noMultiLvlLbl val="0"/>
      </c:catAx>
      <c:valAx>
        <c:axId val="965521519"/>
        <c:scaling>
          <c:orientation val="minMax"/>
        </c:scaling>
        <c:delete val="1"/>
        <c:axPos val="l"/>
        <c:numFmt formatCode="0.00" sourceLinked="1"/>
        <c:majorTickMark val="none"/>
        <c:minorTickMark val="none"/>
        <c:tickLblPos val="nextTo"/>
        <c:crossAx val="78223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DATASET (Cleaned).xlsx]Pivot Table 2!PivotTable10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33CC"/>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65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tint val="65000"/>
            </a:schemeClr>
          </a:solidFill>
          <a:ln w="19050">
            <a:solidFill>
              <a:schemeClr val="lt1"/>
            </a:solidFill>
          </a:ln>
          <a:effectLst/>
        </c:spPr>
      </c:pivotFmt>
    </c:pivotFmts>
    <c:plotArea>
      <c:layout/>
      <c:pieChart>
        <c:varyColors val="1"/>
        <c:ser>
          <c:idx val="0"/>
          <c:order val="0"/>
          <c:tx>
            <c:strRef>
              <c:f>'Pivot Table 2'!$B$53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54A-4B13-A4BF-09DFFB5AAD9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54A-4B13-A4BF-09DFFB5AAD9C}"/>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54A-4B13-A4BF-09DFFB5AAD9C}"/>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33CC"/>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2'!$A$54:$A$57</c:f>
              <c:strCache>
                <c:ptCount val="3"/>
                <c:pt idx="0">
                  <c:v>High</c:v>
                </c:pt>
                <c:pt idx="1">
                  <c:v>Low</c:v>
                </c:pt>
                <c:pt idx="2">
                  <c:v>Medium</c:v>
                </c:pt>
              </c:strCache>
            </c:strRef>
          </c:cat>
          <c:val>
            <c:numRef>
              <c:f>'Pivot Table 2'!$B$54:$B$57</c:f>
              <c:numCache>
                <c:formatCode>General</c:formatCode>
                <c:ptCount val="3"/>
                <c:pt idx="0">
                  <c:v>2474.0861759425493</c:v>
                </c:pt>
                <c:pt idx="1">
                  <c:v>2452.3787375415282</c:v>
                </c:pt>
                <c:pt idx="2">
                  <c:v>2489.0258302583024</c:v>
                </c:pt>
              </c:numCache>
            </c:numRef>
          </c:val>
          <c:extLst>
            <c:ext xmlns:c16="http://schemas.microsoft.com/office/drawing/2014/chart" uri="{C3380CC4-5D6E-409C-BE32-E72D297353CC}">
              <c16:uniqueId val="{00000006-654A-4B13-A4BF-09DFFB5AAD9C}"/>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36362557642612"/>
          <c:y val="0.29220482277781118"/>
          <c:w val="0.19185290593033882"/>
          <c:h val="0.4415403596139456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2!PivotTable9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2'!$A$45:$A$51</c:f>
              <c:strCache>
                <c:ptCount val="6"/>
                <c:pt idx="0">
                  <c:v>Admin Offices</c:v>
                </c:pt>
                <c:pt idx="1">
                  <c:v>Production       </c:v>
                </c:pt>
                <c:pt idx="2">
                  <c:v>IT/IS</c:v>
                </c:pt>
                <c:pt idx="3">
                  <c:v>Sales</c:v>
                </c:pt>
                <c:pt idx="4">
                  <c:v>Software Engineering</c:v>
                </c:pt>
                <c:pt idx="5">
                  <c:v>Executive Office</c:v>
                </c:pt>
              </c:strCache>
            </c:strRef>
          </c:cat>
          <c:val>
            <c:numRef>
              <c:f>'Pivot Table 2'!$B$45:$B$51</c:f>
              <c:numCache>
                <c:formatCode>0.00</c:formatCode>
                <c:ptCount val="6"/>
                <c:pt idx="0">
                  <c:v>3.0253164556962027</c:v>
                </c:pt>
                <c:pt idx="1">
                  <c:v>2.9890052356020944</c:v>
                </c:pt>
                <c:pt idx="2">
                  <c:v>2.9682151589242052</c:v>
                </c:pt>
                <c:pt idx="3">
                  <c:v>2.922829581993569</c:v>
                </c:pt>
                <c:pt idx="4">
                  <c:v>2.9017857142857144</c:v>
                </c:pt>
                <c:pt idx="5">
                  <c:v>2.7916666666666665</c:v>
                </c:pt>
              </c:numCache>
            </c:numRef>
          </c:val>
          <c:extLst>
            <c:ext xmlns:c16="http://schemas.microsoft.com/office/drawing/2014/chart" uri="{C3380CC4-5D6E-409C-BE32-E72D297353CC}">
              <c16:uniqueId val="{00000000-F63C-44A9-9C62-41E4DF4E9378}"/>
            </c:ext>
          </c:extLst>
        </c:ser>
        <c:dLbls>
          <c:dLblPos val="outEnd"/>
          <c:showLegendKey val="0"/>
          <c:showVal val="1"/>
          <c:showCatName val="0"/>
          <c:showSerName val="0"/>
          <c:showPercent val="0"/>
          <c:showBubbleSize val="0"/>
        </c:dLbls>
        <c:gapWidth val="219"/>
        <c:overlap val="-27"/>
        <c:axId val="782236543"/>
        <c:axId val="965521519"/>
      </c:barChart>
      <c:catAx>
        <c:axId val="78223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33CC"/>
                </a:solidFill>
                <a:latin typeface="+mn-lt"/>
                <a:ea typeface="+mn-ea"/>
                <a:cs typeface="+mn-cs"/>
              </a:defRPr>
            </a:pPr>
            <a:endParaRPr lang="en-US"/>
          </a:p>
        </c:txPr>
        <c:crossAx val="965521519"/>
        <c:crosses val="autoZero"/>
        <c:auto val="1"/>
        <c:lblAlgn val="ctr"/>
        <c:lblOffset val="100"/>
        <c:noMultiLvlLbl val="0"/>
      </c:catAx>
      <c:valAx>
        <c:axId val="965521519"/>
        <c:scaling>
          <c:orientation val="minMax"/>
        </c:scaling>
        <c:delete val="1"/>
        <c:axPos val="l"/>
        <c:numFmt formatCode="0.00" sourceLinked="1"/>
        <c:majorTickMark val="none"/>
        <c:minorTickMark val="none"/>
        <c:tickLblPos val="nextTo"/>
        <c:crossAx val="78223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2!PivotTable8</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26887978633634"/>
          <c:y val="5.1442791712297445E-2"/>
          <c:w val="0.73673112021366371"/>
          <c:h val="0.89711441657540514"/>
        </c:manualLayout>
      </c:layout>
      <c:barChart>
        <c:barDir val="bar"/>
        <c:grouping val="clustered"/>
        <c:varyColors val="0"/>
        <c:ser>
          <c:idx val="0"/>
          <c:order val="0"/>
          <c:tx>
            <c:strRef>
              <c:f>'Pivot Table 2'!$B$30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2'!$A$31:$A$41</c:f>
              <c:strCache>
                <c:ptCount val="10"/>
                <c:pt idx="0">
                  <c:v>Safety</c:v>
                </c:pt>
                <c:pt idx="1">
                  <c:v>Technology / It</c:v>
                </c:pt>
                <c:pt idx="2">
                  <c:v>Catv</c:v>
                </c:pt>
                <c:pt idx="3">
                  <c:v>Underground</c:v>
                </c:pt>
                <c:pt idx="4">
                  <c:v>Executive</c:v>
                </c:pt>
                <c:pt idx="5">
                  <c:v>General - Sga</c:v>
                </c:pt>
                <c:pt idx="6">
                  <c:v>Aerial</c:v>
                </c:pt>
                <c:pt idx="7">
                  <c:v>Engineers</c:v>
                </c:pt>
                <c:pt idx="8">
                  <c:v>Isp</c:v>
                </c:pt>
                <c:pt idx="9">
                  <c:v>Project Management - Con</c:v>
                </c:pt>
              </c:strCache>
            </c:strRef>
          </c:cat>
          <c:val>
            <c:numRef>
              <c:f>'Pivot Table 2'!$B$31:$B$41</c:f>
              <c:numCache>
                <c:formatCode>0.00</c:formatCode>
                <c:ptCount val="10"/>
                <c:pt idx="0">
                  <c:v>3.5</c:v>
                </c:pt>
                <c:pt idx="1">
                  <c:v>3.3809523809523809</c:v>
                </c:pt>
                <c:pt idx="2">
                  <c:v>3.3148148148148149</c:v>
                </c:pt>
                <c:pt idx="3">
                  <c:v>3.2580645161290325</c:v>
                </c:pt>
                <c:pt idx="4">
                  <c:v>3.1707317073170733</c:v>
                </c:pt>
                <c:pt idx="5">
                  <c:v>3.1607142857142856</c:v>
                </c:pt>
                <c:pt idx="6">
                  <c:v>3.132596685082873</c:v>
                </c:pt>
                <c:pt idx="7">
                  <c:v>3.1111111111111112</c:v>
                </c:pt>
                <c:pt idx="8">
                  <c:v>3.0714285714285716</c:v>
                </c:pt>
                <c:pt idx="9">
                  <c:v>3.0697674418604652</c:v>
                </c:pt>
              </c:numCache>
            </c:numRef>
          </c:val>
          <c:extLst>
            <c:ext xmlns:c16="http://schemas.microsoft.com/office/drawing/2014/chart" uri="{C3380CC4-5D6E-409C-BE32-E72D297353CC}">
              <c16:uniqueId val="{00000000-3BF3-4BC9-BC36-40D73E7550DC}"/>
            </c:ext>
          </c:extLst>
        </c:ser>
        <c:dLbls>
          <c:dLblPos val="outEnd"/>
          <c:showLegendKey val="0"/>
          <c:showVal val="1"/>
          <c:showCatName val="0"/>
          <c:showSerName val="0"/>
          <c:showPercent val="0"/>
          <c:showBubbleSize val="0"/>
        </c:dLbls>
        <c:gapWidth val="115"/>
        <c:overlap val="-20"/>
        <c:axId val="957311903"/>
        <c:axId val="644654735"/>
      </c:barChart>
      <c:catAx>
        <c:axId val="9573119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33CC"/>
                </a:solidFill>
                <a:latin typeface="+mn-lt"/>
                <a:ea typeface="+mn-ea"/>
                <a:cs typeface="+mn-cs"/>
              </a:defRPr>
            </a:pPr>
            <a:endParaRPr lang="en-US"/>
          </a:p>
        </c:txPr>
        <c:crossAx val="644654735"/>
        <c:crosses val="autoZero"/>
        <c:auto val="1"/>
        <c:lblAlgn val="ctr"/>
        <c:lblOffset val="100"/>
        <c:noMultiLvlLbl val="0"/>
      </c:catAx>
      <c:valAx>
        <c:axId val="644654735"/>
        <c:scaling>
          <c:orientation val="minMax"/>
        </c:scaling>
        <c:delete val="1"/>
        <c:axPos val="b"/>
        <c:numFmt formatCode="0.00" sourceLinked="1"/>
        <c:majorTickMark val="none"/>
        <c:minorTickMark val="none"/>
        <c:tickLblPos val="nextTo"/>
        <c:crossAx val="95731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2!PivotTable7</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2'!$A$21:$A$27</c:f>
              <c:strCache>
                <c:ptCount val="6"/>
                <c:pt idx="0">
                  <c:v>Admin Offices</c:v>
                </c:pt>
                <c:pt idx="1">
                  <c:v>Executive Office</c:v>
                </c:pt>
                <c:pt idx="2">
                  <c:v>IT/IS</c:v>
                </c:pt>
                <c:pt idx="3">
                  <c:v>Production       </c:v>
                </c:pt>
                <c:pt idx="4">
                  <c:v>Sales</c:v>
                </c:pt>
                <c:pt idx="5">
                  <c:v>Software Engineering</c:v>
                </c:pt>
              </c:strCache>
            </c:strRef>
          </c:cat>
          <c:val>
            <c:numRef>
              <c:f>'Pivot Table 2'!$B$21:$B$27</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2E54-4002-B416-9DC198E05796}"/>
            </c:ext>
          </c:extLst>
        </c:ser>
        <c:dLbls>
          <c:dLblPos val="outEnd"/>
          <c:showLegendKey val="0"/>
          <c:showVal val="1"/>
          <c:showCatName val="0"/>
          <c:showSerName val="0"/>
          <c:showPercent val="0"/>
          <c:showBubbleSize val="0"/>
        </c:dLbls>
        <c:gapWidth val="100"/>
        <c:overlap val="-24"/>
        <c:axId val="778440111"/>
        <c:axId val="418785135"/>
      </c:barChart>
      <c:catAx>
        <c:axId val="778440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33CC"/>
                </a:solidFill>
                <a:latin typeface="+mn-lt"/>
                <a:ea typeface="+mn-ea"/>
                <a:cs typeface="+mn-cs"/>
              </a:defRPr>
            </a:pPr>
            <a:endParaRPr lang="en-US"/>
          </a:p>
        </c:txPr>
        <c:crossAx val="418785135"/>
        <c:crosses val="autoZero"/>
        <c:auto val="1"/>
        <c:lblAlgn val="ctr"/>
        <c:lblOffset val="100"/>
        <c:noMultiLvlLbl val="0"/>
      </c:catAx>
      <c:valAx>
        <c:axId val="418785135"/>
        <c:scaling>
          <c:orientation val="minMax"/>
        </c:scaling>
        <c:delete val="1"/>
        <c:axPos val="l"/>
        <c:numFmt formatCode="General" sourceLinked="1"/>
        <c:majorTickMark val="none"/>
        <c:minorTickMark val="none"/>
        <c:tickLblPos val="nextTo"/>
        <c:crossAx val="77844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3!PivotTable6</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3'!$A$34:$A$39</c:f>
              <c:strCache>
                <c:ptCount val="5"/>
                <c:pt idx="0">
                  <c:v>Communication Skills</c:v>
                </c:pt>
                <c:pt idx="1">
                  <c:v>Customer Service</c:v>
                </c:pt>
                <c:pt idx="2">
                  <c:v>Leadership Development</c:v>
                </c:pt>
                <c:pt idx="3">
                  <c:v>Project Management</c:v>
                </c:pt>
                <c:pt idx="4">
                  <c:v>Technical Skills</c:v>
                </c:pt>
              </c:strCache>
            </c:strRef>
          </c:cat>
          <c:val>
            <c:numRef>
              <c:f>'Pivot Table 3'!$B$34:$B$39</c:f>
              <c:numCache>
                <c:formatCode>General</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CA77-40AB-B5EE-B86AC8866757}"/>
            </c:ext>
          </c:extLst>
        </c:ser>
        <c:dLbls>
          <c:dLblPos val="outEnd"/>
          <c:showLegendKey val="0"/>
          <c:showVal val="1"/>
          <c:showCatName val="0"/>
          <c:showSerName val="0"/>
          <c:showPercent val="0"/>
          <c:showBubbleSize val="0"/>
        </c:dLbls>
        <c:gapWidth val="100"/>
        <c:overlap val="-24"/>
        <c:axId val="1227895439"/>
        <c:axId val="538359887"/>
      </c:barChart>
      <c:catAx>
        <c:axId val="1227895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59887"/>
        <c:crosses val="autoZero"/>
        <c:auto val="1"/>
        <c:lblAlgn val="ctr"/>
        <c:lblOffset val="100"/>
        <c:noMultiLvlLbl val="0"/>
      </c:catAx>
      <c:valAx>
        <c:axId val="538359887"/>
        <c:scaling>
          <c:orientation val="minMax"/>
        </c:scaling>
        <c:delete val="1"/>
        <c:axPos val="l"/>
        <c:numFmt formatCode="General" sourceLinked="1"/>
        <c:majorTickMark val="none"/>
        <c:minorTickMark val="none"/>
        <c:tickLblPos val="nextTo"/>
        <c:crossAx val="122789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3!PivotTable7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3'!$A$43:$A$49</c:f>
              <c:strCache>
                <c:ptCount val="6"/>
                <c:pt idx="0">
                  <c:v>Admin Offices</c:v>
                </c:pt>
                <c:pt idx="1">
                  <c:v>Executive Office</c:v>
                </c:pt>
                <c:pt idx="2">
                  <c:v>IT/IS</c:v>
                </c:pt>
                <c:pt idx="3">
                  <c:v>Production       </c:v>
                </c:pt>
                <c:pt idx="4">
                  <c:v>Sales</c:v>
                </c:pt>
                <c:pt idx="5">
                  <c:v>Software Engineering</c:v>
                </c:pt>
              </c:strCache>
            </c:strRef>
          </c:cat>
          <c:val>
            <c:numRef>
              <c:f>'Pivot Table 3'!$B$43:$B$49</c:f>
              <c:numCache>
                <c:formatCode>0</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0257-487E-BC0E-2E1D1D5ACABB}"/>
            </c:ext>
          </c:extLst>
        </c:ser>
        <c:dLbls>
          <c:dLblPos val="outEnd"/>
          <c:showLegendKey val="0"/>
          <c:showVal val="1"/>
          <c:showCatName val="0"/>
          <c:showSerName val="0"/>
          <c:showPercent val="0"/>
          <c:showBubbleSize val="0"/>
        </c:dLbls>
        <c:gapWidth val="182"/>
        <c:axId val="1227916319"/>
        <c:axId val="538358447"/>
      </c:barChart>
      <c:catAx>
        <c:axId val="122791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58447"/>
        <c:crosses val="autoZero"/>
        <c:auto val="1"/>
        <c:lblAlgn val="ctr"/>
        <c:lblOffset val="100"/>
        <c:noMultiLvlLbl val="0"/>
      </c:catAx>
      <c:valAx>
        <c:axId val="538358447"/>
        <c:scaling>
          <c:orientation val="minMax"/>
        </c:scaling>
        <c:delete val="1"/>
        <c:axPos val="b"/>
        <c:numFmt formatCode="0" sourceLinked="1"/>
        <c:majorTickMark val="none"/>
        <c:minorTickMark val="none"/>
        <c:tickLblPos val="nextTo"/>
        <c:crossAx val="122791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DATASET (Cleaned).xlsx]Pivot Table 3!PivotTable8</c:name>
    <c:fmtId val="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58000"/>
            </a:schemeClr>
          </a:solidFill>
          <a:ln>
            <a:noFill/>
          </a:ln>
          <a:effectLst/>
        </c:spPr>
      </c:pivotFmt>
      <c:pivotFmt>
        <c:idx val="2"/>
        <c:spPr>
          <a:solidFill>
            <a:schemeClr val="accent1">
              <a:shade val="86000"/>
            </a:schemeClr>
          </a:solidFill>
          <a:ln>
            <a:noFill/>
          </a:ln>
          <a:effectLst/>
        </c:spPr>
      </c:pivotFmt>
      <c:pivotFmt>
        <c:idx val="3"/>
        <c:spPr>
          <a:solidFill>
            <a:schemeClr val="accent1">
              <a:tint val="86000"/>
            </a:schemeClr>
          </a:solidFill>
          <a:ln>
            <a:noFill/>
          </a:ln>
          <a:effectLst/>
        </c:spPr>
      </c:pivotFmt>
      <c:pivotFmt>
        <c:idx val="4"/>
        <c:spPr>
          <a:solidFill>
            <a:schemeClr val="accent1">
              <a:tint val="58000"/>
            </a:schemeClr>
          </a:solidFill>
          <a:ln>
            <a:noFill/>
          </a:ln>
          <a:effectLst/>
        </c:spPr>
      </c:pivotFmt>
    </c:pivotFmts>
    <c:plotArea>
      <c:layout/>
      <c:pieChart>
        <c:varyColors val="1"/>
        <c:ser>
          <c:idx val="0"/>
          <c:order val="0"/>
          <c:tx>
            <c:strRef>
              <c:f>'Pivot Table 3'!$B$52</c:f>
              <c:strCache>
                <c:ptCount val="1"/>
                <c:pt idx="0">
                  <c:v>Total</c:v>
                </c:pt>
              </c:strCache>
            </c:strRef>
          </c:tx>
          <c:dPt>
            <c:idx val="0"/>
            <c:bubble3D val="0"/>
            <c:spPr>
              <a:solidFill>
                <a:schemeClr val="accent1">
                  <a:shade val="58000"/>
                </a:schemeClr>
              </a:solidFill>
              <a:ln>
                <a:noFill/>
              </a:ln>
              <a:effectLst/>
            </c:spPr>
            <c:extLst>
              <c:ext xmlns:c16="http://schemas.microsoft.com/office/drawing/2014/chart" uri="{C3380CC4-5D6E-409C-BE32-E72D297353CC}">
                <c16:uniqueId val="{00000001-B90C-4690-8FAC-10CFEBD750D0}"/>
              </c:ext>
            </c:extLst>
          </c:dPt>
          <c:dPt>
            <c:idx val="1"/>
            <c:bubble3D val="0"/>
            <c:spPr>
              <a:solidFill>
                <a:schemeClr val="accent1">
                  <a:shade val="86000"/>
                </a:schemeClr>
              </a:solidFill>
              <a:ln>
                <a:noFill/>
              </a:ln>
              <a:effectLst/>
            </c:spPr>
            <c:extLst>
              <c:ext xmlns:c16="http://schemas.microsoft.com/office/drawing/2014/chart" uri="{C3380CC4-5D6E-409C-BE32-E72D297353CC}">
                <c16:uniqueId val="{00000003-B90C-4690-8FAC-10CFEBD750D0}"/>
              </c:ext>
            </c:extLst>
          </c:dPt>
          <c:dPt>
            <c:idx val="2"/>
            <c:bubble3D val="0"/>
            <c:spPr>
              <a:solidFill>
                <a:schemeClr val="accent1">
                  <a:tint val="86000"/>
                </a:schemeClr>
              </a:solidFill>
              <a:ln>
                <a:noFill/>
              </a:ln>
              <a:effectLst/>
            </c:spPr>
            <c:extLst>
              <c:ext xmlns:c16="http://schemas.microsoft.com/office/drawing/2014/chart" uri="{C3380CC4-5D6E-409C-BE32-E72D297353CC}">
                <c16:uniqueId val="{00000005-B90C-4690-8FAC-10CFEBD750D0}"/>
              </c:ext>
            </c:extLst>
          </c:dPt>
          <c:dPt>
            <c:idx val="3"/>
            <c:bubble3D val="0"/>
            <c:spPr>
              <a:solidFill>
                <a:schemeClr val="accent1">
                  <a:tint val="58000"/>
                </a:schemeClr>
              </a:solidFill>
              <a:ln>
                <a:noFill/>
              </a:ln>
              <a:effectLst/>
            </c:spPr>
            <c:extLst>
              <c:ext xmlns:c16="http://schemas.microsoft.com/office/drawing/2014/chart" uri="{C3380CC4-5D6E-409C-BE32-E72D297353CC}">
                <c16:uniqueId val="{00000007-B90C-4690-8FAC-10CFEBD750D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3'!$A$53:$A$57</c:f>
              <c:strCache>
                <c:ptCount val="4"/>
                <c:pt idx="0">
                  <c:v>Completed</c:v>
                </c:pt>
                <c:pt idx="1">
                  <c:v>Failed</c:v>
                </c:pt>
                <c:pt idx="2">
                  <c:v>Incomplete</c:v>
                </c:pt>
                <c:pt idx="3">
                  <c:v>Passed</c:v>
                </c:pt>
              </c:strCache>
            </c:strRef>
          </c:cat>
          <c:val>
            <c:numRef>
              <c:f>'Pivot Table 3'!$B$53:$B$57</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0-9915-462F-8511-B48DCE59B45A}"/>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DATASET (Cleaned).xlsx]Pivot Table 3!PivotTable9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3'!$B$60:$B$61</c:f>
              <c:strCache>
                <c:ptCount val="1"/>
                <c:pt idx="0">
                  <c:v>Completed</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3'!$B$62:$B$64</c:f>
              <c:numCache>
                <c:formatCode>General</c:formatCode>
                <c:ptCount val="2"/>
                <c:pt idx="0">
                  <c:v>344</c:v>
                </c:pt>
                <c:pt idx="1">
                  <c:v>393</c:v>
                </c:pt>
              </c:numCache>
            </c:numRef>
          </c:val>
          <c:extLst>
            <c:ext xmlns:c16="http://schemas.microsoft.com/office/drawing/2014/chart" uri="{C3380CC4-5D6E-409C-BE32-E72D297353CC}">
              <c16:uniqueId val="{00000000-E1CC-4557-A23F-20EEBBA7105F}"/>
            </c:ext>
          </c:extLst>
        </c:ser>
        <c:ser>
          <c:idx val="1"/>
          <c:order val="1"/>
          <c:tx>
            <c:strRef>
              <c:f>'Pivot Table 3'!$C$60:$C$61</c:f>
              <c:strCache>
                <c:ptCount val="1"/>
                <c:pt idx="0">
                  <c:v>Failed</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3'!$C$62:$C$64</c:f>
              <c:numCache>
                <c:formatCode>General</c:formatCode>
                <c:ptCount val="2"/>
                <c:pt idx="0">
                  <c:v>344</c:v>
                </c:pt>
                <c:pt idx="1">
                  <c:v>324</c:v>
                </c:pt>
              </c:numCache>
            </c:numRef>
          </c:val>
          <c:extLst>
            <c:ext xmlns:c16="http://schemas.microsoft.com/office/drawing/2014/chart" uri="{C3380CC4-5D6E-409C-BE32-E72D297353CC}">
              <c16:uniqueId val="{00000001-E1CC-4557-A23F-20EEBBA7105F}"/>
            </c:ext>
          </c:extLst>
        </c:ser>
        <c:ser>
          <c:idx val="2"/>
          <c:order val="2"/>
          <c:tx>
            <c:strRef>
              <c:f>'Pivot Table 3'!$D$60:$D$61</c:f>
              <c:strCache>
                <c:ptCount val="1"/>
                <c:pt idx="0">
                  <c:v>Incomplete</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3'!$D$62:$D$64</c:f>
              <c:numCache>
                <c:formatCode>General</c:formatCode>
                <c:ptCount val="2"/>
                <c:pt idx="0">
                  <c:v>380</c:v>
                </c:pt>
                <c:pt idx="1">
                  <c:v>351</c:v>
                </c:pt>
              </c:numCache>
            </c:numRef>
          </c:val>
          <c:extLst>
            <c:ext xmlns:c16="http://schemas.microsoft.com/office/drawing/2014/chart" uri="{C3380CC4-5D6E-409C-BE32-E72D297353CC}">
              <c16:uniqueId val="{00000002-E1CC-4557-A23F-20EEBBA7105F}"/>
            </c:ext>
          </c:extLst>
        </c:ser>
        <c:ser>
          <c:idx val="3"/>
          <c:order val="3"/>
          <c:tx>
            <c:strRef>
              <c:f>'Pivot Table 3'!$E$60:$E$61</c:f>
              <c:strCache>
                <c:ptCount val="1"/>
                <c:pt idx="0">
                  <c:v>Passed</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3'!$E$62:$E$64</c:f>
              <c:numCache>
                <c:formatCode>General</c:formatCode>
                <c:ptCount val="2"/>
                <c:pt idx="0">
                  <c:v>356</c:v>
                </c:pt>
                <c:pt idx="1">
                  <c:v>353</c:v>
                </c:pt>
              </c:numCache>
            </c:numRef>
          </c:val>
          <c:extLst>
            <c:ext xmlns:c16="http://schemas.microsoft.com/office/drawing/2014/chart" uri="{C3380CC4-5D6E-409C-BE32-E72D297353CC}">
              <c16:uniqueId val="{00000003-E1CC-4557-A23F-20EEBBA7105F}"/>
            </c:ext>
          </c:extLst>
        </c:ser>
        <c:dLbls>
          <c:dLblPos val="outEnd"/>
          <c:showLegendKey val="0"/>
          <c:showVal val="1"/>
          <c:showCatName val="0"/>
          <c:showSerName val="0"/>
          <c:showPercent val="0"/>
          <c:showBubbleSize val="0"/>
        </c:dLbls>
        <c:gapWidth val="219"/>
        <c:overlap val="-27"/>
        <c:axId val="1354751103"/>
        <c:axId val="1240397167"/>
      </c:barChart>
      <c:catAx>
        <c:axId val="13547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97167"/>
        <c:crosses val="autoZero"/>
        <c:auto val="1"/>
        <c:lblAlgn val="ctr"/>
        <c:lblOffset val="100"/>
        <c:noMultiLvlLbl val="0"/>
      </c:catAx>
      <c:valAx>
        <c:axId val="1240397167"/>
        <c:scaling>
          <c:orientation val="minMax"/>
        </c:scaling>
        <c:delete val="1"/>
        <c:axPos val="l"/>
        <c:numFmt formatCode="General" sourceLinked="1"/>
        <c:majorTickMark val="none"/>
        <c:minorTickMark val="none"/>
        <c:tickLblPos val="nextTo"/>
        <c:crossAx val="135475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3!PivotTable6</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3'!$A$34:$A$39</c:f>
              <c:strCache>
                <c:ptCount val="5"/>
                <c:pt idx="0">
                  <c:v>Communication Skills</c:v>
                </c:pt>
                <c:pt idx="1">
                  <c:v>Customer Service</c:v>
                </c:pt>
                <c:pt idx="2">
                  <c:v>Leadership Development</c:v>
                </c:pt>
                <c:pt idx="3">
                  <c:v>Project Management</c:v>
                </c:pt>
                <c:pt idx="4">
                  <c:v>Technical Skills</c:v>
                </c:pt>
              </c:strCache>
            </c:strRef>
          </c:cat>
          <c:val>
            <c:numRef>
              <c:f>'Pivot Table 3'!$B$34:$B$39</c:f>
              <c:numCache>
                <c:formatCode>General</c:formatCode>
                <c:ptCount val="5"/>
                <c:pt idx="0">
                  <c:v>633</c:v>
                </c:pt>
                <c:pt idx="1">
                  <c:v>540</c:v>
                </c:pt>
                <c:pt idx="2">
                  <c:v>544</c:v>
                </c:pt>
                <c:pt idx="3">
                  <c:v>585</c:v>
                </c:pt>
                <c:pt idx="4">
                  <c:v>543</c:v>
                </c:pt>
              </c:numCache>
            </c:numRef>
          </c:val>
          <c:extLst>
            <c:ext xmlns:c16="http://schemas.microsoft.com/office/drawing/2014/chart" uri="{C3380CC4-5D6E-409C-BE32-E72D297353CC}">
              <c16:uniqueId val="{00000000-89A5-40BB-A7CA-E3080C04B515}"/>
            </c:ext>
          </c:extLst>
        </c:ser>
        <c:dLbls>
          <c:dLblPos val="outEnd"/>
          <c:showLegendKey val="0"/>
          <c:showVal val="1"/>
          <c:showCatName val="0"/>
          <c:showSerName val="0"/>
          <c:showPercent val="0"/>
          <c:showBubbleSize val="0"/>
        </c:dLbls>
        <c:gapWidth val="100"/>
        <c:overlap val="-24"/>
        <c:axId val="1227895439"/>
        <c:axId val="538359887"/>
      </c:barChart>
      <c:catAx>
        <c:axId val="1227895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33CC"/>
                </a:solidFill>
                <a:latin typeface="+mn-lt"/>
                <a:ea typeface="+mn-ea"/>
                <a:cs typeface="+mn-cs"/>
              </a:defRPr>
            </a:pPr>
            <a:endParaRPr lang="en-US"/>
          </a:p>
        </c:txPr>
        <c:crossAx val="538359887"/>
        <c:crosses val="autoZero"/>
        <c:auto val="1"/>
        <c:lblAlgn val="ctr"/>
        <c:lblOffset val="100"/>
        <c:noMultiLvlLbl val="0"/>
      </c:catAx>
      <c:valAx>
        <c:axId val="538359887"/>
        <c:scaling>
          <c:orientation val="minMax"/>
        </c:scaling>
        <c:delete val="1"/>
        <c:axPos val="l"/>
        <c:numFmt formatCode="General" sourceLinked="1"/>
        <c:majorTickMark val="none"/>
        <c:minorTickMark val="none"/>
        <c:tickLblPos val="nextTo"/>
        <c:crossAx val="122789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(Cleaned).xlsx]Pivot Table 3!PivotTable7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3'!$A$43:$A$49</c:f>
              <c:strCache>
                <c:ptCount val="6"/>
                <c:pt idx="0">
                  <c:v>Admin Offices</c:v>
                </c:pt>
                <c:pt idx="1">
                  <c:v>Executive Office</c:v>
                </c:pt>
                <c:pt idx="2">
                  <c:v>IT/IS</c:v>
                </c:pt>
                <c:pt idx="3">
                  <c:v>Production       </c:v>
                </c:pt>
                <c:pt idx="4">
                  <c:v>Sales</c:v>
                </c:pt>
                <c:pt idx="5">
                  <c:v>Software Engineering</c:v>
                </c:pt>
              </c:strCache>
            </c:strRef>
          </c:cat>
          <c:val>
            <c:numRef>
              <c:f>'Pivot Table 3'!$B$43:$B$49</c:f>
              <c:numCache>
                <c:formatCode>0</c:formatCode>
                <c:ptCount val="6"/>
                <c:pt idx="0">
                  <c:v>42100.519999999982</c:v>
                </c:pt>
                <c:pt idx="1">
                  <c:v>14051.269999999999</c:v>
                </c:pt>
                <c:pt idx="2">
                  <c:v>230396.33999999994</c:v>
                </c:pt>
                <c:pt idx="3">
                  <c:v>1070266.1500000015</c:v>
                </c:pt>
                <c:pt idx="4">
                  <c:v>168016.97999999995</c:v>
                </c:pt>
                <c:pt idx="5">
                  <c:v>66317.369999999966</c:v>
                </c:pt>
              </c:numCache>
            </c:numRef>
          </c:val>
          <c:extLst>
            <c:ext xmlns:c16="http://schemas.microsoft.com/office/drawing/2014/chart" uri="{C3380CC4-5D6E-409C-BE32-E72D297353CC}">
              <c16:uniqueId val="{00000000-12BF-42D8-89AD-328B0FB1219A}"/>
            </c:ext>
          </c:extLst>
        </c:ser>
        <c:dLbls>
          <c:dLblPos val="outEnd"/>
          <c:showLegendKey val="0"/>
          <c:showVal val="1"/>
          <c:showCatName val="0"/>
          <c:showSerName val="0"/>
          <c:showPercent val="0"/>
          <c:showBubbleSize val="0"/>
        </c:dLbls>
        <c:gapWidth val="182"/>
        <c:axId val="1227916319"/>
        <c:axId val="538358447"/>
      </c:barChart>
      <c:catAx>
        <c:axId val="122791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0033CC"/>
                </a:solidFill>
                <a:latin typeface="+mn-lt"/>
                <a:ea typeface="+mn-ea"/>
                <a:cs typeface="+mn-cs"/>
              </a:defRPr>
            </a:pPr>
            <a:endParaRPr lang="en-US"/>
          </a:p>
        </c:txPr>
        <c:crossAx val="538358447"/>
        <c:crosses val="autoZero"/>
        <c:auto val="1"/>
        <c:lblAlgn val="ctr"/>
        <c:lblOffset val="100"/>
        <c:noMultiLvlLbl val="0"/>
      </c:catAx>
      <c:valAx>
        <c:axId val="538358447"/>
        <c:scaling>
          <c:orientation val="minMax"/>
        </c:scaling>
        <c:delete val="1"/>
        <c:axPos val="b"/>
        <c:numFmt formatCode="0" sourceLinked="1"/>
        <c:majorTickMark val="none"/>
        <c:minorTickMark val="none"/>
        <c:tickLblPos val="nextTo"/>
        <c:crossAx val="122791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DATASET (Cleaned).xlsx]Pivot Table 3!PivotTable8</c:name>
    <c:fmtId val="1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hade val="58000"/>
            </a:schemeClr>
          </a:solidFill>
          <a:ln>
            <a:noFill/>
          </a:ln>
          <a:effectLst/>
        </c:spPr>
      </c:pivotFmt>
      <c:pivotFmt>
        <c:idx val="3"/>
        <c:spPr>
          <a:solidFill>
            <a:schemeClr val="accent1">
              <a:shade val="86000"/>
            </a:schemeClr>
          </a:solidFill>
          <a:ln>
            <a:noFill/>
          </a:ln>
          <a:effectLst/>
        </c:spPr>
      </c:pivotFmt>
      <c:pivotFmt>
        <c:idx val="4"/>
        <c:spPr>
          <a:solidFill>
            <a:schemeClr val="accent1">
              <a:tint val="86000"/>
            </a:schemeClr>
          </a:solidFill>
          <a:ln>
            <a:noFill/>
          </a:ln>
          <a:effectLst/>
        </c:spPr>
      </c:pivotFmt>
      <c:pivotFmt>
        <c:idx val="5"/>
        <c:spPr>
          <a:solidFill>
            <a:schemeClr val="accent1">
              <a:tint val="58000"/>
            </a:schemeClr>
          </a:solidFill>
          <a:ln>
            <a:noFill/>
          </a:ln>
          <a:effectLst/>
        </c:spPr>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rgbClr val="0033CC"/>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58000"/>
            </a:schemeClr>
          </a:solidFill>
          <a:ln>
            <a:noFill/>
          </a:ln>
          <a:effectLst/>
        </c:spPr>
      </c:pivotFmt>
      <c:pivotFmt>
        <c:idx val="8"/>
        <c:spPr>
          <a:solidFill>
            <a:schemeClr val="accent1">
              <a:shade val="86000"/>
            </a:schemeClr>
          </a:solidFill>
          <a:ln>
            <a:noFill/>
          </a:ln>
          <a:effectLst/>
        </c:spPr>
      </c:pivotFmt>
      <c:pivotFmt>
        <c:idx val="9"/>
        <c:spPr>
          <a:solidFill>
            <a:schemeClr val="accent1">
              <a:tint val="86000"/>
            </a:schemeClr>
          </a:solidFill>
          <a:ln>
            <a:noFill/>
          </a:ln>
          <a:effectLst/>
        </c:spPr>
      </c:pivotFmt>
      <c:pivotFmt>
        <c:idx val="10"/>
        <c:spPr>
          <a:solidFill>
            <a:schemeClr val="accent1">
              <a:tint val="58000"/>
            </a:schemeClr>
          </a:solidFill>
          <a:ln>
            <a:noFill/>
          </a:ln>
          <a:effectLst/>
        </c:spPr>
      </c:pivotFmt>
    </c:pivotFmts>
    <c:plotArea>
      <c:layout/>
      <c:pieChart>
        <c:varyColors val="1"/>
        <c:ser>
          <c:idx val="0"/>
          <c:order val="0"/>
          <c:tx>
            <c:strRef>
              <c:f>'Pivot Table 3'!$B$52</c:f>
              <c:strCache>
                <c:ptCount val="1"/>
                <c:pt idx="0">
                  <c:v>Total</c:v>
                </c:pt>
              </c:strCache>
            </c:strRef>
          </c:tx>
          <c:dPt>
            <c:idx val="0"/>
            <c:bubble3D val="0"/>
            <c:spPr>
              <a:solidFill>
                <a:schemeClr val="accent1">
                  <a:shade val="58000"/>
                </a:schemeClr>
              </a:solidFill>
              <a:ln>
                <a:noFill/>
              </a:ln>
              <a:effectLst/>
            </c:spPr>
            <c:extLst>
              <c:ext xmlns:c16="http://schemas.microsoft.com/office/drawing/2014/chart" uri="{C3380CC4-5D6E-409C-BE32-E72D297353CC}">
                <c16:uniqueId val="{00000001-B8CF-4929-BAE2-73DEC4649696}"/>
              </c:ext>
            </c:extLst>
          </c:dPt>
          <c:dPt>
            <c:idx val="1"/>
            <c:bubble3D val="0"/>
            <c:spPr>
              <a:solidFill>
                <a:schemeClr val="accent1">
                  <a:shade val="86000"/>
                </a:schemeClr>
              </a:solidFill>
              <a:ln>
                <a:noFill/>
              </a:ln>
              <a:effectLst/>
            </c:spPr>
            <c:extLst>
              <c:ext xmlns:c16="http://schemas.microsoft.com/office/drawing/2014/chart" uri="{C3380CC4-5D6E-409C-BE32-E72D297353CC}">
                <c16:uniqueId val="{00000003-B8CF-4929-BAE2-73DEC4649696}"/>
              </c:ext>
            </c:extLst>
          </c:dPt>
          <c:dPt>
            <c:idx val="2"/>
            <c:bubble3D val="0"/>
            <c:spPr>
              <a:solidFill>
                <a:schemeClr val="accent1">
                  <a:tint val="86000"/>
                </a:schemeClr>
              </a:solidFill>
              <a:ln>
                <a:noFill/>
              </a:ln>
              <a:effectLst/>
            </c:spPr>
            <c:extLst>
              <c:ext xmlns:c16="http://schemas.microsoft.com/office/drawing/2014/chart" uri="{C3380CC4-5D6E-409C-BE32-E72D297353CC}">
                <c16:uniqueId val="{00000005-B8CF-4929-BAE2-73DEC4649696}"/>
              </c:ext>
            </c:extLst>
          </c:dPt>
          <c:dPt>
            <c:idx val="3"/>
            <c:bubble3D val="0"/>
            <c:spPr>
              <a:solidFill>
                <a:schemeClr val="accent1">
                  <a:tint val="58000"/>
                </a:schemeClr>
              </a:solidFill>
              <a:ln>
                <a:noFill/>
              </a:ln>
              <a:effectLst/>
            </c:spPr>
            <c:extLst>
              <c:ext xmlns:c16="http://schemas.microsoft.com/office/drawing/2014/chart" uri="{C3380CC4-5D6E-409C-BE32-E72D297353CC}">
                <c16:uniqueId val="{00000007-B8CF-4929-BAE2-73DEC464969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rgbClr val="0033CC"/>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3'!$A$53:$A$57</c:f>
              <c:strCache>
                <c:ptCount val="4"/>
                <c:pt idx="0">
                  <c:v>Completed</c:v>
                </c:pt>
                <c:pt idx="1">
                  <c:v>Failed</c:v>
                </c:pt>
                <c:pt idx="2">
                  <c:v>Incomplete</c:v>
                </c:pt>
                <c:pt idx="3">
                  <c:v>Passed</c:v>
                </c:pt>
              </c:strCache>
            </c:strRef>
          </c:cat>
          <c:val>
            <c:numRef>
              <c:f>'Pivot Table 3'!$B$53:$B$57</c:f>
              <c:numCache>
                <c:formatCode>General</c:formatCode>
                <c:ptCount val="4"/>
                <c:pt idx="0">
                  <c:v>737</c:v>
                </c:pt>
                <c:pt idx="1">
                  <c:v>668</c:v>
                </c:pt>
                <c:pt idx="2">
                  <c:v>731</c:v>
                </c:pt>
                <c:pt idx="3">
                  <c:v>709</c:v>
                </c:pt>
              </c:numCache>
            </c:numRef>
          </c:val>
          <c:extLst>
            <c:ext xmlns:c16="http://schemas.microsoft.com/office/drawing/2014/chart" uri="{C3380CC4-5D6E-409C-BE32-E72D297353CC}">
              <c16:uniqueId val="{00000008-B8CF-4929-BAE2-73DEC4649696}"/>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rgbClr val="0033C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DATASET (Cleaned).xlsx]Pivot Table 3!PivotTable9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3'!$B$60:$B$61</c:f>
              <c:strCache>
                <c:ptCount val="1"/>
                <c:pt idx="0">
                  <c:v>Completed</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3'!$B$62:$B$64</c:f>
              <c:numCache>
                <c:formatCode>General</c:formatCode>
                <c:ptCount val="2"/>
                <c:pt idx="0">
                  <c:v>344</c:v>
                </c:pt>
                <c:pt idx="1">
                  <c:v>393</c:v>
                </c:pt>
              </c:numCache>
            </c:numRef>
          </c:val>
          <c:extLst>
            <c:ext xmlns:c16="http://schemas.microsoft.com/office/drawing/2014/chart" uri="{C3380CC4-5D6E-409C-BE32-E72D297353CC}">
              <c16:uniqueId val="{00000000-719F-40CC-AB6E-6AD35E2F1A50}"/>
            </c:ext>
          </c:extLst>
        </c:ser>
        <c:ser>
          <c:idx val="1"/>
          <c:order val="1"/>
          <c:tx>
            <c:strRef>
              <c:f>'Pivot Table 3'!$C$60:$C$61</c:f>
              <c:strCache>
                <c:ptCount val="1"/>
                <c:pt idx="0">
                  <c:v>Failed</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3'!$C$62:$C$64</c:f>
              <c:numCache>
                <c:formatCode>General</c:formatCode>
                <c:ptCount val="2"/>
                <c:pt idx="0">
                  <c:v>344</c:v>
                </c:pt>
                <c:pt idx="1">
                  <c:v>324</c:v>
                </c:pt>
              </c:numCache>
            </c:numRef>
          </c:val>
          <c:extLst>
            <c:ext xmlns:c16="http://schemas.microsoft.com/office/drawing/2014/chart" uri="{C3380CC4-5D6E-409C-BE32-E72D297353CC}">
              <c16:uniqueId val="{00000001-719F-40CC-AB6E-6AD35E2F1A50}"/>
            </c:ext>
          </c:extLst>
        </c:ser>
        <c:ser>
          <c:idx val="2"/>
          <c:order val="2"/>
          <c:tx>
            <c:strRef>
              <c:f>'Pivot Table 3'!$D$60:$D$61</c:f>
              <c:strCache>
                <c:ptCount val="1"/>
                <c:pt idx="0">
                  <c:v>Incomplete</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3'!$D$62:$D$64</c:f>
              <c:numCache>
                <c:formatCode>General</c:formatCode>
                <c:ptCount val="2"/>
                <c:pt idx="0">
                  <c:v>380</c:v>
                </c:pt>
                <c:pt idx="1">
                  <c:v>351</c:v>
                </c:pt>
              </c:numCache>
            </c:numRef>
          </c:val>
          <c:extLst>
            <c:ext xmlns:c16="http://schemas.microsoft.com/office/drawing/2014/chart" uri="{C3380CC4-5D6E-409C-BE32-E72D297353CC}">
              <c16:uniqueId val="{00000002-719F-40CC-AB6E-6AD35E2F1A50}"/>
            </c:ext>
          </c:extLst>
        </c:ser>
        <c:ser>
          <c:idx val="3"/>
          <c:order val="3"/>
          <c:tx>
            <c:strRef>
              <c:f>'Pivot Table 3'!$E$60:$E$61</c:f>
              <c:strCache>
                <c:ptCount val="1"/>
                <c:pt idx="0">
                  <c:v>Passed</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3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3'!$A$62:$A$64</c:f>
              <c:strCache>
                <c:ptCount val="2"/>
                <c:pt idx="0">
                  <c:v>External</c:v>
                </c:pt>
                <c:pt idx="1">
                  <c:v>Internal</c:v>
                </c:pt>
              </c:strCache>
            </c:strRef>
          </c:cat>
          <c:val>
            <c:numRef>
              <c:f>'Pivot Table 3'!$E$62:$E$64</c:f>
              <c:numCache>
                <c:formatCode>General</c:formatCode>
                <c:ptCount val="2"/>
                <c:pt idx="0">
                  <c:v>356</c:v>
                </c:pt>
                <c:pt idx="1">
                  <c:v>353</c:v>
                </c:pt>
              </c:numCache>
            </c:numRef>
          </c:val>
          <c:extLst>
            <c:ext xmlns:c16="http://schemas.microsoft.com/office/drawing/2014/chart" uri="{C3380CC4-5D6E-409C-BE32-E72D297353CC}">
              <c16:uniqueId val="{00000003-719F-40CC-AB6E-6AD35E2F1A50}"/>
            </c:ext>
          </c:extLst>
        </c:ser>
        <c:dLbls>
          <c:dLblPos val="outEnd"/>
          <c:showLegendKey val="0"/>
          <c:showVal val="1"/>
          <c:showCatName val="0"/>
          <c:showSerName val="0"/>
          <c:showPercent val="0"/>
          <c:showBubbleSize val="0"/>
        </c:dLbls>
        <c:gapWidth val="219"/>
        <c:overlap val="-27"/>
        <c:axId val="1354751103"/>
        <c:axId val="1240397167"/>
      </c:barChart>
      <c:catAx>
        <c:axId val="13547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33CC"/>
                </a:solidFill>
                <a:latin typeface="+mn-lt"/>
                <a:ea typeface="+mn-ea"/>
                <a:cs typeface="+mn-cs"/>
              </a:defRPr>
            </a:pPr>
            <a:endParaRPr lang="en-US"/>
          </a:p>
        </c:txPr>
        <c:crossAx val="1240397167"/>
        <c:crosses val="autoZero"/>
        <c:auto val="1"/>
        <c:lblAlgn val="ctr"/>
        <c:lblOffset val="100"/>
        <c:noMultiLvlLbl val="0"/>
      </c:catAx>
      <c:valAx>
        <c:axId val="1240397167"/>
        <c:scaling>
          <c:orientation val="minMax"/>
        </c:scaling>
        <c:delete val="1"/>
        <c:axPos val="l"/>
        <c:numFmt formatCode="General" sourceLinked="1"/>
        <c:majorTickMark val="none"/>
        <c:minorTickMark val="none"/>
        <c:tickLblPos val="nextTo"/>
        <c:crossAx val="1354751103"/>
        <c:crosses val="autoZero"/>
        <c:crossBetween val="between"/>
      </c:valAx>
      <c:spPr>
        <a:noFill/>
        <a:ln>
          <a:noFill/>
        </a:ln>
        <a:effectLst/>
      </c:spPr>
    </c:plotArea>
    <c:legend>
      <c:legendPos val="r"/>
      <c:layout>
        <c:manualLayout>
          <c:xMode val="edge"/>
          <c:yMode val="edge"/>
          <c:x val="0.81265952509502304"/>
          <c:y val="0.15840950965379058"/>
          <c:w val="0.17318317428974758"/>
          <c:h val="0.60224658448308499"/>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33C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jpeg"/><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3</xdr:col>
      <xdr:colOff>120650</xdr:colOff>
      <xdr:row>19</xdr:row>
      <xdr:rowOff>133350</xdr:rowOff>
    </xdr:from>
    <xdr:to>
      <xdr:col>10</xdr:col>
      <xdr:colOff>25400</xdr:colOff>
      <xdr:row>26</xdr:row>
      <xdr:rowOff>165100</xdr:rowOff>
    </xdr:to>
    <xdr:graphicFrame macro="">
      <xdr:nvGraphicFramePr>
        <xdr:cNvPr id="2" name="Chart 1">
          <a:extLst>
            <a:ext uri="{FF2B5EF4-FFF2-40B4-BE49-F238E27FC236}">
              <a16:creationId xmlns:a16="http://schemas.microsoft.com/office/drawing/2014/main" id="{E3259B52-972D-B924-F7F2-801535B32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199906</xdr:colOff>
      <xdr:row>28</xdr:row>
      <xdr:rowOff>141111</xdr:rowOff>
    </xdr:from>
    <xdr:to>
      <xdr:col>10</xdr:col>
      <xdr:colOff>202141</xdr:colOff>
      <xdr:row>32</xdr:row>
      <xdr:rowOff>105834</xdr:rowOff>
    </xdr:to>
    <xdr:graphicFrame macro="">
      <xdr:nvGraphicFramePr>
        <xdr:cNvPr id="5" name="Chart 4">
          <a:extLst>
            <a:ext uri="{FF2B5EF4-FFF2-40B4-BE49-F238E27FC236}">
              <a16:creationId xmlns:a16="http://schemas.microsoft.com/office/drawing/2014/main" id="{D17DBCB5-B754-0AA8-C7C5-70FA01927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35958</xdr:colOff>
      <xdr:row>35</xdr:row>
      <xdr:rowOff>16985</xdr:rowOff>
    </xdr:from>
    <xdr:to>
      <xdr:col>10</xdr:col>
      <xdr:colOff>323620</xdr:colOff>
      <xdr:row>46</xdr:row>
      <xdr:rowOff>175964</xdr:rowOff>
    </xdr:to>
    <xdr:graphicFrame macro="">
      <xdr:nvGraphicFramePr>
        <xdr:cNvPr id="6" name="Chart 5">
          <a:extLst>
            <a:ext uri="{FF2B5EF4-FFF2-40B4-BE49-F238E27FC236}">
              <a16:creationId xmlns:a16="http://schemas.microsoft.com/office/drawing/2014/main" id="{CF833D8C-53AE-8578-599E-2ADFD1082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380235</xdr:colOff>
      <xdr:row>48</xdr:row>
      <xdr:rowOff>30601</xdr:rowOff>
    </xdr:from>
    <xdr:to>
      <xdr:col>11</xdr:col>
      <xdr:colOff>55849</xdr:colOff>
      <xdr:row>61</xdr:row>
      <xdr:rowOff>174280</xdr:rowOff>
    </xdr:to>
    <xdr:graphicFrame macro="">
      <xdr:nvGraphicFramePr>
        <xdr:cNvPr id="7" name="Chart 6">
          <a:extLst>
            <a:ext uri="{FF2B5EF4-FFF2-40B4-BE49-F238E27FC236}">
              <a16:creationId xmlns:a16="http://schemas.microsoft.com/office/drawing/2014/main" id="{CB4A3A32-828A-D68C-ED52-99A7D0BA6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286773</xdr:colOff>
      <xdr:row>2</xdr:row>
      <xdr:rowOff>20484</xdr:rowOff>
    </xdr:from>
    <xdr:to>
      <xdr:col>23</xdr:col>
      <xdr:colOff>163871</xdr:colOff>
      <xdr:row>53</xdr:row>
      <xdr:rowOff>20483</xdr:rowOff>
    </xdr:to>
    <xdr:sp macro="" textlink="">
      <xdr:nvSpPr>
        <xdr:cNvPr id="12" name="Rectangle: Rounded Corners 11">
          <a:extLst>
            <a:ext uri="{FF2B5EF4-FFF2-40B4-BE49-F238E27FC236}">
              <a16:creationId xmlns:a16="http://schemas.microsoft.com/office/drawing/2014/main" id="{B3DAE50E-1F3D-23D0-257E-8C2B0460865A}"/>
            </a:ext>
          </a:extLst>
        </xdr:cNvPr>
        <xdr:cNvSpPr/>
      </xdr:nvSpPr>
      <xdr:spPr>
        <a:xfrm>
          <a:off x="286773" y="389194"/>
          <a:ext cx="14010969" cy="940209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192230</xdr:colOff>
      <xdr:row>4</xdr:row>
      <xdr:rowOff>20484</xdr:rowOff>
    </xdr:from>
    <xdr:to>
      <xdr:col>4</xdr:col>
      <xdr:colOff>437599</xdr:colOff>
      <xdr:row>51</xdr:row>
      <xdr:rowOff>78212</xdr:rowOff>
    </xdr:to>
    <xdr:sp macro="" textlink="">
      <xdr:nvSpPr>
        <xdr:cNvPr id="2" name="Rectangle: Rounded Corners 1">
          <a:extLst>
            <a:ext uri="{FF2B5EF4-FFF2-40B4-BE49-F238E27FC236}">
              <a16:creationId xmlns:a16="http://schemas.microsoft.com/office/drawing/2014/main" id="{9B2AB206-F55D-9E66-31B8-62AE640C503C}"/>
            </a:ext>
          </a:extLst>
        </xdr:cNvPr>
        <xdr:cNvSpPr/>
      </xdr:nvSpPr>
      <xdr:spPr>
        <a:xfrm>
          <a:off x="806746" y="757903"/>
          <a:ext cx="2088918" cy="872240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537852</xdr:colOff>
      <xdr:row>4</xdr:row>
      <xdr:rowOff>20484</xdr:rowOff>
    </xdr:from>
    <xdr:to>
      <xdr:col>22</xdr:col>
      <xdr:colOff>147085</xdr:colOff>
      <xdr:row>9</xdr:row>
      <xdr:rowOff>13928</xdr:rowOff>
    </xdr:to>
    <xdr:sp macro="" textlink="">
      <xdr:nvSpPr>
        <xdr:cNvPr id="4" name="Rectangle: Rounded Corners 3">
          <a:extLst>
            <a:ext uri="{FF2B5EF4-FFF2-40B4-BE49-F238E27FC236}">
              <a16:creationId xmlns:a16="http://schemas.microsoft.com/office/drawing/2014/main" id="{469B2B82-180C-42FF-B8E2-5E246586D039}"/>
            </a:ext>
          </a:extLst>
        </xdr:cNvPr>
        <xdr:cNvSpPr/>
      </xdr:nvSpPr>
      <xdr:spPr>
        <a:xfrm>
          <a:off x="2995917" y="757903"/>
          <a:ext cx="10670523" cy="91521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545934</xdr:colOff>
      <xdr:row>15</xdr:row>
      <xdr:rowOff>87062</xdr:rowOff>
    </xdr:from>
    <xdr:to>
      <xdr:col>13</xdr:col>
      <xdr:colOff>320266</xdr:colOff>
      <xdr:row>33</xdr:row>
      <xdr:rowOff>27033</xdr:rowOff>
    </xdr:to>
    <xdr:sp macro="" textlink="">
      <xdr:nvSpPr>
        <xdr:cNvPr id="5" name="Rectangle: Rounded Corners 4">
          <a:extLst>
            <a:ext uri="{FF2B5EF4-FFF2-40B4-BE49-F238E27FC236}">
              <a16:creationId xmlns:a16="http://schemas.microsoft.com/office/drawing/2014/main" id="{7036DE0E-E191-4F19-9F9A-0D0E29D25C54}"/>
            </a:ext>
          </a:extLst>
        </xdr:cNvPr>
        <xdr:cNvSpPr/>
      </xdr:nvSpPr>
      <xdr:spPr>
        <a:xfrm>
          <a:off x="3003999" y="2852385"/>
          <a:ext cx="5304977" cy="325835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431249</xdr:colOff>
      <xdr:row>15</xdr:row>
      <xdr:rowOff>128817</xdr:rowOff>
    </xdr:from>
    <xdr:to>
      <xdr:col>22</xdr:col>
      <xdr:colOff>199230</xdr:colOff>
      <xdr:row>33</xdr:row>
      <xdr:rowOff>68788</xdr:rowOff>
    </xdr:to>
    <xdr:sp macro="" textlink="">
      <xdr:nvSpPr>
        <xdr:cNvPr id="7" name="Rectangle: Rounded Corners 6">
          <a:extLst>
            <a:ext uri="{FF2B5EF4-FFF2-40B4-BE49-F238E27FC236}">
              <a16:creationId xmlns:a16="http://schemas.microsoft.com/office/drawing/2014/main" id="{CC3ABA10-8632-4CC8-9280-16A3BB3CB197}"/>
            </a:ext>
          </a:extLst>
        </xdr:cNvPr>
        <xdr:cNvSpPr/>
      </xdr:nvSpPr>
      <xdr:spPr>
        <a:xfrm>
          <a:off x="8419959" y="2894140"/>
          <a:ext cx="5298626" cy="325835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574412</xdr:colOff>
      <xdr:row>33</xdr:row>
      <xdr:rowOff>153637</xdr:rowOff>
    </xdr:from>
    <xdr:to>
      <xdr:col>13</xdr:col>
      <xdr:colOff>342394</xdr:colOff>
      <xdr:row>51</xdr:row>
      <xdr:rowOff>93608</xdr:rowOff>
    </xdr:to>
    <xdr:sp macro="" textlink="">
      <xdr:nvSpPr>
        <xdr:cNvPr id="8" name="Rectangle: Rounded Corners 7">
          <a:extLst>
            <a:ext uri="{FF2B5EF4-FFF2-40B4-BE49-F238E27FC236}">
              <a16:creationId xmlns:a16="http://schemas.microsoft.com/office/drawing/2014/main" id="{BC952CDD-C117-48EE-92C7-9A4529F1EF9C}"/>
            </a:ext>
          </a:extLst>
        </xdr:cNvPr>
        <xdr:cNvSpPr/>
      </xdr:nvSpPr>
      <xdr:spPr>
        <a:xfrm>
          <a:off x="3032477" y="6237347"/>
          <a:ext cx="5298627" cy="325835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468772</xdr:colOff>
      <xdr:row>34</xdr:row>
      <xdr:rowOff>22786</xdr:rowOff>
    </xdr:from>
    <xdr:to>
      <xdr:col>22</xdr:col>
      <xdr:colOff>193764</xdr:colOff>
      <xdr:row>51</xdr:row>
      <xdr:rowOff>145560</xdr:rowOff>
    </xdr:to>
    <xdr:sp macro="" textlink="">
      <xdr:nvSpPr>
        <xdr:cNvPr id="9" name="Rectangle: Rounded Corners 8">
          <a:extLst>
            <a:ext uri="{FF2B5EF4-FFF2-40B4-BE49-F238E27FC236}">
              <a16:creationId xmlns:a16="http://schemas.microsoft.com/office/drawing/2014/main" id="{985DEED4-23ED-41DB-8EAB-EFABF96857FB}"/>
            </a:ext>
          </a:extLst>
        </xdr:cNvPr>
        <xdr:cNvSpPr/>
      </xdr:nvSpPr>
      <xdr:spPr>
        <a:xfrm>
          <a:off x="8457482" y="6290851"/>
          <a:ext cx="5255637" cy="325680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243296</xdr:colOff>
      <xdr:row>9</xdr:row>
      <xdr:rowOff>68588</xdr:rowOff>
    </xdr:from>
    <xdr:to>
      <xdr:col>11</xdr:col>
      <xdr:colOff>412777</xdr:colOff>
      <xdr:row>15</xdr:row>
      <xdr:rowOff>9309</xdr:rowOff>
    </xdr:to>
    <xdr:sp macro="" textlink="">
      <xdr:nvSpPr>
        <xdr:cNvPr id="11" name="Rectangle: Rounded Corners 10">
          <a:extLst>
            <a:ext uri="{FF2B5EF4-FFF2-40B4-BE49-F238E27FC236}">
              <a16:creationId xmlns:a16="http://schemas.microsoft.com/office/drawing/2014/main" id="{5AF4A45C-38C2-4BD5-9C91-1FEDC2741AD9}"/>
            </a:ext>
          </a:extLst>
        </xdr:cNvPr>
        <xdr:cNvSpPr/>
      </xdr:nvSpPr>
      <xdr:spPr>
        <a:xfrm>
          <a:off x="5159425" y="1727782"/>
          <a:ext cx="2013029" cy="104685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301023</xdr:colOff>
      <xdr:row>9</xdr:row>
      <xdr:rowOff>155181</xdr:rowOff>
    </xdr:from>
    <xdr:to>
      <xdr:col>11</xdr:col>
      <xdr:colOff>291402</xdr:colOff>
      <xdr:row>11</xdr:row>
      <xdr:rowOff>78211</xdr:rowOff>
    </xdr:to>
    <xdr:sp macro="" textlink="">
      <xdr:nvSpPr>
        <xdr:cNvPr id="15" name="TextBox 14">
          <a:extLst>
            <a:ext uri="{FF2B5EF4-FFF2-40B4-BE49-F238E27FC236}">
              <a16:creationId xmlns:a16="http://schemas.microsoft.com/office/drawing/2014/main" id="{C1497339-43F7-27E8-2187-4DC039060F93}"/>
            </a:ext>
          </a:extLst>
        </xdr:cNvPr>
        <xdr:cNvSpPr txBox="1"/>
      </xdr:nvSpPr>
      <xdr:spPr>
        <a:xfrm>
          <a:off x="5217152" y="1814375"/>
          <a:ext cx="1833927" cy="291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0033CC"/>
              </a:solidFill>
              <a:effectLst/>
              <a:latin typeface="+mn-lt"/>
              <a:ea typeface="+mn-ea"/>
              <a:cs typeface="+mn-cs"/>
            </a:rPr>
            <a:t>Avg.</a:t>
          </a:r>
          <a:r>
            <a:rPr lang="en-US" sz="1600" b="1" baseline="0">
              <a:solidFill>
                <a:srgbClr val="0033CC"/>
              </a:solidFill>
              <a:effectLst/>
              <a:latin typeface="+mn-lt"/>
              <a:ea typeface="+mn-ea"/>
              <a:cs typeface="+mn-cs"/>
            </a:rPr>
            <a:t> </a:t>
          </a:r>
          <a:r>
            <a:rPr lang="en-US" sz="1600" b="1">
              <a:solidFill>
                <a:srgbClr val="0033CC"/>
              </a:solidFill>
              <a:effectLst/>
              <a:latin typeface="+mn-lt"/>
              <a:ea typeface="+mn-ea"/>
              <a:cs typeface="+mn-cs"/>
            </a:rPr>
            <a:t>Employee</a:t>
          </a:r>
          <a:r>
            <a:rPr lang="en-US" sz="1600" b="1" baseline="0">
              <a:solidFill>
                <a:srgbClr val="0033CC"/>
              </a:solidFill>
              <a:effectLst/>
              <a:latin typeface="+mn-lt"/>
              <a:ea typeface="+mn-ea"/>
              <a:cs typeface="+mn-cs"/>
            </a:rPr>
            <a:t> </a:t>
          </a:r>
          <a:r>
            <a:rPr lang="en-US" sz="1600" b="1">
              <a:solidFill>
                <a:srgbClr val="0033CC"/>
              </a:solidFill>
              <a:effectLst/>
              <a:latin typeface="+mn-lt"/>
              <a:ea typeface="+mn-ea"/>
              <a:cs typeface="+mn-cs"/>
            </a:rPr>
            <a:t>Age</a:t>
          </a:r>
        </a:p>
        <a:p>
          <a:endParaRPr lang="en-US" sz="1100"/>
        </a:p>
      </xdr:txBody>
    </xdr:sp>
    <xdr:clientData/>
  </xdr:twoCellAnchor>
  <xdr:twoCellAnchor>
    <xdr:from>
      <xdr:col>4</xdr:col>
      <xdr:colOff>537852</xdr:colOff>
      <xdr:row>9</xdr:row>
      <xdr:rowOff>68590</xdr:rowOff>
    </xdr:from>
    <xdr:to>
      <xdr:col>8</xdr:col>
      <xdr:colOff>96519</xdr:colOff>
      <xdr:row>15</xdr:row>
      <xdr:rowOff>9311</xdr:rowOff>
    </xdr:to>
    <xdr:sp macro="" textlink="">
      <xdr:nvSpPr>
        <xdr:cNvPr id="17" name="Rectangle: Rounded Corners 16">
          <a:extLst>
            <a:ext uri="{FF2B5EF4-FFF2-40B4-BE49-F238E27FC236}">
              <a16:creationId xmlns:a16="http://schemas.microsoft.com/office/drawing/2014/main" id="{F77459EA-DB91-40F7-973B-E41615328E5E}"/>
            </a:ext>
          </a:extLst>
        </xdr:cNvPr>
        <xdr:cNvSpPr/>
      </xdr:nvSpPr>
      <xdr:spPr>
        <a:xfrm>
          <a:off x="2995917" y="1727784"/>
          <a:ext cx="2016731" cy="104685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576338</xdr:colOff>
      <xdr:row>9</xdr:row>
      <xdr:rowOff>78210</xdr:rowOff>
    </xdr:from>
    <xdr:to>
      <xdr:col>15</xdr:col>
      <xdr:colOff>147084</xdr:colOff>
      <xdr:row>15</xdr:row>
      <xdr:rowOff>20483</xdr:rowOff>
    </xdr:to>
    <xdr:sp macro="" textlink="">
      <xdr:nvSpPr>
        <xdr:cNvPr id="18" name="Rectangle: Rounded Corners 17">
          <a:extLst>
            <a:ext uri="{FF2B5EF4-FFF2-40B4-BE49-F238E27FC236}">
              <a16:creationId xmlns:a16="http://schemas.microsoft.com/office/drawing/2014/main" id="{7F6C719B-FF76-4830-A2B2-57B759A191FA}"/>
            </a:ext>
          </a:extLst>
        </xdr:cNvPr>
        <xdr:cNvSpPr/>
      </xdr:nvSpPr>
      <xdr:spPr>
        <a:xfrm>
          <a:off x="7336015" y="1737404"/>
          <a:ext cx="2028811" cy="104840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262537</xdr:colOff>
      <xdr:row>9</xdr:row>
      <xdr:rowOff>87831</xdr:rowOff>
    </xdr:from>
    <xdr:to>
      <xdr:col>18</xdr:col>
      <xdr:colOff>432019</xdr:colOff>
      <xdr:row>15</xdr:row>
      <xdr:rowOff>30104</xdr:rowOff>
    </xdr:to>
    <xdr:sp macro="" textlink="">
      <xdr:nvSpPr>
        <xdr:cNvPr id="19" name="Rectangle: Rounded Corners 18">
          <a:extLst>
            <a:ext uri="{FF2B5EF4-FFF2-40B4-BE49-F238E27FC236}">
              <a16:creationId xmlns:a16="http://schemas.microsoft.com/office/drawing/2014/main" id="{A6FF7403-47C5-4E79-83BF-3871FDA10F1C}"/>
            </a:ext>
          </a:extLst>
        </xdr:cNvPr>
        <xdr:cNvSpPr/>
      </xdr:nvSpPr>
      <xdr:spPr>
        <a:xfrm>
          <a:off x="9480279" y="1747025"/>
          <a:ext cx="2013030" cy="104840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566717</xdr:colOff>
      <xdr:row>9</xdr:row>
      <xdr:rowOff>116695</xdr:rowOff>
    </xdr:from>
    <xdr:to>
      <xdr:col>22</xdr:col>
      <xdr:colOff>125383</xdr:colOff>
      <xdr:row>15</xdr:row>
      <xdr:rowOff>58968</xdr:rowOff>
    </xdr:to>
    <xdr:sp macro="" textlink="">
      <xdr:nvSpPr>
        <xdr:cNvPr id="20" name="Rectangle: Rounded Corners 19">
          <a:extLst>
            <a:ext uri="{FF2B5EF4-FFF2-40B4-BE49-F238E27FC236}">
              <a16:creationId xmlns:a16="http://schemas.microsoft.com/office/drawing/2014/main" id="{8A547904-C7D7-429F-A884-D3D838C2525F}"/>
            </a:ext>
          </a:extLst>
        </xdr:cNvPr>
        <xdr:cNvSpPr/>
      </xdr:nvSpPr>
      <xdr:spPr>
        <a:xfrm>
          <a:off x="11628007" y="1775889"/>
          <a:ext cx="2016731" cy="104840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29169</xdr:colOff>
      <xdr:row>9</xdr:row>
      <xdr:rowOff>184045</xdr:rowOff>
    </xdr:from>
    <xdr:to>
      <xdr:col>7</xdr:col>
      <xdr:colOff>595580</xdr:colOff>
      <xdr:row>11</xdr:row>
      <xdr:rowOff>126318</xdr:rowOff>
    </xdr:to>
    <xdr:sp macro="" textlink="">
      <xdr:nvSpPr>
        <xdr:cNvPr id="21" name="TextBox 20">
          <a:extLst>
            <a:ext uri="{FF2B5EF4-FFF2-40B4-BE49-F238E27FC236}">
              <a16:creationId xmlns:a16="http://schemas.microsoft.com/office/drawing/2014/main" id="{677F4FE6-580E-42CF-A168-C7E29CEE7B32}"/>
            </a:ext>
          </a:extLst>
        </xdr:cNvPr>
        <xdr:cNvSpPr txBox="1"/>
      </xdr:nvSpPr>
      <xdr:spPr>
        <a:xfrm>
          <a:off x="3101750" y="1843239"/>
          <a:ext cx="1795443" cy="310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0033CC"/>
              </a:solidFill>
              <a:effectLst/>
              <a:latin typeface="+mn-lt"/>
              <a:ea typeface="+mn-ea"/>
              <a:cs typeface="+mn-cs"/>
            </a:rPr>
            <a:t>Total Employee</a:t>
          </a:r>
        </a:p>
        <a:p>
          <a:endParaRPr lang="en-US" sz="1100">
            <a:solidFill>
              <a:srgbClr val="0033CC"/>
            </a:solidFill>
          </a:endParaRPr>
        </a:p>
      </xdr:txBody>
    </xdr:sp>
    <xdr:clientData/>
  </xdr:twoCellAnchor>
  <xdr:twoCellAnchor>
    <xdr:from>
      <xdr:col>12</xdr:col>
      <xdr:colOff>86897</xdr:colOff>
      <xdr:row>9</xdr:row>
      <xdr:rowOff>184044</xdr:rowOff>
    </xdr:from>
    <xdr:to>
      <xdr:col>15</xdr:col>
      <xdr:colOff>38792</xdr:colOff>
      <xdr:row>11</xdr:row>
      <xdr:rowOff>126317</xdr:rowOff>
    </xdr:to>
    <xdr:sp macro="" textlink="">
      <xdr:nvSpPr>
        <xdr:cNvPr id="22" name="TextBox 21">
          <a:extLst>
            <a:ext uri="{FF2B5EF4-FFF2-40B4-BE49-F238E27FC236}">
              <a16:creationId xmlns:a16="http://schemas.microsoft.com/office/drawing/2014/main" id="{C4C55B80-440F-493D-BB3C-4DDAA1207E7D}"/>
            </a:ext>
          </a:extLst>
        </xdr:cNvPr>
        <xdr:cNvSpPr txBox="1"/>
      </xdr:nvSpPr>
      <xdr:spPr>
        <a:xfrm>
          <a:off x="7461091" y="1843238"/>
          <a:ext cx="1795443" cy="310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0033CC"/>
              </a:solidFill>
              <a:effectLst/>
              <a:latin typeface="+mn-lt"/>
              <a:ea typeface="+mn-ea"/>
              <a:cs typeface="+mn-cs"/>
            </a:rPr>
            <a:t>Male</a:t>
          </a:r>
          <a:r>
            <a:rPr lang="en-US" sz="1600" b="1" baseline="0">
              <a:solidFill>
                <a:srgbClr val="0033CC"/>
              </a:solidFill>
              <a:effectLst/>
              <a:latin typeface="+mn-lt"/>
              <a:ea typeface="+mn-ea"/>
              <a:cs typeface="+mn-cs"/>
            </a:rPr>
            <a:t> Employee</a:t>
          </a:r>
          <a:endParaRPr lang="en-US" sz="1600" b="1">
            <a:solidFill>
              <a:srgbClr val="0033CC"/>
            </a:solidFill>
            <a:effectLst/>
            <a:latin typeface="+mn-lt"/>
            <a:ea typeface="+mn-ea"/>
            <a:cs typeface="+mn-cs"/>
          </a:endParaRPr>
        </a:p>
        <a:p>
          <a:endParaRPr lang="en-US" sz="1100"/>
        </a:p>
      </xdr:txBody>
    </xdr:sp>
    <xdr:clientData/>
  </xdr:twoCellAnchor>
  <xdr:twoCellAnchor>
    <xdr:from>
      <xdr:col>15</xdr:col>
      <xdr:colOff>349128</xdr:colOff>
      <xdr:row>9</xdr:row>
      <xdr:rowOff>174422</xdr:rowOff>
    </xdr:from>
    <xdr:to>
      <xdr:col>18</xdr:col>
      <xdr:colOff>301022</xdr:colOff>
      <xdr:row>11</xdr:row>
      <xdr:rowOff>116695</xdr:rowOff>
    </xdr:to>
    <xdr:sp macro="" textlink="">
      <xdr:nvSpPr>
        <xdr:cNvPr id="23" name="TextBox 22">
          <a:extLst>
            <a:ext uri="{FF2B5EF4-FFF2-40B4-BE49-F238E27FC236}">
              <a16:creationId xmlns:a16="http://schemas.microsoft.com/office/drawing/2014/main" id="{1333AC8F-00BE-47C2-BF65-065B05C618A9}"/>
            </a:ext>
          </a:extLst>
        </xdr:cNvPr>
        <xdr:cNvSpPr txBox="1"/>
      </xdr:nvSpPr>
      <xdr:spPr>
        <a:xfrm>
          <a:off x="9566870" y="1833616"/>
          <a:ext cx="1795442" cy="310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0033CC"/>
              </a:solidFill>
              <a:effectLst/>
              <a:latin typeface="+mn-lt"/>
              <a:ea typeface="+mn-ea"/>
              <a:cs typeface="+mn-cs"/>
            </a:rPr>
            <a:t>Female Employee</a:t>
          </a:r>
        </a:p>
        <a:p>
          <a:endParaRPr lang="en-US" sz="1100">
            <a:solidFill>
              <a:srgbClr val="0033CC"/>
            </a:solidFill>
          </a:endParaRPr>
        </a:p>
      </xdr:txBody>
    </xdr:sp>
    <xdr:clientData/>
  </xdr:twoCellAnchor>
  <xdr:twoCellAnchor>
    <xdr:from>
      <xdr:col>19</xdr:col>
      <xdr:colOff>58035</xdr:colOff>
      <xdr:row>9</xdr:row>
      <xdr:rowOff>184043</xdr:rowOff>
    </xdr:from>
    <xdr:to>
      <xdr:col>22</xdr:col>
      <xdr:colOff>9929</xdr:colOff>
      <xdr:row>11</xdr:row>
      <xdr:rowOff>126316</xdr:rowOff>
    </xdr:to>
    <xdr:sp macro="" textlink="">
      <xdr:nvSpPr>
        <xdr:cNvPr id="24" name="TextBox 23">
          <a:extLst>
            <a:ext uri="{FF2B5EF4-FFF2-40B4-BE49-F238E27FC236}">
              <a16:creationId xmlns:a16="http://schemas.microsoft.com/office/drawing/2014/main" id="{6C096160-C0C9-4D03-8B9D-0336A36EDC66}"/>
            </a:ext>
          </a:extLst>
        </xdr:cNvPr>
        <xdr:cNvSpPr txBox="1"/>
      </xdr:nvSpPr>
      <xdr:spPr>
        <a:xfrm>
          <a:off x="11733841" y="1843237"/>
          <a:ext cx="1795443" cy="310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0033CC"/>
              </a:solidFill>
              <a:effectLst/>
              <a:latin typeface="+mn-lt"/>
              <a:ea typeface="+mn-ea"/>
              <a:cs typeface="+mn-cs"/>
            </a:rPr>
            <a:t>Avg.</a:t>
          </a:r>
          <a:r>
            <a:rPr lang="en-US" sz="1600" b="1" baseline="0">
              <a:solidFill>
                <a:srgbClr val="0033CC"/>
              </a:solidFill>
              <a:effectLst/>
              <a:latin typeface="+mn-lt"/>
              <a:ea typeface="+mn-ea"/>
              <a:cs typeface="+mn-cs"/>
            </a:rPr>
            <a:t> Tenure</a:t>
          </a:r>
          <a:endParaRPr lang="en-US" sz="1600" b="1">
            <a:solidFill>
              <a:srgbClr val="0033CC"/>
            </a:solidFill>
            <a:effectLst/>
            <a:latin typeface="+mn-lt"/>
            <a:ea typeface="+mn-ea"/>
            <a:cs typeface="+mn-cs"/>
          </a:endParaRPr>
        </a:p>
        <a:p>
          <a:endParaRPr lang="en-US" sz="1100">
            <a:solidFill>
              <a:srgbClr val="0033CC"/>
            </a:solidFill>
          </a:endParaRPr>
        </a:p>
      </xdr:txBody>
    </xdr:sp>
    <xdr:clientData/>
  </xdr:twoCellAnchor>
  <xdr:twoCellAnchor>
    <xdr:from>
      <xdr:col>5</xdr:col>
      <xdr:colOff>540661</xdr:colOff>
      <xdr:row>11</xdr:row>
      <xdr:rowOff>135939</xdr:rowOff>
    </xdr:from>
    <xdr:to>
      <xdr:col>7</xdr:col>
      <xdr:colOff>441417</xdr:colOff>
      <xdr:row>14</xdr:row>
      <xdr:rowOff>9312</xdr:rowOff>
    </xdr:to>
    <xdr:sp macro="" textlink="K73">
      <xdr:nvSpPr>
        <xdr:cNvPr id="25" name="TextBox 24">
          <a:extLst>
            <a:ext uri="{FF2B5EF4-FFF2-40B4-BE49-F238E27FC236}">
              <a16:creationId xmlns:a16="http://schemas.microsoft.com/office/drawing/2014/main" id="{A1B07C1C-5757-4064-89D9-F407D5395765}"/>
            </a:ext>
          </a:extLst>
        </xdr:cNvPr>
        <xdr:cNvSpPr txBox="1"/>
      </xdr:nvSpPr>
      <xdr:spPr>
        <a:xfrm>
          <a:off x="3613242" y="2163842"/>
          <a:ext cx="1129788" cy="426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63B1503-3AC7-4C12-B59C-01D245D9D673}" type="TxLink">
            <a:rPr lang="en-US" sz="3200" b="1" i="0" u="none" strike="noStrike">
              <a:solidFill>
                <a:srgbClr val="0033CC"/>
              </a:solidFill>
              <a:latin typeface="Calibri"/>
              <a:ea typeface="Calibri"/>
              <a:cs typeface="Calibri"/>
            </a:rPr>
            <a:pPr/>
            <a:t>2845</a:t>
          </a:fld>
          <a:endParaRPr lang="en-US" sz="3200" b="1">
            <a:solidFill>
              <a:srgbClr val="0033CC"/>
            </a:solidFill>
          </a:endParaRPr>
        </a:p>
      </xdr:txBody>
    </xdr:sp>
    <xdr:clientData/>
  </xdr:twoCellAnchor>
  <xdr:twoCellAnchor>
    <xdr:from>
      <xdr:col>9</xdr:col>
      <xdr:colOff>248992</xdr:colOff>
      <xdr:row>11</xdr:row>
      <xdr:rowOff>150705</xdr:rowOff>
    </xdr:from>
    <xdr:to>
      <xdr:col>11</xdr:col>
      <xdr:colOff>152779</xdr:colOff>
      <xdr:row>14</xdr:row>
      <xdr:rowOff>31223</xdr:rowOff>
    </xdr:to>
    <xdr:sp macro="" textlink="L73">
      <xdr:nvSpPr>
        <xdr:cNvPr id="26" name="TextBox 25">
          <a:extLst>
            <a:ext uri="{FF2B5EF4-FFF2-40B4-BE49-F238E27FC236}">
              <a16:creationId xmlns:a16="http://schemas.microsoft.com/office/drawing/2014/main" id="{0473F070-B16F-456E-9017-4EA7FB2CA515}"/>
            </a:ext>
          </a:extLst>
        </xdr:cNvPr>
        <xdr:cNvSpPr txBox="1"/>
      </xdr:nvSpPr>
      <xdr:spPr>
        <a:xfrm>
          <a:off x="5779637" y="2178608"/>
          <a:ext cx="1132819" cy="433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2AAB0C3-25C2-4DCC-9144-FE6C7E72CA02}" type="TxLink">
            <a:rPr lang="en-US" sz="3200" b="1" i="0" u="none" strike="noStrike">
              <a:solidFill>
                <a:srgbClr val="0033CC"/>
              </a:solidFill>
              <a:latin typeface="Calibri"/>
              <a:ea typeface="Calibri"/>
              <a:cs typeface="Calibri"/>
            </a:rPr>
            <a:pPr/>
            <a:t>49.4</a:t>
          </a:fld>
          <a:endParaRPr lang="en-US" sz="3200" b="1">
            <a:solidFill>
              <a:srgbClr val="0033CC"/>
            </a:solidFill>
          </a:endParaRPr>
        </a:p>
      </xdr:txBody>
    </xdr:sp>
    <xdr:clientData/>
  </xdr:twoCellAnchor>
  <xdr:twoCellAnchor>
    <xdr:from>
      <xdr:col>12</xdr:col>
      <xdr:colOff>480572</xdr:colOff>
      <xdr:row>11</xdr:row>
      <xdr:rowOff>155181</xdr:rowOff>
    </xdr:from>
    <xdr:to>
      <xdr:col>14</xdr:col>
      <xdr:colOff>384360</xdr:colOff>
      <xdr:row>14</xdr:row>
      <xdr:rowOff>30105</xdr:rowOff>
    </xdr:to>
    <xdr:sp macro="" textlink="M73">
      <xdr:nvSpPr>
        <xdr:cNvPr id="27" name="TextBox 26">
          <a:extLst>
            <a:ext uri="{FF2B5EF4-FFF2-40B4-BE49-F238E27FC236}">
              <a16:creationId xmlns:a16="http://schemas.microsoft.com/office/drawing/2014/main" id="{F1E3B710-63EA-403D-AAE2-A8A30823F6EC}"/>
            </a:ext>
          </a:extLst>
        </xdr:cNvPr>
        <xdr:cNvSpPr txBox="1"/>
      </xdr:nvSpPr>
      <xdr:spPr>
        <a:xfrm>
          <a:off x="7854766" y="2183084"/>
          <a:ext cx="1132820" cy="4279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470509F-256C-49F1-A51B-09B8562F5164}" type="TxLink">
            <a:rPr lang="en-US" sz="3200" b="1" i="0" u="none" strike="noStrike">
              <a:solidFill>
                <a:srgbClr val="0033CC"/>
              </a:solidFill>
              <a:latin typeface="Calibri"/>
              <a:ea typeface="Calibri"/>
              <a:cs typeface="Calibri"/>
            </a:rPr>
            <a:pPr/>
            <a:t>1257</a:t>
          </a:fld>
          <a:endParaRPr lang="en-US" sz="3200" b="1">
            <a:solidFill>
              <a:srgbClr val="0033CC"/>
            </a:solidFill>
          </a:endParaRPr>
        </a:p>
      </xdr:txBody>
    </xdr:sp>
    <xdr:clientData/>
  </xdr:twoCellAnchor>
  <xdr:twoCellAnchor>
    <xdr:from>
      <xdr:col>16</xdr:col>
      <xdr:colOff>236238</xdr:colOff>
      <xdr:row>11</xdr:row>
      <xdr:rowOff>140414</xdr:rowOff>
    </xdr:from>
    <xdr:to>
      <xdr:col>18</xdr:col>
      <xdr:colOff>143725</xdr:colOff>
      <xdr:row>14</xdr:row>
      <xdr:rowOff>8193</xdr:rowOff>
    </xdr:to>
    <xdr:sp macro="" textlink="N73">
      <xdr:nvSpPr>
        <xdr:cNvPr id="28" name="TextBox 27">
          <a:extLst>
            <a:ext uri="{FF2B5EF4-FFF2-40B4-BE49-F238E27FC236}">
              <a16:creationId xmlns:a16="http://schemas.microsoft.com/office/drawing/2014/main" id="{855688AE-D03A-49EB-8C49-ECE475B43DDF}"/>
            </a:ext>
          </a:extLst>
        </xdr:cNvPr>
        <xdr:cNvSpPr txBox="1"/>
      </xdr:nvSpPr>
      <xdr:spPr>
        <a:xfrm>
          <a:off x="10068496" y="2168317"/>
          <a:ext cx="1136519" cy="4208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B196443-150B-4DEB-A6E8-42157ED95609}" type="TxLink">
            <a:rPr lang="en-US" sz="3200" b="1" i="0" u="none" strike="noStrike">
              <a:solidFill>
                <a:srgbClr val="0033CC"/>
              </a:solidFill>
              <a:latin typeface="Calibri"/>
              <a:ea typeface="Calibri"/>
              <a:cs typeface="Calibri"/>
            </a:rPr>
            <a:pPr/>
            <a:t>1588</a:t>
          </a:fld>
          <a:endParaRPr lang="en-US" sz="3200" b="1">
            <a:solidFill>
              <a:srgbClr val="0033CC"/>
            </a:solidFill>
          </a:endParaRPr>
        </a:p>
      </xdr:txBody>
    </xdr:sp>
    <xdr:clientData/>
  </xdr:twoCellAnchor>
  <xdr:twoCellAnchor>
    <xdr:from>
      <xdr:col>19</xdr:col>
      <xdr:colOff>520743</xdr:colOff>
      <xdr:row>11</xdr:row>
      <xdr:rowOff>135938</xdr:rowOff>
    </xdr:from>
    <xdr:to>
      <xdr:col>21</xdr:col>
      <xdr:colOff>421502</xdr:colOff>
      <xdr:row>14</xdr:row>
      <xdr:rowOff>9311</xdr:rowOff>
    </xdr:to>
    <xdr:sp macro="" textlink="O73">
      <xdr:nvSpPr>
        <xdr:cNvPr id="29" name="TextBox 28">
          <a:extLst>
            <a:ext uri="{FF2B5EF4-FFF2-40B4-BE49-F238E27FC236}">
              <a16:creationId xmlns:a16="http://schemas.microsoft.com/office/drawing/2014/main" id="{6FC92B76-8E52-43DC-8854-55526F4DF6A8}"/>
            </a:ext>
          </a:extLst>
        </xdr:cNvPr>
        <xdr:cNvSpPr txBox="1"/>
      </xdr:nvSpPr>
      <xdr:spPr>
        <a:xfrm>
          <a:off x="12196549" y="2163841"/>
          <a:ext cx="1129792" cy="426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A74853B-CC45-4E63-BFB6-19389942F318}" type="TxLink">
            <a:rPr lang="en-US" sz="3200" b="1" i="0" u="none" strike="noStrike">
              <a:solidFill>
                <a:srgbClr val="0033CC"/>
              </a:solidFill>
              <a:latin typeface="Calibri"/>
              <a:ea typeface="Calibri"/>
              <a:cs typeface="Calibri"/>
            </a:rPr>
            <a:pPr/>
            <a:t>4.78</a:t>
          </a:fld>
          <a:endParaRPr lang="en-US" sz="3200" b="1">
            <a:solidFill>
              <a:srgbClr val="0033CC"/>
            </a:solidFill>
          </a:endParaRPr>
        </a:p>
      </xdr:txBody>
    </xdr:sp>
    <xdr:clientData/>
  </xdr:twoCellAnchor>
  <xdr:twoCellAnchor>
    <xdr:from>
      <xdr:col>5</xdr:col>
      <xdr:colOff>48413</xdr:colOff>
      <xdr:row>4</xdr:row>
      <xdr:rowOff>116696</xdr:rowOff>
    </xdr:from>
    <xdr:to>
      <xdr:col>21</xdr:col>
      <xdr:colOff>576338</xdr:colOff>
      <xdr:row>7</xdr:row>
      <xdr:rowOff>174422</xdr:rowOff>
    </xdr:to>
    <xdr:sp macro="" textlink="">
      <xdr:nvSpPr>
        <xdr:cNvPr id="30" name="TextBox 29">
          <a:extLst>
            <a:ext uri="{FF2B5EF4-FFF2-40B4-BE49-F238E27FC236}">
              <a16:creationId xmlns:a16="http://schemas.microsoft.com/office/drawing/2014/main" id="{DA5CF5A9-841B-41DE-9179-400EA16A18FB}"/>
            </a:ext>
          </a:extLst>
        </xdr:cNvPr>
        <xdr:cNvSpPr txBox="1"/>
      </xdr:nvSpPr>
      <xdr:spPr>
        <a:xfrm>
          <a:off x="3120994" y="854115"/>
          <a:ext cx="10360183" cy="6107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1">
              <a:solidFill>
                <a:srgbClr val="0033CC"/>
              </a:solidFill>
              <a:effectLst/>
              <a:latin typeface="+mn-lt"/>
              <a:ea typeface="+mn-ea"/>
              <a:cs typeface="+mn-cs"/>
            </a:rPr>
            <a:t>Workforce Overview Dashboard</a:t>
          </a:r>
        </a:p>
        <a:p>
          <a:endParaRPr lang="en-US" sz="1100">
            <a:solidFill>
              <a:srgbClr val="0033CC"/>
            </a:solidFill>
          </a:endParaRPr>
        </a:p>
      </xdr:txBody>
    </xdr:sp>
    <xdr:clientData/>
  </xdr:twoCellAnchor>
  <xdr:twoCellAnchor>
    <xdr:from>
      <xdr:col>5</xdr:col>
      <xdr:colOff>185569</xdr:colOff>
      <xdr:row>36</xdr:row>
      <xdr:rowOff>135939</xdr:rowOff>
    </xdr:from>
    <xdr:to>
      <xdr:col>13</xdr:col>
      <xdr:colOff>106138</xdr:colOff>
      <xdr:row>50</xdr:row>
      <xdr:rowOff>154793</xdr:rowOff>
    </xdr:to>
    <xdr:graphicFrame macro="">
      <xdr:nvGraphicFramePr>
        <xdr:cNvPr id="31" name="Chart 30">
          <a:extLst>
            <a:ext uri="{FF2B5EF4-FFF2-40B4-BE49-F238E27FC236}">
              <a16:creationId xmlns:a16="http://schemas.microsoft.com/office/drawing/2014/main" id="{C4EC1C30-3D5D-471E-A918-8709E6CD1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464155</xdr:colOff>
      <xdr:row>34</xdr:row>
      <xdr:rowOff>58968</xdr:rowOff>
    </xdr:from>
    <xdr:to>
      <xdr:col>12</xdr:col>
      <xdr:colOff>605200</xdr:colOff>
      <xdr:row>36</xdr:row>
      <xdr:rowOff>107075</xdr:rowOff>
    </xdr:to>
    <xdr:sp macro="" textlink="">
      <xdr:nvSpPr>
        <xdr:cNvPr id="33" name="TextBox 32">
          <a:extLst>
            <a:ext uri="{FF2B5EF4-FFF2-40B4-BE49-F238E27FC236}">
              <a16:creationId xmlns:a16="http://schemas.microsoft.com/office/drawing/2014/main" id="{7BE454AE-BAE3-4539-85FB-0471C529E1F6}"/>
            </a:ext>
          </a:extLst>
        </xdr:cNvPr>
        <xdr:cNvSpPr txBox="1"/>
      </xdr:nvSpPr>
      <xdr:spPr>
        <a:xfrm>
          <a:off x="3536736" y="6327033"/>
          <a:ext cx="4442658" cy="4168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Employee Count by Department</a:t>
          </a:r>
        </a:p>
        <a:p>
          <a:endParaRPr lang="en-US" sz="2400">
            <a:solidFill>
              <a:srgbClr val="0033CC"/>
            </a:solidFill>
          </a:endParaRPr>
        </a:p>
      </xdr:txBody>
    </xdr:sp>
    <xdr:clientData/>
  </xdr:twoCellAnchor>
  <xdr:twoCellAnchor>
    <xdr:from>
      <xdr:col>14</xdr:col>
      <xdr:colOff>14739</xdr:colOff>
      <xdr:row>18</xdr:row>
      <xdr:rowOff>135938</xdr:rowOff>
    </xdr:from>
    <xdr:to>
      <xdr:col>22</xdr:col>
      <xdr:colOff>43601</xdr:colOff>
      <xdr:row>32</xdr:row>
      <xdr:rowOff>20482</xdr:rowOff>
    </xdr:to>
    <xdr:graphicFrame macro="">
      <xdr:nvGraphicFramePr>
        <xdr:cNvPr id="34" name="Chart 33">
          <a:extLst>
            <a:ext uri="{FF2B5EF4-FFF2-40B4-BE49-F238E27FC236}">
              <a16:creationId xmlns:a16="http://schemas.microsoft.com/office/drawing/2014/main" id="{E1452F18-7614-46AA-B613-134163162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115762</xdr:colOff>
      <xdr:row>36</xdr:row>
      <xdr:rowOff>135938</xdr:rowOff>
    </xdr:from>
    <xdr:to>
      <xdr:col>21</xdr:col>
      <xdr:colOff>585959</xdr:colOff>
      <xdr:row>51</xdr:row>
      <xdr:rowOff>20483</xdr:rowOff>
    </xdr:to>
    <xdr:graphicFrame macro="">
      <xdr:nvGraphicFramePr>
        <xdr:cNvPr id="35" name="Chart 34">
          <a:extLst>
            <a:ext uri="{FF2B5EF4-FFF2-40B4-BE49-F238E27FC236}">
              <a16:creationId xmlns:a16="http://schemas.microsoft.com/office/drawing/2014/main" id="{4DF64805-98AF-40C7-9A8B-2523F5471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243296</xdr:colOff>
      <xdr:row>34</xdr:row>
      <xdr:rowOff>58968</xdr:rowOff>
    </xdr:from>
    <xdr:to>
      <xdr:col>21</xdr:col>
      <xdr:colOff>484937</xdr:colOff>
      <xdr:row>36</xdr:row>
      <xdr:rowOff>121507</xdr:rowOff>
    </xdr:to>
    <xdr:sp macro="" textlink="">
      <xdr:nvSpPr>
        <xdr:cNvPr id="36" name="TextBox 35">
          <a:extLst>
            <a:ext uri="{FF2B5EF4-FFF2-40B4-BE49-F238E27FC236}">
              <a16:creationId xmlns:a16="http://schemas.microsoft.com/office/drawing/2014/main" id="{80759413-A9EB-6D37-3900-4B7BFAE520B7}"/>
            </a:ext>
          </a:extLst>
        </xdr:cNvPr>
        <xdr:cNvSpPr txBox="1"/>
      </xdr:nvSpPr>
      <xdr:spPr>
        <a:xfrm>
          <a:off x="8846522" y="6327033"/>
          <a:ext cx="4543254" cy="431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2400" b="1">
              <a:solidFill>
                <a:srgbClr val="0033CC"/>
              </a:solidFill>
              <a:effectLst/>
              <a:latin typeface="+mn-lt"/>
              <a:ea typeface="+mn-ea"/>
              <a:cs typeface="+mn-cs"/>
            </a:rPr>
            <a:t>Employee Count by Business Unit</a:t>
          </a:r>
        </a:p>
        <a:p>
          <a:endParaRPr lang="en-US" sz="2400" b="1">
            <a:solidFill>
              <a:srgbClr val="0033CC"/>
            </a:solidFill>
          </a:endParaRPr>
        </a:p>
      </xdr:txBody>
    </xdr:sp>
    <xdr:clientData/>
  </xdr:twoCellAnchor>
  <xdr:twoCellAnchor>
    <xdr:from>
      <xdr:col>14</xdr:col>
      <xdr:colOff>243296</xdr:colOff>
      <xdr:row>16</xdr:row>
      <xdr:rowOff>4500</xdr:rowOff>
    </xdr:from>
    <xdr:to>
      <xdr:col>21</xdr:col>
      <xdr:colOff>374292</xdr:colOff>
      <xdr:row>18</xdr:row>
      <xdr:rowOff>49347</xdr:rowOff>
    </xdr:to>
    <xdr:sp macro="" textlink="">
      <xdr:nvSpPr>
        <xdr:cNvPr id="37" name="TextBox 36">
          <a:extLst>
            <a:ext uri="{FF2B5EF4-FFF2-40B4-BE49-F238E27FC236}">
              <a16:creationId xmlns:a16="http://schemas.microsoft.com/office/drawing/2014/main" id="{EC8BC160-E6AF-7164-8F75-2451E51E9FA3}"/>
            </a:ext>
          </a:extLst>
        </xdr:cNvPr>
        <xdr:cNvSpPr txBox="1"/>
      </xdr:nvSpPr>
      <xdr:spPr>
        <a:xfrm>
          <a:off x="8846522" y="2954177"/>
          <a:ext cx="4432609" cy="4135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Gender Distribution</a:t>
          </a:r>
        </a:p>
        <a:p>
          <a:endParaRPr lang="en-US" sz="2400">
            <a:solidFill>
              <a:srgbClr val="0033CC"/>
            </a:solidFill>
          </a:endParaRPr>
        </a:p>
      </xdr:txBody>
    </xdr:sp>
    <xdr:clientData/>
  </xdr:twoCellAnchor>
  <xdr:twoCellAnchor>
    <xdr:from>
      <xdr:col>5</xdr:col>
      <xdr:colOff>130192</xdr:colOff>
      <xdr:row>20</xdr:row>
      <xdr:rowOff>72572</xdr:rowOff>
    </xdr:from>
    <xdr:to>
      <xdr:col>13</xdr:col>
      <xdr:colOff>171137</xdr:colOff>
      <xdr:row>32</xdr:row>
      <xdr:rowOff>90715</xdr:rowOff>
    </xdr:to>
    <xdr:graphicFrame macro="">
      <xdr:nvGraphicFramePr>
        <xdr:cNvPr id="38" name="Chart 37">
          <a:extLst>
            <a:ext uri="{FF2B5EF4-FFF2-40B4-BE49-F238E27FC236}">
              <a16:creationId xmlns:a16="http://schemas.microsoft.com/office/drawing/2014/main" id="{16FC440F-B739-439C-AA78-B7959F7A6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86896</xdr:colOff>
      <xdr:row>16</xdr:row>
      <xdr:rowOff>36286</xdr:rowOff>
    </xdr:from>
    <xdr:to>
      <xdr:col>13</xdr:col>
      <xdr:colOff>0</xdr:colOff>
      <xdr:row>20</xdr:row>
      <xdr:rowOff>163286</xdr:rowOff>
    </xdr:to>
    <xdr:sp macro="" textlink="">
      <xdr:nvSpPr>
        <xdr:cNvPr id="39" name="TextBox 38">
          <a:extLst>
            <a:ext uri="{FF2B5EF4-FFF2-40B4-BE49-F238E27FC236}">
              <a16:creationId xmlns:a16="http://schemas.microsoft.com/office/drawing/2014/main" id="{2400555E-1643-96AD-85CD-3CD91D2FD593}"/>
            </a:ext>
          </a:extLst>
        </xdr:cNvPr>
        <xdr:cNvSpPr txBox="1"/>
      </xdr:nvSpPr>
      <xdr:spPr>
        <a:xfrm>
          <a:off x="3171182" y="2939143"/>
          <a:ext cx="4847961" cy="852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Workforce Distribution by Age Group</a:t>
          </a:r>
        </a:p>
        <a:p>
          <a:pPr algn="ctr"/>
          <a:endParaRPr lang="en-US" sz="2400" b="1">
            <a:solidFill>
              <a:srgbClr val="0033CC"/>
            </a:solidFill>
          </a:endParaRPr>
        </a:p>
      </xdr:txBody>
    </xdr:sp>
    <xdr:clientData/>
  </xdr:twoCellAnchor>
  <xdr:twoCellAnchor editAs="oneCell">
    <xdr:from>
      <xdr:col>1</xdr:col>
      <xdr:colOff>355050</xdr:colOff>
      <xdr:row>5</xdr:row>
      <xdr:rowOff>9312</xdr:rowOff>
    </xdr:from>
    <xdr:to>
      <xdr:col>4</xdr:col>
      <xdr:colOff>423402</xdr:colOff>
      <xdr:row>11</xdr:row>
      <xdr:rowOff>172388</xdr:rowOff>
    </xdr:to>
    <xdr:pic>
      <xdr:nvPicPr>
        <xdr:cNvPr id="40" name="Picture 39" descr="A blue bar graph with a line chart overlay illustrating data trends on a  white base. 54983651 PNG">
          <a:extLst>
            <a:ext uri="{FF2B5EF4-FFF2-40B4-BE49-F238E27FC236}">
              <a16:creationId xmlns:a16="http://schemas.microsoft.com/office/drawing/2014/main" id="{978C8CBF-02BB-A26A-2853-53D4136935E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69566" y="931086"/>
          <a:ext cx="1911901" cy="1269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355050</xdr:colOff>
      <xdr:row>38</xdr:row>
      <xdr:rowOff>52905</xdr:rowOff>
    </xdr:from>
    <xdr:to>
      <xdr:col>4</xdr:col>
      <xdr:colOff>407802</xdr:colOff>
      <xdr:row>48</xdr:row>
      <xdr:rowOff>92643</xdr:rowOff>
    </xdr:to>
    <xdr:pic>
      <xdr:nvPicPr>
        <xdr:cNvPr id="41" name="Picture 40" descr="8,400+ Blue Pie Chart Stock Photos, Pictures &amp; Royalty-Free ...">
          <a:extLst>
            <a:ext uri="{FF2B5EF4-FFF2-40B4-BE49-F238E27FC236}">
              <a16:creationId xmlns:a16="http://schemas.microsoft.com/office/drawing/2014/main" id="{B32F74E0-05CD-1061-2713-F9F1CB18E13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69566" y="7058389"/>
          <a:ext cx="1896301" cy="1883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231990</xdr:colOff>
      <xdr:row>17</xdr:row>
      <xdr:rowOff>36768</xdr:rowOff>
    </xdr:from>
    <xdr:to>
      <xdr:col>4</xdr:col>
      <xdr:colOff>376542</xdr:colOff>
      <xdr:row>36</xdr:row>
      <xdr:rowOff>183305</xdr:rowOff>
    </xdr:to>
    <mc:AlternateContent xmlns:mc="http://schemas.openxmlformats.org/markup-compatibility/2006" xmlns:a14="http://schemas.microsoft.com/office/drawing/2010/main">
      <mc:Choice Requires="a14">
        <xdr:graphicFrame macro="">
          <xdr:nvGraphicFramePr>
            <xdr:cNvPr id="42" name="DepartmentType">
              <a:extLst>
                <a:ext uri="{FF2B5EF4-FFF2-40B4-BE49-F238E27FC236}">
                  <a16:creationId xmlns:a16="http://schemas.microsoft.com/office/drawing/2014/main" id="{4C70B989-139C-C542-D63C-8B921CE776B9}"/>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846506" y="3170800"/>
              <a:ext cx="1988101" cy="3649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1603374</xdr:colOff>
      <xdr:row>50</xdr:row>
      <xdr:rowOff>148828</xdr:rowOff>
    </xdr:from>
    <xdr:to>
      <xdr:col>8</xdr:col>
      <xdr:colOff>301624</xdr:colOff>
      <xdr:row>60</xdr:row>
      <xdr:rowOff>185935</xdr:rowOff>
    </xdr:to>
    <xdr:graphicFrame macro="">
      <xdr:nvGraphicFramePr>
        <xdr:cNvPr id="2" name="Chart 1">
          <a:extLst>
            <a:ext uri="{FF2B5EF4-FFF2-40B4-BE49-F238E27FC236}">
              <a16:creationId xmlns:a16="http://schemas.microsoft.com/office/drawing/2014/main" id="{FD6D4E3A-41C1-2E4C-127E-8CAA9B8B9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769936</xdr:colOff>
      <xdr:row>14</xdr:row>
      <xdr:rowOff>52189</xdr:rowOff>
    </xdr:from>
    <xdr:to>
      <xdr:col>7</xdr:col>
      <xdr:colOff>73421</xdr:colOff>
      <xdr:row>28</xdr:row>
      <xdr:rowOff>156170</xdr:rowOff>
    </xdr:to>
    <xdr:graphicFrame macro="">
      <xdr:nvGraphicFramePr>
        <xdr:cNvPr id="3" name="Chart 2">
          <a:extLst>
            <a:ext uri="{FF2B5EF4-FFF2-40B4-BE49-F238E27FC236}">
              <a16:creationId xmlns:a16="http://schemas.microsoft.com/office/drawing/2014/main" id="{9D8F9DBC-8C0E-1072-9C2A-FF3F69E9C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303609</xdr:colOff>
      <xdr:row>24</xdr:row>
      <xdr:rowOff>32346</xdr:rowOff>
    </xdr:from>
    <xdr:to>
      <xdr:col>14</xdr:col>
      <xdr:colOff>33734</xdr:colOff>
      <xdr:row>38</xdr:row>
      <xdr:rowOff>136327</xdr:rowOff>
    </xdr:to>
    <xdr:graphicFrame macro="">
      <xdr:nvGraphicFramePr>
        <xdr:cNvPr id="4" name="Chart 3">
          <a:extLst>
            <a:ext uri="{FF2B5EF4-FFF2-40B4-BE49-F238E27FC236}">
              <a16:creationId xmlns:a16="http://schemas.microsoft.com/office/drawing/2014/main" id="{2C958722-E105-6165-753A-6A523C07F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1032867</xdr:colOff>
      <xdr:row>35</xdr:row>
      <xdr:rowOff>171252</xdr:rowOff>
    </xdr:from>
    <xdr:to>
      <xdr:col>6</xdr:col>
      <xdr:colOff>525859</xdr:colOff>
      <xdr:row>50</xdr:row>
      <xdr:rowOff>86718</xdr:rowOff>
    </xdr:to>
    <xdr:graphicFrame macro="">
      <xdr:nvGraphicFramePr>
        <xdr:cNvPr id="5" name="Chart 4">
          <a:extLst>
            <a:ext uri="{FF2B5EF4-FFF2-40B4-BE49-F238E27FC236}">
              <a16:creationId xmlns:a16="http://schemas.microsoft.com/office/drawing/2014/main" id="{F3C74BFD-F7AD-9DE2-4033-7E45BAEAD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95249</xdr:colOff>
      <xdr:row>1</xdr:row>
      <xdr:rowOff>101602</xdr:rowOff>
    </xdr:from>
    <xdr:to>
      <xdr:col>25</xdr:col>
      <xdr:colOff>486382</xdr:colOff>
      <xdr:row>53</xdr:row>
      <xdr:rowOff>54044</xdr:rowOff>
    </xdr:to>
    <xdr:sp macro="" textlink="">
      <xdr:nvSpPr>
        <xdr:cNvPr id="2" name="Rectangle: Rounded Corners 1">
          <a:extLst>
            <a:ext uri="{FF2B5EF4-FFF2-40B4-BE49-F238E27FC236}">
              <a16:creationId xmlns:a16="http://schemas.microsoft.com/office/drawing/2014/main" id="{B1062D38-2B2E-B742-7E0B-9A5437EE3D23}"/>
            </a:ext>
          </a:extLst>
        </xdr:cNvPr>
        <xdr:cNvSpPr/>
      </xdr:nvSpPr>
      <xdr:spPr>
        <a:xfrm>
          <a:off x="95249" y="290751"/>
          <a:ext cx="15590601" cy="9788187"/>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364787</xdr:colOff>
      <xdr:row>2</xdr:row>
      <xdr:rowOff>81063</xdr:rowOff>
    </xdr:from>
    <xdr:to>
      <xdr:col>24</xdr:col>
      <xdr:colOff>121597</xdr:colOff>
      <xdr:row>6</xdr:row>
      <xdr:rowOff>101548</xdr:rowOff>
    </xdr:to>
    <xdr:sp macro="" textlink="">
      <xdr:nvSpPr>
        <xdr:cNvPr id="4" name="Rectangle: Rounded Corners 3">
          <a:extLst>
            <a:ext uri="{FF2B5EF4-FFF2-40B4-BE49-F238E27FC236}">
              <a16:creationId xmlns:a16="http://schemas.microsoft.com/office/drawing/2014/main" id="{5C6B2893-487C-657C-BADB-CDB7DD07525A}"/>
            </a:ext>
          </a:extLst>
        </xdr:cNvPr>
        <xdr:cNvSpPr/>
      </xdr:nvSpPr>
      <xdr:spPr>
        <a:xfrm>
          <a:off x="972766" y="459361"/>
          <a:ext cx="13740320" cy="777081"/>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321595</xdr:colOff>
      <xdr:row>7</xdr:row>
      <xdr:rowOff>55840</xdr:rowOff>
    </xdr:from>
    <xdr:to>
      <xdr:col>5</xdr:col>
      <xdr:colOff>208182</xdr:colOff>
      <xdr:row>14</xdr:row>
      <xdr:rowOff>148624</xdr:rowOff>
    </xdr:to>
    <xdr:sp macro="" textlink="">
      <xdr:nvSpPr>
        <xdr:cNvPr id="5" name="Rectangle: Rounded Corners 4">
          <a:extLst>
            <a:ext uri="{FF2B5EF4-FFF2-40B4-BE49-F238E27FC236}">
              <a16:creationId xmlns:a16="http://schemas.microsoft.com/office/drawing/2014/main" id="{8786CB90-FA56-6424-FE85-460901725695}"/>
            </a:ext>
          </a:extLst>
        </xdr:cNvPr>
        <xdr:cNvSpPr/>
      </xdr:nvSpPr>
      <xdr:spPr>
        <a:xfrm>
          <a:off x="321595" y="1379883"/>
          <a:ext cx="2926481" cy="1416826"/>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327284</xdr:colOff>
      <xdr:row>7</xdr:row>
      <xdr:rowOff>28819</xdr:rowOff>
    </xdr:from>
    <xdr:to>
      <xdr:col>10</xdr:col>
      <xdr:colOff>213872</xdr:colOff>
      <xdr:row>14</xdr:row>
      <xdr:rowOff>121603</xdr:rowOff>
    </xdr:to>
    <xdr:sp macro="" textlink="">
      <xdr:nvSpPr>
        <xdr:cNvPr id="6" name="Rectangle: Rounded Corners 5">
          <a:extLst>
            <a:ext uri="{FF2B5EF4-FFF2-40B4-BE49-F238E27FC236}">
              <a16:creationId xmlns:a16="http://schemas.microsoft.com/office/drawing/2014/main" id="{A2041952-2BDB-F961-028E-AF4CA5A22CE4}"/>
            </a:ext>
          </a:extLst>
        </xdr:cNvPr>
        <xdr:cNvSpPr/>
      </xdr:nvSpPr>
      <xdr:spPr>
        <a:xfrm>
          <a:off x="3367178" y="1352862"/>
          <a:ext cx="2926481" cy="1416826"/>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363196</xdr:colOff>
      <xdr:row>7</xdr:row>
      <xdr:rowOff>28819</xdr:rowOff>
    </xdr:from>
    <xdr:to>
      <xdr:col>15</xdr:col>
      <xdr:colOff>256702</xdr:colOff>
      <xdr:row>14</xdr:row>
      <xdr:rowOff>121603</xdr:rowOff>
    </xdr:to>
    <xdr:sp macro="" textlink="">
      <xdr:nvSpPr>
        <xdr:cNvPr id="7" name="Rectangle: Rounded Corners 6">
          <a:extLst>
            <a:ext uri="{FF2B5EF4-FFF2-40B4-BE49-F238E27FC236}">
              <a16:creationId xmlns:a16="http://schemas.microsoft.com/office/drawing/2014/main" id="{CFC758FB-275C-776E-D8A5-E8D1C8889486}"/>
            </a:ext>
          </a:extLst>
        </xdr:cNvPr>
        <xdr:cNvSpPr/>
      </xdr:nvSpPr>
      <xdr:spPr>
        <a:xfrm>
          <a:off x="6442983" y="1352862"/>
          <a:ext cx="2933400" cy="1416826"/>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376704</xdr:colOff>
      <xdr:row>7</xdr:row>
      <xdr:rowOff>28818</xdr:rowOff>
    </xdr:from>
    <xdr:to>
      <xdr:col>20</xdr:col>
      <xdr:colOff>270210</xdr:colOff>
      <xdr:row>14</xdr:row>
      <xdr:rowOff>121602</xdr:rowOff>
    </xdr:to>
    <xdr:sp macro="" textlink="">
      <xdr:nvSpPr>
        <xdr:cNvPr id="8" name="Rectangle: Rounded Corners 7">
          <a:extLst>
            <a:ext uri="{FF2B5EF4-FFF2-40B4-BE49-F238E27FC236}">
              <a16:creationId xmlns:a16="http://schemas.microsoft.com/office/drawing/2014/main" id="{BC5AE310-8A52-AD9D-0DBD-176D75792080}"/>
            </a:ext>
          </a:extLst>
        </xdr:cNvPr>
        <xdr:cNvSpPr/>
      </xdr:nvSpPr>
      <xdr:spPr>
        <a:xfrm>
          <a:off x="9496385" y="1352861"/>
          <a:ext cx="2933399" cy="1416826"/>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383816</xdr:colOff>
      <xdr:row>7</xdr:row>
      <xdr:rowOff>42329</xdr:rowOff>
    </xdr:from>
    <xdr:to>
      <xdr:col>25</xdr:col>
      <xdr:colOff>277322</xdr:colOff>
      <xdr:row>14</xdr:row>
      <xdr:rowOff>135113</xdr:rowOff>
    </xdr:to>
    <xdr:sp macro="" textlink="">
      <xdr:nvSpPr>
        <xdr:cNvPr id="9" name="Rectangle: Rounded Corners 8">
          <a:extLst>
            <a:ext uri="{FF2B5EF4-FFF2-40B4-BE49-F238E27FC236}">
              <a16:creationId xmlns:a16="http://schemas.microsoft.com/office/drawing/2014/main" id="{EAD74F0D-4B99-2279-3A77-7A8BBB3F340B}"/>
            </a:ext>
          </a:extLst>
        </xdr:cNvPr>
        <xdr:cNvSpPr/>
      </xdr:nvSpPr>
      <xdr:spPr>
        <a:xfrm>
          <a:off x="12543390" y="1366372"/>
          <a:ext cx="2933400" cy="1416826"/>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497226</xdr:colOff>
      <xdr:row>34</xdr:row>
      <xdr:rowOff>57153</xdr:rowOff>
    </xdr:from>
    <xdr:to>
      <xdr:col>10</xdr:col>
      <xdr:colOff>78007</xdr:colOff>
      <xdr:row>52</xdr:row>
      <xdr:rowOff>8874</xdr:rowOff>
    </xdr:to>
    <xdr:sp macro="" textlink="">
      <xdr:nvSpPr>
        <xdr:cNvPr id="12" name="Rectangle: Rounded Corners 11">
          <a:extLst>
            <a:ext uri="{FF2B5EF4-FFF2-40B4-BE49-F238E27FC236}">
              <a16:creationId xmlns:a16="http://schemas.microsoft.com/office/drawing/2014/main" id="{A72ECA3F-C09B-FE02-C7CE-18FC8D9A0D38}"/>
            </a:ext>
          </a:extLst>
        </xdr:cNvPr>
        <xdr:cNvSpPr/>
      </xdr:nvSpPr>
      <xdr:spPr>
        <a:xfrm>
          <a:off x="497226" y="6488217"/>
          <a:ext cx="5660568" cy="3356402"/>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288179</xdr:colOff>
      <xdr:row>15</xdr:row>
      <xdr:rowOff>70759</xdr:rowOff>
    </xdr:from>
    <xdr:to>
      <xdr:col>19</xdr:col>
      <xdr:colOff>476937</xdr:colOff>
      <xdr:row>33</xdr:row>
      <xdr:rowOff>28643</xdr:rowOff>
    </xdr:to>
    <xdr:sp macro="" textlink="">
      <xdr:nvSpPr>
        <xdr:cNvPr id="19" name="Rectangle: Rounded Corners 18">
          <a:extLst>
            <a:ext uri="{FF2B5EF4-FFF2-40B4-BE49-F238E27FC236}">
              <a16:creationId xmlns:a16="http://schemas.microsoft.com/office/drawing/2014/main" id="{23F2ECA6-9B62-592C-8A6C-9C2603CF11C0}"/>
            </a:ext>
          </a:extLst>
        </xdr:cNvPr>
        <xdr:cNvSpPr/>
      </xdr:nvSpPr>
      <xdr:spPr>
        <a:xfrm>
          <a:off x="6367966" y="2907993"/>
          <a:ext cx="5660567" cy="336256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497230</xdr:colOff>
      <xdr:row>15</xdr:row>
      <xdr:rowOff>16714</xdr:rowOff>
    </xdr:from>
    <xdr:to>
      <xdr:col>10</xdr:col>
      <xdr:colOff>78011</xdr:colOff>
      <xdr:row>32</xdr:row>
      <xdr:rowOff>163747</xdr:rowOff>
    </xdr:to>
    <xdr:sp macro="" textlink="">
      <xdr:nvSpPr>
        <xdr:cNvPr id="21" name="Rectangle: Rounded Corners 20">
          <a:extLst>
            <a:ext uri="{FF2B5EF4-FFF2-40B4-BE49-F238E27FC236}">
              <a16:creationId xmlns:a16="http://schemas.microsoft.com/office/drawing/2014/main" id="{1D74C687-9F8D-6733-D1EB-78EC9B5F4ECB}"/>
            </a:ext>
          </a:extLst>
        </xdr:cNvPr>
        <xdr:cNvSpPr/>
      </xdr:nvSpPr>
      <xdr:spPr>
        <a:xfrm>
          <a:off x="497230" y="2853948"/>
          <a:ext cx="5660568" cy="336256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365463</xdr:colOff>
      <xdr:row>34</xdr:row>
      <xdr:rowOff>48143</xdr:rowOff>
    </xdr:from>
    <xdr:to>
      <xdr:col>19</xdr:col>
      <xdr:colOff>554222</xdr:colOff>
      <xdr:row>51</xdr:row>
      <xdr:rowOff>188575</xdr:rowOff>
    </xdr:to>
    <xdr:sp macro="" textlink="">
      <xdr:nvSpPr>
        <xdr:cNvPr id="22" name="Rectangle: Rounded Corners 21">
          <a:extLst>
            <a:ext uri="{FF2B5EF4-FFF2-40B4-BE49-F238E27FC236}">
              <a16:creationId xmlns:a16="http://schemas.microsoft.com/office/drawing/2014/main" id="{78A8F06C-147B-4718-AA10-1F723D7A4D5C}"/>
            </a:ext>
          </a:extLst>
        </xdr:cNvPr>
        <xdr:cNvSpPr/>
      </xdr:nvSpPr>
      <xdr:spPr>
        <a:xfrm>
          <a:off x="6445250" y="6479207"/>
          <a:ext cx="5660568" cy="335596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148617</xdr:colOff>
      <xdr:row>18</xdr:row>
      <xdr:rowOff>61069</xdr:rowOff>
    </xdr:from>
    <xdr:to>
      <xdr:col>25</xdr:col>
      <xdr:colOff>256987</xdr:colOff>
      <xdr:row>47</xdr:row>
      <xdr:rowOff>27023</xdr:rowOff>
    </xdr:to>
    <xdr:sp macro="" textlink="">
      <xdr:nvSpPr>
        <xdr:cNvPr id="23" name="Rectangle: Rounded Corners 22">
          <a:extLst>
            <a:ext uri="{FF2B5EF4-FFF2-40B4-BE49-F238E27FC236}">
              <a16:creationId xmlns:a16="http://schemas.microsoft.com/office/drawing/2014/main" id="{43173A1B-E1F5-4462-9686-D13032E168BB}"/>
            </a:ext>
          </a:extLst>
        </xdr:cNvPr>
        <xdr:cNvSpPr/>
      </xdr:nvSpPr>
      <xdr:spPr>
        <a:xfrm>
          <a:off x="12308191" y="3465750"/>
          <a:ext cx="3148264" cy="5451273"/>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391812</xdr:colOff>
      <xdr:row>18</xdr:row>
      <xdr:rowOff>148618</xdr:rowOff>
    </xdr:from>
    <xdr:to>
      <xdr:col>19</xdr:col>
      <xdr:colOff>351276</xdr:colOff>
      <xdr:row>31</xdr:row>
      <xdr:rowOff>141442</xdr:rowOff>
    </xdr:to>
    <xdr:graphicFrame macro="">
      <xdr:nvGraphicFramePr>
        <xdr:cNvPr id="24" name="Chart 23">
          <a:extLst>
            <a:ext uri="{FF2B5EF4-FFF2-40B4-BE49-F238E27FC236}">
              <a16:creationId xmlns:a16="http://schemas.microsoft.com/office/drawing/2014/main" id="{789DD65D-8048-4E61-93CD-C414E7908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27021</xdr:colOff>
      <xdr:row>18</xdr:row>
      <xdr:rowOff>108084</xdr:rowOff>
    </xdr:from>
    <xdr:to>
      <xdr:col>9</xdr:col>
      <xdr:colOff>526914</xdr:colOff>
      <xdr:row>31</xdr:row>
      <xdr:rowOff>130419</xdr:rowOff>
    </xdr:to>
    <xdr:graphicFrame macro="">
      <xdr:nvGraphicFramePr>
        <xdr:cNvPr id="25" name="Chart 24">
          <a:extLst>
            <a:ext uri="{FF2B5EF4-FFF2-40B4-BE49-F238E27FC236}">
              <a16:creationId xmlns:a16="http://schemas.microsoft.com/office/drawing/2014/main" id="{CA5A8B89-C03C-459A-B156-133686410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459361</xdr:colOff>
      <xdr:row>37</xdr:row>
      <xdr:rowOff>109904</xdr:rowOff>
    </xdr:from>
    <xdr:to>
      <xdr:col>19</xdr:col>
      <xdr:colOff>405319</xdr:colOff>
      <xdr:row>50</xdr:row>
      <xdr:rowOff>84237</xdr:rowOff>
    </xdr:to>
    <xdr:graphicFrame macro="">
      <xdr:nvGraphicFramePr>
        <xdr:cNvPr id="26" name="Chart 25">
          <a:extLst>
            <a:ext uri="{FF2B5EF4-FFF2-40B4-BE49-F238E27FC236}">
              <a16:creationId xmlns:a16="http://schemas.microsoft.com/office/drawing/2014/main" id="{E92A6FC0-4D27-4EE5-BAD5-880FD4893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67553</xdr:colOff>
      <xdr:row>37</xdr:row>
      <xdr:rowOff>28985</xdr:rowOff>
    </xdr:from>
    <xdr:to>
      <xdr:col>9</xdr:col>
      <xdr:colOff>540425</xdr:colOff>
      <xdr:row>51</xdr:row>
      <xdr:rowOff>17062</xdr:rowOff>
    </xdr:to>
    <xdr:graphicFrame macro="">
      <xdr:nvGraphicFramePr>
        <xdr:cNvPr id="27" name="Chart 26">
          <a:extLst>
            <a:ext uri="{FF2B5EF4-FFF2-40B4-BE49-F238E27FC236}">
              <a16:creationId xmlns:a16="http://schemas.microsoft.com/office/drawing/2014/main" id="{A4805B55-B773-4ED7-A1C5-1D76F4EBB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432341</xdr:colOff>
      <xdr:row>8</xdr:row>
      <xdr:rowOff>27028</xdr:rowOff>
    </xdr:from>
    <xdr:to>
      <xdr:col>5</xdr:col>
      <xdr:colOff>108085</xdr:colOff>
      <xdr:row>11</xdr:row>
      <xdr:rowOff>7</xdr:rowOff>
    </xdr:to>
    <xdr:sp macro="" textlink="">
      <xdr:nvSpPr>
        <xdr:cNvPr id="28" name="TextBox 27">
          <a:extLst>
            <a:ext uri="{FF2B5EF4-FFF2-40B4-BE49-F238E27FC236}">
              <a16:creationId xmlns:a16="http://schemas.microsoft.com/office/drawing/2014/main" id="{7098CA2B-E49E-C9C5-DC96-45CAC5B8C65A}"/>
            </a:ext>
          </a:extLst>
        </xdr:cNvPr>
        <xdr:cNvSpPr txBox="1"/>
      </xdr:nvSpPr>
      <xdr:spPr>
        <a:xfrm>
          <a:off x="432341" y="1540219"/>
          <a:ext cx="2715638" cy="540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rgbClr val="0033CC"/>
              </a:solidFill>
              <a:effectLst/>
              <a:latin typeface="+mn-lt"/>
              <a:ea typeface="+mn-ea"/>
              <a:cs typeface="+mn-cs"/>
            </a:rPr>
            <a:t>Avg. Engagement Score</a:t>
          </a:r>
        </a:p>
        <a:p>
          <a:endParaRPr lang="en-US" sz="2000" b="1">
            <a:solidFill>
              <a:srgbClr val="0033CC"/>
            </a:solidFill>
          </a:endParaRPr>
        </a:p>
      </xdr:txBody>
    </xdr:sp>
    <xdr:clientData/>
  </xdr:twoCellAnchor>
  <xdr:twoCellAnchor>
    <xdr:from>
      <xdr:col>5</xdr:col>
      <xdr:colOff>418829</xdr:colOff>
      <xdr:row>8</xdr:row>
      <xdr:rowOff>54049</xdr:rowOff>
    </xdr:from>
    <xdr:to>
      <xdr:col>9</xdr:col>
      <xdr:colOff>594468</xdr:colOff>
      <xdr:row>11</xdr:row>
      <xdr:rowOff>27028</xdr:rowOff>
    </xdr:to>
    <xdr:sp macro="" textlink="">
      <xdr:nvSpPr>
        <xdr:cNvPr id="29" name="TextBox 28">
          <a:extLst>
            <a:ext uri="{FF2B5EF4-FFF2-40B4-BE49-F238E27FC236}">
              <a16:creationId xmlns:a16="http://schemas.microsoft.com/office/drawing/2014/main" id="{9814F0EC-267E-3A29-DA83-1FB5D00F416E}"/>
            </a:ext>
          </a:extLst>
        </xdr:cNvPr>
        <xdr:cNvSpPr txBox="1"/>
      </xdr:nvSpPr>
      <xdr:spPr>
        <a:xfrm>
          <a:off x="3458723" y="1567240"/>
          <a:ext cx="2607554" cy="540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rgbClr val="0033CC"/>
              </a:solidFill>
              <a:effectLst/>
              <a:latin typeface="+mn-lt"/>
              <a:ea typeface="+mn-ea"/>
              <a:cs typeface="+mn-cs"/>
            </a:rPr>
            <a:t>Avg. Satisfaction Score</a:t>
          </a:r>
        </a:p>
        <a:p>
          <a:endParaRPr lang="en-US" sz="2000" b="1">
            <a:solidFill>
              <a:srgbClr val="0033CC"/>
            </a:solidFill>
          </a:endParaRPr>
        </a:p>
      </xdr:txBody>
    </xdr:sp>
    <xdr:clientData/>
  </xdr:twoCellAnchor>
  <xdr:twoCellAnchor>
    <xdr:from>
      <xdr:col>10</xdr:col>
      <xdr:colOff>513404</xdr:colOff>
      <xdr:row>7</xdr:row>
      <xdr:rowOff>175643</xdr:rowOff>
    </xdr:from>
    <xdr:to>
      <xdr:col>15</xdr:col>
      <xdr:colOff>202659</xdr:colOff>
      <xdr:row>11</xdr:row>
      <xdr:rowOff>135112</xdr:rowOff>
    </xdr:to>
    <xdr:sp macro="" textlink="">
      <xdr:nvSpPr>
        <xdr:cNvPr id="30" name="TextBox 29">
          <a:extLst>
            <a:ext uri="{FF2B5EF4-FFF2-40B4-BE49-F238E27FC236}">
              <a16:creationId xmlns:a16="http://schemas.microsoft.com/office/drawing/2014/main" id="{9E6D9DCB-FB59-8071-A25A-F9F21085A056}"/>
            </a:ext>
          </a:extLst>
        </xdr:cNvPr>
        <xdr:cNvSpPr txBox="1"/>
      </xdr:nvSpPr>
      <xdr:spPr>
        <a:xfrm>
          <a:off x="6593191" y="1499686"/>
          <a:ext cx="2729149" cy="716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2000" b="1">
              <a:solidFill>
                <a:srgbClr val="0033CC"/>
              </a:solidFill>
              <a:effectLst/>
              <a:latin typeface="+mn-lt"/>
              <a:ea typeface="+mn-ea"/>
              <a:cs typeface="+mn-cs"/>
            </a:rPr>
            <a:t>Avg. Work-Life Balance Score</a:t>
          </a:r>
        </a:p>
      </xdr:txBody>
    </xdr:sp>
    <xdr:clientData/>
  </xdr:twoCellAnchor>
  <xdr:twoCellAnchor>
    <xdr:from>
      <xdr:col>15</xdr:col>
      <xdr:colOff>540426</xdr:colOff>
      <xdr:row>8</xdr:row>
      <xdr:rowOff>54049</xdr:rowOff>
    </xdr:from>
    <xdr:to>
      <xdr:col>20</xdr:col>
      <xdr:colOff>81064</xdr:colOff>
      <xdr:row>11</xdr:row>
      <xdr:rowOff>27028</xdr:rowOff>
    </xdr:to>
    <xdr:sp macro="" textlink="">
      <xdr:nvSpPr>
        <xdr:cNvPr id="31" name="TextBox 30">
          <a:extLst>
            <a:ext uri="{FF2B5EF4-FFF2-40B4-BE49-F238E27FC236}">
              <a16:creationId xmlns:a16="http://schemas.microsoft.com/office/drawing/2014/main" id="{0A902A0C-47AA-E6F2-9F17-2411A934D865}"/>
            </a:ext>
          </a:extLst>
        </xdr:cNvPr>
        <xdr:cNvSpPr txBox="1"/>
      </xdr:nvSpPr>
      <xdr:spPr>
        <a:xfrm>
          <a:off x="9660107" y="1567240"/>
          <a:ext cx="2580531" cy="540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rgbClr val="0033CC"/>
              </a:solidFill>
              <a:effectLst/>
              <a:latin typeface="+mn-lt"/>
              <a:ea typeface="+mn-ea"/>
              <a:cs typeface="+mn-cs"/>
            </a:rPr>
            <a:t>Avg. Employee Rating</a:t>
          </a:r>
        </a:p>
        <a:p>
          <a:endParaRPr lang="en-US" sz="2000" b="1">
            <a:solidFill>
              <a:srgbClr val="0033CC"/>
            </a:solidFill>
          </a:endParaRPr>
        </a:p>
      </xdr:txBody>
    </xdr:sp>
    <xdr:clientData/>
  </xdr:twoCellAnchor>
  <xdr:twoCellAnchor>
    <xdr:from>
      <xdr:col>20</xdr:col>
      <xdr:colOff>459361</xdr:colOff>
      <xdr:row>8</xdr:row>
      <xdr:rowOff>54049</xdr:rowOff>
    </xdr:from>
    <xdr:to>
      <xdr:col>25</xdr:col>
      <xdr:colOff>229680</xdr:colOff>
      <xdr:row>10</xdr:row>
      <xdr:rowOff>81070</xdr:rowOff>
    </xdr:to>
    <xdr:sp macro="" textlink="">
      <xdr:nvSpPr>
        <xdr:cNvPr id="32" name="TextBox 31">
          <a:extLst>
            <a:ext uri="{FF2B5EF4-FFF2-40B4-BE49-F238E27FC236}">
              <a16:creationId xmlns:a16="http://schemas.microsoft.com/office/drawing/2014/main" id="{9C600AFE-F93E-1A3E-6F12-E303A5EFBCBE}"/>
            </a:ext>
          </a:extLst>
        </xdr:cNvPr>
        <xdr:cNvSpPr txBox="1"/>
      </xdr:nvSpPr>
      <xdr:spPr>
        <a:xfrm>
          <a:off x="12618935" y="1567240"/>
          <a:ext cx="2810213" cy="4053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rgbClr val="0033CC"/>
              </a:solidFill>
              <a:effectLst/>
              <a:latin typeface="+mn-lt"/>
              <a:ea typeface="+mn-ea"/>
              <a:cs typeface="+mn-cs"/>
            </a:rPr>
            <a:t>High Performer Count</a:t>
          </a:r>
        </a:p>
        <a:p>
          <a:endParaRPr lang="en-US" sz="2000" b="1">
            <a:solidFill>
              <a:srgbClr val="0033CC"/>
            </a:solidFill>
          </a:endParaRPr>
        </a:p>
      </xdr:txBody>
    </xdr:sp>
    <xdr:clientData/>
  </xdr:twoCellAnchor>
  <xdr:twoCellAnchor>
    <xdr:from>
      <xdr:col>2</xdr:col>
      <xdr:colOff>162127</xdr:colOff>
      <xdr:row>10</xdr:row>
      <xdr:rowOff>67554</xdr:rowOff>
    </xdr:from>
    <xdr:to>
      <xdr:col>5</xdr:col>
      <xdr:colOff>159466</xdr:colOff>
      <xdr:row>14</xdr:row>
      <xdr:rowOff>42331</xdr:rowOff>
    </xdr:to>
    <xdr:sp macro="" textlink="'Pivot Table 2'!$A$3">
      <xdr:nvSpPr>
        <xdr:cNvPr id="34" name="TextBox 33">
          <a:extLst>
            <a:ext uri="{FF2B5EF4-FFF2-40B4-BE49-F238E27FC236}">
              <a16:creationId xmlns:a16="http://schemas.microsoft.com/office/drawing/2014/main" id="{6FD51F72-8483-4B00-A8B7-31D0D2CC603A}"/>
            </a:ext>
          </a:extLst>
        </xdr:cNvPr>
        <xdr:cNvSpPr txBox="1"/>
      </xdr:nvSpPr>
      <xdr:spPr>
        <a:xfrm>
          <a:off x="1378084" y="1959043"/>
          <a:ext cx="1821276" cy="7313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9DA7969-3CC2-44C2-BD62-02F0D045049D}" type="TxLink">
            <a:rPr lang="en-US" sz="3200" b="1" i="0" u="none" strike="noStrike">
              <a:solidFill>
                <a:srgbClr val="0033CC"/>
              </a:solidFill>
              <a:latin typeface="Calibri"/>
              <a:ea typeface="Calibri"/>
              <a:cs typeface="Calibri"/>
            </a:rPr>
            <a:pPr algn="l"/>
            <a:t>2.94</a:t>
          </a:fld>
          <a:endParaRPr lang="en-US" sz="3200" b="1">
            <a:solidFill>
              <a:srgbClr val="0033CC"/>
            </a:solidFill>
          </a:endParaRPr>
        </a:p>
      </xdr:txBody>
    </xdr:sp>
    <xdr:clientData/>
  </xdr:twoCellAnchor>
  <xdr:twoCellAnchor>
    <xdr:from>
      <xdr:col>7</xdr:col>
      <xdr:colOff>138135</xdr:colOff>
      <xdr:row>10</xdr:row>
      <xdr:rowOff>69352</xdr:rowOff>
    </xdr:from>
    <xdr:to>
      <xdr:col>10</xdr:col>
      <xdr:colOff>135475</xdr:colOff>
      <xdr:row>14</xdr:row>
      <xdr:rowOff>44129</xdr:rowOff>
    </xdr:to>
    <xdr:sp macro="" textlink="'Pivot Table 2'!$A$6">
      <xdr:nvSpPr>
        <xdr:cNvPr id="35" name="TextBox 34">
          <a:extLst>
            <a:ext uri="{FF2B5EF4-FFF2-40B4-BE49-F238E27FC236}">
              <a16:creationId xmlns:a16="http://schemas.microsoft.com/office/drawing/2014/main" id="{BB9EEB38-51CF-4445-B766-7966CBF80016}"/>
            </a:ext>
          </a:extLst>
        </xdr:cNvPr>
        <xdr:cNvSpPr txBox="1"/>
      </xdr:nvSpPr>
      <xdr:spPr>
        <a:xfrm>
          <a:off x="4393986" y="1960841"/>
          <a:ext cx="1821276" cy="7313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E45EDD3-9FC7-47D3-8ECC-C6EA87D223BA}" type="TxLink">
            <a:rPr lang="en-US" sz="3200" b="1" i="0" u="none" strike="noStrike">
              <a:solidFill>
                <a:srgbClr val="0033CC"/>
              </a:solidFill>
              <a:latin typeface="Calibri"/>
              <a:ea typeface="Calibri"/>
              <a:cs typeface="Calibri"/>
            </a:rPr>
            <a:pPr algn="l"/>
            <a:t>3.03</a:t>
          </a:fld>
          <a:endParaRPr lang="en-US" sz="3200" b="1">
            <a:solidFill>
              <a:srgbClr val="0033CC"/>
            </a:solidFill>
          </a:endParaRPr>
        </a:p>
      </xdr:txBody>
    </xdr:sp>
    <xdr:clientData/>
  </xdr:twoCellAnchor>
  <xdr:twoCellAnchor>
    <xdr:from>
      <xdr:col>12</xdr:col>
      <xdr:colOff>174046</xdr:colOff>
      <xdr:row>10</xdr:row>
      <xdr:rowOff>96373</xdr:rowOff>
    </xdr:from>
    <xdr:to>
      <xdr:col>15</xdr:col>
      <xdr:colOff>171386</xdr:colOff>
      <xdr:row>14</xdr:row>
      <xdr:rowOff>71150</xdr:rowOff>
    </xdr:to>
    <xdr:sp macro="" textlink="'Pivot Table 2'!$A$9">
      <xdr:nvSpPr>
        <xdr:cNvPr id="36" name="TextBox 35">
          <a:extLst>
            <a:ext uri="{FF2B5EF4-FFF2-40B4-BE49-F238E27FC236}">
              <a16:creationId xmlns:a16="http://schemas.microsoft.com/office/drawing/2014/main" id="{681BB6E3-B423-4846-AA37-A00EDFF2271E}"/>
            </a:ext>
          </a:extLst>
        </xdr:cNvPr>
        <xdr:cNvSpPr txBox="1"/>
      </xdr:nvSpPr>
      <xdr:spPr>
        <a:xfrm>
          <a:off x="7469791" y="1987862"/>
          <a:ext cx="1821276" cy="7313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4E1EEDA-2DF6-4410-A0BE-F94177AA31D1}" type="TxLink">
            <a:rPr lang="en-US" sz="3200" b="1" i="0" u="none" strike="noStrike">
              <a:solidFill>
                <a:srgbClr val="0033CC"/>
              </a:solidFill>
              <a:latin typeface="Calibri"/>
              <a:ea typeface="Calibri"/>
              <a:cs typeface="Calibri"/>
            </a:rPr>
            <a:pPr algn="l"/>
            <a:t>2.99</a:t>
          </a:fld>
          <a:endParaRPr lang="en-US" sz="3200" b="1">
            <a:solidFill>
              <a:srgbClr val="0033CC"/>
            </a:solidFill>
          </a:endParaRPr>
        </a:p>
      </xdr:txBody>
    </xdr:sp>
    <xdr:clientData/>
  </xdr:twoCellAnchor>
  <xdr:twoCellAnchor>
    <xdr:from>
      <xdr:col>17</xdr:col>
      <xdr:colOff>187556</xdr:colOff>
      <xdr:row>10</xdr:row>
      <xdr:rowOff>82861</xdr:rowOff>
    </xdr:from>
    <xdr:to>
      <xdr:col>20</xdr:col>
      <xdr:colOff>184896</xdr:colOff>
      <xdr:row>14</xdr:row>
      <xdr:rowOff>57638</xdr:rowOff>
    </xdr:to>
    <xdr:sp macro="" textlink="'Pivot Table 2'!$A$12">
      <xdr:nvSpPr>
        <xdr:cNvPr id="37" name="TextBox 36">
          <a:extLst>
            <a:ext uri="{FF2B5EF4-FFF2-40B4-BE49-F238E27FC236}">
              <a16:creationId xmlns:a16="http://schemas.microsoft.com/office/drawing/2014/main" id="{07D5FA3B-4939-4D75-98C0-BE45FAF458B4}"/>
            </a:ext>
          </a:extLst>
        </xdr:cNvPr>
        <xdr:cNvSpPr txBox="1"/>
      </xdr:nvSpPr>
      <xdr:spPr>
        <a:xfrm>
          <a:off x="10690799" y="1970699"/>
          <a:ext cx="1850854" cy="729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8D77EAF-8D61-453B-871D-047C1D7B3F15}" type="TxLink">
            <a:rPr lang="en-US" sz="3200" b="1" i="0" u="none" strike="noStrike">
              <a:solidFill>
                <a:srgbClr val="0033CC"/>
              </a:solidFill>
              <a:latin typeface="Calibri"/>
              <a:ea typeface="Calibri"/>
              <a:cs typeface="Calibri"/>
            </a:rPr>
            <a:pPr algn="l"/>
            <a:t>2.97</a:t>
          </a:fld>
          <a:endParaRPr lang="en-US" sz="3200" b="1">
            <a:solidFill>
              <a:srgbClr val="0033CC"/>
            </a:solidFill>
          </a:endParaRPr>
        </a:p>
      </xdr:txBody>
    </xdr:sp>
    <xdr:clientData/>
  </xdr:twoCellAnchor>
  <xdr:twoCellAnchor>
    <xdr:from>
      <xdr:col>22</xdr:col>
      <xdr:colOff>208177</xdr:colOff>
      <xdr:row>10</xdr:row>
      <xdr:rowOff>96373</xdr:rowOff>
    </xdr:from>
    <xdr:to>
      <xdr:col>25</xdr:col>
      <xdr:colOff>205517</xdr:colOff>
      <xdr:row>14</xdr:row>
      <xdr:rowOff>71150</xdr:rowOff>
    </xdr:to>
    <xdr:sp macro="" textlink="'Pivot Table 2'!$B$16">
      <xdr:nvSpPr>
        <xdr:cNvPr id="38" name="TextBox 37">
          <a:extLst>
            <a:ext uri="{FF2B5EF4-FFF2-40B4-BE49-F238E27FC236}">
              <a16:creationId xmlns:a16="http://schemas.microsoft.com/office/drawing/2014/main" id="{A091A23B-8559-4CD6-9D1B-2DFDCF2FA914}"/>
            </a:ext>
          </a:extLst>
        </xdr:cNvPr>
        <xdr:cNvSpPr txBox="1"/>
      </xdr:nvSpPr>
      <xdr:spPr>
        <a:xfrm>
          <a:off x="13583709" y="1987862"/>
          <a:ext cx="1821276" cy="7313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A347715-7E46-44B8-AF56-B2A14F13E120}" type="TxLink">
            <a:rPr lang="en-US" sz="3200" b="1" i="0" u="none" strike="noStrike">
              <a:solidFill>
                <a:srgbClr val="0033CC"/>
              </a:solidFill>
              <a:latin typeface="Calibri"/>
              <a:ea typeface="Calibri"/>
              <a:cs typeface="Calibri"/>
            </a:rPr>
            <a:pPr algn="l"/>
            <a:t>346</a:t>
          </a:fld>
          <a:endParaRPr lang="en-US" sz="3200" b="1">
            <a:solidFill>
              <a:srgbClr val="0033CC"/>
            </a:solidFill>
          </a:endParaRPr>
        </a:p>
      </xdr:txBody>
    </xdr:sp>
    <xdr:clientData/>
  </xdr:twoCellAnchor>
  <xdr:twoCellAnchor>
    <xdr:from>
      <xdr:col>1</xdr:col>
      <xdr:colOff>594467</xdr:colOff>
      <xdr:row>2</xdr:row>
      <xdr:rowOff>135107</xdr:rowOff>
    </xdr:from>
    <xdr:to>
      <xdr:col>24</xdr:col>
      <xdr:colOff>0</xdr:colOff>
      <xdr:row>6</xdr:row>
      <xdr:rowOff>1</xdr:rowOff>
    </xdr:to>
    <xdr:sp macro="" textlink="">
      <xdr:nvSpPr>
        <xdr:cNvPr id="39" name="TextBox 38">
          <a:extLst>
            <a:ext uri="{FF2B5EF4-FFF2-40B4-BE49-F238E27FC236}">
              <a16:creationId xmlns:a16="http://schemas.microsoft.com/office/drawing/2014/main" id="{FB509990-8DAA-454F-90AE-9C5378FE7A60}"/>
            </a:ext>
          </a:extLst>
        </xdr:cNvPr>
        <xdr:cNvSpPr txBox="1"/>
      </xdr:nvSpPr>
      <xdr:spPr>
        <a:xfrm>
          <a:off x="1202446" y="513405"/>
          <a:ext cx="13389043" cy="621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rgbClr val="0033CC"/>
              </a:solidFill>
              <a:effectLst/>
              <a:latin typeface="+mn-lt"/>
              <a:ea typeface="+mn-ea"/>
              <a:cs typeface="+mn-cs"/>
            </a:rPr>
            <a:t>Employee</a:t>
          </a:r>
          <a:r>
            <a:rPr lang="en-US" sz="3200" b="1" baseline="0">
              <a:solidFill>
                <a:srgbClr val="0033CC"/>
              </a:solidFill>
              <a:effectLst/>
              <a:latin typeface="+mn-lt"/>
              <a:ea typeface="+mn-ea"/>
              <a:cs typeface="+mn-cs"/>
            </a:rPr>
            <a:t> Performance &amp; Engagement Dasboard</a:t>
          </a:r>
          <a:endParaRPr lang="en-US" sz="3200" b="1">
            <a:solidFill>
              <a:srgbClr val="0033CC"/>
            </a:solidFill>
            <a:effectLst/>
            <a:latin typeface="+mn-lt"/>
            <a:ea typeface="+mn-ea"/>
            <a:cs typeface="+mn-cs"/>
          </a:endParaRPr>
        </a:p>
        <a:p>
          <a:pPr algn="ctr"/>
          <a:endParaRPr lang="en-US" sz="3200" b="1">
            <a:solidFill>
              <a:srgbClr val="0033CC"/>
            </a:solidFill>
          </a:endParaRPr>
        </a:p>
      </xdr:txBody>
    </xdr:sp>
    <xdr:clientData/>
  </xdr:twoCellAnchor>
  <xdr:twoCellAnchor editAs="oneCell">
    <xdr:from>
      <xdr:col>20</xdr:col>
      <xdr:colOff>270213</xdr:colOff>
      <xdr:row>20</xdr:row>
      <xdr:rowOff>121595</xdr:rowOff>
    </xdr:from>
    <xdr:to>
      <xdr:col>25</xdr:col>
      <xdr:colOff>189149</xdr:colOff>
      <xdr:row>45</xdr:row>
      <xdr:rowOff>67553</xdr:rowOff>
    </xdr:to>
    <mc:AlternateContent xmlns:mc="http://schemas.openxmlformats.org/markup-compatibility/2006" xmlns:a14="http://schemas.microsoft.com/office/drawing/2010/main">
      <mc:Choice Requires="a14">
        <xdr:graphicFrame macro="">
          <xdr:nvGraphicFramePr>
            <xdr:cNvPr id="40" name="BusinessUnit">
              <a:extLst>
                <a:ext uri="{FF2B5EF4-FFF2-40B4-BE49-F238E27FC236}">
                  <a16:creationId xmlns:a16="http://schemas.microsoft.com/office/drawing/2014/main" id="{74070D80-A817-DC0D-940C-59BBF6B0BD73}"/>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12585365" y="3970080"/>
              <a:ext cx="2997723" cy="4756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210556</xdr:colOff>
      <xdr:row>15</xdr:row>
      <xdr:rowOff>108424</xdr:rowOff>
    </xdr:from>
    <xdr:to>
      <xdr:col>9</xdr:col>
      <xdr:colOff>390770</xdr:colOff>
      <xdr:row>18</xdr:row>
      <xdr:rowOff>69940</xdr:rowOff>
    </xdr:to>
    <xdr:sp macro="" textlink="">
      <xdr:nvSpPr>
        <xdr:cNvPr id="3" name="TextBox 2">
          <a:extLst>
            <a:ext uri="{FF2B5EF4-FFF2-40B4-BE49-F238E27FC236}">
              <a16:creationId xmlns:a16="http://schemas.microsoft.com/office/drawing/2014/main" id="{D3C43B67-8309-9EFC-881A-0D0C1BDDEA66}"/>
            </a:ext>
          </a:extLst>
        </xdr:cNvPr>
        <xdr:cNvSpPr txBox="1"/>
      </xdr:nvSpPr>
      <xdr:spPr>
        <a:xfrm>
          <a:off x="821133" y="2856020"/>
          <a:ext cx="5064829" cy="511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Top Performing Departments</a:t>
          </a:r>
        </a:p>
      </xdr:txBody>
    </xdr:sp>
    <xdr:clientData/>
  </xdr:twoCellAnchor>
  <xdr:twoCellAnchor>
    <xdr:from>
      <xdr:col>11</xdr:col>
      <xdr:colOff>24424</xdr:colOff>
      <xdr:row>15</xdr:row>
      <xdr:rowOff>172609</xdr:rowOff>
    </xdr:from>
    <xdr:to>
      <xdr:col>19</xdr:col>
      <xdr:colOff>195384</xdr:colOff>
      <xdr:row>18</xdr:row>
      <xdr:rowOff>134125</xdr:rowOff>
    </xdr:to>
    <xdr:sp macro="" textlink="">
      <xdr:nvSpPr>
        <xdr:cNvPr id="10" name="TextBox 9">
          <a:extLst>
            <a:ext uri="{FF2B5EF4-FFF2-40B4-BE49-F238E27FC236}">
              <a16:creationId xmlns:a16="http://schemas.microsoft.com/office/drawing/2014/main" id="{531D2D00-8AAE-4599-ABBA-20EC4F3C25DB}"/>
            </a:ext>
          </a:extLst>
        </xdr:cNvPr>
        <xdr:cNvSpPr txBox="1"/>
      </xdr:nvSpPr>
      <xdr:spPr>
        <a:xfrm>
          <a:off x="6740770" y="2920205"/>
          <a:ext cx="5055576" cy="511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0033CC"/>
              </a:solidFill>
              <a:effectLst/>
              <a:latin typeface="+mn-lt"/>
              <a:ea typeface="+mn-ea"/>
              <a:cs typeface="+mn-cs"/>
            </a:rPr>
            <a:t>Engagement Level Distribution</a:t>
          </a:r>
        </a:p>
        <a:p>
          <a:endParaRPr lang="en-US" sz="1100"/>
        </a:p>
      </xdr:txBody>
    </xdr:sp>
    <xdr:clientData/>
  </xdr:twoCellAnchor>
  <xdr:twoCellAnchor>
    <xdr:from>
      <xdr:col>11</xdr:col>
      <xdr:colOff>46404</xdr:colOff>
      <xdr:row>34</xdr:row>
      <xdr:rowOff>178053</xdr:rowOff>
    </xdr:from>
    <xdr:to>
      <xdr:col>19</xdr:col>
      <xdr:colOff>244230</xdr:colOff>
      <xdr:row>37</xdr:row>
      <xdr:rowOff>139569</xdr:rowOff>
    </xdr:to>
    <xdr:sp macro="" textlink="">
      <xdr:nvSpPr>
        <xdr:cNvPr id="11" name="TextBox 10">
          <a:extLst>
            <a:ext uri="{FF2B5EF4-FFF2-40B4-BE49-F238E27FC236}">
              <a16:creationId xmlns:a16="http://schemas.microsoft.com/office/drawing/2014/main" id="{CC44BFC4-79AE-40F5-8AD3-90C7EAC7B7F7}"/>
            </a:ext>
          </a:extLst>
        </xdr:cNvPr>
        <xdr:cNvSpPr txBox="1"/>
      </xdr:nvSpPr>
      <xdr:spPr>
        <a:xfrm>
          <a:off x="6762750" y="6405938"/>
          <a:ext cx="5082442" cy="511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Satisfaction Score by Division</a:t>
          </a:r>
        </a:p>
        <a:p>
          <a:endParaRPr lang="en-US" sz="1100"/>
        </a:p>
      </xdr:txBody>
    </xdr:sp>
    <xdr:clientData/>
  </xdr:twoCellAnchor>
  <xdr:twoCellAnchor>
    <xdr:from>
      <xdr:col>1</xdr:col>
      <xdr:colOff>143092</xdr:colOff>
      <xdr:row>35</xdr:row>
      <xdr:rowOff>16102</xdr:rowOff>
    </xdr:from>
    <xdr:to>
      <xdr:col>9</xdr:col>
      <xdr:colOff>427404</xdr:colOff>
      <xdr:row>37</xdr:row>
      <xdr:rowOff>160791</xdr:rowOff>
    </xdr:to>
    <xdr:sp macro="" textlink="">
      <xdr:nvSpPr>
        <xdr:cNvPr id="13" name="TextBox 12">
          <a:extLst>
            <a:ext uri="{FF2B5EF4-FFF2-40B4-BE49-F238E27FC236}">
              <a16:creationId xmlns:a16="http://schemas.microsoft.com/office/drawing/2014/main" id="{65BA919A-B55B-46E2-9A4B-584B233D41FA}"/>
            </a:ext>
          </a:extLst>
        </xdr:cNvPr>
        <xdr:cNvSpPr txBox="1"/>
      </xdr:nvSpPr>
      <xdr:spPr>
        <a:xfrm>
          <a:off x="753669" y="6427160"/>
          <a:ext cx="5168927" cy="511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rgbClr val="0033CC"/>
              </a:solidFill>
              <a:effectLst/>
              <a:latin typeface="+mn-lt"/>
              <a:ea typeface="+mn-ea"/>
              <a:cs typeface="+mn-cs"/>
            </a:rPr>
            <a:t>Performance Score by Department</a:t>
          </a:r>
          <a:endParaRPr lang="en-US" sz="2400" b="1">
            <a:solidFill>
              <a:srgbClr val="0033CC"/>
            </a:solidFill>
            <a:effectLst/>
          </a:endParaRP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584200</xdr:colOff>
      <xdr:row>28</xdr:row>
      <xdr:rowOff>149225</xdr:rowOff>
    </xdr:from>
    <xdr:to>
      <xdr:col>9</xdr:col>
      <xdr:colOff>514350</xdr:colOff>
      <xdr:row>40</xdr:row>
      <xdr:rowOff>19050</xdr:rowOff>
    </xdr:to>
    <xdr:graphicFrame macro="">
      <xdr:nvGraphicFramePr>
        <xdr:cNvPr id="2" name="Chart 1">
          <a:extLst>
            <a:ext uri="{FF2B5EF4-FFF2-40B4-BE49-F238E27FC236}">
              <a16:creationId xmlns:a16="http://schemas.microsoft.com/office/drawing/2014/main" id="{6AD3E685-B03F-96DB-10A3-5849C4116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38</xdr:row>
      <xdr:rowOff>66675</xdr:rowOff>
    </xdr:from>
    <xdr:to>
      <xdr:col>9</xdr:col>
      <xdr:colOff>476250</xdr:colOff>
      <xdr:row>48</xdr:row>
      <xdr:rowOff>165100</xdr:rowOff>
    </xdr:to>
    <xdr:graphicFrame macro="">
      <xdr:nvGraphicFramePr>
        <xdr:cNvPr id="3" name="Chart 2">
          <a:extLst>
            <a:ext uri="{FF2B5EF4-FFF2-40B4-BE49-F238E27FC236}">
              <a16:creationId xmlns:a16="http://schemas.microsoft.com/office/drawing/2014/main" id="{174AB7F3-3E1B-AF5D-29DB-04CD7C08C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317500</xdr:colOff>
      <xdr:row>49</xdr:row>
      <xdr:rowOff>152401</xdr:rowOff>
    </xdr:from>
    <xdr:to>
      <xdr:col>10</xdr:col>
      <xdr:colOff>6350</xdr:colOff>
      <xdr:row>58</xdr:row>
      <xdr:rowOff>158751</xdr:rowOff>
    </xdr:to>
    <xdr:graphicFrame macro="">
      <xdr:nvGraphicFramePr>
        <xdr:cNvPr id="4" name="Chart 3">
          <a:extLst>
            <a:ext uri="{FF2B5EF4-FFF2-40B4-BE49-F238E27FC236}">
              <a16:creationId xmlns:a16="http://schemas.microsoft.com/office/drawing/2014/main" id="{28E51B47-7CDD-D2F6-78F5-3E170CED6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1041400</xdr:colOff>
      <xdr:row>59</xdr:row>
      <xdr:rowOff>47625</xdr:rowOff>
    </xdr:from>
    <xdr:to>
      <xdr:col>9</xdr:col>
      <xdr:colOff>400050</xdr:colOff>
      <xdr:row>74</xdr:row>
      <xdr:rowOff>28575</xdr:rowOff>
    </xdr:to>
    <xdr:graphicFrame macro="">
      <xdr:nvGraphicFramePr>
        <xdr:cNvPr id="5" name="Chart 4">
          <a:extLst>
            <a:ext uri="{FF2B5EF4-FFF2-40B4-BE49-F238E27FC236}">
              <a16:creationId xmlns:a16="http://schemas.microsoft.com/office/drawing/2014/main" id="{9FF78954-22AC-4745-DE38-56FCE5DF7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751996</xdr:colOff>
      <xdr:row>8</xdr:row>
      <xdr:rowOff>57092</xdr:rowOff>
    </xdr:from>
    <xdr:to>
      <xdr:col>17</xdr:col>
      <xdr:colOff>434431</xdr:colOff>
      <xdr:row>16</xdr:row>
      <xdr:rowOff>56248</xdr:rowOff>
    </xdr:to>
    <xdr:sp macro="" textlink="">
      <xdr:nvSpPr>
        <xdr:cNvPr id="44" name="Rectangle: Rounded Corners 43">
          <a:extLst>
            <a:ext uri="{FF2B5EF4-FFF2-40B4-BE49-F238E27FC236}">
              <a16:creationId xmlns:a16="http://schemas.microsoft.com/office/drawing/2014/main" id="{3F6BC025-A45A-4A11-A59B-E54C94B57457}"/>
            </a:ext>
          </a:extLst>
        </xdr:cNvPr>
        <xdr:cNvSpPr/>
      </xdr:nvSpPr>
      <xdr:spPr>
        <a:xfrm>
          <a:off x="8009139" y="1508521"/>
          <a:ext cx="2963268" cy="145058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rgbClr val="0033CC"/>
            </a:solidFill>
          </a:endParaRPr>
        </a:p>
      </xdr:txBody>
    </xdr:sp>
    <xdr:clientData/>
  </xdr:twoCellAnchor>
  <xdr:twoCellAnchor>
    <xdr:from>
      <xdr:col>0</xdr:col>
      <xdr:colOff>132685</xdr:colOff>
      <xdr:row>1</xdr:row>
      <xdr:rowOff>75821</xdr:rowOff>
    </xdr:from>
    <xdr:to>
      <xdr:col>30</xdr:col>
      <xdr:colOff>343243</xdr:colOff>
      <xdr:row>61</xdr:row>
      <xdr:rowOff>56866</xdr:rowOff>
    </xdr:to>
    <xdr:sp macro="" textlink="">
      <xdr:nvSpPr>
        <xdr:cNvPr id="2" name="Rectangle: Rounded Corners 1">
          <a:extLst>
            <a:ext uri="{FF2B5EF4-FFF2-40B4-BE49-F238E27FC236}">
              <a16:creationId xmlns:a16="http://schemas.microsoft.com/office/drawing/2014/main" id="{A6369F4F-BD6F-D203-AE43-C947A9E44E82}"/>
            </a:ext>
          </a:extLst>
        </xdr:cNvPr>
        <xdr:cNvSpPr/>
      </xdr:nvSpPr>
      <xdr:spPr>
        <a:xfrm>
          <a:off x="132685" y="264605"/>
          <a:ext cx="18985963" cy="11308072"/>
        </a:xfrm>
        <a:prstGeom prst="roundRect">
          <a:avLst/>
        </a:prstGeom>
        <a:solidFill>
          <a:schemeClr val="bg2"/>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302381</xdr:colOff>
      <xdr:row>3</xdr:row>
      <xdr:rowOff>94776</xdr:rowOff>
    </xdr:from>
    <xdr:to>
      <xdr:col>29</xdr:col>
      <xdr:colOff>196548</xdr:colOff>
      <xdr:row>7</xdr:row>
      <xdr:rowOff>164660</xdr:rowOff>
    </xdr:to>
    <xdr:sp macro="" textlink="">
      <xdr:nvSpPr>
        <xdr:cNvPr id="5" name="Rectangle: Rounded Corners 4">
          <a:extLst>
            <a:ext uri="{FF2B5EF4-FFF2-40B4-BE49-F238E27FC236}">
              <a16:creationId xmlns:a16="http://schemas.microsoft.com/office/drawing/2014/main" id="{971E62C5-F23E-4114-9B2C-1B8973EF1233}"/>
            </a:ext>
          </a:extLst>
        </xdr:cNvPr>
        <xdr:cNvSpPr/>
      </xdr:nvSpPr>
      <xdr:spPr>
        <a:xfrm>
          <a:off x="907143" y="639062"/>
          <a:ext cx="17084524" cy="795598"/>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317945</xdr:colOff>
      <xdr:row>8</xdr:row>
      <xdr:rowOff>74411</xdr:rowOff>
    </xdr:from>
    <xdr:to>
      <xdr:col>6</xdr:col>
      <xdr:colOff>250485</xdr:colOff>
      <xdr:row>16</xdr:row>
      <xdr:rowOff>73567</xdr:rowOff>
    </xdr:to>
    <xdr:sp macro="" textlink="">
      <xdr:nvSpPr>
        <xdr:cNvPr id="6" name="Rectangle: Rounded Corners 5">
          <a:extLst>
            <a:ext uri="{FF2B5EF4-FFF2-40B4-BE49-F238E27FC236}">
              <a16:creationId xmlns:a16="http://schemas.microsoft.com/office/drawing/2014/main" id="{69DC01B0-A2E2-4399-B71D-3A8C68010FBF}"/>
            </a:ext>
          </a:extLst>
        </xdr:cNvPr>
        <xdr:cNvSpPr/>
      </xdr:nvSpPr>
      <xdr:spPr>
        <a:xfrm>
          <a:off x="922707" y="1525840"/>
          <a:ext cx="2956349" cy="145058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263752</xdr:colOff>
      <xdr:row>8</xdr:row>
      <xdr:rowOff>47390</xdr:rowOff>
    </xdr:from>
    <xdr:to>
      <xdr:col>12</xdr:col>
      <xdr:colOff>196291</xdr:colOff>
      <xdr:row>16</xdr:row>
      <xdr:rowOff>46546</xdr:rowOff>
    </xdr:to>
    <xdr:sp macro="" textlink="">
      <xdr:nvSpPr>
        <xdr:cNvPr id="7" name="Rectangle: Rounded Corners 6">
          <a:extLst>
            <a:ext uri="{FF2B5EF4-FFF2-40B4-BE49-F238E27FC236}">
              <a16:creationId xmlns:a16="http://schemas.microsoft.com/office/drawing/2014/main" id="{9E45A652-C4F2-4C8C-963D-8474781427D0}"/>
            </a:ext>
          </a:extLst>
        </xdr:cNvPr>
        <xdr:cNvSpPr/>
      </xdr:nvSpPr>
      <xdr:spPr>
        <a:xfrm>
          <a:off x="4497085" y="1498819"/>
          <a:ext cx="2956349" cy="145058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405076</xdr:colOff>
      <xdr:row>8</xdr:row>
      <xdr:rowOff>47389</xdr:rowOff>
    </xdr:from>
    <xdr:to>
      <xdr:col>23</xdr:col>
      <xdr:colOff>344534</xdr:colOff>
      <xdr:row>16</xdr:row>
      <xdr:rowOff>46545</xdr:rowOff>
    </xdr:to>
    <xdr:sp macro="" textlink="">
      <xdr:nvSpPr>
        <xdr:cNvPr id="9" name="Rectangle: Rounded Corners 8">
          <a:extLst>
            <a:ext uri="{FF2B5EF4-FFF2-40B4-BE49-F238E27FC236}">
              <a16:creationId xmlns:a16="http://schemas.microsoft.com/office/drawing/2014/main" id="{7C8AED36-494F-46C4-8907-D25B2AC9523C}"/>
            </a:ext>
          </a:extLst>
        </xdr:cNvPr>
        <xdr:cNvSpPr/>
      </xdr:nvSpPr>
      <xdr:spPr>
        <a:xfrm>
          <a:off x="11547814" y="1498818"/>
          <a:ext cx="2963268" cy="145058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rgbClr val="0033CC"/>
            </a:solidFill>
          </a:endParaRPr>
        </a:p>
      </xdr:txBody>
    </xdr:sp>
    <xdr:clientData/>
  </xdr:twoCellAnchor>
  <xdr:twoCellAnchor>
    <xdr:from>
      <xdr:col>24</xdr:col>
      <xdr:colOff>261589</xdr:colOff>
      <xdr:row>8</xdr:row>
      <xdr:rowOff>60900</xdr:rowOff>
    </xdr:from>
    <xdr:to>
      <xdr:col>29</xdr:col>
      <xdr:colOff>201046</xdr:colOff>
      <xdr:row>16</xdr:row>
      <xdr:rowOff>60056</xdr:rowOff>
    </xdr:to>
    <xdr:sp macro="" textlink="">
      <xdr:nvSpPr>
        <xdr:cNvPr id="10" name="Rectangle: Rounded Corners 9">
          <a:extLst>
            <a:ext uri="{FF2B5EF4-FFF2-40B4-BE49-F238E27FC236}">
              <a16:creationId xmlns:a16="http://schemas.microsoft.com/office/drawing/2014/main" id="{79E3B9AC-D82C-435A-9D0A-0D65D9E2F280}"/>
            </a:ext>
          </a:extLst>
        </xdr:cNvPr>
        <xdr:cNvSpPr/>
      </xdr:nvSpPr>
      <xdr:spPr>
        <a:xfrm>
          <a:off x="15032899" y="1512329"/>
          <a:ext cx="2963266" cy="145058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488545</xdr:colOff>
      <xdr:row>8</xdr:row>
      <xdr:rowOff>142164</xdr:rowOff>
    </xdr:from>
    <xdr:to>
      <xdr:col>6</xdr:col>
      <xdr:colOff>136222</xdr:colOff>
      <xdr:row>11</xdr:row>
      <xdr:rowOff>137726</xdr:rowOff>
    </xdr:to>
    <xdr:sp macro="" textlink="">
      <xdr:nvSpPr>
        <xdr:cNvPr id="15" name="TextBox 14">
          <a:extLst>
            <a:ext uri="{FF2B5EF4-FFF2-40B4-BE49-F238E27FC236}">
              <a16:creationId xmlns:a16="http://schemas.microsoft.com/office/drawing/2014/main" id="{1F8271CD-F4DE-4BEB-905F-0F231C7E80D9}"/>
            </a:ext>
          </a:extLst>
        </xdr:cNvPr>
        <xdr:cNvSpPr txBox="1"/>
      </xdr:nvSpPr>
      <xdr:spPr>
        <a:xfrm>
          <a:off x="1093307" y="1593593"/>
          <a:ext cx="2671486" cy="539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000" b="1">
              <a:solidFill>
                <a:srgbClr val="0033CC"/>
              </a:solidFill>
              <a:effectLst/>
              <a:latin typeface="+mn-lt"/>
              <a:ea typeface="+mn-ea"/>
              <a:cs typeface="+mn-cs"/>
            </a:rPr>
            <a:t>Total Training Cost</a:t>
          </a:r>
        </a:p>
        <a:p>
          <a:pPr algn="ctr"/>
          <a:endParaRPr lang="en-US" sz="2000" b="1">
            <a:solidFill>
              <a:srgbClr val="0033CC"/>
            </a:solidFill>
          </a:endParaRPr>
        </a:p>
      </xdr:txBody>
    </xdr:sp>
    <xdr:clientData/>
  </xdr:twoCellAnchor>
  <xdr:twoCellAnchor>
    <xdr:from>
      <xdr:col>7</xdr:col>
      <xdr:colOff>354279</xdr:colOff>
      <xdr:row>8</xdr:row>
      <xdr:rowOff>170597</xdr:rowOff>
    </xdr:from>
    <xdr:to>
      <xdr:col>11</xdr:col>
      <xdr:colOff>551727</xdr:colOff>
      <xdr:row>11</xdr:row>
      <xdr:rowOff>164747</xdr:rowOff>
    </xdr:to>
    <xdr:sp macro="" textlink="">
      <xdr:nvSpPr>
        <xdr:cNvPr id="16" name="TextBox 15">
          <a:extLst>
            <a:ext uri="{FF2B5EF4-FFF2-40B4-BE49-F238E27FC236}">
              <a16:creationId xmlns:a16="http://schemas.microsoft.com/office/drawing/2014/main" id="{1C9D7029-3559-4C99-BF0C-68F6BB410DE1}"/>
            </a:ext>
          </a:extLst>
        </xdr:cNvPr>
        <xdr:cNvSpPr txBox="1"/>
      </xdr:nvSpPr>
      <xdr:spPr>
        <a:xfrm>
          <a:off x="4587612" y="1622026"/>
          <a:ext cx="2616496" cy="5384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000" b="1">
              <a:solidFill>
                <a:srgbClr val="0033CC"/>
              </a:solidFill>
              <a:effectLst/>
              <a:latin typeface="+mn-lt"/>
              <a:ea typeface="+mn-ea"/>
              <a:cs typeface="+mn-cs"/>
            </a:rPr>
            <a:t>Total Training Program</a:t>
          </a:r>
        </a:p>
        <a:p>
          <a:pPr algn="ctr"/>
          <a:endParaRPr lang="en-US" sz="2000" b="1">
            <a:solidFill>
              <a:srgbClr val="0033CC"/>
            </a:solidFill>
          </a:endParaRPr>
        </a:p>
      </xdr:txBody>
    </xdr:sp>
    <xdr:clientData/>
  </xdr:twoCellAnchor>
  <xdr:twoCellAnchor>
    <xdr:from>
      <xdr:col>18</xdr:col>
      <xdr:colOff>552828</xdr:colOff>
      <xdr:row>8</xdr:row>
      <xdr:rowOff>154719</xdr:rowOff>
    </xdr:from>
    <xdr:to>
      <xdr:col>23</xdr:col>
      <xdr:colOff>139418</xdr:colOff>
      <xdr:row>11</xdr:row>
      <xdr:rowOff>164747</xdr:rowOff>
    </xdr:to>
    <xdr:sp macro="" textlink="">
      <xdr:nvSpPr>
        <xdr:cNvPr id="18" name="TextBox 17">
          <a:extLst>
            <a:ext uri="{FF2B5EF4-FFF2-40B4-BE49-F238E27FC236}">
              <a16:creationId xmlns:a16="http://schemas.microsoft.com/office/drawing/2014/main" id="{2D8A74BB-C3C1-47A9-97D5-D48EAAF2A57A}"/>
            </a:ext>
          </a:extLst>
        </xdr:cNvPr>
        <xdr:cNvSpPr txBox="1"/>
      </xdr:nvSpPr>
      <xdr:spPr>
        <a:xfrm>
          <a:off x="11695566" y="1606148"/>
          <a:ext cx="2610400" cy="5543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000" b="1">
              <a:solidFill>
                <a:srgbClr val="0033CC"/>
              </a:solidFill>
              <a:effectLst/>
              <a:latin typeface="+mn-lt"/>
              <a:ea typeface="+mn-ea"/>
              <a:cs typeface="+mn-cs"/>
            </a:rPr>
            <a:t>Avg. Training Duration</a:t>
          </a:r>
        </a:p>
        <a:p>
          <a:pPr algn="ctr"/>
          <a:endParaRPr lang="en-US" sz="2000" b="1">
            <a:solidFill>
              <a:srgbClr val="0033CC"/>
            </a:solidFill>
          </a:endParaRPr>
        </a:p>
      </xdr:txBody>
    </xdr:sp>
    <xdr:clientData/>
  </xdr:twoCellAnchor>
  <xdr:twoCellAnchor>
    <xdr:from>
      <xdr:col>24</xdr:col>
      <xdr:colOff>375712</xdr:colOff>
      <xdr:row>8</xdr:row>
      <xdr:rowOff>113731</xdr:rowOff>
    </xdr:from>
    <xdr:to>
      <xdr:col>29</xdr:col>
      <xdr:colOff>91384</xdr:colOff>
      <xdr:row>12</xdr:row>
      <xdr:rowOff>123207</xdr:rowOff>
    </xdr:to>
    <xdr:sp macro="" textlink="">
      <xdr:nvSpPr>
        <xdr:cNvPr id="19" name="TextBox 18">
          <a:extLst>
            <a:ext uri="{FF2B5EF4-FFF2-40B4-BE49-F238E27FC236}">
              <a16:creationId xmlns:a16="http://schemas.microsoft.com/office/drawing/2014/main" id="{F4656660-235E-4D54-BDF3-00BD9F8060B1}"/>
            </a:ext>
          </a:extLst>
        </xdr:cNvPr>
        <xdr:cNvSpPr txBox="1"/>
      </xdr:nvSpPr>
      <xdr:spPr>
        <a:xfrm>
          <a:off x="15147022" y="1565160"/>
          <a:ext cx="2739481" cy="735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000" b="1">
              <a:solidFill>
                <a:srgbClr val="0033CC"/>
              </a:solidFill>
              <a:effectLst/>
              <a:latin typeface="+mn-lt"/>
              <a:ea typeface="+mn-ea"/>
              <a:cs typeface="+mn-cs"/>
            </a:rPr>
            <a:t>Successful Training Count</a:t>
          </a:r>
        </a:p>
        <a:p>
          <a:pPr algn="ctr"/>
          <a:endParaRPr lang="en-US" sz="2000" b="1">
            <a:solidFill>
              <a:srgbClr val="0033CC"/>
            </a:solidFill>
          </a:endParaRPr>
        </a:p>
      </xdr:txBody>
    </xdr:sp>
    <xdr:clientData/>
  </xdr:twoCellAnchor>
  <xdr:twoCellAnchor>
    <xdr:from>
      <xdr:col>9</xdr:col>
      <xdr:colOff>299861</xdr:colOff>
      <xdr:row>12</xdr:row>
      <xdr:rowOff>388</xdr:rowOff>
    </xdr:from>
    <xdr:to>
      <xdr:col>12</xdr:col>
      <xdr:colOff>42803</xdr:colOff>
      <xdr:row>16</xdr:row>
      <xdr:rowOff>24564</xdr:rowOff>
    </xdr:to>
    <xdr:sp macro="" textlink="N73">
      <xdr:nvSpPr>
        <xdr:cNvPr id="21" name="TextBox 20">
          <a:extLst>
            <a:ext uri="{FF2B5EF4-FFF2-40B4-BE49-F238E27FC236}">
              <a16:creationId xmlns:a16="http://schemas.microsoft.com/office/drawing/2014/main" id="{10DE7016-A833-477E-9194-3F102DACCD71}"/>
            </a:ext>
          </a:extLst>
        </xdr:cNvPr>
        <xdr:cNvSpPr txBox="1"/>
      </xdr:nvSpPr>
      <xdr:spPr>
        <a:xfrm>
          <a:off x="5856111" y="2117055"/>
          <a:ext cx="1595025" cy="7297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E04EA6D-758C-461E-8591-454AAABE47AF}" type="TxLink">
            <a:rPr lang="en-US" sz="3200" b="1" i="0" u="none" strike="noStrike">
              <a:solidFill>
                <a:srgbClr val="0033CC"/>
              </a:solidFill>
              <a:latin typeface="Calibri"/>
              <a:ea typeface="Calibri"/>
              <a:cs typeface="Calibri"/>
            </a:rPr>
            <a:pPr algn="l"/>
            <a:t>5</a:t>
          </a:fld>
          <a:endParaRPr lang="en-US" sz="3200" b="1">
            <a:solidFill>
              <a:srgbClr val="0033CC"/>
            </a:solidFill>
          </a:endParaRPr>
        </a:p>
      </xdr:txBody>
    </xdr:sp>
    <xdr:clientData/>
  </xdr:twoCellAnchor>
  <xdr:twoCellAnchor>
    <xdr:from>
      <xdr:col>20</xdr:col>
      <xdr:colOff>158750</xdr:colOff>
      <xdr:row>12</xdr:row>
      <xdr:rowOff>13897</xdr:rowOff>
    </xdr:from>
    <xdr:to>
      <xdr:col>23</xdr:col>
      <xdr:colOff>182323</xdr:colOff>
      <xdr:row>16</xdr:row>
      <xdr:rowOff>38073</xdr:rowOff>
    </xdr:to>
    <xdr:sp macro="" textlink="P73">
      <xdr:nvSpPr>
        <xdr:cNvPr id="23" name="TextBox 22">
          <a:extLst>
            <a:ext uri="{FF2B5EF4-FFF2-40B4-BE49-F238E27FC236}">
              <a16:creationId xmlns:a16="http://schemas.microsoft.com/office/drawing/2014/main" id="{99B6305C-8075-4D33-BE8A-F036E4160E04}"/>
            </a:ext>
          </a:extLst>
        </xdr:cNvPr>
        <xdr:cNvSpPr txBox="1"/>
      </xdr:nvSpPr>
      <xdr:spPr>
        <a:xfrm>
          <a:off x="12752917" y="2130564"/>
          <a:ext cx="1875656" cy="7297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BB8EAE0-7665-43E7-920E-49109BFBBC2D}" type="TxLink">
            <a:rPr lang="en-US" sz="3200" b="1" i="0" u="none" strike="noStrike">
              <a:solidFill>
                <a:srgbClr val="0033CC"/>
              </a:solidFill>
              <a:latin typeface="Calibri"/>
              <a:ea typeface="Calibri"/>
              <a:cs typeface="Calibri"/>
            </a:rPr>
            <a:pPr algn="l"/>
            <a:t>709</a:t>
          </a:fld>
          <a:endParaRPr lang="en-US" sz="3200" b="1">
            <a:solidFill>
              <a:srgbClr val="0033CC"/>
            </a:solidFill>
          </a:endParaRPr>
        </a:p>
      </xdr:txBody>
    </xdr:sp>
    <xdr:clientData/>
  </xdr:twoCellAnchor>
  <xdr:twoCellAnchor>
    <xdr:from>
      <xdr:col>26</xdr:col>
      <xdr:colOff>27434</xdr:colOff>
      <xdr:row>12</xdr:row>
      <xdr:rowOff>27409</xdr:rowOff>
    </xdr:from>
    <xdr:to>
      <xdr:col>29</xdr:col>
      <xdr:colOff>52344</xdr:colOff>
      <xdr:row>16</xdr:row>
      <xdr:rowOff>51585</xdr:rowOff>
    </xdr:to>
    <xdr:sp macro="" textlink="Q73">
      <xdr:nvSpPr>
        <xdr:cNvPr id="24" name="TextBox 23">
          <a:extLst>
            <a:ext uri="{FF2B5EF4-FFF2-40B4-BE49-F238E27FC236}">
              <a16:creationId xmlns:a16="http://schemas.microsoft.com/office/drawing/2014/main" id="{D1E0E673-CCDF-4E37-9DF3-C344ECE115C6}"/>
            </a:ext>
          </a:extLst>
        </xdr:cNvPr>
        <xdr:cNvSpPr txBox="1"/>
      </xdr:nvSpPr>
      <xdr:spPr>
        <a:xfrm>
          <a:off x="16008267" y="2204552"/>
          <a:ext cx="1839196" cy="7498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EA405B9-F77B-4828-ACBF-2961F24ADF63}" type="TxLink">
            <a:rPr lang="en-US" sz="3200" b="1" i="0" u="none" strike="noStrike">
              <a:solidFill>
                <a:srgbClr val="0033CC"/>
              </a:solidFill>
              <a:latin typeface="Calibri"/>
              <a:ea typeface="Calibri"/>
              <a:cs typeface="Calibri"/>
            </a:rPr>
            <a:pPr algn="l"/>
            <a:t>3.0</a:t>
          </a:fld>
          <a:endParaRPr lang="en-US" sz="3200" b="1">
            <a:solidFill>
              <a:srgbClr val="0033CC"/>
            </a:solidFill>
          </a:endParaRPr>
        </a:p>
      </xdr:txBody>
    </xdr:sp>
    <xdr:clientData/>
  </xdr:twoCellAnchor>
  <xdr:twoCellAnchor>
    <xdr:from>
      <xdr:col>2</xdr:col>
      <xdr:colOff>488546</xdr:colOff>
      <xdr:row>12</xdr:row>
      <xdr:rowOff>27023</xdr:rowOff>
    </xdr:from>
    <xdr:to>
      <xdr:col>6</xdr:col>
      <xdr:colOff>107722</xdr:colOff>
      <xdr:row>16</xdr:row>
      <xdr:rowOff>51199</xdr:rowOff>
    </xdr:to>
    <xdr:sp macro="" textlink="M73">
      <xdr:nvSpPr>
        <xdr:cNvPr id="26" name="TextBox 25">
          <a:extLst>
            <a:ext uri="{FF2B5EF4-FFF2-40B4-BE49-F238E27FC236}">
              <a16:creationId xmlns:a16="http://schemas.microsoft.com/office/drawing/2014/main" id="{6AAFECD4-586E-4BE6-BA98-4E0644E08BC1}"/>
            </a:ext>
          </a:extLst>
        </xdr:cNvPr>
        <xdr:cNvSpPr txBox="1"/>
      </xdr:nvSpPr>
      <xdr:spPr>
        <a:xfrm>
          <a:off x="1698070" y="2204166"/>
          <a:ext cx="2038223" cy="7498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5F68989-8E52-4D48-ACD0-183D3FF15C84}" type="TxLink">
            <a:rPr lang="en-US" sz="3200" b="1" i="0" u="none" strike="noStrike">
              <a:solidFill>
                <a:srgbClr val="0033CC"/>
              </a:solidFill>
              <a:latin typeface="Calibri"/>
              <a:ea typeface="Calibri"/>
              <a:cs typeface="Calibri"/>
            </a:rPr>
            <a:pPr algn="l"/>
            <a:t>$1,591,149</a:t>
          </a:fld>
          <a:endParaRPr lang="en-US" sz="3200" b="1">
            <a:solidFill>
              <a:srgbClr val="0033CC"/>
            </a:solidFill>
          </a:endParaRPr>
        </a:p>
      </xdr:txBody>
    </xdr:sp>
    <xdr:clientData/>
  </xdr:twoCellAnchor>
  <xdr:twoCellAnchor>
    <xdr:from>
      <xdr:col>5</xdr:col>
      <xdr:colOff>105832</xdr:colOff>
      <xdr:row>4</xdr:row>
      <xdr:rowOff>28432</xdr:rowOff>
    </xdr:from>
    <xdr:to>
      <xdr:col>24</xdr:col>
      <xdr:colOff>530745</xdr:colOff>
      <xdr:row>7</xdr:row>
      <xdr:rowOff>0</xdr:rowOff>
    </xdr:to>
    <xdr:sp macro="" textlink="">
      <xdr:nvSpPr>
        <xdr:cNvPr id="28" name="TextBox 27">
          <a:extLst>
            <a:ext uri="{FF2B5EF4-FFF2-40B4-BE49-F238E27FC236}">
              <a16:creationId xmlns:a16="http://schemas.microsoft.com/office/drawing/2014/main" id="{9EB4FAC0-E1B9-C36B-2B8F-444A633604EF}"/>
            </a:ext>
          </a:extLst>
        </xdr:cNvPr>
        <xdr:cNvSpPr txBox="1"/>
      </xdr:nvSpPr>
      <xdr:spPr>
        <a:xfrm>
          <a:off x="3129642" y="754146"/>
          <a:ext cx="12172413" cy="515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rgbClr val="0033CC"/>
              </a:solidFill>
              <a:effectLst/>
              <a:latin typeface="+mn-lt"/>
              <a:ea typeface="+mn-ea"/>
              <a:cs typeface="+mn-cs"/>
            </a:rPr>
            <a:t>Training &amp; HR Investment Dashboard</a:t>
          </a:r>
          <a:endParaRPr lang="en-US" sz="3200">
            <a:solidFill>
              <a:srgbClr val="0033CC"/>
            </a:solidFill>
          </a:endParaRPr>
        </a:p>
      </xdr:txBody>
    </xdr:sp>
    <xdr:clientData/>
  </xdr:twoCellAnchor>
  <xdr:twoCellAnchor>
    <xdr:from>
      <xdr:col>1</xdr:col>
      <xdr:colOff>112606</xdr:colOff>
      <xdr:row>16</xdr:row>
      <xdr:rowOff>146000</xdr:rowOff>
    </xdr:from>
    <xdr:to>
      <xdr:col>19</xdr:col>
      <xdr:colOff>347740</xdr:colOff>
      <xdr:row>38</xdr:row>
      <xdr:rowOff>36366</xdr:rowOff>
    </xdr:to>
    <xdr:sp macro="" textlink="">
      <xdr:nvSpPr>
        <xdr:cNvPr id="30" name="Rectangle: Rounded Corners 29">
          <a:extLst>
            <a:ext uri="{FF2B5EF4-FFF2-40B4-BE49-F238E27FC236}">
              <a16:creationId xmlns:a16="http://schemas.microsoft.com/office/drawing/2014/main" id="{E2977E7A-E812-448E-B0C0-72C593B349BE}"/>
            </a:ext>
          </a:extLst>
        </xdr:cNvPr>
        <xdr:cNvSpPr/>
      </xdr:nvSpPr>
      <xdr:spPr>
        <a:xfrm>
          <a:off x="717368" y="3048857"/>
          <a:ext cx="11377872" cy="388179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182381</xdr:colOff>
      <xdr:row>16</xdr:row>
      <xdr:rowOff>137299</xdr:rowOff>
    </xdr:from>
    <xdr:to>
      <xdr:col>29</xdr:col>
      <xdr:colOff>308918</xdr:colOff>
      <xdr:row>38</xdr:row>
      <xdr:rowOff>17840</xdr:rowOff>
    </xdr:to>
    <xdr:sp macro="" textlink="">
      <xdr:nvSpPr>
        <xdr:cNvPr id="31" name="Rectangle: Rounded Corners 30">
          <a:extLst>
            <a:ext uri="{FF2B5EF4-FFF2-40B4-BE49-F238E27FC236}">
              <a16:creationId xmlns:a16="http://schemas.microsoft.com/office/drawing/2014/main" id="{4A2C6F0A-DF8D-4CD5-A925-688219ABDF6A}"/>
            </a:ext>
          </a:extLst>
        </xdr:cNvPr>
        <xdr:cNvSpPr/>
      </xdr:nvSpPr>
      <xdr:spPr>
        <a:xfrm>
          <a:off x="12779408" y="3157840"/>
          <a:ext cx="5687078" cy="403378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138833</xdr:colOff>
      <xdr:row>38</xdr:row>
      <xdr:rowOff>131403</xdr:rowOff>
    </xdr:from>
    <xdr:to>
      <xdr:col>10</xdr:col>
      <xdr:colOff>188783</xdr:colOff>
      <xdr:row>60</xdr:row>
      <xdr:rowOff>21770</xdr:rowOff>
    </xdr:to>
    <xdr:sp macro="" textlink="">
      <xdr:nvSpPr>
        <xdr:cNvPr id="32" name="Rectangle: Rounded Corners 31">
          <a:extLst>
            <a:ext uri="{FF2B5EF4-FFF2-40B4-BE49-F238E27FC236}">
              <a16:creationId xmlns:a16="http://schemas.microsoft.com/office/drawing/2014/main" id="{6520938C-C94E-4C07-B1D0-731424518730}"/>
            </a:ext>
          </a:extLst>
        </xdr:cNvPr>
        <xdr:cNvSpPr/>
      </xdr:nvSpPr>
      <xdr:spPr>
        <a:xfrm>
          <a:off x="743595" y="7025689"/>
          <a:ext cx="5492807" cy="388179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602967</xdr:colOff>
      <xdr:row>38</xdr:row>
      <xdr:rowOff>147841</xdr:rowOff>
    </xdr:from>
    <xdr:to>
      <xdr:col>19</xdr:col>
      <xdr:colOff>395945</xdr:colOff>
      <xdr:row>60</xdr:row>
      <xdr:rowOff>44558</xdr:rowOff>
    </xdr:to>
    <xdr:sp macro="" textlink="">
      <xdr:nvSpPr>
        <xdr:cNvPr id="34" name="Rectangle: Rounded Corners 33">
          <a:extLst>
            <a:ext uri="{FF2B5EF4-FFF2-40B4-BE49-F238E27FC236}">
              <a16:creationId xmlns:a16="http://schemas.microsoft.com/office/drawing/2014/main" id="{8D261C59-9E8D-4643-9369-E9C0EDFF5089}"/>
            </a:ext>
          </a:extLst>
        </xdr:cNvPr>
        <xdr:cNvSpPr/>
      </xdr:nvSpPr>
      <xdr:spPr>
        <a:xfrm>
          <a:off x="6781345" y="7321625"/>
          <a:ext cx="5593789" cy="404996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1</xdr:col>
      <xdr:colOff>257024</xdr:colOff>
      <xdr:row>43</xdr:row>
      <xdr:rowOff>85811</xdr:rowOff>
    </xdr:from>
    <xdr:to>
      <xdr:col>10</xdr:col>
      <xdr:colOff>68649</xdr:colOff>
      <xdr:row>58</xdr:row>
      <xdr:rowOff>0</xdr:rowOff>
    </xdr:to>
    <xdr:graphicFrame macro="">
      <xdr:nvGraphicFramePr>
        <xdr:cNvPr id="36" name="Chart 35">
          <a:extLst>
            <a:ext uri="{FF2B5EF4-FFF2-40B4-BE49-F238E27FC236}">
              <a16:creationId xmlns:a16="http://schemas.microsoft.com/office/drawing/2014/main" id="{891CA89A-8E6C-43ED-8D67-F33074A1F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171621</xdr:colOff>
      <xdr:row>38</xdr:row>
      <xdr:rowOff>171621</xdr:rowOff>
    </xdr:from>
    <xdr:to>
      <xdr:col>29</xdr:col>
      <xdr:colOff>298158</xdr:colOff>
      <xdr:row>60</xdr:row>
      <xdr:rowOff>52162</xdr:rowOff>
    </xdr:to>
    <xdr:sp macro="" textlink="">
      <xdr:nvSpPr>
        <xdr:cNvPr id="37" name="Rectangle: Rounded Corners 36">
          <a:extLst>
            <a:ext uri="{FF2B5EF4-FFF2-40B4-BE49-F238E27FC236}">
              <a16:creationId xmlns:a16="http://schemas.microsoft.com/office/drawing/2014/main" id="{B95255EE-32B9-4087-B9D4-34F0CACD5598}"/>
            </a:ext>
          </a:extLst>
        </xdr:cNvPr>
        <xdr:cNvSpPr/>
      </xdr:nvSpPr>
      <xdr:spPr>
        <a:xfrm>
          <a:off x="12768648" y="7345405"/>
          <a:ext cx="5687078" cy="4033784"/>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267241</xdr:colOff>
      <xdr:row>20</xdr:row>
      <xdr:rowOff>42497</xdr:rowOff>
    </xdr:from>
    <xdr:to>
      <xdr:col>19</xdr:col>
      <xdr:colOff>151191</xdr:colOff>
      <xdr:row>36</xdr:row>
      <xdr:rowOff>155275</xdr:rowOff>
    </xdr:to>
    <xdr:graphicFrame macro="">
      <xdr:nvGraphicFramePr>
        <xdr:cNvPr id="38" name="Chart 37">
          <a:extLst>
            <a:ext uri="{FF2B5EF4-FFF2-40B4-BE49-F238E27FC236}">
              <a16:creationId xmlns:a16="http://schemas.microsoft.com/office/drawing/2014/main" id="{B569CD62-2A78-4C5A-BEDA-0825C013C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241905</xdr:colOff>
      <xdr:row>22</xdr:row>
      <xdr:rowOff>17163</xdr:rowOff>
    </xdr:from>
    <xdr:to>
      <xdr:col>29</xdr:col>
      <xdr:colOff>188782</xdr:colOff>
      <xdr:row>35</xdr:row>
      <xdr:rowOff>171621</xdr:rowOff>
    </xdr:to>
    <xdr:graphicFrame macro="">
      <xdr:nvGraphicFramePr>
        <xdr:cNvPr id="39" name="Chart 38">
          <a:extLst>
            <a:ext uri="{FF2B5EF4-FFF2-40B4-BE49-F238E27FC236}">
              <a16:creationId xmlns:a16="http://schemas.microsoft.com/office/drawing/2014/main" id="{09ED4B19-27C8-46D1-86CB-180D84C8B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105833</xdr:colOff>
      <xdr:row>42</xdr:row>
      <xdr:rowOff>140077</xdr:rowOff>
    </xdr:from>
    <xdr:to>
      <xdr:col>19</xdr:col>
      <xdr:colOff>302381</xdr:colOff>
      <xdr:row>57</xdr:row>
      <xdr:rowOff>161848</xdr:rowOff>
    </xdr:to>
    <xdr:graphicFrame macro="">
      <xdr:nvGraphicFramePr>
        <xdr:cNvPr id="40" name="Chart 39">
          <a:extLst>
            <a:ext uri="{FF2B5EF4-FFF2-40B4-BE49-F238E27FC236}">
              <a16:creationId xmlns:a16="http://schemas.microsoft.com/office/drawing/2014/main" id="{E5434AB1-EE6B-447B-8E6A-1B9BC8A3B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332620</xdr:colOff>
      <xdr:row>41</xdr:row>
      <xdr:rowOff>15119</xdr:rowOff>
    </xdr:from>
    <xdr:to>
      <xdr:col>29</xdr:col>
      <xdr:colOff>97693</xdr:colOff>
      <xdr:row>58</xdr:row>
      <xdr:rowOff>136072</xdr:rowOff>
    </xdr:to>
    <mc:AlternateContent xmlns:mc="http://schemas.openxmlformats.org/markup-compatibility/2006" xmlns:a14="http://schemas.microsoft.com/office/drawing/2010/main">
      <mc:Choice Requires="a14">
        <xdr:graphicFrame macro="">
          <xdr:nvGraphicFramePr>
            <xdr:cNvPr id="45" name="Training Program Name">
              <a:extLst>
                <a:ext uri="{FF2B5EF4-FFF2-40B4-BE49-F238E27FC236}">
                  <a16:creationId xmlns:a16="http://schemas.microsoft.com/office/drawing/2014/main" id="{0BDBB5C1-9615-A6DA-554F-F507AB986109}"/>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mlns="">
        <xdr:sp macro="" textlink="">
          <xdr:nvSpPr>
            <xdr:cNvPr id="0" name=""/>
            <xdr:cNvSpPr>
              <a:spLocks noTextEdit="1"/>
            </xdr:cNvSpPr>
          </xdr:nvSpPr>
          <xdr:spPr>
            <a:xfrm>
              <a:off x="12863287" y="7825619"/>
              <a:ext cx="5289573" cy="335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45357</xdr:colOff>
      <xdr:row>17</xdr:row>
      <xdr:rowOff>151190</xdr:rowOff>
    </xdr:from>
    <xdr:to>
      <xdr:col>18</xdr:col>
      <xdr:colOff>589643</xdr:colOff>
      <xdr:row>21</xdr:row>
      <xdr:rowOff>45357</xdr:rowOff>
    </xdr:to>
    <xdr:sp macro="" textlink="">
      <xdr:nvSpPr>
        <xdr:cNvPr id="46" name="TextBox 45">
          <a:extLst>
            <a:ext uri="{FF2B5EF4-FFF2-40B4-BE49-F238E27FC236}">
              <a16:creationId xmlns:a16="http://schemas.microsoft.com/office/drawing/2014/main" id="{21B803E8-8CD7-6CEF-4A1D-C76830C47C11}"/>
            </a:ext>
          </a:extLst>
        </xdr:cNvPr>
        <xdr:cNvSpPr txBox="1"/>
      </xdr:nvSpPr>
      <xdr:spPr>
        <a:xfrm>
          <a:off x="1254881" y="3235476"/>
          <a:ext cx="10477500" cy="6198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Training Cost by Department</a:t>
          </a:r>
        </a:p>
        <a:p>
          <a:endParaRPr lang="en-US" sz="1100"/>
        </a:p>
      </xdr:txBody>
    </xdr:sp>
    <xdr:clientData/>
  </xdr:twoCellAnchor>
  <xdr:twoCellAnchor>
    <xdr:from>
      <xdr:col>20</xdr:col>
      <xdr:colOff>514048</xdr:colOff>
      <xdr:row>17</xdr:row>
      <xdr:rowOff>60476</xdr:rowOff>
    </xdr:from>
    <xdr:to>
      <xdr:col>28</xdr:col>
      <xdr:colOff>514048</xdr:colOff>
      <xdr:row>20</xdr:row>
      <xdr:rowOff>149150</xdr:rowOff>
    </xdr:to>
    <xdr:sp macro="" textlink="">
      <xdr:nvSpPr>
        <xdr:cNvPr id="47" name="TextBox 46">
          <a:extLst>
            <a:ext uri="{FF2B5EF4-FFF2-40B4-BE49-F238E27FC236}">
              <a16:creationId xmlns:a16="http://schemas.microsoft.com/office/drawing/2014/main" id="{ACE0E4BE-EC19-4AE3-AE87-00824765C9CF}"/>
            </a:ext>
          </a:extLst>
        </xdr:cNvPr>
        <xdr:cNvSpPr txBox="1"/>
      </xdr:nvSpPr>
      <xdr:spPr>
        <a:xfrm>
          <a:off x="12866310" y="3144762"/>
          <a:ext cx="4838095" cy="6329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33CC"/>
              </a:solidFill>
              <a:effectLst/>
              <a:latin typeface="+mn-lt"/>
              <a:ea typeface="+mn-ea"/>
              <a:cs typeface="+mn-cs"/>
            </a:rPr>
            <a:t>Training Outcome Analysis</a:t>
          </a:r>
          <a:endParaRPr lang="en-US" sz="2400" b="1">
            <a:solidFill>
              <a:srgbClr val="0033CC"/>
            </a:solidFill>
          </a:endParaRPr>
        </a:p>
      </xdr:txBody>
    </xdr:sp>
    <xdr:clientData/>
  </xdr:twoCellAnchor>
  <xdr:twoCellAnchor>
    <xdr:from>
      <xdr:col>11</xdr:col>
      <xdr:colOff>128964</xdr:colOff>
      <xdr:row>40</xdr:row>
      <xdr:rowOff>64482</xdr:rowOff>
    </xdr:from>
    <xdr:to>
      <xdr:col>19</xdr:col>
      <xdr:colOff>196548</xdr:colOff>
      <xdr:row>43</xdr:row>
      <xdr:rowOff>153155</xdr:rowOff>
    </xdr:to>
    <xdr:sp macro="" textlink="">
      <xdr:nvSpPr>
        <xdr:cNvPr id="48" name="TextBox 47">
          <a:extLst>
            <a:ext uri="{FF2B5EF4-FFF2-40B4-BE49-F238E27FC236}">
              <a16:creationId xmlns:a16="http://schemas.microsoft.com/office/drawing/2014/main" id="{31DD14E9-58A7-464B-8862-000A3AA04158}"/>
            </a:ext>
          </a:extLst>
        </xdr:cNvPr>
        <xdr:cNvSpPr txBox="1"/>
      </xdr:nvSpPr>
      <xdr:spPr>
        <a:xfrm>
          <a:off x="6781345" y="7321625"/>
          <a:ext cx="5162703" cy="6329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Training Type Performance</a:t>
          </a:r>
        </a:p>
      </xdr:txBody>
    </xdr:sp>
    <xdr:clientData/>
  </xdr:twoCellAnchor>
  <xdr:twoCellAnchor>
    <xdr:from>
      <xdr:col>1</xdr:col>
      <xdr:colOff>241905</xdr:colOff>
      <xdr:row>40</xdr:row>
      <xdr:rowOff>93401</xdr:rowOff>
    </xdr:from>
    <xdr:to>
      <xdr:col>10</xdr:col>
      <xdr:colOff>45357</xdr:colOff>
      <xdr:row>44</xdr:row>
      <xdr:rowOff>646</xdr:rowOff>
    </xdr:to>
    <xdr:sp macro="" textlink="">
      <xdr:nvSpPr>
        <xdr:cNvPr id="49" name="TextBox 48">
          <a:extLst>
            <a:ext uri="{FF2B5EF4-FFF2-40B4-BE49-F238E27FC236}">
              <a16:creationId xmlns:a16="http://schemas.microsoft.com/office/drawing/2014/main" id="{C79020B1-D7D9-405D-BF24-8C159B2C1A56}"/>
            </a:ext>
          </a:extLst>
        </xdr:cNvPr>
        <xdr:cNvSpPr txBox="1"/>
      </xdr:nvSpPr>
      <xdr:spPr>
        <a:xfrm>
          <a:off x="846667" y="7350544"/>
          <a:ext cx="5246309" cy="6329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400" b="1">
              <a:solidFill>
                <a:srgbClr val="0033CC"/>
              </a:solidFill>
              <a:effectLst/>
              <a:latin typeface="+mn-lt"/>
              <a:ea typeface="+mn-ea"/>
              <a:cs typeface="+mn-cs"/>
            </a:rPr>
            <a:t>Training Program Attendance</a:t>
          </a:r>
        </a:p>
      </xdr:txBody>
    </xdr:sp>
    <xdr:clientData/>
  </xdr:twoCellAnchor>
  <xdr:twoCellAnchor>
    <xdr:from>
      <xdr:col>12</xdr:col>
      <xdr:colOff>816531</xdr:colOff>
      <xdr:row>8</xdr:row>
      <xdr:rowOff>52938</xdr:rowOff>
    </xdr:from>
    <xdr:to>
      <xdr:col>17</xdr:col>
      <xdr:colOff>495476</xdr:colOff>
      <xdr:row>16</xdr:row>
      <xdr:rowOff>52094</xdr:rowOff>
    </xdr:to>
    <xdr:sp macro="" textlink="">
      <xdr:nvSpPr>
        <xdr:cNvPr id="3" name="Rectangle: Rounded Corners 2">
          <a:extLst>
            <a:ext uri="{FF2B5EF4-FFF2-40B4-BE49-F238E27FC236}">
              <a16:creationId xmlns:a16="http://schemas.microsoft.com/office/drawing/2014/main" id="{0AFFD282-4331-4D5F-8EE0-D87382D2C021}"/>
            </a:ext>
          </a:extLst>
        </xdr:cNvPr>
        <xdr:cNvSpPr/>
      </xdr:nvSpPr>
      <xdr:spPr>
        <a:xfrm>
          <a:off x="8045762" y="1485759"/>
          <a:ext cx="2951637" cy="1431976"/>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a:solidFill>
              <a:srgbClr val="0033CC"/>
            </a:solidFill>
          </a:endParaRPr>
        </a:p>
      </xdr:txBody>
    </xdr:sp>
    <xdr:clientData/>
  </xdr:twoCellAnchor>
  <xdr:twoCellAnchor>
    <xdr:from>
      <xdr:col>13</xdr:col>
      <xdr:colOff>48847</xdr:colOff>
      <xdr:row>8</xdr:row>
      <xdr:rowOff>130256</xdr:rowOff>
    </xdr:from>
    <xdr:to>
      <xdr:col>17</xdr:col>
      <xdr:colOff>409378</xdr:colOff>
      <xdr:row>12</xdr:row>
      <xdr:rowOff>129093</xdr:rowOff>
    </xdr:to>
    <xdr:sp macro="" textlink="">
      <xdr:nvSpPr>
        <xdr:cNvPr id="17" name="TextBox 16">
          <a:extLst>
            <a:ext uri="{FF2B5EF4-FFF2-40B4-BE49-F238E27FC236}">
              <a16:creationId xmlns:a16="http://schemas.microsoft.com/office/drawing/2014/main" id="{29CE09DA-D62F-4A3D-BB17-2DA2E7655979}"/>
            </a:ext>
          </a:extLst>
        </xdr:cNvPr>
        <xdr:cNvSpPr txBox="1"/>
      </xdr:nvSpPr>
      <xdr:spPr>
        <a:xfrm>
          <a:off x="8141026" y="1563077"/>
          <a:ext cx="2770275" cy="7152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2000" b="1">
              <a:solidFill>
                <a:srgbClr val="0033CC"/>
              </a:solidFill>
              <a:effectLst/>
              <a:latin typeface="+mn-lt"/>
              <a:ea typeface="+mn-ea"/>
              <a:cs typeface="+mn-cs"/>
            </a:rPr>
            <a:t>Training Completion Rate</a:t>
          </a:r>
        </a:p>
      </xdr:txBody>
    </xdr:sp>
    <xdr:clientData/>
  </xdr:twoCellAnchor>
  <xdr:twoCellAnchor>
    <xdr:from>
      <xdr:col>13</xdr:col>
      <xdr:colOff>445687</xdr:colOff>
      <xdr:row>12</xdr:row>
      <xdr:rowOff>27409</xdr:rowOff>
    </xdr:from>
    <xdr:to>
      <xdr:col>17</xdr:col>
      <xdr:colOff>122861</xdr:colOff>
      <xdr:row>15</xdr:row>
      <xdr:rowOff>45357</xdr:rowOff>
    </xdr:to>
    <xdr:sp macro="" textlink="O73">
      <xdr:nvSpPr>
        <xdr:cNvPr id="22" name="TextBox 21">
          <a:extLst>
            <a:ext uri="{FF2B5EF4-FFF2-40B4-BE49-F238E27FC236}">
              <a16:creationId xmlns:a16="http://schemas.microsoft.com/office/drawing/2014/main" id="{5B085ECB-BE18-48A2-B95F-97C0B47A6F38}"/>
            </a:ext>
          </a:extLst>
        </xdr:cNvPr>
        <xdr:cNvSpPr txBox="1"/>
      </xdr:nvSpPr>
      <xdr:spPr>
        <a:xfrm>
          <a:off x="8537866" y="2176640"/>
          <a:ext cx="2086918" cy="555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3EA15-98B9-4AB0-81CC-5EEB30411AAE}" type="TxLink">
            <a:rPr lang="en-US" sz="3200" b="1" i="0" u="none" strike="noStrike">
              <a:solidFill>
                <a:srgbClr val="0033CC"/>
              </a:solidFill>
              <a:latin typeface="Calibri"/>
              <a:ea typeface="Calibri"/>
              <a:cs typeface="Calibri"/>
            </a:rPr>
            <a:pPr algn="ctr"/>
            <a:t>50.83%</a:t>
          </a:fld>
          <a:endParaRPr lang="en-US" sz="3200" b="1">
            <a:solidFill>
              <a:srgbClr val="0033CC"/>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MAN JOAN AJIFA" refreshedDate="46155.913864699076" createdVersion="8" refreshedVersion="8" minRefreshableVersion="3" recordCount="2845" xr:uid="{5E8C0105-E473-49D0-9038-F3434FEA7999}">
  <cacheSource type="worksheet">
    <worksheetSource ref="A1:AH2846" sheet="HR ANALYTICS DATASET FOR 30 DAT"/>
  </cacheSource>
  <cacheFields count="34">
    <cacheField name="Employee ID" numFmtId="0">
      <sharedItems containsSemiMixedTypes="0" containsString="0" containsNumber="1" containsInteger="1" minValue="1001" maxValue="4000"/>
    </cacheField>
    <cacheField name="StartDate" numFmtId="14">
      <sharedItems containsSemiMixedTypes="0" containsNonDate="0" containsDate="1" containsString="0" minDate="2018-08-07T00:00:00" maxDate="2023-08-07T00:00:00"/>
    </cacheField>
    <cacheField name="Title" numFmtId="0">
      <sharedItems/>
    </cacheField>
    <cacheField name="BusinessUnit" numFmtId="0">
      <sharedItems count="10">
        <s v="CCDR"/>
        <s v="EW"/>
        <s v="PL"/>
        <s v="TNS"/>
        <s v="BPC"/>
        <s v="WBL"/>
        <s v="NEL"/>
        <s v="SVG"/>
        <s v="MSC"/>
        <s v="PYZ"/>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sharedItems>
    </cacheField>
    <cacheField name="DOB" numFmtId="14">
      <sharedItems containsSemiMixedTypes="0" containsNonDate="0" containsDate="1" containsString="0" minDate="1941-08-14T00:00:00" maxDate="2001-07-10T00:00:00"/>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4">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 name="Age Group" numFmtId="0">
      <sharedItems count="4">
        <s v="Middle Age"/>
        <s v="Young Adult"/>
        <s v="Old"/>
        <s v="Adult"/>
      </sharedItems>
    </cacheField>
    <cacheField name="Tenure" numFmtId="0">
      <sharedItems containsSemiMixedTypes="0" containsString="0" containsNumber="1" containsInteger="1" minValue="2" maxValue="7"/>
    </cacheField>
    <cacheField name="Engagement Level" numFmtId="0">
      <sharedItems count="3">
        <s v="Low"/>
        <s v="High"/>
        <s v="Medium"/>
      </sharedItems>
    </cacheField>
    <cacheField name="Satisfaction Level" numFmtId="0">
      <sharedItems/>
    </cacheField>
    <cacheField name="Performance Category" numFmtId="0">
      <sharedItems count="3">
        <s v="Good"/>
        <s v="Needs Improvement"/>
        <s v="Excellent"/>
      </sharedItems>
    </cacheField>
    <cacheField name="Training Efficiency" numFmtId="0">
      <sharedItems count="3">
        <s v="Needs Improvement"/>
        <s v="Effective"/>
        <s v="Highly Effective"/>
      </sharedItems>
    </cacheField>
  </cacheFields>
  <extLst>
    <ext xmlns:x14="http://schemas.microsoft.com/office/spreadsheetml/2009/9/main" uri="{725AE2AE-9491-48be-B2B4-4EB974FC3084}">
      <x14:pivotCacheDefinition pivotCacheId="19245352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MAN JOAN AJIFA" refreshedDate="46158.823612384258" backgroundQuery="1" createdVersion="8" refreshedVersion="8" minRefreshableVersion="3" recordCount="0" supportSubquery="1" supportAdvancedDrill="1" xr:uid="{26DF2873-460A-4CBC-ADEC-EDB2EB60BD36}">
  <cacheSource type="external" connectionId="1"/>
  <cacheFields count="1">
    <cacheField name="[Measures].[Distinct Count of Training Program Name]" caption="Distinct Count of Training Program Name" numFmtId="0" hierarchy="38" level="32767"/>
  </cacheFields>
  <cacheHierarchies count="39">
    <cacheHierarchy uniqueName="[Range].[Employee ID]" caption="Employee ID" attribute="1" defaultMemberUniqueName="[Range].[Employee ID].[All]" allUniqueName="[Range].[Employee ID].[All]" dimensionUniqueName="[Range]" displayFolder="" count="0" memberValueDatatype="20" unbalanced="0"/>
    <cacheHierarchy uniqueName="[Range].[StartDate]" caption="StartDate" attribute="1" time="1" defaultMemberUniqueName="[Range].[StartDate].[All]" allUniqueName="[Range].[StartDate].[All]" dimensionUniqueName="[Range]" displayFolder="" count="0" memberValueDatatype="7" unbalanced="0"/>
    <cacheHierarchy uniqueName="[Range].[Title]" caption="Title" attribute="1" defaultMemberUniqueName="[Range].[Title].[All]" allUniqueName="[Range].[Title].[All]" dimensionUniqueName="[Range]" displayFolder="" count="0" memberValueDatatype="130" unbalanced="0"/>
    <cacheHierarchy uniqueName="[Range].[BusinessUnit]" caption="BusinessUnit" attribute="1" defaultMemberUniqueName="[Range].[BusinessUnit].[All]" allUniqueName="[Range].[BusinessUnit].[All]" dimensionUniqueName="[Range]" displayFolder="" count="0" memberValueDatatype="130" unbalanced="0"/>
    <cacheHierarchy uniqueName="[Range].[EmployeeStatus]" caption="EmployeeStatus" attribute="1" defaultMemberUniqueName="[Range].[EmployeeStatus].[All]" allUniqueName="[Range].[EmployeeStatus].[All]" dimensionUniqueName="[Range]" displayFolder="" count="0" memberValueDatatype="130" unbalanced="0"/>
    <cacheHierarchy uniqueName="[Range].[EmployeeType]" caption="EmployeeType" attribute="1" defaultMemberUniqueName="[Range].[EmployeeType].[All]" allUniqueName="[Range].[EmployeeType].[All]" dimensionUniqueName="[Range]" displayFolder="" count="0" memberValueDatatype="130" unbalanced="0"/>
    <cacheHierarchy uniqueName="[Range].[PayZone]" caption="PayZone" attribute="1" defaultMemberUniqueName="[Range].[PayZone].[All]" allUniqueName="[Range].[PayZone].[All]" dimensionUniqueName="[Range]" displayFolder="" count="0" memberValueDatatype="130" unbalanced="0"/>
    <cacheHierarchy uniqueName="[Range].[EmployeeClassificationType]" caption="EmployeeClassificationType" attribute="1" defaultMemberUniqueName="[Range].[EmployeeClassificationType].[All]" allUniqueName="[Range].[EmployeeClassificationType].[All]" dimensionUniqueName="[Range]" displayFolder="" count="0" memberValueDatatype="130" unbalanced="0"/>
    <cacheHierarchy uniqueName="[Range].[DepartmentType]" caption="DepartmentType" attribute="1" defaultMemberUniqueName="[Range].[DepartmentType].[All]" allUniqueName="[Range].[DepartmentType].[All]" dimensionUniqueName="[Range]" displayFolder="" count="0" memberValueDatatype="130" unbalanced="0"/>
    <cacheHierarchy uniqueName="[Range].[Division]" caption="Division" attribute="1" defaultMemberUniqueName="[Range].[Division].[All]" allUniqueName="[Range].[Division].[All]" dimensionUniqueName="[Range]" displayFolder="" count="0" memberValueDatatype="130" unbalanced="0"/>
    <cacheHierarchy uniqueName="[Range].[DOB]" caption="DOB" attribute="1" time="1" defaultMemberUniqueName="[Range].[DOB].[All]" allUniqueName="[Range].[DOB].[All]" dimensionUniqueName="[Range]" displayFolder="" count="0" memberValueDatatype="7" unbalanced="0"/>
    <cacheHierarchy uniqueName="[Range].[State]" caption="State" attribute="1" defaultMemberUniqueName="[Range].[State].[All]" allUniqueName="[Range].[State].[All]" dimensionUniqueName="[Range]" displayFolder="" count="0" memberValueDatatype="130" unbalanced="0"/>
    <cacheHierarchy uniqueName="[Range].[GenderCode]" caption="GenderCode" attribute="1" defaultMemberUniqueName="[Range].[GenderCode].[All]" allUniqueName="[Range].[GenderCode].[All]" dimensionUniqueName="[Range]" displayFolder="" count="0" memberValueDatatype="130" unbalanced="0"/>
    <cacheHierarchy uniqueName="[Range].[RaceDesc]" caption="RaceDesc" attribute="1" defaultMemberUniqueName="[Range].[RaceDesc].[All]" allUniqueName="[Range].[RaceDesc].[All]" dimensionUniqueName="[Range]" displayFolder="" count="0" memberValueDatatype="130" unbalanced="0"/>
    <cacheHierarchy uniqueName="[Range].[MaritalDesc]" caption="MaritalDesc" attribute="1" defaultMemberUniqueName="[Range].[MaritalDesc].[All]" allUniqueName="[Range].[MaritalDesc].[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130" unbalanced="0"/>
    <cacheHierarchy uniqueName="[Range].[Current Employee Rating]" caption="Current Employee Rating" attribute="1" defaultMemberUniqueName="[Range].[Current Employee Rating].[All]" allUniqueName="[Range].[Current Employee Rating].[All]" dimensionUniqueName="[Range]" displayFolder="" count="0" memberValueDatatype="20" unbalanced="0"/>
    <cacheHierarchy uniqueName="[Range].[Survey Date]" caption="Survey Date" attribute="1" time="1" defaultMemberUniqueName="[Range].[Survey Date].[All]" allUniqueName="[Range].[Survey Date].[All]" dimensionUniqueName="[Range]" displayFolder="" count="0" memberValueDatatype="7" unbalanced="0"/>
    <cacheHierarchy uniqueName="[Range].[Engagement Score]" caption="Engagement Score" attribute="1" defaultMemberUniqueName="[Range].[Engagement Score].[All]" allUniqueName="[Range].[Engagement Score].[All]" dimensionUniqueName="[Range]" displayFolder="" count="0" memberValueDatatype="20" unbalanced="0"/>
    <cacheHierarchy uniqueName="[Range].[Satisfaction Score]" caption="Satisfaction Score" attribute="1" defaultMemberUniqueName="[Range].[Satisfaction Score].[All]" allUniqueName="[Range].[Satisfaction Score].[All]" dimensionUniqueName="[Range]" displayFolder="" count="0" memberValueDatatype="20" unbalanced="0"/>
    <cacheHierarchy uniqueName="[Range].[Work-Life Balance Score]" caption="Work-Life Balance Score" attribute="1" defaultMemberUniqueName="[Range].[Work-Life Balance Score].[All]" allUniqueName="[Range].[Work-Life Balance Score].[All]" dimensionUniqueName="[Range]" displayFolder="" count="0" memberValueDatatype="20" unbalanced="0"/>
    <cacheHierarchy uniqueName="[Range].[Training Date]" caption="Training Date" attribute="1" time="1" defaultMemberUniqueName="[Range].[Training Date].[All]" allUniqueName="[Range].[Training Date].[All]" dimensionUniqueName="[Range]" displayFolder="" count="0" memberValueDatatype="7" unbalanced="0"/>
    <cacheHierarchy uniqueName="[Range].[Training Program Name]" caption="Training Program Name" attribute="1" defaultMemberUniqueName="[Range].[Training Program Name].[All]" allUniqueName="[Range].[Training Program Name].[All]" dimensionUniqueName="[Range]" displayFolder="" count="0" memberValueDatatype="130" unbalanced="0"/>
    <cacheHierarchy uniqueName="[Range].[Training Type]" caption="Training Type" attribute="1" defaultMemberUniqueName="[Range].[Training Type].[All]" allUniqueName="[Range].[Training Type].[All]" dimensionUniqueName="[Range]" displayFolder="" count="0" memberValueDatatype="130" unbalanced="0"/>
    <cacheHierarchy uniqueName="[Range].[Training Outcome]" caption="Training Outcome" attribute="1" defaultMemberUniqueName="[Range].[Training Outcome].[All]" allUniqueName="[Range].[Training Outcome].[All]" dimensionUniqueName="[Range]" displayFolder="" count="0" memberValueDatatype="130" unbalanced="0"/>
    <cacheHierarchy uniqueName="[Range].[Training Duration(Days)]" caption="Training Duration(Days)" attribute="1" defaultMemberUniqueName="[Range].[Training Duration(Days)].[All]" allUniqueName="[Range].[Training Duration(Days)].[All]" dimensionUniqueName="[Range]" displayFolder="" count="0" memberValueDatatype="20" unbalanced="0"/>
    <cacheHierarchy uniqueName="[Range].[Training Cost]" caption="Training Cost" attribute="1" defaultMemberUniqueName="[Range].[Training Cost].[All]" allUniqueName="[Range].[Training Cost].[All]" dimensionUniqueName="[Range]" displayFolder="" count="0" memberValueDatatype="5"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ngagement Level]" caption="Engagement Level" attribute="1" defaultMemberUniqueName="[Range].[Engagement Level].[All]" allUniqueName="[Range].[Engagement Level].[All]" dimensionUniqueName="[Range]" displayFolder="" count="0" memberValueDatatype="130" unbalanced="0"/>
    <cacheHierarchy uniqueName="[Range].[Satisfaction Level]" caption="Satisfaction Level" attribute="1" defaultMemberUniqueName="[Range].[Satisfaction Level].[All]" allUniqueName="[Range].[Satisfaction Level].[All]" dimensionUniqueName="[Range]" displayFolder="" count="0" memberValueDatatype="13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Training Efficiency]" caption="Training Efficiency" attribute="1" defaultMemberUniqueName="[Range].[Training Efficiency].[All]" allUniqueName="[Range].[Training Efficienc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 ID]" caption="Sum of Employee ID" measure="1" displayFolder="" measureGroup="Range" count="0" hidden="1">
      <extLst>
        <ext xmlns:x15="http://schemas.microsoft.com/office/spreadsheetml/2010/11/main" uri="{B97F6D7D-B522-45F9-BDA1-12C45D357490}">
          <x15:cacheHierarchy aggregatedColumn="0"/>
        </ext>
      </extLst>
    </cacheHierarchy>
    <cacheHierarchy uniqueName="[Measures].[Count of Training Program Name]" caption="Count of Training Program Name" measure="1" displayFolder="" measureGroup="Range" count="0" hidden="1">
      <extLst>
        <ext xmlns:x15="http://schemas.microsoft.com/office/spreadsheetml/2010/11/main" uri="{B97F6D7D-B522-45F9-BDA1-12C45D357490}">
          <x15:cacheHierarchy aggregatedColumn="22"/>
        </ext>
      </extLst>
    </cacheHierarchy>
    <cacheHierarchy uniqueName="[Measures].[Distinct Count of Training Program Name]" caption="Distinct Count of Training Program Name"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d v="2019-09-20T00:00:00"/>
    <s v="Production Technician I"/>
    <x v="0"/>
    <s v="Active"/>
    <s v="Contract"/>
    <s v="Zone C"/>
    <s v="Temporary"/>
    <x v="0"/>
    <x v="0"/>
    <d v="1969-10-07T00:00:00"/>
    <s v="MA"/>
    <x v="0"/>
    <s v="White"/>
    <s v="Widowed"/>
    <x v="0"/>
    <n v="4"/>
    <d v="2023-01-14T00:00:00"/>
    <n v="1"/>
    <n v="2"/>
    <n v="3"/>
    <d v="2023-07-15T00:00:00"/>
    <x v="0"/>
    <x v="0"/>
    <x v="0"/>
    <n v="2"/>
    <n v="606.11"/>
    <n v="50"/>
    <x v="0"/>
    <n v="6"/>
    <x v="0"/>
    <s v="Unsatisfied"/>
    <x v="0"/>
    <x v="0"/>
  </r>
  <r>
    <n v="3428"/>
    <d v="2023-02-11T00:00:00"/>
    <s v="Production Technician I"/>
    <x v="1"/>
    <s v="Active"/>
    <s v="Contract"/>
    <s v="Zone A"/>
    <s v="Part-Time"/>
    <x v="0"/>
    <x v="1"/>
    <d v="1965-08-30T00:00:00"/>
    <s v="MA"/>
    <x v="1"/>
    <s v="Hispanic"/>
    <s v="Widowed"/>
    <x v="0"/>
    <n v="3"/>
    <d v="2022-09-09T00:00:00"/>
    <n v="2"/>
    <n v="1"/>
    <n v="5"/>
    <d v="2022-09-12T00:00:00"/>
    <x v="1"/>
    <x v="1"/>
    <x v="1"/>
    <n v="4"/>
    <n v="673.02"/>
    <n v="58"/>
    <x v="0"/>
    <n v="3"/>
    <x v="0"/>
    <s v="Unsatisfied"/>
    <x v="0"/>
    <x v="0"/>
  </r>
  <r>
    <n v="3429"/>
    <d v="2018-12-10T00:00:00"/>
    <s v="Area Sales Manager"/>
    <x v="2"/>
    <s v="Active"/>
    <s v="Full-Time"/>
    <s v="Zone B"/>
    <s v="Part-Time"/>
    <x v="1"/>
    <x v="2"/>
    <d v="1991-10-06T00:00:00"/>
    <s v="MA"/>
    <x v="1"/>
    <s v="Hispanic"/>
    <s v="Widowed"/>
    <x v="0"/>
    <n v="4"/>
    <d v="2023-05-27T00:00:00"/>
    <n v="1"/>
    <n v="2"/>
    <n v="1"/>
    <d v="2022-08-13T00:00:00"/>
    <x v="0"/>
    <x v="1"/>
    <x v="0"/>
    <n v="2"/>
    <n v="413.28"/>
    <n v="27"/>
    <x v="1"/>
    <n v="7"/>
    <x v="0"/>
    <s v="Unsatisfied"/>
    <x v="0"/>
    <x v="0"/>
  </r>
  <r>
    <n v="3430"/>
    <d v="2021-06-21T00:00:00"/>
    <s v="Area Sales Manager"/>
    <x v="0"/>
    <s v="Active"/>
    <s v="Contract"/>
    <s v="Zone A"/>
    <s v="Full-Time"/>
    <x v="1"/>
    <x v="0"/>
    <d v="1998-04-04T00:00:00"/>
    <s v="ND"/>
    <x v="1"/>
    <s v="Other"/>
    <s v="Single"/>
    <x v="0"/>
    <n v="2"/>
    <d v="2023-06-16T00:00:00"/>
    <n v="5"/>
    <n v="5"/>
    <n v="4"/>
    <d v="2022-12-15T00:00:00"/>
    <x v="2"/>
    <x v="1"/>
    <x v="2"/>
    <n v="3"/>
    <n v="663.78"/>
    <n v="23"/>
    <x v="1"/>
    <n v="4"/>
    <x v="1"/>
    <s v="Satisfied"/>
    <x v="1"/>
    <x v="0"/>
  </r>
  <r>
    <n v="3431"/>
    <d v="2019-06-29T00:00:00"/>
    <s v="Area Sales Manager"/>
    <x v="3"/>
    <s v="Active"/>
    <s v="Contract"/>
    <s v="Zone A"/>
    <s v="Temporary"/>
    <x v="1"/>
    <x v="3"/>
    <d v="1969-08-29T00:00:00"/>
    <s v="FL"/>
    <x v="0"/>
    <s v="Other"/>
    <s v="Married"/>
    <x v="0"/>
    <n v="3"/>
    <d v="2022-11-25T00:00:00"/>
    <n v="2"/>
    <n v="5"/>
    <n v="3"/>
    <d v="2023-07-13T00:00:00"/>
    <x v="3"/>
    <x v="1"/>
    <x v="0"/>
    <n v="5"/>
    <n v="399.03"/>
    <n v="50"/>
    <x v="0"/>
    <n v="6"/>
    <x v="0"/>
    <s v="Satisfied"/>
    <x v="0"/>
    <x v="0"/>
  </r>
  <r>
    <n v="3432"/>
    <d v="2020-01-17T00:00:00"/>
    <s v="Area Sales Manager"/>
    <x v="4"/>
    <s v="Active"/>
    <s v="Contract"/>
    <s v="Zone B"/>
    <s v="Full-Time"/>
    <x v="1"/>
    <x v="4"/>
    <d v="1949-04-03T00:00:00"/>
    <s v="CT"/>
    <x v="1"/>
    <s v="Black"/>
    <s v="Married"/>
    <x v="0"/>
    <n v="3"/>
    <d v="2022-12-12T00:00:00"/>
    <n v="2"/>
    <n v="3"/>
    <n v="5"/>
    <d v="2023-04-18T00:00:00"/>
    <x v="2"/>
    <x v="0"/>
    <x v="3"/>
    <n v="2"/>
    <n v="820.33"/>
    <n v="71"/>
    <x v="2"/>
    <n v="6"/>
    <x v="0"/>
    <s v="Neutral"/>
    <x v="0"/>
    <x v="0"/>
  </r>
  <r>
    <n v="3433"/>
    <d v="2022-04-06T00:00:00"/>
    <s v="Area Sales Manager"/>
    <x v="5"/>
    <s v="Active"/>
    <s v="Full-Time"/>
    <s v="Zone B"/>
    <s v="Temporary"/>
    <x v="1"/>
    <x v="5"/>
    <d v="1942-07-01T00:00:00"/>
    <s v="CA"/>
    <x v="0"/>
    <s v="Hispanic"/>
    <s v="Divorced"/>
    <x v="1"/>
    <n v="4"/>
    <d v="2023-03-25T00:00:00"/>
    <n v="1"/>
    <n v="5"/>
    <n v="2"/>
    <d v="2022-08-06T00:00:00"/>
    <x v="1"/>
    <x v="1"/>
    <x v="3"/>
    <n v="5"/>
    <n v="295.08"/>
    <n v="80"/>
    <x v="2"/>
    <n v="4"/>
    <x v="0"/>
    <s v="Satisfied"/>
    <x v="0"/>
    <x v="0"/>
  </r>
  <r>
    <n v="3434"/>
    <d v="2020-11-06T00:00:00"/>
    <s v="Area Sales Manager"/>
    <x v="0"/>
    <s v="Active"/>
    <s v="Contract"/>
    <s v="Zone C"/>
    <s v="Full-Time"/>
    <x v="1"/>
    <x v="6"/>
    <d v="1957-03-07T00:00:00"/>
    <s v="OR"/>
    <x v="0"/>
    <s v="White"/>
    <s v="Divorced"/>
    <x v="0"/>
    <n v="2"/>
    <d v="2023-04-21T00:00:00"/>
    <n v="1"/>
    <n v="4"/>
    <n v="2"/>
    <d v="2022-10-07T00:00:00"/>
    <x v="0"/>
    <x v="0"/>
    <x v="3"/>
    <n v="3"/>
    <n v="790.15"/>
    <n v="63"/>
    <x v="2"/>
    <n v="5"/>
    <x v="0"/>
    <s v="Neutral"/>
    <x v="1"/>
    <x v="0"/>
  </r>
  <r>
    <n v="3435"/>
    <d v="2018-08-18T00:00:00"/>
    <s v="Area Sales Manager"/>
    <x v="6"/>
    <s v="Active"/>
    <s v="Contract"/>
    <s v="Zone B"/>
    <s v="Part-Time"/>
    <x v="1"/>
    <x v="7"/>
    <d v="1974-05-15T00:00:00"/>
    <s v="TX"/>
    <x v="1"/>
    <s v="Black"/>
    <s v="Widowed"/>
    <x v="1"/>
    <n v="3"/>
    <d v="2022-12-09T00:00:00"/>
    <n v="4"/>
    <n v="3"/>
    <n v="3"/>
    <d v="2023-07-19T00:00:00"/>
    <x v="1"/>
    <x v="0"/>
    <x v="3"/>
    <n v="3"/>
    <n v="798.4"/>
    <n v="44"/>
    <x v="3"/>
    <n v="7"/>
    <x v="2"/>
    <s v="Neutral"/>
    <x v="0"/>
    <x v="0"/>
  </r>
  <r>
    <n v="3436"/>
    <d v="2022-01-21T00:00:00"/>
    <s v="Area Sales Manager"/>
    <x v="4"/>
    <s v="Active"/>
    <s v="Part-Time"/>
    <s v="Zone B"/>
    <s v="Temporary"/>
    <x v="1"/>
    <x v="6"/>
    <d v="1949-11-11T00:00:00"/>
    <s v="TX"/>
    <x v="1"/>
    <s v="Asian"/>
    <s v="Widowed"/>
    <x v="0"/>
    <n v="5"/>
    <d v="2023-07-30T00:00:00"/>
    <n v="5"/>
    <n v="5"/>
    <n v="2"/>
    <d v="2023-04-09T00:00:00"/>
    <x v="0"/>
    <x v="0"/>
    <x v="0"/>
    <n v="5"/>
    <n v="192.61"/>
    <n v="73"/>
    <x v="2"/>
    <n v="4"/>
    <x v="1"/>
    <s v="Satisfied"/>
    <x v="2"/>
    <x v="0"/>
  </r>
  <r>
    <n v="3437"/>
    <d v="2023-08-04T00:00:00"/>
    <s v="Area Sales Manager"/>
    <x v="7"/>
    <s v="Active"/>
    <s v="Contract"/>
    <s v="Zone B"/>
    <s v="Temporary"/>
    <x v="1"/>
    <x v="4"/>
    <d v="1964-01-26T00:00:00"/>
    <s v="IN"/>
    <x v="0"/>
    <s v="Other"/>
    <s v="Single"/>
    <x v="0"/>
    <n v="5"/>
    <d v="2022-10-15T00:00:00"/>
    <n v="3"/>
    <n v="2"/>
    <n v="5"/>
    <d v="2022-10-20T00:00:00"/>
    <x v="3"/>
    <x v="0"/>
    <x v="0"/>
    <n v="1"/>
    <n v="455.68"/>
    <n v="59"/>
    <x v="0"/>
    <n v="2"/>
    <x v="2"/>
    <s v="Unsatisfied"/>
    <x v="2"/>
    <x v="0"/>
  </r>
  <r>
    <n v="3438"/>
    <d v="2018-08-10T00:00:00"/>
    <s v="Area Sales Manager"/>
    <x v="8"/>
    <s v="Active"/>
    <s v="Full-Time"/>
    <s v="Zone C"/>
    <s v="Temporary"/>
    <x v="1"/>
    <x v="3"/>
    <d v="1948-04-06T00:00:00"/>
    <s v="GA"/>
    <x v="0"/>
    <s v="Asian"/>
    <s v="Married"/>
    <x v="0"/>
    <n v="3"/>
    <d v="2022-10-28T00:00:00"/>
    <n v="4"/>
    <n v="2"/>
    <n v="5"/>
    <d v="2022-10-05T00:00:00"/>
    <x v="3"/>
    <x v="0"/>
    <x v="0"/>
    <n v="2"/>
    <n v="208.17"/>
    <n v="70"/>
    <x v="2"/>
    <n v="7"/>
    <x v="2"/>
    <s v="Unsatisfied"/>
    <x v="0"/>
    <x v="0"/>
  </r>
  <r>
    <n v="3439"/>
    <d v="2022-05-25T00:00:00"/>
    <s v="Area Sales Manager"/>
    <x v="1"/>
    <s v="Active"/>
    <s v="Full-Time"/>
    <s v="Zone A"/>
    <s v="Temporary"/>
    <x v="1"/>
    <x v="8"/>
    <d v="1981-11-24T00:00:00"/>
    <s v="CO"/>
    <x v="1"/>
    <s v="Other"/>
    <s v="Single"/>
    <x v="0"/>
    <n v="3"/>
    <d v="2022-10-30T00:00:00"/>
    <n v="1"/>
    <n v="2"/>
    <n v="5"/>
    <d v="2023-03-09T00:00:00"/>
    <x v="3"/>
    <x v="1"/>
    <x v="1"/>
    <n v="1"/>
    <n v="421.07"/>
    <n v="41"/>
    <x v="3"/>
    <n v="3"/>
    <x v="0"/>
    <s v="Unsatisfied"/>
    <x v="0"/>
    <x v="0"/>
  </r>
  <r>
    <n v="3440"/>
    <d v="2019-12-05T00:00:00"/>
    <s v="Area Sales Manager"/>
    <x v="0"/>
    <s v="Active"/>
    <s v="Contract"/>
    <s v="Zone A"/>
    <s v="Full-Time"/>
    <x v="1"/>
    <x v="0"/>
    <d v="1951-11-06T00:00:00"/>
    <s v="KY"/>
    <x v="0"/>
    <s v="White"/>
    <s v="Divorced"/>
    <x v="0"/>
    <n v="3"/>
    <d v="2022-09-24T00:00:00"/>
    <n v="1"/>
    <n v="4"/>
    <n v="5"/>
    <d v="2023-05-29T00:00:00"/>
    <x v="4"/>
    <x v="1"/>
    <x v="0"/>
    <n v="1"/>
    <n v="649.03"/>
    <n v="68"/>
    <x v="2"/>
    <n v="6"/>
    <x v="0"/>
    <s v="Neutral"/>
    <x v="0"/>
    <x v="0"/>
  </r>
  <r>
    <n v="3441"/>
    <d v="2019-04-28T00:00:00"/>
    <s v="Area Sales Manager"/>
    <x v="4"/>
    <s v="Active"/>
    <s v="Part-Time"/>
    <s v="Zone A"/>
    <s v="Part-Time"/>
    <x v="1"/>
    <x v="3"/>
    <d v="1989-11-21T00:00:00"/>
    <s v="NV"/>
    <x v="1"/>
    <s v="Asian"/>
    <s v="Widowed"/>
    <x v="1"/>
    <n v="4"/>
    <d v="2022-10-30T00:00:00"/>
    <n v="4"/>
    <n v="2"/>
    <n v="5"/>
    <d v="2023-01-08T00:00:00"/>
    <x v="2"/>
    <x v="0"/>
    <x v="3"/>
    <n v="4"/>
    <n v="450.2"/>
    <n v="30"/>
    <x v="3"/>
    <n v="7"/>
    <x v="2"/>
    <s v="Unsatisfied"/>
    <x v="0"/>
    <x v="0"/>
  </r>
  <r>
    <n v="3442"/>
    <d v="2019-07-09T00:00:00"/>
    <s v="Area Sales Manager"/>
    <x v="9"/>
    <s v="Active"/>
    <s v="Full-Time"/>
    <s v="Zone A"/>
    <s v="Full-Time"/>
    <x v="2"/>
    <x v="4"/>
    <d v="1952-11-24T00:00:00"/>
    <s v="MA"/>
    <x v="1"/>
    <s v="Black"/>
    <s v="Single"/>
    <x v="1"/>
    <n v="2"/>
    <d v="2022-10-31T00:00:00"/>
    <n v="2"/>
    <n v="5"/>
    <n v="3"/>
    <d v="2023-03-06T00:00:00"/>
    <x v="2"/>
    <x v="1"/>
    <x v="0"/>
    <n v="4"/>
    <n v="286.87"/>
    <n v="67"/>
    <x v="2"/>
    <n v="6"/>
    <x v="0"/>
    <s v="Satisfied"/>
    <x v="1"/>
    <x v="0"/>
  </r>
  <r>
    <n v="3443"/>
    <d v="2021-04-05T00:00:00"/>
    <s v="Area Sales Manager"/>
    <x v="5"/>
    <s v="Active"/>
    <s v="Full-Time"/>
    <s v="Zone C"/>
    <s v="Part-Time"/>
    <x v="2"/>
    <x v="9"/>
    <d v="1994-04-08T00:00:00"/>
    <s v="KY"/>
    <x v="1"/>
    <s v="Asian"/>
    <s v="Widowed"/>
    <x v="0"/>
    <n v="3"/>
    <d v="2023-04-29T00:00:00"/>
    <n v="2"/>
    <n v="2"/>
    <n v="4"/>
    <d v="2023-02-18T00:00:00"/>
    <x v="3"/>
    <x v="1"/>
    <x v="0"/>
    <n v="3"/>
    <n v="402.13"/>
    <n v="27"/>
    <x v="1"/>
    <n v="5"/>
    <x v="0"/>
    <s v="Unsatisfied"/>
    <x v="0"/>
    <x v="0"/>
  </r>
  <r>
    <n v="3444"/>
    <d v="2021-11-28T00:00:00"/>
    <s v="Area Sales Manager"/>
    <x v="6"/>
    <s v="Active"/>
    <s v="Contract"/>
    <s v="Zone A"/>
    <s v="Part-Time"/>
    <x v="1"/>
    <x v="6"/>
    <d v="1983-11-15T00:00:00"/>
    <s v="KY"/>
    <x v="1"/>
    <s v="Other"/>
    <s v="Widowed"/>
    <x v="0"/>
    <n v="3"/>
    <d v="2022-12-14T00:00:00"/>
    <n v="1"/>
    <n v="2"/>
    <n v="4"/>
    <d v="2022-11-02T00:00:00"/>
    <x v="3"/>
    <x v="1"/>
    <x v="0"/>
    <n v="2"/>
    <n v="388.84"/>
    <n v="38"/>
    <x v="3"/>
    <n v="4"/>
    <x v="0"/>
    <s v="Unsatisfied"/>
    <x v="0"/>
    <x v="0"/>
  </r>
  <r>
    <n v="3445"/>
    <d v="2021-01-16T00:00:00"/>
    <s v="Area Sales Manager"/>
    <x v="2"/>
    <s v="Active"/>
    <s v="Contract"/>
    <s v="Zone C"/>
    <s v="Full-Time"/>
    <x v="1"/>
    <x v="9"/>
    <d v="1985-12-07T00:00:00"/>
    <s v="KY"/>
    <x v="0"/>
    <s v="Other"/>
    <s v="Married"/>
    <x v="1"/>
    <n v="4"/>
    <d v="2023-05-07T00:00:00"/>
    <n v="4"/>
    <n v="5"/>
    <n v="2"/>
    <d v="2023-07-14T00:00:00"/>
    <x v="2"/>
    <x v="1"/>
    <x v="2"/>
    <n v="2"/>
    <n v="879.64"/>
    <n v="36"/>
    <x v="3"/>
    <n v="5"/>
    <x v="2"/>
    <s v="Satisfied"/>
    <x v="0"/>
    <x v="1"/>
  </r>
  <r>
    <n v="3446"/>
    <d v="2021-08-24T00:00:00"/>
    <s v="Area Sales Manager"/>
    <x v="4"/>
    <s v="Active"/>
    <s v="Part-Time"/>
    <s v="Zone A"/>
    <s v="Part-Time"/>
    <x v="1"/>
    <x v="4"/>
    <d v="1996-05-01T00:00:00"/>
    <s v="TX"/>
    <x v="0"/>
    <s v="White"/>
    <s v="Divorced"/>
    <x v="1"/>
    <n v="2"/>
    <d v="2023-05-21T00:00:00"/>
    <n v="4"/>
    <n v="3"/>
    <n v="5"/>
    <d v="2022-12-11T00:00:00"/>
    <x v="3"/>
    <x v="0"/>
    <x v="0"/>
    <n v="5"/>
    <n v="701.13"/>
    <n v="25"/>
    <x v="1"/>
    <n v="4"/>
    <x v="2"/>
    <s v="Neutral"/>
    <x v="1"/>
    <x v="0"/>
  </r>
  <r>
    <n v="3450"/>
    <d v="2020-09-01T00:00:00"/>
    <s v="Area Sales Manager"/>
    <x v="8"/>
    <s v="Active"/>
    <s v="Contract"/>
    <s v="Zone C"/>
    <s v="Temporary"/>
    <x v="1"/>
    <x v="4"/>
    <d v="1994-08-11T00:00:00"/>
    <s v="CO"/>
    <x v="1"/>
    <s v="Other"/>
    <s v="Single"/>
    <x v="1"/>
    <n v="2"/>
    <d v="2023-01-18T00:00:00"/>
    <n v="4"/>
    <n v="3"/>
    <n v="5"/>
    <d v="2023-01-12T00:00:00"/>
    <x v="3"/>
    <x v="0"/>
    <x v="2"/>
    <n v="4"/>
    <n v="186.07"/>
    <n v="26"/>
    <x v="1"/>
    <n v="5"/>
    <x v="2"/>
    <s v="Neutral"/>
    <x v="1"/>
    <x v="0"/>
  </r>
  <r>
    <n v="3451"/>
    <d v="2021-02-18T00:00:00"/>
    <s v="Area Sales Manager"/>
    <x v="3"/>
    <s v="Active"/>
    <s v="Contract"/>
    <s v="Zone C"/>
    <s v="Full-Time"/>
    <x v="1"/>
    <x v="3"/>
    <d v="1968-01-15T00:00:00"/>
    <s v="CO"/>
    <x v="1"/>
    <s v="Other"/>
    <s v="Divorced"/>
    <x v="1"/>
    <n v="3"/>
    <d v="2023-04-29T00:00:00"/>
    <n v="5"/>
    <n v="1"/>
    <n v="2"/>
    <d v="2023-03-22T00:00:00"/>
    <x v="3"/>
    <x v="1"/>
    <x v="2"/>
    <n v="1"/>
    <n v="921.97"/>
    <n v="53"/>
    <x v="0"/>
    <n v="5"/>
    <x v="1"/>
    <s v="Unsatisfied"/>
    <x v="0"/>
    <x v="1"/>
  </r>
  <r>
    <n v="3452"/>
    <d v="2022-11-08T00:00:00"/>
    <s v="Area Sales Manager"/>
    <x v="9"/>
    <s v="Active"/>
    <s v="Part-Time"/>
    <s v="Zone A"/>
    <s v="Part-Time"/>
    <x v="1"/>
    <x v="3"/>
    <d v="1947-01-07T00:00:00"/>
    <s v="IN"/>
    <x v="1"/>
    <s v="Black"/>
    <s v="Divorced"/>
    <x v="0"/>
    <n v="2"/>
    <d v="2023-01-19T00:00:00"/>
    <n v="5"/>
    <n v="5"/>
    <n v="2"/>
    <d v="2022-09-13T00:00:00"/>
    <x v="1"/>
    <x v="0"/>
    <x v="0"/>
    <n v="1"/>
    <n v="691.04"/>
    <n v="75"/>
    <x v="2"/>
    <n v="3"/>
    <x v="1"/>
    <s v="Satisfied"/>
    <x v="1"/>
    <x v="0"/>
  </r>
  <r>
    <n v="3453"/>
    <d v="2022-10-13T00:00:00"/>
    <s v="Area Sales Manager"/>
    <x v="5"/>
    <s v="Active"/>
    <s v="Contract"/>
    <s v="Zone C"/>
    <s v="Part-Time"/>
    <x v="1"/>
    <x v="10"/>
    <d v="1982-04-07T00:00:00"/>
    <s v="MA"/>
    <x v="1"/>
    <s v="White"/>
    <s v="Widowed"/>
    <x v="0"/>
    <n v="4"/>
    <d v="2022-09-17T00:00:00"/>
    <n v="5"/>
    <n v="5"/>
    <n v="3"/>
    <d v="2022-08-25T00:00:00"/>
    <x v="1"/>
    <x v="1"/>
    <x v="2"/>
    <n v="5"/>
    <n v="964.44"/>
    <n v="40"/>
    <x v="3"/>
    <n v="3"/>
    <x v="1"/>
    <s v="Satisfied"/>
    <x v="0"/>
    <x v="1"/>
  </r>
  <r>
    <n v="3454"/>
    <d v="2022-09-11T00:00:00"/>
    <s v="Area Sales Manager"/>
    <x v="9"/>
    <s v="Active"/>
    <s v="Full-Time"/>
    <s v="Zone C"/>
    <s v="Full-Time"/>
    <x v="2"/>
    <x v="3"/>
    <d v="1970-01-29T00:00:00"/>
    <s v="KY"/>
    <x v="1"/>
    <s v="Hispanic"/>
    <s v="Married"/>
    <x v="2"/>
    <n v="4"/>
    <d v="2023-03-14T00:00:00"/>
    <n v="4"/>
    <n v="4"/>
    <n v="2"/>
    <d v="2023-02-07T00:00:00"/>
    <x v="4"/>
    <x v="0"/>
    <x v="3"/>
    <n v="3"/>
    <n v="184.9"/>
    <n v="52"/>
    <x v="0"/>
    <n v="3"/>
    <x v="2"/>
    <s v="Neutral"/>
    <x v="0"/>
    <x v="0"/>
  </r>
  <r>
    <n v="3455"/>
    <d v="2021-06-29T00:00:00"/>
    <s v="Area Sales Manager"/>
    <x v="5"/>
    <s v="Active"/>
    <s v="Full-Time"/>
    <s v="Zone C"/>
    <s v="Temporary"/>
    <x v="1"/>
    <x v="11"/>
    <d v="1999-01-18T00:00:00"/>
    <s v="KY"/>
    <x v="1"/>
    <s v="Other"/>
    <s v="Widowed"/>
    <x v="1"/>
    <n v="4"/>
    <d v="2022-08-12T00:00:00"/>
    <n v="2"/>
    <n v="1"/>
    <n v="1"/>
    <d v="2023-03-17T00:00:00"/>
    <x v="2"/>
    <x v="1"/>
    <x v="3"/>
    <n v="1"/>
    <n v="220.41"/>
    <n v="22"/>
    <x v="1"/>
    <n v="4"/>
    <x v="0"/>
    <s v="Unsatisfied"/>
    <x v="0"/>
    <x v="0"/>
  </r>
  <r>
    <n v="3456"/>
    <d v="2023-03-06T00:00:00"/>
    <s v="Area Sales Manager"/>
    <x v="6"/>
    <s v="Active"/>
    <s v="Full-Time"/>
    <s v="Zone A"/>
    <s v="Temporary"/>
    <x v="1"/>
    <x v="4"/>
    <d v="1946-09-25T00:00:00"/>
    <s v="KY"/>
    <x v="0"/>
    <s v="Black"/>
    <s v="Divorced"/>
    <x v="0"/>
    <n v="3"/>
    <d v="2023-03-30T00:00:00"/>
    <n v="4"/>
    <n v="3"/>
    <n v="4"/>
    <d v="2023-06-08T00:00:00"/>
    <x v="3"/>
    <x v="1"/>
    <x v="3"/>
    <n v="2"/>
    <n v="336.82"/>
    <n v="77"/>
    <x v="2"/>
    <n v="3"/>
    <x v="2"/>
    <s v="Neutral"/>
    <x v="0"/>
    <x v="0"/>
  </r>
  <r>
    <n v="3457"/>
    <d v="2020-09-25T00:00:00"/>
    <s v="Area Sales Manager"/>
    <x v="2"/>
    <s v="Active"/>
    <s v="Full-Time"/>
    <s v="Zone B"/>
    <s v="Temporary"/>
    <x v="1"/>
    <x v="6"/>
    <d v="1947-08-23T00:00:00"/>
    <s v="KY"/>
    <x v="0"/>
    <s v="White"/>
    <s v="Divorced"/>
    <x v="2"/>
    <n v="3"/>
    <d v="2023-04-21T00:00:00"/>
    <n v="5"/>
    <n v="1"/>
    <n v="4"/>
    <d v="2023-04-15T00:00:00"/>
    <x v="1"/>
    <x v="1"/>
    <x v="2"/>
    <n v="4"/>
    <n v="485.73"/>
    <n v="73"/>
    <x v="2"/>
    <n v="5"/>
    <x v="1"/>
    <s v="Unsatisfied"/>
    <x v="0"/>
    <x v="1"/>
  </r>
  <r>
    <n v="3460"/>
    <d v="2020-02-19T00:00:00"/>
    <s v="Area Sales Manager"/>
    <x v="7"/>
    <s v="Active"/>
    <s v="Full-Time"/>
    <s v="Zone A"/>
    <s v="Full-Time"/>
    <x v="1"/>
    <x v="1"/>
    <d v="1944-02-10T00:00:00"/>
    <s v="TX"/>
    <x v="1"/>
    <s v="Asian"/>
    <s v="Married"/>
    <x v="0"/>
    <n v="3"/>
    <d v="2022-11-16T00:00:00"/>
    <n v="4"/>
    <n v="3"/>
    <n v="3"/>
    <d v="2023-07-08T00:00:00"/>
    <x v="4"/>
    <x v="1"/>
    <x v="1"/>
    <n v="5"/>
    <n v="919.52"/>
    <n v="76"/>
    <x v="2"/>
    <n v="6"/>
    <x v="2"/>
    <s v="Neutral"/>
    <x v="0"/>
    <x v="0"/>
  </r>
  <r>
    <n v="3462"/>
    <d v="2018-09-13T00:00:00"/>
    <s v="Area Sales Manager"/>
    <x v="8"/>
    <s v="Active"/>
    <s v="Contract"/>
    <s v="Zone A"/>
    <s v="Full-Time"/>
    <x v="1"/>
    <x v="4"/>
    <d v="1942-08-09T00:00:00"/>
    <s v="CO"/>
    <x v="1"/>
    <s v="Hispanic"/>
    <s v="Divorced"/>
    <x v="2"/>
    <n v="3"/>
    <d v="2022-11-08T00:00:00"/>
    <n v="3"/>
    <n v="3"/>
    <n v="1"/>
    <d v="2023-07-19T00:00:00"/>
    <x v="2"/>
    <x v="1"/>
    <x v="2"/>
    <n v="1"/>
    <n v="320.01"/>
    <n v="76"/>
    <x v="2"/>
    <n v="7"/>
    <x v="2"/>
    <s v="Neutral"/>
    <x v="0"/>
    <x v="1"/>
  </r>
  <r>
    <n v="3463"/>
    <d v="2020-04-30T00:00:00"/>
    <s v="Area Sales Manager"/>
    <x v="3"/>
    <s v="Active"/>
    <s v="Part-Time"/>
    <s v="Zone A"/>
    <s v="Temporary"/>
    <x v="1"/>
    <x v="4"/>
    <d v="1951-06-21T00:00:00"/>
    <s v="IN"/>
    <x v="1"/>
    <s v="Hispanic"/>
    <s v="Single"/>
    <x v="0"/>
    <n v="1"/>
    <d v="2022-09-18T00:00:00"/>
    <n v="4"/>
    <n v="3"/>
    <n v="4"/>
    <d v="2022-08-29T00:00:00"/>
    <x v="3"/>
    <x v="0"/>
    <x v="1"/>
    <n v="4"/>
    <n v="926.19"/>
    <n v="69"/>
    <x v="2"/>
    <n v="6"/>
    <x v="2"/>
    <s v="Neutral"/>
    <x v="1"/>
    <x v="0"/>
  </r>
  <r>
    <n v="3464"/>
    <d v="2018-12-03T00:00:00"/>
    <s v="Area Sales Manager"/>
    <x v="9"/>
    <s v="Active"/>
    <s v="Contract"/>
    <s v="Zone B"/>
    <s v="Full-Time"/>
    <x v="1"/>
    <x v="12"/>
    <d v="1998-06-17T00:00:00"/>
    <s v="MA"/>
    <x v="1"/>
    <s v="Black"/>
    <s v="Widowed"/>
    <x v="2"/>
    <n v="5"/>
    <d v="2022-12-29T00:00:00"/>
    <n v="2"/>
    <n v="5"/>
    <n v="3"/>
    <d v="2022-11-13T00:00:00"/>
    <x v="1"/>
    <x v="1"/>
    <x v="3"/>
    <n v="2"/>
    <n v="290.47000000000003"/>
    <n v="20"/>
    <x v="1"/>
    <n v="7"/>
    <x v="0"/>
    <s v="Satisfied"/>
    <x v="2"/>
    <x v="2"/>
  </r>
  <r>
    <n v="3465"/>
    <d v="2021-11-08T00:00:00"/>
    <s v="Area Sales Manager"/>
    <x v="5"/>
    <s v="Active"/>
    <s v="Full-Time"/>
    <s v="Zone B"/>
    <s v="Full-Time"/>
    <x v="1"/>
    <x v="3"/>
    <d v="1962-01-07T00:00:00"/>
    <s v="MA"/>
    <x v="1"/>
    <s v="Asian"/>
    <s v="Divorced"/>
    <x v="2"/>
    <n v="3"/>
    <d v="2023-05-19T00:00:00"/>
    <n v="5"/>
    <n v="4"/>
    <n v="3"/>
    <d v="2023-06-04T00:00:00"/>
    <x v="4"/>
    <x v="1"/>
    <x v="1"/>
    <n v="1"/>
    <n v="706.1"/>
    <n v="59"/>
    <x v="0"/>
    <n v="4"/>
    <x v="1"/>
    <s v="Neutral"/>
    <x v="0"/>
    <x v="0"/>
  </r>
  <r>
    <n v="3466"/>
    <d v="2022-04-13T00:00:00"/>
    <s v="Area Sales Manager"/>
    <x v="9"/>
    <s v="Active"/>
    <s v="Part-Time"/>
    <s v="Zone C"/>
    <s v="Full-Time"/>
    <x v="2"/>
    <x v="1"/>
    <d v="1979-01-26T00:00:00"/>
    <s v="KY"/>
    <x v="1"/>
    <s v="Other"/>
    <s v="Married"/>
    <x v="1"/>
    <n v="4"/>
    <d v="2023-08-04T00:00:00"/>
    <n v="1"/>
    <n v="3"/>
    <n v="4"/>
    <d v="2022-12-07T00:00:00"/>
    <x v="1"/>
    <x v="1"/>
    <x v="3"/>
    <n v="3"/>
    <n v="447.66"/>
    <n v="43"/>
    <x v="3"/>
    <n v="4"/>
    <x v="0"/>
    <s v="Neutral"/>
    <x v="0"/>
    <x v="0"/>
  </r>
  <r>
    <n v="3467"/>
    <d v="2020-05-06T00:00:00"/>
    <s v="Area Sales Manager"/>
    <x v="5"/>
    <s v="Active"/>
    <s v="Contract"/>
    <s v="Zone A"/>
    <s v="Part-Time"/>
    <x v="1"/>
    <x v="10"/>
    <d v="1987-05-14T00:00:00"/>
    <s v="KY"/>
    <x v="0"/>
    <s v="Asian"/>
    <s v="Divorced"/>
    <x v="1"/>
    <n v="1"/>
    <d v="2023-06-27T00:00:00"/>
    <n v="4"/>
    <n v="3"/>
    <n v="2"/>
    <d v="2023-02-24T00:00:00"/>
    <x v="3"/>
    <x v="0"/>
    <x v="1"/>
    <n v="1"/>
    <n v="759.7"/>
    <n v="33"/>
    <x v="3"/>
    <n v="6"/>
    <x v="2"/>
    <s v="Neutral"/>
    <x v="1"/>
    <x v="0"/>
  </r>
  <r>
    <n v="3468"/>
    <d v="2019-09-09T00:00:00"/>
    <s v="Area Sales Manager"/>
    <x v="6"/>
    <s v="Active"/>
    <s v="Contract"/>
    <s v="Zone B"/>
    <s v="Temporary"/>
    <x v="1"/>
    <x v="13"/>
    <d v="1998-04-26T00:00:00"/>
    <s v="KY"/>
    <x v="0"/>
    <s v="Black"/>
    <s v="Single"/>
    <x v="0"/>
    <n v="4"/>
    <d v="2023-02-05T00:00:00"/>
    <n v="3"/>
    <n v="1"/>
    <n v="3"/>
    <d v="2023-05-10T00:00:00"/>
    <x v="1"/>
    <x v="0"/>
    <x v="2"/>
    <n v="3"/>
    <n v="180.63"/>
    <n v="21"/>
    <x v="1"/>
    <n v="6"/>
    <x v="2"/>
    <s v="Unsatisfied"/>
    <x v="0"/>
    <x v="1"/>
  </r>
  <r>
    <n v="3471"/>
    <d v="2020-02-29T00:00:00"/>
    <s v="Area Sales Manager"/>
    <x v="0"/>
    <s v="Active"/>
    <s v="Part-Time"/>
    <s v="Zone C"/>
    <s v="Temporary"/>
    <x v="1"/>
    <x v="4"/>
    <d v="1967-01-03T00:00:00"/>
    <s v="TX"/>
    <x v="1"/>
    <s v="Asian"/>
    <s v="Married"/>
    <x v="0"/>
    <n v="4"/>
    <d v="2023-04-30T00:00:00"/>
    <n v="2"/>
    <n v="4"/>
    <n v="1"/>
    <d v="2023-03-23T00:00:00"/>
    <x v="1"/>
    <x v="1"/>
    <x v="3"/>
    <n v="3"/>
    <n v="109.98"/>
    <n v="53"/>
    <x v="0"/>
    <n v="6"/>
    <x v="0"/>
    <s v="Neutral"/>
    <x v="0"/>
    <x v="0"/>
  </r>
  <r>
    <n v="3472"/>
    <d v="2023-01-15T00:00:00"/>
    <s v="Area Sales Manager"/>
    <x v="7"/>
    <s v="Active"/>
    <s v="Contract"/>
    <s v="Zone C"/>
    <s v="Full-Time"/>
    <x v="1"/>
    <x v="9"/>
    <d v="1982-01-12T00:00:00"/>
    <s v="TX"/>
    <x v="1"/>
    <s v="Other"/>
    <s v="Married"/>
    <x v="1"/>
    <n v="4"/>
    <d v="2023-07-26T00:00:00"/>
    <n v="5"/>
    <n v="5"/>
    <n v="4"/>
    <d v="2023-02-12T00:00:00"/>
    <x v="3"/>
    <x v="1"/>
    <x v="2"/>
    <n v="5"/>
    <n v="537.24"/>
    <n v="41"/>
    <x v="3"/>
    <n v="3"/>
    <x v="1"/>
    <s v="Satisfied"/>
    <x v="0"/>
    <x v="1"/>
  </r>
  <r>
    <n v="3473"/>
    <d v="2023-06-29T00:00:00"/>
    <s v="Area Sales Manager"/>
    <x v="1"/>
    <s v="Active"/>
    <s v="Part-Time"/>
    <s v="Zone A"/>
    <s v="Temporary"/>
    <x v="1"/>
    <x v="12"/>
    <d v="1950-10-01T00:00:00"/>
    <s v="CO"/>
    <x v="1"/>
    <s v="Hispanic"/>
    <s v="Widowed"/>
    <x v="1"/>
    <n v="2"/>
    <d v="2023-06-28T00:00:00"/>
    <n v="3"/>
    <n v="4"/>
    <n v="4"/>
    <d v="2022-12-06T00:00:00"/>
    <x v="4"/>
    <x v="1"/>
    <x v="0"/>
    <n v="5"/>
    <n v="789.99"/>
    <n v="73"/>
    <x v="2"/>
    <n v="2"/>
    <x v="2"/>
    <s v="Neutral"/>
    <x v="1"/>
    <x v="0"/>
  </r>
  <r>
    <n v="3474"/>
    <d v="2020-03-09T00:00:00"/>
    <s v="Area Sales Manager"/>
    <x v="8"/>
    <s v="Active"/>
    <s v="Full-Time"/>
    <s v="Zone A"/>
    <s v="Temporary"/>
    <x v="1"/>
    <x v="14"/>
    <d v="1965-12-16T00:00:00"/>
    <s v="CO"/>
    <x v="1"/>
    <s v="Other"/>
    <s v="Divorced"/>
    <x v="0"/>
    <n v="2"/>
    <d v="2023-05-09T00:00:00"/>
    <n v="3"/>
    <n v="1"/>
    <n v="2"/>
    <d v="2022-09-01T00:00:00"/>
    <x v="1"/>
    <x v="1"/>
    <x v="1"/>
    <n v="5"/>
    <n v="155.51"/>
    <n v="55"/>
    <x v="0"/>
    <n v="6"/>
    <x v="2"/>
    <s v="Unsatisfied"/>
    <x v="1"/>
    <x v="0"/>
  </r>
  <r>
    <n v="3475"/>
    <d v="2021-09-21T00:00:00"/>
    <s v="Area Sales Manager"/>
    <x v="3"/>
    <s v="Active"/>
    <s v="Full-Time"/>
    <s v="Zone C"/>
    <s v="Temporary"/>
    <x v="1"/>
    <x v="3"/>
    <d v="1957-12-25T00:00:00"/>
    <s v="IN"/>
    <x v="1"/>
    <s v="Asian"/>
    <s v="Widowed"/>
    <x v="0"/>
    <n v="2"/>
    <d v="2023-01-25T00:00:00"/>
    <n v="4"/>
    <n v="3"/>
    <n v="4"/>
    <d v="2022-11-02T00:00:00"/>
    <x v="1"/>
    <x v="0"/>
    <x v="3"/>
    <n v="2"/>
    <n v="648.76"/>
    <n v="64"/>
    <x v="2"/>
    <n v="4"/>
    <x v="2"/>
    <s v="Neutral"/>
    <x v="1"/>
    <x v="0"/>
  </r>
  <r>
    <n v="3476"/>
    <d v="2023-06-12T00:00:00"/>
    <s v="Area Sales Manager"/>
    <x v="9"/>
    <s v="Active"/>
    <s v="Part-Time"/>
    <s v="Zone A"/>
    <s v="Temporary"/>
    <x v="1"/>
    <x v="10"/>
    <d v="1945-06-20T00:00:00"/>
    <s v="MA"/>
    <x v="1"/>
    <s v="Asian"/>
    <s v="Divorced"/>
    <x v="2"/>
    <n v="2"/>
    <d v="2023-03-03T00:00:00"/>
    <n v="5"/>
    <n v="5"/>
    <n v="3"/>
    <d v="2022-11-18T00:00:00"/>
    <x v="0"/>
    <x v="0"/>
    <x v="1"/>
    <n v="4"/>
    <n v="533.5"/>
    <n v="78"/>
    <x v="2"/>
    <n v="2"/>
    <x v="1"/>
    <s v="Satisfied"/>
    <x v="1"/>
    <x v="0"/>
  </r>
  <r>
    <n v="3477"/>
    <d v="2019-04-07T00:00:00"/>
    <s v="Area Sales Manager"/>
    <x v="9"/>
    <s v="Active"/>
    <s v="Part-Time"/>
    <s v="Zone A"/>
    <s v="Full-Time"/>
    <x v="2"/>
    <x v="1"/>
    <d v="1969-12-03T00:00:00"/>
    <s v="KY"/>
    <x v="0"/>
    <s v="Asian"/>
    <s v="Widowed"/>
    <x v="2"/>
    <n v="2"/>
    <d v="2022-12-05T00:00:00"/>
    <n v="1"/>
    <n v="2"/>
    <n v="1"/>
    <d v="2022-11-07T00:00:00"/>
    <x v="0"/>
    <x v="1"/>
    <x v="0"/>
    <n v="5"/>
    <n v="429.48"/>
    <n v="50"/>
    <x v="0"/>
    <n v="7"/>
    <x v="0"/>
    <s v="Unsatisfied"/>
    <x v="1"/>
    <x v="0"/>
  </r>
  <r>
    <n v="3478"/>
    <d v="2018-09-17T00:00:00"/>
    <s v="Area Sales Manager"/>
    <x v="5"/>
    <s v="Active"/>
    <s v="Full-Time"/>
    <s v="Zone C"/>
    <s v="Temporary"/>
    <x v="1"/>
    <x v="13"/>
    <d v="1957-10-10T00:00:00"/>
    <s v="KY"/>
    <x v="0"/>
    <s v="Hispanic"/>
    <s v="Married"/>
    <x v="0"/>
    <n v="2"/>
    <d v="2022-11-29T00:00:00"/>
    <n v="3"/>
    <n v="4"/>
    <n v="1"/>
    <d v="2022-10-05T00:00:00"/>
    <x v="3"/>
    <x v="1"/>
    <x v="1"/>
    <n v="1"/>
    <n v="526.74"/>
    <n v="61"/>
    <x v="2"/>
    <n v="7"/>
    <x v="2"/>
    <s v="Neutral"/>
    <x v="1"/>
    <x v="0"/>
  </r>
  <r>
    <n v="3479"/>
    <d v="2022-08-02T00:00:00"/>
    <s v="Area Sales Manager"/>
    <x v="6"/>
    <s v="Active"/>
    <s v="Contract"/>
    <s v="Zone A"/>
    <s v="Part-Time"/>
    <x v="1"/>
    <x v="9"/>
    <d v="1962-05-17T00:00:00"/>
    <s v="TX"/>
    <x v="0"/>
    <s v="Hispanic"/>
    <s v="Widowed"/>
    <x v="0"/>
    <n v="2"/>
    <d v="2022-11-03T00:00:00"/>
    <n v="4"/>
    <n v="4"/>
    <n v="4"/>
    <d v="2023-01-18T00:00:00"/>
    <x v="4"/>
    <x v="0"/>
    <x v="3"/>
    <n v="3"/>
    <n v="443.45"/>
    <n v="60"/>
    <x v="2"/>
    <n v="3"/>
    <x v="2"/>
    <s v="Neutral"/>
    <x v="1"/>
    <x v="0"/>
  </r>
  <r>
    <n v="3483"/>
    <d v="2021-09-26T00:00:00"/>
    <s v="Area Sales Manager"/>
    <x v="7"/>
    <s v="Active"/>
    <s v="Part-Time"/>
    <s v="Zone B"/>
    <s v="Temporary"/>
    <x v="1"/>
    <x v="9"/>
    <d v="1964-06-19T00:00:00"/>
    <s v="CO"/>
    <x v="1"/>
    <s v="Asian"/>
    <s v="Widowed"/>
    <x v="0"/>
    <n v="1"/>
    <d v="2022-10-23T00:00:00"/>
    <n v="1"/>
    <n v="4"/>
    <n v="5"/>
    <d v="2022-08-10T00:00:00"/>
    <x v="2"/>
    <x v="1"/>
    <x v="3"/>
    <n v="4"/>
    <n v="111.96"/>
    <n v="57"/>
    <x v="0"/>
    <n v="4"/>
    <x v="0"/>
    <s v="Neutral"/>
    <x v="1"/>
    <x v="0"/>
  </r>
  <r>
    <n v="3484"/>
    <d v="2018-08-29T00:00:00"/>
    <s v="Area Sales Manager"/>
    <x v="1"/>
    <s v="Active"/>
    <s v="Part-Time"/>
    <s v="Zone B"/>
    <s v="Full-Time"/>
    <x v="1"/>
    <x v="3"/>
    <d v="1995-07-18T00:00:00"/>
    <s v="CO"/>
    <x v="1"/>
    <s v="Other"/>
    <s v="Single"/>
    <x v="0"/>
    <n v="4"/>
    <d v="2022-09-16T00:00:00"/>
    <n v="1"/>
    <n v="2"/>
    <n v="4"/>
    <d v="2023-06-27T00:00:00"/>
    <x v="2"/>
    <x v="1"/>
    <x v="3"/>
    <n v="1"/>
    <n v="795.7"/>
    <n v="23"/>
    <x v="1"/>
    <n v="7"/>
    <x v="0"/>
    <s v="Unsatisfied"/>
    <x v="0"/>
    <x v="0"/>
  </r>
  <r>
    <n v="3485"/>
    <d v="2021-10-26T00:00:00"/>
    <s v="Area Sales Manager"/>
    <x v="8"/>
    <s v="Active"/>
    <s v="Contract"/>
    <s v="Zone C"/>
    <s v="Full-Time"/>
    <x v="1"/>
    <x v="4"/>
    <d v="1994-08-22T00:00:00"/>
    <s v="CO"/>
    <x v="1"/>
    <s v="White"/>
    <s v="Widowed"/>
    <x v="0"/>
    <n v="5"/>
    <d v="2023-05-07T00:00:00"/>
    <n v="2"/>
    <n v="1"/>
    <n v="3"/>
    <d v="2022-08-07T00:00:00"/>
    <x v="1"/>
    <x v="0"/>
    <x v="3"/>
    <n v="2"/>
    <n v="796.45"/>
    <n v="27"/>
    <x v="1"/>
    <n v="4"/>
    <x v="0"/>
    <s v="Unsatisfied"/>
    <x v="2"/>
    <x v="2"/>
  </r>
  <r>
    <n v="3486"/>
    <d v="2022-10-31T00:00:00"/>
    <s v="Area Sales Manager"/>
    <x v="3"/>
    <s v="Active"/>
    <s v="Part-Time"/>
    <s v="Zone C"/>
    <s v="Temporary"/>
    <x v="1"/>
    <x v="10"/>
    <d v="1990-11-14T00:00:00"/>
    <s v="IN"/>
    <x v="1"/>
    <s v="Other"/>
    <s v="Widowed"/>
    <x v="0"/>
    <n v="4"/>
    <d v="2022-08-27T00:00:00"/>
    <n v="3"/>
    <n v="1"/>
    <n v="1"/>
    <d v="2023-07-23T00:00:00"/>
    <x v="2"/>
    <x v="0"/>
    <x v="2"/>
    <n v="5"/>
    <n v="812.59"/>
    <n v="32"/>
    <x v="3"/>
    <n v="3"/>
    <x v="2"/>
    <s v="Unsatisfied"/>
    <x v="0"/>
    <x v="1"/>
  </r>
  <r>
    <n v="3487"/>
    <d v="2023-03-15T00:00:00"/>
    <s v="Area Sales Manager"/>
    <x v="4"/>
    <s v="Active"/>
    <s v="Contract"/>
    <s v="Zone B"/>
    <s v="Part-Time"/>
    <x v="1"/>
    <x v="2"/>
    <d v="1994-02-01T00:00:00"/>
    <s v="KY"/>
    <x v="0"/>
    <s v="Other"/>
    <s v="Divorced"/>
    <x v="0"/>
    <n v="4"/>
    <d v="2022-09-23T00:00:00"/>
    <n v="5"/>
    <n v="4"/>
    <n v="1"/>
    <d v="2023-07-17T00:00:00"/>
    <x v="2"/>
    <x v="1"/>
    <x v="2"/>
    <n v="5"/>
    <n v="132.97"/>
    <n v="29"/>
    <x v="1"/>
    <n v="3"/>
    <x v="1"/>
    <s v="Neutral"/>
    <x v="0"/>
    <x v="1"/>
  </r>
  <r>
    <n v="3488"/>
    <d v="2022-09-09T00:00:00"/>
    <s v="Area Sales Manager"/>
    <x v="0"/>
    <s v="Active"/>
    <s v="Contract"/>
    <s v="Zone B"/>
    <s v="Full-Time"/>
    <x v="1"/>
    <x v="13"/>
    <d v="1997-11-12T00:00:00"/>
    <s v="KY"/>
    <x v="0"/>
    <s v="Asian"/>
    <s v="Single"/>
    <x v="0"/>
    <n v="2"/>
    <d v="2023-03-11T00:00:00"/>
    <n v="1"/>
    <n v="5"/>
    <n v="1"/>
    <d v="2022-09-20T00:00:00"/>
    <x v="4"/>
    <x v="0"/>
    <x v="2"/>
    <n v="1"/>
    <n v="308.19"/>
    <n v="25"/>
    <x v="1"/>
    <n v="3"/>
    <x v="0"/>
    <s v="Satisfied"/>
    <x v="1"/>
    <x v="0"/>
  </r>
  <r>
    <n v="3489"/>
    <d v="2022-03-04T00:00:00"/>
    <s v="Area Sales Manager"/>
    <x v="1"/>
    <s v="Active"/>
    <s v="Part-Time"/>
    <s v="Zone A"/>
    <s v="Temporary"/>
    <x v="1"/>
    <x v="4"/>
    <d v="1953-05-02T00:00:00"/>
    <s v="TX"/>
    <x v="0"/>
    <s v="Black"/>
    <s v="Divorced"/>
    <x v="0"/>
    <n v="2"/>
    <d v="2022-12-03T00:00:00"/>
    <n v="2"/>
    <n v="4"/>
    <n v="5"/>
    <d v="2023-07-02T00:00:00"/>
    <x v="2"/>
    <x v="0"/>
    <x v="3"/>
    <n v="1"/>
    <n v="131.41"/>
    <n v="69"/>
    <x v="2"/>
    <n v="4"/>
    <x v="0"/>
    <s v="Neutral"/>
    <x v="1"/>
    <x v="0"/>
  </r>
  <r>
    <n v="3490"/>
    <d v="2019-02-11T00:00:00"/>
    <s v="Area Sales Manager"/>
    <x v="8"/>
    <s v="Active"/>
    <s v="Part-Time"/>
    <s v="Zone A"/>
    <s v="Part-Time"/>
    <x v="1"/>
    <x v="2"/>
    <d v="1991-07-10T00:00:00"/>
    <s v="TX"/>
    <x v="0"/>
    <s v="Hispanic"/>
    <s v="Divorced"/>
    <x v="0"/>
    <n v="2"/>
    <d v="2022-10-12T00:00:00"/>
    <n v="5"/>
    <n v="3"/>
    <n v="2"/>
    <d v="2023-07-19T00:00:00"/>
    <x v="3"/>
    <x v="0"/>
    <x v="0"/>
    <n v="3"/>
    <n v="389.59"/>
    <n v="28"/>
    <x v="1"/>
    <n v="7"/>
    <x v="1"/>
    <s v="Neutral"/>
    <x v="1"/>
    <x v="0"/>
  </r>
  <r>
    <n v="3491"/>
    <d v="2021-01-26T00:00:00"/>
    <s v="Area Sales Manager"/>
    <x v="6"/>
    <s v="Active"/>
    <s v="Contract"/>
    <s v="Zone B"/>
    <s v="Full-Time"/>
    <x v="1"/>
    <x v="4"/>
    <d v="1973-06-02T00:00:00"/>
    <s v="TX"/>
    <x v="1"/>
    <s v="White"/>
    <s v="Widowed"/>
    <x v="0"/>
    <n v="5"/>
    <d v="2022-09-10T00:00:00"/>
    <n v="3"/>
    <n v="4"/>
    <n v="5"/>
    <d v="2023-07-14T00:00:00"/>
    <x v="2"/>
    <x v="0"/>
    <x v="1"/>
    <n v="3"/>
    <n v="442.56"/>
    <n v="48"/>
    <x v="0"/>
    <n v="5"/>
    <x v="2"/>
    <s v="Neutral"/>
    <x v="2"/>
    <x v="0"/>
  </r>
  <r>
    <n v="3492"/>
    <d v="2019-11-26T00:00:00"/>
    <s v="Area Sales Manager"/>
    <x v="2"/>
    <s v="Active"/>
    <s v="Full-Time"/>
    <s v="Zone C"/>
    <s v="Full-Time"/>
    <x v="1"/>
    <x v="3"/>
    <d v="1993-01-08T00:00:00"/>
    <s v="CO"/>
    <x v="1"/>
    <s v="Asian"/>
    <s v="Married"/>
    <x v="0"/>
    <n v="1"/>
    <d v="2023-01-13T00:00:00"/>
    <n v="1"/>
    <n v="5"/>
    <n v="5"/>
    <d v="2022-09-06T00:00:00"/>
    <x v="2"/>
    <x v="0"/>
    <x v="1"/>
    <n v="3"/>
    <n v="327.66000000000003"/>
    <n v="26"/>
    <x v="1"/>
    <n v="6"/>
    <x v="0"/>
    <s v="Satisfied"/>
    <x v="1"/>
    <x v="0"/>
  </r>
  <r>
    <n v="3493"/>
    <d v="2019-07-15T00:00:00"/>
    <s v="Area Sales Manager"/>
    <x v="9"/>
    <s v="Active"/>
    <s v="Full-Time"/>
    <s v="Zone C"/>
    <s v="Full-Time"/>
    <x v="1"/>
    <x v="9"/>
    <d v="1984-04-17T00:00:00"/>
    <s v="CO"/>
    <x v="1"/>
    <s v="Asian"/>
    <s v="Widowed"/>
    <x v="0"/>
    <n v="5"/>
    <d v="2023-04-02T00:00:00"/>
    <n v="3"/>
    <n v="1"/>
    <n v="5"/>
    <d v="2023-02-19T00:00:00"/>
    <x v="2"/>
    <x v="0"/>
    <x v="2"/>
    <n v="3"/>
    <n v="400.95"/>
    <n v="35"/>
    <x v="3"/>
    <n v="6"/>
    <x v="2"/>
    <s v="Unsatisfied"/>
    <x v="2"/>
    <x v="1"/>
  </r>
  <r>
    <n v="3494"/>
    <d v="2020-06-18T00:00:00"/>
    <s v="Area Sales Manager"/>
    <x v="7"/>
    <s v="Active"/>
    <s v="Contract"/>
    <s v="Zone B"/>
    <s v="Full-Time"/>
    <x v="1"/>
    <x v="3"/>
    <d v="1994-02-08T00:00:00"/>
    <s v="CO"/>
    <x v="1"/>
    <s v="Black"/>
    <s v="Single"/>
    <x v="0"/>
    <n v="4"/>
    <d v="2022-12-15T00:00:00"/>
    <n v="1"/>
    <n v="2"/>
    <n v="1"/>
    <d v="2023-02-11T00:00:00"/>
    <x v="3"/>
    <x v="0"/>
    <x v="2"/>
    <n v="2"/>
    <n v="910.45"/>
    <n v="26"/>
    <x v="1"/>
    <n v="5"/>
    <x v="0"/>
    <s v="Unsatisfied"/>
    <x v="0"/>
    <x v="1"/>
  </r>
  <r>
    <n v="3495"/>
    <d v="2023-06-22T00:00:00"/>
    <s v="Area Sales Manager"/>
    <x v="3"/>
    <s v="Active"/>
    <s v="Part-Time"/>
    <s v="Zone B"/>
    <s v="Temporary"/>
    <x v="1"/>
    <x v="13"/>
    <d v="1993-01-27T00:00:00"/>
    <s v="IN"/>
    <x v="1"/>
    <s v="Other"/>
    <s v="Married"/>
    <x v="0"/>
    <n v="4"/>
    <d v="2022-09-08T00:00:00"/>
    <n v="4"/>
    <n v="3"/>
    <n v="5"/>
    <d v="2022-12-21T00:00:00"/>
    <x v="1"/>
    <x v="1"/>
    <x v="3"/>
    <n v="1"/>
    <n v="701.55"/>
    <n v="30"/>
    <x v="3"/>
    <n v="2"/>
    <x v="2"/>
    <s v="Neutral"/>
    <x v="0"/>
    <x v="0"/>
  </r>
  <r>
    <n v="3496"/>
    <d v="2021-12-02T00:00:00"/>
    <s v="Area Sales Manager"/>
    <x v="5"/>
    <s v="Active"/>
    <s v="Contract"/>
    <s v="Zone A"/>
    <s v="Part-Time"/>
    <x v="1"/>
    <x v="2"/>
    <d v="1964-09-19T00:00:00"/>
    <s v="CA"/>
    <x v="1"/>
    <s v="Other"/>
    <s v="Widowed"/>
    <x v="0"/>
    <n v="5"/>
    <d v="2022-12-26T00:00:00"/>
    <n v="1"/>
    <n v="3"/>
    <n v="2"/>
    <d v="2023-02-16T00:00:00"/>
    <x v="2"/>
    <x v="0"/>
    <x v="1"/>
    <n v="1"/>
    <n v="806.87"/>
    <n v="57"/>
    <x v="0"/>
    <n v="4"/>
    <x v="0"/>
    <s v="Neutral"/>
    <x v="2"/>
    <x v="0"/>
  </r>
  <r>
    <n v="3497"/>
    <d v="2021-12-08T00:00:00"/>
    <s v="Area Sales Manager"/>
    <x v="3"/>
    <s v="Active"/>
    <s v="Part-Time"/>
    <s v="Zone C"/>
    <s v="Temporary"/>
    <x v="1"/>
    <x v="9"/>
    <d v="1981-02-18T00:00:00"/>
    <s v="OR"/>
    <x v="0"/>
    <s v="Hispanic"/>
    <s v="Widowed"/>
    <x v="0"/>
    <n v="1"/>
    <d v="2022-09-18T00:00:00"/>
    <n v="2"/>
    <n v="3"/>
    <n v="4"/>
    <d v="2023-03-11T00:00:00"/>
    <x v="4"/>
    <x v="0"/>
    <x v="2"/>
    <n v="2"/>
    <n v="184.21"/>
    <n v="40"/>
    <x v="3"/>
    <n v="4"/>
    <x v="0"/>
    <s v="Neutral"/>
    <x v="1"/>
    <x v="0"/>
  </r>
  <r>
    <n v="3498"/>
    <d v="2023-04-26T00:00:00"/>
    <s v="Area Sales Manager"/>
    <x v="9"/>
    <s v="Active"/>
    <s v="Full-Time"/>
    <s v="Zone A"/>
    <s v="Full-Time"/>
    <x v="1"/>
    <x v="2"/>
    <d v="1998-10-17T00:00:00"/>
    <s v="KY"/>
    <x v="0"/>
    <s v="White"/>
    <s v="Widowed"/>
    <x v="0"/>
    <n v="2"/>
    <d v="2023-06-19T00:00:00"/>
    <n v="3"/>
    <n v="3"/>
    <n v="4"/>
    <d v="2023-05-30T00:00:00"/>
    <x v="2"/>
    <x v="1"/>
    <x v="0"/>
    <n v="1"/>
    <n v="208.43"/>
    <n v="25"/>
    <x v="1"/>
    <n v="3"/>
    <x v="2"/>
    <s v="Neutral"/>
    <x v="1"/>
    <x v="0"/>
  </r>
  <r>
    <n v="3499"/>
    <d v="2018-09-25T00:00:00"/>
    <s v="Area Sales Manager"/>
    <x v="5"/>
    <s v="Active"/>
    <s v="Part-Time"/>
    <s v="Zone C"/>
    <s v="Temporary"/>
    <x v="1"/>
    <x v="4"/>
    <d v="1971-01-16T00:00:00"/>
    <s v="KY"/>
    <x v="0"/>
    <s v="Asian"/>
    <s v="Widowed"/>
    <x v="0"/>
    <n v="5"/>
    <d v="2023-07-21T00:00:00"/>
    <n v="5"/>
    <n v="3"/>
    <n v="5"/>
    <d v="2023-01-30T00:00:00"/>
    <x v="3"/>
    <x v="0"/>
    <x v="1"/>
    <n v="2"/>
    <n v="762.45"/>
    <n v="47"/>
    <x v="0"/>
    <n v="7"/>
    <x v="1"/>
    <s v="Neutral"/>
    <x v="2"/>
    <x v="0"/>
  </r>
  <r>
    <n v="3500"/>
    <d v="2018-11-20T00:00:00"/>
    <s v="Area Sales Manager"/>
    <x v="6"/>
    <s v="Active"/>
    <s v="Full-Time"/>
    <s v="Zone B"/>
    <s v="Part-Time"/>
    <x v="1"/>
    <x v="12"/>
    <d v="2000-02-25T00:00:00"/>
    <s v="TX"/>
    <x v="0"/>
    <s v="White"/>
    <s v="Divorced"/>
    <x v="0"/>
    <n v="1"/>
    <d v="2023-05-14T00:00:00"/>
    <n v="4"/>
    <n v="1"/>
    <n v="4"/>
    <d v="2023-06-15T00:00:00"/>
    <x v="0"/>
    <x v="1"/>
    <x v="1"/>
    <n v="4"/>
    <n v="779.79"/>
    <n v="18"/>
    <x v="1"/>
    <n v="7"/>
    <x v="2"/>
    <s v="Unsatisfied"/>
    <x v="1"/>
    <x v="0"/>
  </r>
  <r>
    <n v="3502"/>
    <d v="2019-10-01T00:00:00"/>
    <s v="Area Sales Manager"/>
    <x v="4"/>
    <s v="Active"/>
    <s v="Full-Time"/>
    <s v="Zone C"/>
    <s v="Temporary"/>
    <x v="1"/>
    <x v="8"/>
    <d v="1976-06-29T00:00:00"/>
    <s v="TX"/>
    <x v="1"/>
    <s v="White"/>
    <s v="Married"/>
    <x v="0"/>
    <n v="1"/>
    <d v="2023-04-24T00:00:00"/>
    <n v="5"/>
    <n v="3"/>
    <n v="5"/>
    <d v="2023-01-03T00:00:00"/>
    <x v="1"/>
    <x v="1"/>
    <x v="1"/>
    <n v="3"/>
    <n v="427.12"/>
    <n v="43"/>
    <x v="3"/>
    <n v="6"/>
    <x v="1"/>
    <s v="Neutral"/>
    <x v="1"/>
    <x v="0"/>
  </r>
  <r>
    <n v="3503"/>
    <d v="2022-01-20T00:00:00"/>
    <s v="Area Sales Manager"/>
    <x v="0"/>
    <s v="Active"/>
    <s v="Part-Time"/>
    <s v="Zone A"/>
    <s v="Temporary"/>
    <x v="1"/>
    <x v="9"/>
    <d v="1951-07-27T00:00:00"/>
    <s v="CO"/>
    <x v="1"/>
    <s v="Other"/>
    <s v="Single"/>
    <x v="0"/>
    <n v="4"/>
    <d v="2023-01-28T00:00:00"/>
    <n v="5"/>
    <n v="2"/>
    <n v="3"/>
    <d v="2023-02-20T00:00:00"/>
    <x v="3"/>
    <x v="0"/>
    <x v="2"/>
    <n v="4"/>
    <n v="996.35"/>
    <n v="71"/>
    <x v="2"/>
    <n v="4"/>
    <x v="1"/>
    <s v="Unsatisfied"/>
    <x v="0"/>
    <x v="1"/>
  </r>
  <r>
    <n v="3504"/>
    <d v="2021-10-10T00:00:00"/>
    <s v="Area Sales Manager"/>
    <x v="7"/>
    <s v="Active"/>
    <s v="Full-Time"/>
    <s v="Zone B"/>
    <s v="Part-Time"/>
    <x v="1"/>
    <x v="3"/>
    <d v="1980-08-23T00:00:00"/>
    <s v="CO"/>
    <x v="1"/>
    <s v="Hispanic"/>
    <s v="Married"/>
    <x v="0"/>
    <n v="2"/>
    <d v="2023-04-20T00:00:00"/>
    <n v="3"/>
    <n v="4"/>
    <n v="3"/>
    <d v="2023-06-02T00:00:00"/>
    <x v="4"/>
    <x v="0"/>
    <x v="2"/>
    <n v="5"/>
    <n v="963.23"/>
    <n v="41"/>
    <x v="3"/>
    <n v="4"/>
    <x v="2"/>
    <s v="Neutral"/>
    <x v="1"/>
    <x v="0"/>
  </r>
  <r>
    <n v="3505"/>
    <d v="2020-08-29T00:00:00"/>
    <s v="Area Sales Manager"/>
    <x v="1"/>
    <s v="Active"/>
    <s v="Contract"/>
    <s v="Zone B"/>
    <s v="Temporary"/>
    <x v="1"/>
    <x v="4"/>
    <d v="1943-07-24T00:00:00"/>
    <s v="IN"/>
    <x v="1"/>
    <s v="Hispanic"/>
    <s v="Widowed"/>
    <x v="0"/>
    <n v="1"/>
    <d v="2022-11-10T00:00:00"/>
    <n v="4"/>
    <n v="3"/>
    <n v="2"/>
    <d v="2022-09-13T00:00:00"/>
    <x v="0"/>
    <x v="0"/>
    <x v="0"/>
    <n v="5"/>
    <n v="260.97000000000003"/>
    <n v="77"/>
    <x v="2"/>
    <n v="5"/>
    <x v="2"/>
    <s v="Neutral"/>
    <x v="1"/>
    <x v="0"/>
  </r>
  <r>
    <n v="3506"/>
    <d v="2019-08-27T00:00:00"/>
    <s v="Area Sales Manager"/>
    <x v="8"/>
    <s v="Active"/>
    <s v="Full-Time"/>
    <s v="Zone B"/>
    <s v="Temporary"/>
    <x v="1"/>
    <x v="4"/>
    <d v="1988-07-06T00:00:00"/>
    <s v="IN"/>
    <x v="1"/>
    <s v="Other"/>
    <s v="Married"/>
    <x v="0"/>
    <n v="2"/>
    <d v="2023-06-27T00:00:00"/>
    <n v="2"/>
    <n v="2"/>
    <n v="3"/>
    <d v="2023-05-21T00:00:00"/>
    <x v="0"/>
    <x v="0"/>
    <x v="2"/>
    <n v="1"/>
    <n v="781.81"/>
    <n v="31"/>
    <x v="3"/>
    <n v="6"/>
    <x v="0"/>
    <s v="Unsatisfied"/>
    <x v="1"/>
    <x v="0"/>
  </r>
  <r>
    <n v="3507"/>
    <d v="2021-02-25T00:00:00"/>
    <s v="Area Sales Manager"/>
    <x v="3"/>
    <s v="Active"/>
    <s v="Full-Time"/>
    <s v="Zone A"/>
    <s v="Full-Time"/>
    <x v="1"/>
    <x v="9"/>
    <d v="1973-03-24T00:00:00"/>
    <s v="CA"/>
    <x v="1"/>
    <s v="White"/>
    <s v="Single"/>
    <x v="0"/>
    <n v="4"/>
    <d v="2023-03-31T00:00:00"/>
    <n v="2"/>
    <n v="5"/>
    <n v="2"/>
    <d v="2023-05-25T00:00:00"/>
    <x v="2"/>
    <x v="0"/>
    <x v="3"/>
    <n v="4"/>
    <n v="651.77"/>
    <n v="48"/>
    <x v="0"/>
    <n v="5"/>
    <x v="0"/>
    <s v="Satisfied"/>
    <x v="0"/>
    <x v="0"/>
  </r>
  <r>
    <n v="3508"/>
    <d v="2021-07-13T00:00:00"/>
    <s v="Area Sales Manager"/>
    <x v="0"/>
    <s v="Active"/>
    <s v="Full-Time"/>
    <s v="Zone B"/>
    <s v="Part-Time"/>
    <x v="1"/>
    <x v="1"/>
    <d v="1942-05-26T00:00:00"/>
    <s v="OR"/>
    <x v="1"/>
    <s v="Asian"/>
    <s v="Single"/>
    <x v="0"/>
    <n v="5"/>
    <d v="2023-04-17T00:00:00"/>
    <n v="1"/>
    <n v="5"/>
    <n v="4"/>
    <d v="2023-04-04T00:00:00"/>
    <x v="4"/>
    <x v="1"/>
    <x v="2"/>
    <n v="1"/>
    <n v="568.22"/>
    <n v="79"/>
    <x v="2"/>
    <n v="4"/>
    <x v="0"/>
    <s v="Satisfied"/>
    <x v="2"/>
    <x v="1"/>
  </r>
  <r>
    <n v="3509"/>
    <d v="2021-04-14T00:00:00"/>
    <s v="Area Sales Manager"/>
    <x v="4"/>
    <s v="Active"/>
    <s v="Part-Time"/>
    <s v="Zone C"/>
    <s v="Full-Time"/>
    <x v="1"/>
    <x v="2"/>
    <d v="1977-11-04T00:00:00"/>
    <s v="KY"/>
    <x v="0"/>
    <s v="Black"/>
    <s v="Married"/>
    <x v="0"/>
    <n v="2"/>
    <d v="2022-12-03T00:00:00"/>
    <n v="4"/>
    <n v="5"/>
    <n v="2"/>
    <d v="2023-03-04T00:00:00"/>
    <x v="0"/>
    <x v="1"/>
    <x v="2"/>
    <n v="4"/>
    <n v="612.1"/>
    <n v="44"/>
    <x v="3"/>
    <n v="5"/>
    <x v="2"/>
    <s v="Satisfied"/>
    <x v="1"/>
    <x v="0"/>
  </r>
  <r>
    <n v="3510"/>
    <d v="2020-02-10T00:00:00"/>
    <s v="Area Sales Manager"/>
    <x v="9"/>
    <s v="Active"/>
    <s v="Part-Time"/>
    <s v="Zone A"/>
    <s v="Full-Time"/>
    <x v="1"/>
    <x v="3"/>
    <d v="1956-10-17T00:00:00"/>
    <s v="KY"/>
    <x v="0"/>
    <s v="Hispanic"/>
    <s v="Married"/>
    <x v="0"/>
    <n v="2"/>
    <d v="2022-08-22T00:00:00"/>
    <n v="2"/>
    <n v="4"/>
    <n v="3"/>
    <d v="2022-10-27T00:00:00"/>
    <x v="3"/>
    <x v="1"/>
    <x v="2"/>
    <n v="4"/>
    <n v="473.23"/>
    <n v="64"/>
    <x v="2"/>
    <n v="6"/>
    <x v="0"/>
    <s v="Neutral"/>
    <x v="1"/>
    <x v="0"/>
  </r>
  <r>
    <n v="3511"/>
    <d v="2021-08-17T00:00:00"/>
    <s v="Area Sales Manager"/>
    <x v="5"/>
    <s v="Active"/>
    <s v="Part-Time"/>
    <s v="Zone B"/>
    <s v="Full-Time"/>
    <x v="1"/>
    <x v="0"/>
    <d v="1997-02-18T00:00:00"/>
    <s v="KY"/>
    <x v="0"/>
    <s v="Asian"/>
    <s v="Divorced"/>
    <x v="0"/>
    <n v="4"/>
    <d v="2023-05-11T00:00:00"/>
    <n v="5"/>
    <n v="4"/>
    <n v="5"/>
    <d v="2023-04-07T00:00:00"/>
    <x v="3"/>
    <x v="0"/>
    <x v="2"/>
    <n v="3"/>
    <n v="344.44"/>
    <n v="24"/>
    <x v="1"/>
    <n v="4"/>
    <x v="1"/>
    <s v="Neutral"/>
    <x v="0"/>
    <x v="1"/>
  </r>
  <r>
    <n v="3514"/>
    <d v="2020-04-15T00:00:00"/>
    <s v="Area Sales Manager"/>
    <x v="4"/>
    <s v="Active"/>
    <s v="Full-Time"/>
    <s v="Zone B"/>
    <s v="Part-Time"/>
    <x v="1"/>
    <x v="13"/>
    <d v="1958-01-03T00:00:00"/>
    <s v="TX"/>
    <x v="1"/>
    <s v="Asian"/>
    <s v="Married"/>
    <x v="0"/>
    <n v="1"/>
    <d v="2022-08-25T00:00:00"/>
    <n v="2"/>
    <n v="1"/>
    <n v="1"/>
    <d v="2023-02-21T00:00:00"/>
    <x v="0"/>
    <x v="0"/>
    <x v="1"/>
    <n v="3"/>
    <n v="975.46"/>
    <n v="62"/>
    <x v="2"/>
    <n v="6"/>
    <x v="0"/>
    <s v="Unsatisfied"/>
    <x v="1"/>
    <x v="0"/>
  </r>
  <r>
    <n v="3516"/>
    <d v="2022-04-07T00:00:00"/>
    <s v="Area Sales Manager"/>
    <x v="7"/>
    <s v="Active"/>
    <s v="Contract"/>
    <s v="Zone B"/>
    <s v="Part-Time"/>
    <x v="1"/>
    <x v="9"/>
    <d v="1988-06-25T00:00:00"/>
    <s v="CO"/>
    <x v="1"/>
    <s v="Asian"/>
    <s v="Divorced"/>
    <x v="0"/>
    <n v="5"/>
    <d v="2022-11-15T00:00:00"/>
    <n v="2"/>
    <n v="3"/>
    <n v="5"/>
    <d v="2023-06-22T00:00:00"/>
    <x v="3"/>
    <x v="0"/>
    <x v="1"/>
    <n v="1"/>
    <n v="570.41999999999996"/>
    <n v="34"/>
    <x v="3"/>
    <n v="4"/>
    <x v="0"/>
    <s v="Neutral"/>
    <x v="2"/>
    <x v="0"/>
  </r>
  <r>
    <n v="3517"/>
    <d v="2020-02-19T00:00:00"/>
    <s v="Area Sales Manager"/>
    <x v="1"/>
    <s v="Active"/>
    <s v="Part-Time"/>
    <s v="Zone A"/>
    <s v="Part-Time"/>
    <x v="1"/>
    <x v="8"/>
    <d v="1942-01-04T00:00:00"/>
    <s v="IN"/>
    <x v="1"/>
    <s v="Hispanic"/>
    <s v="Widowed"/>
    <x v="0"/>
    <n v="4"/>
    <d v="2023-01-01T00:00:00"/>
    <n v="4"/>
    <n v="1"/>
    <n v="1"/>
    <d v="2022-09-17T00:00:00"/>
    <x v="3"/>
    <x v="0"/>
    <x v="0"/>
    <n v="3"/>
    <n v="391.31"/>
    <n v="78"/>
    <x v="2"/>
    <n v="6"/>
    <x v="2"/>
    <s v="Unsatisfied"/>
    <x v="0"/>
    <x v="0"/>
  </r>
  <r>
    <n v="3518"/>
    <d v="2021-04-10T00:00:00"/>
    <s v="Area Sales Manager"/>
    <x v="8"/>
    <s v="Active"/>
    <s v="Contract"/>
    <s v="Zone B"/>
    <s v="Part-Time"/>
    <x v="1"/>
    <x v="5"/>
    <d v="1969-05-24T00:00:00"/>
    <s v="CA"/>
    <x v="0"/>
    <s v="Hispanic"/>
    <s v="Married"/>
    <x v="0"/>
    <n v="2"/>
    <d v="2023-05-13T00:00:00"/>
    <n v="4"/>
    <n v="2"/>
    <n v="5"/>
    <d v="2023-06-27T00:00:00"/>
    <x v="1"/>
    <x v="0"/>
    <x v="2"/>
    <n v="3"/>
    <n v="826.58"/>
    <n v="52"/>
    <x v="0"/>
    <n v="5"/>
    <x v="2"/>
    <s v="Unsatisfied"/>
    <x v="1"/>
    <x v="0"/>
  </r>
  <r>
    <n v="3519"/>
    <d v="2021-12-19T00:00:00"/>
    <s v="Area Sales Manager"/>
    <x v="3"/>
    <s v="Active"/>
    <s v="Part-Time"/>
    <s v="Zone C"/>
    <s v="Temporary"/>
    <x v="1"/>
    <x v="1"/>
    <d v="1951-03-28T00:00:00"/>
    <s v="CA"/>
    <x v="1"/>
    <s v="Hispanic"/>
    <s v="Widowed"/>
    <x v="0"/>
    <n v="2"/>
    <d v="2023-06-10T00:00:00"/>
    <n v="1"/>
    <n v="3"/>
    <n v="4"/>
    <d v="2022-12-11T00:00:00"/>
    <x v="0"/>
    <x v="1"/>
    <x v="1"/>
    <n v="4"/>
    <n v="930.69"/>
    <n v="70"/>
    <x v="2"/>
    <n v="4"/>
    <x v="0"/>
    <s v="Neutral"/>
    <x v="1"/>
    <x v="0"/>
  </r>
  <r>
    <n v="3520"/>
    <d v="2020-12-13T00:00:00"/>
    <s v="Area Sales Manager"/>
    <x v="3"/>
    <s v="Active"/>
    <s v="Full-Time"/>
    <s v="Zone C"/>
    <s v="Temporary"/>
    <x v="1"/>
    <x v="9"/>
    <d v="1963-03-01T00:00:00"/>
    <s v="ND"/>
    <x v="0"/>
    <s v="Black"/>
    <s v="Divorced"/>
    <x v="0"/>
    <n v="1"/>
    <d v="2022-09-17T00:00:00"/>
    <n v="5"/>
    <n v="1"/>
    <n v="1"/>
    <d v="2022-09-11T00:00:00"/>
    <x v="1"/>
    <x v="1"/>
    <x v="1"/>
    <n v="1"/>
    <n v="607.92999999999995"/>
    <n v="57"/>
    <x v="0"/>
    <n v="5"/>
    <x v="1"/>
    <s v="Unsatisfied"/>
    <x v="1"/>
    <x v="0"/>
  </r>
  <r>
    <n v="3521"/>
    <d v="2019-02-26T00:00:00"/>
    <s v="Area Sales Manager"/>
    <x v="5"/>
    <s v="Active"/>
    <s v="Contract"/>
    <s v="Zone C"/>
    <s v="Part-Time"/>
    <x v="1"/>
    <x v="3"/>
    <d v="1949-04-16T00:00:00"/>
    <s v="KY"/>
    <x v="0"/>
    <s v="Asian"/>
    <s v="Divorced"/>
    <x v="0"/>
    <n v="4"/>
    <d v="2022-09-19T00:00:00"/>
    <n v="1"/>
    <n v="3"/>
    <n v="3"/>
    <d v="2023-02-28T00:00:00"/>
    <x v="4"/>
    <x v="0"/>
    <x v="1"/>
    <n v="5"/>
    <n v="723.5"/>
    <n v="70"/>
    <x v="2"/>
    <n v="7"/>
    <x v="0"/>
    <s v="Neutral"/>
    <x v="0"/>
    <x v="0"/>
  </r>
  <r>
    <n v="3522"/>
    <d v="2020-03-02T00:00:00"/>
    <s v="Area Sales Manager"/>
    <x v="4"/>
    <s v="Active"/>
    <s v="Full-Time"/>
    <s v="Zone C"/>
    <s v="Part-Time"/>
    <x v="1"/>
    <x v="8"/>
    <d v="1983-10-12T00:00:00"/>
    <s v="KY"/>
    <x v="0"/>
    <s v="Other"/>
    <s v="Single"/>
    <x v="0"/>
    <n v="1"/>
    <d v="2023-07-14T00:00:00"/>
    <n v="1"/>
    <n v="5"/>
    <n v="4"/>
    <d v="2023-05-05T00:00:00"/>
    <x v="4"/>
    <x v="1"/>
    <x v="2"/>
    <n v="5"/>
    <n v="394.04"/>
    <n v="37"/>
    <x v="3"/>
    <n v="6"/>
    <x v="0"/>
    <s v="Satisfied"/>
    <x v="1"/>
    <x v="0"/>
  </r>
  <r>
    <n v="3523"/>
    <d v="2021-06-25T00:00:00"/>
    <s v="Area Sales Manager"/>
    <x v="0"/>
    <s v="Active"/>
    <s v="Full-Time"/>
    <s v="Zone A"/>
    <s v="Temporary"/>
    <x v="1"/>
    <x v="3"/>
    <d v="1978-12-19T00:00:00"/>
    <s v="KY"/>
    <x v="0"/>
    <s v="Other"/>
    <s v="Single"/>
    <x v="0"/>
    <n v="2"/>
    <d v="2023-02-27T00:00:00"/>
    <n v="3"/>
    <n v="2"/>
    <n v="3"/>
    <d v="2023-07-10T00:00:00"/>
    <x v="0"/>
    <x v="1"/>
    <x v="1"/>
    <n v="2"/>
    <n v="451.18"/>
    <n v="43"/>
    <x v="3"/>
    <n v="4"/>
    <x v="2"/>
    <s v="Unsatisfied"/>
    <x v="1"/>
    <x v="0"/>
  </r>
  <r>
    <n v="3526"/>
    <d v="2022-09-15T00:00:00"/>
    <s v="Area Sales Manager"/>
    <x v="6"/>
    <s v="Active"/>
    <s v="Full-Time"/>
    <s v="Zone B"/>
    <s v="Full-Time"/>
    <x v="1"/>
    <x v="3"/>
    <d v="1948-05-30T00:00:00"/>
    <s v="TX"/>
    <x v="1"/>
    <s v="White"/>
    <s v="Widowed"/>
    <x v="0"/>
    <n v="4"/>
    <d v="2023-01-28T00:00:00"/>
    <n v="1"/>
    <n v="5"/>
    <n v="3"/>
    <d v="2022-10-15T00:00:00"/>
    <x v="1"/>
    <x v="0"/>
    <x v="3"/>
    <n v="2"/>
    <n v="360.5"/>
    <n v="74"/>
    <x v="2"/>
    <n v="3"/>
    <x v="0"/>
    <s v="Satisfied"/>
    <x v="0"/>
    <x v="0"/>
  </r>
  <r>
    <n v="3527"/>
    <d v="2020-05-01T00:00:00"/>
    <s v="Area Sales Manager"/>
    <x v="2"/>
    <s v="Active"/>
    <s v="Full-Time"/>
    <s v="Zone B"/>
    <s v="Temporary"/>
    <x v="1"/>
    <x v="1"/>
    <d v="1974-10-15T00:00:00"/>
    <s v="CO"/>
    <x v="1"/>
    <s v="Black"/>
    <s v="Married"/>
    <x v="0"/>
    <n v="1"/>
    <d v="2023-02-27T00:00:00"/>
    <n v="1"/>
    <n v="3"/>
    <n v="2"/>
    <d v="2023-01-06T00:00:00"/>
    <x v="2"/>
    <x v="0"/>
    <x v="0"/>
    <n v="4"/>
    <n v="396.28"/>
    <n v="46"/>
    <x v="0"/>
    <n v="6"/>
    <x v="0"/>
    <s v="Neutral"/>
    <x v="1"/>
    <x v="0"/>
  </r>
  <r>
    <n v="3528"/>
    <d v="2022-10-13T00:00:00"/>
    <s v="Area Sales Manager"/>
    <x v="9"/>
    <s v="Active"/>
    <s v="Full-Time"/>
    <s v="Zone C"/>
    <s v="Part-Time"/>
    <x v="1"/>
    <x v="0"/>
    <d v="1991-12-13T00:00:00"/>
    <s v="CO"/>
    <x v="1"/>
    <s v="Hispanic"/>
    <s v="Widowed"/>
    <x v="0"/>
    <n v="2"/>
    <d v="2023-05-27T00:00:00"/>
    <n v="5"/>
    <n v="2"/>
    <n v="2"/>
    <d v="2023-03-02T00:00:00"/>
    <x v="3"/>
    <x v="1"/>
    <x v="3"/>
    <n v="1"/>
    <n v="465.96"/>
    <n v="31"/>
    <x v="3"/>
    <n v="3"/>
    <x v="1"/>
    <s v="Unsatisfied"/>
    <x v="1"/>
    <x v="0"/>
  </r>
  <r>
    <n v="3529"/>
    <d v="2020-01-03T00:00:00"/>
    <s v="Area Sales Manager"/>
    <x v="7"/>
    <s v="Active"/>
    <s v="Part-Time"/>
    <s v="Zone C"/>
    <s v="Full-Time"/>
    <x v="1"/>
    <x v="4"/>
    <d v="1994-06-18T00:00:00"/>
    <s v="IN"/>
    <x v="1"/>
    <s v="Hispanic"/>
    <s v="Single"/>
    <x v="0"/>
    <n v="2"/>
    <d v="2023-07-15T00:00:00"/>
    <n v="2"/>
    <n v="3"/>
    <n v="4"/>
    <d v="2022-09-04T00:00:00"/>
    <x v="2"/>
    <x v="0"/>
    <x v="1"/>
    <n v="1"/>
    <n v="515.55999999999995"/>
    <n v="26"/>
    <x v="1"/>
    <n v="6"/>
    <x v="0"/>
    <s v="Neutral"/>
    <x v="1"/>
    <x v="0"/>
  </r>
  <r>
    <n v="3530"/>
    <d v="2019-11-13T00:00:00"/>
    <s v="Area Sales Manager"/>
    <x v="3"/>
    <s v="Active"/>
    <s v="Full-Time"/>
    <s v="Zone B"/>
    <s v="Part-Time"/>
    <x v="1"/>
    <x v="4"/>
    <d v="1993-06-16T00:00:00"/>
    <s v="CA"/>
    <x v="0"/>
    <s v="Black"/>
    <s v="Widowed"/>
    <x v="0"/>
    <n v="2"/>
    <d v="2022-11-27T00:00:00"/>
    <n v="1"/>
    <n v="2"/>
    <n v="5"/>
    <d v="2023-01-18T00:00:00"/>
    <x v="1"/>
    <x v="1"/>
    <x v="3"/>
    <n v="2"/>
    <n v="496.85"/>
    <n v="26"/>
    <x v="1"/>
    <n v="6"/>
    <x v="0"/>
    <s v="Unsatisfied"/>
    <x v="1"/>
    <x v="0"/>
  </r>
  <r>
    <n v="3531"/>
    <d v="2023-06-17T00:00:00"/>
    <s v="Area Sales Manager"/>
    <x v="5"/>
    <s v="Active"/>
    <s v="Full-Time"/>
    <s v="Zone C"/>
    <s v="Full-Time"/>
    <x v="1"/>
    <x v="9"/>
    <d v="1943-05-18T00:00:00"/>
    <s v="CA"/>
    <x v="1"/>
    <s v="Black"/>
    <s v="Divorced"/>
    <x v="0"/>
    <n v="1"/>
    <d v="2023-02-24T00:00:00"/>
    <n v="2"/>
    <n v="4"/>
    <n v="4"/>
    <d v="2022-11-30T00:00:00"/>
    <x v="0"/>
    <x v="1"/>
    <x v="2"/>
    <n v="3"/>
    <n v="629.46"/>
    <n v="80"/>
    <x v="2"/>
    <n v="2"/>
    <x v="0"/>
    <s v="Neutral"/>
    <x v="1"/>
    <x v="0"/>
  </r>
  <r>
    <n v="3532"/>
    <d v="2021-10-14T00:00:00"/>
    <s v="Area Sales Manager"/>
    <x v="1"/>
    <s v="Active"/>
    <s v="Part-Time"/>
    <s v="Zone B"/>
    <s v="Full-Time"/>
    <x v="2"/>
    <x v="15"/>
    <d v="1966-11-27T00:00:00"/>
    <s v="OR"/>
    <x v="0"/>
    <s v="Black"/>
    <s v="Widowed"/>
    <x v="0"/>
    <n v="1"/>
    <d v="2022-10-08T00:00:00"/>
    <n v="2"/>
    <n v="2"/>
    <n v="5"/>
    <d v="2023-05-02T00:00:00"/>
    <x v="3"/>
    <x v="0"/>
    <x v="0"/>
    <n v="2"/>
    <n v="771.61"/>
    <n v="55"/>
    <x v="0"/>
    <n v="4"/>
    <x v="0"/>
    <s v="Unsatisfied"/>
    <x v="1"/>
    <x v="0"/>
  </r>
  <r>
    <n v="3533"/>
    <d v="2021-06-01T00:00:00"/>
    <s v="Area Sales Manager"/>
    <x v="8"/>
    <s v="Active"/>
    <s v="Contract"/>
    <s v="Zone B"/>
    <s v="Full-Time"/>
    <x v="1"/>
    <x v="2"/>
    <d v="1966-11-12T00:00:00"/>
    <s v="ND"/>
    <x v="1"/>
    <s v="White"/>
    <s v="Married"/>
    <x v="0"/>
    <n v="2"/>
    <d v="2023-01-08T00:00:00"/>
    <n v="2"/>
    <n v="5"/>
    <n v="2"/>
    <d v="2023-05-11T00:00:00"/>
    <x v="0"/>
    <x v="0"/>
    <x v="2"/>
    <n v="4"/>
    <n v="418.4"/>
    <n v="55"/>
    <x v="0"/>
    <n v="4"/>
    <x v="0"/>
    <s v="Satisfied"/>
    <x v="1"/>
    <x v="0"/>
  </r>
  <r>
    <n v="3534"/>
    <d v="2018-09-14T00:00:00"/>
    <s v="Area Sales Manager"/>
    <x v="3"/>
    <s v="Active"/>
    <s v="Full-Time"/>
    <s v="Zone A"/>
    <s v="Full-Time"/>
    <x v="1"/>
    <x v="6"/>
    <d v="1959-08-16T00:00:00"/>
    <s v="KY"/>
    <x v="0"/>
    <s v="Asian"/>
    <s v="Single"/>
    <x v="0"/>
    <n v="4"/>
    <d v="2023-04-14T00:00:00"/>
    <n v="4"/>
    <n v="3"/>
    <n v="2"/>
    <d v="2023-05-21T00:00:00"/>
    <x v="1"/>
    <x v="0"/>
    <x v="2"/>
    <n v="3"/>
    <n v="900.96"/>
    <n v="59"/>
    <x v="0"/>
    <n v="7"/>
    <x v="2"/>
    <s v="Neutral"/>
    <x v="0"/>
    <x v="1"/>
  </r>
  <r>
    <n v="3535"/>
    <d v="2018-12-11T00:00:00"/>
    <s v="Area Sales Manager"/>
    <x v="9"/>
    <s v="Active"/>
    <s v="Full-Time"/>
    <s v="Zone A"/>
    <s v="Temporary"/>
    <x v="1"/>
    <x v="10"/>
    <d v="1994-02-02T00:00:00"/>
    <s v="KY"/>
    <x v="0"/>
    <s v="Black"/>
    <s v="Single"/>
    <x v="0"/>
    <n v="4"/>
    <d v="2022-11-01T00:00:00"/>
    <n v="1"/>
    <n v="5"/>
    <n v="1"/>
    <d v="2023-06-25T00:00:00"/>
    <x v="3"/>
    <x v="1"/>
    <x v="1"/>
    <n v="1"/>
    <n v="936.96"/>
    <n v="24"/>
    <x v="1"/>
    <n v="7"/>
    <x v="0"/>
    <s v="Satisfied"/>
    <x v="0"/>
    <x v="0"/>
  </r>
  <r>
    <n v="3536"/>
    <d v="2022-08-06T00:00:00"/>
    <s v="Area Sales Manager"/>
    <x v="5"/>
    <s v="Active"/>
    <s v="Contract"/>
    <s v="Zone C"/>
    <s v="Temporary"/>
    <x v="1"/>
    <x v="2"/>
    <d v="1989-01-02T00:00:00"/>
    <s v="GA"/>
    <x v="0"/>
    <s v="Black"/>
    <s v="Single"/>
    <x v="0"/>
    <n v="2"/>
    <d v="2022-10-09T00:00:00"/>
    <n v="1"/>
    <n v="2"/>
    <n v="4"/>
    <d v="2022-11-23T00:00:00"/>
    <x v="0"/>
    <x v="1"/>
    <x v="3"/>
    <n v="5"/>
    <n v="269.02999999999997"/>
    <n v="33"/>
    <x v="3"/>
    <n v="3"/>
    <x v="0"/>
    <s v="Unsatisfied"/>
    <x v="1"/>
    <x v="0"/>
  </r>
  <r>
    <n v="3539"/>
    <d v="2019-12-08T00:00:00"/>
    <s v="Area Sales Manager"/>
    <x v="4"/>
    <s v="Active"/>
    <s v="Full-Time"/>
    <s v="Zone C"/>
    <s v="Temporary"/>
    <x v="1"/>
    <x v="3"/>
    <d v="1983-11-27T00:00:00"/>
    <s v="CO"/>
    <x v="1"/>
    <s v="Hispanic"/>
    <s v="Single"/>
    <x v="0"/>
    <n v="5"/>
    <d v="2023-02-06T00:00:00"/>
    <n v="3"/>
    <n v="3"/>
    <n v="4"/>
    <d v="2023-03-17T00:00:00"/>
    <x v="2"/>
    <x v="1"/>
    <x v="0"/>
    <n v="4"/>
    <n v="234.77"/>
    <n v="36"/>
    <x v="3"/>
    <n v="6"/>
    <x v="2"/>
    <s v="Neutral"/>
    <x v="2"/>
    <x v="0"/>
  </r>
  <r>
    <n v="3540"/>
    <d v="2020-03-12T00:00:00"/>
    <s v="Area Sales Manager"/>
    <x v="0"/>
    <s v="Active"/>
    <s v="Full-Time"/>
    <s v="Zone B"/>
    <s v="Part-Time"/>
    <x v="1"/>
    <x v="8"/>
    <d v="1983-06-09T00:00:00"/>
    <s v="CO"/>
    <x v="1"/>
    <s v="White"/>
    <s v="Widowed"/>
    <x v="1"/>
    <n v="4"/>
    <d v="2023-06-25T00:00:00"/>
    <n v="2"/>
    <n v="2"/>
    <n v="3"/>
    <d v="2022-10-26T00:00:00"/>
    <x v="4"/>
    <x v="1"/>
    <x v="1"/>
    <n v="2"/>
    <n v="903.46"/>
    <n v="37"/>
    <x v="3"/>
    <n v="6"/>
    <x v="0"/>
    <s v="Unsatisfied"/>
    <x v="0"/>
    <x v="0"/>
  </r>
  <r>
    <n v="3541"/>
    <d v="2020-04-06T00:00:00"/>
    <s v="Area Sales Manager"/>
    <x v="7"/>
    <s v="Active"/>
    <s v="Full-Time"/>
    <s v="Zone B"/>
    <s v="Full-Time"/>
    <x v="1"/>
    <x v="4"/>
    <d v="1991-10-27T00:00:00"/>
    <s v="IN"/>
    <x v="1"/>
    <s v="Black"/>
    <s v="Married"/>
    <x v="1"/>
    <n v="2"/>
    <d v="2022-11-28T00:00:00"/>
    <n v="1"/>
    <n v="3"/>
    <n v="3"/>
    <d v="2023-05-22T00:00:00"/>
    <x v="1"/>
    <x v="1"/>
    <x v="3"/>
    <n v="4"/>
    <n v="380.3"/>
    <n v="29"/>
    <x v="1"/>
    <n v="6"/>
    <x v="0"/>
    <s v="Neutral"/>
    <x v="1"/>
    <x v="0"/>
  </r>
  <r>
    <n v="3542"/>
    <d v="2023-04-15T00:00:00"/>
    <s v="Area Sales Manager"/>
    <x v="1"/>
    <s v="Active"/>
    <s v="Contract"/>
    <s v="Zone A"/>
    <s v="Temporary"/>
    <x v="1"/>
    <x v="4"/>
    <d v="1948-03-01T00:00:00"/>
    <s v="IN"/>
    <x v="1"/>
    <s v="White"/>
    <s v="Married"/>
    <x v="2"/>
    <n v="1"/>
    <d v="2022-10-18T00:00:00"/>
    <n v="2"/>
    <n v="3"/>
    <n v="4"/>
    <d v="2022-08-22T00:00:00"/>
    <x v="2"/>
    <x v="0"/>
    <x v="0"/>
    <n v="4"/>
    <n v="511.42"/>
    <n v="75"/>
    <x v="2"/>
    <n v="3"/>
    <x v="0"/>
    <s v="Neutral"/>
    <x v="1"/>
    <x v="0"/>
  </r>
  <r>
    <n v="3543"/>
    <d v="2020-11-10T00:00:00"/>
    <s v="Area Sales Manager"/>
    <x v="8"/>
    <s v="Active"/>
    <s v="Part-Time"/>
    <s v="Zone A"/>
    <s v="Temporary"/>
    <x v="1"/>
    <x v="3"/>
    <d v="1981-02-18T00:00:00"/>
    <s v="CA"/>
    <x v="0"/>
    <s v="Black"/>
    <s v="Single"/>
    <x v="0"/>
    <n v="2"/>
    <d v="2023-02-11T00:00:00"/>
    <n v="4"/>
    <n v="5"/>
    <n v="5"/>
    <d v="2023-05-21T00:00:00"/>
    <x v="4"/>
    <x v="1"/>
    <x v="3"/>
    <n v="4"/>
    <n v="171.03"/>
    <n v="39"/>
    <x v="3"/>
    <n v="5"/>
    <x v="2"/>
    <s v="Satisfied"/>
    <x v="1"/>
    <x v="0"/>
  </r>
  <r>
    <n v="3544"/>
    <d v="2023-06-29T00:00:00"/>
    <s v="Area Sales Manager"/>
    <x v="3"/>
    <s v="Active"/>
    <s v="Contract"/>
    <s v="Zone A"/>
    <s v="Temporary"/>
    <x v="1"/>
    <x v="1"/>
    <d v="2000-09-16T00:00:00"/>
    <s v="CA"/>
    <x v="1"/>
    <s v="Asian"/>
    <s v="Single"/>
    <x v="0"/>
    <n v="2"/>
    <d v="2022-09-14T00:00:00"/>
    <n v="3"/>
    <n v="5"/>
    <n v="3"/>
    <d v="2023-05-02T00:00:00"/>
    <x v="0"/>
    <x v="1"/>
    <x v="3"/>
    <n v="3"/>
    <n v="842.93"/>
    <n v="23"/>
    <x v="1"/>
    <n v="2"/>
    <x v="2"/>
    <s v="Satisfied"/>
    <x v="1"/>
    <x v="0"/>
  </r>
  <r>
    <n v="3545"/>
    <d v="2022-03-07T00:00:00"/>
    <s v="Area Sales Manager"/>
    <x v="1"/>
    <s v="Active"/>
    <s v="Full-Time"/>
    <s v="Zone C"/>
    <s v="Temporary"/>
    <x v="2"/>
    <x v="4"/>
    <d v="1943-01-28T00:00:00"/>
    <s v="OR"/>
    <x v="0"/>
    <s v="Black"/>
    <s v="Widowed"/>
    <x v="0"/>
    <n v="1"/>
    <d v="2023-05-27T00:00:00"/>
    <n v="2"/>
    <n v="5"/>
    <n v="2"/>
    <d v="2023-05-04T00:00:00"/>
    <x v="1"/>
    <x v="1"/>
    <x v="1"/>
    <n v="5"/>
    <n v="581.12"/>
    <n v="79"/>
    <x v="2"/>
    <n v="4"/>
    <x v="0"/>
    <s v="Satisfied"/>
    <x v="1"/>
    <x v="0"/>
  </r>
  <r>
    <n v="3546"/>
    <d v="2021-07-31T00:00:00"/>
    <s v="Area Sales Manager"/>
    <x v="0"/>
    <s v="Active"/>
    <s v="Full-Time"/>
    <s v="Zone B"/>
    <s v="Part-Time"/>
    <x v="1"/>
    <x v="3"/>
    <d v="1980-07-14T00:00:00"/>
    <s v="ND"/>
    <x v="1"/>
    <s v="Hispanic"/>
    <s v="Widowed"/>
    <x v="1"/>
    <n v="1"/>
    <d v="2023-05-10T00:00:00"/>
    <n v="2"/>
    <n v="5"/>
    <n v="5"/>
    <d v="2022-11-21T00:00:00"/>
    <x v="2"/>
    <x v="1"/>
    <x v="3"/>
    <n v="4"/>
    <n v="426.45"/>
    <n v="41"/>
    <x v="3"/>
    <n v="4"/>
    <x v="0"/>
    <s v="Satisfied"/>
    <x v="1"/>
    <x v="0"/>
  </r>
  <r>
    <n v="3547"/>
    <d v="2022-01-20T00:00:00"/>
    <s v="Area Sales Manager"/>
    <x v="4"/>
    <s v="Active"/>
    <s v="Contract"/>
    <s v="Zone B"/>
    <s v="Full-Time"/>
    <x v="1"/>
    <x v="11"/>
    <d v="1947-03-25T00:00:00"/>
    <s v="KY"/>
    <x v="0"/>
    <s v="Other"/>
    <s v="Married"/>
    <x v="2"/>
    <n v="2"/>
    <d v="2022-12-24T00:00:00"/>
    <n v="2"/>
    <n v="4"/>
    <n v="2"/>
    <d v="2023-04-24T00:00:00"/>
    <x v="3"/>
    <x v="1"/>
    <x v="0"/>
    <n v="4"/>
    <n v="805.05"/>
    <n v="75"/>
    <x v="2"/>
    <n v="4"/>
    <x v="0"/>
    <s v="Neutral"/>
    <x v="1"/>
    <x v="0"/>
  </r>
  <r>
    <n v="3548"/>
    <d v="2021-07-11T00:00:00"/>
    <s v="Area Sales Manager"/>
    <x v="5"/>
    <s v="Active"/>
    <s v="Part-Time"/>
    <s v="Zone A"/>
    <s v="Full-Time"/>
    <x v="1"/>
    <x v="3"/>
    <d v="1964-01-25T00:00:00"/>
    <s v="KY"/>
    <x v="0"/>
    <s v="White"/>
    <s v="Single"/>
    <x v="0"/>
    <n v="1"/>
    <d v="2022-10-06T00:00:00"/>
    <n v="5"/>
    <n v="5"/>
    <n v="3"/>
    <d v="2022-08-16T00:00:00"/>
    <x v="0"/>
    <x v="1"/>
    <x v="3"/>
    <n v="3"/>
    <n v="368.8"/>
    <n v="57"/>
    <x v="0"/>
    <n v="4"/>
    <x v="1"/>
    <s v="Satisfied"/>
    <x v="1"/>
    <x v="0"/>
  </r>
  <r>
    <n v="3549"/>
    <d v="2018-10-15T00:00:00"/>
    <s v="Area Sales Manager"/>
    <x v="3"/>
    <s v="Active"/>
    <s v="Full-Time"/>
    <s v="Zone C"/>
    <s v="Full-Time"/>
    <x v="1"/>
    <x v="4"/>
    <d v="1955-03-17T00:00:00"/>
    <s v="GA"/>
    <x v="0"/>
    <s v="Black"/>
    <s v="Divorced"/>
    <x v="0"/>
    <n v="2"/>
    <d v="2023-04-19T00:00:00"/>
    <n v="1"/>
    <n v="4"/>
    <n v="1"/>
    <d v="2022-11-02T00:00:00"/>
    <x v="4"/>
    <x v="1"/>
    <x v="0"/>
    <n v="5"/>
    <n v="788.67"/>
    <n v="63"/>
    <x v="2"/>
    <n v="7"/>
    <x v="0"/>
    <s v="Neutral"/>
    <x v="1"/>
    <x v="0"/>
  </r>
  <r>
    <n v="3551"/>
    <d v="2018-08-11T00:00:00"/>
    <s v="Area Sales Manager"/>
    <x v="9"/>
    <s v="Active"/>
    <s v="Part-Time"/>
    <s v="Zone C"/>
    <s v="Part-Time"/>
    <x v="1"/>
    <x v="6"/>
    <d v="1954-07-04T00:00:00"/>
    <s v="TX"/>
    <x v="1"/>
    <s v="Black"/>
    <s v="Married"/>
    <x v="2"/>
    <n v="4"/>
    <d v="2023-06-03T00:00:00"/>
    <n v="4"/>
    <n v="4"/>
    <n v="3"/>
    <d v="2022-10-27T00:00:00"/>
    <x v="4"/>
    <x v="1"/>
    <x v="1"/>
    <n v="1"/>
    <n v="570.13"/>
    <n v="64"/>
    <x v="2"/>
    <n v="7"/>
    <x v="2"/>
    <s v="Neutral"/>
    <x v="0"/>
    <x v="0"/>
  </r>
  <r>
    <n v="3552"/>
    <d v="2020-02-16T00:00:00"/>
    <s v="Area Sales Manager"/>
    <x v="2"/>
    <s v="Active"/>
    <s v="Full-Time"/>
    <s v="Zone B"/>
    <s v="Full-Time"/>
    <x v="1"/>
    <x v="4"/>
    <d v="1942-08-11T00:00:00"/>
    <s v="CO"/>
    <x v="1"/>
    <s v="White"/>
    <s v="Single"/>
    <x v="2"/>
    <n v="1"/>
    <d v="2022-10-14T00:00:00"/>
    <n v="3"/>
    <n v="4"/>
    <n v="2"/>
    <d v="2022-11-26T00:00:00"/>
    <x v="0"/>
    <x v="1"/>
    <x v="0"/>
    <n v="4"/>
    <n v="480.87"/>
    <n v="78"/>
    <x v="2"/>
    <n v="6"/>
    <x v="2"/>
    <s v="Neutral"/>
    <x v="1"/>
    <x v="0"/>
  </r>
  <r>
    <n v="3553"/>
    <d v="2020-01-20T00:00:00"/>
    <s v="Area Sales Manager"/>
    <x v="6"/>
    <s v="Active"/>
    <s v="Contract"/>
    <s v="Zone C"/>
    <s v="Temporary"/>
    <x v="1"/>
    <x v="4"/>
    <d v="1949-05-07T00:00:00"/>
    <s v="CO"/>
    <x v="1"/>
    <s v="Black"/>
    <s v="Divorced"/>
    <x v="0"/>
    <n v="4"/>
    <d v="2022-10-30T00:00:00"/>
    <n v="4"/>
    <n v="2"/>
    <n v="4"/>
    <d v="2022-12-11T00:00:00"/>
    <x v="2"/>
    <x v="0"/>
    <x v="1"/>
    <n v="5"/>
    <n v="689.48"/>
    <n v="71"/>
    <x v="2"/>
    <n v="6"/>
    <x v="2"/>
    <s v="Unsatisfied"/>
    <x v="0"/>
    <x v="0"/>
  </r>
  <r>
    <n v="3554"/>
    <d v="2019-03-31T00:00:00"/>
    <s v="Area Sales Manager"/>
    <x v="8"/>
    <s v="Active"/>
    <s v="Part-Time"/>
    <s v="Zone C"/>
    <s v="Temporary"/>
    <x v="1"/>
    <x v="16"/>
    <d v="1958-10-14T00:00:00"/>
    <s v="IN"/>
    <x v="1"/>
    <s v="Asian"/>
    <s v="Widowed"/>
    <x v="0"/>
    <n v="1"/>
    <d v="2023-06-07T00:00:00"/>
    <n v="2"/>
    <n v="1"/>
    <n v="2"/>
    <d v="2023-06-05T00:00:00"/>
    <x v="2"/>
    <x v="0"/>
    <x v="2"/>
    <n v="4"/>
    <n v="283.33"/>
    <n v="61"/>
    <x v="2"/>
    <n v="7"/>
    <x v="0"/>
    <s v="Unsatisfied"/>
    <x v="1"/>
    <x v="0"/>
  </r>
  <r>
    <n v="3555"/>
    <d v="2023-01-06T00:00:00"/>
    <s v="Area Sales Manager"/>
    <x v="1"/>
    <s v="Active"/>
    <s v="Full-Time"/>
    <s v="Zone C"/>
    <s v="Temporary"/>
    <x v="1"/>
    <x v="5"/>
    <d v="1988-01-11T00:00:00"/>
    <s v="IN"/>
    <x v="0"/>
    <s v="Hispanic"/>
    <s v="Widowed"/>
    <x v="0"/>
    <n v="4"/>
    <d v="2023-01-13T00:00:00"/>
    <n v="2"/>
    <n v="5"/>
    <n v="1"/>
    <d v="2023-03-04T00:00:00"/>
    <x v="0"/>
    <x v="1"/>
    <x v="3"/>
    <n v="4"/>
    <n v="566.12"/>
    <n v="35"/>
    <x v="3"/>
    <n v="3"/>
    <x v="0"/>
    <s v="Satisfied"/>
    <x v="0"/>
    <x v="0"/>
  </r>
  <r>
    <n v="3556"/>
    <d v="2019-07-18T00:00:00"/>
    <s v="Area Sales Manager"/>
    <x v="0"/>
    <s v="Active"/>
    <s v="Full-Time"/>
    <s v="Zone B"/>
    <s v="Temporary"/>
    <x v="1"/>
    <x v="13"/>
    <d v="1961-06-16T00:00:00"/>
    <s v="CA"/>
    <x v="1"/>
    <s v="White"/>
    <s v="Single"/>
    <x v="1"/>
    <n v="2"/>
    <d v="2023-06-11T00:00:00"/>
    <n v="2"/>
    <n v="2"/>
    <n v="3"/>
    <d v="2023-02-11T00:00:00"/>
    <x v="1"/>
    <x v="0"/>
    <x v="1"/>
    <n v="1"/>
    <n v="513.91999999999996"/>
    <n v="58"/>
    <x v="0"/>
    <n v="6"/>
    <x v="0"/>
    <s v="Unsatisfied"/>
    <x v="1"/>
    <x v="0"/>
  </r>
  <r>
    <n v="3557"/>
    <d v="2019-02-13T00:00:00"/>
    <s v="Area Sales Manager"/>
    <x v="4"/>
    <s v="Active"/>
    <s v="Part-Time"/>
    <s v="Zone C"/>
    <s v="Temporary"/>
    <x v="1"/>
    <x v="4"/>
    <d v="1960-06-06T00:00:00"/>
    <s v="MA"/>
    <x v="1"/>
    <s v="Other"/>
    <s v="Single"/>
    <x v="0"/>
    <n v="2"/>
    <d v="2023-04-20T00:00:00"/>
    <n v="4"/>
    <n v="5"/>
    <n v="2"/>
    <d v="2023-02-04T00:00:00"/>
    <x v="2"/>
    <x v="1"/>
    <x v="0"/>
    <n v="1"/>
    <n v="210.38"/>
    <n v="59"/>
    <x v="0"/>
    <n v="7"/>
    <x v="2"/>
    <s v="Satisfied"/>
    <x v="1"/>
    <x v="0"/>
  </r>
  <r>
    <n v="3558"/>
    <d v="2018-12-30T00:00:00"/>
    <s v="Production Technician I"/>
    <x v="8"/>
    <s v="Active"/>
    <s v="Part-Time"/>
    <s v="Zone A"/>
    <s v="Part-Time"/>
    <x v="0"/>
    <x v="17"/>
    <d v="1959-06-04T00:00:00"/>
    <s v="MA"/>
    <x v="0"/>
    <s v="Black"/>
    <s v="Single"/>
    <x v="0"/>
    <n v="1"/>
    <d v="2022-10-05T00:00:00"/>
    <n v="2"/>
    <n v="5"/>
    <n v="3"/>
    <d v="2023-07-18T00:00:00"/>
    <x v="3"/>
    <x v="0"/>
    <x v="2"/>
    <n v="1"/>
    <n v="941.54"/>
    <n v="59"/>
    <x v="0"/>
    <n v="7"/>
    <x v="0"/>
    <s v="Satisfied"/>
    <x v="1"/>
    <x v="0"/>
  </r>
  <r>
    <n v="3559"/>
    <d v="2019-11-06T00:00:00"/>
    <s v="Production Technician I"/>
    <x v="6"/>
    <s v="Active"/>
    <s v="Part-Time"/>
    <s v="Zone C"/>
    <s v="Full-Time"/>
    <x v="0"/>
    <x v="4"/>
    <d v="1991-11-18T00:00:00"/>
    <s v="MA"/>
    <x v="1"/>
    <s v="White"/>
    <s v="Single"/>
    <x v="0"/>
    <n v="2"/>
    <d v="2022-12-27T00:00:00"/>
    <n v="3"/>
    <n v="2"/>
    <n v="1"/>
    <d v="2022-11-30T00:00:00"/>
    <x v="2"/>
    <x v="1"/>
    <x v="0"/>
    <n v="2"/>
    <n v="959.81"/>
    <n v="28"/>
    <x v="1"/>
    <n v="6"/>
    <x v="2"/>
    <s v="Unsatisfied"/>
    <x v="1"/>
    <x v="0"/>
  </r>
  <r>
    <n v="3560"/>
    <d v="2022-06-01T00:00:00"/>
    <s v="Production Technician I"/>
    <x v="8"/>
    <s v="Active"/>
    <s v="Contract"/>
    <s v="Zone C"/>
    <s v="Full-Time"/>
    <x v="0"/>
    <x v="4"/>
    <d v="1954-02-18T00:00:00"/>
    <s v="MA"/>
    <x v="0"/>
    <s v="Asian"/>
    <s v="Divorced"/>
    <x v="1"/>
    <n v="4"/>
    <d v="2023-01-09T00:00:00"/>
    <n v="2"/>
    <n v="4"/>
    <n v="5"/>
    <d v="2023-05-22T00:00:00"/>
    <x v="3"/>
    <x v="1"/>
    <x v="3"/>
    <n v="1"/>
    <n v="738.92"/>
    <n v="68"/>
    <x v="2"/>
    <n v="3"/>
    <x v="0"/>
    <s v="Neutral"/>
    <x v="0"/>
    <x v="0"/>
  </r>
  <r>
    <n v="3561"/>
    <d v="2023-03-28T00:00:00"/>
    <s v="Production Technician II"/>
    <x v="4"/>
    <s v="Active"/>
    <s v="Part-Time"/>
    <s v="Zone C"/>
    <s v="Temporary"/>
    <x v="0"/>
    <x v="3"/>
    <d v="1959-01-31T00:00:00"/>
    <s v="MA"/>
    <x v="0"/>
    <s v="White"/>
    <s v="Married"/>
    <x v="0"/>
    <n v="5"/>
    <d v="2022-11-20T00:00:00"/>
    <n v="2"/>
    <n v="1"/>
    <n v="5"/>
    <d v="2022-09-07T00:00:00"/>
    <x v="3"/>
    <x v="1"/>
    <x v="0"/>
    <n v="5"/>
    <n v="445.04"/>
    <n v="64"/>
    <x v="2"/>
    <n v="3"/>
    <x v="0"/>
    <s v="Unsatisfied"/>
    <x v="2"/>
    <x v="0"/>
  </r>
  <r>
    <n v="3563"/>
    <d v="2019-01-01T00:00:00"/>
    <s v="Production Technician I"/>
    <x v="5"/>
    <s v="Active"/>
    <s v="Contract"/>
    <s v="Zone B"/>
    <s v="Full-Time"/>
    <x v="0"/>
    <x v="4"/>
    <d v="1946-10-15T00:00:00"/>
    <s v="MA"/>
    <x v="1"/>
    <s v="Black"/>
    <s v="Widowed"/>
    <x v="3"/>
    <n v="4"/>
    <d v="2023-01-31T00:00:00"/>
    <n v="4"/>
    <n v="1"/>
    <n v="3"/>
    <d v="2023-04-06T00:00:00"/>
    <x v="0"/>
    <x v="1"/>
    <x v="3"/>
    <n v="4"/>
    <n v="886.9"/>
    <n v="73"/>
    <x v="2"/>
    <n v="7"/>
    <x v="2"/>
    <s v="Unsatisfied"/>
    <x v="0"/>
    <x v="0"/>
  </r>
  <r>
    <n v="3564"/>
    <d v="2019-01-26T00:00:00"/>
    <s v="Production Technician II"/>
    <x v="7"/>
    <s v="Terminated"/>
    <s v="Full-Time"/>
    <s v="Zone C"/>
    <s v="Temporary"/>
    <x v="0"/>
    <x v="1"/>
    <d v="1994-11-07T00:00:00"/>
    <s v="MA"/>
    <x v="0"/>
    <s v="White"/>
    <s v="Divorced"/>
    <x v="0"/>
    <n v="1"/>
    <d v="2023-03-12T00:00:00"/>
    <n v="4"/>
    <n v="4"/>
    <n v="3"/>
    <d v="2022-12-10T00:00:00"/>
    <x v="3"/>
    <x v="1"/>
    <x v="1"/>
    <n v="4"/>
    <n v="106.14"/>
    <n v="25"/>
    <x v="1"/>
    <n v="7"/>
    <x v="2"/>
    <s v="Neutral"/>
    <x v="1"/>
    <x v="0"/>
  </r>
  <r>
    <n v="3565"/>
    <d v="2021-09-11T00:00:00"/>
    <s v="Production Technician I"/>
    <x v="5"/>
    <s v="Active"/>
    <s v="Part-Time"/>
    <s v="Zone B"/>
    <s v="Full-Time"/>
    <x v="0"/>
    <x v="3"/>
    <d v="1968-05-10T00:00:00"/>
    <s v="MA"/>
    <x v="1"/>
    <s v="Other"/>
    <s v="Divorced"/>
    <x v="0"/>
    <n v="4"/>
    <d v="2022-09-29T00:00:00"/>
    <n v="5"/>
    <n v="5"/>
    <n v="5"/>
    <d v="2023-05-06T00:00:00"/>
    <x v="2"/>
    <x v="1"/>
    <x v="3"/>
    <n v="4"/>
    <n v="684.35"/>
    <n v="53"/>
    <x v="0"/>
    <n v="4"/>
    <x v="1"/>
    <s v="Satisfied"/>
    <x v="0"/>
    <x v="0"/>
  </r>
  <r>
    <n v="3566"/>
    <d v="2021-09-26T00:00:00"/>
    <s v="Production Technician II"/>
    <x v="2"/>
    <s v="Active"/>
    <s v="Part-Time"/>
    <s v="Zone A"/>
    <s v="Part-Time"/>
    <x v="0"/>
    <x v="1"/>
    <d v="1963-10-05T00:00:00"/>
    <s v="MA"/>
    <x v="1"/>
    <s v="Black"/>
    <s v="Single"/>
    <x v="0"/>
    <n v="2"/>
    <d v="2023-01-27T00:00:00"/>
    <n v="1"/>
    <n v="2"/>
    <n v="3"/>
    <d v="2022-09-05T00:00:00"/>
    <x v="4"/>
    <x v="0"/>
    <x v="0"/>
    <n v="2"/>
    <n v="578.80999999999995"/>
    <n v="58"/>
    <x v="0"/>
    <n v="4"/>
    <x v="0"/>
    <s v="Unsatisfied"/>
    <x v="1"/>
    <x v="0"/>
  </r>
  <r>
    <n v="3567"/>
    <d v="2023-03-04T00:00:00"/>
    <s v="Production Technician I"/>
    <x v="1"/>
    <s v="Active"/>
    <s v="Full-Time"/>
    <s v="Zone C"/>
    <s v="Full-Time"/>
    <x v="0"/>
    <x v="2"/>
    <d v="1966-09-02T00:00:00"/>
    <s v="MA"/>
    <x v="1"/>
    <s v="Asian"/>
    <s v="Widowed"/>
    <x v="0"/>
    <n v="4"/>
    <d v="2023-08-04T00:00:00"/>
    <n v="2"/>
    <n v="3"/>
    <n v="2"/>
    <d v="2023-06-09T00:00:00"/>
    <x v="1"/>
    <x v="0"/>
    <x v="2"/>
    <n v="5"/>
    <n v="764.51"/>
    <n v="57"/>
    <x v="0"/>
    <n v="3"/>
    <x v="0"/>
    <s v="Neutral"/>
    <x v="0"/>
    <x v="1"/>
  </r>
  <r>
    <n v="3568"/>
    <d v="2023-07-11T00:00:00"/>
    <s v="Production Technician I"/>
    <x v="1"/>
    <s v="Terminated"/>
    <s v="Full-Time"/>
    <s v="Zone B"/>
    <s v="Part-Time"/>
    <x v="0"/>
    <x v="4"/>
    <d v="1974-12-08T00:00:00"/>
    <s v="MA"/>
    <x v="1"/>
    <s v="Asian"/>
    <s v="Divorced"/>
    <x v="0"/>
    <n v="2"/>
    <d v="2023-02-07T00:00:00"/>
    <n v="2"/>
    <n v="4"/>
    <n v="1"/>
    <d v="2022-08-23T00:00:00"/>
    <x v="2"/>
    <x v="0"/>
    <x v="1"/>
    <n v="2"/>
    <n v="201.76"/>
    <n v="49"/>
    <x v="0"/>
    <n v="2"/>
    <x v="0"/>
    <s v="Neutral"/>
    <x v="1"/>
    <x v="0"/>
  </r>
  <r>
    <n v="3569"/>
    <d v="2019-02-09T00:00:00"/>
    <s v="Production Technician I"/>
    <x v="8"/>
    <s v="Active"/>
    <s v="Part-Time"/>
    <s v="Zone B"/>
    <s v="Temporary"/>
    <x v="0"/>
    <x v="14"/>
    <d v="1995-07-19T00:00:00"/>
    <s v="MA"/>
    <x v="0"/>
    <s v="Hispanic"/>
    <s v="Divorced"/>
    <x v="0"/>
    <n v="2"/>
    <d v="2022-12-24T00:00:00"/>
    <n v="1"/>
    <n v="3"/>
    <n v="5"/>
    <d v="2022-11-09T00:00:00"/>
    <x v="3"/>
    <x v="1"/>
    <x v="1"/>
    <n v="4"/>
    <n v="730.04"/>
    <n v="24"/>
    <x v="1"/>
    <n v="7"/>
    <x v="0"/>
    <s v="Neutral"/>
    <x v="1"/>
    <x v="0"/>
  </r>
  <r>
    <n v="3570"/>
    <d v="2019-04-19T00:00:00"/>
    <s v="Production Technician II"/>
    <x v="3"/>
    <s v="Terminated"/>
    <s v="Full-Time"/>
    <s v="Zone B"/>
    <s v="Temporary"/>
    <x v="0"/>
    <x v="10"/>
    <d v="1974-11-23T00:00:00"/>
    <s v="MA"/>
    <x v="0"/>
    <s v="Asian"/>
    <s v="Married"/>
    <x v="0"/>
    <n v="1"/>
    <d v="2023-01-02T00:00:00"/>
    <n v="2"/>
    <n v="5"/>
    <n v="3"/>
    <d v="2023-03-29T00:00:00"/>
    <x v="2"/>
    <x v="1"/>
    <x v="0"/>
    <n v="2"/>
    <n v="796.88"/>
    <n v="45"/>
    <x v="0"/>
    <n v="7"/>
    <x v="0"/>
    <s v="Satisfied"/>
    <x v="1"/>
    <x v="0"/>
  </r>
  <r>
    <n v="3571"/>
    <d v="2022-07-07T00:00:00"/>
    <s v="Production Technician I"/>
    <x v="6"/>
    <s v="Terminated"/>
    <s v="Part-Time"/>
    <s v="Zone C"/>
    <s v="Full-Time"/>
    <x v="0"/>
    <x v="4"/>
    <d v="1947-08-29T00:00:00"/>
    <s v="MA"/>
    <x v="0"/>
    <s v="White"/>
    <s v="Widowed"/>
    <x v="0"/>
    <n v="4"/>
    <d v="2022-11-23T00:00:00"/>
    <n v="4"/>
    <n v="1"/>
    <n v="5"/>
    <d v="2023-08-04T00:00:00"/>
    <x v="2"/>
    <x v="1"/>
    <x v="2"/>
    <n v="3"/>
    <n v="834.44"/>
    <n v="75"/>
    <x v="2"/>
    <n v="3"/>
    <x v="2"/>
    <s v="Unsatisfied"/>
    <x v="0"/>
    <x v="1"/>
  </r>
  <r>
    <n v="3572"/>
    <d v="2019-03-12T00:00:00"/>
    <s v="Production Technician I"/>
    <x v="5"/>
    <s v="Active"/>
    <s v="Contract"/>
    <s v="Zone A"/>
    <s v="Part-Time"/>
    <x v="0"/>
    <x v="10"/>
    <d v="1994-06-07T00:00:00"/>
    <s v="MA"/>
    <x v="1"/>
    <s v="White"/>
    <s v="Single"/>
    <x v="0"/>
    <n v="5"/>
    <d v="2022-12-05T00:00:00"/>
    <n v="5"/>
    <n v="5"/>
    <n v="5"/>
    <d v="2023-05-19T00:00:00"/>
    <x v="0"/>
    <x v="0"/>
    <x v="0"/>
    <n v="5"/>
    <n v="569.16999999999996"/>
    <n v="25"/>
    <x v="1"/>
    <n v="7"/>
    <x v="1"/>
    <s v="Satisfied"/>
    <x v="2"/>
    <x v="0"/>
  </r>
  <r>
    <n v="3573"/>
    <d v="2020-03-09T00:00:00"/>
    <s v="Production Technician I"/>
    <x v="6"/>
    <s v="Active"/>
    <s v="Contract"/>
    <s v="Zone B"/>
    <s v="Full-Time"/>
    <x v="0"/>
    <x v="4"/>
    <d v="1983-10-26T00:00:00"/>
    <s v="MA"/>
    <x v="0"/>
    <s v="Asian"/>
    <s v="Divorced"/>
    <x v="1"/>
    <n v="4"/>
    <d v="2022-12-31T00:00:00"/>
    <n v="4"/>
    <n v="1"/>
    <n v="1"/>
    <d v="2022-10-06T00:00:00"/>
    <x v="1"/>
    <x v="0"/>
    <x v="2"/>
    <n v="4"/>
    <n v="386.07"/>
    <n v="37"/>
    <x v="3"/>
    <n v="6"/>
    <x v="2"/>
    <s v="Unsatisfied"/>
    <x v="0"/>
    <x v="1"/>
  </r>
  <r>
    <n v="3575"/>
    <d v="2021-04-28T00:00:00"/>
    <s v="Production Technician I"/>
    <x v="8"/>
    <s v="Terminated"/>
    <s v="Part-Time"/>
    <s v="Zone A"/>
    <s v="Temporary"/>
    <x v="0"/>
    <x v="4"/>
    <d v="1987-03-05T00:00:00"/>
    <s v="MA"/>
    <x v="1"/>
    <s v="Hispanic"/>
    <s v="Single"/>
    <x v="1"/>
    <n v="5"/>
    <d v="2023-06-26T00:00:00"/>
    <n v="5"/>
    <n v="1"/>
    <n v="5"/>
    <d v="2022-12-12T00:00:00"/>
    <x v="3"/>
    <x v="0"/>
    <x v="1"/>
    <n v="3"/>
    <n v="583.21"/>
    <n v="34"/>
    <x v="3"/>
    <n v="5"/>
    <x v="1"/>
    <s v="Unsatisfied"/>
    <x v="2"/>
    <x v="0"/>
  </r>
  <r>
    <n v="3576"/>
    <d v="2021-07-21T00:00:00"/>
    <s v="Production Technician II"/>
    <x v="2"/>
    <s v="Active"/>
    <s v="Full-Time"/>
    <s v="Zone B"/>
    <s v="Full-Time"/>
    <x v="0"/>
    <x v="6"/>
    <d v="1992-04-26T00:00:00"/>
    <s v="MA"/>
    <x v="0"/>
    <s v="Asian"/>
    <s v="Single"/>
    <x v="1"/>
    <n v="4"/>
    <d v="2023-03-23T00:00:00"/>
    <n v="2"/>
    <n v="3"/>
    <n v="3"/>
    <d v="2023-02-02T00:00:00"/>
    <x v="2"/>
    <x v="1"/>
    <x v="2"/>
    <n v="5"/>
    <n v="398.65"/>
    <n v="29"/>
    <x v="1"/>
    <n v="4"/>
    <x v="0"/>
    <s v="Neutral"/>
    <x v="0"/>
    <x v="1"/>
  </r>
  <r>
    <n v="3577"/>
    <d v="2019-09-15T00:00:00"/>
    <s v="Production Technician I"/>
    <x v="4"/>
    <s v="Active"/>
    <s v="Part-Time"/>
    <s v="Zone C"/>
    <s v="Temporary"/>
    <x v="0"/>
    <x v="4"/>
    <d v="1957-05-30T00:00:00"/>
    <s v="MA"/>
    <x v="1"/>
    <s v="White"/>
    <s v="Widowed"/>
    <x v="0"/>
    <n v="4"/>
    <d v="2022-08-14T00:00:00"/>
    <n v="5"/>
    <n v="4"/>
    <n v="5"/>
    <d v="2023-01-26T00:00:00"/>
    <x v="4"/>
    <x v="0"/>
    <x v="3"/>
    <n v="5"/>
    <n v="931.46"/>
    <n v="62"/>
    <x v="2"/>
    <n v="6"/>
    <x v="1"/>
    <s v="Neutral"/>
    <x v="0"/>
    <x v="0"/>
  </r>
  <r>
    <n v="3578"/>
    <d v="2019-05-04T00:00:00"/>
    <s v="Production Technician I"/>
    <x v="5"/>
    <s v="Active"/>
    <s v="Full-Time"/>
    <s v="Zone A"/>
    <s v="Temporary"/>
    <x v="0"/>
    <x v="4"/>
    <d v="1957-05-30T00:00:00"/>
    <s v="MA"/>
    <x v="1"/>
    <s v="Hispanic"/>
    <s v="Married"/>
    <x v="1"/>
    <n v="2"/>
    <d v="2022-10-14T00:00:00"/>
    <n v="1"/>
    <n v="4"/>
    <n v="2"/>
    <d v="2022-12-01T00:00:00"/>
    <x v="2"/>
    <x v="1"/>
    <x v="2"/>
    <n v="5"/>
    <n v="115.06"/>
    <n v="62"/>
    <x v="2"/>
    <n v="7"/>
    <x v="0"/>
    <s v="Neutral"/>
    <x v="1"/>
    <x v="0"/>
  </r>
  <r>
    <n v="3579"/>
    <d v="2021-05-20T00:00:00"/>
    <s v="Production Technician II"/>
    <x v="4"/>
    <s v="Active"/>
    <s v="Full-Time"/>
    <s v="Zone C"/>
    <s v="Part-Time"/>
    <x v="0"/>
    <x v="4"/>
    <d v="1946-11-15T00:00:00"/>
    <s v="MA"/>
    <x v="0"/>
    <s v="Asian"/>
    <s v="Widowed"/>
    <x v="2"/>
    <n v="4"/>
    <d v="2023-04-27T00:00:00"/>
    <n v="5"/>
    <n v="3"/>
    <n v="3"/>
    <d v="2023-04-27T00:00:00"/>
    <x v="4"/>
    <x v="1"/>
    <x v="0"/>
    <n v="2"/>
    <n v="199.82"/>
    <n v="75"/>
    <x v="2"/>
    <n v="4"/>
    <x v="1"/>
    <s v="Neutral"/>
    <x v="0"/>
    <x v="0"/>
  </r>
  <r>
    <n v="3580"/>
    <d v="2019-12-16T00:00:00"/>
    <s v="Production Technician I"/>
    <x v="9"/>
    <s v="Active"/>
    <s v="Full-Time"/>
    <s v="Zone C"/>
    <s v="Full-Time"/>
    <x v="0"/>
    <x v="4"/>
    <d v="1942-04-21T00:00:00"/>
    <s v="MA"/>
    <x v="1"/>
    <s v="Other"/>
    <s v="Married"/>
    <x v="0"/>
    <n v="4"/>
    <d v="2022-10-21T00:00:00"/>
    <n v="2"/>
    <n v="4"/>
    <n v="3"/>
    <d v="2022-11-04T00:00:00"/>
    <x v="4"/>
    <x v="0"/>
    <x v="0"/>
    <n v="5"/>
    <n v="940.2"/>
    <n v="77"/>
    <x v="2"/>
    <n v="6"/>
    <x v="0"/>
    <s v="Neutral"/>
    <x v="0"/>
    <x v="0"/>
  </r>
  <r>
    <n v="3581"/>
    <d v="2020-11-20T00:00:00"/>
    <s v="Production Technician I"/>
    <x v="7"/>
    <s v="Active"/>
    <s v="Full-Time"/>
    <s v="Zone A"/>
    <s v="Part-Time"/>
    <x v="0"/>
    <x v="13"/>
    <d v="1943-03-08T00:00:00"/>
    <s v="MA"/>
    <x v="1"/>
    <s v="Other"/>
    <s v="Divorced"/>
    <x v="0"/>
    <n v="2"/>
    <d v="2022-08-29T00:00:00"/>
    <n v="3"/>
    <n v="4"/>
    <n v="4"/>
    <d v="2023-01-29T00:00:00"/>
    <x v="4"/>
    <x v="1"/>
    <x v="2"/>
    <n v="1"/>
    <n v="122.07"/>
    <n v="77"/>
    <x v="2"/>
    <n v="5"/>
    <x v="2"/>
    <s v="Neutral"/>
    <x v="1"/>
    <x v="0"/>
  </r>
  <r>
    <n v="3582"/>
    <d v="2020-08-19T00:00:00"/>
    <s v="Production Technician I"/>
    <x v="3"/>
    <s v="Active"/>
    <s v="Part-Time"/>
    <s v="Zone B"/>
    <s v="Part-Time"/>
    <x v="0"/>
    <x v="17"/>
    <d v="1968-08-09T00:00:00"/>
    <s v="MA"/>
    <x v="1"/>
    <s v="Asian"/>
    <s v="Widowed"/>
    <x v="0"/>
    <n v="4"/>
    <d v="2022-09-17T00:00:00"/>
    <n v="2"/>
    <n v="2"/>
    <n v="5"/>
    <d v="2022-09-09T00:00:00"/>
    <x v="4"/>
    <x v="0"/>
    <x v="2"/>
    <n v="4"/>
    <n v="875.02"/>
    <n v="52"/>
    <x v="0"/>
    <n v="5"/>
    <x v="0"/>
    <s v="Unsatisfied"/>
    <x v="0"/>
    <x v="1"/>
  </r>
  <r>
    <n v="3583"/>
    <d v="2021-04-28T00:00:00"/>
    <s v="Production Technician I"/>
    <x v="5"/>
    <s v="Active"/>
    <s v="Full-Time"/>
    <s v="Zone C"/>
    <s v="Temporary"/>
    <x v="0"/>
    <x v="4"/>
    <d v="1958-11-20T00:00:00"/>
    <s v="MA"/>
    <x v="0"/>
    <s v="White"/>
    <s v="Married"/>
    <x v="2"/>
    <n v="4"/>
    <d v="2023-07-05T00:00:00"/>
    <n v="4"/>
    <n v="1"/>
    <n v="4"/>
    <d v="2023-03-18T00:00:00"/>
    <x v="4"/>
    <x v="0"/>
    <x v="1"/>
    <n v="4"/>
    <n v="116.4"/>
    <n v="63"/>
    <x v="2"/>
    <n v="5"/>
    <x v="2"/>
    <s v="Unsatisfied"/>
    <x v="0"/>
    <x v="0"/>
  </r>
  <r>
    <n v="3584"/>
    <d v="2020-08-14T00:00:00"/>
    <s v="Production Technician I"/>
    <x v="4"/>
    <s v="Active"/>
    <s v="Contract"/>
    <s v="Zone C"/>
    <s v="Full-Time"/>
    <x v="0"/>
    <x v="4"/>
    <d v="1987-11-07T00:00:00"/>
    <s v="MA"/>
    <x v="0"/>
    <s v="Other"/>
    <s v="Married"/>
    <x v="0"/>
    <n v="4"/>
    <d v="2023-05-28T00:00:00"/>
    <n v="2"/>
    <n v="2"/>
    <n v="5"/>
    <d v="2022-12-15T00:00:00"/>
    <x v="3"/>
    <x v="1"/>
    <x v="3"/>
    <n v="5"/>
    <n v="341.78"/>
    <n v="33"/>
    <x v="3"/>
    <n v="5"/>
    <x v="0"/>
    <s v="Unsatisfied"/>
    <x v="0"/>
    <x v="0"/>
  </r>
  <r>
    <n v="3585"/>
    <d v="2021-12-22T00:00:00"/>
    <s v="Production Technician I"/>
    <x v="0"/>
    <s v="Active"/>
    <s v="Full-Time"/>
    <s v="Zone A"/>
    <s v="Full-Time"/>
    <x v="0"/>
    <x v="17"/>
    <d v="1992-07-16T00:00:00"/>
    <s v="MA"/>
    <x v="0"/>
    <s v="Black"/>
    <s v="Divorced"/>
    <x v="0"/>
    <n v="4"/>
    <d v="2023-01-12T00:00:00"/>
    <n v="1"/>
    <n v="2"/>
    <n v="3"/>
    <d v="2023-02-14T00:00:00"/>
    <x v="4"/>
    <x v="0"/>
    <x v="2"/>
    <n v="4"/>
    <n v="107.48"/>
    <n v="29"/>
    <x v="1"/>
    <n v="4"/>
    <x v="0"/>
    <s v="Unsatisfied"/>
    <x v="0"/>
    <x v="1"/>
  </r>
  <r>
    <n v="3586"/>
    <d v="2019-02-01T00:00:00"/>
    <s v="Production Technician I"/>
    <x v="1"/>
    <s v="Active"/>
    <s v="Part-Time"/>
    <s v="Zone B"/>
    <s v="Full-Time"/>
    <x v="0"/>
    <x v="16"/>
    <d v="2000-12-27T00:00:00"/>
    <s v="MA"/>
    <x v="0"/>
    <s v="Hispanic"/>
    <s v="Single"/>
    <x v="0"/>
    <n v="2"/>
    <d v="2023-01-31T00:00:00"/>
    <n v="4"/>
    <n v="2"/>
    <n v="4"/>
    <d v="2022-09-30T00:00:00"/>
    <x v="4"/>
    <x v="1"/>
    <x v="2"/>
    <n v="1"/>
    <n v="502.7"/>
    <n v="19"/>
    <x v="1"/>
    <n v="7"/>
    <x v="2"/>
    <s v="Unsatisfied"/>
    <x v="1"/>
    <x v="0"/>
  </r>
  <r>
    <n v="3587"/>
    <d v="2021-05-10T00:00:00"/>
    <s v="Production Technician I"/>
    <x v="8"/>
    <s v="Active"/>
    <s v="Full-Time"/>
    <s v="Zone B"/>
    <s v="Temporary"/>
    <x v="0"/>
    <x v="5"/>
    <d v="1977-12-25T00:00:00"/>
    <s v="MA"/>
    <x v="1"/>
    <s v="Other"/>
    <s v="Divorced"/>
    <x v="0"/>
    <n v="2"/>
    <d v="2023-05-24T00:00:00"/>
    <n v="1"/>
    <n v="2"/>
    <n v="2"/>
    <d v="2023-03-22T00:00:00"/>
    <x v="0"/>
    <x v="1"/>
    <x v="2"/>
    <n v="5"/>
    <n v="570.04"/>
    <n v="44"/>
    <x v="3"/>
    <n v="5"/>
    <x v="0"/>
    <s v="Unsatisfied"/>
    <x v="1"/>
    <x v="0"/>
  </r>
  <r>
    <n v="3588"/>
    <d v="2019-06-25T00:00:00"/>
    <s v="Production Technician I"/>
    <x v="6"/>
    <s v="Active"/>
    <s v="Full-Time"/>
    <s v="Zone C"/>
    <s v="Full-Time"/>
    <x v="0"/>
    <x v="12"/>
    <d v="1972-03-08T00:00:00"/>
    <s v="MA"/>
    <x v="1"/>
    <s v="Black"/>
    <s v="Widowed"/>
    <x v="0"/>
    <n v="2"/>
    <d v="2023-05-10T00:00:00"/>
    <n v="4"/>
    <n v="2"/>
    <n v="1"/>
    <d v="2023-03-23T00:00:00"/>
    <x v="4"/>
    <x v="1"/>
    <x v="3"/>
    <n v="1"/>
    <n v="538.83000000000004"/>
    <n v="47"/>
    <x v="0"/>
    <n v="6"/>
    <x v="2"/>
    <s v="Unsatisfied"/>
    <x v="1"/>
    <x v="0"/>
  </r>
  <r>
    <n v="3589"/>
    <d v="2019-04-25T00:00:00"/>
    <s v="Production Technician I"/>
    <x v="2"/>
    <s v="Active"/>
    <s v="Contract"/>
    <s v="Zone B"/>
    <s v="Temporary"/>
    <x v="0"/>
    <x v="4"/>
    <d v="1951-08-02T00:00:00"/>
    <s v="MA"/>
    <x v="1"/>
    <s v="White"/>
    <s v="Single"/>
    <x v="0"/>
    <n v="1"/>
    <d v="2022-09-18T00:00:00"/>
    <n v="2"/>
    <n v="3"/>
    <n v="2"/>
    <d v="2023-01-07T00:00:00"/>
    <x v="4"/>
    <x v="0"/>
    <x v="1"/>
    <n v="4"/>
    <n v="881.8"/>
    <n v="68"/>
    <x v="2"/>
    <n v="7"/>
    <x v="0"/>
    <s v="Neutral"/>
    <x v="1"/>
    <x v="0"/>
  </r>
  <r>
    <n v="3593"/>
    <d v="2020-05-30T00:00:00"/>
    <s v="Production Technician I"/>
    <x v="5"/>
    <s v="Active"/>
    <s v="Contract"/>
    <s v="Zone A"/>
    <s v="Full-Time"/>
    <x v="0"/>
    <x v="3"/>
    <d v="1949-11-11T00:00:00"/>
    <s v="MA"/>
    <x v="1"/>
    <s v="Asian"/>
    <s v="Married"/>
    <x v="0"/>
    <n v="1"/>
    <d v="2022-10-07T00:00:00"/>
    <n v="4"/>
    <n v="4"/>
    <n v="3"/>
    <d v="2023-06-15T00:00:00"/>
    <x v="2"/>
    <x v="0"/>
    <x v="1"/>
    <n v="3"/>
    <n v="258.07"/>
    <n v="71"/>
    <x v="2"/>
    <n v="5"/>
    <x v="2"/>
    <s v="Neutral"/>
    <x v="1"/>
    <x v="0"/>
  </r>
  <r>
    <n v="3594"/>
    <d v="2018-12-11T00:00:00"/>
    <s v="Production Technician I"/>
    <x v="9"/>
    <s v="Active"/>
    <s v="Part-Time"/>
    <s v="Zone B"/>
    <s v="Part-Time"/>
    <x v="0"/>
    <x v="4"/>
    <d v="1968-03-14T00:00:00"/>
    <s v="MA"/>
    <x v="1"/>
    <s v="Black"/>
    <s v="Married"/>
    <x v="2"/>
    <n v="1"/>
    <d v="2023-01-23T00:00:00"/>
    <n v="1"/>
    <n v="5"/>
    <n v="1"/>
    <d v="2023-05-05T00:00:00"/>
    <x v="0"/>
    <x v="0"/>
    <x v="3"/>
    <n v="5"/>
    <n v="472.64"/>
    <n v="50"/>
    <x v="0"/>
    <n v="7"/>
    <x v="0"/>
    <s v="Satisfied"/>
    <x v="1"/>
    <x v="0"/>
  </r>
  <r>
    <n v="3595"/>
    <d v="2020-09-22T00:00:00"/>
    <s v="Production Technician I"/>
    <x v="5"/>
    <s v="Active"/>
    <s v="Contract"/>
    <s v="Zone A"/>
    <s v="Temporary"/>
    <x v="0"/>
    <x v="6"/>
    <d v="1952-03-02T00:00:00"/>
    <s v="MA"/>
    <x v="1"/>
    <s v="Other"/>
    <s v="Divorced"/>
    <x v="0"/>
    <n v="1"/>
    <d v="2023-01-19T00:00:00"/>
    <n v="2"/>
    <n v="3"/>
    <n v="1"/>
    <d v="2023-02-21T00:00:00"/>
    <x v="3"/>
    <x v="1"/>
    <x v="3"/>
    <n v="2"/>
    <n v="252.88"/>
    <n v="68"/>
    <x v="2"/>
    <n v="5"/>
    <x v="0"/>
    <s v="Neutral"/>
    <x v="1"/>
    <x v="0"/>
  </r>
  <r>
    <n v="3596"/>
    <d v="2019-07-28T00:00:00"/>
    <s v="Production Technician I"/>
    <x v="6"/>
    <s v="Active"/>
    <s v="Part-Time"/>
    <s v="Zone C"/>
    <s v="Full-Time"/>
    <x v="0"/>
    <x v="8"/>
    <d v="1982-07-19T00:00:00"/>
    <s v="MA"/>
    <x v="1"/>
    <s v="Other"/>
    <s v="Single"/>
    <x v="2"/>
    <n v="2"/>
    <d v="2022-10-19T00:00:00"/>
    <n v="4"/>
    <n v="3"/>
    <n v="4"/>
    <d v="2022-12-14T00:00:00"/>
    <x v="3"/>
    <x v="0"/>
    <x v="1"/>
    <n v="2"/>
    <n v="289.68"/>
    <n v="37"/>
    <x v="3"/>
    <n v="6"/>
    <x v="2"/>
    <s v="Neutral"/>
    <x v="1"/>
    <x v="0"/>
  </r>
  <r>
    <n v="3598"/>
    <d v="2018-09-28T00:00:00"/>
    <s v="Production Technician II"/>
    <x v="7"/>
    <s v="Terminated"/>
    <s v="Part-Time"/>
    <s v="Zone A"/>
    <s v="Full-Time"/>
    <x v="0"/>
    <x v="11"/>
    <d v="1950-10-06T00:00:00"/>
    <s v="MA"/>
    <x v="0"/>
    <s v="Other"/>
    <s v="Married"/>
    <x v="2"/>
    <n v="1"/>
    <d v="2023-07-01T00:00:00"/>
    <n v="2"/>
    <n v="5"/>
    <n v="4"/>
    <d v="2022-10-11T00:00:00"/>
    <x v="3"/>
    <x v="0"/>
    <x v="3"/>
    <n v="3"/>
    <n v="373.87"/>
    <n v="68"/>
    <x v="2"/>
    <n v="7"/>
    <x v="0"/>
    <s v="Satisfied"/>
    <x v="1"/>
    <x v="0"/>
  </r>
  <r>
    <n v="3599"/>
    <d v="2020-04-12T00:00:00"/>
    <s v="Production Technician II"/>
    <x v="3"/>
    <s v="Active"/>
    <s v="Part-Time"/>
    <s v="Zone A"/>
    <s v="Temporary"/>
    <x v="0"/>
    <x v="3"/>
    <d v="1950-03-31T00:00:00"/>
    <s v="MA"/>
    <x v="0"/>
    <s v="White"/>
    <s v="Divorced"/>
    <x v="0"/>
    <n v="2"/>
    <d v="2023-03-02T00:00:00"/>
    <n v="4"/>
    <n v="4"/>
    <n v="2"/>
    <d v="2023-03-02T00:00:00"/>
    <x v="0"/>
    <x v="0"/>
    <x v="2"/>
    <n v="5"/>
    <n v="918.86"/>
    <n v="70"/>
    <x v="2"/>
    <n v="6"/>
    <x v="2"/>
    <s v="Neutral"/>
    <x v="1"/>
    <x v="0"/>
  </r>
  <r>
    <n v="3600"/>
    <d v="2022-11-01T00:00:00"/>
    <s v="Production Technician II"/>
    <x v="5"/>
    <s v="Active"/>
    <s v="Contract"/>
    <s v="Zone B"/>
    <s v="Temporary"/>
    <x v="0"/>
    <x v="4"/>
    <d v="1949-10-07T00:00:00"/>
    <s v="MA"/>
    <x v="0"/>
    <s v="White"/>
    <s v="Single"/>
    <x v="0"/>
    <n v="2"/>
    <d v="2023-07-04T00:00:00"/>
    <n v="2"/>
    <n v="1"/>
    <n v="4"/>
    <d v="2022-11-01T00:00:00"/>
    <x v="0"/>
    <x v="0"/>
    <x v="3"/>
    <n v="4"/>
    <n v="299.7"/>
    <n v="73"/>
    <x v="2"/>
    <n v="3"/>
    <x v="0"/>
    <s v="Unsatisfied"/>
    <x v="1"/>
    <x v="0"/>
  </r>
  <r>
    <n v="3601"/>
    <d v="2022-11-21T00:00:00"/>
    <s v="Production Technician II"/>
    <x v="4"/>
    <s v="Active"/>
    <s v="Part-Time"/>
    <s v="Zone B"/>
    <s v="Full-Time"/>
    <x v="0"/>
    <x v="13"/>
    <d v="1966-07-22T00:00:00"/>
    <s v="MA"/>
    <x v="0"/>
    <s v="White"/>
    <s v="Married"/>
    <x v="0"/>
    <n v="5"/>
    <d v="2022-09-01T00:00:00"/>
    <n v="1"/>
    <n v="1"/>
    <n v="2"/>
    <d v="2023-01-03T00:00:00"/>
    <x v="2"/>
    <x v="1"/>
    <x v="2"/>
    <n v="1"/>
    <n v="865.58"/>
    <n v="56"/>
    <x v="0"/>
    <n v="3"/>
    <x v="0"/>
    <s v="Unsatisfied"/>
    <x v="2"/>
    <x v="1"/>
  </r>
  <r>
    <n v="3602"/>
    <d v="2021-04-11T00:00:00"/>
    <s v="Production Technician II"/>
    <x v="0"/>
    <s v="Terminated"/>
    <s v="Full-Time"/>
    <s v="Zone B"/>
    <s v="Part-Time"/>
    <x v="0"/>
    <x v="6"/>
    <d v="1994-10-12T00:00:00"/>
    <s v="MA"/>
    <x v="0"/>
    <s v="Hispanic"/>
    <s v="Married"/>
    <x v="0"/>
    <n v="5"/>
    <d v="2023-08-04T00:00:00"/>
    <n v="3"/>
    <n v="3"/>
    <n v="3"/>
    <d v="2023-04-09T00:00:00"/>
    <x v="3"/>
    <x v="1"/>
    <x v="1"/>
    <n v="1"/>
    <n v="632.59"/>
    <n v="27"/>
    <x v="1"/>
    <n v="5"/>
    <x v="2"/>
    <s v="Neutral"/>
    <x v="2"/>
    <x v="0"/>
  </r>
  <r>
    <n v="3603"/>
    <d v="2018-11-29T00:00:00"/>
    <s v="Production Technician II"/>
    <x v="1"/>
    <s v="Terminated"/>
    <s v="Full-Time"/>
    <s v="Zone A"/>
    <s v="Part-Time"/>
    <x v="0"/>
    <x v="4"/>
    <d v="1977-02-15T00:00:00"/>
    <s v="MA"/>
    <x v="0"/>
    <s v="White"/>
    <s v="Married"/>
    <x v="0"/>
    <n v="2"/>
    <d v="2022-10-08T00:00:00"/>
    <n v="5"/>
    <n v="1"/>
    <n v="3"/>
    <d v="2022-10-02T00:00:00"/>
    <x v="3"/>
    <x v="1"/>
    <x v="1"/>
    <n v="3"/>
    <n v="680.48"/>
    <n v="41"/>
    <x v="3"/>
    <n v="7"/>
    <x v="1"/>
    <s v="Unsatisfied"/>
    <x v="1"/>
    <x v="0"/>
  </r>
  <r>
    <n v="3604"/>
    <d v="2019-01-16T00:00:00"/>
    <s v="Production Technician II"/>
    <x v="8"/>
    <s v="Active"/>
    <s v="Part-Time"/>
    <s v="Zone B"/>
    <s v="Full-Time"/>
    <x v="0"/>
    <x v="4"/>
    <d v="1948-03-09T00:00:00"/>
    <s v="MA"/>
    <x v="0"/>
    <s v="Hispanic"/>
    <s v="Divorced"/>
    <x v="2"/>
    <n v="4"/>
    <d v="2022-12-15T00:00:00"/>
    <n v="3"/>
    <n v="5"/>
    <n v="4"/>
    <d v="2023-03-23T00:00:00"/>
    <x v="2"/>
    <x v="1"/>
    <x v="0"/>
    <n v="3"/>
    <n v="287.70999999999998"/>
    <n v="71"/>
    <x v="2"/>
    <n v="7"/>
    <x v="2"/>
    <s v="Satisfied"/>
    <x v="0"/>
    <x v="0"/>
  </r>
  <r>
    <n v="3605"/>
    <d v="2019-09-18T00:00:00"/>
    <s v="Production Technician I"/>
    <x v="0"/>
    <s v="Active"/>
    <s v="Contract"/>
    <s v="Zone C"/>
    <s v="Temporary"/>
    <x v="0"/>
    <x v="6"/>
    <d v="1943-08-25T00:00:00"/>
    <s v="MA"/>
    <x v="1"/>
    <s v="Other"/>
    <s v="Divorced"/>
    <x v="0"/>
    <n v="4"/>
    <d v="2023-07-09T00:00:00"/>
    <n v="5"/>
    <n v="1"/>
    <n v="3"/>
    <d v="2022-11-17T00:00:00"/>
    <x v="4"/>
    <x v="1"/>
    <x v="3"/>
    <n v="2"/>
    <n v="102.92"/>
    <n v="76"/>
    <x v="2"/>
    <n v="6"/>
    <x v="1"/>
    <s v="Unsatisfied"/>
    <x v="0"/>
    <x v="0"/>
  </r>
  <r>
    <n v="3606"/>
    <d v="2019-08-01T00:00:00"/>
    <s v="Production Technician I"/>
    <x v="7"/>
    <s v="Terminated"/>
    <s v="Part-Time"/>
    <s v="Zone C"/>
    <s v="Full-Time"/>
    <x v="0"/>
    <x v="18"/>
    <d v="1965-03-13T00:00:00"/>
    <s v="MA"/>
    <x v="1"/>
    <s v="Other"/>
    <s v="Divorced"/>
    <x v="0"/>
    <n v="3"/>
    <d v="2023-03-27T00:00:00"/>
    <n v="3"/>
    <n v="5"/>
    <n v="1"/>
    <d v="2022-10-31T00:00:00"/>
    <x v="2"/>
    <x v="0"/>
    <x v="3"/>
    <n v="2"/>
    <n v="255.6"/>
    <n v="54"/>
    <x v="0"/>
    <n v="6"/>
    <x v="2"/>
    <s v="Satisfied"/>
    <x v="0"/>
    <x v="0"/>
  </r>
  <r>
    <n v="3607"/>
    <d v="2019-06-18T00:00:00"/>
    <s v="Production Technician I"/>
    <x v="1"/>
    <s v="Active"/>
    <s v="Full-Time"/>
    <s v="Zone A"/>
    <s v="Full-Time"/>
    <x v="0"/>
    <x v="9"/>
    <d v="1976-08-03T00:00:00"/>
    <s v="MA"/>
    <x v="1"/>
    <s v="Other"/>
    <s v="Married"/>
    <x v="0"/>
    <n v="5"/>
    <d v="2023-07-18T00:00:00"/>
    <n v="2"/>
    <n v="4"/>
    <n v="1"/>
    <d v="2023-05-04T00:00:00"/>
    <x v="1"/>
    <x v="1"/>
    <x v="3"/>
    <n v="4"/>
    <n v="321.91000000000003"/>
    <n v="43"/>
    <x v="3"/>
    <n v="6"/>
    <x v="0"/>
    <s v="Neutral"/>
    <x v="2"/>
    <x v="2"/>
  </r>
  <r>
    <n v="3608"/>
    <d v="2019-02-13T00:00:00"/>
    <s v="Production Technician I"/>
    <x v="8"/>
    <s v="Active"/>
    <s v="Full-Time"/>
    <s v="Zone C"/>
    <s v="Part-Time"/>
    <x v="0"/>
    <x v="4"/>
    <d v="1979-07-06T00:00:00"/>
    <s v="MA"/>
    <x v="1"/>
    <s v="Other"/>
    <s v="Married"/>
    <x v="0"/>
    <n v="3"/>
    <d v="2023-01-12T00:00:00"/>
    <n v="1"/>
    <n v="3"/>
    <n v="1"/>
    <d v="2023-03-14T00:00:00"/>
    <x v="2"/>
    <x v="1"/>
    <x v="2"/>
    <n v="3"/>
    <n v="834.12"/>
    <n v="40"/>
    <x v="3"/>
    <n v="7"/>
    <x v="0"/>
    <s v="Neutral"/>
    <x v="0"/>
    <x v="1"/>
  </r>
  <r>
    <n v="3609"/>
    <d v="2021-06-02T00:00:00"/>
    <s v="Production Technician I"/>
    <x v="3"/>
    <s v="Active"/>
    <s v="Contract"/>
    <s v="Zone B"/>
    <s v="Full-Time"/>
    <x v="0"/>
    <x v="12"/>
    <d v="1993-06-09T00:00:00"/>
    <s v="MA"/>
    <x v="0"/>
    <s v="Other"/>
    <s v="Widowed"/>
    <x v="0"/>
    <n v="3"/>
    <d v="2022-11-05T00:00:00"/>
    <n v="2"/>
    <n v="2"/>
    <n v="4"/>
    <d v="2022-09-23T00:00:00"/>
    <x v="1"/>
    <x v="0"/>
    <x v="3"/>
    <n v="4"/>
    <n v="273.88"/>
    <n v="28"/>
    <x v="1"/>
    <n v="4"/>
    <x v="0"/>
    <s v="Unsatisfied"/>
    <x v="0"/>
    <x v="0"/>
  </r>
  <r>
    <n v="3610"/>
    <d v="2018-10-11T00:00:00"/>
    <s v="Production Technician I"/>
    <x v="9"/>
    <s v="Active"/>
    <s v="Part-Time"/>
    <s v="Zone C"/>
    <s v="Full-Time"/>
    <x v="0"/>
    <x v="4"/>
    <d v="1973-04-07T00:00:00"/>
    <s v="MA"/>
    <x v="0"/>
    <s v="Other"/>
    <s v="Single"/>
    <x v="0"/>
    <n v="3"/>
    <d v="2022-12-14T00:00:00"/>
    <n v="4"/>
    <n v="5"/>
    <n v="5"/>
    <d v="2023-02-15T00:00:00"/>
    <x v="1"/>
    <x v="0"/>
    <x v="1"/>
    <n v="4"/>
    <n v="217.57"/>
    <n v="45"/>
    <x v="0"/>
    <n v="7"/>
    <x v="2"/>
    <s v="Satisfied"/>
    <x v="0"/>
    <x v="0"/>
  </r>
  <r>
    <n v="3611"/>
    <d v="2021-03-09T00:00:00"/>
    <s v="Production Technician I"/>
    <x v="5"/>
    <s v="Active"/>
    <s v="Contract"/>
    <s v="Zone C"/>
    <s v="Full-Time"/>
    <x v="0"/>
    <x v="9"/>
    <d v="1952-01-20T00:00:00"/>
    <s v="MA"/>
    <x v="0"/>
    <s v="Hispanic"/>
    <s v="Married"/>
    <x v="0"/>
    <n v="2"/>
    <d v="2022-09-16T00:00:00"/>
    <n v="2"/>
    <n v="3"/>
    <n v="4"/>
    <d v="2023-01-07T00:00:00"/>
    <x v="1"/>
    <x v="0"/>
    <x v="2"/>
    <n v="1"/>
    <n v="482.09"/>
    <n v="69"/>
    <x v="2"/>
    <n v="5"/>
    <x v="0"/>
    <s v="Neutral"/>
    <x v="1"/>
    <x v="0"/>
  </r>
  <r>
    <n v="3612"/>
    <d v="2022-01-23T00:00:00"/>
    <s v="Production Technician I"/>
    <x v="6"/>
    <s v="Active"/>
    <s v="Contract"/>
    <s v="Zone A"/>
    <s v="Part-Time"/>
    <x v="0"/>
    <x v="4"/>
    <d v="1984-12-25T00:00:00"/>
    <s v="MA"/>
    <x v="1"/>
    <s v="Black"/>
    <s v="Single"/>
    <x v="3"/>
    <n v="4"/>
    <d v="2023-07-07T00:00:00"/>
    <n v="5"/>
    <n v="3"/>
    <n v="3"/>
    <d v="2023-07-03T00:00:00"/>
    <x v="0"/>
    <x v="1"/>
    <x v="0"/>
    <n v="2"/>
    <n v="614.11"/>
    <n v="38"/>
    <x v="3"/>
    <n v="4"/>
    <x v="1"/>
    <s v="Neutral"/>
    <x v="0"/>
    <x v="0"/>
  </r>
  <r>
    <n v="3613"/>
    <d v="2019-02-24T00:00:00"/>
    <s v="Production Technician I"/>
    <x v="2"/>
    <s v="Active"/>
    <s v="Contract"/>
    <s v="Zone B"/>
    <s v="Part-Time"/>
    <x v="0"/>
    <x v="4"/>
    <d v="1973-06-14T00:00:00"/>
    <s v="MA"/>
    <x v="1"/>
    <s v="Asian"/>
    <s v="Married"/>
    <x v="1"/>
    <n v="1"/>
    <d v="2022-10-13T00:00:00"/>
    <n v="1"/>
    <n v="5"/>
    <n v="2"/>
    <d v="2022-10-08T00:00:00"/>
    <x v="1"/>
    <x v="0"/>
    <x v="1"/>
    <n v="1"/>
    <n v="354.22"/>
    <n v="46"/>
    <x v="0"/>
    <n v="7"/>
    <x v="0"/>
    <s v="Satisfied"/>
    <x v="1"/>
    <x v="0"/>
  </r>
  <r>
    <n v="3614"/>
    <d v="2020-01-08T00:00:00"/>
    <s v="Production Technician I"/>
    <x v="4"/>
    <s v="Active"/>
    <s v="Contract"/>
    <s v="Zone B"/>
    <s v="Temporary"/>
    <x v="0"/>
    <x v="9"/>
    <d v="1973-08-31T00:00:00"/>
    <s v="MA"/>
    <x v="1"/>
    <s v="White"/>
    <s v="Married"/>
    <x v="0"/>
    <n v="2"/>
    <d v="2023-07-04T00:00:00"/>
    <n v="4"/>
    <n v="5"/>
    <n v="1"/>
    <d v="2023-06-04T00:00:00"/>
    <x v="0"/>
    <x v="1"/>
    <x v="3"/>
    <n v="3"/>
    <n v="868.85"/>
    <n v="47"/>
    <x v="0"/>
    <n v="6"/>
    <x v="2"/>
    <s v="Satisfied"/>
    <x v="1"/>
    <x v="0"/>
  </r>
  <r>
    <n v="3616"/>
    <d v="2022-02-12T00:00:00"/>
    <s v="Production Technician I"/>
    <x v="7"/>
    <s v="Active"/>
    <s v="Contract"/>
    <s v="Zone C"/>
    <s v="Full-Time"/>
    <x v="0"/>
    <x v="3"/>
    <d v="1981-03-24T00:00:00"/>
    <s v="MA"/>
    <x v="0"/>
    <s v="Hispanic"/>
    <s v="Married"/>
    <x v="0"/>
    <n v="4"/>
    <d v="2023-08-04T00:00:00"/>
    <n v="1"/>
    <n v="1"/>
    <n v="1"/>
    <d v="2023-01-30T00:00:00"/>
    <x v="1"/>
    <x v="0"/>
    <x v="1"/>
    <n v="4"/>
    <n v="134.93"/>
    <n v="41"/>
    <x v="3"/>
    <n v="4"/>
    <x v="0"/>
    <s v="Unsatisfied"/>
    <x v="0"/>
    <x v="0"/>
  </r>
  <r>
    <n v="3617"/>
    <d v="2023-02-01T00:00:00"/>
    <s v="Production Technician I"/>
    <x v="1"/>
    <s v="Active"/>
    <s v="Full-Time"/>
    <s v="Zone C"/>
    <s v="Full-Time"/>
    <x v="0"/>
    <x v="13"/>
    <d v="1961-02-18T00:00:00"/>
    <s v="MA"/>
    <x v="0"/>
    <s v="Hispanic"/>
    <s v="Married"/>
    <x v="0"/>
    <n v="1"/>
    <d v="2023-02-26T00:00:00"/>
    <n v="2"/>
    <n v="3"/>
    <n v="3"/>
    <d v="2023-04-09T00:00:00"/>
    <x v="1"/>
    <x v="0"/>
    <x v="2"/>
    <n v="5"/>
    <n v="531.1"/>
    <n v="62"/>
    <x v="2"/>
    <n v="3"/>
    <x v="0"/>
    <s v="Neutral"/>
    <x v="1"/>
    <x v="0"/>
  </r>
  <r>
    <n v="3618"/>
    <d v="2023-02-04T00:00:00"/>
    <s v="Production Technician I"/>
    <x v="8"/>
    <s v="Active"/>
    <s v="Part-Time"/>
    <s v="Zone B"/>
    <s v="Temporary"/>
    <x v="0"/>
    <x v="8"/>
    <d v="1944-05-05T00:00:00"/>
    <s v="MA"/>
    <x v="1"/>
    <s v="Black"/>
    <s v="Married"/>
    <x v="0"/>
    <n v="3"/>
    <d v="2022-12-06T00:00:00"/>
    <n v="3"/>
    <n v="4"/>
    <n v="5"/>
    <d v="2022-12-26T00:00:00"/>
    <x v="0"/>
    <x v="1"/>
    <x v="3"/>
    <n v="3"/>
    <n v="609.29999999999995"/>
    <n v="79"/>
    <x v="2"/>
    <n v="3"/>
    <x v="2"/>
    <s v="Neutral"/>
    <x v="0"/>
    <x v="0"/>
  </r>
  <r>
    <n v="3619"/>
    <d v="2023-03-23T00:00:00"/>
    <s v="Production Technician I"/>
    <x v="3"/>
    <s v="Active"/>
    <s v="Full-Time"/>
    <s v="Zone A"/>
    <s v="Full-Time"/>
    <x v="0"/>
    <x v="3"/>
    <d v="1984-03-17T00:00:00"/>
    <s v="MA"/>
    <x v="1"/>
    <s v="Asian"/>
    <s v="Married"/>
    <x v="0"/>
    <n v="3"/>
    <d v="2023-04-30T00:00:00"/>
    <n v="1"/>
    <n v="5"/>
    <n v="2"/>
    <d v="2022-11-10T00:00:00"/>
    <x v="2"/>
    <x v="0"/>
    <x v="3"/>
    <n v="2"/>
    <n v="656.68"/>
    <n v="39"/>
    <x v="3"/>
    <n v="3"/>
    <x v="0"/>
    <s v="Satisfied"/>
    <x v="0"/>
    <x v="0"/>
  </r>
  <r>
    <n v="3620"/>
    <d v="2023-03-22T00:00:00"/>
    <s v="Production Technician I"/>
    <x v="9"/>
    <s v="Active"/>
    <s v="Part-Time"/>
    <s v="Zone A"/>
    <s v="Temporary"/>
    <x v="0"/>
    <x v="5"/>
    <d v="1994-10-12T00:00:00"/>
    <s v="MA"/>
    <x v="1"/>
    <s v="Hispanic"/>
    <s v="Married"/>
    <x v="0"/>
    <n v="2"/>
    <d v="2022-08-29T00:00:00"/>
    <n v="1"/>
    <n v="2"/>
    <n v="2"/>
    <d v="2022-12-20T00:00:00"/>
    <x v="3"/>
    <x v="0"/>
    <x v="2"/>
    <n v="3"/>
    <n v="654.22"/>
    <n v="29"/>
    <x v="1"/>
    <n v="3"/>
    <x v="0"/>
    <s v="Unsatisfied"/>
    <x v="1"/>
    <x v="0"/>
  </r>
  <r>
    <n v="3621"/>
    <d v="2018-11-28T00:00:00"/>
    <s v="Production Technician I"/>
    <x v="5"/>
    <s v="Active"/>
    <s v="Contract"/>
    <s v="Zone A"/>
    <s v="Full-Time"/>
    <x v="0"/>
    <x v="15"/>
    <d v="1997-09-09T00:00:00"/>
    <s v="MA"/>
    <x v="1"/>
    <s v="White"/>
    <s v="Married"/>
    <x v="0"/>
    <n v="2"/>
    <d v="2023-06-23T00:00:00"/>
    <n v="2"/>
    <n v="3"/>
    <n v="2"/>
    <d v="2023-07-15T00:00:00"/>
    <x v="0"/>
    <x v="1"/>
    <x v="3"/>
    <n v="3"/>
    <n v="879.89"/>
    <n v="21"/>
    <x v="1"/>
    <n v="7"/>
    <x v="0"/>
    <s v="Neutral"/>
    <x v="1"/>
    <x v="0"/>
  </r>
  <r>
    <n v="3622"/>
    <d v="2020-07-09T00:00:00"/>
    <s v="Production Technician II"/>
    <x v="7"/>
    <s v="Active"/>
    <s v="Part-Time"/>
    <s v="Zone A"/>
    <s v="Temporary"/>
    <x v="0"/>
    <x v="4"/>
    <d v="1995-10-16T00:00:00"/>
    <s v="MA"/>
    <x v="0"/>
    <s v="Hispanic"/>
    <s v="Divorced"/>
    <x v="0"/>
    <n v="3"/>
    <d v="2023-07-26T00:00:00"/>
    <n v="3"/>
    <n v="1"/>
    <n v="5"/>
    <d v="2023-05-11T00:00:00"/>
    <x v="2"/>
    <x v="1"/>
    <x v="2"/>
    <n v="1"/>
    <n v="977.23"/>
    <n v="25"/>
    <x v="1"/>
    <n v="5"/>
    <x v="2"/>
    <s v="Unsatisfied"/>
    <x v="0"/>
    <x v="1"/>
  </r>
  <r>
    <n v="3623"/>
    <d v="2019-02-11T00:00:00"/>
    <s v="Production Technician II"/>
    <x v="1"/>
    <s v="Active"/>
    <s v="Part-Time"/>
    <s v="Zone A"/>
    <s v="Full-Time"/>
    <x v="0"/>
    <x v="6"/>
    <d v="1958-04-25T00:00:00"/>
    <s v="MA"/>
    <x v="0"/>
    <s v="Asian"/>
    <s v="Divorced"/>
    <x v="0"/>
    <n v="3"/>
    <d v="2022-12-04T00:00:00"/>
    <n v="2"/>
    <n v="2"/>
    <n v="5"/>
    <d v="2023-08-03T00:00:00"/>
    <x v="2"/>
    <x v="1"/>
    <x v="2"/>
    <n v="2"/>
    <n v="763.37"/>
    <n v="61"/>
    <x v="2"/>
    <n v="7"/>
    <x v="0"/>
    <s v="Unsatisfied"/>
    <x v="0"/>
    <x v="1"/>
  </r>
  <r>
    <n v="3624"/>
    <d v="2020-01-09T00:00:00"/>
    <s v="Production Technician II"/>
    <x v="8"/>
    <s v="Active"/>
    <s v="Part-Time"/>
    <s v="Zone B"/>
    <s v="Part-Time"/>
    <x v="0"/>
    <x v="19"/>
    <d v="1996-02-04T00:00:00"/>
    <s v="MA"/>
    <x v="0"/>
    <s v="Asian"/>
    <s v="Married"/>
    <x v="0"/>
    <n v="4"/>
    <d v="2023-01-09T00:00:00"/>
    <n v="2"/>
    <n v="2"/>
    <n v="2"/>
    <d v="2023-04-05T00:00:00"/>
    <x v="4"/>
    <x v="1"/>
    <x v="3"/>
    <n v="5"/>
    <n v="962.13"/>
    <n v="24"/>
    <x v="1"/>
    <n v="6"/>
    <x v="0"/>
    <s v="Unsatisfied"/>
    <x v="0"/>
    <x v="0"/>
  </r>
  <r>
    <n v="3625"/>
    <d v="2021-11-11T00:00:00"/>
    <s v="Production Technician II"/>
    <x v="3"/>
    <s v="Terminated"/>
    <s v="Contract"/>
    <s v="Zone B"/>
    <s v="Part-Time"/>
    <x v="0"/>
    <x v="6"/>
    <d v="1975-12-14T00:00:00"/>
    <s v="MA"/>
    <x v="0"/>
    <s v="Asian"/>
    <s v="Single"/>
    <x v="0"/>
    <n v="5"/>
    <d v="2022-08-28T00:00:00"/>
    <n v="5"/>
    <n v="2"/>
    <n v="4"/>
    <d v="2023-03-26T00:00:00"/>
    <x v="3"/>
    <x v="1"/>
    <x v="1"/>
    <n v="2"/>
    <n v="617.27"/>
    <n v="46"/>
    <x v="0"/>
    <n v="4"/>
    <x v="1"/>
    <s v="Unsatisfied"/>
    <x v="2"/>
    <x v="0"/>
  </r>
  <r>
    <n v="3626"/>
    <d v="2021-05-15T00:00:00"/>
    <s v="Production Technician II"/>
    <x v="9"/>
    <s v="Active"/>
    <s v="Full-Time"/>
    <s v="Zone B"/>
    <s v="Temporary"/>
    <x v="0"/>
    <x v="4"/>
    <d v="1993-10-28T00:00:00"/>
    <s v="MA"/>
    <x v="0"/>
    <s v="Asian"/>
    <s v="Single"/>
    <x v="0"/>
    <n v="2"/>
    <d v="2023-02-24T00:00:00"/>
    <n v="2"/>
    <n v="5"/>
    <n v="1"/>
    <d v="2022-09-25T00:00:00"/>
    <x v="4"/>
    <x v="0"/>
    <x v="0"/>
    <n v="2"/>
    <n v="559.78"/>
    <n v="28"/>
    <x v="1"/>
    <n v="4"/>
    <x v="0"/>
    <s v="Satisfied"/>
    <x v="1"/>
    <x v="0"/>
  </r>
  <r>
    <n v="3627"/>
    <d v="2019-08-21T00:00:00"/>
    <s v="Production Technician II"/>
    <x v="5"/>
    <s v="Terminated"/>
    <s v="Contract"/>
    <s v="Zone C"/>
    <s v="Full-Time"/>
    <x v="0"/>
    <x v="4"/>
    <d v="1967-02-23T00:00:00"/>
    <s v="MA"/>
    <x v="0"/>
    <s v="Black"/>
    <s v="Married"/>
    <x v="0"/>
    <n v="3"/>
    <d v="2023-01-29T00:00:00"/>
    <n v="1"/>
    <n v="1"/>
    <n v="4"/>
    <d v="2022-08-30T00:00:00"/>
    <x v="0"/>
    <x v="0"/>
    <x v="1"/>
    <n v="5"/>
    <n v="113.89"/>
    <n v="52"/>
    <x v="0"/>
    <n v="6"/>
    <x v="0"/>
    <s v="Unsatisfied"/>
    <x v="0"/>
    <x v="0"/>
  </r>
  <r>
    <n v="3628"/>
    <d v="2020-09-18T00:00:00"/>
    <s v="Production Technician II"/>
    <x v="6"/>
    <s v="Active"/>
    <s v="Contract"/>
    <s v="Zone B"/>
    <s v="Part-Time"/>
    <x v="0"/>
    <x v="6"/>
    <d v="1946-01-27T00:00:00"/>
    <s v="MA"/>
    <x v="0"/>
    <s v="Hispanic"/>
    <s v="Married"/>
    <x v="0"/>
    <n v="3"/>
    <d v="2023-05-27T00:00:00"/>
    <n v="4"/>
    <n v="3"/>
    <n v="1"/>
    <d v="2022-09-25T00:00:00"/>
    <x v="0"/>
    <x v="0"/>
    <x v="1"/>
    <n v="4"/>
    <n v="858.62"/>
    <n v="74"/>
    <x v="2"/>
    <n v="5"/>
    <x v="2"/>
    <s v="Neutral"/>
    <x v="0"/>
    <x v="0"/>
  </r>
  <r>
    <n v="3629"/>
    <d v="2022-08-27T00:00:00"/>
    <s v="Production Technician I"/>
    <x v="6"/>
    <s v="Terminated"/>
    <s v="Contract"/>
    <s v="Zone B"/>
    <s v="Full-Time"/>
    <x v="0"/>
    <x v="4"/>
    <d v="1983-11-26T00:00:00"/>
    <s v="MA"/>
    <x v="1"/>
    <s v="Black"/>
    <s v="Divorced"/>
    <x v="0"/>
    <n v="5"/>
    <d v="2022-11-18T00:00:00"/>
    <n v="2"/>
    <n v="4"/>
    <n v="4"/>
    <d v="2023-07-30T00:00:00"/>
    <x v="3"/>
    <x v="0"/>
    <x v="1"/>
    <n v="1"/>
    <n v="343.76"/>
    <n v="39"/>
    <x v="3"/>
    <n v="3"/>
    <x v="0"/>
    <s v="Neutral"/>
    <x v="2"/>
    <x v="0"/>
  </r>
  <r>
    <n v="3630"/>
    <d v="2019-02-23T00:00:00"/>
    <s v="Production Technician I"/>
    <x v="8"/>
    <s v="Active"/>
    <s v="Contract"/>
    <s v="Zone B"/>
    <s v="Full-Time"/>
    <x v="0"/>
    <x v="4"/>
    <d v="1965-05-07T00:00:00"/>
    <s v="MA"/>
    <x v="1"/>
    <s v="Other"/>
    <s v="Widowed"/>
    <x v="0"/>
    <n v="5"/>
    <d v="2022-10-19T00:00:00"/>
    <n v="5"/>
    <n v="3"/>
    <n v="2"/>
    <d v="2022-09-24T00:00:00"/>
    <x v="3"/>
    <x v="0"/>
    <x v="0"/>
    <n v="5"/>
    <n v="507.58"/>
    <n v="54"/>
    <x v="0"/>
    <n v="7"/>
    <x v="1"/>
    <s v="Neutral"/>
    <x v="2"/>
    <x v="0"/>
  </r>
  <r>
    <n v="3631"/>
    <d v="2022-08-08T00:00:00"/>
    <s v="Production Technician I"/>
    <x v="1"/>
    <s v="Active"/>
    <s v="Contract"/>
    <s v="Zone C"/>
    <s v="Full-Time"/>
    <x v="0"/>
    <x v="13"/>
    <d v="1947-04-28T00:00:00"/>
    <s v="MA"/>
    <x v="1"/>
    <s v="Other"/>
    <s v="Divorced"/>
    <x v="0"/>
    <n v="3"/>
    <d v="2023-02-10T00:00:00"/>
    <n v="4"/>
    <n v="1"/>
    <n v="5"/>
    <d v="2023-04-10T00:00:00"/>
    <x v="1"/>
    <x v="0"/>
    <x v="2"/>
    <n v="1"/>
    <n v="691.12"/>
    <n v="75"/>
    <x v="2"/>
    <n v="3"/>
    <x v="2"/>
    <s v="Unsatisfied"/>
    <x v="0"/>
    <x v="1"/>
  </r>
  <r>
    <n v="3632"/>
    <d v="2022-09-24T00:00:00"/>
    <s v="Production Technician I"/>
    <x v="0"/>
    <s v="Active"/>
    <s v="Contract"/>
    <s v="Zone C"/>
    <s v="Full-Time"/>
    <x v="0"/>
    <x v="4"/>
    <d v="1945-10-03T00:00:00"/>
    <s v="MA"/>
    <x v="1"/>
    <s v="Asian"/>
    <s v="Married"/>
    <x v="0"/>
    <n v="3"/>
    <d v="2023-02-27T00:00:00"/>
    <n v="3"/>
    <n v="4"/>
    <n v="5"/>
    <d v="2023-06-23T00:00:00"/>
    <x v="3"/>
    <x v="0"/>
    <x v="2"/>
    <n v="2"/>
    <n v="174.85"/>
    <n v="77"/>
    <x v="2"/>
    <n v="3"/>
    <x v="2"/>
    <s v="Neutral"/>
    <x v="0"/>
    <x v="1"/>
  </r>
  <r>
    <n v="3633"/>
    <d v="2022-03-21T00:00:00"/>
    <s v="Production Technician I"/>
    <x v="4"/>
    <s v="Active"/>
    <s v="Contract"/>
    <s v="Zone B"/>
    <s v="Temporary"/>
    <x v="0"/>
    <x v="1"/>
    <d v="1987-03-24T00:00:00"/>
    <s v="MA"/>
    <x v="0"/>
    <s v="Hispanic"/>
    <s v="Single"/>
    <x v="0"/>
    <n v="5"/>
    <d v="2022-11-04T00:00:00"/>
    <n v="4"/>
    <n v="4"/>
    <n v="4"/>
    <d v="2022-12-01T00:00:00"/>
    <x v="4"/>
    <x v="0"/>
    <x v="1"/>
    <n v="3"/>
    <n v="699.39"/>
    <n v="35"/>
    <x v="3"/>
    <n v="4"/>
    <x v="2"/>
    <s v="Neutral"/>
    <x v="2"/>
    <x v="0"/>
  </r>
  <r>
    <n v="3634"/>
    <d v="2023-06-23T00:00:00"/>
    <s v="Production Technician I"/>
    <x v="9"/>
    <s v="Active"/>
    <s v="Part-Time"/>
    <s v="Zone B"/>
    <s v="Full-Time"/>
    <x v="0"/>
    <x v="2"/>
    <d v="1962-04-26T00:00:00"/>
    <s v="MA"/>
    <x v="0"/>
    <s v="Other"/>
    <s v="Married"/>
    <x v="0"/>
    <n v="5"/>
    <d v="2023-06-25T00:00:00"/>
    <n v="2"/>
    <n v="5"/>
    <n v="2"/>
    <d v="2022-09-15T00:00:00"/>
    <x v="3"/>
    <x v="1"/>
    <x v="1"/>
    <n v="3"/>
    <n v="254.68"/>
    <n v="61"/>
    <x v="2"/>
    <n v="2"/>
    <x v="0"/>
    <s v="Satisfied"/>
    <x v="2"/>
    <x v="0"/>
  </r>
  <r>
    <n v="3635"/>
    <d v="2020-10-26T00:00:00"/>
    <s v="Production Technician I"/>
    <x v="5"/>
    <s v="Active"/>
    <s v="Part-Time"/>
    <s v="Zone C"/>
    <s v="Part-Time"/>
    <x v="0"/>
    <x v="17"/>
    <d v="1978-03-12T00:00:00"/>
    <s v="MA"/>
    <x v="0"/>
    <s v="Hispanic"/>
    <s v="Single"/>
    <x v="0"/>
    <n v="4"/>
    <d v="2022-10-07T00:00:00"/>
    <n v="1"/>
    <n v="5"/>
    <n v="4"/>
    <d v="2023-06-13T00:00:00"/>
    <x v="3"/>
    <x v="1"/>
    <x v="0"/>
    <n v="2"/>
    <n v="534.54999999999995"/>
    <n v="42"/>
    <x v="3"/>
    <n v="5"/>
    <x v="0"/>
    <s v="Satisfied"/>
    <x v="0"/>
    <x v="0"/>
  </r>
  <r>
    <n v="3636"/>
    <d v="2020-01-29T00:00:00"/>
    <s v="Production Technician I"/>
    <x v="6"/>
    <s v="Active"/>
    <s v="Contract"/>
    <s v="Zone B"/>
    <s v="Temporary"/>
    <x v="0"/>
    <x v="14"/>
    <d v="1982-03-13T00:00:00"/>
    <s v="MA"/>
    <x v="1"/>
    <s v="Asian"/>
    <s v="Divorced"/>
    <x v="0"/>
    <n v="3"/>
    <d v="2022-12-08T00:00:00"/>
    <n v="3"/>
    <n v="5"/>
    <n v="3"/>
    <d v="2022-08-26T00:00:00"/>
    <x v="4"/>
    <x v="1"/>
    <x v="3"/>
    <n v="3"/>
    <n v="795.72"/>
    <n v="38"/>
    <x v="3"/>
    <n v="6"/>
    <x v="2"/>
    <s v="Satisfied"/>
    <x v="0"/>
    <x v="0"/>
  </r>
  <r>
    <n v="3637"/>
    <d v="2022-04-23T00:00:00"/>
    <s v="Production Technician I"/>
    <x v="2"/>
    <s v="Active"/>
    <s v="Full-Time"/>
    <s v="Zone C"/>
    <s v="Full-Time"/>
    <x v="0"/>
    <x v="1"/>
    <d v="1995-04-17T00:00:00"/>
    <s v="MA"/>
    <x v="1"/>
    <s v="Asian"/>
    <s v="Divorced"/>
    <x v="0"/>
    <n v="3"/>
    <d v="2023-05-07T00:00:00"/>
    <n v="2"/>
    <n v="1"/>
    <n v="3"/>
    <d v="2023-03-21T00:00:00"/>
    <x v="2"/>
    <x v="1"/>
    <x v="2"/>
    <n v="4"/>
    <n v="977.23"/>
    <n v="27"/>
    <x v="1"/>
    <n v="4"/>
    <x v="0"/>
    <s v="Unsatisfied"/>
    <x v="0"/>
    <x v="1"/>
  </r>
  <r>
    <n v="3638"/>
    <d v="2023-06-15T00:00:00"/>
    <s v="Production Technician I"/>
    <x v="4"/>
    <s v="Active"/>
    <s v="Full-Time"/>
    <s v="Zone C"/>
    <s v="Part-Time"/>
    <x v="0"/>
    <x v="4"/>
    <d v="1978-12-10T00:00:00"/>
    <s v="MA"/>
    <x v="1"/>
    <s v="Hispanic"/>
    <s v="Single"/>
    <x v="0"/>
    <n v="3"/>
    <d v="2023-05-15T00:00:00"/>
    <n v="4"/>
    <n v="5"/>
    <n v="1"/>
    <d v="2023-01-01T00:00:00"/>
    <x v="1"/>
    <x v="0"/>
    <x v="2"/>
    <n v="3"/>
    <n v="370.79"/>
    <n v="45"/>
    <x v="0"/>
    <n v="2"/>
    <x v="2"/>
    <s v="Satisfied"/>
    <x v="0"/>
    <x v="1"/>
  </r>
  <r>
    <n v="3640"/>
    <d v="2023-01-07T00:00:00"/>
    <s v="Production Technician I"/>
    <x v="7"/>
    <s v="Active"/>
    <s v="Contract"/>
    <s v="Zone A"/>
    <s v="Temporary"/>
    <x v="0"/>
    <x v="4"/>
    <d v="2000-09-21T00:00:00"/>
    <s v="MA"/>
    <x v="0"/>
    <s v="Asian"/>
    <s v="Divorced"/>
    <x v="0"/>
    <n v="3"/>
    <d v="2023-07-25T00:00:00"/>
    <n v="2"/>
    <n v="1"/>
    <n v="2"/>
    <d v="2023-01-31T00:00:00"/>
    <x v="4"/>
    <x v="1"/>
    <x v="3"/>
    <n v="1"/>
    <n v="699.48"/>
    <n v="23"/>
    <x v="1"/>
    <n v="3"/>
    <x v="0"/>
    <s v="Unsatisfied"/>
    <x v="0"/>
    <x v="0"/>
  </r>
  <r>
    <n v="3643"/>
    <d v="2020-04-16T00:00:00"/>
    <s v="Production Technician I"/>
    <x v="3"/>
    <s v="Active"/>
    <s v="Full-Time"/>
    <s v="Zone A"/>
    <s v="Full-Time"/>
    <x v="0"/>
    <x v="14"/>
    <d v="1961-03-22T00:00:00"/>
    <s v="MA"/>
    <x v="1"/>
    <s v="Asian"/>
    <s v="Single"/>
    <x v="0"/>
    <n v="3"/>
    <d v="2023-06-18T00:00:00"/>
    <n v="1"/>
    <n v="5"/>
    <n v="3"/>
    <d v="2023-03-27T00:00:00"/>
    <x v="0"/>
    <x v="0"/>
    <x v="2"/>
    <n v="4"/>
    <n v="712.43"/>
    <n v="59"/>
    <x v="0"/>
    <n v="6"/>
    <x v="0"/>
    <s v="Satisfied"/>
    <x v="0"/>
    <x v="1"/>
  </r>
  <r>
    <n v="3644"/>
    <d v="2022-06-16T00:00:00"/>
    <s v="Production Technician I"/>
    <x v="9"/>
    <s v="Active"/>
    <s v="Part-Time"/>
    <s v="Zone B"/>
    <s v="Full-Time"/>
    <x v="0"/>
    <x v="4"/>
    <d v="1986-06-24T00:00:00"/>
    <s v="MA"/>
    <x v="1"/>
    <s v="Black"/>
    <s v="Married"/>
    <x v="0"/>
    <n v="3"/>
    <d v="2022-11-11T00:00:00"/>
    <n v="4"/>
    <n v="4"/>
    <n v="4"/>
    <d v="2023-02-06T00:00:00"/>
    <x v="3"/>
    <x v="0"/>
    <x v="1"/>
    <n v="1"/>
    <n v="504.66"/>
    <n v="36"/>
    <x v="3"/>
    <n v="3"/>
    <x v="2"/>
    <s v="Neutral"/>
    <x v="0"/>
    <x v="0"/>
  </r>
  <r>
    <n v="3645"/>
    <d v="2019-07-22T00:00:00"/>
    <s v="Production Technician I"/>
    <x v="5"/>
    <s v="Active"/>
    <s v="Part-Time"/>
    <s v="Zone C"/>
    <s v="Full-Time"/>
    <x v="0"/>
    <x v="3"/>
    <d v="1977-09-16T00:00:00"/>
    <s v="MA"/>
    <x v="1"/>
    <s v="Asian"/>
    <s v="Single"/>
    <x v="0"/>
    <n v="3"/>
    <d v="2023-06-08T00:00:00"/>
    <n v="1"/>
    <n v="3"/>
    <n v="3"/>
    <d v="2023-05-06T00:00:00"/>
    <x v="0"/>
    <x v="1"/>
    <x v="1"/>
    <n v="5"/>
    <n v="398.36"/>
    <n v="42"/>
    <x v="3"/>
    <n v="6"/>
    <x v="0"/>
    <s v="Neutral"/>
    <x v="0"/>
    <x v="0"/>
  </r>
  <r>
    <n v="3646"/>
    <d v="2023-04-22T00:00:00"/>
    <s v="Production Technician II"/>
    <x v="7"/>
    <s v="Active"/>
    <s v="Part-Time"/>
    <s v="Zone A"/>
    <s v="Full-Time"/>
    <x v="0"/>
    <x v="8"/>
    <d v="1968-01-01T00:00:00"/>
    <s v="MA"/>
    <x v="0"/>
    <s v="Hispanic"/>
    <s v="Widowed"/>
    <x v="0"/>
    <n v="3"/>
    <d v="2023-07-30T00:00:00"/>
    <n v="5"/>
    <n v="4"/>
    <n v="4"/>
    <d v="2023-07-22T00:00:00"/>
    <x v="4"/>
    <x v="1"/>
    <x v="0"/>
    <n v="4"/>
    <n v="533.61"/>
    <n v="55"/>
    <x v="0"/>
    <n v="3"/>
    <x v="1"/>
    <s v="Neutral"/>
    <x v="0"/>
    <x v="0"/>
  </r>
  <r>
    <n v="3647"/>
    <d v="2020-12-28T00:00:00"/>
    <s v="Production Technician II"/>
    <x v="1"/>
    <s v="Terminated"/>
    <s v="Part-Time"/>
    <s v="Zone A"/>
    <s v="Part-Time"/>
    <x v="0"/>
    <x v="6"/>
    <d v="1966-07-24T00:00:00"/>
    <s v="MA"/>
    <x v="0"/>
    <s v="Black"/>
    <s v="Single"/>
    <x v="0"/>
    <n v="3"/>
    <d v="2022-12-28T00:00:00"/>
    <n v="2"/>
    <n v="4"/>
    <n v="4"/>
    <d v="2022-08-10T00:00:00"/>
    <x v="3"/>
    <x v="0"/>
    <x v="2"/>
    <n v="4"/>
    <n v="199.55"/>
    <n v="54"/>
    <x v="0"/>
    <n v="5"/>
    <x v="0"/>
    <s v="Neutral"/>
    <x v="0"/>
    <x v="1"/>
  </r>
  <r>
    <n v="3648"/>
    <d v="2022-02-23T00:00:00"/>
    <s v="Production Technician II"/>
    <x v="8"/>
    <s v="Active"/>
    <s v="Contract"/>
    <s v="Zone A"/>
    <s v="Full-Time"/>
    <x v="0"/>
    <x v="1"/>
    <d v="1948-06-27T00:00:00"/>
    <s v="MA"/>
    <x v="0"/>
    <s v="Other"/>
    <s v="Divorced"/>
    <x v="1"/>
    <n v="4"/>
    <d v="2022-09-28T00:00:00"/>
    <n v="3"/>
    <n v="3"/>
    <n v="5"/>
    <d v="2023-02-26T00:00:00"/>
    <x v="0"/>
    <x v="0"/>
    <x v="2"/>
    <n v="2"/>
    <n v="325.77999999999997"/>
    <n v="74"/>
    <x v="2"/>
    <n v="4"/>
    <x v="2"/>
    <s v="Neutral"/>
    <x v="0"/>
    <x v="1"/>
  </r>
  <r>
    <n v="3649"/>
    <d v="2022-08-13T00:00:00"/>
    <s v="Production Technician II"/>
    <x v="3"/>
    <s v="Active"/>
    <s v="Contract"/>
    <s v="Zone A"/>
    <s v="Part-Time"/>
    <x v="0"/>
    <x v="4"/>
    <d v="1968-06-06T00:00:00"/>
    <s v="MA"/>
    <x v="0"/>
    <s v="White"/>
    <s v="Married"/>
    <x v="1"/>
    <n v="4"/>
    <d v="2022-09-08T00:00:00"/>
    <n v="1"/>
    <n v="2"/>
    <n v="2"/>
    <d v="2022-12-18T00:00:00"/>
    <x v="0"/>
    <x v="1"/>
    <x v="2"/>
    <n v="4"/>
    <n v="336.33"/>
    <n v="54"/>
    <x v="0"/>
    <n v="3"/>
    <x v="0"/>
    <s v="Unsatisfied"/>
    <x v="0"/>
    <x v="1"/>
  </r>
  <r>
    <n v="3650"/>
    <d v="2019-10-03T00:00:00"/>
    <s v="Production Technician II"/>
    <x v="9"/>
    <s v="Terminated"/>
    <s v="Full-Time"/>
    <s v="Zone B"/>
    <s v="Part-Time"/>
    <x v="0"/>
    <x v="4"/>
    <d v="1991-12-25T00:00:00"/>
    <s v="MA"/>
    <x v="0"/>
    <s v="White"/>
    <s v="Divorced"/>
    <x v="0"/>
    <n v="3"/>
    <d v="2023-06-30T00:00:00"/>
    <n v="3"/>
    <n v="2"/>
    <n v="4"/>
    <d v="2023-01-09T00:00:00"/>
    <x v="4"/>
    <x v="1"/>
    <x v="3"/>
    <n v="4"/>
    <n v="242.71"/>
    <n v="28"/>
    <x v="1"/>
    <n v="6"/>
    <x v="2"/>
    <s v="Unsatisfied"/>
    <x v="0"/>
    <x v="0"/>
  </r>
  <r>
    <n v="3651"/>
    <d v="2019-10-14T00:00:00"/>
    <s v="Production Technician II"/>
    <x v="5"/>
    <s v="Active"/>
    <s v="Full-Time"/>
    <s v="Zone C"/>
    <s v="Full-Time"/>
    <x v="0"/>
    <x v="3"/>
    <d v="1991-01-19T00:00:00"/>
    <s v="MA"/>
    <x v="0"/>
    <s v="White"/>
    <s v="Single"/>
    <x v="0"/>
    <n v="3"/>
    <d v="2022-10-25T00:00:00"/>
    <n v="1"/>
    <n v="4"/>
    <n v="1"/>
    <d v="2023-05-14T00:00:00"/>
    <x v="0"/>
    <x v="0"/>
    <x v="0"/>
    <n v="4"/>
    <n v="651.28"/>
    <n v="28"/>
    <x v="1"/>
    <n v="6"/>
    <x v="0"/>
    <s v="Neutral"/>
    <x v="0"/>
    <x v="0"/>
  </r>
  <r>
    <n v="3652"/>
    <d v="2019-08-30T00:00:00"/>
    <s v="Production Technician I"/>
    <x v="6"/>
    <s v="Terminated"/>
    <s v="Part-Time"/>
    <s v="Zone C"/>
    <s v="Part-Time"/>
    <x v="0"/>
    <x v="4"/>
    <d v="1946-08-16T00:00:00"/>
    <s v="MA"/>
    <x v="1"/>
    <s v="Other"/>
    <s v="Married"/>
    <x v="0"/>
    <n v="3"/>
    <d v="2022-09-01T00:00:00"/>
    <n v="1"/>
    <n v="5"/>
    <n v="2"/>
    <d v="2023-01-31T00:00:00"/>
    <x v="4"/>
    <x v="1"/>
    <x v="1"/>
    <n v="3"/>
    <n v="962.45"/>
    <n v="73"/>
    <x v="2"/>
    <n v="6"/>
    <x v="0"/>
    <s v="Satisfied"/>
    <x v="0"/>
    <x v="0"/>
  </r>
  <r>
    <n v="3653"/>
    <d v="2021-02-04T00:00:00"/>
    <s v="Production Technician I"/>
    <x v="2"/>
    <s v="Terminated"/>
    <s v="Contract"/>
    <s v="Zone B"/>
    <s v="Part-Time"/>
    <x v="0"/>
    <x v="3"/>
    <d v="1995-06-29T00:00:00"/>
    <s v="MA"/>
    <x v="1"/>
    <s v="Asian"/>
    <s v="Widowed"/>
    <x v="1"/>
    <n v="3"/>
    <d v="2023-05-31T00:00:00"/>
    <n v="4"/>
    <n v="4"/>
    <n v="3"/>
    <d v="2023-01-20T00:00:00"/>
    <x v="1"/>
    <x v="1"/>
    <x v="0"/>
    <n v="1"/>
    <n v="791.72"/>
    <n v="26"/>
    <x v="1"/>
    <n v="5"/>
    <x v="2"/>
    <s v="Neutral"/>
    <x v="0"/>
    <x v="0"/>
  </r>
  <r>
    <n v="3654"/>
    <d v="2022-11-23T00:00:00"/>
    <s v="Production Technician I"/>
    <x v="9"/>
    <s v="Active"/>
    <s v="Part-Time"/>
    <s v="Zone A"/>
    <s v="Part-Time"/>
    <x v="0"/>
    <x v="1"/>
    <d v="1995-03-30T00:00:00"/>
    <s v="MA"/>
    <x v="1"/>
    <s v="Asian"/>
    <s v="Divorced"/>
    <x v="1"/>
    <n v="4"/>
    <d v="2023-01-02T00:00:00"/>
    <n v="2"/>
    <n v="4"/>
    <n v="1"/>
    <d v="2023-04-11T00:00:00"/>
    <x v="2"/>
    <x v="0"/>
    <x v="1"/>
    <n v="4"/>
    <n v="553.86"/>
    <n v="27"/>
    <x v="1"/>
    <n v="3"/>
    <x v="0"/>
    <s v="Neutral"/>
    <x v="0"/>
    <x v="0"/>
  </r>
  <r>
    <n v="3655"/>
    <d v="2023-02-25T00:00:00"/>
    <s v="Production Technician I"/>
    <x v="7"/>
    <s v="Active"/>
    <s v="Part-Time"/>
    <s v="Zone C"/>
    <s v="Full-Time"/>
    <x v="0"/>
    <x v="6"/>
    <d v="1998-10-20T00:00:00"/>
    <s v="MA"/>
    <x v="1"/>
    <s v="Asian"/>
    <s v="Married"/>
    <x v="0"/>
    <n v="3"/>
    <d v="2023-04-05T00:00:00"/>
    <n v="1"/>
    <n v="5"/>
    <n v="1"/>
    <d v="2023-01-04T00:00:00"/>
    <x v="3"/>
    <x v="1"/>
    <x v="3"/>
    <n v="1"/>
    <n v="735.72"/>
    <n v="25"/>
    <x v="1"/>
    <n v="3"/>
    <x v="0"/>
    <s v="Satisfied"/>
    <x v="0"/>
    <x v="0"/>
  </r>
  <r>
    <n v="3656"/>
    <d v="2019-12-15T00:00:00"/>
    <s v="Production Technician I"/>
    <x v="3"/>
    <s v="Active"/>
    <s v="Part-Time"/>
    <s v="Zone B"/>
    <s v="Part-Time"/>
    <x v="0"/>
    <x v="20"/>
    <d v="2001-04-14T00:00:00"/>
    <s v="MA"/>
    <x v="1"/>
    <s v="Hispanic"/>
    <s v="Divorced"/>
    <x v="1"/>
    <n v="5"/>
    <d v="2022-11-14T00:00:00"/>
    <n v="5"/>
    <n v="3"/>
    <n v="2"/>
    <d v="2023-06-14T00:00:00"/>
    <x v="2"/>
    <x v="0"/>
    <x v="0"/>
    <n v="4"/>
    <n v="867.03"/>
    <n v="18"/>
    <x v="1"/>
    <n v="6"/>
    <x v="1"/>
    <s v="Neutral"/>
    <x v="2"/>
    <x v="0"/>
  </r>
  <r>
    <n v="3657"/>
    <d v="2021-08-29T00:00:00"/>
    <s v="Production Technician I"/>
    <x v="5"/>
    <s v="Active"/>
    <s v="Part-Time"/>
    <s v="Zone C"/>
    <s v="Full-Time"/>
    <x v="0"/>
    <x v="3"/>
    <d v="1992-03-04T00:00:00"/>
    <s v="MA"/>
    <x v="0"/>
    <s v="Black"/>
    <s v="Single"/>
    <x v="0"/>
    <n v="4"/>
    <d v="2023-03-26T00:00:00"/>
    <n v="4"/>
    <n v="2"/>
    <n v="4"/>
    <d v="2023-05-26T00:00:00"/>
    <x v="2"/>
    <x v="1"/>
    <x v="1"/>
    <n v="1"/>
    <n v="710.14"/>
    <n v="29"/>
    <x v="1"/>
    <n v="4"/>
    <x v="2"/>
    <s v="Unsatisfied"/>
    <x v="0"/>
    <x v="0"/>
  </r>
  <r>
    <n v="3658"/>
    <d v="2022-11-04T00:00:00"/>
    <s v="Production Technician I"/>
    <x v="4"/>
    <s v="Active"/>
    <s v="Part-Time"/>
    <s v="Zone C"/>
    <s v="Temporary"/>
    <x v="0"/>
    <x v="9"/>
    <d v="1966-11-25T00:00:00"/>
    <s v="MA"/>
    <x v="0"/>
    <s v="Black"/>
    <s v="Divorced"/>
    <x v="0"/>
    <n v="3"/>
    <d v="2023-08-02T00:00:00"/>
    <n v="5"/>
    <n v="4"/>
    <n v="2"/>
    <d v="2022-08-18T00:00:00"/>
    <x v="0"/>
    <x v="1"/>
    <x v="1"/>
    <n v="2"/>
    <n v="799.88"/>
    <n v="56"/>
    <x v="0"/>
    <n v="3"/>
    <x v="1"/>
    <s v="Neutral"/>
    <x v="0"/>
    <x v="0"/>
  </r>
  <r>
    <n v="3659"/>
    <d v="2019-10-02T00:00:00"/>
    <s v="Production Technician I"/>
    <x v="0"/>
    <s v="Active"/>
    <s v="Full-Time"/>
    <s v="Zone A"/>
    <s v="Part-Time"/>
    <x v="0"/>
    <x v="4"/>
    <d v="1989-10-30T00:00:00"/>
    <s v="MA"/>
    <x v="1"/>
    <s v="Other"/>
    <s v="Divorced"/>
    <x v="1"/>
    <n v="1"/>
    <d v="2022-08-26T00:00:00"/>
    <n v="3"/>
    <n v="1"/>
    <n v="5"/>
    <d v="2023-01-27T00:00:00"/>
    <x v="0"/>
    <x v="1"/>
    <x v="3"/>
    <n v="5"/>
    <n v="242.87"/>
    <n v="30"/>
    <x v="3"/>
    <n v="6"/>
    <x v="2"/>
    <s v="Unsatisfied"/>
    <x v="1"/>
    <x v="0"/>
  </r>
  <r>
    <n v="3660"/>
    <d v="2019-05-24T00:00:00"/>
    <s v="Production Technician I"/>
    <x v="1"/>
    <s v="Active"/>
    <s v="Full-Time"/>
    <s v="Zone A"/>
    <s v="Full-Time"/>
    <x v="0"/>
    <x v="4"/>
    <d v="1974-06-21T00:00:00"/>
    <s v="MA"/>
    <x v="1"/>
    <s v="Hispanic"/>
    <s v="Single"/>
    <x v="1"/>
    <n v="3"/>
    <d v="2022-08-30T00:00:00"/>
    <n v="3"/>
    <n v="2"/>
    <n v="4"/>
    <d v="2023-05-19T00:00:00"/>
    <x v="0"/>
    <x v="0"/>
    <x v="3"/>
    <n v="4"/>
    <n v="849.77"/>
    <n v="45"/>
    <x v="0"/>
    <n v="6"/>
    <x v="2"/>
    <s v="Unsatisfied"/>
    <x v="0"/>
    <x v="0"/>
  </r>
  <r>
    <n v="3661"/>
    <d v="2022-02-28T00:00:00"/>
    <s v="Production Technician I"/>
    <x v="8"/>
    <s v="Active"/>
    <s v="Contract"/>
    <s v="Zone C"/>
    <s v="Temporary"/>
    <x v="0"/>
    <x v="7"/>
    <d v="1952-05-22T00:00:00"/>
    <s v="MA"/>
    <x v="1"/>
    <s v="Asian"/>
    <s v="Married"/>
    <x v="0"/>
    <n v="3"/>
    <d v="2023-07-06T00:00:00"/>
    <n v="3"/>
    <n v="2"/>
    <n v="5"/>
    <d v="2023-05-06T00:00:00"/>
    <x v="1"/>
    <x v="1"/>
    <x v="3"/>
    <n v="2"/>
    <n v="471.5"/>
    <n v="70"/>
    <x v="2"/>
    <n v="4"/>
    <x v="2"/>
    <s v="Unsatisfied"/>
    <x v="0"/>
    <x v="0"/>
  </r>
  <r>
    <n v="3662"/>
    <d v="2023-06-13T00:00:00"/>
    <s v="Production Technician I"/>
    <x v="6"/>
    <s v="Active"/>
    <s v="Full-Time"/>
    <s v="Zone B"/>
    <s v="Temporary"/>
    <x v="0"/>
    <x v="13"/>
    <d v="1973-04-18T00:00:00"/>
    <s v="MA"/>
    <x v="1"/>
    <s v="Other"/>
    <s v="Married"/>
    <x v="1"/>
    <n v="2"/>
    <d v="2023-07-14T00:00:00"/>
    <n v="3"/>
    <n v="5"/>
    <n v="3"/>
    <d v="2023-05-20T00:00:00"/>
    <x v="1"/>
    <x v="0"/>
    <x v="3"/>
    <n v="1"/>
    <n v="535.92999999999995"/>
    <n v="50"/>
    <x v="0"/>
    <n v="2"/>
    <x v="2"/>
    <s v="Satisfied"/>
    <x v="1"/>
    <x v="0"/>
  </r>
  <r>
    <n v="3665"/>
    <d v="2019-11-22T00:00:00"/>
    <s v="Production Technician I"/>
    <x v="7"/>
    <s v="Active"/>
    <s v="Full-Time"/>
    <s v="Zone B"/>
    <s v="Temporary"/>
    <x v="0"/>
    <x v="4"/>
    <d v="1985-03-30T00:00:00"/>
    <s v="MA"/>
    <x v="1"/>
    <s v="Asian"/>
    <s v="Married"/>
    <x v="0"/>
    <n v="3"/>
    <d v="2023-03-02T00:00:00"/>
    <n v="5"/>
    <n v="2"/>
    <n v="1"/>
    <d v="2023-01-09T00:00:00"/>
    <x v="2"/>
    <x v="0"/>
    <x v="3"/>
    <n v="3"/>
    <n v="752.33"/>
    <n v="34"/>
    <x v="3"/>
    <n v="6"/>
    <x v="1"/>
    <s v="Unsatisfied"/>
    <x v="0"/>
    <x v="0"/>
  </r>
  <r>
    <n v="3666"/>
    <d v="2022-04-29T00:00:00"/>
    <s v="Production Technician I"/>
    <x v="3"/>
    <s v="Active"/>
    <s v="Full-Time"/>
    <s v="Zone A"/>
    <s v="Full-Time"/>
    <x v="0"/>
    <x v="4"/>
    <d v="1956-05-19T00:00:00"/>
    <s v="MA"/>
    <x v="1"/>
    <s v="Hispanic"/>
    <s v="Single"/>
    <x v="0"/>
    <n v="3"/>
    <d v="2023-04-26T00:00:00"/>
    <n v="5"/>
    <n v="2"/>
    <n v="1"/>
    <d v="2023-08-02T00:00:00"/>
    <x v="2"/>
    <x v="0"/>
    <x v="2"/>
    <n v="3"/>
    <n v="343.52"/>
    <n v="66"/>
    <x v="2"/>
    <n v="4"/>
    <x v="1"/>
    <s v="Unsatisfied"/>
    <x v="0"/>
    <x v="1"/>
  </r>
  <r>
    <n v="3667"/>
    <d v="2022-12-11T00:00:00"/>
    <s v="Production Technician I"/>
    <x v="5"/>
    <s v="Active"/>
    <s v="Part-Time"/>
    <s v="Zone B"/>
    <s v="Temporary"/>
    <x v="0"/>
    <x v="18"/>
    <d v="1998-08-23T00:00:00"/>
    <s v="MA"/>
    <x v="1"/>
    <s v="Black"/>
    <s v="Single"/>
    <x v="0"/>
    <n v="3"/>
    <d v="2022-11-18T00:00:00"/>
    <n v="1"/>
    <n v="1"/>
    <n v="2"/>
    <d v="2023-02-03T00:00:00"/>
    <x v="0"/>
    <x v="0"/>
    <x v="2"/>
    <n v="3"/>
    <n v="860.31"/>
    <n v="24"/>
    <x v="1"/>
    <n v="3"/>
    <x v="0"/>
    <s v="Unsatisfied"/>
    <x v="0"/>
    <x v="1"/>
  </r>
  <r>
    <n v="3668"/>
    <d v="2023-08-06T00:00:00"/>
    <s v="Production Technician I"/>
    <x v="4"/>
    <s v="Active"/>
    <s v="Full-Time"/>
    <s v="Zone C"/>
    <s v="Full-Time"/>
    <x v="0"/>
    <x v="20"/>
    <d v="1996-05-24T00:00:00"/>
    <s v="MA"/>
    <x v="1"/>
    <s v="Asian"/>
    <s v="Widowed"/>
    <x v="2"/>
    <n v="3"/>
    <d v="2023-06-29T00:00:00"/>
    <n v="1"/>
    <n v="5"/>
    <n v="1"/>
    <d v="2022-11-28T00:00:00"/>
    <x v="1"/>
    <x v="1"/>
    <x v="2"/>
    <n v="4"/>
    <n v="265.55"/>
    <n v="27"/>
    <x v="1"/>
    <n v="2"/>
    <x v="0"/>
    <s v="Satisfied"/>
    <x v="0"/>
    <x v="1"/>
  </r>
  <r>
    <n v="3669"/>
    <d v="2020-03-28T00:00:00"/>
    <s v="Production Technician I"/>
    <x v="0"/>
    <s v="Terminated"/>
    <s v="Contract"/>
    <s v="Zone A"/>
    <s v="Temporary"/>
    <x v="0"/>
    <x v="0"/>
    <d v="1967-01-16T00:00:00"/>
    <s v="MA"/>
    <x v="1"/>
    <s v="Black"/>
    <s v="Widowed"/>
    <x v="0"/>
    <n v="3"/>
    <d v="2023-04-11T00:00:00"/>
    <n v="4"/>
    <n v="2"/>
    <n v="4"/>
    <d v="2023-08-03T00:00:00"/>
    <x v="2"/>
    <x v="0"/>
    <x v="2"/>
    <n v="1"/>
    <n v="183.85"/>
    <n v="53"/>
    <x v="0"/>
    <n v="6"/>
    <x v="2"/>
    <s v="Unsatisfied"/>
    <x v="0"/>
    <x v="1"/>
  </r>
  <r>
    <n v="3670"/>
    <d v="2022-08-11T00:00:00"/>
    <s v="Production Technician II"/>
    <x v="7"/>
    <s v="Active"/>
    <s v="Full-Time"/>
    <s v="Zone A"/>
    <s v="Full-Time"/>
    <x v="0"/>
    <x v="18"/>
    <d v="1969-01-17T00:00:00"/>
    <s v="MA"/>
    <x v="0"/>
    <s v="Hispanic"/>
    <s v="Widowed"/>
    <x v="2"/>
    <n v="3"/>
    <d v="2022-08-16T00:00:00"/>
    <n v="2"/>
    <n v="2"/>
    <n v="3"/>
    <d v="2022-09-25T00:00:00"/>
    <x v="2"/>
    <x v="1"/>
    <x v="2"/>
    <n v="5"/>
    <n v="942.09"/>
    <n v="53"/>
    <x v="0"/>
    <n v="3"/>
    <x v="0"/>
    <s v="Unsatisfied"/>
    <x v="0"/>
    <x v="1"/>
  </r>
  <r>
    <n v="3671"/>
    <d v="2023-01-26T00:00:00"/>
    <s v="Production Technician II"/>
    <x v="1"/>
    <s v="Terminated"/>
    <s v="Part-Time"/>
    <s v="Zone A"/>
    <s v="Temporary"/>
    <x v="0"/>
    <x v="8"/>
    <d v="1989-12-29T00:00:00"/>
    <s v="MA"/>
    <x v="0"/>
    <s v="Asian"/>
    <s v="Divorced"/>
    <x v="2"/>
    <n v="3"/>
    <d v="2023-01-10T00:00:00"/>
    <n v="3"/>
    <n v="4"/>
    <n v="5"/>
    <d v="2023-01-20T00:00:00"/>
    <x v="4"/>
    <x v="1"/>
    <x v="3"/>
    <n v="4"/>
    <n v="381.94"/>
    <n v="34"/>
    <x v="3"/>
    <n v="3"/>
    <x v="2"/>
    <s v="Neutral"/>
    <x v="0"/>
    <x v="0"/>
  </r>
  <r>
    <n v="3672"/>
    <d v="2019-01-14T00:00:00"/>
    <s v="Production Technician II"/>
    <x v="8"/>
    <s v="Active"/>
    <s v="Part-Time"/>
    <s v="Zone A"/>
    <s v="Full-Time"/>
    <x v="0"/>
    <x v="3"/>
    <d v="1991-02-24T00:00:00"/>
    <s v="MA"/>
    <x v="0"/>
    <s v="Asian"/>
    <s v="Divorced"/>
    <x v="0"/>
    <n v="3"/>
    <d v="2022-11-30T00:00:00"/>
    <n v="3"/>
    <n v="2"/>
    <n v="4"/>
    <d v="2022-08-29T00:00:00"/>
    <x v="2"/>
    <x v="1"/>
    <x v="0"/>
    <n v="1"/>
    <n v="358.73"/>
    <n v="28"/>
    <x v="1"/>
    <n v="7"/>
    <x v="2"/>
    <s v="Unsatisfied"/>
    <x v="0"/>
    <x v="0"/>
  </r>
  <r>
    <n v="3673"/>
    <d v="2022-06-11T00:00:00"/>
    <s v="Production Technician II"/>
    <x v="3"/>
    <s v="Terminated"/>
    <s v="Full-Time"/>
    <s v="Zone B"/>
    <s v="Temporary"/>
    <x v="0"/>
    <x v="16"/>
    <d v="1973-02-19T00:00:00"/>
    <s v="MA"/>
    <x v="0"/>
    <s v="Other"/>
    <s v="Widowed"/>
    <x v="0"/>
    <n v="3"/>
    <d v="2023-06-08T00:00:00"/>
    <n v="3"/>
    <n v="3"/>
    <n v="1"/>
    <d v="2023-03-21T00:00:00"/>
    <x v="1"/>
    <x v="1"/>
    <x v="3"/>
    <n v="3"/>
    <n v="578.02"/>
    <n v="49"/>
    <x v="0"/>
    <n v="3"/>
    <x v="2"/>
    <s v="Neutral"/>
    <x v="0"/>
    <x v="0"/>
  </r>
  <r>
    <n v="3674"/>
    <d v="2020-06-25T00:00:00"/>
    <s v="Production Technician II"/>
    <x v="4"/>
    <s v="Terminated"/>
    <s v="Part-Time"/>
    <s v="Zone C"/>
    <s v="Part-Time"/>
    <x v="0"/>
    <x v="6"/>
    <d v="1996-05-01T00:00:00"/>
    <s v="MA"/>
    <x v="0"/>
    <s v="Other"/>
    <s v="Single"/>
    <x v="0"/>
    <n v="3"/>
    <d v="2023-04-02T00:00:00"/>
    <n v="4"/>
    <n v="4"/>
    <n v="3"/>
    <d v="2022-11-08T00:00:00"/>
    <x v="2"/>
    <x v="0"/>
    <x v="2"/>
    <n v="2"/>
    <n v="223.29"/>
    <n v="24"/>
    <x v="1"/>
    <n v="5"/>
    <x v="2"/>
    <s v="Neutral"/>
    <x v="0"/>
    <x v="1"/>
  </r>
  <r>
    <n v="3675"/>
    <d v="2020-06-08T00:00:00"/>
    <s v="Production Technician II"/>
    <x v="0"/>
    <s v="Active"/>
    <s v="Full-Time"/>
    <s v="Zone C"/>
    <s v="Full-Time"/>
    <x v="0"/>
    <x v="6"/>
    <d v="1952-08-28T00:00:00"/>
    <s v="MA"/>
    <x v="0"/>
    <s v="Hispanic"/>
    <s v="Divorced"/>
    <x v="0"/>
    <n v="3"/>
    <d v="2023-05-05T00:00:00"/>
    <n v="5"/>
    <n v="3"/>
    <n v="2"/>
    <d v="2022-09-07T00:00:00"/>
    <x v="1"/>
    <x v="0"/>
    <x v="3"/>
    <n v="5"/>
    <n v="992.37"/>
    <n v="68"/>
    <x v="2"/>
    <n v="5"/>
    <x v="1"/>
    <s v="Neutral"/>
    <x v="0"/>
    <x v="0"/>
  </r>
  <r>
    <n v="3676"/>
    <d v="2018-08-29T00:00:00"/>
    <s v="Production Technician I"/>
    <x v="4"/>
    <s v="Active"/>
    <s v="Contract"/>
    <s v="Zone B"/>
    <s v="Part-Time"/>
    <x v="0"/>
    <x v="17"/>
    <d v="1993-11-29T00:00:00"/>
    <s v="MA"/>
    <x v="1"/>
    <s v="Black"/>
    <s v="Divorced"/>
    <x v="0"/>
    <n v="3"/>
    <d v="2022-09-07T00:00:00"/>
    <n v="3"/>
    <n v="4"/>
    <n v="1"/>
    <d v="2023-02-10T00:00:00"/>
    <x v="1"/>
    <x v="0"/>
    <x v="0"/>
    <n v="5"/>
    <n v="113.48"/>
    <n v="25"/>
    <x v="1"/>
    <n v="7"/>
    <x v="2"/>
    <s v="Neutral"/>
    <x v="0"/>
    <x v="0"/>
  </r>
  <r>
    <n v="3677"/>
    <d v="2022-10-01T00:00:00"/>
    <s v="Production Technician I"/>
    <x v="0"/>
    <s v="Active"/>
    <s v="Full-Time"/>
    <s v="Zone A"/>
    <s v="Full-Time"/>
    <x v="0"/>
    <x v="4"/>
    <d v="1960-02-04T00:00:00"/>
    <s v="MA"/>
    <x v="1"/>
    <s v="Hispanic"/>
    <s v="Single"/>
    <x v="0"/>
    <n v="3"/>
    <d v="2023-07-25T00:00:00"/>
    <n v="3"/>
    <n v="5"/>
    <n v="5"/>
    <d v="2022-10-05T00:00:00"/>
    <x v="0"/>
    <x v="1"/>
    <x v="1"/>
    <n v="4"/>
    <n v="882.2"/>
    <n v="62"/>
    <x v="2"/>
    <n v="3"/>
    <x v="2"/>
    <s v="Satisfied"/>
    <x v="0"/>
    <x v="0"/>
  </r>
  <r>
    <n v="3678"/>
    <d v="2021-07-22T00:00:00"/>
    <s v="Production Technician I"/>
    <x v="7"/>
    <s v="Active"/>
    <s v="Full-Time"/>
    <s v="Zone A"/>
    <s v="Full-Time"/>
    <x v="0"/>
    <x v="5"/>
    <d v="1999-05-24T00:00:00"/>
    <s v="MA"/>
    <x v="1"/>
    <s v="Asian"/>
    <s v="Single"/>
    <x v="0"/>
    <n v="3"/>
    <d v="2022-11-20T00:00:00"/>
    <n v="3"/>
    <n v="4"/>
    <n v="4"/>
    <d v="2022-09-06T00:00:00"/>
    <x v="1"/>
    <x v="0"/>
    <x v="1"/>
    <n v="2"/>
    <n v="288.16000000000003"/>
    <n v="22"/>
    <x v="1"/>
    <n v="4"/>
    <x v="2"/>
    <s v="Neutral"/>
    <x v="0"/>
    <x v="0"/>
  </r>
  <r>
    <n v="3679"/>
    <d v="2019-12-14T00:00:00"/>
    <s v="Production Technician I"/>
    <x v="1"/>
    <s v="Active"/>
    <s v="Full-Time"/>
    <s v="Zone A"/>
    <s v="Full-Time"/>
    <x v="0"/>
    <x v="6"/>
    <d v="1989-07-16T00:00:00"/>
    <s v="MA"/>
    <x v="1"/>
    <s v="Asian"/>
    <s v="Divorced"/>
    <x v="0"/>
    <n v="3"/>
    <d v="2022-10-26T00:00:00"/>
    <n v="4"/>
    <n v="2"/>
    <n v="5"/>
    <d v="2023-01-16T00:00:00"/>
    <x v="0"/>
    <x v="1"/>
    <x v="2"/>
    <n v="1"/>
    <n v="815.52"/>
    <n v="30"/>
    <x v="3"/>
    <n v="6"/>
    <x v="2"/>
    <s v="Unsatisfied"/>
    <x v="0"/>
    <x v="1"/>
  </r>
  <r>
    <n v="3680"/>
    <d v="2020-03-27T00:00:00"/>
    <s v="Production Technician I"/>
    <x v="8"/>
    <s v="Active"/>
    <s v="Part-Time"/>
    <s v="Zone B"/>
    <s v="Full-Time"/>
    <x v="0"/>
    <x v="20"/>
    <d v="1985-09-14T00:00:00"/>
    <s v="MA"/>
    <x v="0"/>
    <s v="Other"/>
    <s v="Divorced"/>
    <x v="0"/>
    <n v="3"/>
    <d v="2023-04-23T00:00:00"/>
    <n v="3"/>
    <n v="2"/>
    <n v="3"/>
    <d v="2023-05-15T00:00:00"/>
    <x v="0"/>
    <x v="0"/>
    <x v="2"/>
    <n v="4"/>
    <n v="461.06"/>
    <n v="35"/>
    <x v="3"/>
    <n v="6"/>
    <x v="2"/>
    <s v="Unsatisfied"/>
    <x v="0"/>
    <x v="1"/>
  </r>
  <r>
    <n v="3681"/>
    <d v="2021-11-25T00:00:00"/>
    <s v="Production Technician I"/>
    <x v="3"/>
    <s v="Active"/>
    <s v="Part-Time"/>
    <s v="Zone B"/>
    <s v="Temporary"/>
    <x v="0"/>
    <x v="6"/>
    <d v="1976-03-17T00:00:00"/>
    <s v="MA"/>
    <x v="0"/>
    <s v="Black"/>
    <s v="Widowed"/>
    <x v="0"/>
    <n v="3"/>
    <d v="2022-08-13T00:00:00"/>
    <n v="5"/>
    <n v="2"/>
    <n v="5"/>
    <d v="2023-03-22T00:00:00"/>
    <x v="1"/>
    <x v="1"/>
    <x v="1"/>
    <n v="2"/>
    <n v="580.16"/>
    <n v="45"/>
    <x v="0"/>
    <n v="4"/>
    <x v="1"/>
    <s v="Unsatisfied"/>
    <x v="0"/>
    <x v="0"/>
  </r>
  <r>
    <n v="3682"/>
    <d v="2023-07-08T00:00:00"/>
    <s v="Production Technician I"/>
    <x v="9"/>
    <s v="Active"/>
    <s v="Full-Time"/>
    <s v="Zone C"/>
    <s v="Temporary"/>
    <x v="0"/>
    <x v="4"/>
    <d v="1943-04-28T00:00:00"/>
    <s v="MA"/>
    <x v="0"/>
    <s v="Black"/>
    <s v="Single"/>
    <x v="0"/>
    <n v="4"/>
    <d v="2023-07-30T00:00:00"/>
    <n v="3"/>
    <n v="3"/>
    <n v="3"/>
    <d v="2022-10-17T00:00:00"/>
    <x v="4"/>
    <x v="1"/>
    <x v="1"/>
    <n v="3"/>
    <n v="336.69"/>
    <n v="80"/>
    <x v="2"/>
    <n v="2"/>
    <x v="2"/>
    <s v="Neutral"/>
    <x v="0"/>
    <x v="0"/>
  </r>
  <r>
    <n v="3683"/>
    <d v="2021-11-02T00:00:00"/>
    <s v="Production Technician I"/>
    <x v="5"/>
    <s v="Active"/>
    <s v="Part-Time"/>
    <s v="Zone C"/>
    <s v="Temporary"/>
    <x v="0"/>
    <x v="0"/>
    <d v="1956-01-06T00:00:00"/>
    <s v="MA"/>
    <x v="1"/>
    <s v="Other"/>
    <s v="Divorced"/>
    <x v="0"/>
    <n v="3"/>
    <d v="2022-10-25T00:00:00"/>
    <n v="2"/>
    <n v="1"/>
    <n v="5"/>
    <d v="2022-12-28T00:00:00"/>
    <x v="2"/>
    <x v="0"/>
    <x v="2"/>
    <n v="1"/>
    <n v="990.69"/>
    <n v="65"/>
    <x v="2"/>
    <n v="4"/>
    <x v="0"/>
    <s v="Unsatisfied"/>
    <x v="0"/>
    <x v="1"/>
  </r>
  <r>
    <n v="3684"/>
    <d v="2019-12-01T00:00:00"/>
    <s v="Production Technician I"/>
    <x v="6"/>
    <s v="Active"/>
    <s v="Contract"/>
    <s v="Zone C"/>
    <s v="Part-Time"/>
    <x v="0"/>
    <x v="4"/>
    <d v="1954-08-03T00:00:00"/>
    <s v="MA"/>
    <x v="1"/>
    <s v="Hispanic"/>
    <s v="Widowed"/>
    <x v="0"/>
    <n v="3"/>
    <d v="2023-04-16T00:00:00"/>
    <n v="5"/>
    <n v="5"/>
    <n v="3"/>
    <d v="2022-10-29T00:00:00"/>
    <x v="4"/>
    <x v="0"/>
    <x v="2"/>
    <n v="2"/>
    <n v="939.39"/>
    <n v="65"/>
    <x v="2"/>
    <n v="6"/>
    <x v="1"/>
    <s v="Satisfied"/>
    <x v="0"/>
    <x v="1"/>
  </r>
  <r>
    <n v="3685"/>
    <d v="2022-08-16T00:00:00"/>
    <s v="Production Technician I"/>
    <x v="2"/>
    <s v="Active"/>
    <s v="Full-Time"/>
    <s v="Zone C"/>
    <s v="Full-Time"/>
    <x v="0"/>
    <x v="9"/>
    <d v="1986-06-22T00:00:00"/>
    <s v="MA"/>
    <x v="1"/>
    <s v="Asian"/>
    <s v="Widowed"/>
    <x v="0"/>
    <n v="3"/>
    <d v="2023-01-03T00:00:00"/>
    <n v="4"/>
    <n v="3"/>
    <n v="4"/>
    <d v="2023-01-06T00:00:00"/>
    <x v="0"/>
    <x v="1"/>
    <x v="3"/>
    <n v="1"/>
    <n v="941.12"/>
    <n v="36"/>
    <x v="3"/>
    <n v="3"/>
    <x v="2"/>
    <s v="Neutral"/>
    <x v="0"/>
    <x v="0"/>
  </r>
  <r>
    <n v="3687"/>
    <d v="2019-05-17T00:00:00"/>
    <s v="Production Technician I"/>
    <x v="0"/>
    <s v="Active"/>
    <s v="Part-Time"/>
    <s v="Zone B"/>
    <s v="Temporary"/>
    <x v="0"/>
    <x v="4"/>
    <d v="1944-08-20T00:00:00"/>
    <s v="MA"/>
    <x v="0"/>
    <s v="White"/>
    <s v="Divorced"/>
    <x v="1"/>
    <n v="1"/>
    <d v="2022-09-02T00:00:00"/>
    <n v="2"/>
    <n v="4"/>
    <n v="5"/>
    <d v="2022-12-26T00:00:00"/>
    <x v="1"/>
    <x v="1"/>
    <x v="1"/>
    <n v="3"/>
    <n v="614.53"/>
    <n v="75"/>
    <x v="2"/>
    <n v="6"/>
    <x v="0"/>
    <s v="Neutral"/>
    <x v="1"/>
    <x v="0"/>
  </r>
  <r>
    <n v="3689"/>
    <d v="2021-07-16T00:00:00"/>
    <s v="Production Technician I"/>
    <x v="1"/>
    <s v="Active"/>
    <s v="Contract"/>
    <s v="Zone A"/>
    <s v="Temporary"/>
    <x v="0"/>
    <x v="4"/>
    <d v="1960-12-29T00:00:00"/>
    <s v="MA"/>
    <x v="1"/>
    <s v="Asian"/>
    <s v="Married"/>
    <x v="1"/>
    <n v="3"/>
    <d v="2022-08-17T00:00:00"/>
    <n v="4"/>
    <n v="4"/>
    <n v="3"/>
    <d v="2023-02-25T00:00:00"/>
    <x v="4"/>
    <x v="1"/>
    <x v="3"/>
    <n v="1"/>
    <n v="734.94"/>
    <n v="61"/>
    <x v="2"/>
    <n v="4"/>
    <x v="2"/>
    <s v="Neutral"/>
    <x v="0"/>
    <x v="0"/>
  </r>
  <r>
    <n v="3690"/>
    <d v="2020-08-04T00:00:00"/>
    <s v="Production Technician I"/>
    <x v="8"/>
    <s v="Active"/>
    <s v="Part-Time"/>
    <s v="Zone A"/>
    <s v="Temporary"/>
    <x v="0"/>
    <x v="17"/>
    <d v="1950-11-14T00:00:00"/>
    <s v="MA"/>
    <x v="1"/>
    <s v="White"/>
    <s v="Single"/>
    <x v="2"/>
    <n v="3"/>
    <d v="2023-05-31T00:00:00"/>
    <n v="4"/>
    <n v="3"/>
    <n v="5"/>
    <d v="2023-04-03T00:00:00"/>
    <x v="3"/>
    <x v="0"/>
    <x v="2"/>
    <n v="5"/>
    <n v="589.5"/>
    <n v="70"/>
    <x v="2"/>
    <n v="5"/>
    <x v="2"/>
    <s v="Neutral"/>
    <x v="0"/>
    <x v="1"/>
  </r>
  <r>
    <n v="3691"/>
    <d v="2020-11-23T00:00:00"/>
    <s v="Production Technician I"/>
    <x v="3"/>
    <s v="Active"/>
    <s v="Part-Time"/>
    <s v="Zone C"/>
    <s v="Full-Time"/>
    <x v="0"/>
    <x v="0"/>
    <d v="1993-01-03T00:00:00"/>
    <s v="MA"/>
    <x v="1"/>
    <s v="Asian"/>
    <s v="Single"/>
    <x v="2"/>
    <n v="1"/>
    <d v="2022-12-07T00:00:00"/>
    <n v="1"/>
    <n v="1"/>
    <n v="5"/>
    <d v="2023-03-06T00:00:00"/>
    <x v="0"/>
    <x v="0"/>
    <x v="2"/>
    <n v="3"/>
    <n v="311.27999999999997"/>
    <n v="27"/>
    <x v="1"/>
    <n v="5"/>
    <x v="0"/>
    <s v="Unsatisfied"/>
    <x v="1"/>
    <x v="0"/>
  </r>
  <r>
    <n v="3692"/>
    <d v="2019-11-11T00:00:00"/>
    <s v="Production Technician I"/>
    <x v="9"/>
    <s v="Active"/>
    <s v="Full-Time"/>
    <s v="Zone B"/>
    <s v="Part-Time"/>
    <x v="0"/>
    <x v="1"/>
    <d v="1979-12-15T00:00:00"/>
    <s v="MA"/>
    <x v="1"/>
    <s v="Black"/>
    <s v="Widowed"/>
    <x v="2"/>
    <n v="3"/>
    <d v="2023-02-17T00:00:00"/>
    <n v="4"/>
    <n v="5"/>
    <n v="3"/>
    <d v="2023-03-29T00:00:00"/>
    <x v="3"/>
    <x v="0"/>
    <x v="3"/>
    <n v="5"/>
    <n v="671.88"/>
    <n v="40"/>
    <x v="3"/>
    <n v="6"/>
    <x v="2"/>
    <s v="Satisfied"/>
    <x v="0"/>
    <x v="0"/>
  </r>
  <r>
    <n v="3693"/>
    <d v="2019-05-20T00:00:00"/>
    <s v="Production Technician II"/>
    <x v="7"/>
    <s v="Active"/>
    <s v="Part-Time"/>
    <s v="Zone B"/>
    <s v="Temporary"/>
    <x v="0"/>
    <x v="9"/>
    <d v="1977-08-01T00:00:00"/>
    <s v="MA"/>
    <x v="0"/>
    <s v="White"/>
    <s v="Married"/>
    <x v="1"/>
    <n v="2"/>
    <d v="2023-04-09T00:00:00"/>
    <n v="3"/>
    <n v="1"/>
    <n v="1"/>
    <d v="2023-01-24T00:00:00"/>
    <x v="2"/>
    <x v="1"/>
    <x v="2"/>
    <n v="1"/>
    <n v="861.5"/>
    <n v="42"/>
    <x v="3"/>
    <n v="6"/>
    <x v="2"/>
    <s v="Unsatisfied"/>
    <x v="1"/>
    <x v="0"/>
  </r>
  <r>
    <n v="3694"/>
    <d v="2019-11-05T00:00:00"/>
    <s v="Production Technician II"/>
    <x v="1"/>
    <s v="Terminated"/>
    <s v="Full-Time"/>
    <s v="Zone A"/>
    <s v="Part-Time"/>
    <x v="0"/>
    <x v="4"/>
    <d v="1961-03-11T00:00:00"/>
    <s v="MA"/>
    <x v="0"/>
    <s v="Hispanic"/>
    <s v="Married"/>
    <x v="3"/>
    <n v="4"/>
    <d v="2023-03-20T00:00:00"/>
    <n v="3"/>
    <n v="3"/>
    <n v="5"/>
    <d v="2023-05-19T00:00:00"/>
    <x v="0"/>
    <x v="1"/>
    <x v="2"/>
    <n v="2"/>
    <n v="649.17999999999995"/>
    <n v="58"/>
    <x v="0"/>
    <n v="6"/>
    <x v="2"/>
    <s v="Neutral"/>
    <x v="0"/>
    <x v="1"/>
  </r>
  <r>
    <n v="3695"/>
    <d v="2018-09-20T00:00:00"/>
    <s v="Production Technician II"/>
    <x v="8"/>
    <s v="Terminated"/>
    <s v="Contract"/>
    <s v="Zone C"/>
    <s v="Temporary"/>
    <x v="0"/>
    <x v="14"/>
    <d v="1989-11-28T00:00:00"/>
    <s v="MA"/>
    <x v="0"/>
    <s v="Hispanic"/>
    <s v="Divorced"/>
    <x v="3"/>
    <n v="4"/>
    <d v="2022-08-28T00:00:00"/>
    <n v="1"/>
    <n v="1"/>
    <n v="4"/>
    <d v="2023-01-08T00:00:00"/>
    <x v="2"/>
    <x v="1"/>
    <x v="0"/>
    <n v="4"/>
    <n v="492.2"/>
    <n v="29"/>
    <x v="1"/>
    <n v="7"/>
    <x v="0"/>
    <s v="Unsatisfied"/>
    <x v="0"/>
    <x v="0"/>
  </r>
  <r>
    <n v="3696"/>
    <d v="2020-09-02T00:00:00"/>
    <s v="Production Technician II"/>
    <x v="3"/>
    <s v="Terminated"/>
    <s v="Contract"/>
    <s v="Zone B"/>
    <s v="Part-Time"/>
    <x v="0"/>
    <x v="15"/>
    <d v="1989-10-07T00:00:00"/>
    <s v="MA"/>
    <x v="0"/>
    <s v="Hispanic"/>
    <s v="Widowed"/>
    <x v="3"/>
    <n v="3"/>
    <d v="2022-12-01T00:00:00"/>
    <n v="2"/>
    <n v="1"/>
    <n v="2"/>
    <d v="2023-01-13T00:00:00"/>
    <x v="3"/>
    <x v="0"/>
    <x v="3"/>
    <n v="2"/>
    <n v="299.58999999999997"/>
    <n v="31"/>
    <x v="3"/>
    <n v="5"/>
    <x v="0"/>
    <s v="Unsatisfied"/>
    <x v="0"/>
    <x v="0"/>
  </r>
  <r>
    <n v="3697"/>
    <d v="2020-06-28T00:00:00"/>
    <s v="Production Technician II"/>
    <x v="9"/>
    <s v="Active"/>
    <s v="Full-Time"/>
    <s v="Zone A"/>
    <s v="Part-Time"/>
    <x v="0"/>
    <x v="4"/>
    <d v="1992-12-26T00:00:00"/>
    <s v="MA"/>
    <x v="0"/>
    <s v="Other"/>
    <s v="Single"/>
    <x v="3"/>
    <n v="4"/>
    <d v="2023-07-20T00:00:00"/>
    <n v="3"/>
    <n v="4"/>
    <n v="1"/>
    <d v="2023-04-24T00:00:00"/>
    <x v="3"/>
    <x v="0"/>
    <x v="0"/>
    <n v="2"/>
    <n v="982.33"/>
    <n v="28"/>
    <x v="1"/>
    <n v="5"/>
    <x v="2"/>
    <s v="Neutral"/>
    <x v="0"/>
    <x v="0"/>
  </r>
  <r>
    <n v="3698"/>
    <d v="2023-03-22T00:00:00"/>
    <s v="Production Technician II"/>
    <x v="5"/>
    <s v="Active"/>
    <s v="Full-Time"/>
    <s v="Zone A"/>
    <s v="Full-Time"/>
    <x v="0"/>
    <x v="14"/>
    <d v="1984-06-12T00:00:00"/>
    <s v="MA"/>
    <x v="0"/>
    <s v="Hispanic"/>
    <s v="Married"/>
    <x v="3"/>
    <n v="3"/>
    <d v="2023-01-19T00:00:00"/>
    <n v="2"/>
    <n v="5"/>
    <n v="4"/>
    <d v="2022-12-24T00:00:00"/>
    <x v="0"/>
    <x v="1"/>
    <x v="3"/>
    <n v="2"/>
    <n v="830.36"/>
    <n v="39"/>
    <x v="3"/>
    <n v="3"/>
    <x v="0"/>
    <s v="Satisfied"/>
    <x v="0"/>
    <x v="0"/>
  </r>
  <r>
    <n v="3699"/>
    <d v="2022-08-30T00:00:00"/>
    <s v="Production Technician I"/>
    <x v="9"/>
    <s v="Terminated"/>
    <s v="Part-Time"/>
    <s v="Zone B"/>
    <s v="Temporary"/>
    <x v="0"/>
    <x v="6"/>
    <d v="1977-01-31T00:00:00"/>
    <s v="MA"/>
    <x v="1"/>
    <s v="Asian"/>
    <s v="Divorced"/>
    <x v="3"/>
    <n v="2"/>
    <d v="2023-06-21T00:00:00"/>
    <n v="2"/>
    <n v="4"/>
    <n v="3"/>
    <d v="2022-08-19T00:00:00"/>
    <x v="1"/>
    <x v="1"/>
    <x v="3"/>
    <n v="1"/>
    <n v="973.34"/>
    <n v="45"/>
    <x v="0"/>
    <n v="3"/>
    <x v="0"/>
    <s v="Neutral"/>
    <x v="1"/>
    <x v="0"/>
  </r>
  <r>
    <n v="3700"/>
    <d v="2019-10-24T00:00:00"/>
    <s v="Production Technician I"/>
    <x v="2"/>
    <s v="Active"/>
    <s v="Part-Time"/>
    <s v="Zone A"/>
    <s v="Temporary"/>
    <x v="0"/>
    <x v="13"/>
    <d v="1988-04-12T00:00:00"/>
    <s v="MA"/>
    <x v="1"/>
    <s v="Hispanic"/>
    <s v="Divorced"/>
    <x v="3"/>
    <n v="1"/>
    <d v="2023-01-18T00:00:00"/>
    <n v="4"/>
    <n v="1"/>
    <n v="1"/>
    <d v="2023-02-25T00:00:00"/>
    <x v="2"/>
    <x v="0"/>
    <x v="0"/>
    <n v="4"/>
    <n v="667.34"/>
    <n v="31"/>
    <x v="3"/>
    <n v="6"/>
    <x v="2"/>
    <s v="Unsatisfied"/>
    <x v="1"/>
    <x v="0"/>
  </r>
  <r>
    <n v="3701"/>
    <d v="2019-11-09T00:00:00"/>
    <s v="Production Technician I"/>
    <x v="6"/>
    <s v="Active"/>
    <s v="Part-Time"/>
    <s v="Zone B"/>
    <s v="Temporary"/>
    <x v="0"/>
    <x v="12"/>
    <d v="1948-06-20T00:00:00"/>
    <s v="MA"/>
    <x v="1"/>
    <s v="Other"/>
    <s v="Single"/>
    <x v="3"/>
    <n v="2"/>
    <d v="2023-06-10T00:00:00"/>
    <n v="4"/>
    <n v="1"/>
    <n v="4"/>
    <d v="2022-08-21T00:00:00"/>
    <x v="4"/>
    <x v="0"/>
    <x v="0"/>
    <n v="4"/>
    <n v="480.17"/>
    <n v="71"/>
    <x v="2"/>
    <n v="6"/>
    <x v="2"/>
    <s v="Unsatisfied"/>
    <x v="1"/>
    <x v="0"/>
  </r>
  <r>
    <n v="3702"/>
    <d v="2019-07-13T00:00:00"/>
    <s v="Production Technician I"/>
    <x v="8"/>
    <s v="Active"/>
    <s v="Part-Time"/>
    <s v="Zone C"/>
    <s v="Part-Time"/>
    <x v="0"/>
    <x v="1"/>
    <d v="1976-04-22T00:00:00"/>
    <s v="MA"/>
    <x v="1"/>
    <s v="Asian"/>
    <s v="Single"/>
    <x v="1"/>
    <n v="3"/>
    <d v="2023-02-24T00:00:00"/>
    <n v="2"/>
    <n v="4"/>
    <n v="1"/>
    <d v="2023-02-15T00:00:00"/>
    <x v="0"/>
    <x v="1"/>
    <x v="0"/>
    <n v="3"/>
    <n v="346.28"/>
    <n v="43"/>
    <x v="3"/>
    <n v="6"/>
    <x v="0"/>
    <s v="Neutral"/>
    <x v="0"/>
    <x v="0"/>
  </r>
  <r>
    <n v="3703"/>
    <d v="2020-08-31T00:00:00"/>
    <s v="Production Technician I"/>
    <x v="1"/>
    <s v="Active"/>
    <s v="Part-Time"/>
    <s v="Zone A"/>
    <s v="Part-Time"/>
    <x v="0"/>
    <x v="6"/>
    <d v="1951-02-15T00:00:00"/>
    <s v="MA"/>
    <x v="0"/>
    <s v="White"/>
    <s v="Widowed"/>
    <x v="1"/>
    <n v="4"/>
    <d v="2023-06-02T00:00:00"/>
    <n v="5"/>
    <n v="5"/>
    <n v="5"/>
    <d v="2022-12-27T00:00:00"/>
    <x v="4"/>
    <x v="1"/>
    <x v="2"/>
    <n v="3"/>
    <n v="121.45"/>
    <n v="69"/>
    <x v="2"/>
    <n v="5"/>
    <x v="1"/>
    <s v="Satisfied"/>
    <x v="0"/>
    <x v="1"/>
  </r>
  <r>
    <n v="3704"/>
    <d v="2019-01-25T00:00:00"/>
    <s v="Production Technician I"/>
    <x v="0"/>
    <s v="Active"/>
    <s v="Full-Time"/>
    <s v="Zone C"/>
    <s v="Part-Time"/>
    <x v="0"/>
    <x v="4"/>
    <d v="1976-02-05T00:00:00"/>
    <s v="MA"/>
    <x v="0"/>
    <s v="Asian"/>
    <s v="Married"/>
    <x v="1"/>
    <n v="5"/>
    <d v="2023-07-07T00:00:00"/>
    <n v="2"/>
    <n v="4"/>
    <n v="5"/>
    <d v="2022-10-07T00:00:00"/>
    <x v="3"/>
    <x v="1"/>
    <x v="1"/>
    <n v="2"/>
    <n v="669.3"/>
    <n v="43"/>
    <x v="3"/>
    <n v="7"/>
    <x v="0"/>
    <s v="Neutral"/>
    <x v="2"/>
    <x v="0"/>
  </r>
  <r>
    <n v="3705"/>
    <d v="2020-11-21T00:00:00"/>
    <s v="Production Technician I"/>
    <x v="4"/>
    <s v="Active"/>
    <s v="Full-Time"/>
    <s v="Zone A"/>
    <s v="Part-Time"/>
    <x v="0"/>
    <x v="2"/>
    <d v="1967-05-27T00:00:00"/>
    <s v="MA"/>
    <x v="0"/>
    <s v="White"/>
    <s v="Single"/>
    <x v="1"/>
    <n v="3"/>
    <d v="2023-05-25T00:00:00"/>
    <n v="3"/>
    <n v="1"/>
    <n v="4"/>
    <d v="2023-04-17T00:00:00"/>
    <x v="3"/>
    <x v="0"/>
    <x v="2"/>
    <n v="5"/>
    <n v="983.59"/>
    <n v="53"/>
    <x v="0"/>
    <n v="5"/>
    <x v="2"/>
    <s v="Unsatisfied"/>
    <x v="0"/>
    <x v="1"/>
  </r>
  <r>
    <n v="3706"/>
    <d v="2019-09-23T00:00:00"/>
    <s v="Production Technician I"/>
    <x v="5"/>
    <s v="Active"/>
    <s v="Full-Time"/>
    <s v="Zone B"/>
    <s v="Part-Time"/>
    <x v="0"/>
    <x v="4"/>
    <d v="1974-11-08T00:00:00"/>
    <s v="MA"/>
    <x v="1"/>
    <s v="White"/>
    <s v="Divorced"/>
    <x v="1"/>
    <n v="3"/>
    <d v="2023-07-17T00:00:00"/>
    <n v="2"/>
    <n v="1"/>
    <n v="4"/>
    <d v="2023-06-07T00:00:00"/>
    <x v="1"/>
    <x v="0"/>
    <x v="2"/>
    <n v="1"/>
    <n v="304.89999999999998"/>
    <n v="45"/>
    <x v="0"/>
    <n v="6"/>
    <x v="0"/>
    <s v="Unsatisfied"/>
    <x v="0"/>
    <x v="1"/>
  </r>
  <r>
    <n v="3707"/>
    <d v="2022-12-11T00:00:00"/>
    <s v="Production Technician I"/>
    <x v="3"/>
    <s v="Active"/>
    <s v="Contract"/>
    <s v="Zone B"/>
    <s v="Temporary"/>
    <x v="0"/>
    <x v="6"/>
    <d v="1995-12-01T00:00:00"/>
    <s v="MA"/>
    <x v="1"/>
    <s v="Asian"/>
    <s v="Divorced"/>
    <x v="1"/>
    <n v="3"/>
    <d v="2023-03-24T00:00:00"/>
    <n v="3"/>
    <n v="2"/>
    <n v="4"/>
    <d v="2022-12-24T00:00:00"/>
    <x v="0"/>
    <x v="1"/>
    <x v="3"/>
    <n v="3"/>
    <n v="778.72"/>
    <n v="27"/>
    <x v="1"/>
    <n v="3"/>
    <x v="2"/>
    <s v="Unsatisfied"/>
    <x v="0"/>
    <x v="0"/>
  </r>
  <r>
    <n v="3708"/>
    <d v="2020-08-21T00:00:00"/>
    <s v="Production Technician I"/>
    <x v="7"/>
    <s v="Active"/>
    <s v="Full-Time"/>
    <s v="Zone C"/>
    <s v="Part-Time"/>
    <x v="0"/>
    <x v="10"/>
    <d v="1974-02-19T00:00:00"/>
    <s v="MA"/>
    <x v="1"/>
    <s v="Black"/>
    <s v="Married"/>
    <x v="1"/>
    <n v="4"/>
    <d v="2022-08-21T00:00:00"/>
    <n v="5"/>
    <n v="5"/>
    <n v="2"/>
    <d v="2023-01-03T00:00:00"/>
    <x v="1"/>
    <x v="1"/>
    <x v="3"/>
    <n v="4"/>
    <n v="136.15"/>
    <n v="46"/>
    <x v="0"/>
    <n v="5"/>
    <x v="1"/>
    <s v="Satisfied"/>
    <x v="0"/>
    <x v="0"/>
  </r>
  <r>
    <n v="3709"/>
    <d v="2019-02-04T00:00:00"/>
    <s v="Production Technician I"/>
    <x v="9"/>
    <s v="Active"/>
    <s v="Full-Time"/>
    <s v="Zone C"/>
    <s v="Part-Time"/>
    <x v="0"/>
    <x v="8"/>
    <d v="1969-09-18T00:00:00"/>
    <s v="MA"/>
    <x v="1"/>
    <s v="Black"/>
    <s v="Divorced"/>
    <x v="1"/>
    <n v="5"/>
    <d v="2023-05-08T00:00:00"/>
    <n v="3"/>
    <n v="5"/>
    <n v="3"/>
    <d v="2023-04-07T00:00:00"/>
    <x v="0"/>
    <x v="0"/>
    <x v="1"/>
    <n v="4"/>
    <n v="339.84"/>
    <n v="50"/>
    <x v="0"/>
    <n v="7"/>
    <x v="2"/>
    <s v="Satisfied"/>
    <x v="2"/>
    <x v="0"/>
  </r>
  <r>
    <n v="3710"/>
    <d v="2021-10-29T00:00:00"/>
    <s v="Production Technician I"/>
    <x v="2"/>
    <s v="Active"/>
    <s v="Full-Time"/>
    <s v="Zone C"/>
    <s v="Part-Time"/>
    <x v="0"/>
    <x v="1"/>
    <d v="1960-10-16T00:00:00"/>
    <s v="MA"/>
    <x v="0"/>
    <s v="Hispanic"/>
    <s v="Single"/>
    <x v="1"/>
    <n v="1"/>
    <d v="2023-02-28T00:00:00"/>
    <n v="5"/>
    <n v="5"/>
    <n v="3"/>
    <d v="2023-06-02T00:00:00"/>
    <x v="0"/>
    <x v="1"/>
    <x v="2"/>
    <n v="1"/>
    <n v="791.78"/>
    <n v="61"/>
    <x v="2"/>
    <n v="4"/>
    <x v="1"/>
    <s v="Satisfied"/>
    <x v="1"/>
    <x v="0"/>
  </r>
  <r>
    <n v="3711"/>
    <d v="2021-07-17T00:00:00"/>
    <s v="Production Technician I"/>
    <x v="6"/>
    <s v="Active"/>
    <s v="Part-Time"/>
    <s v="Zone A"/>
    <s v="Temporary"/>
    <x v="0"/>
    <x v="0"/>
    <d v="1981-01-03T00:00:00"/>
    <s v="MA"/>
    <x v="0"/>
    <s v="Black"/>
    <s v="Single"/>
    <x v="2"/>
    <n v="1"/>
    <d v="2022-12-14T00:00:00"/>
    <n v="4"/>
    <n v="3"/>
    <n v="3"/>
    <d v="2022-10-19T00:00:00"/>
    <x v="0"/>
    <x v="1"/>
    <x v="1"/>
    <n v="5"/>
    <n v="853.26"/>
    <n v="40"/>
    <x v="3"/>
    <n v="4"/>
    <x v="2"/>
    <s v="Neutral"/>
    <x v="1"/>
    <x v="0"/>
  </r>
  <r>
    <n v="3713"/>
    <d v="2020-07-21T00:00:00"/>
    <s v="Production Technician I"/>
    <x v="1"/>
    <s v="Active"/>
    <s v="Full-Time"/>
    <s v="Zone B"/>
    <s v="Temporary"/>
    <x v="0"/>
    <x v="2"/>
    <d v="1985-04-10T00:00:00"/>
    <s v="MA"/>
    <x v="1"/>
    <s v="Hispanic"/>
    <s v="Widowed"/>
    <x v="0"/>
    <n v="3"/>
    <d v="2022-10-30T00:00:00"/>
    <n v="3"/>
    <n v="4"/>
    <n v="1"/>
    <d v="2023-05-17T00:00:00"/>
    <x v="1"/>
    <x v="1"/>
    <x v="1"/>
    <n v="5"/>
    <n v="235.82"/>
    <n v="35"/>
    <x v="3"/>
    <n v="5"/>
    <x v="2"/>
    <s v="Neutral"/>
    <x v="0"/>
    <x v="0"/>
  </r>
  <r>
    <n v="3714"/>
    <d v="2020-01-19T00:00:00"/>
    <s v="Production Technician I"/>
    <x v="0"/>
    <s v="Active"/>
    <s v="Full-Time"/>
    <s v="Zone B"/>
    <s v="Part-Time"/>
    <x v="0"/>
    <x v="4"/>
    <d v="1965-04-19T00:00:00"/>
    <s v="MA"/>
    <x v="1"/>
    <s v="White"/>
    <s v="Married"/>
    <x v="0"/>
    <n v="4"/>
    <d v="2023-07-21T00:00:00"/>
    <n v="3"/>
    <n v="5"/>
    <n v="2"/>
    <d v="2023-05-18T00:00:00"/>
    <x v="0"/>
    <x v="0"/>
    <x v="3"/>
    <n v="5"/>
    <n v="448.57"/>
    <n v="55"/>
    <x v="0"/>
    <n v="6"/>
    <x v="2"/>
    <s v="Satisfied"/>
    <x v="0"/>
    <x v="0"/>
  </r>
  <r>
    <n v="3715"/>
    <d v="2021-09-12T00:00:00"/>
    <s v="Production Technician I"/>
    <x v="4"/>
    <s v="Active"/>
    <s v="Contract"/>
    <s v="Zone A"/>
    <s v="Full-Time"/>
    <x v="0"/>
    <x v="9"/>
    <d v="1976-03-05T00:00:00"/>
    <s v="MA"/>
    <x v="1"/>
    <s v="Black"/>
    <s v="Widowed"/>
    <x v="0"/>
    <n v="4"/>
    <d v="2023-05-20T00:00:00"/>
    <n v="1"/>
    <n v="1"/>
    <n v="4"/>
    <d v="2023-01-11T00:00:00"/>
    <x v="0"/>
    <x v="1"/>
    <x v="1"/>
    <n v="3"/>
    <n v="572.55999999999995"/>
    <n v="45"/>
    <x v="0"/>
    <n v="4"/>
    <x v="0"/>
    <s v="Unsatisfied"/>
    <x v="0"/>
    <x v="0"/>
  </r>
  <r>
    <n v="3716"/>
    <d v="2022-07-31T00:00:00"/>
    <s v="Production Technician II"/>
    <x v="7"/>
    <s v="Terminated"/>
    <s v="Full-Time"/>
    <s v="Zone A"/>
    <s v="Full-Time"/>
    <x v="0"/>
    <x v="3"/>
    <d v="1993-06-27T00:00:00"/>
    <s v="MA"/>
    <x v="0"/>
    <s v="Black"/>
    <s v="Married"/>
    <x v="0"/>
    <n v="1"/>
    <d v="2022-11-19T00:00:00"/>
    <n v="5"/>
    <n v="3"/>
    <n v="3"/>
    <d v="2023-03-07T00:00:00"/>
    <x v="2"/>
    <x v="0"/>
    <x v="1"/>
    <n v="4"/>
    <n v="959.78"/>
    <n v="29"/>
    <x v="1"/>
    <n v="3"/>
    <x v="1"/>
    <s v="Neutral"/>
    <x v="1"/>
    <x v="0"/>
  </r>
  <r>
    <n v="3717"/>
    <d v="2023-05-18T00:00:00"/>
    <s v="Production Technician II"/>
    <x v="1"/>
    <s v="Active"/>
    <s v="Contract"/>
    <s v="Zone B"/>
    <s v="Full-Time"/>
    <x v="0"/>
    <x v="4"/>
    <d v="1992-11-07T00:00:00"/>
    <s v="MA"/>
    <x v="0"/>
    <s v="Asian"/>
    <s v="Married"/>
    <x v="0"/>
    <n v="2"/>
    <d v="2023-01-01T00:00:00"/>
    <n v="4"/>
    <n v="1"/>
    <n v="3"/>
    <d v="2022-08-22T00:00:00"/>
    <x v="4"/>
    <x v="1"/>
    <x v="3"/>
    <n v="3"/>
    <n v="363.02"/>
    <n v="31"/>
    <x v="3"/>
    <n v="2"/>
    <x v="2"/>
    <s v="Unsatisfied"/>
    <x v="1"/>
    <x v="0"/>
  </r>
  <r>
    <n v="3718"/>
    <d v="2021-05-25T00:00:00"/>
    <s v="Production Technician II"/>
    <x v="8"/>
    <s v="Terminated"/>
    <s v="Contract"/>
    <s v="Zone C"/>
    <s v="Temporary"/>
    <x v="0"/>
    <x v="4"/>
    <d v="1946-09-15T00:00:00"/>
    <s v="MA"/>
    <x v="0"/>
    <s v="Other"/>
    <s v="Married"/>
    <x v="0"/>
    <n v="4"/>
    <d v="2022-10-05T00:00:00"/>
    <n v="1"/>
    <n v="1"/>
    <n v="3"/>
    <d v="2023-05-02T00:00:00"/>
    <x v="4"/>
    <x v="0"/>
    <x v="2"/>
    <n v="2"/>
    <n v="325.7"/>
    <n v="75"/>
    <x v="2"/>
    <n v="4"/>
    <x v="0"/>
    <s v="Unsatisfied"/>
    <x v="0"/>
    <x v="1"/>
  </r>
  <r>
    <n v="3719"/>
    <d v="2022-07-22T00:00:00"/>
    <s v="Production Technician II"/>
    <x v="3"/>
    <s v="Active"/>
    <s v="Contract"/>
    <s v="Zone B"/>
    <s v="Full-Time"/>
    <x v="0"/>
    <x v="20"/>
    <d v="1947-07-08T00:00:00"/>
    <s v="MA"/>
    <x v="0"/>
    <s v="Hispanic"/>
    <s v="Divorced"/>
    <x v="0"/>
    <n v="3"/>
    <d v="2022-11-27T00:00:00"/>
    <n v="1"/>
    <n v="2"/>
    <n v="1"/>
    <d v="2022-10-08T00:00:00"/>
    <x v="2"/>
    <x v="0"/>
    <x v="1"/>
    <n v="3"/>
    <n v="727.75"/>
    <n v="75"/>
    <x v="2"/>
    <n v="3"/>
    <x v="0"/>
    <s v="Unsatisfied"/>
    <x v="0"/>
    <x v="0"/>
  </r>
  <r>
    <n v="3720"/>
    <d v="2019-05-23T00:00:00"/>
    <s v="Production Technician II"/>
    <x v="9"/>
    <s v="Active"/>
    <s v="Part-Time"/>
    <s v="Zone B"/>
    <s v="Full-Time"/>
    <x v="0"/>
    <x v="4"/>
    <d v="1958-12-18T00:00:00"/>
    <s v="MA"/>
    <x v="0"/>
    <s v="White"/>
    <s v="Single"/>
    <x v="0"/>
    <n v="3"/>
    <d v="2023-05-15T00:00:00"/>
    <n v="2"/>
    <n v="1"/>
    <n v="5"/>
    <d v="2022-09-23T00:00:00"/>
    <x v="2"/>
    <x v="0"/>
    <x v="3"/>
    <n v="2"/>
    <n v="845.21"/>
    <n v="61"/>
    <x v="2"/>
    <n v="6"/>
    <x v="0"/>
    <s v="Unsatisfied"/>
    <x v="0"/>
    <x v="0"/>
  </r>
  <r>
    <n v="3721"/>
    <d v="2020-02-12T00:00:00"/>
    <s v="Production Technician I"/>
    <x v="6"/>
    <s v="Active"/>
    <s v="Full-Time"/>
    <s v="Zone B"/>
    <s v="Full-Time"/>
    <x v="0"/>
    <x v="10"/>
    <d v="1960-03-24T00:00:00"/>
    <s v="MA"/>
    <x v="1"/>
    <s v="Black"/>
    <s v="Widowed"/>
    <x v="0"/>
    <n v="2"/>
    <d v="2023-02-07T00:00:00"/>
    <n v="5"/>
    <n v="4"/>
    <n v="5"/>
    <d v="2022-12-22T00:00:00"/>
    <x v="3"/>
    <x v="1"/>
    <x v="1"/>
    <n v="4"/>
    <n v="327.82"/>
    <n v="60"/>
    <x v="2"/>
    <n v="6"/>
    <x v="1"/>
    <s v="Neutral"/>
    <x v="1"/>
    <x v="0"/>
  </r>
  <r>
    <n v="3722"/>
    <d v="2020-02-16T00:00:00"/>
    <s v="Production Technician I"/>
    <x v="2"/>
    <s v="Terminated"/>
    <s v="Part-Time"/>
    <s v="Zone B"/>
    <s v="Full-Time"/>
    <x v="0"/>
    <x v="4"/>
    <d v="1947-08-31T00:00:00"/>
    <s v="MA"/>
    <x v="1"/>
    <s v="White"/>
    <s v="Married"/>
    <x v="0"/>
    <n v="2"/>
    <d v="2023-06-01T00:00:00"/>
    <n v="1"/>
    <n v="5"/>
    <n v="5"/>
    <d v="2023-01-15T00:00:00"/>
    <x v="4"/>
    <x v="0"/>
    <x v="3"/>
    <n v="1"/>
    <n v="512.54999999999995"/>
    <n v="73"/>
    <x v="2"/>
    <n v="6"/>
    <x v="0"/>
    <s v="Satisfied"/>
    <x v="1"/>
    <x v="0"/>
  </r>
  <r>
    <n v="3723"/>
    <d v="2022-04-29T00:00:00"/>
    <s v="Production Technician I"/>
    <x v="4"/>
    <s v="Terminated"/>
    <s v="Full-Time"/>
    <s v="Zone A"/>
    <s v="Temporary"/>
    <x v="0"/>
    <x v="13"/>
    <d v="1972-08-30T00:00:00"/>
    <s v="MA"/>
    <x v="1"/>
    <s v="Asian"/>
    <s v="Married"/>
    <x v="0"/>
    <n v="3"/>
    <d v="2023-06-18T00:00:00"/>
    <n v="2"/>
    <n v="1"/>
    <n v="4"/>
    <d v="2022-09-06T00:00:00"/>
    <x v="4"/>
    <x v="0"/>
    <x v="2"/>
    <n v="1"/>
    <n v="457.17"/>
    <n v="50"/>
    <x v="0"/>
    <n v="4"/>
    <x v="0"/>
    <s v="Unsatisfied"/>
    <x v="0"/>
    <x v="1"/>
  </r>
  <r>
    <n v="3724"/>
    <d v="2019-10-10T00:00:00"/>
    <s v="Production Technician I"/>
    <x v="0"/>
    <s v="Terminated"/>
    <s v="Part-Time"/>
    <s v="Zone C"/>
    <s v="Temporary"/>
    <x v="0"/>
    <x v="4"/>
    <d v="1969-11-25T00:00:00"/>
    <s v="MA"/>
    <x v="1"/>
    <s v="Asian"/>
    <s v="Divorced"/>
    <x v="0"/>
    <n v="4"/>
    <d v="2023-02-04T00:00:00"/>
    <n v="1"/>
    <n v="2"/>
    <n v="5"/>
    <d v="2023-06-28T00:00:00"/>
    <x v="4"/>
    <x v="0"/>
    <x v="1"/>
    <n v="4"/>
    <n v="573.33000000000004"/>
    <n v="50"/>
    <x v="0"/>
    <n v="6"/>
    <x v="0"/>
    <s v="Unsatisfied"/>
    <x v="0"/>
    <x v="0"/>
  </r>
  <r>
    <n v="3725"/>
    <d v="2019-04-07T00:00:00"/>
    <s v="Production Technician I"/>
    <x v="7"/>
    <s v="Active"/>
    <s v="Contract"/>
    <s v="Zone B"/>
    <s v="Part-Time"/>
    <x v="0"/>
    <x v="1"/>
    <d v="1955-08-21T00:00:00"/>
    <s v="MA"/>
    <x v="1"/>
    <s v="Asian"/>
    <s v="Widowed"/>
    <x v="0"/>
    <n v="1"/>
    <d v="2023-05-17T00:00:00"/>
    <n v="4"/>
    <n v="3"/>
    <n v="3"/>
    <d v="2023-05-23T00:00:00"/>
    <x v="1"/>
    <x v="1"/>
    <x v="0"/>
    <n v="3"/>
    <n v="135.18"/>
    <n v="64"/>
    <x v="2"/>
    <n v="7"/>
    <x v="2"/>
    <s v="Neutral"/>
    <x v="1"/>
    <x v="0"/>
  </r>
  <r>
    <n v="3726"/>
    <d v="2020-07-13T00:00:00"/>
    <s v="Production Technician I"/>
    <x v="1"/>
    <s v="Active"/>
    <s v="Contract"/>
    <s v="Zone A"/>
    <s v="Full-Time"/>
    <x v="0"/>
    <x v="3"/>
    <d v="1995-07-25T00:00:00"/>
    <s v="MA"/>
    <x v="0"/>
    <s v="Other"/>
    <s v="Married"/>
    <x v="0"/>
    <n v="4"/>
    <d v="2022-10-01T00:00:00"/>
    <n v="1"/>
    <n v="4"/>
    <n v="1"/>
    <d v="2023-01-13T00:00:00"/>
    <x v="4"/>
    <x v="1"/>
    <x v="0"/>
    <n v="3"/>
    <n v="911.12"/>
    <n v="25"/>
    <x v="1"/>
    <n v="5"/>
    <x v="0"/>
    <s v="Neutral"/>
    <x v="0"/>
    <x v="0"/>
  </r>
  <r>
    <n v="3727"/>
    <d v="2021-08-26T00:00:00"/>
    <s v="Production Technician I"/>
    <x v="8"/>
    <s v="Active"/>
    <s v="Part-Time"/>
    <s v="Zone C"/>
    <s v="Temporary"/>
    <x v="0"/>
    <x v="4"/>
    <d v="1945-01-15T00:00:00"/>
    <s v="MA"/>
    <x v="0"/>
    <s v="Other"/>
    <s v="Divorced"/>
    <x v="0"/>
    <n v="3"/>
    <d v="2022-10-11T00:00:00"/>
    <n v="1"/>
    <n v="2"/>
    <n v="5"/>
    <d v="2023-05-02T00:00:00"/>
    <x v="2"/>
    <x v="0"/>
    <x v="1"/>
    <n v="5"/>
    <n v="693.8"/>
    <n v="76"/>
    <x v="2"/>
    <n v="4"/>
    <x v="0"/>
    <s v="Unsatisfied"/>
    <x v="0"/>
    <x v="0"/>
  </r>
  <r>
    <n v="3728"/>
    <d v="2021-12-23T00:00:00"/>
    <s v="Production Technician I"/>
    <x v="3"/>
    <s v="Active"/>
    <s v="Contract"/>
    <s v="Zone A"/>
    <s v="Part-Time"/>
    <x v="0"/>
    <x v="8"/>
    <d v="1967-02-07T00:00:00"/>
    <s v="MA"/>
    <x v="1"/>
    <s v="Hispanic"/>
    <s v="Divorced"/>
    <x v="0"/>
    <n v="5"/>
    <d v="2023-04-18T00:00:00"/>
    <n v="5"/>
    <n v="1"/>
    <n v="2"/>
    <d v="2023-07-10T00:00:00"/>
    <x v="1"/>
    <x v="0"/>
    <x v="2"/>
    <n v="5"/>
    <n v="419.79"/>
    <n v="54"/>
    <x v="0"/>
    <n v="4"/>
    <x v="1"/>
    <s v="Unsatisfied"/>
    <x v="2"/>
    <x v="1"/>
  </r>
  <r>
    <n v="3729"/>
    <d v="2022-12-08T00:00:00"/>
    <s v="Production Technician I"/>
    <x v="4"/>
    <s v="Active"/>
    <s v="Contract"/>
    <s v="Zone B"/>
    <s v="Part-Time"/>
    <x v="0"/>
    <x v="13"/>
    <d v="1943-01-01T00:00:00"/>
    <s v="MA"/>
    <x v="1"/>
    <s v="Other"/>
    <s v="Divorced"/>
    <x v="0"/>
    <n v="3"/>
    <d v="2023-03-19T00:00:00"/>
    <n v="4"/>
    <n v="5"/>
    <n v="3"/>
    <d v="2022-12-12T00:00:00"/>
    <x v="1"/>
    <x v="1"/>
    <x v="0"/>
    <n v="1"/>
    <n v="693.56"/>
    <n v="79"/>
    <x v="2"/>
    <n v="3"/>
    <x v="2"/>
    <s v="Satisfied"/>
    <x v="0"/>
    <x v="0"/>
  </r>
  <r>
    <n v="3730"/>
    <d v="2022-01-18T00:00:00"/>
    <s v="Production Technician I"/>
    <x v="0"/>
    <s v="Active"/>
    <s v="Contract"/>
    <s v="Zone B"/>
    <s v="Temporary"/>
    <x v="0"/>
    <x v="10"/>
    <d v="1965-12-08T00:00:00"/>
    <s v="MA"/>
    <x v="1"/>
    <s v="Black"/>
    <s v="Widowed"/>
    <x v="0"/>
    <n v="4"/>
    <d v="2023-02-20T00:00:00"/>
    <n v="4"/>
    <n v="5"/>
    <n v="5"/>
    <d v="2022-08-29T00:00:00"/>
    <x v="0"/>
    <x v="1"/>
    <x v="1"/>
    <n v="1"/>
    <n v="161.47"/>
    <n v="57"/>
    <x v="0"/>
    <n v="4"/>
    <x v="2"/>
    <s v="Satisfied"/>
    <x v="0"/>
    <x v="0"/>
  </r>
  <r>
    <n v="3731"/>
    <d v="2020-02-28T00:00:00"/>
    <s v="Production Technician I"/>
    <x v="1"/>
    <s v="Active"/>
    <s v="Part-Time"/>
    <s v="Zone B"/>
    <s v="Part-Time"/>
    <x v="0"/>
    <x v="4"/>
    <d v="1998-07-04T00:00:00"/>
    <s v="MA"/>
    <x v="1"/>
    <s v="Hispanic"/>
    <s v="Single"/>
    <x v="0"/>
    <n v="3"/>
    <d v="2023-04-11T00:00:00"/>
    <n v="2"/>
    <n v="4"/>
    <n v="1"/>
    <d v="2023-05-02T00:00:00"/>
    <x v="2"/>
    <x v="1"/>
    <x v="3"/>
    <n v="5"/>
    <n v="773.63"/>
    <n v="22"/>
    <x v="1"/>
    <n v="6"/>
    <x v="0"/>
    <s v="Neutral"/>
    <x v="0"/>
    <x v="0"/>
  </r>
  <r>
    <n v="3732"/>
    <d v="2020-05-31T00:00:00"/>
    <s v="Production Technician I"/>
    <x v="8"/>
    <s v="Active"/>
    <s v="Part-Time"/>
    <s v="Zone B"/>
    <s v="Part-Time"/>
    <x v="0"/>
    <x v="4"/>
    <d v="1954-07-03T00:00:00"/>
    <s v="MA"/>
    <x v="1"/>
    <s v="Black"/>
    <s v="Widowed"/>
    <x v="0"/>
    <n v="5"/>
    <d v="2022-12-12T00:00:00"/>
    <n v="3"/>
    <n v="4"/>
    <n v="4"/>
    <d v="2022-12-09T00:00:00"/>
    <x v="3"/>
    <x v="0"/>
    <x v="1"/>
    <n v="5"/>
    <n v="695.42"/>
    <n v="66"/>
    <x v="2"/>
    <n v="5"/>
    <x v="2"/>
    <s v="Neutral"/>
    <x v="2"/>
    <x v="0"/>
  </r>
  <r>
    <n v="3734"/>
    <d v="2019-03-07T00:00:00"/>
    <s v="Production Technician I"/>
    <x v="2"/>
    <s v="Active"/>
    <s v="Full-Time"/>
    <s v="Zone C"/>
    <s v="Temporary"/>
    <x v="0"/>
    <x v="19"/>
    <d v="1964-07-21T00:00:00"/>
    <s v="MA"/>
    <x v="1"/>
    <s v="White"/>
    <s v="Divorced"/>
    <x v="0"/>
    <n v="3"/>
    <d v="2023-07-31T00:00:00"/>
    <n v="4"/>
    <n v="5"/>
    <n v="2"/>
    <d v="2023-03-05T00:00:00"/>
    <x v="4"/>
    <x v="0"/>
    <x v="0"/>
    <n v="2"/>
    <n v="702.69"/>
    <n v="55"/>
    <x v="0"/>
    <n v="7"/>
    <x v="2"/>
    <s v="Satisfied"/>
    <x v="0"/>
    <x v="0"/>
  </r>
  <r>
    <n v="3735"/>
    <d v="2019-05-29T00:00:00"/>
    <s v="Production Technician I"/>
    <x v="9"/>
    <s v="Active"/>
    <s v="Contract"/>
    <s v="Zone C"/>
    <s v="Temporary"/>
    <x v="0"/>
    <x v="15"/>
    <d v="1963-07-11T00:00:00"/>
    <s v="MA"/>
    <x v="1"/>
    <s v="White"/>
    <s v="Married"/>
    <x v="0"/>
    <n v="1"/>
    <d v="2023-02-03T00:00:00"/>
    <n v="4"/>
    <n v="4"/>
    <n v="4"/>
    <d v="2022-10-25T00:00:00"/>
    <x v="3"/>
    <x v="1"/>
    <x v="0"/>
    <n v="1"/>
    <n v="473.1"/>
    <n v="56"/>
    <x v="0"/>
    <n v="6"/>
    <x v="2"/>
    <s v="Neutral"/>
    <x v="1"/>
    <x v="0"/>
  </r>
  <r>
    <n v="3736"/>
    <d v="2020-10-18T00:00:00"/>
    <s v="Production Technician I"/>
    <x v="7"/>
    <s v="Active"/>
    <s v="Full-Time"/>
    <s v="Zone A"/>
    <s v="Part-Time"/>
    <x v="0"/>
    <x v="13"/>
    <d v="1976-07-02T00:00:00"/>
    <s v="MA"/>
    <x v="1"/>
    <s v="Other"/>
    <s v="Married"/>
    <x v="0"/>
    <n v="2"/>
    <d v="2022-09-14T00:00:00"/>
    <n v="3"/>
    <n v="1"/>
    <n v="3"/>
    <d v="2022-10-25T00:00:00"/>
    <x v="2"/>
    <x v="0"/>
    <x v="1"/>
    <n v="2"/>
    <n v="119.82"/>
    <n v="44"/>
    <x v="3"/>
    <n v="5"/>
    <x v="2"/>
    <s v="Unsatisfied"/>
    <x v="1"/>
    <x v="0"/>
  </r>
  <r>
    <n v="3737"/>
    <d v="2018-11-19T00:00:00"/>
    <s v="Production Technician I"/>
    <x v="3"/>
    <s v="Active"/>
    <s v="Part-Time"/>
    <s v="Zone B"/>
    <s v="Part-Time"/>
    <x v="0"/>
    <x v="16"/>
    <d v="1946-12-11T00:00:00"/>
    <s v="MA"/>
    <x v="1"/>
    <s v="Hispanic"/>
    <s v="Divorced"/>
    <x v="0"/>
    <n v="5"/>
    <d v="2022-09-09T00:00:00"/>
    <n v="2"/>
    <n v="5"/>
    <n v="1"/>
    <d v="2022-11-17T00:00:00"/>
    <x v="1"/>
    <x v="1"/>
    <x v="0"/>
    <n v="1"/>
    <n v="157.80000000000001"/>
    <n v="72"/>
    <x v="2"/>
    <n v="7"/>
    <x v="0"/>
    <s v="Satisfied"/>
    <x v="2"/>
    <x v="0"/>
  </r>
  <r>
    <n v="3738"/>
    <d v="2022-04-15T00:00:00"/>
    <s v="Production Technician II"/>
    <x v="7"/>
    <s v="Terminated"/>
    <s v="Full-Time"/>
    <s v="Zone A"/>
    <s v="Temporary"/>
    <x v="0"/>
    <x v="3"/>
    <d v="2000-09-03T00:00:00"/>
    <s v="MA"/>
    <x v="0"/>
    <s v="Hispanic"/>
    <s v="Widowed"/>
    <x v="0"/>
    <n v="3"/>
    <d v="2022-09-19T00:00:00"/>
    <n v="3"/>
    <n v="3"/>
    <n v="5"/>
    <d v="2022-09-01T00:00:00"/>
    <x v="3"/>
    <x v="0"/>
    <x v="2"/>
    <n v="3"/>
    <n v="791.98"/>
    <n v="22"/>
    <x v="1"/>
    <n v="4"/>
    <x v="2"/>
    <s v="Neutral"/>
    <x v="0"/>
    <x v="1"/>
  </r>
  <r>
    <n v="3739"/>
    <d v="2018-08-24T00:00:00"/>
    <s v="Production Technician II"/>
    <x v="1"/>
    <s v="Terminated"/>
    <s v="Full-Time"/>
    <s v="Zone B"/>
    <s v="Temporary"/>
    <x v="0"/>
    <x v="4"/>
    <d v="1951-03-09T00:00:00"/>
    <s v="MA"/>
    <x v="0"/>
    <s v="Asian"/>
    <s v="Divorced"/>
    <x v="0"/>
    <n v="3"/>
    <d v="2023-05-23T00:00:00"/>
    <n v="1"/>
    <n v="3"/>
    <n v="4"/>
    <d v="2022-08-19T00:00:00"/>
    <x v="1"/>
    <x v="1"/>
    <x v="1"/>
    <n v="5"/>
    <n v="752.97"/>
    <n v="67"/>
    <x v="2"/>
    <n v="7"/>
    <x v="0"/>
    <s v="Neutral"/>
    <x v="0"/>
    <x v="0"/>
  </r>
  <r>
    <n v="3740"/>
    <d v="2022-10-15T00:00:00"/>
    <s v="Production Technician II"/>
    <x v="8"/>
    <s v="Terminated"/>
    <s v="Full-Time"/>
    <s v="Zone C"/>
    <s v="Part-Time"/>
    <x v="0"/>
    <x v="16"/>
    <d v="2001-05-24T00:00:00"/>
    <s v="MA"/>
    <x v="0"/>
    <s v="Other"/>
    <s v="Single"/>
    <x v="0"/>
    <n v="4"/>
    <d v="2023-06-23T00:00:00"/>
    <n v="2"/>
    <n v="2"/>
    <n v="4"/>
    <d v="2022-09-11T00:00:00"/>
    <x v="0"/>
    <x v="1"/>
    <x v="2"/>
    <n v="5"/>
    <n v="916.21"/>
    <n v="21"/>
    <x v="1"/>
    <n v="3"/>
    <x v="0"/>
    <s v="Unsatisfied"/>
    <x v="0"/>
    <x v="1"/>
  </r>
  <r>
    <n v="3741"/>
    <d v="2023-02-27T00:00:00"/>
    <s v="Production Technician II"/>
    <x v="3"/>
    <s v="Terminated"/>
    <s v="Full-Time"/>
    <s v="Zone A"/>
    <s v="Temporary"/>
    <x v="0"/>
    <x v="4"/>
    <d v="1948-09-14T00:00:00"/>
    <s v="MA"/>
    <x v="0"/>
    <s v="Hispanic"/>
    <s v="Widowed"/>
    <x v="0"/>
    <n v="1"/>
    <d v="2022-09-01T00:00:00"/>
    <n v="2"/>
    <n v="5"/>
    <n v="4"/>
    <d v="2022-10-05T00:00:00"/>
    <x v="2"/>
    <x v="1"/>
    <x v="2"/>
    <n v="2"/>
    <n v="751.04"/>
    <n v="75"/>
    <x v="2"/>
    <n v="3"/>
    <x v="0"/>
    <s v="Satisfied"/>
    <x v="1"/>
    <x v="0"/>
  </r>
  <r>
    <n v="3742"/>
    <d v="2021-09-22T00:00:00"/>
    <s v="Production Technician II"/>
    <x v="9"/>
    <s v="Active"/>
    <s v="Contract"/>
    <s v="Zone A"/>
    <s v="Temporary"/>
    <x v="0"/>
    <x v="4"/>
    <d v="1981-09-12T00:00:00"/>
    <s v="MA"/>
    <x v="0"/>
    <s v="Asian"/>
    <s v="Married"/>
    <x v="0"/>
    <n v="2"/>
    <d v="2023-01-07T00:00:00"/>
    <n v="2"/>
    <n v="1"/>
    <n v="1"/>
    <d v="2023-04-22T00:00:00"/>
    <x v="4"/>
    <x v="0"/>
    <x v="3"/>
    <n v="3"/>
    <n v="620.63"/>
    <n v="40"/>
    <x v="3"/>
    <n v="4"/>
    <x v="0"/>
    <s v="Unsatisfied"/>
    <x v="1"/>
    <x v="0"/>
  </r>
  <r>
    <n v="3743"/>
    <d v="2020-05-30T00:00:00"/>
    <s v="Production Technician I"/>
    <x v="5"/>
    <s v="Active"/>
    <s v="Contract"/>
    <s v="Zone A"/>
    <s v="Part-Time"/>
    <x v="0"/>
    <x v="3"/>
    <d v="1950-09-13T00:00:00"/>
    <s v="MA"/>
    <x v="1"/>
    <s v="Black"/>
    <s v="Married"/>
    <x v="0"/>
    <n v="2"/>
    <d v="2022-08-11T00:00:00"/>
    <n v="2"/>
    <n v="1"/>
    <n v="3"/>
    <d v="2022-11-17T00:00:00"/>
    <x v="0"/>
    <x v="0"/>
    <x v="3"/>
    <n v="3"/>
    <n v="439.3"/>
    <n v="70"/>
    <x v="2"/>
    <n v="5"/>
    <x v="0"/>
    <s v="Unsatisfied"/>
    <x v="1"/>
    <x v="0"/>
  </r>
  <r>
    <n v="3744"/>
    <d v="2020-09-11T00:00:00"/>
    <s v="Production Technician I"/>
    <x v="6"/>
    <s v="Active"/>
    <s v="Part-Time"/>
    <s v="Zone B"/>
    <s v="Full-Time"/>
    <x v="0"/>
    <x v="1"/>
    <d v="1964-12-22T00:00:00"/>
    <s v="MA"/>
    <x v="0"/>
    <s v="Asian"/>
    <s v="Widowed"/>
    <x v="0"/>
    <n v="5"/>
    <d v="2022-09-05T00:00:00"/>
    <n v="4"/>
    <n v="3"/>
    <n v="2"/>
    <d v="2023-05-23T00:00:00"/>
    <x v="4"/>
    <x v="0"/>
    <x v="2"/>
    <n v="1"/>
    <n v="716.39"/>
    <n v="56"/>
    <x v="0"/>
    <n v="5"/>
    <x v="2"/>
    <s v="Neutral"/>
    <x v="2"/>
    <x v="1"/>
  </r>
  <r>
    <n v="3745"/>
    <d v="2019-05-31T00:00:00"/>
    <s v="Production Technician I"/>
    <x v="2"/>
    <s v="Terminated"/>
    <s v="Full-Time"/>
    <s v="Zone C"/>
    <s v="Full-Time"/>
    <x v="0"/>
    <x v="3"/>
    <d v="1978-07-20T00:00:00"/>
    <s v="MA"/>
    <x v="1"/>
    <s v="Asian"/>
    <s v="Single"/>
    <x v="0"/>
    <n v="4"/>
    <d v="2023-01-13T00:00:00"/>
    <n v="5"/>
    <n v="4"/>
    <n v="4"/>
    <d v="2022-10-11T00:00:00"/>
    <x v="3"/>
    <x v="1"/>
    <x v="0"/>
    <n v="5"/>
    <n v="300.33"/>
    <n v="41"/>
    <x v="3"/>
    <n v="6"/>
    <x v="1"/>
    <s v="Neutral"/>
    <x v="0"/>
    <x v="0"/>
  </r>
  <r>
    <n v="3746"/>
    <d v="2020-07-13T00:00:00"/>
    <s v="Production Technician I"/>
    <x v="4"/>
    <s v="Active"/>
    <s v="Part-Time"/>
    <s v="Zone B"/>
    <s v="Full-Time"/>
    <x v="0"/>
    <x v="12"/>
    <d v="1969-08-21T00:00:00"/>
    <s v="MA"/>
    <x v="1"/>
    <s v="Black"/>
    <s v="Widowed"/>
    <x v="0"/>
    <n v="3"/>
    <d v="2022-11-06T00:00:00"/>
    <n v="2"/>
    <n v="1"/>
    <n v="5"/>
    <d v="2023-02-22T00:00:00"/>
    <x v="2"/>
    <x v="0"/>
    <x v="3"/>
    <n v="3"/>
    <n v="337.15"/>
    <n v="51"/>
    <x v="0"/>
    <n v="5"/>
    <x v="0"/>
    <s v="Unsatisfied"/>
    <x v="0"/>
    <x v="0"/>
  </r>
  <r>
    <n v="3747"/>
    <d v="2021-09-09T00:00:00"/>
    <s v="Production Technician I"/>
    <x v="0"/>
    <s v="Terminated"/>
    <s v="Part-Time"/>
    <s v="Zone C"/>
    <s v="Temporary"/>
    <x v="0"/>
    <x v="19"/>
    <d v="1944-02-17T00:00:00"/>
    <s v="MA"/>
    <x v="1"/>
    <s v="Black"/>
    <s v="Widowed"/>
    <x v="0"/>
    <n v="2"/>
    <d v="2023-04-26T00:00:00"/>
    <n v="2"/>
    <n v="5"/>
    <n v="5"/>
    <d v="2022-10-18T00:00:00"/>
    <x v="0"/>
    <x v="1"/>
    <x v="0"/>
    <n v="5"/>
    <n v="725.6"/>
    <n v="77"/>
    <x v="2"/>
    <n v="4"/>
    <x v="0"/>
    <s v="Satisfied"/>
    <x v="1"/>
    <x v="0"/>
  </r>
  <r>
    <n v="3748"/>
    <d v="2019-04-06T00:00:00"/>
    <s v="Production Technician I"/>
    <x v="7"/>
    <s v="Active"/>
    <s v="Full-Time"/>
    <s v="Zone C"/>
    <s v="Part-Time"/>
    <x v="0"/>
    <x v="3"/>
    <d v="1969-08-20T00:00:00"/>
    <s v="MA"/>
    <x v="1"/>
    <s v="Other"/>
    <s v="Married"/>
    <x v="0"/>
    <n v="1"/>
    <d v="2022-11-18T00:00:00"/>
    <n v="4"/>
    <n v="1"/>
    <n v="3"/>
    <d v="2022-12-23T00:00:00"/>
    <x v="1"/>
    <x v="0"/>
    <x v="0"/>
    <n v="5"/>
    <n v="588.88"/>
    <n v="50"/>
    <x v="0"/>
    <n v="7"/>
    <x v="2"/>
    <s v="Unsatisfied"/>
    <x v="1"/>
    <x v="0"/>
  </r>
  <r>
    <n v="3749"/>
    <d v="2021-02-16T00:00:00"/>
    <s v="Production Technician I"/>
    <x v="1"/>
    <s v="Active"/>
    <s v="Full-Time"/>
    <s v="Zone A"/>
    <s v="Full-Time"/>
    <x v="0"/>
    <x v="11"/>
    <d v="1985-05-02T00:00:00"/>
    <s v="MA"/>
    <x v="0"/>
    <s v="Other"/>
    <s v="Married"/>
    <x v="0"/>
    <n v="4"/>
    <d v="2023-04-01T00:00:00"/>
    <n v="1"/>
    <n v="3"/>
    <n v="3"/>
    <d v="2022-09-28T00:00:00"/>
    <x v="3"/>
    <x v="1"/>
    <x v="3"/>
    <n v="4"/>
    <n v="742.98"/>
    <n v="36"/>
    <x v="3"/>
    <n v="5"/>
    <x v="0"/>
    <s v="Neutral"/>
    <x v="0"/>
    <x v="0"/>
  </r>
  <r>
    <n v="3750"/>
    <d v="2020-02-17T00:00:00"/>
    <s v="Production Technician I"/>
    <x v="8"/>
    <s v="Active"/>
    <s v="Full-Time"/>
    <s v="Zone C"/>
    <s v="Part-Time"/>
    <x v="0"/>
    <x v="6"/>
    <d v="1955-02-16T00:00:00"/>
    <s v="MA"/>
    <x v="1"/>
    <s v="Black"/>
    <s v="Single"/>
    <x v="0"/>
    <n v="1"/>
    <d v="2022-12-07T00:00:00"/>
    <n v="4"/>
    <n v="1"/>
    <n v="5"/>
    <d v="2022-09-27T00:00:00"/>
    <x v="2"/>
    <x v="1"/>
    <x v="3"/>
    <n v="5"/>
    <n v="283.05"/>
    <n v="65"/>
    <x v="2"/>
    <n v="6"/>
    <x v="2"/>
    <s v="Unsatisfied"/>
    <x v="1"/>
    <x v="0"/>
  </r>
  <r>
    <n v="3751"/>
    <d v="2021-10-15T00:00:00"/>
    <s v="Production Technician I"/>
    <x v="3"/>
    <s v="Active"/>
    <s v="Contract"/>
    <s v="Zone A"/>
    <s v="Full-Time"/>
    <x v="0"/>
    <x v="1"/>
    <d v="1972-12-24T00:00:00"/>
    <s v="MA"/>
    <x v="1"/>
    <s v="Other"/>
    <s v="Single"/>
    <x v="0"/>
    <n v="3"/>
    <d v="2023-04-05T00:00:00"/>
    <n v="1"/>
    <n v="1"/>
    <n v="4"/>
    <d v="2022-11-10T00:00:00"/>
    <x v="1"/>
    <x v="0"/>
    <x v="1"/>
    <n v="4"/>
    <n v="511.13"/>
    <n v="49"/>
    <x v="0"/>
    <n v="4"/>
    <x v="0"/>
    <s v="Unsatisfied"/>
    <x v="0"/>
    <x v="0"/>
  </r>
  <r>
    <n v="3752"/>
    <d v="2022-07-06T00:00:00"/>
    <s v="Production Technician I"/>
    <x v="9"/>
    <s v="Active"/>
    <s v="Full-Time"/>
    <s v="Zone A"/>
    <s v="Temporary"/>
    <x v="0"/>
    <x v="6"/>
    <d v="1954-10-12T00:00:00"/>
    <s v="MA"/>
    <x v="1"/>
    <s v="White"/>
    <s v="Divorced"/>
    <x v="0"/>
    <n v="2"/>
    <d v="2023-08-04T00:00:00"/>
    <n v="3"/>
    <n v="1"/>
    <n v="5"/>
    <d v="2023-05-31T00:00:00"/>
    <x v="4"/>
    <x v="0"/>
    <x v="2"/>
    <n v="1"/>
    <n v="158.86000000000001"/>
    <n v="68"/>
    <x v="2"/>
    <n v="3"/>
    <x v="2"/>
    <s v="Unsatisfied"/>
    <x v="1"/>
    <x v="0"/>
  </r>
  <r>
    <n v="3753"/>
    <d v="2019-03-05T00:00:00"/>
    <s v="Production Technician I"/>
    <x v="5"/>
    <s v="Active"/>
    <s v="Part-Time"/>
    <s v="Zone B"/>
    <s v="Part-Time"/>
    <x v="0"/>
    <x v="11"/>
    <d v="1959-09-29T00:00:00"/>
    <s v="MA"/>
    <x v="1"/>
    <s v="White"/>
    <s v="Single"/>
    <x v="0"/>
    <n v="4"/>
    <d v="2023-02-23T00:00:00"/>
    <n v="1"/>
    <n v="3"/>
    <n v="2"/>
    <d v="2022-09-19T00:00:00"/>
    <x v="2"/>
    <x v="1"/>
    <x v="0"/>
    <n v="1"/>
    <n v="741.95"/>
    <n v="60"/>
    <x v="2"/>
    <n v="7"/>
    <x v="0"/>
    <s v="Neutral"/>
    <x v="0"/>
    <x v="0"/>
  </r>
  <r>
    <n v="3754"/>
    <d v="2020-06-02T00:00:00"/>
    <s v="Production Technician I"/>
    <x v="6"/>
    <s v="Active"/>
    <s v="Full-Time"/>
    <s v="Zone C"/>
    <s v="Full-Time"/>
    <x v="0"/>
    <x v="9"/>
    <d v="1978-05-31T00:00:00"/>
    <s v="MA"/>
    <x v="1"/>
    <s v="Black"/>
    <s v="Married"/>
    <x v="0"/>
    <n v="1"/>
    <d v="2023-04-23T00:00:00"/>
    <n v="3"/>
    <n v="3"/>
    <n v="5"/>
    <d v="2023-03-08T00:00:00"/>
    <x v="3"/>
    <x v="1"/>
    <x v="1"/>
    <n v="4"/>
    <n v="132.52000000000001"/>
    <n v="42"/>
    <x v="3"/>
    <n v="5"/>
    <x v="2"/>
    <s v="Neutral"/>
    <x v="1"/>
    <x v="0"/>
  </r>
  <r>
    <n v="3756"/>
    <d v="2021-05-24T00:00:00"/>
    <s v="Production Technician I"/>
    <x v="4"/>
    <s v="Active"/>
    <s v="Full-Time"/>
    <s v="Zone A"/>
    <s v="Temporary"/>
    <x v="0"/>
    <x v="4"/>
    <d v="1944-06-01T00:00:00"/>
    <s v="MA"/>
    <x v="0"/>
    <s v="Hispanic"/>
    <s v="Married"/>
    <x v="0"/>
    <n v="3"/>
    <d v="2022-11-23T00:00:00"/>
    <n v="1"/>
    <n v="5"/>
    <n v="3"/>
    <d v="2023-03-27T00:00:00"/>
    <x v="3"/>
    <x v="1"/>
    <x v="0"/>
    <n v="4"/>
    <n v="521.51"/>
    <n v="77"/>
    <x v="2"/>
    <n v="4"/>
    <x v="0"/>
    <s v="Satisfied"/>
    <x v="0"/>
    <x v="0"/>
  </r>
  <r>
    <n v="3758"/>
    <d v="2022-11-16T00:00:00"/>
    <s v="Production Technician I"/>
    <x v="7"/>
    <s v="Terminated"/>
    <s v="Contract"/>
    <s v="Zone A"/>
    <s v="Temporary"/>
    <x v="0"/>
    <x v="6"/>
    <d v="1946-12-20T00:00:00"/>
    <s v="MA"/>
    <x v="1"/>
    <s v="Other"/>
    <s v="Divorced"/>
    <x v="0"/>
    <n v="3"/>
    <d v="2022-10-04T00:00:00"/>
    <n v="2"/>
    <n v="1"/>
    <n v="1"/>
    <d v="2023-01-16T00:00:00"/>
    <x v="0"/>
    <x v="0"/>
    <x v="0"/>
    <n v="4"/>
    <n v="917.17"/>
    <n v="76"/>
    <x v="2"/>
    <n v="3"/>
    <x v="0"/>
    <s v="Unsatisfied"/>
    <x v="0"/>
    <x v="0"/>
  </r>
  <r>
    <n v="3759"/>
    <d v="2022-05-01T00:00:00"/>
    <s v="Production Technician I"/>
    <x v="1"/>
    <s v="Active"/>
    <s v="Contract"/>
    <s v="Zone B"/>
    <s v="Full-Time"/>
    <x v="0"/>
    <x v="17"/>
    <d v="1958-10-21T00:00:00"/>
    <s v="MA"/>
    <x v="1"/>
    <s v="Black"/>
    <s v="Married"/>
    <x v="0"/>
    <n v="1"/>
    <d v="2022-11-28T00:00:00"/>
    <n v="3"/>
    <n v="4"/>
    <n v="1"/>
    <d v="2022-08-11T00:00:00"/>
    <x v="2"/>
    <x v="0"/>
    <x v="2"/>
    <n v="2"/>
    <n v="790.71"/>
    <n v="64"/>
    <x v="2"/>
    <n v="4"/>
    <x v="2"/>
    <s v="Neutral"/>
    <x v="1"/>
    <x v="0"/>
  </r>
  <r>
    <n v="3760"/>
    <d v="2021-08-24T00:00:00"/>
    <s v="Production Technician I"/>
    <x v="8"/>
    <s v="Active"/>
    <s v="Full-Time"/>
    <s v="Zone A"/>
    <s v="Part-Time"/>
    <x v="0"/>
    <x v="3"/>
    <d v="1960-02-12T00:00:00"/>
    <s v="MA"/>
    <x v="1"/>
    <s v="Other"/>
    <s v="Widowed"/>
    <x v="0"/>
    <n v="3"/>
    <d v="2022-10-28T00:00:00"/>
    <n v="4"/>
    <n v="3"/>
    <n v="1"/>
    <d v="2022-11-28T00:00:00"/>
    <x v="3"/>
    <x v="1"/>
    <x v="3"/>
    <n v="1"/>
    <n v="680.48"/>
    <n v="61"/>
    <x v="2"/>
    <n v="4"/>
    <x v="2"/>
    <s v="Neutral"/>
    <x v="0"/>
    <x v="0"/>
  </r>
  <r>
    <n v="3761"/>
    <d v="2023-06-22T00:00:00"/>
    <s v="Production Technician II"/>
    <x v="0"/>
    <s v="Active"/>
    <s v="Contract"/>
    <s v="Zone A"/>
    <s v="Full-Time"/>
    <x v="0"/>
    <x v="2"/>
    <d v="1987-11-23T00:00:00"/>
    <s v="MA"/>
    <x v="0"/>
    <s v="Black"/>
    <s v="Married"/>
    <x v="0"/>
    <n v="1"/>
    <d v="2023-05-30T00:00:00"/>
    <n v="2"/>
    <n v="4"/>
    <n v="1"/>
    <d v="2022-08-18T00:00:00"/>
    <x v="1"/>
    <x v="1"/>
    <x v="0"/>
    <n v="1"/>
    <n v="947.57"/>
    <n v="36"/>
    <x v="3"/>
    <n v="2"/>
    <x v="0"/>
    <s v="Neutral"/>
    <x v="1"/>
    <x v="0"/>
  </r>
  <r>
    <n v="3762"/>
    <d v="2020-07-18T00:00:00"/>
    <s v="Production Technician II"/>
    <x v="7"/>
    <s v="Active"/>
    <s v="Part-Time"/>
    <s v="Zone B"/>
    <s v="Temporary"/>
    <x v="0"/>
    <x v="6"/>
    <d v="1949-05-11T00:00:00"/>
    <s v="MA"/>
    <x v="0"/>
    <s v="Black"/>
    <s v="Divorced"/>
    <x v="0"/>
    <n v="2"/>
    <d v="2022-08-06T00:00:00"/>
    <n v="2"/>
    <n v="1"/>
    <n v="1"/>
    <d v="2023-06-15T00:00:00"/>
    <x v="2"/>
    <x v="0"/>
    <x v="0"/>
    <n v="2"/>
    <n v="594.61"/>
    <n v="71"/>
    <x v="2"/>
    <n v="5"/>
    <x v="0"/>
    <s v="Unsatisfied"/>
    <x v="1"/>
    <x v="0"/>
  </r>
  <r>
    <n v="3763"/>
    <d v="2023-01-12T00:00:00"/>
    <s v="Production Technician II"/>
    <x v="1"/>
    <s v="Terminated"/>
    <s v="Full-Time"/>
    <s v="Zone B"/>
    <s v="Full-Time"/>
    <x v="0"/>
    <x v="0"/>
    <d v="1950-06-25T00:00:00"/>
    <s v="MA"/>
    <x v="0"/>
    <s v="White"/>
    <s v="Widowed"/>
    <x v="0"/>
    <n v="3"/>
    <d v="2023-07-09T00:00:00"/>
    <n v="3"/>
    <n v="2"/>
    <n v="5"/>
    <d v="2022-11-13T00:00:00"/>
    <x v="3"/>
    <x v="1"/>
    <x v="1"/>
    <n v="1"/>
    <n v="775.59"/>
    <n v="73"/>
    <x v="2"/>
    <n v="3"/>
    <x v="2"/>
    <s v="Unsatisfied"/>
    <x v="0"/>
    <x v="0"/>
  </r>
  <r>
    <n v="3764"/>
    <d v="2022-02-16T00:00:00"/>
    <s v="Production Technician II"/>
    <x v="8"/>
    <s v="Active"/>
    <s v="Full-Time"/>
    <s v="Zone B"/>
    <s v="Temporary"/>
    <x v="0"/>
    <x v="2"/>
    <d v="1995-12-13T00:00:00"/>
    <s v="MA"/>
    <x v="0"/>
    <s v="Black"/>
    <s v="Single"/>
    <x v="0"/>
    <n v="3"/>
    <d v="2023-07-11T00:00:00"/>
    <n v="2"/>
    <n v="1"/>
    <n v="5"/>
    <d v="2022-08-30T00:00:00"/>
    <x v="4"/>
    <x v="1"/>
    <x v="1"/>
    <n v="2"/>
    <n v="239.16"/>
    <n v="27"/>
    <x v="1"/>
    <n v="4"/>
    <x v="0"/>
    <s v="Unsatisfied"/>
    <x v="0"/>
    <x v="0"/>
  </r>
  <r>
    <n v="3765"/>
    <d v="2022-09-02T00:00:00"/>
    <s v="Production Technician II"/>
    <x v="3"/>
    <s v="Active"/>
    <s v="Part-Time"/>
    <s v="Zone A"/>
    <s v="Temporary"/>
    <x v="0"/>
    <x v="17"/>
    <d v="1969-06-30T00:00:00"/>
    <s v="MA"/>
    <x v="0"/>
    <s v="Hispanic"/>
    <s v="Widowed"/>
    <x v="0"/>
    <n v="3"/>
    <d v="2023-01-02T00:00:00"/>
    <n v="1"/>
    <n v="1"/>
    <n v="2"/>
    <d v="2022-11-25T00:00:00"/>
    <x v="1"/>
    <x v="0"/>
    <x v="2"/>
    <n v="5"/>
    <n v="275.94"/>
    <n v="53"/>
    <x v="0"/>
    <n v="3"/>
    <x v="0"/>
    <s v="Unsatisfied"/>
    <x v="0"/>
    <x v="1"/>
  </r>
  <r>
    <n v="3766"/>
    <d v="2019-02-02T00:00:00"/>
    <s v="Production Technician II"/>
    <x v="9"/>
    <s v="Active"/>
    <s v="Part-Time"/>
    <s v="Zone A"/>
    <s v="Part-Time"/>
    <x v="0"/>
    <x v="17"/>
    <d v="1943-03-10T00:00:00"/>
    <s v="MA"/>
    <x v="0"/>
    <s v="Black"/>
    <s v="Widowed"/>
    <x v="0"/>
    <n v="3"/>
    <d v="2023-05-12T00:00:00"/>
    <n v="4"/>
    <n v="4"/>
    <n v="5"/>
    <d v="2023-03-27T00:00:00"/>
    <x v="3"/>
    <x v="0"/>
    <x v="1"/>
    <n v="4"/>
    <n v="466.32"/>
    <n v="76"/>
    <x v="2"/>
    <n v="7"/>
    <x v="2"/>
    <s v="Neutral"/>
    <x v="0"/>
    <x v="0"/>
  </r>
  <r>
    <n v="3767"/>
    <d v="2021-08-26T00:00:00"/>
    <s v="Production Technician I"/>
    <x v="3"/>
    <s v="Terminated"/>
    <s v="Full-Time"/>
    <s v="Zone B"/>
    <s v="Part-Time"/>
    <x v="0"/>
    <x v="3"/>
    <d v="1993-03-07T00:00:00"/>
    <s v="MA"/>
    <x v="0"/>
    <s v="Black"/>
    <s v="Divorced"/>
    <x v="0"/>
    <n v="2"/>
    <d v="2023-07-09T00:00:00"/>
    <n v="2"/>
    <n v="5"/>
    <n v="3"/>
    <d v="2022-10-12T00:00:00"/>
    <x v="0"/>
    <x v="0"/>
    <x v="2"/>
    <n v="4"/>
    <n v="840.46"/>
    <n v="28"/>
    <x v="1"/>
    <n v="4"/>
    <x v="0"/>
    <s v="Satisfied"/>
    <x v="1"/>
    <x v="0"/>
  </r>
  <r>
    <n v="3768"/>
    <d v="2020-12-31T00:00:00"/>
    <s v="Production Technician I"/>
    <x v="7"/>
    <s v="Active"/>
    <s v="Contract"/>
    <s v="Zone B"/>
    <s v="Full-Time"/>
    <x v="0"/>
    <x v="14"/>
    <d v="1991-05-30T00:00:00"/>
    <s v="MA"/>
    <x v="0"/>
    <s v="Black"/>
    <s v="Divorced"/>
    <x v="0"/>
    <n v="4"/>
    <d v="2023-01-27T00:00:00"/>
    <n v="2"/>
    <n v="4"/>
    <n v="1"/>
    <d v="2023-01-04T00:00:00"/>
    <x v="0"/>
    <x v="0"/>
    <x v="2"/>
    <n v="3"/>
    <n v="145.76"/>
    <n v="29"/>
    <x v="1"/>
    <n v="5"/>
    <x v="0"/>
    <s v="Neutral"/>
    <x v="0"/>
    <x v="1"/>
  </r>
  <r>
    <n v="3769"/>
    <d v="2020-12-12T00:00:00"/>
    <s v="Production Technician I"/>
    <x v="9"/>
    <s v="Active"/>
    <s v="Full-Time"/>
    <s v="Zone A"/>
    <s v="Full-Time"/>
    <x v="0"/>
    <x v="10"/>
    <d v="1952-11-21T00:00:00"/>
    <s v="MA"/>
    <x v="1"/>
    <s v="Asian"/>
    <s v="Married"/>
    <x v="0"/>
    <n v="3"/>
    <d v="2022-09-25T00:00:00"/>
    <n v="3"/>
    <n v="5"/>
    <n v="3"/>
    <d v="2022-10-12T00:00:00"/>
    <x v="2"/>
    <x v="0"/>
    <x v="1"/>
    <n v="2"/>
    <n v="647.70000000000005"/>
    <n v="68"/>
    <x v="2"/>
    <n v="5"/>
    <x v="2"/>
    <s v="Satisfied"/>
    <x v="0"/>
    <x v="0"/>
  </r>
  <r>
    <n v="3770"/>
    <d v="2022-01-13T00:00:00"/>
    <s v="Production Technician I"/>
    <x v="2"/>
    <s v="Terminated"/>
    <s v="Contract"/>
    <s v="Zone B"/>
    <s v="Temporary"/>
    <x v="0"/>
    <x v="1"/>
    <d v="1995-01-26T00:00:00"/>
    <s v="MA"/>
    <x v="1"/>
    <s v="Asian"/>
    <s v="Married"/>
    <x v="0"/>
    <n v="3"/>
    <d v="2023-05-06T00:00:00"/>
    <n v="1"/>
    <n v="3"/>
    <n v="3"/>
    <d v="2023-07-05T00:00:00"/>
    <x v="2"/>
    <x v="0"/>
    <x v="1"/>
    <n v="2"/>
    <n v="536.20000000000005"/>
    <n v="27"/>
    <x v="1"/>
    <n v="4"/>
    <x v="0"/>
    <s v="Neutral"/>
    <x v="0"/>
    <x v="0"/>
  </r>
  <r>
    <n v="3771"/>
    <d v="2021-01-24T00:00:00"/>
    <s v="Production Technician I"/>
    <x v="6"/>
    <s v="Terminated"/>
    <s v="Part-Time"/>
    <s v="Zone B"/>
    <s v="Temporary"/>
    <x v="0"/>
    <x v="3"/>
    <d v="1981-09-20T00:00:00"/>
    <s v="MA"/>
    <x v="1"/>
    <s v="Asian"/>
    <s v="Married"/>
    <x v="0"/>
    <n v="3"/>
    <d v="2022-09-25T00:00:00"/>
    <n v="2"/>
    <n v="2"/>
    <n v="4"/>
    <d v="2023-03-26T00:00:00"/>
    <x v="4"/>
    <x v="0"/>
    <x v="1"/>
    <n v="5"/>
    <n v="769.97"/>
    <n v="40"/>
    <x v="3"/>
    <n v="5"/>
    <x v="0"/>
    <s v="Unsatisfied"/>
    <x v="0"/>
    <x v="0"/>
  </r>
  <r>
    <n v="3772"/>
    <d v="2022-02-08T00:00:00"/>
    <s v="Production Technician I"/>
    <x v="8"/>
    <s v="Active"/>
    <s v="Full-Time"/>
    <s v="Zone A"/>
    <s v="Temporary"/>
    <x v="0"/>
    <x v="6"/>
    <d v="1966-02-05T00:00:00"/>
    <s v="MA"/>
    <x v="0"/>
    <s v="Asian"/>
    <s v="Divorced"/>
    <x v="0"/>
    <n v="3"/>
    <d v="2022-09-10T00:00:00"/>
    <n v="2"/>
    <n v="5"/>
    <n v="1"/>
    <d v="2023-01-01T00:00:00"/>
    <x v="4"/>
    <x v="1"/>
    <x v="2"/>
    <n v="1"/>
    <n v="894.66"/>
    <n v="56"/>
    <x v="0"/>
    <n v="4"/>
    <x v="0"/>
    <s v="Satisfied"/>
    <x v="0"/>
    <x v="1"/>
  </r>
  <r>
    <n v="3773"/>
    <d v="2020-10-11T00:00:00"/>
    <s v="Production Technician I"/>
    <x v="1"/>
    <s v="Terminated"/>
    <s v="Part-Time"/>
    <s v="Zone A"/>
    <s v="Temporary"/>
    <x v="0"/>
    <x v="6"/>
    <d v="1972-05-16T00:00:00"/>
    <s v="MA"/>
    <x v="0"/>
    <s v="Hispanic"/>
    <s v="Divorced"/>
    <x v="0"/>
    <n v="3"/>
    <d v="2022-10-16T00:00:00"/>
    <n v="1"/>
    <n v="5"/>
    <n v="2"/>
    <d v="2022-11-15T00:00:00"/>
    <x v="2"/>
    <x v="1"/>
    <x v="0"/>
    <n v="2"/>
    <n v="374.02"/>
    <n v="48"/>
    <x v="0"/>
    <n v="5"/>
    <x v="0"/>
    <s v="Satisfied"/>
    <x v="0"/>
    <x v="0"/>
  </r>
  <r>
    <n v="3774"/>
    <d v="2019-06-20T00:00:00"/>
    <s v="Production Technician I"/>
    <x v="0"/>
    <s v="Active"/>
    <s v="Part-Time"/>
    <s v="Zone B"/>
    <s v="Full-Time"/>
    <x v="0"/>
    <x v="6"/>
    <d v="1998-04-06T00:00:00"/>
    <s v="MA"/>
    <x v="1"/>
    <s v="Black"/>
    <s v="Single"/>
    <x v="0"/>
    <n v="3"/>
    <d v="2023-04-11T00:00:00"/>
    <n v="5"/>
    <n v="3"/>
    <n v="1"/>
    <d v="2023-02-04T00:00:00"/>
    <x v="0"/>
    <x v="0"/>
    <x v="3"/>
    <n v="5"/>
    <n v="569.41999999999996"/>
    <n v="21"/>
    <x v="1"/>
    <n v="6"/>
    <x v="1"/>
    <s v="Neutral"/>
    <x v="0"/>
    <x v="0"/>
  </r>
  <r>
    <n v="3775"/>
    <d v="2021-07-13T00:00:00"/>
    <s v="Production Technician I"/>
    <x v="4"/>
    <s v="Active"/>
    <s v="Contract"/>
    <s v="Zone B"/>
    <s v="Part-Time"/>
    <x v="0"/>
    <x v="4"/>
    <d v="1980-10-15T00:00:00"/>
    <s v="MA"/>
    <x v="1"/>
    <s v="Other"/>
    <s v="Widowed"/>
    <x v="0"/>
    <n v="3"/>
    <d v="2023-04-15T00:00:00"/>
    <n v="2"/>
    <n v="1"/>
    <n v="3"/>
    <d v="2022-11-14T00:00:00"/>
    <x v="1"/>
    <x v="0"/>
    <x v="2"/>
    <n v="1"/>
    <n v="172.82"/>
    <n v="41"/>
    <x v="3"/>
    <n v="4"/>
    <x v="0"/>
    <s v="Unsatisfied"/>
    <x v="0"/>
    <x v="1"/>
  </r>
  <r>
    <n v="3776"/>
    <d v="2021-10-14T00:00:00"/>
    <s v="Production Technician I"/>
    <x v="5"/>
    <s v="Active"/>
    <s v="Contract"/>
    <s v="Zone A"/>
    <s v="Full-Time"/>
    <x v="0"/>
    <x v="5"/>
    <d v="1980-04-28T00:00:00"/>
    <s v="MA"/>
    <x v="1"/>
    <s v="Black"/>
    <s v="Married"/>
    <x v="0"/>
    <n v="3"/>
    <d v="2022-12-13T00:00:00"/>
    <n v="4"/>
    <n v="1"/>
    <n v="5"/>
    <d v="2023-02-05T00:00:00"/>
    <x v="2"/>
    <x v="0"/>
    <x v="2"/>
    <n v="4"/>
    <n v="585.84"/>
    <n v="41"/>
    <x v="3"/>
    <n v="4"/>
    <x v="2"/>
    <s v="Unsatisfied"/>
    <x v="0"/>
    <x v="1"/>
  </r>
  <r>
    <n v="3777"/>
    <d v="2021-11-09T00:00:00"/>
    <s v="Production Technician I"/>
    <x v="3"/>
    <s v="Active"/>
    <s v="Contract"/>
    <s v="Zone C"/>
    <s v="Temporary"/>
    <x v="0"/>
    <x v="1"/>
    <d v="1966-03-21T00:00:00"/>
    <s v="MA"/>
    <x v="1"/>
    <s v="Black"/>
    <s v="Single"/>
    <x v="0"/>
    <n v="3"/>
    <d v="2022-10-28T00:00:00"/>
    <n v="4"/>
    <n v="3"/>
    <n v="2"/>
    <d v="2022-10-13T00:00:00"/>
    <x v="2"/>
    <x v="1"/>
    <x v="2"/>
    <n v="1"/>
    <n v="759.38"/>
    <n v="55"/>
    <x v="0"/>
    <n v="4"/>
    <x v="2"/>
    <s v="Neutral"/>
    <x v="0"/>
    <x v="1"/>
  </r>
  <r>
    <n v="3778"/>
    <d v="2023-04-02T00:00:00"/>
    <s v="Production Technician I"/>
    <x v="7"/>
    <s v="Active"/>
    <s v="Full-Time"/>
    <s v="Zone A"/>
    <s v="Full-Time"/>
    <x v="0"/>
    <x v="13"/>
    <d v="1992-02-09T00:00:00"/>
    <s v="MA"/>
    <x v="1"/>
    <s v="Other"/>
    <s v="Married"/>
    <x v="0"/>
    <n v="3"/>
    <d v="2023-02-06T00:00:00"/>
    <n v="1"/>
    <n v="5"/>
    <n v="3"/>
    <d v="2022-09-13T00:00:00"/>
    <x v="1"/>
    <x v="0"/>
    <x v="2"/>
    <n v="5"/>
    <n v="341.74"/>
    <n v="31"/>
    <x v="3"/>
    <n v="3"/>
    <x v="0"/>
    <s v="Satisfied"/>
    <x v="0"/>
    <x v="1"/>
  </r>
  <r>
    <n v="3782"/>
    <d v="2019-03-09T00:00:00"/>
    <s v="Production Technician I"/>
    <x v="8"/>
    <s v="Terminated"/>
    <s v="Full-Time"/>
    <s v="Zone B"/>
    <s v="Temporary"/>
    <x v="0"/>
    <x v="4"/>
    <d v="1984-09-25T00:00:00"/>
    <s v="MA"/>
    <x v="1"/>
    <s v="Asian"/>
    <s v="Widowed"/>
    <x v="0"/>
    <n v="3"/>
    <d v="2023-07-19T00:00:00"/>
    <n v="1"/>
    <n v="5"/>
    <n v="1"/>
    <d v="2022-12-11T00:00:00"/>
    <x v="3"/>
    <x v="0"/>
    <x v="3"/>
    <n v="5"/>
    <n v="506.4"/>
    <n v="35"/>
    <x v="3"/>
    <n v="7"/>
    <x v="0"/>
    <s v="Satisfied"/>
    <x v="0"/>
    <x v="0"/>
  </r>
  <r>
    <n v="3783"/>
    <d v="2020-05-09T00:00:00"/>
    <s v="Production Technician I"/>
    <x v="1"/>
    <s v="Active"/>
    <s v="Contract"/>
    <s v="Zone A"/>
    <s v="Full-Time"/>
    <x v="0"/>
    <x v="10"/>
    <d v="1962-04-11T00:00:00"/>
    <s v="MA"/>
    <x v="1"/>
    <s v="Asian"/>
    <s v="Divorced"/>
    <x v="0"/>
    <n v="3"/>
    <d v="2023-03-07T00:00:00"/>
    <n v="3"/>
    <n v="4"/>
    <n v="3"/>
    <d v="2023-01-25T00:00:00"/>
    <x v="3"/>
    <x v="1"/>
    <x v="2"/>
    <n v="5"/>
    <n v="851.24"/>
    <n v="58"/>
    <x v="0"/>
    <n v="6"/>
    <x v="2"/>
    <s v="Neutral"/>
    <x v="0"/>
    <x v="1"/>
  </r>
  <r>
    <n v="3784"/>
    <d v="2022-08-14T00:00:00"/>
    <s v="Production Technician I"/>
    <x v="0"/>
    <s v="Active"/>
    <s v="Contract"/>
    <s v="Zone A"/>
    <s v="Temporary"/>
    <x v="0"/>
    <x v="8"/>
    <d v="1998-03-14T00:00:00"/>
    <s v="MA"/>
    <x v="0"/>
    <s v="White"/>
    <s v="Single"/>
    <x v="0"/>
    <n v="3"/>
    <d v="2023-03-04T00:00:00"/>
    <n v="3"/>
    <n v="3"/>
    <n v="2"/>
    <d v="2022-10-12T00:00:00"/>
    <x v="4"/>
    <x v="0"/>
    <x v="2"/>
    <n v="2"/>
    <n v="671.12"/>
    <n v="24"/>
    <x v="1"/>
    <n v="3"/>
    <x v="2"/>
    <s v="Neutral"/>
    <x v="0"/>
    <x v="1"/>
  </r>
  <r>
    <n v="3785"/>
    <d v="2022-01-18T00:00:00"/>
    <s v="Production Technician II"/>
    <x v="2"/>
    <s v="Active"/>
    <s v="Contract"/>
    <s v="Zone C"/>
    <s v="Temporary"/>
    <x v="0"/>
    <x v="9"/>
    <d v="1977-10-20T00:00:00"/>
    <s v="MA"/>
    <x v="0"/>
    <s v="Black"/>
    <s v="Divorced"/>
    <x v="0"/>
    <n v="3"/>
    <d v="2023-05-05T00:00:00"/>
    <n v="3"/>
    <n v="2"/>
    <n v="2"/>
    <d v="2022-10-01T00:00:00"/>
    <x v="2"/>
    <x v="1"/>
    <x v="3"/>
    <n v="1"/>
    <n v="257.8"/>
    <n v="45"/>
    <x v="0"/>
    <n v="4"/>
    <x v="2"/>
    <s v="Unsatisfied"/>
    <x v="0"/>
    <x v="0"/>
  </r>
  <r>
    <n v="3786"/>
    <d v="2021-06-22T00:00:00"/>
    <s v="Production Technician II"/>
    <x v="9"/>
    <s v="Terminated"/>
    <s v="Full-Time"/>
    <s v="Zone A"/>
    <s v="Part-Time"/>
    <x v="0"/>
    <x v="4"/>
    <d v="1962-06-10T00:00:00"/>
    <s v="MA"/>
    <x v="0"/>
    <s v="Black"/>
    <s v="Divorced"/>
    <x v="0"/>
    <n v="3"/>
    <d v="2022-12-29T00:00:00"/>
    <n v="3"/>
    <n v="4"/>
    <n v="2"/>
    <d v="2023-04-17T00:00:00"/>
    <x v="0"/>
    <x v="1"/>
    <x v="0"/>
    <n v="4"/>
    <n v="280.06"/>
    <n v="59"/>
    <x v="0"/>
    <n v="4"/>
    <x v="2"/>
    <s v="Neutral"/>
    <x v="0"/>
    <x v="0"/>
  </r>
  <r>
    <n v="3787"/>
    <d v="2023-01-19T00:00:00"/>
    <s v="Production Technician II"/>
    <x v="7"/>
    <s v="Terminated"/>
    <s v="Full-Time"/>
    <s v="Zone C"/>
    <s v="Part-Time"/>
    <x v="0"/>
    <x v="2"/>
    <d v="1972-08-29T00:00:00"/>
    <s v="MA"/>
    <x v="0"/>
    <s v="White"/>
    <s v="Widowed"/>
    <x v="0"/>
    <n v="3"/>
    <d v="2023-03-06T00:00:00"/>
    <n v="1"/>
    <n v="2"/>
    <n v="1"/>
    <d v="2023-04-26T00:00:00"/>
    <x v="2"/>
    <x v="1"/>
    <x v="3"/>
    <n v="4"/>
    <n v="140.03"/>
    <n v="51"/>
    <x v="0"/>
    <n v="3"/>
    <x v="0"/>
    <s v="Unsatisfied"/>
    <x v="0"/>
    <x v="0"/>
  </r>
  <r>
    <n v="3788"/>
    <d v="2023-05-17T00:00:00"/>
    <s v="Production Technician II"/>
    <x v="3"/>
    <s v="Terminated"/>
    <s v="Part-Time"/>
    <s v="Zone A"/>
    <s v="Full-Time"/>
    <x v="0"/>
    <x v="4"/>
    <d v="1976-09-06T00:00:00"/>
    <s v="MA"/>
    <x v="0"/>
    <s v="Black"/>
    <s v="Married"/>
    <x v="0"/>
    <n v="3"/>
    <d v="2023-05-05T00:00:00"/>
    <n v="3"/>
    <n v="4"/>
    <n v="2"/>
    <d v="2023-03-21T00:00:00"/>
    <x v="1"/>
    <x v="1"/>
    <x v="2"/>
    <n v="2"/>
    <n v="796.95"/>
    <n v="47"/>
    <x v="0"/>
    <n v="2"/>
    <x v="2"/>
    <s v="Neutral"/>
    <x v="0"/>
    <x v="1"/>
  </r>
  <r>
    <n v="3789"/>
    <d v="2020-06-07T00:00:00"/>
    <s v="Production Technician II"/>
    <x v="5"/>
    <s v="Active"/>
    <s v="Contract"/>
    <s v="Zone A"/>
    <s v="Part-Time"/>
    <x v="0"/>
    <x v="13"/>
    <d v="1977-05-25T00:00:00"/>
    <s v="MA"/>
    <x v="0"/>
    <s v="Other"/>
    <s v="Widowed"/>
    <x v="0"/>
    <n v="3"/>
    <d v="2022-09-25T00:00:00"/>
    <n v="3"/>
    <n v="1"/>
    <n v="4"/>
    <d v="2022-10-26T00:00:00"/>
    <x v="3"/>
    <x v="1"/>
    <x v="1"/>
    <n v="1"/>
    <n v="997.38"/>
    <n v="43"/>
    <x v="3"/>
    <n v="5"/>
    <x v="2"/>
    <s v="Unsatisfied"/>
    <x v="0"/>
    <x v="0"/>
  </r>
  <r>
    <n v="3790"/>
    <d v="2023-07-07T00:00:00"/>
    <s v="Production Technician II"/>
    <x v="9"/>
    <s v="Active"/>
    <s v="Full-Time"/>
    <s v="Zone A"/>
    <s v="Temporary"/>
    <x v="0"/>
    <x v="17"/>
    <d v="1962-12-11T00:00:00"/>
    <s v="MA"/>
    <x v="0"/>
    <s v="Hispanic"/>
    <s v="Single"/>
    <x v="0"/>
    <n v="3"/>
    <d v="2023-07-31T00:00:00"/>
    <n v="3"/>
    <n v="2"/>
    <n v="1"/>
    <d v="2023-03-18T00:00:00"/>
    <x v="4"/>
    <x v="1"/>
    <x v="2"/>
    <n v="2"/>
    <n v="676.95"/>
    <n v="61"/>
    <x v="2"/>
    <n v="2"/>
    <x v="2"/>
    <s v="Unsatisfied"/>
    <x v="0"/>
    <x v="1"/>
  </r>
  <r>
    <n v="3791"/>
    <d v="2020-03-28T00:00:00"/>
    <s v="Production Technician I"/>
    <x v="5"/>
    <s v="Active"/>
    <s v="Full-Time"/>
    <s v="Zone B"/>
    <s v="Full-Time"/>
    <x v="0"/>
    <x v="0"/>
    <d v="1978-02-02T00:00:00"/>
    <s v="MA"/>
    <x v="0"/>
    <s v="Asian"/>
    <s v="Divorced"/>
    <x v="0"/>
    <n v="3"/>
    <d v="2022-09-07T00:00:00"/>
    <n v="4"/>
    <n v="1"/>
    <n v="1"/>
    <d v="2023-02-12T00:00:00"/>
    <x v="0"/>
    <x v="1"/>
    <x v="0"/>
    <n v="2"/>
    <n v="348.89"/>
    <n v="42"/>
    <x v="3"/>
    <n v="6"/>
    <x v="2"/>
    <s v="Unsatisfied"/>
    <x v="0"/>
    <x v="0"/>
  </r>
  <r>
    <n v="3792"/>
    <d v="2019-05-23T00:00:00"/>
    <s v="Production Technician I"/>
    <x v="6"/>
    <s v="Active"/>
    <s v="Part-Time"/>
    <s v="Zone C"/>
    <s v="Full-Time"/>
    <x v="0"/>
    <x v="6"/>
    <d v="1998-06-08T00:00:00"/>
    <s v="MA"/>
    <x v="1"/>
    <s v="White"/>
    <s v="Married"/>
    <x v="0"/>
    <n v="3"/>
    <d v="2022-09-25T00:00:00"/>
    <n v="2"/>
    <n v="2"/>
    <n v="2"/>
    <d v="2022-09-09T00:00:00"/>
    <x v="2"/>
    <x v="1"/>
    <x v="3"/>
    <n v="1"/>
    <n v="385.62"/>
    <n v="21"/>
    <x v="1"/>
    <n v="6"/>
    <x v="0"/>
    <s v="Unsatisfied"/>
    <x v="0"/>
    <x v="0"/>
  </r>
  <r>
    <n v="3793"/>
    <d v="2019-04-20T00:00:00"/>
    <s v="Production Technician I"/>
    <x v="2"/>
    <s v="Active"/>
    <s v="Full-Time"/>
    <s v="Zone B"/>
    <s v="Full-Time"/>
    <x v="0"/>
    <x v="3"/>
    <d v="1952-01-15T00:00:00"/>
    <s v="MA"/>
    <x v="1"/>
    <s v="Asian"/>
    <s v="Married"/>
    <x v="0"/>
    <n v="3"/>
    <d v="2023-05-15T00:00:00"/>
    <n v="2"/>
    <n v="3"/>
    <n v="3"/>
    <d v="2022-11-24T00:00:00"/>
    <x v="2"/>
    <x v="0"/>
    <x v="2"/>
    <n v="2"/>
    <n v="552.66999999999996"/>
    <n v="67"/>
    <x v="2"/>
    <n v="7"/>
    <x v="0"/>
    <s v="Neutral"/>
    <x v="0"/>
    <x v="1"/>
  </r>
  <r>
    <n v="3794"/>
    <d v="2018-09-09T00:00:00"/>
    <s v="Production Technician I"/>
    <x v="4"/>
    <s v="Active"/>
    <s v="Contract"/>
    <s v="Zone A"/>
    <s v="Full-Time"/>
    <x v="0"/>
    <x v="3"/>
    <d v="1996-01-20T00:00:00"/>
    <s v="MA"/>
    <x v="1"/>
    <s v="Asian"/>
    <s v="Widowed"/>
    <x v="0"/>
    <n v="5"/>
    <d v="2022-12-05T00:00:00"/>
    <n v="1"/>
    <n v="1"/>
    <n v="3"/>
    <d v="2023-04-17T00:00:00"/>
    <x v="4"/>
    <x v="1"/>
    <x v="0"/>
    <n v="2"/>
    <n v="645.11"/>
    <n v="22"/>
    <x v="1"/>
    <n v="7"/>
    <x v="0"/>
    <s v="Unsatisfied"/>
    <x v="2"/>
    <x v="0"/>
  </r>
  <r>
    <n v="3795"/>
    <d v="2022-07-14T00:00:00"/>
    <s v="Production Technician I"/>
    <x v="0"/>
    <s v="Active"/>
    <s v="Part-Time"/>
    <s v="Zone A"/>
    <s v="Part-Time"/>
    <x v="0"/>
    <x v="2"/>
    <d v="1989-08-01T00:00:00"/>
    <s v="MA"/>
    <x v="1"/>
    <s v="White"/>
    <s v="Divorced"/>
    <x v="1"/>
    <n v="3"/>
    <d v="2022-09-29T00:00:00"/>
    <n v="4"/>
    <n v="3"/>
    <n v="2"/>
    <d v="2023-01-25T00:00:00"/>
    <x v="2"/>
    <x v="1"/>
    <x v="3"/>
    <n v="1"/>
    <n v="954.02"/>
    <n v="33"/>
    <x v="3"/>
    <n v="3"/>
    <x v="2"/>
    <s v="Neutral"/>
    <x v="0"/>
    <x v="0"/>
  </r>
  <r>
    <n v="3796"/>
    <d v="2019-04-17T00:00:00"/>
    <s v="Production Technician I"/>
    <x v="7"/>
    <s v="Active"/>
    <s v="Contract"/>
    <s v="Zone A"/>
    <s v="Part-Time"/>
    <x v="0"/>
    <x v="3"/>
    <d v="1964-08-27T00:00:00"/>
    <s v="MA"/>
    <x v="0"/>
    <s v="Hispanic"/>
    <s v="Married"/>
    <x v="1"/>
    <n v="3"/>
    <d v="2023-06-28T00:00:00"/>
    <n v="1"/>
    <n v="5"/>
    <n v="2"/>
    <d v="2023-07-03T00:00:00"/>
    <x v="3"/>
    <x v="1"/>
    <x v="1"/>
    <n v="5"/>
    <n v="255.74"/>
    <n v="55"/>
    <x v="0"/>
    <n v="7"/>
    <x v="0"/>
    <s v="Satisfied"/>
    <x v="0"/>
    <x v="0"/>
  </r>
  <r>
    <n v="3797"/>
    <d v="2020-05-15T00:00:00"/>
    <s v="Production Technician I"/>
    <x v="1"/>
    <s v="Active"/>
    <s v="Contract"/>
    <s v="Zone A"/>
    <s v="Full-Time"/>
    <x v="0"/>
    <x v="14"/>
    <d v="1975-06-26T00:00:00"/>
    <s v="MA"/>
    <x v="0"/>
    <s v="Black"/>
    <s v="Married"/>
    <x v="0"/>
    <n v="3"/>
    <d v="2022-09-03T00:00:00"/>
    <n v="3"/>
    <n v="4"/>
    <n v="2"/>
    <d v="2023-03-09T00:00:00"/>
    <x v="3"/>
    <x v="1"/>
    <x v="2"/>
    <n v="2"/>
    <n v="279.38"/>
    <n v="45"/>
    <x v="0"/>
    <n v="5"/>
    <x v="2"/>
    <s v="Neutral"/>
    <x v="0"/>
    <x v="1"/>
  </r>
  <r>
    <n v="3798"/>
    <d v="2020-04-04T00:00:00"/>
    <s v="Production Technician I"/>
    <x v="8"/>
    <s v="Active"/>
    <s v="Full-Time"/>
    <s v="Zone C"/>
    <s v="Full-Time"/>
    <x v="0"/>
    <x v="3"/>
    <d v="1961-12-21T00:00:00"/>
    <s v="MA"/>
    <x v="1"/>
    <s v="Other"/>
    <s v="Widowed"/>
    <x v="0"/>
    <n v="3"/>
    <d v="2022-11-08T00:00:00"/>
    <n v="1"/>
    <n v="1"/>
    <n v="1"/>
    <d v="2022-08-22T00:00:00"/>
    <x v="2"/>
    <x v="1"/>
    <x v="3"/>
    <n v="5"/>
    <n v="303.44"/>
    <n v="59"/>
    <x v="0"/>
    <n v="6"/>
    <x v="0"/>
    <s v="Unsatisfied"/>
    <x v="0"/>
    <x v="0"/>
  </r>
  <r>
    <n v="3799"/>
    <d v="2022-10-15T00:00:00"/>
    <s v="Production Technician I"/>
    <x v="3"/>
    <s v="Active"/>
    <s v="Full-Time"/>
    <s v="Zone A"/>
    <s v="Temporary"/>
    <x v="0"/>
    <x v="7"/>
    <d v="1964-11-24T00:00:00"/>
    <s v="MA"/>
    <x v="1"/>
    <s v="Hispanic"/>
    <s v="Single"/>
    <x v="1"/>
    <n v="3"/>
    <d v="2022-12-24T00:00:00"/>
    <n v="3"/>
    <n v="1"/>
    <n v="3"/>
    <d v="2022-08-07T00:00:00"/>
    <x v="4"/>
    <x v="0"/>
    <x v="1"/>
    <n v="4"/>
    <n v="809.38"/>
    <n v="58"/>
    <x v="0"/>
    <n v="3"/>
    <x v="2"/>
    <s v="Unsatisfied"/>
    <x v="0"/>
    <x v="0"/>
  </r>
  <r>
    <n v="3800"/>
    <d v="2019-07-11T00:00:00"/>
    <s v="Production Technician I"/>
    <x v="9"/>
    <s v="Active"/>
    <s v="Contract"/>
    <s v="Zone C"/>
    <s v="Part-Time"/>
    <x v="0"/>
    <x v="2"/>
    <d v="1950-12-09T00:00:00"/>
    <s v="MA"/>
    <x v="1"/>
    <s v="Other"/>
    <s v="Married"/>
    <x v="0"/>
    <n v="3"/>
    <d v="2022-12-08T00:00:00"/>
    <n v="5"/>
    <n v="3"/>
    <n v="5"/>
    <d v="2022-10-14T00:00:00"/>
    <x v="1"/>
    <x v="0"/>
    <x v="2"/>
    <n v="4"/>
    <n v="886.12"/>
    <n v="69"/>
    <x v="2"/>
    <n v="6"/>
    <x v="1"/>
    <s v="Neutral"/>
    <x v="0"/>
    <x v="1"/>
  </r>
  <r>
    <n v="3801"/>
    <d v="2019-10-02T00:00:00"/>
    <s v="Production Technician I"/>
    <x v="5"/>
    <s v="Active"/>
    <s v="Contract"/>
    <s v="Zone C"/>
    <s v="Temporary"/>
    <x v="0"/>
    <x v="4"/>
    <d v="1948-01-18T00:00:00"/>
    <s v="MA"/>
    <x v="0"/>
    <s v="Hispanic"/>
    <s v="Single"/>
    <x v="0"/>
    <n v="3"/>
    <d v="2022-11-27T00:00:00"/>
    <n v="2"/>
    <n v="1"/>
    <n v="4"/>
    <d v="2023-04-01T00:00:00"/>
    <x v="0"/>
    <x v="1"/>
    <x v="1"/>
    <n v="2"/>
    <n v="125.88"/>
    <n v="71"/>
    <x v="2"/>
    <n v="6"/>
    <x v="0"/>
    <s v="Unsatisfied"/>
    <x v="0"/>
    <x v="0"/>
  </r>
  <r>
    <n v="3802"/>
    <d v="2021-03-04T00:00:00"/>
    <s v="Production Technician I"/>
    <x v="6"/>
    <s v="Active"/>
    <s v="Full-Time"/>
    <s v="Zone A"/>
    <s v="Full-Time"/>
    <x v="0"/>
    <x v="4"/>
    <d v="1947-03-28T00:00:00"/>
    <s v="MA"/>
    <x v="1"/>
    <s v="White"/>
    <s v="Divorced"/>
    <x v="0"/>
    <n v="3"/>
    <d v="2023-01-09T00:00:00"/>
    <n v="3"/>
    <n v="3"/>
    <n v="5"/>
    <d v="2023-01-24T00:00:00"/>
    <x v="0"/>
    <x v="0"/>
    <x v="3"/>
    <n v="1"/>
    <n v="493.72"/>
    <n v="74"/>
    <x v="2"/>
    <n v="5"/>
    <x v="2"/>
    <s v="Neutral"/>
    <x v="0"/>
    <x v="0"/>
  </r>
  <r>
    <n v="3804"/>
    <d v="2019-05-15T00:00:00"/>
    <s v="Production Technician I"/>
    <x v="4"/>
    <s v="Active"/>
    <s v="Full-Time"/>
    <s v="Zone C"/>
    <s v="Part-Time"/>
    <x v="0"/>
    <x v="3"/>
    <d v="1978-09-26T00:00:00"/>
    <s v="MA"/>
    <x v="0"/>
    <s v="Hispanic"/>
    <s v="Single"/>
    <x v="0"/>
    <n v="3"/>
    <d v="2023-03-07T00:00:00"/>
    <n v="3"/>
    <n v="2"/>
    <n v="2"/>
    <d v="2023-02-15T00:00:00"/>
    <x v="1"/>
    <x v="1"/>
    <x v="1"/>
    <n v="4"/>
    <n v="414.55"/>
    <n v="41"/>
    <x v="3"/>
    <n v="6"/>
    <x v="2"/>
    <s v="Unsatisfied"/>
    <x v="0"/>
    <x v="0"/>
  </r>
  <r>
    <n v="3805"/>
    <d v="2022-04-28T00:00:00"/>
    <s v="Production Technician I"/>
    <x v="0"/>
    <s v="Active"/>
    <s v="Full-Time"/>
    <s v="Zone B"/>
    <s v="Part-Time"/>
    <x v="0"/>
    <x v="3"/>
    <d v="1982-04-23T00:00:00"/>
    <s v="MA"/>
    <x v="1"/>
    <s v="Other"/>
    <s v="Divorced"/>
    <x v="0"/>
    <n v="3"/>
    <d v="2022-12-31T00:00:00"/>
    <n v="2"/>
    <n v="5"/>
    <n v="2"/>
    <d v="2022-08-31T00:00:00"/>
    <x v="4"/>
    <x v="1"/>
    <x v="1"/>
    <n v="1"/>
    <n v="391.88"/>
    <n v="40"/>
    <x v="3"/>
    <n v="4"/>
    <x v="0"/>
    <s v="Satisfied"/>
    <x v="0"/>
    <x v="0"/>
  </r>
  <r>
    <n v="3806"/>
    <d v="2021-09-23T00:00:00"/>
    <s v="Production Technician I"/>
    <x v="7"/>
    <s v="Active"/>
    <s v="Contract"/>
    <s v="Zone C"/>
    <s v="Temporary"/>
    <x v="0"/>
    <x v="4"/>
    <d v="1974-09-01T00:00:00"/>
    <s v="MA"/>
    <x v="1"/>
    <s v="Other"/>
    <s v="Married"/>
    <x v="0"/>
    <n v="3"/>
    <d v="2023-03-13T00:00:00"/>
    <n v="4"/>
    <n v="1"/>
    <n v="5"/>
    <d v="2022-09-09T00:00:00"/>
    <x v="1"/>
    <x v="1"/>
    <x v="3"/>
    <n v="4"/>
    <n v="600.64"/>
    <n v="47"/>
    <x v="0"/>
    <n v="4"/>
    <x v="2"/>
    <s v="Unsatisfied"/>
    <x v="0"/>
    <x v="0"/>
  </r>
  <r>
    <n v="3807"/>
    <d v="2021-09-15T00:00:00"/>
    <s v="Production Technician I"/>
    <x v="1"/>
    <s v="Active"/>
    <s v="Contract"/>
    <s v="Zone C"/>
    <s v="Temporary"/>
    <x v="0"/>
    <x v="9"/>
    <d v="1964-05-16T00:00:00"/>
    <s v="MA"/>
    <x v="1"/>
    <s v="Asian"/>
    <s v="Single"/>
    <x v="0"/>
    <n v="3"/>
    <d v="2022-08-17T00:00:00"/>
    <n v="4"/>
    <n v="5"/>
    <n v="4"/>
    <d v="2023-03-26T00:00:00"/>
    <x v="4"/>
    <x v="1"/>
    <x v="3"/>
    <n v="1"/>
    <n v="997.74"/>
    <n v="57"/>
    <x v="0"/>
    <n v="4"/>
    <x v="2"/>
    <s v="Satisfied"/>
    <x v="0"/>
    <x v="0"/>
  </r>
  <r>
    <n v="3808"/>
    <d v="2019-04-27T00:00:00"/>
    <s v="IT Support"/>
    <x v="9"/>
    <s v="Active"/>
    <s v="Contract"/>
    <s v="Zone B"/>
    <s v="Full-Time"/>
    <x v="2"/>
    <x v="2"/>
    <d v="1948-01-16T00:00:00"/>
    <s v="MA"/>
    <x v="0"/>
    <s v="White"/>
    <s v="Widowed"/>
    <x v="0"/>
    <n v="3"/>
    <d v="2023-01-27T00:00:00"/>
    <n v="5"/>
    <n v="4"/>
    <n v="4"/>
    <d v="2023-01-25T00:00:00"/>
    <x v="3"/>
    <x v="1"/>
    <x v="3"/>
    <n v="4"/>
    <n v="254.26"/>
    <n v="71"/>
    <x v="2"/>
    <n v="7"/>
    <x v="1"/>
    <s v="Neutral"/>
    <x v="0"/>
    <x v="0"/>
  </r>
  <r>
    <n v="3809"/>
    <d v="2019-10-06T00:00:00"/>
    <s v="Network Engineer"/>
    <x v="3"/>
    <s v="Active"/>
    <s v="Part-Time"/>
    <s v="Zone B"/>
    <s v="Part-Time"/>
    <x v="2"/>
    <x v="4"/>
    <d v="2001-01-20T00:00:00"/>
    <s v="MA"/>
    <x v="1"/>
    <s v="Hispanic"/>
    <s v="Single"/>
    <x v="0"/>
    <n v="3"/>
    <d v="2022-09-04T00:00:00"/>
    <n v="3"/>
    <n v="1"/>
    <n v="5"/>
    <d v="2022-10-21T00:00:00"/>
    <x v="3"/>
    <x v="1"/>
    <x v="1"/>
    <n v="3"/>
    <n v="786.62"/>
    <n v="18"/>
    <x v="1"/>
    <n v="6"/>
    <x v="2"/>
    <s v="Unsatisfied"/>
    <x v="0"/>
    <x v="0"/>
  </r>
  <r>
    <n v="3810"/>
    <d v="2020-02-16T00:00:00"/>
    <s v="Sr. Network Engineer"/>
    <x v="2"/>
    <s v="Active"/>
    <s v="Full-Time"/>
    <s v="Zone A"/>
    <s v="Temporary"/>
    <x v="2"/>
    <x v="2"/>
    <d v="1959-10-10T00:00:00"/>
    <s v="CT"/>
    <x v="0"/>
    <s v="Black"/>
    <s v="Single"/>
    <x v="0"/>
    <n v="3"/>
    <d v="2022-12-22T00:00:00"/>
    <n v="3"/>
    <n v="3"/>
    <n v="1"/>
    <d v="2022-12-21T00:00:00"/>
    <x v="4"/>
    <x v="1"/>
    <x v="2"/>
    <n v="3"/>
    <n v="189.7"/>
    <n v="61"/>
    <x v="2"/>
    <n v="6"/>
    <x v="2"/>
    <s v="Neutral"/>
    <x v="0"/>
    <x v="1"/>
  </r>
  <r>
    <n v="3811"/>
    <d v="2022-05-14T00:00:00"/>
    <s v="Sr. Network Engineer"/>
    <x v="2"/>
    <s v="Active"/>
    <s v="Part-Time"/>
    <s v="Zone B"/>
    <s v="Temporary"/>
    <x v="2"/>
    <x v="10"/>
    <d v="1958-03-11T00:00:00"/>
    <s v="CT"/>
    <x v="1"/>
    <s v="Hispanic"/>
    <s v="Widowed"/>
    <x v="0"/>
    <n v="3"/>
    <d v="2023-05-18T00:00:00"/>
    <n v="1"/>
    <n v="1"/>
    <n v="1"/>
    <d v="2023-05-15T00:00:00"/>
    <x v="3"/>
    <x v="1"/>
    <x v="2"/>
    <n v="2"/>
    <n v="484.02"/>
    <n v="64"/>
    <x v="2"/>
    <n v="3"/>
    <x v="0"/>
    <s v="Unsatisfied"/>
    <x v="0"/>
    <x v="1"/>
  </r>
  <r>
    <n v="3812"/>
    <d v="2019-02-13T00:00:00"/>
    <s v="Sr. Network Engineer"/>
    <x v="4"/>
    <s v="Active"/>
    <s v="Contract"/>
    <s v="Zone B"/>
    <s v="Full-Time"/>
    <x v="2"/>
    <x v="5"/>
    <d v="1985-05-24T00:00:00"/>
    <s v="MA"/>
    <x v="0"/>
    <s v="Hispanic"/>
    <s v="Single"/>
    <x v="0"/>
    <n v="3"/>
    <d v="2023-01-11T00:00:00"/>
    <n v="3"/>
    <n v="3"/>
    <n v="1"/>
    <d v="2023-06-02T00:00:00"/>
    <x v="4"/>
    <x v="0"/>
    <x v="0"/>
    <n v="5"/>
    <n v="299.74"/>
    <n v="34"/>
    <x v="3"/>
    <n v="7"/>
    <x v="2"/>
    <s v="Neutral"/>
    <x v="0"/>
    <x v="0"/>
  </r>
  <r>
    <n v="3813"/>
    <d v="2022-08-24T00:00:00"/>
    <s v="IT Support"/>
    <x v="7"/>
    <s v="Active"/>
    <s v="Part-Time"/>
    <s v="Zone A"/>
    <s v="Part-Time"/>
    <x v="2"/>
    <x v="6"/>
    <d v="1955-02-25T00:00:00"/>
    <s v="MA"/>
    <x v="1"/>
    <s v="Hispanic"/>
    <s v="Widowed"/>
    <x v="0"/>
    <n v="3"/>
    <d v="2023-06-06T00:00:00"/>
    <n v="2"/>
    <n v="3"/>
    <n v="4"/>
    <d v="2023-07-21T00:00:00"/>
    <x v="3"/>
    <x v="0"/>
    <x v="0"/>
    <n v="1"/>
    <n v="169.79"/>
    <n v="67"/>
    <x v="2"/>
    <n v="3"/>
    <x v="0"/>
    <s v="Neutral"/>
    <x v="0"/>
    <x v="0"/>
  </r>
  <r>
    <n v="3815"/>
    <d v="2021-03-26T00:00:00"/>
    <s v="Network Engineer"/>
    <x v="7"/>
    <s v="Active"/>
    <s v="Contract"/>
    <s v="Zone C"/>
    <s v="Part-Time"/>
    <x v="2"/>
    <x v="9"/>
    <d v="1984-05-26T00:00:00"/>
    <s v="MA"/>
    <x v="1"/>
    <s v="White"/>
    <s v="Divorced"/>
    <x v="0"/>
    <n v="3"/>
    <d v="2023-02-23T00:00:00"/>
    <n v="1"/>
    <n v="5"/>
    <n v="3"/>
    <d v="2023-02-05T00:00:00"/>
    <x v="2"/>
    <x v="0"/>
    <x v="0"/>
    <n v="1"/>
    <n v="910.09"/>
    <n v="37"/>
    <x v="3"/>
    <n v="5"/>
    <x v="0"/>
    <s v="Satisfied"/>
    <x v="0"/>
    <x v="0"/>
  </r>
  <r>
    <n v="3816"/>
    <d v="2021-05-01T00:00:00"/>
    <s v="IT Support"/>
    <x v="5"/>
    <s v="Active"/>
    <s v="Full-Time"/>
    <s v="Zone A"/>
    <s v="Temporary"/>
    <x v="2"/>
    <x v="4"/>
    <d v="1956-08-10T00:00:00"/>
    <s v="MA"/>
    <x v="1"/>
    <s v="Hispanic"/>
    <s v="Single"/>
    <x v="0"/>
    <n v="3"/>
    <d v="2022-12-26T00:00:00"/>
    <n v="1"/>
    <n v="1"/>
    <n v="5"/>
    <d v="2022-12-20T00:00:00"/>
    <x v="4"/>
    <x v="1"/>
    <x v="3"/>
    <n v="5"/>
    <n v="912.1"/>
    <n v="65"/>
    <x v="2"/>
    <n v="5"/>
    <x v="0"/>
    <s v="Unsatisfied"/>
    <x v="0"/>
    <x v="0"/>
  </r>
  <r>
    <n v="3817"/>
    <d v="2021-10-10T00:00:00"/>
    <s v="IT Support"/>
    <x v="0"/>
    <s v="Active"/>
    <s v="Part-Time"/>
    <s v="Zone A"/>
    <s v="Full-Time"/>
    <x v="2"/>
    <x v="3"/>
    <d v="1978-01-01T00:00:00"/>
    <s v="MA"/>
    <x v="0"/>
    <s v="Black"/>
    <s v="Single"/>
    <x v="2"/>
    <n v="3"/>
    <d v="2023-06-24T00:00:00"/>
    <n v="3"/>
    <n v="3"/>
    <n v="1"/>
    <d v="2023-03-07T00:00:00"/>
    <x v="1"/>
    <x v="0"/>
    <x v="1"/>
    <n v="4"/>
    <n v="456.65"/>
    <n v="43"/>
    <x v="3"/>
    <n v="4"/>
    <x v="2"/>
    <s v="Neutral"/>
    <x v="0"/>
    <x v="0"/>
  </r>
  <r>
    <n v="3818"/>
    <d v="2020-01-02T00:00:00"/>
    <s v="Network Engineer"/>
    <x v="0"/>
    <s v="Active"/>
    <s v="Part-Time"/>
    <s v="Zone A"/>
    <s v="Part-Time"/>
    <x v="2"/>
    <x v="15"/>
    <d v="1950-06-15T00:00:00"/>
    <s v="MA"/>
    <x v="1"/>
    <s v="Asian"/>
    <s v="Single"/>
    <x v="0"/>
    <n v="3"/>
    <d v="2023-01-28T00:00:00"/>
    <n v="1"/>
    <n v="1"/>
    <n v="3"/>
    <d v="2022-11-07T00:00:00"/>
    <x v="0"/>
    <x v="1"/>
    <x v="1"/>
    <n v="4"/>
    <n v="313.5"/>
    <n v="70"/>
    <x v="2"/>
    <n v="6"/>
    <x v="0"/>
    <s v="Unsatisfied"/>
    <x v="0"/>
    <x v="0"/>
  </r>
  <r>
    <n v="3819"/>
    <d v="2020-01-20T00:00:00"/>
    <s v="Network Engineer"/>
    <x v="8"/>
    <s v="Active"/>
    <s v="Full-Time"/>
    <s v="Zone B"/>
    <s v="Part-Time"/>
    <x v="2"/>
    <x v="1"/>
    <d v="1957-11-26T00:00:00"/>
    <s v="MA"/>
    <x v="0"/>
    <s v="Asian"/>
    <s v="Single"/>
    <x v="0"/>
    <n v="3"/>
    <d v="2023-07-01T00:00:00"/>
    <n v="4"/>
    <n v="1"/>
    <n v="1"/>
    <d v="2022-12-29T00:00:00"/>
    <x v="0"/>
    <x v="0"/>
    <x v="1"/>
    <n v="3"/>
    <n v="906.45"/>
    <n v="63"/>
    <x v="2"/>
    <n v="6"/>
    <x v="2"/>
    <s v="Unsatisfied"/>
    <x v="0"/>
    <x v="0"/>
  </r>
  <r>
    <n v="3820"/>
    <d v="2018-08-11T00:00:00"/>
    <s v="Network Engineer"/>
    <x v="1"/>
    <s v="Active"/>
    <s v="Contract"/>
    <s v="Zone C"/>
    <s v="Full-Time"/>
    <x v="2"/>
    <x v="3"/>
    <d v="1976-09-29T00:00:00"/>
    <s v="MA"/>
    <x v="0"/>
    <s v="Other"/>
    <s v="Divorced"/>
    <x v="0"/>
    <n v="3"/>
    <d v="2023-07-26T00:00:00"/>
    <n v="1"/>
    <n v="3"/>
    <n v="4"/>
    <d v="2022-08-19T00:00:00"/>
    <x v="2"/>
    <x v="1"/>
    <x v="1"/>
    <n v="2"/>
    <n v="333.8"/>
    <n v="42"/>
    <x v="3"/>
    <n v="7"/>
    <x v="0"/>
    <s v="Neutral"/>
    <x v="0"/>
    <x v="0"/>
  </r>
  <r>
    <n v="3821"/>
    <d v="2021-12-18T00:00:00"/>
    <s v="Sr. Network Engineer"/>
    <x v="3"/>
    <s v="Active"/>
    <s v="Contract"/>
    <s v="Zone A"/>
    <s v="Temporary"/>
    <x v="2"/>
    <x v="4"/>
    <d v="1981-04-03T00:00:00"/>
    <s v="MA"/>
    <x v="1"/>
    <s v="White"/>
    <s v="Single"/>
    <x v="0"/>
    <n v="3"/>
    <d v="2022-12-05T00:00:00"/>
    <n v="5"/>
    <n v="4"/>
    <n v="4"/>
    <d v="2022-11-30T00:00:00"/>
    <x v="2"/>
    <x v="1"/>
    <x v="3"/>
    <n v="2"/>
    <n v="866.63"/>
    <n v="40"/>
    <x v="3"/>
    <n v="4"/>
    <x v="1"/>
    <s v="Neutral"/>
    <x v="0"/>
    <x v="0"/>
  </r>
  <r>
    <n v="3822"/>
    <d v="2019-09-24T00:00:00"/>
    <s v="Network Engineer"/>
    <x v="5"/>
    <s v="Active"/>
    <s v="Full-Time"/>
    <s v="Zone B"/>
    <s v="Part-Time"/>
    <x v="3"/>
    <x v="3"/>
    <d v="1975-09-18T00:00:00"/>
    <s v="MA"/>
    <x v="1"/>
    <s v="Hispanic"/>
    <s v="Divorced"/>
    <x v="0"/>
    <n v="3"/>
    <d v="2023-03-23T00:00:00"/>
    <n v="4"/>
    <n v="4"/>
    <n v="5"/>
    <d v="2022-12-08T00:00:00"/>
    <x v="3"/>
    <x v="0"/>
    <x v="1"/>
    <n v="5"/>
    <n v="357.58"/>
    <n v="44"/>
    <x v="3"/>
    <n v="6"/>
    <x v="2"/>
    <s v="Neutral"/>
    <x v="0"/>
    <x v="0"/>
  </r>
  <r>
    <n v="3823"/>
    <d v="2022-10-17T00:00:00"/>
    <s v="Network Engineer"/>
    <x v="3"/>
    <s v="Active"/>
    <s v="Full-Time"/>
    <s v="Zone A"/>
    <s v="Temporary"/>
    <x v="3"/>
    <x v="12"/>
    <d v="1987-08-24T00:00:00"/>
    <s v="MA"/>
    <x v="1"/>
    <s v="White"/>
    <s v="Single"/>
    <x v="2"/>
    <n v="3"/>
    <d v="2022-11-16T00:00:00"/>
    <n v="5"/>
    <n v="4"/>
    <n v="1"/>
    <d v="2022-09-21T00:00:00"/>
    <x v="4"/>
    <x v="1"/>
    <x v="2"/>
    <n v="4"/>
    <n v="516.9"/>
    <n v="35"/>
    <x v="3"/>
    <n v="3"/>
    <x v="1"/>
    <s v="Neutral"/>
    <x v="0"/>
    <x v="1"/>
  </r>
  <r>
    <n v="3824"/>
    <d v="2020-01-07T00:00:00"/>
    <s v="IT Support"/>
    <x v="7"/>
    <s v="Active"/>
    <s v="Contract"/>
    <s v="Zone C"/>
    <s v="Full-Time"/>
    <x v="2"/>
    <x v="2"/>
    <d v="1948-11-21T00:00:00"/>
    <s v="MA"/>
    <x v="1"/>
    <s v="Black"/>
    <s v="Single"/>
    <x v="0"/>
    <n v="3"/>
    <d v="2023-02-13T00:00:00"/>
    <n v="4"/>
    <n v="4"/>
    <n v="5"/>
    <d v="2022-10-18T00:00:00"/>
    <x v="0"/>
    <x v="0"/>
    <x v="2"/>
    <n v="5"/>
    <n v="200.23"/>
    <n v="72"/>
    <x v="2"/>
    <n v="6"/>
    <x v="2"/>
    <s v="Neutral"/>
    <x v="0"/>
    <x v="1"/>
  </r>
  <r>
    <n v="3825"/>
    <d v="2022-11-05T00:00:00"/>
    <s v="IT Support"/>
    <x v="9"/>
    <s v="Active"/>
    <s v="Full-Time"/>
    <s v="Zone A"/>
    <s v="Part-Time"/>
    <x v="2"/>
    <x v="4"/>
    <d v="1998-05-23T00:00:00"/>
    <s v="MA"/>
    <x v="1"/>
    <s v="Black"/>
    <s v="Married"/>
    <x v="0"/>
    <n v="3"/>
    <d v="2022-12-22T00:00:00"/>
    <n v="4"/>
    <n v="4"/>
    <n v="2"/>
    <d v="2022-09-24T00:00:00"/>
    <x v="0"/>
    <x v="0"/>
    <x v="2"/>
    <n v="1"/>
    <n v="728.77"/>
    <n v="24"/>
    <x v="1"/>
    <n v="3"/>
    <x v="2"/>
    <s v="Neutral"/>
    <x v="0"/>
    <x v="1"/>
  </r>
  <r>
    <n v="3826"/>
    <d v="2023-04-26T00:00:00"/>
    <s v="IT Support"/>
    <x v="2"/>
    <s v="Active"/>
    <s v="Part-Time"/>
    <s v="Zone B"/>
    <s v="Full-Time"/>
    <x v="2"/>
    <x v="4"/>
    <d v="2001-04-11T00:00:00"/>
    <s v="MA"/>
    <x v="1"/>
    <s v="Asian"/>
    <s v="Divorced"/>
    <x v="0"/>
    <n v="3"/>
    <d v="2022-11-17T00:00:00"/>
    <n v="2"/>
    <n v="1"/>
    <n v="3"/>
    <d v="2022-11-21T00:00:00"/>
    <x v="4"/>
    <x v="0"/>
    <x v="2"/>
    <n v="4"/>
    <n v="286.12"/>
    <n v="22"/>
    <x v="1"/>
    <n v="3"/>
    <x v="0"/>
    <s v="Unsatisfied"/>
    <x v="0"/>
    <x v="1"/>
  </r>
  <r>
    <n v="3827"/>
    <d v="2019-05-29T00:00:00"/>
    <s v="IT Support"/>
    <x v="6"/>
    <s v="Active"/>
    <s v="Part-Time"/>
    <s v="Zone B"/>
    <s v="Part-Time"/>
    <x v="2"/>
    <x v="5"/>
    <d v="1992-09-24T00:00:00"/>
    <s v="MA"/>
    <x v="1"/>
    <s v="Asian"/>
    <s v="Widowed"/>
    <x v="0"/>
    <n v="3"/>
    <d v="2022-12-25T00:00:00"/>
    <n v="3"/>
    <n v="3"/>
    <n v="4"/>
    <d v="2023-02-01T00:00:00"/>
    <x v="4"/>
    <x v="0"/>
    <x v="0"/>
    <n v="5"/>
    <n v="997.15"/>
    <n v="27"/>
    <x v="1"/>
    <n v="6"/>
    <x v="2"/>
    <s v="Neutral"/>
    <x v="0"/>
    <x v="0"/>
  </r>
  <r>
    <n v="3828"/>
    <d v="2019-09-12T00:00:00"/>
    <s v="Sr. Network Engineer"/>
    <x v="2"/>
    <s v="Active"/>
    <s v="Part-Time"/>
    <s v="Zone A"/>
    <s v="Full-Time"/>
    <x v="2"/>
    <x v="1"/>
    <d v="1990-10-28T00:00:00"/>
    <s v="MA"/>
    <x v="1"/>
    <s v="Black"/>
    <s v="Divorced"/>
    <x v="0"/>
    <n v="3"/>
    <d v="2023-02-21T00:00:00"/>
    <n v="2"/>
    <n v="5"/>
    <n v="1"/>
    <d v="2023-06-13T00:00:00"/>
    <x v="0"/>
    <x v="1"/>
    <x v="0"/>
    <n v="2"/>
    <n v="984.63"/>
    <n v="29"/>
    <x v="1"/>
    <n v="6"/>
    <x v="0"/>
    <s v="Satisfied"/>
    <x v="0"/>
    <x v="0"/>
  </r>
  <r>
    <n v="3829"/>
    <d v="2019-01-27T00:00:00"/>
    <s v="Sr. Network Engineer"/>
    <x v="4"/>
    <s v="Active"/>
    <s v="Part-Time"/>
    <s v="Zone C"/>
    <s v="Full-Time"/>
    <x v="2"/>
    <x v="9"/>
    <d v="1956-03-12T00:00:00"/>
    <s v="MA"/>
    <x v="1"/>
    <s v="Other"/>
    <s v="Married"/>
    <x v="1"/>
    <n v="3"/>
    <d v="2022-10-30T00:00:00"/>
    <n v="3"/>
    <n v="2"/>
    <n v="1"/>
    <d v="2022-10-24T00:00:00"/>
    <x v="2"/>
    <x v="1"/>
    <x v="1"/>
    <n v="5"/>
    <n v="233.67"/>
    <n v="63"/>
    <x v="2"/>
    <n v="7"/>
    <x v="2"/>
    <s v="Unsatisfied"/>
    <x v="0"/>
    <x v="0"/>
  </r>
  <r>
    <n v="3830"/>
    <d v="2019-08-20T00:00:00"/>
    <s v="Principal Data Architect"/>
    <x v="0"/>
    <s v="Active"/>
    <s v="Part-Time"/>
    <s v="Zone C"/>
    <s v="Temporary"/>
    <x v="2"/>
    <x v="4"/>
    <d v="1947-05-30T00:00:00"/>
    <s v="CT"/>
    <x v="1"/>
    <s v="White"/>
    <s v="Widowed"/>
    <x v="3"/>
    <n v="3"/>
    <d v="2022-12-28T00:00:00"/>
    <n v="1"/>
    <n v="1"/>
    <n v="3"/>
    <d v="2023-03-15T00:00:00"/>
    <x v="3"/>
    <x v="0"/>
    <x v="2"/>
    <n v="3"/>
    <n v="142.41999999999999"/>
    <n v="72"/>
    <x v="2"/>
    <n v="6"/>
    <x v="0"/>
    <s v="Unsatisfied"/>
    <x v="0"/>
    <x v="1"/>
  </r>
  <r>
    <n v="3831"/>
    <d v="2018-09-14T00:00:00"/>
    <s v="Enterprise Architect"/>
    <x v="7"/>
    <s v="Active"/>
    <s v="Part-Time"/>
    <s v="Zone C"/>
    <s v="Part-Time"/>
    <x v="2"/>
    <x v="4"/>
    <d v="1950-03-07T00:00:00"/>
    <s v="CT"/>
    <x v="0"/>
    <s v="Hispanic"/>
    <s v="Divorced"/>
    <x v="2"/>
    <n v="3"/>
    <d v="2023-05-19T00:00:00"/>
    <n v="3"/>
    <n v="2"/>
    <n v="5"/>
    <d v="2023-03-22T00:00:00"/>
    <x v="2"/>
    <x v="0"/>
    <x v="0"/>
    <n v="2"/>
    <n v="784.73"/>
    <n v="68"/>
    <x v="2"/>
    <n v="7"/>
    <x v="2"/>
    <s v="Unsatisfied"/>
    <x v="0"/>
    <x v="0"/>
  </r>
  <r>
    <n v="3833"/>
    <d v="2022-01-26T00:00:00"/>
    <s v="Network Engineer"/>
    <x v="9"/>
    <s v="Active"/>
    <s v="Full-Time"/>
    <s v="Zone A"/>
    <s v="Part-Time"/>
    <x v="3"/>
    <x v="4"/>
    <d v="1953-05-12T00:00:00"/>
    <s v="MA"/>
    <x v="1"/>
    <s v="Asian"/>
    <s v="Single"/>
    <x v="3"/>
    <n v="3"/>
    <d v="2023-02-04T00:00:00"/>
    <n v="3"/>
    <n v="5"/>
    <n v="2"/>
    <d v="2023-06-23T00:00:00"/>
    <x v="0"/>
    <x v="1"/>
    <x v="2"/>
    <n v="2"/>
    <n v="409.16"/>
    <n v="69"/>
    <x v="2"/>
    <n v="4"/>
    <x v="2"/>
    <s v="Satisfied"/>
    <x v="0"/>
    <x v="1"/>
  </r>
  <r>
    <n v="3834"/>
    <d v="2019-05-10T00:00:00"/>
    <s v="Network Engineer"/>
    <x v="5"/>
    <s v="Active"/>
    <s v="Contract"/>
    <s v="Zone C"/>
    <s v="Part-Time"/>
    <x v="3"/>
    <x v="4"/>
    <d v="1961-07-11T00:00:00"/>
    <s v="MA"/>
    <x v="1"/>
    <s v="Hispanic"/>
    <s v="Married"/>
    <x v="0"/>
    <n v="3"/>
    <d v="2023-01-25T00:00:00"/>
    <n v="3"/>
    <n v="5"/>
    <n v="5"/>
    <d v="2023-01-04T00:00:00"/>
    <x v="3"/>
    <x v="1"/>
    <x v="3"/>
    <n v="1"/>
    <n v="700.53"/>
    <n v="58"/>
    <x v="0"/>
    <n v="7"/>
    <x v="2"/>
    <s v="Satisfied"/>
    <x v="0"/>
    <x v="0"/>
  </r>
  <r>
    <n v="3835"/>
    <d v="2019-01-02T00:00:00"/>
    <s v="IT Support"/>
    <x v="6"/>
    <s v="Active"/>
    <s v="Part-Time"/>
    <s v="Zone B"/>
    <s v="Part-Time"/>
    <x v="2"/>
    <x v="17"/>
    <d v="1993-10-11T00:00:00"/>
    <s v="MA"/>
    <x v="1"/>
    <s v="Hispanic"/>
    <s v="Divorced"/>
    <x v="0"/>
    <n v="3"/>
    <d v="2022-10-01T00:00:00"/>
    <n v="5"/>
    <n v="3"/>
    <n v="1"/>
    <d v="2022-11-05T00:00:00"/>
    <x v="1"/>
    <x v="1"/>
    <x v="0"/>
    <n v="3"/>
    <n v="439.63"/>
    <n v="26"/>
    <x v="1"/>
    <n v="7"/>
    <x v="1"/>
    <s v="Neutral"/>
    <x v="0"/>
    <x v="0"/>
  </r>
  <r>
    <n v="3836"/>
    <d v="2021-08-13T00:00:00"/>
    <s v="IT Support"/>
    <x v="2"/>
    <s v="Active"/>
    <s v="Contract"/>
    <s v="Zone A"/>
    <s v="Temporary"/>
    <x v="2"/>
    <x v="3"/>
    <d v="1946-01-12T00:00:00"/>
    <s v="MA"/>
    <x v="1"/>
    <s v="Black"/>
    <s v="Single"/>
    <x v="0"/>
    <n v="3"/>
    <d v="2023-03-04T00:00:00"/>
    <n v="2"/>
    <n v="3"/>
    <n v="5"/>
    <d v="2023-04-29T00:00:00"/>
    <x v="3"/>
    <x v="1"/>
    <x v="1"/>
    <n v="3"/>
    <n v="830.78"/>
    <n v="75"/>
    <x v="2"/>
    <n v="4"/>
    <x v="0"/>
    <s v="Neutral"/>
    <x v="0"/>
    <x v="0"/>
  </r>
  <r>
    <n v="3837"/>
    <d v="2022-10-02T00:00:00"/>
    <s v="IT Support"/>
    <x v="4"/>
    <s v="Active"/>
    <s v="Part-Time"/>
    <s v="Zone A"/>
    <s v="Part-Time"/>
    <x v="2"/>
    <x v="0"/>
    <d v="1956-08-27T00:00:00"/>
    <s v="MA"/>
    <x v="1"/>
    <s v="Other"/>
    <s v="Single"/>
    <x v="3"/>
    <n v="3"/>
    <d v="2022-10-15T00:00:00"/>
    <n v="5"/>
    <n v="3"/>
    <n v="1"/>
    <d v="2023-02-22T00:00:00"/>
    <x v="4"/>
    <x v="0"/>
    <x v="0"/>
    <n v="3"/>
    <n v="320.33999999999997"/>
    <n v="66"/>
    <x v="2"/>
    <n v="3"/>
    <x v="1"/>
    <s v="Neutral"/>
    <x v="0"/>
    <x v="0"/>
  </r>
  <r>
    <n v="3838"/>
    <d v="2018-12-17T00:00:00"/>
    <s v="IT Support"/>
    <x v="0"/>
    <s v="Active"/>
    <s v="Part-Time"/>
    <s v="Zone A"/>
    <s v="Full-Time"/>
    <x v="2"/>
    <x v="4"/>
    <d v="1979-08-14T00:00:00"/>
    <s v="MA"/>
    <x v="0"/>
    <s v="Asian"/>
    <s v="Single"/>
    <x v="3"/>
    <n v="3"/>
    <d v="2022-12-05T00:00:00"/>
    <n v="1"/>
    <n v="1"/>
    <n v="2"/>
    <d v="2023-04-19T00:00:00"/>
    <x v="4"/>
    <x v="0"/>
    <x v="0"/>
    <n v="2"/>
    <n v="510.23"/>
    <n v="39"/>
    <x v="3"/>
    <n v="7"/>
    <x v="0"/>
    <s v="Unsatisfied"/>
    <x v="0"/>
    <x v="0"/>
  </r>
  <r>
    <n v="3839"/>
    <d v="2021-10-11T00:00:00"/>
    <s v="Sr. Network Engineer"/>
    <x v="2"/>
    <s v="Active"/>
    <s v="Contract"/>
    <s v="Zone B"/>
    <s v="Part-Time"/>
    <x v="2"/>
    <x v="3"/>
    <d v="2000-09-27T00:00:00"/>
    <s v="MA"/>
    <x v="1"/>
    <s v="Hispanic"/>
    <s v="Divorced"/>
    <x v="3"/>
    <n v="3"/>
    <d v="2023-04-04T00:00:00"/>
    <n v="3"/>
    <n v="3"/>
    <n v="4"/>
    <d v="2023-06-12T00:00:00"/>
    <x v="4"/>
    <x v="1"/>
    <x v="0"/>
    <n v="4"/>
    <n v="403"/>
    <n v="21"/>
    <x v="1"/>
    <n v="4"/>
    <x v="2"/>
    <s v="Neutral"/>
    <x v="0"/>
    <x v="0"/>
  </r>
  <r>
    <n v="3840"/>
    <d v="2023-04-01T00:00:00"/>
    <s v="Sr. Network Engineer"/>
    <x v="4"/>
    <s v="Active"/>
    <s v="Part-Time"/>
    <s v="Zone B"/>
    <s v="Full-Time"/>
    <x v="2"/>
    <x v="4"/>
    <d v="1969-10-25T00:00:00"/>
    <s v="MA"/>
    <x v="1"/>
    <s v="Hispanic"/>
    <s v="Single"/>
    <x v="0"/>
    <n v="3"/>
    <d v="2023-02-03T00:00:00"/>
    <n v="1"/>
    <n v="5"/>
    <n v="4"/>
    <d v="2022-11-06T00:00:00"/>
    <x v="3"/>
    <x v="1"/>
    <x v="0"/>
    <n v="4"/>
    <n v="170.61"/>
    <n v="54"/>
    <x v="0"/>
    <n v="3"/>
    <x v="0"/>
    <s v="Satisfied"/>
    <x v="0"/>
    <x v="0"/>
  </r>
  <r>
    <n v="3841"/>
    <d v="2021-03-20T00:00:00"/>
    <s v="Principal Data Architect"/>
    <x v="0"/>
    <s v="Active"/>
    <s v="Full-Time"/>
    <s v="Zone C"/>
    <s v="Full-Time"/>
    <x v="2"/>
    <x v="13"/>
    <d v="1970-06-17T00:00:00"/>
    <s v="CT"/>
    <x v="1"/>
    <s v="Asian"/>
    <s v="Single"/>
    <x v="0"/>
    <n v="3"/>
    <d v="2023-05-18T00:00:00"/>
    <n v="5"/>
    <n v="4"/>
    <n v="4"/>
    <d v="2023-01-24T00:00:00"/>
    <x v="1"/>
    <x v="1"/>
    <x v="3"/>
    <n v="4"/>
    <n v="872.91"/>
    <n v="51"/>
    <x v="0"/>
    <n v="5"/>
    <x v="1"/>
    <s v="Neutral"/>
    <x v="0"/>
    <x v="0"/>
  </r>
  <r>
    <n v="3844"/>
    <d v="2021-06-10T00:00:00"/>
    <s v="Network Engineer"/>
    <x v="9"/>
    <s v="Active"/>
    <s v="Part-Time"/>
    <s v="Zone C"/>
    <s v="Temporary"/>
    <x v="3"/>
    <x v="3"/>
    <d v="1961-06-02T00:00:00"/>
    <s v="MA"/>
    <x v="1"/>
    <s v="White"/>
    <s v="Single"/>
    <x v="3"/>
    <n v="3"/>
    <d v="2023-02-01T00:00:00"/>
    <n v="3"/>
    <n v="2"/>
    <n v="5"/>
    <d v="2023-07-09T00:00:00"/>
    <x v="2"/>
    <x v="1"/>
    <x v="0"/>
    <n v="5"/>
    <n v="603.66999999999996"/>
    <n v="60"/>
    <x v="2"/>
    <n v="4"/>
    <x v="2"/>
    <s v="Unsatisfied"/>
    <x v="0"/>
    <x v="0"/>
  </r>
  <r>
    <n v="3845"/>
    <d v="2019-08-25T00:00:00"/>
    <s v="Network Engineer"/>
    <x v="5"/>
    <s v="Active"/>
    <s v="Contract"/>
    <s v="Zone A"/>
    <s v="Full-Time"/>
    <x v="3"/>
    <x v="4"/>
    <d v="1969-08-10T00:00:00"/>
    <s v="MA"/>
    <x v="1"/>
    <s v="Hispanic"/>
    <s v="Single"/>
    <x v="3"/>
    <n v="3"/>
    <d v="2023-08-05T00:00:00"/>
    <n v="4"/>
    <n v="5"/>
    <n v="3"/>
    <d v="2022-08-17T00:00:00"/>
    <x v="2"/>
    <x v="0"/>
    <x v="3"/>
    <n v="5"/>
    <n v="546.24"/>
    <n v="50"/>
    <x v="0"/>
    <n v="6"/>
    <x v="2"/>
    <s v="Satisfied"/>
    <x v="0"/>
    <x v="0"/>
  </r>
  <r>
    <n v="3846"/>
    <d v="2020-05-04T00:00:00"/>
    <s v="IT Support"/>
    <x v="6"/>
    <s v="Active"/>
    <s v="Contract"/>
    <s v="Zone C"/>
    <s v="Full-Time"/>
    <x v="2"/>
    <x v="13"/>
    <d v="1975-08-10T00:00:00"/>
    <s v="MA"/>
    <x v="1"/>
    <s v="Asian"/>
    <s v="Single"/>
    <x v="0"/>
    <n v="3"/>
    <d v="2023-01-27T00:00:00"/>
    <n v="4"/>
    <n v="5"/>
    <n v="1"/>
    <d v="2023-04-11T00:00:00"/>
    <x v="0"/>
    <x v="0"/>
    <x v="1"/>
    <n v="4"/>
    <n v="607.97"/>
    <n v="45"/>
    <x v="0"/>
    <n v="6"/>
    <x v="2"/>
    <s v="Satisfied"/>
    <x v="0"/>
    <x v="0"/>
  </r>
  <r>
    <n v="3847"/>
    <d v="2019-02-24T00:00:00"/>
    <s v="IT Support"/>
    <x v="2"/>
    <s v="Active"/>
    <s v="Part-Time"/>
    <s v="Zone B"/>
    <s v="Temporary"/>
    <x v="2"/>
    <x v="4"/>
    <d v="1998-09-06T00:00:00"/>
    <s v="MA"/>
    <x v="1"/>
    <s v="Hispanic"/>
    <s v="Single"/>
    <x v="0"/>
    <n v="3"/>
    <d v="2022-10-04T00:00:00"/>
    <n v="5"/>
    <n v="3"/>
    <n v="1"/>
    <d v="2023-03-28T00:00:00"/>
    <x v="3"/>
    <x v="0"/>
    <x v="2"/>
    <n v="4"/>
    <n v="130.59"/>
    <n v="21"/>
    <x v="1"/>
    <n v="7"/>
    <x v="1"/>
    <s v="Neutral"/>
    <x v="0"/>
    <x v="1"/>
  </r>
  <r>
    <n v="3848"/>
    <d v="2019-09-24T00:00:00"/>
    <s v="IT Support"/>
    <x v="4"/>
    <s v="Active"/>
    <s v="Full-Time"/>
    <s v="Zone C"/>
    <s v="Temporary"/>
    <x v="2"/>
    <x v="4"/>
    <d v="1996-08-18T00:00:00"/>
    <s v="MA"/>
    <x v="1"/>
    <s v="Asian"/>
    <s v="Married"/>
    <x v="0"/>
    <n v="3"/>
    <d v="2022-10-02T00:00:00"/>
    <n v="5"/>
    <n v="1"/>
    <n v="4"/>
    <d v="2022-11-18T00:00:00"/>
    <x v="4"/>
    <x v="0"/>
    <x v="1"/>
    <n v="2"/>
    <n v="443.56"/>
    <n v="23"/>
    <x v="1"/>
    <n v="6"/>
    <x v="1"/>
    <s v="Unsatisfied"/>
    <x v="0"/>
    <x v="0"/>
  </r>
  <r>
    <n v="3849"/>
    <d v="2021-02-13T00:00:00"/>
    <s v="IT Support"/>
    <x v="0"/>
    <s v="Active"/>
    <s v="Contract"/>
    <s v="Zone A"/>
    <s v="Part-Time"/>
    <x v="2"/>
    <x v="3"/>
    <d v="1979-01-21T00:00:00"/>
    <s v="MA"/>
    <x v="0"/>
    <s v="White"/>
    <s v="Widowed"/>
    <x v="0"/>
    <n v="3"/>
    <d v="2022-09-07T00:00:00"/>
    <n v="3"/>
    <n v="3"/>
    <n v="1"/>
    <d v="2023-03-15T00:00:00"/>
    <x v="0"/>
    <x v="1"/>
    <x v="3"/>
    <n v="3"/>
    <n v="436.47"/>
    <n v="42"/>
    <x v="3"/>
    <n v="5"/>
    <x v="2"/>
    <s v="Neutral"/>
    <x v="0"/>
    <x v="0"/>
  </r>
  <r>
    <n v="3850"/>
    <d v="2020-01-05T00:00:00"/>
    <s v="Sr. Network Engineer"/>
    <x v="8"/>
    <s v="Active"/>
    <s v="Part-Time"/>
    <s v="Zone B"/>
    <s v="Temporary"/>
    <x v="2"/>
    <x v="17"/>
    <d v="1953-08-17T00:00:00"/>
    <s v="MA"/>
    <x v="1"/>
    <s v="Hispanic"/>
    <s v="Single"/>
    <x v="0"/>
    <n v="3"/>
    <d v="2022-10-15T00:00:00"/>
    <n v="1"/>
    <n v="3"/>
    <n v="5"/>
    <d v="2022-11-01T00:00:00"/>
    <x v="4"/>
    <x v="0"/>
    <x v="2"/>
    <n v="1"/>
    <n v="355.75"/>
    <n v="67"/>
    <x v="2"/>
    <n v="6"/>
    <x v="0"/>
    <s v="Neutral"/>
    <x v="0"/>
    <x v="1"/>
  </r>
  <r>
    <n v="3854"/>
    <d v="2019-06-06T00:00:00"/>
    <s v="Network Engineer"/>
    <x v="5"/>
    <s v="Active"/>
    <s v="Part-Time"/>
    <s v="Zone B"/>
    <s v="Temporary"/>
    <x v="3"/>
    <x v="19"/>
    <d v="1942-01-24T00:00:00"/>
    <s v="MA"/>
    <x v="1"/>
    <s v="Black"/>
    <s v="Single"/>
    <x v="0"/>
    <n v="3"/>
    <d v="2023-07-18T00:00:00"/>
    <n v="5"/>
    <n v="2"/>
    <n v="5"/>
    <d v="2022-10-17T00:00:00"/>
    <x v="4"/>
    <x v="1"/>
    <x v="1"/>
    <n v="5"/>
    <n v="913.62"/>
    <n v="77"/>
    <x v="2"/>
    <n v="6"/>
    <x v="1"/>
    <s v="Unsatisfied"/>
    <x v="0"/>
    <x v="0"/>
  </r>
  <r>
    <n v="3855"/>
    <d v="2021-05-25T00:00:00"/>
    <s v="Network Engineer"/>
    <x v="5"/>
    <s v="Active"/>
    <s v="Part-Time"/>
    <s v="Zone B"/>
    <s v="Part-Time"/>
    <x v="3"/>
    <x v="16"/>
    <d v="1999-10-01T00:00:00"/>
    <s v="MA"/>
    <x v="1"/>
    <s v="Other"/>
    <s v="Widowed"/>
    <x v="0"/>
    <n v="3"/>
    <d v="2023-04-24T00:00:00"/>
    <n v="5"/>
    <n v="3"/>
    <n v="4"/>
    <d v="2022-10-02T00:00:00"/>
    <x v="4"/>
    <x v="1"/>
    <x v="3"/>
    <n v="1"/>
    <n v="157.94"/>
    <n v="22"/>
    <x v="1"/>
    <n v="4"/>
    <x v="1"/>
    <s v="Neutral"/>
    <x v="0"/>
    <x v="0"/>
  </r>
  <r>
    <n v="3856"/>
    <d v="2023-03-17T00:00:00"/>
    <s v="Network Engineer"/>
    <x v="3"/>
    <s v="Active"/>
    <s v="Part-Time"/>
    <s v="Zone C"/>
    <s v="Part-Time"/>
    <x v="3"/>
    <x v="13"/>
    <d v="1994-05-17T00:00:00"/>
    <s v="MA"/>
    <x v="1"/>
    <s v="Other"/>
    <s v="Divorced"/>
    <x v="3"/>
    <n v="3"/>
    <d v="2023-01-17T00:00:00"/>
    <n v="5"/>
    <n v="1"/>
    <n v="4"/>
    <d v="2023-07-12T00:00:00"/>
    <x v="3"/>
    <x v="1"/>
    <x v="2"/>
    <n v="4"/>
    <n v="527.6"/>
    <n v="29"/>
    <x v="1"/>
    <n v="3"/>
    <x v="1"/>
    <s v="Unsatisfied"/>
    <x v="0"/>
    <x v="1"/>
  </r>
  <r>
    <n v="3857"/>
    <d v="2022-10-02T00:00:00"/>
    <s v="IT Support"/>
    <x v="7"/>
    <s v="Active"/>
    <s v="Contract"/>
    <s v="Zone B"/>
    <s v="Temporary"/>
    <x v="2"/>
    <x v="10"/>
    <d v="1963-05-24T00:00:00"/>
    <s v="MA"/>
    <x v="1"/>
    <s v="Black"/>
    <s v="Widowed"/>
    <x v="3"/>
    <n v="3"/>
    <d v="2022-09-18T00:00:00"/>
    <n v="1"/>
    <n v="1"/>
    <n v="2"/>
    <d v="2023-07-24T00:00:00"/>
    <x v="0"/>
    <x v="1"/>
    <x v="2"/>
    <n v="1"/>
    <n v="601.20000000000005"/>
    <n v="59"/>
    <x v="0"/>
    <n v="3"/>
    <x v="0"/>
    <s v="Unsatisfied"/>
    <x v="0"/>
    <x v="1"/>
  </r>
  <r>
    <n v="3858"/>
    <d v="2022-01-22T00:00:00"/>
    <s v="IT Support"/>
    <x v="9"/>
    <s v="Active"/>
    <s v="Full-Time"/>
    <s v="Zone B"/>
    <s v="Full-Time"/>
    <x v="2"/>
    <x v="6"/>
    <d v="1951-07-02T00:00:00"/>
    <s v="MA"/>
    <x v="1"/>
    <s v="Other"/>
    <s v="Married"/>
    <x v="0"/>
    <n v="3"/>
    <d v="2023-05-07T00:00:00"/>
    <n v="3"/>
    <n v="3"/>
    <n v="1"/>
    <d v="2023-06-13T00:00:00"/>
    <x v="2"/>
    <x v="1"/>
    <x v="0"/>
    <n v="4"/>
    <n v="478.88"/>
    <n v="71"/>
    <x v="2"/>
    <n v="4"/>
    <x v="2"/>
    <s v="Neutral"/>
    <x v="0"/>
    <x v="0"/>
  </r>
  <r>
    <n v="3859"/>
    <d v="2019-11-29T00:00:00"/>
    <s v="IT Support"/>
    <x v="2"/>
    <s v="Active"/>
    <s v="Full-Time"/>
    <s v="Zone B"/>
    <s v="Part-Time"/>
    <x v="2"/>
    <x v="10"/>
    <d v="1992-04-20T00:00:00"/>
    <s v="MA"/>
    <x v="0"/>
    <s v="Hispanic"/>
    <s v="Married"/>
    <x v="3"/>
    <n v="3"/>
    <d v="2023-08-02T00:00:00"/>
    <n v="1"/>
    <n v="2"/>
    <n v="5"/>
    <d v="2023-06-05T00:00:00"/>
    <x v="4"/>
    <x v="1"/>
    <x v="2"/>
    <n v="1"/>
    <n v="838.69"/>
    <n v="27"/>
    <x v="1"/>
    <n v="6"/>
    <x v="0"/>
    <s v="Unsatisfied"/>
    <x v="0"/>
    <x v="1"/>
  </r>
  <r>
    <n v="3860"/>
    <d v="2020-07-01T00:00:00"/>
    <s v="IT Support"/>
    <x v="6"/>
    <s v="Active"/>
    <s v="Contract"/>
    <s v="Zone B"/>
    <s v="Temporary"/>
    <x v="2"/>
    <x v="14"/>
    <d v="1996-01-04T00:00:00"/>
    <s v="MA"/>
    <x v="0"/>
    <s v="Asian"/>
    <s v="Single"/>
    <x v="0"/>
    <n v="3"/>
    <d v="2023-06-26T00:00:00"/>
    <n v="2"/>
    <n v="4"/>
    <n v="3"/>
    <d v="2022-10-10T00:00:00"/>
    <x v="3"/>
    <x v="0"/>
    <x v="2"/>
    <n v="4"/>
    <n v="389.63"/>
    <n v="24"/>
    <x v="1"/>
    <n v="5"/>
    <x v="0"/>
    <s v="Neutral"/>
    <x v="0"/>
    <x v="1"/>
  </r>
  <r>
    <n v="3861"/>
    <d v="2022-03-24T00:00:00"/>
    <s v="Sr. Network Engineer"/>
    <x v="2"/>
    <s v="Active"/>
    <s v="Full-Time"/>
    <s v="Zone C"/>
    <s v="Part-Time"/>
    <x v="2"/>
    <x v="3"/>
    <d v="1965-02-25T00:00:00"/>
    <s v="MA"/>
    <x v="1"/>
    <s v="Other"/>
    <s v="Widowed"/>
    <x v="3"/>
    <n v="3"/>
    <d v="2023-07-19T00:00:00"/>
    <n v="3"/>
    <n v="1"/>
    <n v="5"/>
    <d v="2023-04-29T00:00:00"/>
    <x v="2"/>
    <x v="0"/>
    <x v="3"/>
    <n v="1"/>
    <n v="911.36"/>
    <n v="57"/>
    <x v="0"/>
    <n v="4"/>
    <x v="2"/>
    <s v="Unsatisfied"/>
    <x v="0"/>
    <x v="0"/>
  </r>
  <r>
    <n v="3863"/>
    <d v="2019-06-07T00:00:00"/>
    <s v="Principal Data Architect"/>
    <x v="0"/>
    <s v="Active"/>
    <s v="Contract"/>
    <s v="Zone A"/>
    <s v="Temporary"/>
    <x v="2"/>
    <x v="1"/>
    <d v="1972-03-19T00:00:00"/>
    <s v="MA"/>
    <x v="0"/>
    <s v="Other"/>
    <s v="Single"/>
    <x v="3"/>
    <n v="3"/>
    <d v="2022-11-23T00:00:00"/>
    <n v="4"/>
    <n v="2"/>
    <n v="1"/>
    <d v="2022-09-16T00:00:00"/>
    <x v="0"/>
    <x v="0"/>
    <x v="1"/>
    <n v="5"/>
    <n v="274.98"/>
    <n v="47"/>
    <x v="0"/>
    <n v="6"/>
    <x v="2"/>
    <s v="Unsatisfied"/>
    <x v="0"/>
    <x v="0"/>
  </r>
  <r>
    <n v="3865"/>
    <d v="2020-09-29T00:00:00"/>
    <s v="Network Engineer"/>
    <x v="8"/>
    <s v="Active"/>
    <s v="Part-Time"/>
    <s v="Zone C"/>
    <s v="Temporary"/>
    <x v="0"/>
    <x v="21"/>
    <d v="1963-10-03T00:00:00"/>
    <s v="MA"/>
    <x v="1"/>
    <s v="Asian"/>
    <s v="Single"/>
    <x v="2"/>
    <n v="3"/>
    <d v="2023-05-26T00:00:00"/>
    <n v="1"/>
    <n v="4"/>
    <n v="3"/>
    <d v="2022-11-03T00:00:00"/>
    <x v="2"/>
    <x v="1"/>
    <x v="2"/>
    <n v="2"/>
    <n v="399.26"/>
    <n v="57"/>
    <x v="0"/>
    <n v="5"/>
    <x v="0"/>
    <s v="Neutral"/>
    <x v="0"/>
    <x v="1"/>
  </r>
  <r>
    <n v="3866"/>
    <d v="2020-09-04T00:00:00"/>
    <s v="Network Engineer"/>
    <x v="3"/>
    <s v="Active"/>
    <s v="Contract"/>
    <s v="Zone A"/>
    <s v="Full-Time"/>
    <x v="3"/>
    <x v="4"/>
    <d v="1959-11-09T00:00:00"/>
    <s v="MA"/>
    <x v="1"/>
    <s v="Other"/>
    <s v="Divorced"/>
    <x v="0"/>
    <n v="3"/>
    <d v="2022-09-16T00:00:00"/>
    <n v="2"/>
    <n v="1"/>
    <n v="5"/>
    <d v="2022-12-04T00:00:00"/>
    <x v="1"/>
    <x v="0"/>
    <x v="1"/>
    <n v="4"/>
    <n v="993.08"/>
    <n v="61"/>
    <x v="2"/>
    <n v="5"/>
    <x v="0"/>
    <s v="Unsatisfied"/>
    <x v="0"/>
    <x v="0"/>
  </r>
  <r>
    <n v="3867"/>
    <d v="2018-08-26T00:00:00"/>
    <s v="Network Engineer"/>
    <x v="9"/>
    <s v="Active"/>
    <s v="Part-Time"/>
    <s v="Zone B"/>
    <s v="Full-Time"/>
    <x v="3"/>
    <x v="14"/>
    <d v="1986-10-21T00:00:00"/>
    <s v="MA"/>
    <x v="1"/>
    <s v="Other"/>
    <s v="Widowed"/>
    <x v="0"/>
    <n v="3"/>
    <d v="2022-10-31T00:00:00"/>
    <n v="5"/>
    <n v="3"/>
    <n v="3"/>
    <d v="2022-09-07T00:00:00"/>
    <x v="4"/>
    <x v="1"/>
    <x v="0"/>
    <n v="4"/>
    <n v="540.57000000000005"/>
    <n v="32"/>
    <x v="3"/>
    <n v="7"/>
    <x v="1"/>
    <s v="Neutral"/>
    <x v="0"/>
    <x v="0"/>
  </r>
  <r>
    <n v="3868"/>
    <d v="2019-08-17T00:00:00"/>
    <s v="Network Engineer"/>
    <x v="5"/>
    <s v="Active"/>
    <s v="Contract"/>
    <s v="Zone A"/>
    <s v="Part-Time"/>
    <x v="2"/>
    <x v="0"/>
    <d v="2000-03-23T00:00:00"/>
    <s v="MA"/>
    <x v="1"/>
    <s v="Hispanic"/>
    <s v="Widowed"/>
    <x v="0"/>
    <n v="3"/>
    <d v="2022-09-16T00:00:00"/>
    <n v="3"/>
    <n v="1"/>
    <n v="2"/>
    <d v="2022-09-27T00:00:00"/>
    <x v="2"/>
    <x v="0"/>
    <x v="2"/>
    <n v="3"/>
    <n v="272.58"/>
    <n v="19"/>
    <x v="1"/>
    <n v="6"/>
    <x v="2"/>
    <s v="Unsatisfied"/>
    <x v="0"/>
    <x v="1"/>
  </r>
  <r>
    <n v="3869"/>
    <d v="2019-09-25T00:00:00"/>
    <s v="IT Support"/>
    <x v="6"/>
    <s v="Active"/>
    <s v="Full-Time"/>
    <s v="Zone A"/>
    <s v="Temporary"/>
    <x v="2"/>
    <x v="4"/>
    <d v="1977-06-10T00:00:00"/>
    <s v="MA"/>
    <x v="1"/>
    <s v="Hispanic"/>
    <s v="Divorced"/>
    <x v="0"/>
    <n v="3"/>
    <d v="2023-01-07T00:00:00"/>
    <n v="1"/>
    <n v="4"/>
    <n v="2"/>
    <d v="2023-03-19T00:00:00"/>
    <x v="2"/>
    <x v="1"/>
    <x v="2"/>
    <n v="2"/>
    <n v="905.51"/>
    <n v="42"/>
    <x v="3"/>
    <n v="6"/>
    <x v="0"/>
    <s v="Neutral"/>
    <x v="0"/>
    <x v="1"/>
  </r>
  <r>
    <n v="3870"/>
    <d v="2023-03-11T00:00:00"/>
    <s v="IT Support"/>
    <x v="2"/>
    <s v="Active"/>
    <s v="Contract"/>
    <s v="Zone B"/>
    <s v="Temporary"/>
    <x v="2"/>
    <x v="9"/>
    <d v="1966-11-23T00:00:00"/>
    <s v="MA"/>
    <x v="1"/>
    <s v="Asian"/>
    <s v="Single"/>
    <x v="0"/>
    <n v="3"/>
    <d v="2023-02-13T00:00:00"/>
    <n v="1"/>
    <n v="5"/>
    <n v="1"/>
    <d v="2023-03-10T00:00:00"/>
    <x v="3"/>
    <x v="1"/>
    <x v="2"/>
    <n v="1"/>
    <n v="919.25"/>
    <n v="57"/>
    <x v="0"/>
    <n v="3"/>
    <x v="0"/>
    <s v="Satisfied"/>
    <x v="0"/>
    <x v="1"/>
  </r>
  <r>
    <n v="3871"/>
    <d v="2022-12-15T00:00:00"/>
    <s v="IT Support"/>
    <x v="4"/>
    <s v="Active"/>
    <s v="Full-Time"/>
    <s v="Zone B"/>
    <s v="Full-Time"/>
    <x v="2"/>
    <x v="3"/>
    <d v="1971-06-05T00:00:00"/>
    <s v="MA"/>
    <x v="0"/>
    <s v="White"/>
    <s v="Widowed"/>
    <x v="0"/>
    <n v="3"/>
    <d v="2023-07-15T00:00:00"/>
    <n v="4"/>
    <n v="5"/>
    <n v="2"/>
    <d v="2023-04-15T00:00:00"/>
    <x v="3"/>
    <x v="1"/>
    <x v="2"/>
    <n v="5"/>
    <n v="979.98"/>
    <n v="51"/>
    <x v="0"/>
    <n v="3"/>
    <x v="2"/>
    <s v="Satisfied"/>
    <x v="0"/>
    <x v="1"/>
  </r>
  <r>
    <n v="3872"/>
    <d v="2018-08-10T00:00:00"/>
    <s v="IT Support"/>
    <x v="0"/>
    <s v="Active"/>
    <s v="Contract"/>
    <s v="Zone B"/>
    <s v="Part-Time"/>
    <x v="2"/>
    <x v="6"/>
    <d v="1966-01-08T00:00:00"/>
    <s v="MA"/>
    <x v="0"/>
    <s v="Asian"/>
    <s v="Single"/>
    <x v="0"/>
    <n v="3"/>
    <d v="2022-08-15T00:00:00"/>
    <n v="5"/>
    <n v="5"/>
    <n v="3"/>
    <d v="2023-02-26T00:00:00"/>
    <x v="4"/>
    <x v="0"/>
    <x v="2"/>
    <n v="3"/>
    <n v="499.86"/>
    <n v="52"/>
    <x v="0"/>
    <n v="7"/>
    <x v="1"/>
    <s v="Satisfied"/>
    <x v="0"/>
    <x v="1"/>
  </r>
  <r>
    <n v="3873"/>
    <d v="2022-03-04T00:00:00"/>
    <s v="Sr. Network Engineer"/>
    <x v="6"/>
    <s v="Active"/>
    <s v="Full-Time"/>
    <s v="Zone B"/>
    <s v="Part-Time"/>
    <x v="2"/>
    <x v="7"/>
    <d v="1972-10-27T00:00:00"/>
    <s v="MA"/>
    <x v="1"/>
    <s v="Hispanic"/>
    <s v="Widowed"/>
    <x v="0"/>
    <n v="3"/>
    <d v="2023-03-25T00:00:00"/>
    <n v="3"/>
    <n v="4"/>
    <n v="5"/>
    <d v="2023-03-10T00:00:00"/>
    <x v="2"/>
    <x v="0"/>
    <x v="2"/>
    <n v="3"/>
    <n v="598.22"/>
    <n v="50"/>
    <x v="0"/>
    <n v="4"/>
    <x v="2"/>
    <s v="Neutral"/>
    <x v="0"/>
    <x v="1"/>
  </r>
  <r>
    <n v="3874"/>
    <d v="2020-06-02T00:00:00"/>
    <s v="Sr. Network Engineer"/>
    <x v="2"/>
    <s v="Active"/>
    <s v="Part-Time"/>
    <s v="Zone C"/>
    <s v="Part-Time"/>
    <x v="2"/>
    <x v="3"/>
    <d v="1997-10-22T00:00:00"/>
    <s v="CT"/>
    <x v="1"/>
    <s v="Hispanic"/>
    <s v="Married"/>
    <x v="0"/>
    <n v="3"/>
    <d v="2022-10-01T00:00:00"/>
    <n v="4"/>
    <n v="4"/>
    <n v="5"/>
    <d v="2022-10-03T00:00:00"/>
    <x v="2"/>
    <x v="1"/>
    <x v="3"/>
    <n v="2"/>
    <n v="421.93"/>
    <n v="23"/>
    <x v="1"/>
    <n v="5"/>
    <x v="2"/>
    <s v="Neutral"/>
    <x v="0"/>
    <x v="0"/>
  </r>
  <r>
    <n v="3875"/>
    <d v="2021-06-29T00:00:00"/>
    <s v="Sr. Network Engineer"/>
    <x v="4"/>
    <s v="Active"/>
    <s v="Contract"/>
    <s v="Zone A"/>
    <s v="Temporary"/>
    <x v="2"/>
    <x v="20"/>
    <d v="1969-08-23T00:00:00"/>
    <s v="CT"/>
    <x v="1"/>
    <s v="Asian"/>
    <s v="Divorced"/>
    <x v="0"/>
    <n v="3"/>
    <d v="2023-02-02T00:00:00"/>
    <n v="5"/>
    <n v="5"/>
    <n v="1"/>
    <d v="2023-06-10T00:00:00"/>
    <x v="0"/>
    <x v="1"/>
    <x v="1"/>
    <n v="2"/>
    <n v="860.22"/>
    <n v="52"/>
    <x v="0"/>
    <n v="4"/>
    <x v="1"/>
    <s v="Satisfied"/>
    <x v="0"/>
    <x v="0"/>
  </r>
  <r>
    <n v="3876"/>
    <d v="2021-10-24T00:00:00"/>
    <s v="Principal Data Architect"/>
    <x v="0"/>
    <s v="Active"/>
    <s v="Contract"/>
    <s v="Zone C"/>
    <s v="Temporary"/>
    <x v="2"/>
    <x v="3"/>
    <d v="1954-05-30T00:00:00"/>
    <s v="MA"/>
    <x v="0"/>
    <s v="Hispanic"/>
    <s v="Single"/>
    <x v="3"/>
    <n v="3"/>
    <d v="2022-11-07T00:00:00"/>
    <n v="3"/>
    <n v="2"/>
    <n v="5"/>
    <d v="2022-11-10T00:00:00"/>
    <x v="0"/>
    <x v="1"/>
    <x v="0"/>
    <n v="1"/>
    <n v="946.23"/>
    <n v="67"/>
    <x v="2"/>
    <n v="4"/>
    <x v="2"/>
    <s v="Unsatisfied"/>
    <x v="0"/>
    <x v="0"/>
  </r>
  <r>
    <n v="3877"/>
    <d v="2018-10-22T00:00:00"/>
    <s v="Network Engineer"/>
    <x v="8"/>
    <s v="Active"/>
    <s v="Part-Time"/>
    <s v="Zone A"/>
    <s v="Full-Time"/>
    <x v="3"/>
    <x v="3"/>
    <d v="1976-01-21T00:00:00"/>
    <s v="MA"/>
    <x v="1"/>
    <s v="Asian"/>
    <s v="Single"/>
    <x v="3"/>
    <n v="3"/>
    <d v="2023-06-30T00:00:00"/>
    <n v="3"/>
    <n v="3"/>
    <n v="4"/>
    <d v="2023-06-04T00:00:00"/>
    <x v="4"/>
    <x v="1"/>
    <x v="3"/>
    <n v="1"/>
    <n v="888.55"/>
    <n v="42"/>
    <x v="3"/>
    <n v="7"/>
    <x v="2"/>
    <s v="Neutral"/>
    <x v="0"/>
    <x v="0"/>
  </r>
  <r>
    <n v="3878"/>
    <d v="2018-09-08T00:00:00"/>
    <s v="Network Engineer"/>
    <x v="3"/>
    <s v="Active"/>
    <s v="Contract"/>
    <s v="Zone B"/>
    <s v="Part-Time"/>
    <x v="3"/>
    <x v="6"/>
    <d v="1967-02-18T00:00:00"/>
    <s v="MA"/>
    <x v="1"/>
    <s v="Other"/>
    <s v="Divorced"/>
    <x v="0"/>
    <n v="3"/>
    <d v="2023-02-23T00:00:00"/>
    <n v="4"/>
    <n v="4"/>
    <n v="1"/>
    <d v="2022-12-28T00:00:00"/>
    <x v="1"/>
    <x v="0"/>
    <x v="3"/>
    <n v="5"/>
    <n v="749.69"/>
    <n v="51"/>
    <x v="0"/>
    <n v="7"/>
    <x v="2"/>
    <s v="Neutral"/>
    <x v="0"/>
    <x v="0"/>
  </r>
  <r>
    <n v="3879"/>
    <d v="2019-02-08T00:00:00"/>
    <s v="Network Engineer"/>
    <x v="9"/>
    <s v="Active"/>
    <s v="Full-Time"/>
    <s v="Zone C"/>
    <s v="Part-Time"/>
    <x v="2"/>
    <x v="4"/>
    <d v="1996-01-13T00:00:00"/>
    <s v="MA"/>
    <x v="1"/>
    <s v="Hispanic"/>
    <s v="Married"/>
    <x v="0"/>
    <n v="3"/>
    <d v="2022-12-22T00:00:00"/>
    <n v="1"/>
    <n v="5"/>
    <n v="2"/>
    <d v="2023-04-11T00:00:00"/>
    <x v="2"/>
    <x v="0"/>
    <x v="1"/>
    <n v="2"/>
    <n v="613.95000000000005"/>
    <n v="23"/>
    <x v="1"/>
    <n v="7"/>
    <x v="0"/>
    <s v="Satisfied"/>
    <x v="0"/>
    <x v="0"/>
  </r>
  <r>
    <n v="3880"/>
    <d v="2021-03-29T00:00:00"/>
    <s v="Network Engineer"/>
    <x v="5"/>
    <s v="Active"/>
    <s v="Part-Time"/>
    <s v="Zone B"/>
    <s v="Temporary"/>
    <x v="2"/>
    <x v="3"/>
    <d v="1973-05-15T00:00:00"/>
    <s v="MA"/>
    <x v="1"/>
    <s v="Black"/>
    <s v="Single"/>
    <x v="0"/>
    <n v="3"/>
    <d v="2022-09-18T00:00:00"/>
    <n v="4"/>
    <n v="3"/>
    <n v="1"/>
    <d v="2022-09-25T00:00:00"/>
    <x v="4"/>
    <x v="0"/>
    <x v="2"/>
    <n v="3"/>
    <n v="934.92"/>
    <n v="48"/>
    <x v="0"/>
    <n v="5"/>
    <x v="2"/>
    <s v="Neutral"/>
    <x v="0"/>
    <x v="1"/>
  </r>
  <r>
    <n v="3881"/>
    <d v="2019-06-19T00:00:00"/>
    <s v="IT Support"/>
    <x v="6"/>
    <s v="Active"/>
    <s v="Part-Time"/>
    <s v="Zone B"/>
    <s v="Part-Time"/>
    <x v="2"/>
    <x v="4"/>
    <d v="1992-11-12T00:00:00"/>
    <s v="MA"/>
    <x v="1"/>
    <s v="Other"/>
    <s v="Divorced"/>
    <x v="0"/>
    <n v="3"/>
    <d v="2022-10-20T00:00:00"/>
    <n v="5"/>
    <n v="3"/>
    <n v="5"/>
    <d v="2022-10-25T00:00:00"/>
    <x v="2"/>
    <x v="1"/>
    <x v="0"/>
    <n v="3"/>
    <n v="170.61"/>
    <n v="27"/>
    <x v="1"/>
    <n v="6"/>
    <x v="1"/>
    <s v="Neutral"/>
    <x v="0"/>
    <x v="0"/>
  </r>
  <r>
    <n v="3882"/>
    <d v="2019-01-30T00:00:00"/>
    <s v="IT Support"/>
    <x v="2"/>
    <s v="Active"/>
    <s v="Contract"/>
    <s v="Zone C"/>
    <s v="Part-Time"/>
    <x v="2"/>
    <x v="15"/>
    <d v="1946-02-15T00:00:00"/>
    <s v="MA"/>
    <x v="0"/>
    <s v="Asian"/>
    <s v="Married"/>
    <x v="0"/>
    <n v="3"/>
    <d v="2022-09-19T00:00:00"/>
    <n v="5"/>
    <n v="3"/>
    <n v="3"/>
    <d v="2023-06-02T00:00:00"/>
    <x v="1"/>
    <x v="0"/>
    <x v="2"/>
    <n v="2"/>
    <n v="654.09"/>
    <n v="73"/>
    <x v="2"/>
    <n v="7"/>
    <x v="1"/>
    <s v="Neutral"/>
    <x v="0"/>
    <x v="1"/>
  </r>
  <r>
    <n v="3883"/>
    <d v="2022-05-06T00:00:00"/>
    <s v="IT Support"/>
    <x v="4"/>
    <s v="Active"/>
    <s v="Contract"/>
    <s v="Zone B"/>
    <s v="Full-Time"/>
    <x v="2"/>
    <x v="4"/>
    <d v="1991-06-16T00:00:00"/>
    <s v="MA"/>
    <x v="0"/>
    <s v="White"/>
    <s v="Widowed"/>
    <x v="0"/>
    <n v="3"/>
    <d v="2023-03-13T00:00:00"/>
    <n v="2"/>
    <n v="2"/>
    <n v="1"/>
    <d v="2023-07-05T00:00:00"/>
    <x v="4"/>
    <x v="0"/>
    <x v="1"/>
    <n v="2"/>
    <n v="842.6"/>
    <n v="31"/>
    <x v="3"/>
    <n v="4"/>
    <x v="0"/>
    <s v="Unsatisfied"/>
    <x v="0"/>
    <x v="0"/>
  </r>
  <r>
    <n v="3884"/>
    <d v="2019-02-02T00:00:00"/>
    <s v="IT Support"/>
    <x v="0"/>
    <s v="Active"/>
    <s v="Full-Time"/>
    <s v="Zone B"/>
    <s v="Temporary"/>
    <x v="2"/>
    <x v="6"/>
    <d v="1987-04-27T00:00:00"/>
    <s v="MA"/>
    <x v="0"/>
    <s v="Black"/>
    <s v="Widowed"/>
    <x v="0"/>
    <n v="3"/>
    <d v="2023-07-30T00:00:00"/>
    <n v="4"/>
    <n v="2"/>
    <n v="3"/>
    <d v="2022-09-17T00:00:00"/>
    <x v="1"/>
    <x v="1"/>
    <x v="3"/>
    <n v="1"/>
    <n v="789.88"/>
    <n v="32"/>
    <x v="3"/>
    <n v="7"/>
    <x v="2"/>
    <s v="Unsatisfied"/>
    <x v="0"/>
    <x v="0"/>
  </r>
  <r>
    <n v="3885"/>
    <d v="2021-12-08T00:00:00"/>
    <s v="Sr. Network Engineer"/>
    <x v="1"/>
    <s v="Active"/>
    <s v="Full-Time"/>
    <s v="Zone B"/>
    <s v="Part-Time"/>
    <x v="2"/>
    <x v="6"/>
    <d v="1948-10-21T00:00:00"/>
    <s v="CT"/>
    <x v="0"/>
    <s v="Black"/>
    <s v="Single"/>
    <x v="0"/>
    <n v="3"/>
    <d v="2023-07-30T00:00:00"/>
    <n v="5"/>
    <n v="5"/>
    <n v="5"/>
    <d v="2022-08-19T00:00:00"/>
    <x v="4"/>
    <x v="1"/>
    <x v="0"/>
    <n v="2"/>
    <n v="324.81"/>
    <n v="73"/>
    <x v="2"/>
    <n v="4"/>
    <x v="1"/>
    <s v="Satisfied"/>
    <x v="0"/>
    <x v="0"/>
  </r>
  <r>
    <n v="3886"/>
    <d v="2018-10-12T00:00:00"/>
    <s v="Sr. Network Engineer"/>
    <x v="8"/>
    <s v="Active"/>
    <s v="Part-Time"/>
    <s v="Zone B"/>
    <s v="Temporary"/>
    <x v="2"/>
    <x v="15"/>
    <d v="1977-12-06T00:00:00"/>
    <s v="CT"/>
    <x v="1"/>
    <s v="Other"/>
    <s v="Single"/>
    <x v="0"/>
    <n v="3"/>
    <d v="2022-08-30T00:00:00"/>
    <n v="5"/>
    <n v="2"/>
    <n v="5"/>
    <d v="2022-11-28T00:00:00"/>
    <x v="3"/>
    <x v="1"/>
    <x v="3"/>
    <n v="4"/>
    <n v="298.10000000000002"/>
    <n v="41"/>
    <x v="3"/>
    <n v="7"/>
    <x v="1"/>
    <s v="Unsatisfied"/>
    <x v="0"/>
    <x v="0"/>
  </r>
  <r>
    <n v="3889"/>
    <d v="2022-09-05T00:00:00"/>
    <s v="Network Engineer"/>
    <x v="3"/>
    <s v="Active"/>
    <s v="Contract"/>
    <s v="Zone B"/>
    <s v="Part-Time"/>
    <x v="3"/>
    <x v="3"/>
    <d v="1982-10-15T00:00:00"/>
    <s v="MA"/>
    <x v="1"/>
    <s v="Black"/>
    <s v="Single"/>
    <x v="0"/>
    <n v="3"/>
    <d v="2023-01-26T00:00:00"/>
    <n v="2"/>
    <n v="1"/>
    <n v="1"/>
    <d v="2023-08-02T00:00:00"/>
    <x v="3"/>
    <x v="1"/>
    <x v="1"/>
    <n v="1"/>
    <n v="292.8"/>
    <n v="40"/>
    <x v="3"/>
    <n v="3"/>
    <x v="0"/>
    <s v="Unsatisfied"/>
    <x v="0"/>
    <x v="0"/>
  </r>
  <r>
    <n v="3890"/>
    <d v="2022-07-19T00:00:00"/>
    <s v="Network Engineer"/>
    <x v="5"/>
    <s v="Active"/>
    <s v="Full-Time"/>
    <s v="Zone B"/>
    <s v="Temporary"/>
    <x v="2"/>
    <x v="3"/>
    <d v="1999-08-20T00:00:00"/>
    <s v="MA"/>
    <x v="1"/>
    <s v="Asian"/>
    <s v="Divorced"/>
    <x v="0"/>
    <n v="3"/>
    <d v="2022-10-24T00:00:00"/>
    <n v="2"/>
    <n v="3"/>
    <n v="3"/>
    <d v="2023-01-08T00:00:00"/>
    <x v="2"/>
    <x v="1"/>
    <x v="2"/>
    <n v="4"/>
    <n v="596.62"/>
    <n v="23"/>
    <x v="1"/>
    <n v="3"/>
    <x v="0"/>
    <s v="Neutral"/>
    <x v="0"/>
    <x v="1"/>
  </r>
  <r>
    <n v="3891"/>
    <d v="2022-05-26T00:00:00"/>
    <s v="Network Engineer"/>
    <x v="4"/>
    <s v="Active"/>
    <s v="Full-Time"/>
    <s v="Zone C"/>
    <s v="Temporary"/>
    <x v="2"/>
    <x v="6"/>
    <d v="1960-07-04T00:00:00"/>
    <s v="MA"/>
    <x v="1"/>
    <s v="Other"/>
    <s v="Single"/>
    <x v="0"/>
    <n v="3"/>
    <d v="2023-07-06T00:00:00"/>
    <n v="3"/>
    <n v="2"/>
    <n v="2"/>
    <d v="2023-04-08T00:00:00"/>
    <x v="0"/>
    <x v="1"/>
    <x v="3"/>
    <n v="5"/>
    <n v="774.74"/>
    <n v="62"/>
    <x v="2"/>
    <n v="3"/>
    <x v="2"/>
    <s v="Unsatisfied"/>
    <x v="0"/>
    <x v="0"/>
  </r>
  <r>
    <n v="3892"/>
    <d v="2022-10-31T00:00:00"/>
    <s v="Network Engineer"/>
    <x v="0"/>
    <s v="Active"/>
    <s v="Full-Time"/>
    <s v="Zone A"/>
    <s v="Full-Time"/>
    <x v="2"/>
    <x v="6"/>
    <d v="1978-04-01T00:00:00"/>
    <s v="MA"/>
    <x v="1"/>
    <s v="Hispanic"/>
    <s v="Divorced"/>
    <x v="0"/>
    <n v="3"/>
    <d v="2023-07-11T00:00:00"/>
    <n v="5"/>
    <n v="4"/>
    <n v="2"/>
    <d v="2022-10-10T00:00:00"/>
    <x v="3"/>
    <x v="1"/>
    <x v="2"/>
    <n v="5"/>
    <n v="894.59"/>
    <n v="44"/>
    <x v="3"/>
    <n v="3"/>
    <x v="1"/>
    <s v="Neutral"/>
    <x v="0"/>
    <x v="1"/>
  </r>
  <r>
    <n v="3893"/>
    <d v="2023-03-22T00:00:00"/>
    <s v="IT Support"/>
    <x v="1"/>
    <s v="Active"/>
    <s v="Full-Time"/>
    <s v="Zone B"/>
    <s v="Part-Time"/>
    <x v="2"/>
    <x v="3"/>
    <d v="1953-04-15T00:00:00"/>
    <s v="MA"/>
    <x v="0"/>
    <s v="Asian"/>
    <s v="Married"/>
    <x v="0"/>
    <n v="3"/>
    <d v="2023-01-26T00:00:00"/>
    <n v="3"/>
    <n v="1"/>
    <n v="2"/>
    <d v="2022-09-16T00:00:00"/>
    <x v="0"/>
    <x v="1"/>
    <x v="0"/>
    <n v="1"/>
    <n v="242.36"/>
    <n v="70"/>
    <x v="2"/>
    <n v="3"/>
    <x v="2"/>
    <s v="Unsatisfied"/>
    <x v="0"/>
    <x v="0"/>
  </r>
  <r>
    <n v="3894"/>
    <d v="2023-05-29T00:00:00"/>
    <s v="IT Support"/>
    <x v="8"/>
    <s v="Active"/>
    <s v="Full-Time"/>
    <s v="Zone A"/>
    <s v="Full-Time"/>
    <x v="2"/>
    <x v="1"/>
    <d v="1959-03-02T00:00:00"/>
    <s v="MA"/>
    <x v="0"/>
    <s v="Black"/>
    <s v="Married"/>
    <x v="0"/>
    <n v="3"/>
    <d v="2022-08-14T00:00:00"/>
    <n v="4"/>
    <n v="3"/>
    <n v="5"/>
    <d v="2022-12-02T00:00:00"/>
    <x v="0"/>
    <x v="1"/>
    <x v="0"/>
    <n v="4"/>
    <n v="533.27"/>
    <n v="64"/>
    <x v="2"/>
    <n v="2"/>
    <x v="2"/>
    <s v="Neutral"/>
    <x v="0"/>
    <x v="0"/>
  </r>
  <r>
    <n v="3895"/>
    <d v="2020-02-23T00:00:00"/>
    <s v="IT Support"/>
    <x v="6"/>
    <s v="Active"/>
    <s v="Full-Time"/>
    <s v="Zone C"/>
    <s v="Full-Time"/>
    <x v="2"/>
    <x v="8"/>
    <d v="1943-05-16T00:00:00"/>
    <s v="MA"/>
    <x v="0"/>
    <s v="Other"/>
    <s v="Single"/>
    <x v="0"/>
    <n v="3"/>
    <d v="2023-07-16T00:00:00"/>
    <n v="2"/>
    <n v="1"/>
    <n v="2"/>
    <d v="2023-04-22T00:00:00"/>
    <x v="3"/>
    <x v="1"/>
    <x v="2"/>
    <n v="1"/>
    <n v="983.77"/>
    <n v="77"/>
    <x v="2"/>
    <n v="6"/>
    <x v="0"/>
    <s v="Unsatisfied"/>
    <x v="0"/>
    <x v="1"/>
  </r>
  <r>
    <n v="3896"/>
    <d v="2019-08-13T00:00:00"/>
    <s v="IT Support"/>
    <x v="2"/>
    <s v="Active"/>
    <s v="Part-Time"/>
    <s v="Zone B"/>
    <s v="Temporary"/>
    <x v="2"/>
    <x v="6"/>
    <d v="1980-11-20T00:00:00"/>
    <s v="MA"/>
    <x v="0"/>
    <s v="Other"/>
    <s v="Widowed"/>
    <x v="0"/>
    <n v="3"/>
    <d v="2023-02-14T00:00:00"/>
    <n v="5"/>
    <n v="3"/>
    <n v="1"/>
    <d v="2023-04-06T00:00:00"/>
    <x v="3"/>
    <x v="0"/>
    <x v="3"/>
    <n v="4"/>
    <n v="293.64"/>
    <n v="39"/>
    <x v="3"/>
    <n v="6"/>
    <x v="1"/>
    <s v="Neutral"/>
    <x v="0"/>
    <x v="0"/>
  </r>
  <r>
    <n v="3897"/>
    <d v="2019-03-25T00:00:00"/>
    <s v="Sr. Network Engineer"/>
    <x v="6"/>
    <s v="Active"/>
    <s v="Part-Time"/>
    <s v="Zone A"/>
    <s v="Part-Time"/>
    <x v="2"/>
    <x v="1"/>
    <d v="1956-03-31T00:00:00"/>
    <s v="CT"/>
    <x v="0"/>
    <s v="Black"/>
    <s v="Married"/>
    <x v="0"/>
    <n v="3"/>
    <d v="2023-02-28T00:00:00"/>
    <n v="5"/>
    <n v="4"/>
    <n v="3"/>
    <d v="2023-08-04T00:00:00"/>
    <x v="3"/>
    <x v="0"/>
    <x v="1"/>
    <n v="3"/>
    <n v="380.61"/>
    <n v="63"/>
    <x v="2"/>
    <n v="7"/>
    <x v="1"/>
    <s v="Neutral"/>
    <x v="0"/>
    <x v="0"/>
  </r>
  <r>
    <n v="3900"/>
    <d v="2023-06-16T00:00:00"/>
    <s v="Principal Data Architect"/>
    <x v="0"/>
    <s v="Active"/>
    <s v="Contract"/>
    <s v="Zone C"/>
    <s v="Full-Time"/>
    <x v="2"/>
    <x v="4"/>
    <d v="1995-09-26T00:00:00"/>
    <s v="MA"/>
    <x v="0"/>
    <s v="Asian"/>
    <s v="Single"/>
    <x v="0"/>
    <n v="3"/>
    <d v="2023-03-09T00:00:00"/>
    <n v="5"/>
    <n v="2"/>
    <n v="1"/>
    <d v="2023-05-02T00:00:00"/>
    <x v="3"/>
    <x v="0"/>
    <x v="3"/>
    <n v="5"/>
    <n v="143.21"/>
    <n v="28"/>
    <x v="1"/>
    <n v="2"/>
    <x v="1"/>
    <s v="Unsatisfied"/>
    <x v="0"/>
    <x v="0"/>
  </r>
  <r>
    <n v="3901"/>
    <d v="2021-06-18T00:00:00"/>
    <s v="Network Engineer"/>
    <x v="1"/>
    <s v="Active"/>
    <s v="Part-Time"/>
    <s v="Zone A"/>
    <s v="Temporary"/>
    <x v="3"/>
    <x v="11"/>
    <d v="1988-02-05T00:00:00"/>
    <s v="MA"/>
    <x v="1"/>
    <s v="Hispanic"/>
    <s v="Single"/>
    <x v="0"/>
    <n v="3"/>
    <d v="2023-07-10T00:00:00"/>
    <n v="1"/>
    <n v="2"/>
    <n v="5"/>
    <d v="2023-05-11T00:00:00"/>
    <x v="1"/>
    <x v="1"/>
    <x v="0"/>
    <n v="1"/>
    <n v="876.73"/>
    <n v="33"/>
    <x v="3"/>
    <n v="4"/>
    <x v="0"/>
    <s v="Unsatisfied"/>
    <x v="0"/>
    <x v="0"/>
  </r>
  <r>
    <n v="3902"/>
    <d v="2023-05-22T00:00:00"/>
    <s v="Network Engineer"/>
    <x v="8"/>
    <s v="Active"/>
    <s v="Contract"/>
    <s v="Zone B"/>
    <s v="Temporary"/>
    <x v="3"/>
    <x v="13"/>
    <d v="1964-06-02T00:00:00"/>
    <s v="MA"/>
    <x v="1"/>
    <s v="Black"/>
    <s v="Single"/>
    <x v="0"/>
    <n v="3"/>
    <d v="2023-02-02T00:00:00"/>
    <n v="3"/>
    <n v="1"/>
    <n v="1"/>
    <d v="2023-01-11T00:00:00"/>
    <x v="0"/>
    <x v="1"/>
    <x v="0"/>
    <n v="4"/>
    <n v="768.05"/>
    <n v="59"/>
    <x v="0"/>
    <n v="2"/>
    <x v="2"/>
    <s v="Unsatisfied"/>
    <x v="0"/>
    <x v="0"/>
  </r>
  <r>
    <n v="3903"/>
    <d v="2019-05-14T00:00:00"/>
    <s v="Network Engineer"/>
    <x v="3"/>
    <s v="Active"/>
    <s v="Full-Time"/>
    <s v="Zone A"/>
    <s v="Full-Time"/>
    <x v="2"/>
    <x v="4"/>
    <d v="1993-07-21T00:00:00"/>
    <s v="MA"/>
    <x v="1"/>
    <s v="Hispanic"/>
    <s v="Single"/>
    <x v="0"/>
    <n v="3"/>
    <d v="2023-02-04T00:00:00"/>
    <n v="1"/>
    <n v="4"/>
    <n v="3"/>
    <d v="2023-06-01T00:00:00"/>
    <x v="4"/>
    <x v="1"/>
    <x v="1"/>
    <n v="4"/>
    <n v="153.15"/>
    <n v="26"/>
    <x v="1"/>
    <n v="6"/>
    <x v="0"/>
    <s v="Neutral"/>
    <x v="0"/>
    <x v="0"/>
  </r>
  <r>
    <n v="3904"/>
    <d v="2020-12-27T00:00:00"/>
    <s v="Network Engineer"/>
    <x v="9"/>
    <s v="Active"/>
    <s v="Contract"/>
    <s v="Zone A"/>
    <s v="Part-Time"/>
    <x v="2"/>
    <x v="6"/>
    <d v="1970-03-03T00:00:00"/>
    <s v="MA"/>
    <x v="1"/>
    <s v="Asian"/>
    <s v="Widowed"/>
    <x v="0"/>
    <n v="3"/>
    <d v="2022-09-13T00:00:00"/>
    <n v="4"/>
    <n v="4"/>
    <n v="1"/>
    <d v="2023-06-17T00:00:00"/>
    <x v="2"/>
    <x v="1"/>
    <x v="3"/>
    <n v="5"/>
    <n v="339.73"/>
    <n v="50"/>
    <x v="0"/>
    <n v="5"/>
    <x v="2"/>
    <s v="Neutral"/>
    <x v="0"/>
    <x v="0"/>
  </r>
  <r>
    <n v="3905"/>
    <d v="2020-08-04T00:00:00"/>
    <s v="Network Engineer"/>
    <x v="5"/>
    <s v="Active"/>
    <s v="Full-Time"/>
    <s v="Zone A"/>
    <s v="Full-Time"/>
    <x v="2"/>
    <x v="18"/>
    <d v="1958-06-08T00:00:00"/>
    <s v="MA"/>
    <x v="0"/>
    <s v="Black"/>
    <s v="Widowed"/>
    <x v="0"/>
    <n v="3"/>
    <d v="2023-06-12T00:00:00"/>
    <n v="5"/>
    <n v="5"/>
    <n v="5"/>
    <d v="2022-12-18T00:00:00"/>
    <x v="2"/>
    <x v="0"/>
    <x v="0"/>
    <n v="3"/>
    <n v="233.22"/>
    <n v="62"/>
    <x v="2"/>
    <n v="5"/>
    <x v="1"/>
    <s v="Satisfied"/>
    <x v="0"/>
    <x v="0"/>
  </r>
  <r>
    <n v="3906"/>
    <d v="2020-08-25T00:00:00"/>
    <s v="IT Support"/>
    <x v="6"/>
    <s v="Active"/>
    <s v="Contract"/>
    <s v="Zone C"/>
    <s v="Temporary"/>
    <x v="2"/>
    <x v="13"/>
    <d v="1975-09-05T00:00:00"/>
    <s v="MA"/>
    <x v="0"/>
    <s v="Other"/>
    <s v="Married"/>
    <x v="0"/>
    <n v="3"/>
    <d v="2023-01-18T00:00:00"/>
    <n v="3"/>
    <n v="2"/>
    <n v="4"/>
    <d v="2023-02-19T00:00:00"/>
    <x v="2"/>
    <x v="0"/>
    <x v="2"/>
    <n v="2"/>
    <n v="735.44"/>
    <n v="45"/>
    <x v="0"/>
    <n v="5"/>
    <x v="2"/>
    <s v="Unsatisfied"/>
    <x v="0"/>
    <x v="1"/>
  </r>
  <r>
    <n v="3907"/>
    <d v="2022-02-24T00:00:00"/>
    <s v="IT Support"/>
    <x v="2"/>
    <s v="Active"/>
    <s v="Full-Time"/>
    <s v="Zone A"/>
    <s v="Temporary"/>
    <x v="2"/>
    <x v="6"/>
    <d v="1964-07-11T00:00:00"/>
    <s v="MA"/>
    <x v="0"/>
    <s v="White"/>
    <s v="Married"/>
    <x v="0"/>
    <n v="3"/>
    <d v="2023-03-07T00:00:00"/>
    <n v="3"/>
    <n v="2"/>
    <n v="5"/>
    <d v="2022-12-06T00:00:00"/>
    <x v="3"/>
    <x v="1"/>
    <x v="1"/>
    <n v="3"/>
    <n v="281.7"/>
    <n v="58"/>
    <x v="0"/>
    <n v="4"/>
    <x v="2"/>
    <s v="Unsatisfied"/>
    <x v="0"/>
    <x v="0"/>
  </r>
  <r>
    <n v="3908"/>
    <d v="2019-08-06T00:00:00"/>
    <s v="IT Support"/>
    <x v="4"/>
    <s v="Active"/>
    <s v="Part-Time"/>
    <s v="Zone C"/>
    <s v="Temporary"/>
    <x v="2"/>
    <x v="8"/>
    <d v="1986-07-11T00:00:00"/>
    <s v="MA"/>
    <x v="0"/>
    <s v="Black"/>
    <s v="Married"/>
    <x v="2"/>
    <n v="3"/>
    <d v="2022-12-25T00:00:00"/>
    <n v="2"/>
    <n v="5"/>
    <n v="3"/>
    <d v="2022-09-20T00:00:00"/>
    <x v="2"/>
    <x v="1"/>
    <x v="0"/>
    <n v="1"/>
    <n v="489.69"/>
    <n v="33"/>
    <x v="3"/>
    <n v="6"/>
    <x v="0"/>
    <s v="Satisfied"/>
    <x v="0"/>
    <x v="0"/>
  </r>
  <r>
    <n v="3909"/>
    <d v="2021-08-01T00:00:00"/>
    <s v="IT Support"/>
    <x v="0"/>
    <s v="Active"/>
    <s v="Part-Time"/>
    <s v="Zone C"/>
    <s v="Part-Time"/>
    <x v="2"/>
    <x v="5"/>
    <d v="1944-05-26T00:00:00"/>
    <s v="MA"/>
    <x v="0"/>
    <s v="Other"/>
    <s v="Married"/>
    <x v="2"/>
    <n v="3"/>
    <d v="2023-05-18T00:00:00"/>
    <n v="1"/>
    <n v="1"/>
    <n v="2"/>
    <d v="2023-01-04T00:00:00"/>
    <x v="2"/>
    <x v="0"/>
    <x v="0"/>
    <n v="4"/>
    <n v="436.23"/>
    <n v="77"/>
    <x v="2"/>
    <n v="4"/>
    <x v="0"/>
    <s v="Unsatisfied"/>
    <x v="0"/>
    <x v="0"/>
  </r>
  <r>
    <n v="3910"/>
    <d v="2022-07-13T00:00:00"/>
    <s v="Sr. Network Engineer"/>
    <x v="5"/>
    <s v="Active"/>
    <s v="Part-Time"/>
    <s v="Zone A"/>
    <s v="Part-Time"/>
    <x v="2"/>
    <x v="15"/>
    <d v="1997-02-22T00:00:00"/>
    <s v="MA"/>
    <x v="0"/>
    <s v="White"/>
    <s v="Widowed"/>
    <x v="2"/>
    <n v="3"/>
    <d v="2022-11-29T00:00:00"/>
    <n v="5"/>
    <n v="3"/>
    <n v="4"/>
    <d v="2023-05-07T00:00:00"/>
    <x v="0"/>
    <x v="1"/>
    <x v="1"/>
    <n v="5"/>
    <n v="248.85"/>
    <n v="25"/>
    <x v="1"/>
    <n v="3"/>
    <x v="1"/>
    <s v="Neutral"/>
    <x v="0"/>
    <x v="0"/>
  </r>
  <r>
    <n v="3911"/>
    <d v="2021-05-28T00:00:00"/>
    <s v="Sr. Network Engineer"/>
    <x v="6"/>
    <s v="Active"/>
    <s v="Full-Time"/>
    <s v="Zone A"/>
    <s v="Part-Time"/>
    <x v="2"/>
    <x v="8"/>
    <d v="1950-07-29T00:00:00"/>
    <s v="CT"/>
    <x v="1"/>
    <s v="White"/>
    <s v="Widowed"/>
    <x v="0"/>
    <n v="3"/>
    <d v="2023-06-06T00:00:00"/>
    <n v="2"/>
    <n v="5"/>
    <n v="4"/>
    <d v="2022-09-09T00:00:00"/>
    <x v="1"/>
    <x v="1"/>
    <x v="0"/>
    <n v="5"/>
    <n v="395.22"/>
    <n v="71"/>
    <x v="2"/>
    <n v="4"/>
    <x v="0"/>
    <s v="Satisfied"/>
    <x v="0"/>
    <x v="0"/>
  </r>
  <r>
    <n v="3914"/>
    <d v="2020-02-04T00:00:00"/>
    <s v="Network Engineer"/>
    <x v="7"/>
    <s v="Active"/>
    <s v="Contract"/>
    <s v="Zone C"/>
    <s v="Temporary"/>
    <x v="3"/>
    <x v="6"/>
    <d v="1958-07-22T00:00:00"/>
    <s v="MA"/>
    <x v="1"/>
    <s v="Other"/>
    <s v="Single"/>
    <x v="1"/>
    <n v="3"/>
    <d v="2023-03-15T00:00:00"/>
    <n v="3"/>
    <n v="5"/>
    <n v="3"/>
    <d v="2023-02-24T00:00:00"/>
    <x v="0"/>
    <x v="0"/>
    <x v="0"/>
    <n v="1"/>
    <n v="559.86"/>
    <n v="62"/>
    <x v="2"/>
    <n v="6"/>
    <x v="2"/>
    <s v="Satisfied"/>
    <x v="0"/>
    <x v="0"/>
  </r>
  <r>
    <n v="3915"/>
    <d v="2022-08-28T00:00:00"/>
    <s v="Network Engineer"/>
    <x v="3"/>
    <s v="Active"/>
    <s v="Contract"/>
    <s v="Zone B"/>
    <s v="Part-Time"/>
    <x v="2"/>
    <x v="4"/>
    <d v="1991-05-03T00:00:00"/>
    <s v="MA"/>
    <x v="1"/>
    <s v="Other"/>
    <s v="Widowed"/>
    <x v="0"/>
    <n v="3"/>
    <d v="2023-02-01T00:00:00"/>
    <n v="5"/>
    <n v="3"/>
    <n v="1"/>
    <d v="2023-04-01T00:00:00"/>
    <x v="0"/>
    <x v="1"/>
    <x v="2"/>
    <n v="2"/>
    <n v="602.21"/>
    <n v="31"/>
    <x v="3"/>
    <n v="3"/>
    <x v="1"/>
    <s v="Neutral"/>
    <x v="0"/>
    <x v="1"/>
  </r>
  <r>
    <n v="3916"/>
    <d v="2022-06-27T00:00:00"/>
    <s v="Network Engineer"/>
    <x v="5"/>
    <s v="Active"/>
    <s v="Part-Time"/>
    <s v="Zone C"/>
    <s v="Temporary"/>
    <x v="2"/>
    <x v="9"/>
    <d v="1964-05-25T00:00:00"/>
    <s v="MA"/>
    <x v="1"/>
    <s v="Other"/>
    <s v="Widowed"/>
    <x v="0"/>
    <n v="3"/>
    <d v="2023-03-22T00:00:00"/>
    <n v="1"/>
    <n v="3"/>
    <n v="1"/>
    <d v="2023-03-16T00:00:00"/>
    <x v="4"/>
    <x v="1"/>
    <x v="3"/>
    <n v="4"/>
    <n v="343.6"/>
    <n v="58"/>
    <x v="0"/>
    <n v="3"/>
    <x v="0"/>
    <s v="Neutral"/>
    <x v="0"/>
    <x v="0"/>
  </r>
  <r>
    <n v="3917"/>
    <d v="2019-12-19T00:00:00"/>
    <s v="Network Engineer"/>
    <x v="9"/>
    <s v="Active"/>
    <s v="Part-Time"/>
    <s v="Zone C"/>
    <s v="Full-Time"/>
    <x v="2"/>
    <x v="3"/>
    <d v="1993-04-11T00:00:00"/>
    <s v="MA"/>
    <x v="0"/>
    <s v="Black"/>
    <s v="Widowed"/>
    <x v="1"/>
    <n v="3"/>
    <d v="2022-09-24T00:00:00"/>
    <n v="3"/>
    <n v="1"/>
    <n v="4"/>
    <d v="2023-03-28T00:00:00"/>
    <x v="2"/>
    <x v="0"/>
    <x v="0"/>
    <n v="3"/>
    <n v="328.89"/>
    <n v="26"/>
    <x v="1"/>
    <n v="6"/>
    <x v="2"/>
    <s v="Unsatisfied"/>
    <x v="0"/>
    <x v="0"/>
  </r>
  <r>
    <n v="3918"/>
    <d v="2020-09-24T00:00:00"/>
    <s v="Network Engineer"/>
    <x v="5"/>
    <s v="Active"/>
    <s v="Contract"/>
    <s v="Zone A"/>
    <s v="Full-Time"/>
    <x v="2"/>
    <x v="4"/>
    <d v="1960-06-17T00:00:00"/>
    <s v="MA"/>
    <x v="0"/>
    <s v="Asian"/>
    <s v="Widowed"/>
    <x v="0"/>
    <n v="3"/>
    <d v="2023-05-30T00:00:00"/>
    <n v="3"/>
    <n v="3"/>
    <n v="5"/>
    <d v="2022-10-10T00:00:00"/>
    <x v="4"/>
    <x v="1"/>
    <x v="2"/>
    <n v="3"/>
    <n v="701.83"/>
    <n v="60"/>
    <x v="2"/>
    <n v="5"/>
    <x v="2"/>
    <s v="Neutral"/>
    <x v="0"/>
    <x v="1"/>
  </r>
  <r>
    <n v="3919"/>
    <d v="2023-07-06T00:00:00"/>
    <s v="IT Support"/>
    <x v="6"/>
    <s v="Active"/>
    <s v="Contract"/>
    <s v="Zone C"/>
    <s v="Full-Time"/>
    <x v="2"/>
    <x v="4"/>
    <d v="1944-10-07T00:00:00"/>
    <s v="MA"/>
    <x v="0"/>
    <s v="Asian"/>
    <s v="Divorced"/>
    <x v="0"/>
    <n v="3"/>
    <d v="2023-05-02T00:00:00"/>
    <n v="3"/>
    <n v="3"/>
    <n v="2"/>
    <d v="2023-07-28T00:00:00"/>
    <x v="1"/>
    <x v="1"/>
    <x v="2"/>
    <n v="5"/>
    <n v="229.03"/>
    <n v="79"/>
    <x v="2"/>
    <n v="2"/>
    <x v="2"/>
    <s v="Neutral"/>
    <x v="0"/>
    <x v="1"/>
  </r>
  <r>
    <n v="3920"/>
    <d v="2021-04-11T00:00:00"/>
    <s v="IT Support"/>
    <x v="2"/>
    <s v="Active"/>
    <s v="Full-Time"/>
    <s v="Zone A"/>
    <s v="Part-Time"/>
    <x v="2"/>
    <x v="4"/>
    <d v="1961-11-04T00:00:00"/>
    <s v="MA"/>
    <x v="0"/>
    <s v="Other"/>
    <s v="Divorced"/>
    <x v="0"/>
    <n v="3"/>
    <d v="2022-11-14T00:00:00"/>
    <n v="2"/>
    <n v="1"/>
    <n v="4"/>
    <d v="2023-06-04T00:00:00"/>
    <x v="1"/>
    <x v="0"/>
    <x v="0"/>
    <n v="3"/>
    <n v="809.39"/>
    <n v="60"/>
    <x v="2"/>
    <n v="5"/>
    <x v="0"/>
    <s v="Unsatisfied"/>
    <x v="0"/>
    <x v="0"/>
  </r>
  <r>
    <n v="3921"/>
    <d v="2020-02-12T00:00:00"/>
    <s v="IT Support"/>
    <x v="4"/>
    <s v="Active"/>
    <s v="Contract"/>
    <s v="Zone A"/>
    <s v="Part-Time"/>
    <x v="2"/>
    <x v="8"/>
    <d v="1943-11-30T00:00:00"/>
    <s v="MA"/>
    <x v="0"/>
    <s v="Other"/>
    <s v="Married"/>
    <x v="0"/>
    <n v="3"/>
    <d v="2023-06-30T00:00:00"/>
    <n v="4"/>
    <n v="3"/>
    <n v="2"/>
    <d v="2023-06-04T00:00:00"/>
    <x v="1"/>
    <x v="1"/>
    <x v="2"/>
    <n v="5"/>
    <n v="393.54"/>
    <n v="77"/>
    <x v="2"/>
    <n v="6"/>
    <x v="2"/>
    <s v="Neutral"/>
    <x v="0"/>
    <x v="1"/>
  </r>
  <r>
    <n v="3922"/>
    <d v="2018-12-25T00:00:00"/>
    <s v="IT Support"/>
    <x v="0"/>
    <s v="Active"/>
    <s v="Part-Time"/>
    <s v="Zone A"/>
    <s v="Full-Time"/>
    <x v="2"/>
    <x v="3"/>
    <d v="1996-10-04T00:00:00"/>
    <s v="MA"/>
    <x v="0"/>
    <s v="White"/>
    <s v="Widowed"/>
    <x v="0"/>
    <n v="3"/>
    <d v="2023-02-15T00:00:00"/>
    <n v="5"/>
    <n v="3"/>
    <n v="1"/>
    <d v="2023-03-18T00:00:00"/>
    <x v="4"/>
    <x v="1"/>
    <x v="1"/>
    <n v="1"/>
    <n v="629.74"/>
    <n v="22"/>
    <x v="1"/>
    <n v="7"/>
    <x v="1"/>
    <s v="Neutral"/>
    <x v="0"/>
    <x v="0"/>
  </r>
  <r>
    <n v="3923"/>
    <d v="2021-12-25T00:00:00"/>
    <s v="Sr. Network Engineer"/>
    <x v="5"/>
    <s v="Active"/>
    <s v="Full-Time"/>
    <s v="Zone C"/>
    <s v="Part-Time"/>
    <x v="2"/>
    <x v="1"/>
    <d v="1955-03-16T00:00:00"/>
    <s v="MA"/>
    <x v="0"/>
    <s v="Hispanic"/>
    <s v="Single"/>
    <x v="1"/>
    <n v="3"/>
    <d v="2022-10-27T00:00:00"/>
    <n v="2"/>
    <n v="4"/>
    <n v="3"/>
    <d v="2022-12-27T00:00:00"/>
    <x v="2"/>
    <x v="1"/>
    <x v="0"/>
    <n v="2"/>
    <n v="378.39"/>
    <n v="66"/>
    <x v="2"/>
    <n v="4"/>
    <x v="0"/>
    <s v="Neutral"/>
    <x v="0"/>
    <x v="0"/>
  </r>
  <r>
    <n v="3924"/>
    <d v="2021-05-22T00:00:00"/>
    <s v="Sr. Network Engineer"/>
    <x v="6"/>
    <s v="Active"/>
    <s v="Full-Time"/>
    <s v="Zone B"/>
    <s v="Full-Time"/>
    <x v="2"/>
    <x v="3"/>
    <d v="1993-04-27T00:00:00"/>
    <s v="CT"/>
    <x v="1"/>
    <s v="Other"/>
    <s v="Widowed"/>
    <x v="0"/>
    <n v="3"/>
    <d v="2022-11-07T00:00:00"/>
    <n v="2"/>
    <n v="4"/>
    <n v="5"/>
    <d v="2022-09-08T00:00:00"/>
    <x v="1"/>
    <x v="1"/>
    <x v="3"/>
    <n v="2"/>
    <n v="715.98"/>
    <n v="28"/>
    <x v="1"/>
    <n v="4"/>
    <x v="0"/>
    <s v="Neutral"/>
    <x v="0"/>
    <x v="0"/>
  </r>
  <r>
    <n v="3926"/>
    <d v="2019-02-27T00:00:00"/>
    <s v="Sr. Network Engineer"/>
    <x v="4"/>
    <s v="Active"/>
    <s v="Full-Time"/>
    <s v="Zone C"/>
    <s v="Full-Time"/>
    <x v="2"/>
    <x v="15"/>
    <d v="1941-12-16T00:00:00"/>
    <s v="MA"/>
    <x v="0"/>
    <s v="Hispanic"/>
    <s v="Single"/>
    <x v="2"/>
    <n v="3"/>
    <d v="2023-07-15T00:00:00"/>
    <n v="4"/>
    <n v="1"/>
    <n v="4"/>
    <d v="2023-07-25T00:00:00"/>
    <x v="1"/>
    <x v="0"/>
    <x v="1"/>
    <n v="2"/>
    <n v="449.35"/>
    <n v="78"/>
    <x v="2"/>
    <n v="7"/>
    <x v="2"/>
    <s v="Unsatisfied"/>
    <x v="0"/>
    <x v="0"/>
  </r>
  <r>
    <n v="3927"/>
    <d v="2020-03-01T00:00:00"/>
    <s v="Network Engineer"/>
    <x v="7"/>
    <s v="Active"/>
    <s v="Contract"/>
    <s v="Zone C"/>
    <s v="Temporary"/>
    <x v="3"/>
    <x v="1"/>
    <d v="1982-10-12T00:00:00"/>
    <s v="MA"/>
    <x v="1"/>
    <s v="Other"/>
    <s v="Single"/>
    <x v="0"/>
    <n v="3"/>
    <d v="2023-05-04T00:00:00"/>
    <n v="5"/>
    <n v="4"/>
    <n v="1"/>
    <d v="2023-03-05T00:00:00"/>
    <x v="1"/>
    <x v="1"/>
    <x v="2"/>
    <n v="2"/>
    <n v="878.67"/>
    <n v="38"/>
    <x v="3"/>
    <n v="6"/>
    <x v="1"/>
    <s v="Neutral"/>
    <x v="0"/>
    <x v="1"/>
  </r>
  <r>
    <n v="3928"/>
    <d v="2021-01-27T00:00:00"/>
    <s v="Network Engineer"/>
    <x v="3"/>
    <s v="Active"/>
    <s v="Full-Time"/>
    <s v="Zone A"/>
    <s v="Temporary"/>
    <x v="2"/>
    <x v="3"/>
    <d v="1956-07-11T00:00:00"/>
    <s v="MA"/>
    <x v="1"/>
    <s v="White"/>
    <s v="Widowed"/>
    <x v="0"/>
    <n v="3"/>
    <d v="2023-01-04T00:00:00"/>
    <n v="4"/>
    <n v="2"/>
    <n v="1"/>
    <d v="2022-09-11T00:00:00"/>
    <x v="0"/>
    <x v="0"/>
    <x v="0"/>
    <n v="1"/>
    <n v="799.99"/>
    <n v="65"/>
    <x v="2"/>
    <n v="5"/>
    <x v="2"/>
    <s v="Unsatisfied"/>
    <x v="0"/>
    <x v="0"/>
  </r>
  <r>
    <n v="3929"/>
    <d v="2023-06-18T00:00:00"/>
    <s v="Network Engineer"/>
    <x v="5"/>
    <s v="Active"/>
    <s v="Contract"/>
    <s v="Zone C"/>
    <s v="Part-Time"/>
    <x v="2"/>
    <x v="13"/>
    <d v="1977-04-20T00:00:00"/>
    <s v="MA"/>
    <x v="0"/>
    <s v="Asian"/>
    <s v="Married"/>
    <x v="0"/>
    <n v="3"/>
    <d v="2022-10-28T00:00:00"/>
    <n v="2"/>
    <n v="5"/>
    <n v="2"/>
    <d v="2023-07-11T00:00:00"/>
    <x v="3"/>
    <x v="0"/>
    <x v="0"/>
    <n v="3"/>
    <n v="617.52"/>
    <n v="46"/>
    <x v="0"/>
    <n v="2"/>
    <x v="0"/>
    <s v="Satisfied"/>
    <x v="0"/>
    <x v="0"/>
  </r>
  <r>
    <n v="3930"/>
    <d v="2019-11-24T00:00:00"/>
    <s v="Network Engineer"/>
    <x v="4"/>
    <s v="Active"/>
    <s v="Contract"/>
    <s v="Zone A"/>
    <s v="Part-Time"/>
    <x v="2"/>
    <x v="3"/>
    <d v="1984-04-09T00:00:00"/>
    <s v="MA"/>
    <x v="0"/>
    <s v="Asian"/>
    <s v="Married"/>
    <x v="0"/>
    <n v="3"/>
    <d v="2023-05-06T00:00:00"/>
    <n v="4"/>
    <n v="4"/>
    <n v="4"/>
    <d v="2023-05-30T00:00:00"/>
    <x v="0"/>
    <x v="1"/>
    <x v="0"/>
    <n v="5"/>
    <n v="522.86"/>
    <n v="35"/>
    <x v="3"/>
    <n v="6"/>
    <x v="2"/>
    <s v="Neutral"/>
    <x v="0"/>
    <x v="0"/>
  </r>
  <r>
    <n v="3931"/>
    <d v="2021-09-24T00:00:00"/>
    <s v="Network Engineer"/>
    <x v="0"/>
    <s v="Active"/>
    <s v="Part-Time"/>
    <s v="Zone A"/>
    <s v="Temporary"/>
    <x v="2"/>
    <x v="6"/>
    <d v="1960-06-26T00:00:00"/>
    <s v="MA"/>
    <x v="1"/>
    <s v="Black"/>
    <s v="Widowed"/>
    <x v="0"/>
    <n v="3"/>
    <d v="2022-09-30T00:00:00"/>
    <n v="2"/>
    <n v="1"/>
    <n v="5"/>
    <d v="2022-11-12T00:00:00"/>
    <x v="1"/>
    <x v="1"/>
    <x v="0"/>
    <n v="5"/>
    <n v="685.82"/>
    <n v="61"/>
    <x v="2"/>
    <n v="4"/>
    <x v="0"/>
    <s v="Unsatisfied"/>
    <x v="0"/>
    <x v="0"/>
  </r>
  <r>
    <n v="3932"/>
    <d v="2022-08-17T00:00:00"/>
    <s v="IT Support"/>
    <x v="1"/>
    <s v="Active"/>
    <s v="Contract"/>
    <s v="Zone B"/>
    <s v="Full-Time"/>
    <x v="2"/>
    <x v="5"/>
    <d v="1965-04-21T00:00:00"/>
    <s v="MA"/>
    <x v="0"/>
    <s v="Black"/>
    <s v="Single"/>
    <x v="0"/>
    <n v="3"/>
    <d v="2023-06-23T00:00:00"/>
    <n v="5"/>
    <n v="5"/>
    <n v="4"/>
    <d v="2023-02-27T00:00:00"/>
    <x v="3"/>
    <x v="0"/>
    <x v="2"/>
    <n v="5"/>
    <n v="898.93"/>
    <n v="57"/>
    <x v="0"/>
    <n v="3"/>
    <x v="1"/>
    <s v="Satisfied"/>
    <x v="0"/>
    <x v="1"/>
  </r>
  <r>
    <n v="3933"/>
    <d v="2023-04-18T00:00:00"/>
    <s v="IT Support"/>
    <x v="8"/>
    <s v="Active"/>
    <s v="Contract"/>
    <s v="Zone A"/>
    <s v="Part-Time"/>
    <x v="2"/>
    <x v="6"/>
    <d v="1967-08-21T00:00:00"/>
    <s v="MA"/>
    <x v="0"/>
    <s v="White"/>
    <s v="Married"/>
    <x v="0"/>
    <n v="3"/>
    <d v="2023-03-27T00:00:00"/>
    <n v="3"/>
    <n v="4"/>
    <n v="5"/>
    <d v="2022-08-23T00:00:00"/>
    <x v="4"/>
    <x v="0"/>
    <x v="1"/>
    <n v="1"/>
    <n v="559.54999999999995"/>
    <n v="56"/>
    <x v="0"/>
    <n v="3"/>
    <x v="2"/>
    <s v="Neutral"/>
    <x v="0"/>
    <x v="0"/>
  </r>
  <r>
    <n v="3934"/>
    <d v="2020-04-15T00:00:00"/>
    <s v="IT Support"/>
    <x v="6"/>
    <s v="Active"/>
    <s v="Full-Time"/>
    <s v="Zone C"/>
    <s v="Temporary"/>
    <x v="2"/>
    <x v="7"/>
    <d v="1979-01-03T00:00:00"/>
    <s v="MA"/>
    <x v="0"/>
    <s v="Asian"/>
    <s v="Widowed"/>
    <x v="0"/>
    <n v="3"/>
    <d v="2023-04-07T00:00:00"/>
    <n v="3"/>
    <n v="3"/>
    <n v="2"/>
    <d v="2023-02-16T00:00:00"/>
    <x v="2"/>
    <x v="0"/>
    <x v="2"/>
    <n v="5"/>
    <n v="219.78"/>
    <n v="41"/>
    <x v="3"/>
    <n v="6"/>
    <x v="2"/>
    <s v="Neutral"/>
    <x v="0"/>
    <x v="1"/>
  </r>
  <r>
    <n v="3935"/>
    <d v="2020-12-25T00:00:00"/>
    <s v="IT Support"/>
    <x v="2"/>
    <s v="Active"/>
    <s v="Full-Time"/>
    <s v="Zone C"/>
    <s v="Full-Time"/>
    <x v="2"/>
    <x v="1"/>
    <d v="1993-11-16T00:00:00"/>
    <s v="MA"/>
    <x v="1"/>
    <s v="White"/>
    <s v="Widowed"/>
    <x v="0"/>
    <n v="3"/>
    <d v="2023-04-05T00:00:00"/>
    <n v="5"/>
    <n v="1"/>
    <n v="4"/>
    <d v="2023-07-16T00:00:00"/>
    <x v="1"/>
    <x v="0"/>
    <x v="3"/>
    <n v="5"/>
    <n v="223.6"/>
    <n v="27"/>
    <x v="1"/>
    <n v="5"/>
    <x v="1"/>
    <s v="Unsatisfied"/>
    <x v="0"/>
    <x v="0"/>
  </r>
  <r>
    <n v="3936"/>
    <d v="2022-07-21T00:00:00"/>
    <s v="Enterprise Architect"/>
    <x v="8"/>
    <s v="Terminated"/>
    <s v="Full-Time"/>
    <s v="Zone B"/>
    <s v="Temporary"/>
    <x v="2"/>
    <x v="2"/>
    <d v="1998-06-27T00:00:00"/>
    <s v="CT"/>
    <x v="1"/>
    <s v="Other"/>
    <s v="Widowed"/>
    <x v="0"/>
    <n v="3"/>
    <d v="2023-03-25T00:00:00"/>
    <n v="5"/>
    <n v="3"/>
    <n v="4"/>
    <d v="2023-05-14T00:00:00"/>
    <x v="4"/>
    <x v="0"/>
    <x v="2"/>
    <n v="4"/>
    <n v="283.29000000000002"/>
    <n v="24"/>
    <x v="1"/>
    <n v="3"/>
    <x v="1"/>
    <s v="Neutral"/>
    <x v="0"/>
    <x v="1"/>
  </r>
  <r>
    <n v="3937"/>
    <d v="2022-11-04T00:00:00"/>
    <s v="Database Administrator"/>
    <x v="1"/>
    <s v="Active"/>
    <s v="Contract"/>
    <s v="Zone C"/>
    <s v="Part-Time"/>
    <x v="2"/>
    <x v="4"/>
    <d v="1944-09-13T00:00:00"/>
    <s v="MA"/>
    <x v="1"/>
    <s v="White"/>
    <s v="Widowed"/>
    <x v="0"/>
    <n v="3"/>
    <d v="2022-11-21T00:00:00"/>
    <n v="1"/>
    <n v="3"/>
    <n v="1"/>
    <d v="2023-04-02T00:00:00"/>
    <x v="4"/>
    <x v="0"/>
    <x v="2"/>
    <n v="2"/>
    <n v="935.28"/>
    <n v="78"/>
    <x v="2"/>
    <n v="3"/>
    <x v="0"/>
    <s v="Neutral"/>
    <x v="0"/>
    <x v="1"/>
  </r>
  <r>
    <n v="3938"/>
    <d v="2020-04-20T00:00:00"/>
    <s v="Data Analyst"/>
    <x v="4"/>
    <s v="Active"/>
    <s v="Part-Time"/>
    <s v="Zone B"/>
    <s v="Temporary"/>
    <x v="2"/>
    <x v="4"/>
    <d v="1955-05-28T00:00:00"/>
    <s v="MA"/>
    <x v="0"/>
    <s v="Hispanic"/>
    <s v="Married"/>
    <x v="0"/>
    <n v="3"/>
    <d v="2022-12-16T00:00:00"/>
    <n v="1"/>
    <n v="1"/>
    <n v="1"/>
    <d v="2023-07-30T00:00:00"/>
    <x v="3"/>
    <x v="1"/>
    <x v="2"/>
    <n v="2"/>
    <n v="892.83"/>
    <n v="65"/>
    <x v="2"/>
    <n v="6"/>
    <x v="0"/>
    <s v="Unsatisfied"/>
    <x v="0"/>
    <x v="1"/>
  </r>
  <r>
    <n v="3939"/>
    <d v="2019-09-05T00:00:00"/>
    <s v="Data Analyst"/>
    <x v="0"/>
    <s v="Active"/>
    <s v="Part-Time"/>
    <s v="Zone A"/>
    <s v="Part-Time"/>
    <x v="2"/>
    <x v="3"/>
    <d v="1992-09-04T00:00:00"/>
    <s v="TX"/>
    <x v="1"/>
    <s v="Black"/>
    <s v="Married"/>
    <x v="0"/>
    <n v="3"/>
    <d v="2023-01-09T00:00:00"/>
    <n v="5"/>
    <n v="2"/>
    <n v="4"/>
    <d v="2023-05-18T00:00:00"/>
    <x v="3"/>
    <x v="0"/>
    <x v="3"/>
    <n v="4"/>
    <n v="318.19"/>
    <n v="27"/>
    <x v="1"/>
    <n v="6"/>
    <x v="1"/>
    <s v="Unsatisfied"/>
    <x v="0"/>
    <x v="0"/>
  </r>
  <r>
    <n v="3940"/>
    <d v="2019-08-11T00:00:00"/>
    <s v="Sr. DBA"/>
    <x v="1"/>
    <s v="Active"/>
    <s v="Contract"/>
    <s v="Zone B"/>
    <s v="Full-Time"/>
    <x v="2"/>
    <x v="3"/>
    <d v="1958-08-09T00:00:00"/>
    <s v="MA"/>
    <x v="1"/>
    <s v="Other"/>
    <s v="Divorced"/>
    <x v="0"/>
    <n v="3"/>
    <d v="2022-12-25T00:00:00"/>
    <n v="5"/>
    <n v="4"/>
    <n v="3"/>
    <d v="2022-08-11T00:00:00"/>
    <x v="2"/>
    <x v="1"/>
    <x v="0"/>
    <n v="5"/>
    <n v="305.31"/>
    <n v="61"/>
    <x v="2"/>
    <n v="6"/>
    <x v="1"/>
    <s v="Neutral"/>
    <x v="0"/>
    <x v="0"/>
  </r>
  <r>
    <n v="3941"/>
    <d v="2018-11-04T00:00:00"/>
    <s v="Data Analyst"/>
    <x v="4"/>
    <s v="Active"/>
    <s v="Full-Time"/>
    <s v="Zone B"/>
    <s v="Temporary"/>
    <x v="2"/>
    <x v="4"/>
    <d v="1985-08-30T00:00:00"/>
    <s v="MA"/>
    <x v="1"/>
    <s v="White"/>
    <s v="Married"/>
    <x v="0"/>
    <n v="3"/>
    <d v="2023-01-26T00:00:00"/>
    <n v="2"/>
    <n v="3"/>
    <n v="3"/>
    <d v="2022-09-13T00:00:00"/>
    <x v="2"/>
    <x v="1"/>
    <x v="1"/>
    <n v="5"/>
    <n v="756.43"/>
    <n v="33"/>
    <x v="3"/>
    <n v="7"/>
    <x v="0"/>
    <s v="Neutral"/>
    <x v="0"/>
    <x v="0"/>
  </r>
  <r>
    <n v="3942"/>
    <d v="2018-11-04T00:00:00"/>
    <s v="Principal Data Architect"/>
    <x v="9"/>
    <s v="Terminated"/>
    <s v="Contract"/>
    <s v="Zone B"/>
    <s v="Temporary"/>
    <x v="2"/>
    <x v="14"/>
    <d v="1951-09-04T00:00:00"/>
    <s v="MA"/>
    <x v="0"/>
    <s v="Asian"/>
    <s v="Married"/>
    <x v="3"/>
    <n v="3"/>
    <d v="2023-02-02T00:00:00"/>
    <n v="3"/>
    <n v="4"/>
    <n v="1"/>
    <d v="2023-01-28T00:00:00"/>
    <x v="1"/>
    <x v="1"/>
    <x v="2"/>
    <n v="5"/>
    <n v="940.22"/>
    <n v="67"/>
    <x v="2"/>
    <n v="7"/>
    <x v="2"/>
    <s v="Neutral"/>
    <x v="0"/>
    <x v="1"/>
  </r>
  <r>
    <n v="3943"/>
    <d v="2019-07-27T00:00:00"/>
    <s v="Data Analyst "/>
    <x v="6"/>
    <s v="Terminated"/>
    <s v="Part-Time"/>
    <s v="Zone A"/>
    <s v="Part-Time"/>
    <x v="2"/>
    <x v="5"/>
    <d v="1971-08-04T00:00:00"/>
    <s v="MA"/>
    <x v="1"/>
    <s v="Black"/>
    <s v="Single"/>
    <x v="0"/>
    <n v="3"/>
    <d v="2022-08-06T00:00:00"/>
    <n v="5"/>
    <n v="2"/>
    <n v="2"/>
    <d v="2023-05-15T00:00:00"/>
    <x v="4"/>
    <x v="1"/>
    <x v="0"/>
    <n v="3"/>
    <n v="282.37"/>
    <n v="48"/>
    <x v="0"/>
    <n v="6"/>
    <x v="1"/>
    <s v="Unsatisfied"/>
    <x v="0"/>
    <x v="0"/>
  </r>
  <r>
    <n v="3944"/>
    <d v="2020-12-21T00:00:00"/>
    <s v="Data Analyst"/>
    <x v="7"/>
    <s v="Active"/>
    <s v="Full-Time"/>
    <s v="Zone A"/>
    <s v="Full-Time"/>
    <x v="2"/>
    <x v="2"/>
    <d v="1997-07-05T00:00:00"/>
    <s v="MA"/>
    <x v="0"/>
    <s v="White"/>
    <s v="Single"/>
    <x v="0"/>
    <n v="3"/>
    <d v="2023-02-26T00:00:00"/>
    <n v="5"/>
    <n v="3"/>
    <n v="4"/>
    <d v="2022-08-19T00:00:00"/>
    <x v="3"/>
    <x v="1"/>
    <x v="2"/>
    <n v="1"/>
    <n v="627.14"/>
    <n v="23"/>
    <x v="1"/>
    <n v="5"/>
    <x v="1"/>
    <s v="Neutral"/>
    <x v="0"/>
    <x v="1"/>
  </r>
  <r>
    <n v="3945"/>
    <d v="2022-07-25T00:00:00"/>
    <s v="Data Analyst"/>
    <x v="8"/>
    <s v="Active"/>
    <s v="Full-Time"/>
    <s v="Zone C"/>
    <s v="Temporary"/>
    <x v="2"/>
    <x v="6"/>
    <d v="1998-03-23T00:00:00"/>
    <s v="MA"/>
    <x v="0"/>
    <s v="Black"/>
    <s v="Single"/>
    <x v="3"/>
    <n v="3"/>
    <d v="2023-01-03T00:00:00"/>
    <n v="4"/>
    <n v="4"/>
    <n v="2"/>
    <d v="2022-08-29T00:00:00"/>
    <x v="4"/>
    <x v="1"/>
    <x v="1"/>
    <n v="2"/>
    <n v="864.5"/>
    <n v="24"/>
    <x v="1"/>
    <n v="3"/>
    <x v="2"/>
    <s v="Neutral"/>
    <x v="0"/>
    <x v="0"/>
  </r>
  <r>
    <n v="3946"/>
    <d v="2019-06-15T00:00:00"/>
    <s v="Database Administrator"/>
    <x v="6"/>
    <s v="Active"/>
    <s v="Contract"/>
    <s v="Zone A"/>
    <s v="Temporary"/>
    <x v="2"/>
    <x v="12"/>
    <d v="1957-07-20T00:00:00"/>
    <s v="MA"/>
    <x v="0"/>
    <s v="White"/>
    <s v="Married"/>
    <x v="0"/>
    <n v="3"/>
    <d v="2023-07-23T00:00:00"/>
    <n v="1"/>
    <n v="3"/>
    <n v="4"/>
    <d v="2023-07-15T00:00:00"/>
    <x v="0"/>
    <x v="1"/>
    <x v="3"/>
    <n v="4"/>
    <n v="981.64"/>
    <n v="62"/>
    <x v="2"/>
    <n v="6"/>
    <x v="0"/>
    <s v="Neutral"/>
    <x v="0"/>
    <x v="0"/>
  </r>
  <r>
    <n v="3947"/>
    <d v="2020-04-04T00:00:00"/>
    <s v="Database Administrator"/>
    <x v="1"/>
    <s v="Terminated"/>
    <s v="Full-Time"/>
    <s v="Zone B"/>
    <s v="Full-Time"/>
    <x v="2"/>
    <x v="4"/>
    <d v="1996-12-03T00:00:00"/>
    <s v="MA"/>
    <x v="0"/>
    <s v="Hispanic"/>
    <s v="Married"/>
    <x v="0"/>
    <n v="3"/>
    <d v="2023-07-28T00:00:00"/>
    <n v="4"/>
    <n v="3"/>
    <n v="1"/>
    <d v="2023-01-14T00:00:00"/>
    <x v="2"/>
    <x v="0"/>
    <x v="0"/>
    <n v="3"/>
    <n v="456.02"/>
    <n v="24"/>
    <x v="1"/>
    <n v="6"/>
    <x v="2"/>
    <s v="Neutral"/>
    <x v="0"/>
    <x v="0"/>
  </r>
  <r>
    <n v="3948"/>
    <d v="2023-02-03T00:00:00"/>
    <s v="Data Analyst"/>
    <x v="8"/>
    <s v="Terminated"/>
    <s v="Contract"/>
    <s v="Zone C"/>
    <s v="Full-Time"/>
    <x v="2"/>
    <x v="1"/>
    <d v="1943-10-29T00:00:00"/>
    <s v="MA"/>
    <x v="1"/>
    <s v="Hispanic"/>
    <s v="Married"/>
    <x v="0"/>
    <n v="3"/>
    <d v="2023-03-10T00:00:00"/>
    <n v="4"/>
    <n v="4"/>
    <n v="2"/>
    <d v="2023-04-02T00:00:00"/>
    <x v="0"/>
    <x v="1"/>
    <x v="3"/>
    <n v="5"/>
    <n v="350.68"/>
    <n v="80"/>
    <x v="2"/>
    <n v="3"/>
    <x v="2"/>
    <s v="Neutral"/>
    <x v="0"/>
    <x v="0"/>
  </r>
  <r>
    <n v="3950"/>
    <d v="2023-07-12T00:00:00"/>
    <s v="Database Administrator"/>
    <x v="0"/>
    <s v="Active"/>
    <s v="Full-Time"/>
    <s v="Zone A"/>
    <s v="Part-Time"/>
    <x v="2"/>
    <x v="10"/>
    <d v="1989-01-29T00:00:00"/>
    <s v="MA"/>
    <x v="0"/>
    <s v="Hispanic"/>
    <s v="Widowed"/>
    <x v="0"/>
    <n v="3"/>
    <d v="2022-10-18T00:00:00"/>
    <n v="2"/>
    <n v="3"/>
    <n v="5"/>
    <d v="2023-04-22T00:00:00"/>
    <x v="3"/>
    <x v="0"/>
    <x v="2"/>
    <n v="2"/>
    <n v="119.24"/>
    <n v="34"/>
    <x v="3"/>
    <n v="2"/>
    <x v="0"/>
    <s v="Neutral"/>
    <x v="0"/>
    <x v="1"/>
  </r>
  <r>
    <n v="3951"/>
    <d v="2021-04-25T00:00:00"/>
    <s v="Database Administrator"/>
    <x v="8"/>
    <s v="Terminated"/>
    <s v="Contract"/>
    <s v="Zone A"/>
    <s v="Temporary"/>
    <x v="2"/>
    <x v="13"/>
    <d v="1961-09-07T00:00:00"/>
    <s v="MA"/>
    <x v="0"/>
    <s v="Asian"/>
    <s v="Divorced"/>
    <x v="0"/>
    <n v="3"/>
    <d v="2023-04-01T00:00:00"/>
    <n v="4"/>
    <n v="1"/>
    <n v="3"/>
    <d v="2023-04-08T00:00:00"/>
    <x v="2"/>
    <x v="0"/>
    <x v="2"/>
    <n v="5"/>
    <n v="532.41"/>
    <n v="60"/>
    <x v="2"/>
    <n v="5"/>
    <x v="2"/>
    <s v="Unsatisfied"/>
    <x v="0"/>
    <x v="1"/>
  </r>
  <r>
    <n v="3952"/>
    <d v="2021-03-13T00:00:00"/>
    <s v="Data Analyst"/>
    <x v="1"/>
    <s v="Active"/>
    <s v="Full-Time"/>
    <s v="Zone A"/>
    <s v="Full-Time"/>
    <x v="2"/>
    <x v="0"/>
    <d v="1950-11-01T00:00:00"/>
    <s v="MA"/>
    <x v="1"/>
    <s v="Black"/>
    <s v="Single"/>
    <x v="0"/>
    <n v="3"/>
    <d v="2022-12-13T00:00:00"/>
    <n v="1"/>
    <n v="4"/>
    <n v="1"/>
    <d v="2023-07-16T00:00:00"/>
    <x v="2"/>
    <x v="1"/>
    <x v="1"/>
    <n v="5"/>
    <n v="625.95000000000005"/>
    <n v="71"/>
    <x v="2"/>
    <n v="5"/>
    <x v="0"/>
    <s v="Neutral"/>
    <x v="0"/>
    <x v="0"/>
  </r>
  <r>
    <n v="3953"/>
    <d v="2021-08-16T00:00:00"/>
    <s v="Data Analyst"/>
    <x v="4"/>
    <s v="Active"/>
    <s v="Full-Time"/>
    <s v="Zone B"/>
    <s v="Full-Time"/>
    <x v="2"/>
    <x v="5"/>
    <d v="1965-02-22T00:00:00"/>
    <s v="MA"/>
    <x v="0"/>
    <s v="White"/>
    <s v="Married"/>
    <x v="0"/>
    <n v="3"/>
    <d v="2023-03-16T00:00:00"/>
    <n v="3"/>
    <n v="4"/>
    <n v="4"/>
    <d v="2023-05-31T00:00:00"/>
    <x v="1"/>
    <x v="0"/>
    <x v="3"/>
    <n v="2"/>
    <n v="779.08"/>
    <n v="56"/>
    <x v="0"/>
    <n v="4"/>
    <x v="2"/>
    <s v="Neutral"/>
    <x v="0"/>
    <x v="0"/>
  </r>
  <r>
    <n v="3954"/>
    <d v="2021-10-18T00:00:00"/>
    <s v="Database Administrator"/>
    <x v="0"/>
    <s v="Active"/>
    <s v="Full-Time"/>
    <s v="Zone B"/>
    <s v="Temporary"/>
    <x v="2"/>
    <x v="3"/>
    <d v="1946-11-11T00:00:00"/>
    <s v="MA"/>
    <x v="0"/>
    <s v="Hispanic"/>
    <s v="Married"/>
    <x v="0"/>
    <n v="3"/>
    <d v="2023-06-18T00:00:00"/>
    <n v="5"/>
    <n v="1"/>
    <n v="5"/>
    <d v="2023-05-11T00:00:00"/>
    <x v="0"/>
    <x v="1"/>
    <x v="2"/>
    <n v="1"/>
    <n v="497.09"/>
    <n v="75"/>
    <x v="2"/>
    <n v="4"/>
    <x v="1"/>
    <s v="Unsatisfied"/>
    <x v="0"/>
    <x v="1"/>
  </r>
  <r>
    <n v="3955"/>
    <d v="2020-02-16T00:00:00"/>
    <s v="Database Administrator"/>
    <x v="7"/>
    <s v="Active"/>
    <s v="Contract"/>
    <s v="Zone C"/>
    <s v="Full-Time"/>
    <x v="2"/>
    <x v="9"/>
    <d v="1998-10-28T00:00:00"/>
    <s v="MA"/>
    <x v="0"/>
    <s v="Hispanic"/>
    <s v="Married"/>
    <x v="0"/>
    <n v="3"/>
    <d v="2023-06-10T00:00:00"/>
    <n v="2"/>
    <n v="1"/>
    <n v="1"/>
    <d v="2023-03-14T00:00:00"/>
    <x v="3"/>
    <x v="1"/>
    <x v="0"/>
    <n v="1"/>
    <n v="762.36"/>
    <n v="22"/>
    <x v="1"/>
    <n v="6"/>
    <x v="0"/>
    <s v="Unsatisfied"/>
    <x v="0"/>
    <x v="0"/>
  </r>
  <r>
    <n v="3956"/>
    <d v="2019-08-07T00:00:00"/>
    <s v="Database Administrator"/>
    <x v="1"/>
    <s v="Active"/>
    <s v="Contract"/>
    <s v="Zone A"/>
    <s v="Temporary"/>
    <x v="2"/>
    <x v="2"/>
    <d v="1997-01-02T00:00:00"/>
    <s v="TX"/>
    <x v="0"/>
    <s v="Black"/>
    <s v="Widowed"/>
    <x v="0"/>
    <n v="3"/>
    <d v="2022-09-26T00:00:00"/>
    <n v="4"/>
    <n v="5"/>
    <n v="2"/>
    <d v="2022-10-21T00:00:00"/>
    <x v="1"/>
    <x v="1"/>
    <x v="0"/>
    <n v="4"/>
    <n v="611.15"/>
    <n v="22"/>
    <x v="1"/>
    <n v="6"/>
    <x v="2"/>
    <s v="Satisfied"/>
    <x v="0"/>
    <x v="0"/>
  </r>
  <r>
    <n v="3957"/>
    <d v="2022-01-03T00:00:00"/>
    <s v="Database Administrator"/>
    <x v="8"/>
    <s v="Active"/>
    <s v="Contract"/>
    <s v="Zone C"/>
    <s v="Temporary"/>
    <x v="2"/>
    <x v="4"/>
    <d v="1991-01-02T00:00:00"/>
    <s v="TX"/>
    <x v="0"/>
    <s v="Other"/>
    <s v="Divorced"/>
    <x v="0"/>
    <n v="3"/>
    <d v="2023-06-07T00:00:00"/>
    <n v="3"/>
    <n v="2"/>
    <n v="4"/>
    <d v="2023-06-22T00:00:00"/>
    <x v="4"/>
    <x v="0"/>
    <x v="3"/>
    <n v="3"/>
    <n v="724.95"/>
    <n v="31"/>
    <x v="3"/>
    <n v="4"/>
    <x v="2"/>
    <s v="Unsatisfied"/>
    <x v="0"/>
    <x v="0"/>
  </r>
  <r>
    <n v="3958"/>
    <d v="2020-09-22T00:00:00"/>
    <s v="Database Administrator"/>
    <x v="3"/>
    <s v="Active"/>
    <s v="Part-Time"/>
    <s v="Zone C"/>
    <s v="Full-Time"/>
    <x v="2"/>
    <x v="4"/>
    <d v="1974-09-18T00:00:00"/>
    <s v="TX"/>
    <x v="0"/>
    <s v="Hispanic"/>
    <s v="Married"/>
    <x v="3"/>
    <n v="3"/>
    <d v="2023-04-10T00:00:00"/>
    <n v="5"/>
    <n v="3"/>
    <n v="1"/>
    <d v="2022-12-21T00:00:00"/>
    <x v="3"/>
    <x v="0"/>
    <x v="2"/>
    <n v="5"/>
    <n v="332.9"/>
    <n v="46"/>
    <x v="0"/>
    <n v="5"/>
    <x v="1"/>
    <s v="Neutral"/>
    <x v="0"/>
    <x v="1"/>
  </r>
  <r>
    <n v="3959"/>
    <d v="2022-11-11T00:00:00"/>
    <s v="Data Architect"/>
    <x v="9"/>
    <s v="Terminated"/>
    <s v="Part-Time"/>
    <s v="Zone A"/>
    <s v="Full-Time"/>
    <x v="2"/>
    <x v="3"/>
    <d v="1988-08-20T00:00:00"/>
    <s v="TX"/>
    <x v="1"/>
    <s v="Hispanic"/>
    <s v="Single"/>
    <x v="0"/>
    <n v="3"/>
    <d v="2023-06-30T00:00:00"/>
    <n v="5"/>
    <n v="4"/>
    <n v="5"/>
    <d v="2023-01-30T00:00:00"/>
    <x v="4"/>
    <x v="0"/>
    <x v="1"/>
    <n v="5"/>
    <n v="116.9"/>
    <n v="34"/>
    <x v="3"/>
    <n v="3"/>
    <x v="1"/>
    <s v="Neutral"/>
    <x v="0"/>
    <x v="0"/>
  </r>
  <r>
    <n v="3960"/>
    <d v="2018-08-11T00:00:00"/>
    <s v="CIO"/>
    <x v="5"/>
    <s v="Active"/>
    <s v="Part-Time"/>
    <s v="Zone A"/>
    <s v="Full-Time"/>
    <x v="2"/>
    <x v="4"/>
    <d v="1947-04-05T00:00:00"/>
    <s v="TX"/>
    <x v="1"/>
    <s v="White"/>
    <s v="Married"/>
    <x v="0"/>
    <n v="3"/>
    <d v="2023-07-14T00:00:00"/>
    <n v="3"/>
    <n v="4"/>
    <n v="1"/>
    <d v="2023-03-19T00:00:00"/>
    <x v="4"/>
    <x v="1"/>
    <x v="2"/>
    <n v="1"/>
    <n v="430.46"/>
    <n v="71"/>
    <x v="2"/>
    <n v="7"/>
    <x v="2"/>
    <s v="Neutral"/>
    <x v="0"/>
    <x v="1"/>
  </r>
  <r>
    <n v="3961"/>
    <d v="2023-03-31T00:00:00"/>
    <s v="BI Director"/>
    <x v="6"/>
    <s v="Active"/>
    <s v="Full-Time"/>
    <s v="Zone A"/>
    <s v="Full-Time"/>
    <x v="2"/>
    <x v="1"/>
    <d v="1978-06-19T00:00:00"/>
    <s v="MA"/>
    <x v="1"/>
    <s v="Black"/>
    <s v="Divorced"/>
    <x v="0"/>
    <n v="3"/>
    <d v="2022-11-20T00:00:00"/>
    <n v="2"/>
    <n v="5"/>
    <n v="2"/>
    <d v="2023-02-05T00:00:00"/>
    <x v="0"/>
    <x v="0"/>
    <x v="3"/>
    <n v="5"/>
    <n v="881.61"/>
    <n v="45"/>
    <x v="0"/>
    <n v="3"/>
    <x v="0"/>
    <s v="Satisfied"/>
    <x v="0"/>
    <x v="0"/>
  </r>
  <r>
    <n v="3962"/>
    <d v="2021-03-10T00:00:00"/>
    <s v="Sr. DBA"/>
    <x v="8"/>
    <s v="Active"/>
    <s v="Contract"/>
    <s v="Zone B"/>
    <s v="Part-Time"/>
    <x v="2"/>
    <x v="1"/>
    <d v="1990-11-18T00:00:00"/>
    <s v="MA"/>
    <x v="0"/>
    <s v="Hispanic"/>
    <s v="Divorced"/>
    <x v="0"/>
    <n v="3"/>
    <d v="2023-05-30T00:00:00"/>
    <n v="4"/>
    <n v="3"/>
    <n v="3"/>
    <d v="2022-11-04T00:00:00"/>
    <x v="1"/>
    <x v="0"/>
    <x v="0"/>
    <n v="3"/>
    <n v="454.92"/>
    <n v="31"/>
    <x v="3"/>
    <n v="5"/>
    <x v="2"/>
    <s v="Neutral"/>
    <x v="0"/>
    <x v="0"/>
  </r>
  <r>
    <n v="3963"/>
    <d v="2019-08-30T00:00:00"/>
    <s v="Sr. Accountant"/>
    <x v="3"/>
    <s v="Active"/>
    <s v="Part-Time"/>
    <s v="Zone B"/>
    <s v="Temporary"/>
    <x v="2"/>
    <x v="4"/>
    <d v="1998-05-19T00:00:00"/>
    <s v="MA"/>
    <x v="0"/>
    <s v="Black"/>
    <s v="Widowed"/>
    <x v="0"/>
    <n v="3"/>
    <d v="2023-07-28T00:00:00"/>
    <n v="4"/>
    <n v="1"/>
    <n v="5"/>
    <d v="2023-04-15T00:00:00"/>
    <x v="1"/>
    <x v="1"/>
    <x v="2"/>
    <n v="2"/>
    <n v="381.88"/>
    <n v="21"/>
    <x v="1"/>
    <n v="6"/>
    <x v="2"/>
    <s v="Unsatisfied"/>
    <x v="0"/>
    <x v="1"/>
  </r>
  <r>
    <n v="3965"/>
    <d v="2020-04-22T00:00:00"/>
    <s v="Software Engineering Manager"/>
    <x v="5"/>
    <s v="Active"/>
    <s v="Contract"/>
    <s v="Zone B"/>
    <s v="Part-Time"/>
    <x v="2"/>
    <x v="3"/>
    <d v="1998-11-01T00:00:00"/>
    <s v="MA"/>
    <x v="0"/>
    <s v="Other"/>
    <s v="Married"/>
    <x v="0"/>
    <n v="3"/>
    <d v="2023-06-08T00:00:00"/>
    <n v="4"/>
    <n v="1"/>
    <n v="2"/>
    <d v="2023-06-20T00:00:00"/>
    <x v="3"/>
    <x v="0"/>
    <x v="2"/>
    <n v="4"/>
    <n v="198.58"/>
    <n v="22"/>
    <x v="1"/>
    <n v="6"/>
    <x v="2"/>
    <s v="Unsatisfied"/>
    <x v="0"/>
    <x v="1"/>
  </r>
  <r>
    <n v="3967"/>
    <d v="2018-12-03T00:00:00"/>
    <s v="Data Analyst"/>
    <x v="8"/>
    <s v="Active"/>
    <s v="Full-Time"/>
    <s v="Zone A"/>
    <s v="Temporary"/>
    <x v="2"/>
    <x v="0"/>
    <d v="1955-07-19T00:00:00"/>
    <s v="MA"/>
    <x v="0"/>
    <s v="Black"/>
    <s v="Married"/>
    <x v="0"/>
    <n v="3"/>
    <d v="2023-01-05T00:00:00"/>
    <n v="5"/>
    <n v="3"/>
    <n v="4"/>
    <d v="2023-05-16T00:00:00"/>
    <x v="1"/>
    <x v="1"/>
    <x v="0"/>
    <n v="4"/>
    <n v="683.96"/>
    <n v="63"/>
    <x v="2"/>
    <n v="7"/>
    <x v="1"/>
    <s v="Neutral"/>
    <x v="0"/>
    <x v="0"/>
  </r>
  <r>
    <n v="3968"/>
    <d v="2021-02-20T00:00:00"/>
    <s v="Data Analyst"/>
    <x v="6"/>
    <s v="Active"/>
    <s v="Contract"/>
    <s v="Zone B"/>
    <s v="Temporary"/>
    <x v="2"/>
    <x v="6"/>
    <d v="1967-07-14T00:00:00"/>
    <s v="MA"/>
    <x v="0"/>
    <s v="Other"/>
    <s v="Married"/>
    <x v="0"/>
    <n v="3"/>
    <d v="2022-12-14T00:00:00"/>
    <n v="5"/>
    <n v="5"/>
    <n v="1"/>
    <d v="2022-12-02T00:00:00"/>
    <x v="3"/>
    <x v="1"/>
    <x v="2"/>
    <n v="3"/>
    <n v="891.63"/>
    <n v="54"/>
    <x v="0"/>
    <n v="5"/>
    <x v="1"/>
    <s v="Satisfied"/>
    <x v="0"/>
    <x v="1"/>
  </r>
  <r>
    <n v="3969"/>
    <d v="2021-01-17T00:00:00"/>
    <s v="Database Administrator"/>
    <x v="2"/>
    <s v="Active"/>
    <s v="Contract"/>
    <s v="Zone A"/>
    <s v="Full-Time"/>
    <x v="2"/>
    <x v="1"/>
    <d v="1966-06-18T00:00:00"/>
    <s v="MA"/>
    <x v="0"/>
    <s v="Asian"/>
    <s v="Divorced"/>
    <x v="1"/>
    <n v="3"/>
    <d v="2022-08-09T00:00:00"/>
    <n v="4"/>
    <n v="5"/>
    <n v="2"/>
    <d v="2023-03-01T00:00:00"/>
    <x v="3"/>
    <x v="0"/>
    <x v="0"/>
    <n v="4"/>
    <n v="701.87"/>
    <n v="55"/>
    <x v="0"/>
    <n v="5"/>
    <x v="2"/>
    <s v="Satisfied"/>
    <x v="0"/>
    <x v="0"/>
  </r>
  <r>
    <n v="3970"/>
    <d v="2020-10-04T00:00:00"/>
    <s v="Database Administrator"/>
    <x v="9"/>
    <s v="Active"/>
    <s v="Part-Time"/>
    <s v="Zone B"/>
    <s v="Full-Time"/>
    <x v="2"/>
    <x v="4"/>
    <d v="1950-11-08T00:00:00"/>
    <s v="MA"/>
    <x v="0"/>
    <s v="Other"/>
    <s v="Married"/>
    <x v="1"/>
    <n v="3"/>
    <d v="2023-01-14T00:00:00"/>
    <n v="5"/>
    <n v="1"/>
    <n v="5"/>
    <d v="2023-02-25T00:00:00"/>
    <x v="3"/>
    <x v="0"/>
    <x v="1"/>
    <n v="4"/>
    <n v="216.73"/>
    <n v="70"/>
    <x v="2"/>
    <n v="5"/>
    <x v="1"/>
    <s v="Unsatisfied"/>
    <x v="0"/>
    <x v="0"/>
  </r>
  <r>
    <n v="3971"/>
    <d v="2021-01-29T00:00:00"/>
    <s v="Database Administrator"/>
    <x v="7"/>
    <s v="Active"/>
    <s v="Part-Time"/>
    <s v="Zone A"/>
    <s v="Temporary"/>
    <x v="2"/>
    <x v="3"/>
    <d v="1958-10-31T00:00:00"/>
    <s v="TX"/>
    <x v="0"/>
    <s v="Other"/>
    <s v="Widowed"/>
    <x v="0"/>
    <n v="3"/>
    <d v="2023-03-23T00:00:00"/>
    <n v="3"/>
    <n v="3"/>
    <n v="2"/>
    <d v="2022-08-16T00:00:00"/>
    <x v="2"/>
    <x v="1"/>
    <x v="3"/>
    <n v="5"/>
    <n v="482.47"/>
    <n v="63"/>
    <x v="2"/>
    <n v="5"/>
    <x v="2"/>
    <s v="Neutral"/>
    <x v="0"/>
    <x v="0"/>
  </r>
  <r>
    <n v="3972"/>
    <d v="2022-07-26T00:00:00"/>
    <s v="Database Administrator"/>
    <x v="3"/>
    <s v="Active"/>
    <s v="Part-Time"/>
    <s v="Zone B"/>
    <s v="Part-Time"/>
    <x v="2"/>
    <x v="3"/>
    <d v="1955-06-07T00:00:00"/>
    <s v="TX"/>
    <x v="0"/>
    <s v="Black"/>
    <s v="Divorced"/>
    <x v="0"/>
    <n v="3"/>
    <d v="2022-10-29T00:00:00"/>
    <n v="5"/>
    <n v="4"/>
    <n v="1"/>
    <d v="2023-04-25T00:00:00"/>
    <x v="0"/>
    <x v="1"/>
    <x v="1"/>
    <n v="5"/>
    <n v="853.57"/>
    <n v="67"/>
    <x v="2"/>
    <n v="3"/>
    <x v="1"/>
    <s v="Neutral"/>
    <x v="0"/>
    <x v="0"/>
  </r>
  <r>
    <n v="3973"/>
    <d v="2018-09-21T00:00:00"/>
    <s v="Database Administrator"/>
    <x v="5"/>
    <s v="Terminated"/>
    <s v="Part-Time"/>
    <s v="Zone C"/>
    <s v="Temporary"/>
    <x v="2"/>
    <x v="4"/>
    <d v="1973-05-22T00:00:00"/>
    <s v="TX"/>
    <x v="0"/>
    <s v="Hispanic"/>
    <s v="Single"/>
    <x v="1"/>
    <n v="3"/>
    <d v="2022-08-17T00:00:00"/>
    <n v="3"/>
    <n v="2"/>
    <n v="1"/>
    <d v="2022-11-14T00:00:00"/>
    <x v="0"/>
    <x v="0"/>
    <x v="3"/>
    <n v="1"/>
    <n v="202.97"/>
    <n v="45"/>
    <x v="0"/>
    <n v="7"/>
    <x v="2"/>
    <s v="Unsatisfied"/>
    <x v="0"/>
    <x v="0"/>
  </r>
  <r>
    <n v="3974"/>
    <d v="2018-12-25T00:00:00"/>
    <s v="Data Architect"/>
    <x v="4"/>
    <s v="Terminated"/>
    <s v="Part-Time"/>
    <s v="Zone C"/>
    <s v="Full-Time"/>
    <x v="2"/>
    <x v="5"/>
    <d v="1986-01-07T00:00:00"/>
    <s v="TX"/>
    <x v="1"/>
    <s v="Other"/>
    <s v="Married"/>
    <x v="1"/>
    <n v="3"/>
    <d v="2023-04-04T00:00:00"/>
    <n v="4"/>
    <n v="5"/>
    <n v="1"/>
    <d v="2023-04-27T00:00:00"/>
    <x v="4"/>
    <x v="0"/>
    <x v="3"/>
    <n v="1"/>
    <n v="487.4"/>
    <n v="32"/>
    <x v="3"/>
    <n v="7"/>
    <x v="2"/>
    <s v="Satisfied"/>
    <x v="0"/>
    <x v="0"/>
  </r>
  <r>
    <n v="3975"/>
    <d v="2020-11-03T00:00:00"/>
    <s v="CIO"/>
    <x v="0"/>
    <s v="Terminated"/>
    <s v="Part-Time"/>
    <s v="Zone B"/>
    <s v="Temporary"/>
    <x v="2"/>
    <x v="4"/>
    <d v="1999-01-25T00:00:00"/>
    <s v="TX"/>
    <x v="1"/>
    <s v="Asian"/>
    <s v="Single"/>
    <x v="0"/>
    <n v="3"/>
    <d v="2022-11-27T00:00:00"/>
    <n v="1"/>
    <n v="4"/>
    <n v="3"/>
    <d v="2023-05-08T00:00:00"/>
    <x v="0"/>
    <x v="1"/>
    <x v="2"/>
    <n v="2"/>
    <n v="669.81"/>
    <n v="21"/>
    <x v="1"/>
    <n v="5"/>
    <x v="0"/>
    <s v="Neutral"/>
    <x v="0"/>
    <x v="1"/>
  </r>
  <r>
    <n v="3976"/>
    <d v="2021-10-22T00:00:00"/>
    <s v="Sr. DBA"/>
    <x v="8"/>
    <s v="Active"/>
    <s v="Full-Time"/>
    <s v="Zone C"/>
    <s v="Temporary"/>
    <x v="2"/>
    <x v="4"/>
    <d v="1991-11-17T00:00:00"/>
    <s v="MA"/>
    <x v="0"/>
    <s v="White"/>
    <s v="Divorced"/>
    <x v="0"/>
    <n v="3"/>
    <d v="2023-04-25T00:00:00"/>
    <n v="4"/>
    <n v="5"/>
    <n v="1"/>
    <d v="2023-04-22T00:00:00"/>
    <x v="0"/>
    <x v="0"/>
    <x v="2"/>
    <n v="1"/>
    <n v="645.02"/>
    <n v="30"/>
    <x v="3"/>
    <n v="4"/>
    <x v="2"/>
    <s v="Satisfied"/>
    <x v="0"/>
    <x v="1"/>
  </r>
  <r>
    <n v="3977"/>
    <d v="2018-08-27T00:00:00"/>
    <s v="Sr. Accountant"/>
    <x v="3"/>
    <s v="Active"/>
    <s v="Full-Time"/>
    <s v="Zone A"/>
    <s v="Full-Time"/>
    <x v="2"/>
    <x v="13"/>
    <d v="1943-08-19T00:00:00"/>
    <s v="MA"/>
    <x v="0"/>
    <s v="Black"/>
    <s v="Divorced"/>
    <x v="0"/>
    <n v="3"/>
    <d v="2023-01-06T00:00:00"/>
    <n v="1"/>
    <n v="5"/>
    <n v="4"/>
    <d v="2022-10-13T00:00:00"/>
    <x v="3"/>
    <x v="1"/>
    <x v="2"/>
    <n v="2"/>
    <n v="157.4"/>
    <n v="75"/>
    <x v="2"/>
    <n v="7"/>
    <x v="0"/>
    <s v="Satisfied"/>
    <x v="0"/>
    <x v="1"/>
  </r>
  <r>
    <n v="3978"/>
    <d v="2020-07-12T00:00:00"/>
    <s v="Sr. Accountant"/>
    <x v="9"/>
    <s v="Active"/>
    <s v="Part-Time"/>
    <s v="Zone B"/>
    <s v="Part-Time"/>
    <x v="2"/>
    <x v="3"/>
    <d v="1980-04-26T00:00:00"/>
    <s v="MA"/>
    <x v="1"/>
    <s v="Asian"/>
    <s v="Widowed"/>
    <x v="0"/>
    <n v="3"/>
    <d v="2022-09-04T00:00:00"/>
    <n v="4"/>
    <n v="3"/>
    <n v="5"/>
    <d v="2023-05-15T00:00:00"/>
    <x v="2"/>
    <x v="1"/>
    <x v="0"/>
    <n v="1"/>
    <n v="131.97999999999999"/>
    <n v="40"/>
    <x v="3"/>
    <n v="5"/>
    <x v="2"/>
    <s v="Neutral"/>
    <x v="0"/>
    <x v="0"/>
  </r>
  <r>
    <n v="3980"/>
    <d v="2020-05-11T00:00:00"/>
    <s v="Data Analyst"/>
    <x v="2"/>
    <s v="Active"/>
    <s v="Full-Time"/>
    <s v="Zone C"/>
    <s v="Full-Time"/>
    <x v="2"/>
    <x v="9"/>
    <d v="1975-12-02T00:00:00"/>
    <s v="MA"/>
    <x v="0"/>
    <s v="White"/>
    <s v="Married"/>
    <x v="1"/>
    <n v="3"/>
    <d v="2022-10-03T00:00:00"/>
    <n v="4"/>
    <n v="2"/>
    <n v="5"/>
    <d v="2023-07-27T00:00:00"/>
    <x v="4"/>
    <x v="1"/>
    <x v="1"/>
    <n v="1"/>
    <n v="695.56"/>
    <n v="45"/>
    <x v="0"/>
    <n v="6"/>
    <x v="2"/>
    <s v="Unsatisfied"/>
    <x v="0"/>
    <x v="0"/>
  </r>
  <r>
    <n v="3981"/>
    <d v="2020-07-24T00:00:00"/>
    <s v="Data Analyst"/>
    <x v="4"/>
    <s v="Active"/>
    <s v="Full-Time"/>
    <s v="Zone A"/>
    <s v="Temporary"/>
    <x v="2"/>
    <x v="4"/>
    <d v="1960-02-07T00:00:00"/>
    <s v="MA"/>
    <x v="0"/>
    <s v="Black"/>
    <s v="Divorced"/>
    <x v="0"/>
    <n v="3"/>
    <d v="2022-10-31T00:00:00"/>
    <n v="1"/>
    <n v="2"/>
    <n v="4"/>
    <d v="2022-12-22T00:00:00"/>
    <x v="4"/>
    <x v="1"/>
    <x v="3"/>
    <n v="2"/>
    <n v="869.96"/>
    <n v="60"/>
    <x v="2"/>
    <n v="5"/>
    <x v="0"/>
    <s v="Unsatisfied"/>
    <x v="0"/>
    <x v="0"/>
  </r>
  <r>
    <n v="3982"/>
    <d v="2022-08-09T00:00:00"/>
    <s v="Database Administrator"/>
    <x v="0"/>
    <s v="Active"/>
    <s v="Part-Time"/>
    <s v="Zone B"/>
    <s v="Part-Time"/>
    <x v="2"/>
    <x v="1"/>
    <d v="1957-06-12T00:00:00"/>
    <s v="MA"/>
    <x v="0"/>
    <s v="Other"/>
    <s v="Married"/>
    <x v="2"/>
    <n v="3"/>
    <d v="2022-10-09T00:00:00"/>
    <n v="1"/>
    <n v="1"/>
    <n v="1"/>
    <d v="2022-12-09T00:00:00"/>
    <x v="3"/>
    <x v="0"/>
    <x v="2"/>
    <n v="1"/>
    <n v="189.91"/>
    <n v="65"/>
    <x v="2"/>
    <n v="3"/>
    <x v="0"/>
    <s v="Unsatisfied"/>
    <x v="0"/>
    <x v="1"/>
  </r>
  <r>
    <n v="3983"/>
    <d v="2022-06-12T00:00:00"/>
    <s v="Database Administrator"/>
    <x v="7"/>
    <s v="Active"/>
    <s v="Full-Time"/>
    <s v="Zone A"/>
    <s v="Full-Time"/>
    <x v="2"/>
    <x v="4"/>
    <d v="1964-04-12T00:00:00"/>
    <s v="MA"/>
    <x v="0"/>
    <s v="Hispanic"/>
    <s v="Married"/>
    <x v="1"/>
    <n v="3"/>
    <d v="2022-12-03T00:00:00"/>
    <n v="4"/>
    <n v="3"/>
    <n v="1"/>
    <d v="2023-07-24T00:00:00"/>
    <x v="2"/>
    <x v="1"/>
    <x v="0"/>
    <n v="5"/>
    <n v="407.96"/>
    <n v="58"/>
    <x v="0"/>
    <n v="3"/>
    <x v="2"/>
    <s v="Neutral"/>
    <x v="0"/>
    <x v="0"/>
  </r>
  <r>
    <n v="3984"/>
    <d v="2022-02-10T00:00:00"/>
    <s v="Database Administrator"/>
    <x v="1"/>
    <s v="Active"/>
    <s v="Contract"/>
    <s v="Zone B"/>
    <s v="Full-Time"/>
    <x v="2"/>
    <x v="13"/>
    <d v="1963-07-23T00:00:00"/>
    <s v="TX"/>
    <x v="0"/>
    <s v="Hispanic"/>
    <s v="Single"/>
    <x v="0"/>
    <n v="3"/>
    <d v="2023-02-24T00:00:00"/>
    <n v="5"/>
    <n v="5"/>
    <n v="4"/>
    <d v="2022-08-07T00:00:00"/>
    <x v="4"/>
    <x v="0"/>
    <x v="1"/>
    <n v="1"/>
    <n v="202.91"/>
    <n v="59"/>
    <x v="0"/>
    <n v="4"/>
    <x v="1"/>
    <s v="Satisfied"/>
    <x v="0"/>
    <x v="0"/>
  </r>
  <r>
    <n v="3985"/>
    <d v="2023-01-13T00:00:00"/>
    <s v="Database Administrator"/>
    <x v="8"/>
    <s v="Terminated"/>
    <s v="Part-Time"/>
    <s v="Zone A"/>
    <s v="Part-Time"/>
    <x v="2"/>
    <x v="16"/>
    <d v="1992-01-18T00:00:00"/>
    <s v="TX"/>
    <x v="1"/>
    <s v="White"/>
    <s v="Widowed"/>
    <x v="0"/>
    <n v="3"/>
    <d v="2022-09-28T00:00:00"/>
    <n v="5"/>
    <n v="4"/>
    <n v="2"/>
    <d v="2022-10-16T00:00:00"/>
    <x v="4"/>
    <x v="0"/>
    <x v="3"/>
    <n v="4"/>
    <n v="956.95"/>
    <n v="31"/>
    <x v="3"/>
    <n v="3"/>
    <x v="1"/>
    <s v="Neutral"/>
    <x v="0"/>
    <x v="0"/>
  </r>
  <r>
    <n v="3986"/>
    <d v="2020-03-10T00:00:00"/>
    <s v="Database Administrator"/>
    <x v="3"/>
    <s v="Active"/>
    <s v="Part-Time"/>
    <s v="Zone A"/>
    <s v="Temporary"/>
    <x v="2"/>
    <x v="14"/>
    <d v="1972-11-27T00:00:00"/>
    <s v="TX"/>
    <x v="0"/>
    <s v="Hispanic"/>
    <s v="Married"/>
    <x v="0"/>
    <n v="3"/>
    <d v="2022-10-08T00:00:00"/>
    <n v="4"/>
    <n v="3"/>
    <n v="2"/>
    <d v="2022-10-15T00:00:00"/>
    <x v="3"/>
    <x v="1"/>
    <x v="3"/>
    <n v="5"/>
    <n v="813.03"/>
    <n v="48"/>
    <x v="0"/>
    <n v="6"/>
    <x v="2"/>
    <s v="Neutral"/>
    <x v="0"/>
    <x v="0"/>
  </r>
  <r>
    <n v="3987"/>
    <d v="2022-02-25T00:00:00"/>
    <s v="Data Architect"/>
    <x v="9"/>
    <s v="Terminated"/>
    <s v="Full-Time"/>
    <s v="Zone A"/>
    <s v="Full-Time"/>
    <x v="2"/>
    <x v="14"/>
    <d v="1982-05-03T00:00:00"/>
    <s v="TX"/>
    <x v="1"/>
    <s v="Other"/>
    <s v="Widowed"/>
    <x v="1"/>
    <n v="3"/>
    <d v="2022-12-22T00:00:00"/>
    <n v="5"/>
    <n v="4"/>
    <n v="1"/>
    <d v="2022-08-24T00:00:00"/>
    <x v="2"/>
    <x v="1"/>
    <x v="3"/>
    <n v="1"/>
    <n v="962.54"/>
    <n v="40"/>
    <x v="3"/>
    <n v="4"/>
    <x v="1"/>
    <s v="Neutral"/>
    <x v="0"/>
    <x v="0"/>
  </r>
  <r>
    <n v="3989"/>
    <d v="2022-07-11T00:00:00"/>
    <s v="Sr. DBA"/>
    <x v="3"/>
    <s v="Active"/>
    <s v="Full-Time"/>
    <s v="Zone C"/>
    <s v="Part-Time"/>
    <x v="2"/>
    <x v="3"/>
    <d v="1952-06-18T00:00:00"/>
    <s v="MA"/>
    <x v="0"/>
    <s v="Asian"/>
    <s v="Widowed"/>
    <x v="0"/>
    <n v="3"/>
    <d v="2023-04-26T00:00:00"/>
    <n v="2"/>
    <n v="1"/>
    <n v="1"/>
    <d v="2023-01-22T00:00:00"/>
    <x v="4"/>
    <x v="0"/>
    <x v="3"/>
    <n v="5"/>
    <n v="866.51"/>
    <n v="70"/>
    <x v="2"/>
    <n v="3"/>
    <x v="0"/>
    <s v="Unsatisfied"/>
    <x v="0"/>
    <x v="0"/>
  </r>
  <r>
    <n v="3991"/>
    <d v="2023-04-10T00:00:00"/>
    <s v="Sr. Accountant"/>
    <x v="4"/>
    <s v="Active"/>
    <s v="Contract"/>
    <s v="Zone B"/>
    <s v="Full-Time"/>
    <x v="2"/>
    <x v="9"/>
    <d v="1974-03-09T00:00:00"/>
    <s v="MA"/>
    <x v="1"/>
    <s v="Black"/>
    <s v="Single"/>
    <x v="0"/>
    <n v="3"/>
    <d v="2022-10-11T00:00:00"/>
    <n v="2"/>
    <n v="3"/>
    <n v="2"/>
    <d v="2022-09-19T00:00:00"/>
    <x v="1"/>
    <x v="0"/>
    <x v="2"/>
    <n v="4"/>
    <n v="716.52"/>
    <n v="49"/>
    <x v="0"/>
    <n v="3"/>
    <x v="0"/>
    <s v="Neutral"/>
    <x v="0"/>
    <x v="1"/>
  </r>
  <r>
    <n v="3992"/>
    <d v="2022-12-08T00:00:00"/>
    <s v="Data Analyst"/>
    <x v="7"/>
    <s v="Active"/>
    <s v="Part-Time"/>
    <s v="Zone A"/>
    <s v="Full-Time"/>
    <x v="2"/>
    <x v="5"/>
    <d v="1961-12-28T00:00:00"/>
    <s v="MA"/>
    <x v="1"/>
    <s v="Black"/>
    <s v="Married"/>
    <x v="0"/>
    <n v="3"/>
    <d v="2023-07-14T00:00:00"/>
    <n v="4"/>
    <n v="3"/>
    <n v="1"/>
    <d v="2022-09-13T00:00:00"/>
    <x v="2"/>
    <x v="1"/>
    <x v="2"/>
    <n v="3"/>
    <n v="323.25"/>
    <n v="61"/>
    <x v="2"/>
    <n v="3"/>
    <x v="2"/>
    <s v="Neutral"/>
    <x v="0"/>
    <x v="1"/>
  </r>
  <r>
    <n v="3993"/>
    <d v="2022-06-22T00:00:00"/>
    <s v="Data Analyst"/>
    <x v="9"/>
    <s v="Active"/>
    <s v="Contract"/>
    <s v="Zone C"/>
    <s v="Full-Time"/>
    <x v="2"/>
    <x v="4"/>
    <d v="1996-05-24T00:00:00"/>
    <s v="MA"/>
    <x v="0"/>
    <s v="Asian"/>
    <s v="Married"/>
    <x v="0"/>
    <n v="3"/>
    <d v="2022-10-16T00:00:00"/>
    <n v="3"/>
    <n v="4"/>
    <n v="4"/>
    <d v="2023-01-27T00:00:00"/>
    <x v="4"/>
    <x v="0"/>
    <x v="0"/>
    <n v="2"/>
    <n v="229"/>
    <n v="26"/>
    <x v="1"/>
    <n v="3"/>
    <x v="2"/>
    <s v="Neutral"/>
    <x v="0"/>
    <x v="0"/>
  </r>
  <r>
    <n v="3994"/>
    <d v="2022-09-22T00:00:00"/>
    <s v="Data Analyst"/>
    <x v="2"/>
    <s v="Active"/>
    <s v="Full-Time"/>
    <s v="Zone A"/>
    <s v="Full-Time"/>
    <x v="2"/>
    <x v="4"/>
    <d v="1987-02-08T00:00:00"/>
    <s v="MA"/>
    <x v="0"/>
    <s v="Asian"/>
    <s v="Single"/>
    <x v="0"/>
    <n v="3"/>
    <d v="2023-02-14T00:00:00"/>
    <n v="3"/>
    <n v="5"/>
    <n v="2"/>
    <d v="2023-02-11T00:00:00"/>
    <x v="1"/>
    <x v="0"/>
    <x v="0"/>
    <n v="1"/>
    <n v="861.91"/>
    <n v="35"/>
    <x v="3"/>
    <n v="3"/>
    <x v="2"/>
    <s v="Satisfied"/>
    <x v="0"/>
    <x v="0"/>
  </r>
  <r>
    <n v="3995"/>
    <d v="2019-07-15T00:00:00"/>
    <s v="Database Administrator"/>
    <x v="6"/>
    <s v="Active"/>
    <s v="Full-Time"/>
    <s v="Zone A"/>
    <s v="Temporary"/>
    <x v="2"/>
    <x v="13"/>
    <d v="1946-12-08T00:00:00"/>
    <s v="MA"/>
    <x v="0"/>
    <s v="Black"/>
    <s v="Widowed"/>
    <x v="1"/>
    <n v="3"/>
    <d v="2023-01-05T00:00:00"/>
    <n v="4"/>
    <n v="5"/>
    <n v="2"/>
    <d v="2022-12-23T00:00:00"/>
    <x v="2"/>
    <x v="1"/>
    <x v="1"/>
    <n v="3"/>
    <n v="803.73"/>
    <n v="73"/>
    <x v="2"/>
    <n v="6"/>
    <x v="2"/>
    <s v="Satisfied"/>
    <x v="0"/>
    <x v="0"/>
  </r>
  <r>
    <n v="3996"/>
    <d v="2021-09-01T00:00:00"/>
    <s v="Database Administrator"/>
    <x v="8"/>
    <s v="Active"/>
    <s v="Part-Time"/>
    <s v="Zone C"/>
    <s v="Full-Time"/>
    <x v="2"/>
    <x v="14"/>
    <d v="1999-11-29T00:00:00"/>
    <s v="MA"/>
    <x v="0"/>
    <s v="White"/>
    <s v="Widowed"/>
    <x v="0"/>
    <n v="3"/>
    <d v="2023-04-14T00:00:00"/>
    <n v="3"/>
    <n v="5"/>
    <n v="1"/>
    <d v="2023-01-09T00:00:00"/>
    <x v="1"/>
    <x v="0"/>
    <x v="0"/>
    <n v="2"/>
    <n v="808.51"/>
    <n v="22"/>
    <x v="1"/>
    <n v="4"/>
    <x v="2"/>
    <s v="Satisfied"/>
    <x v="0"/>
    <x v="0"/>
  </r>
  <r>
    <n v="3997"/>
    <d v="2019-07-16T00:00:00"/>
    <s v="Database Administrator"/>
    <x v="1"/>
    <s v="Active"/>
    <s v="Contract"/>
    <s v="Zone A"/>
    <s v="Temporary"/>
    <x v="2"/>
    <x v="6"/>
    <d v="1946-12-02T00:00:00"/>
    <s v="TX"/>
    <x v="1"/>
    <s v="Black"/>
    <s v="Single"/>
    <x v="2"/>
    <n v="3"/>
    <d v="2022-09-10T00:00:00"/>
    <n v="2"/>
    <n v="4"/>
    <n v="1"/>
    <d v="2022-09-19T00:00:00"/>
    <x v="2"/>
    <x v="1"/>
    <x v="0"/>
    <n v="4"/>
    <n v="629.16"/>
    <n v="73"/>
    <x v="2"/>
    <n v="6"/>
    <x v="0"/>
    <s v="Neutral"/>
    <x v="0"/>
    <x v="0"/>
  </r>
  <r>
    <n v="3998"/>
    <d v="2021-12-24T00:00:00"/>
    <s v="Database Administrator"/>
    <x v="0"/>
    <s v="Terminated"/>
    <s v="Full-Time"/>
    <s v="Zone B"/>
    <s v="Full-Time"/>
    <x v="2"/>
    <x v="17"/>
    <d v="1971-01-22T00:00:00"/>
    <s v="TX"/>
    <x v="0"/>
    <s v="Other"/>
    <s v="Married"/>
    <x v="0"/>
    <n v="3"/>
    <d v="2023-02-22T00:00:00"/>
    <n v="5"/>
    <n v="5"/>
    <n v="2"/>
    <d v="2022-09-26T00:00:00"/>
    <x v="1"/>
    <x v="1"/>
    <x v="2"/>
    <n v="1"/>
    <n v="994.09"/>
    <n v="50"/>
    <x v="0"/>
    <n v="4"/>
    <x v="1"/>
    <s v="Satisfied"/>
    <x v="0"/>
    <x v="1"/>
  </r>
  <r>
    <n v="3999"/>
    <d v="2019-04-17T00:00:00"/>
    <s v="Database Administrator"/>
    <x v="4"/>
    <s v="Terminated"/>
    <s v="Full-Time"/>
    <s v="Zone B"/>
    <s v="Full-Time"/>
    <x v="2"/>
    <x v="6"/>
    <d v="1943-02-01T00:00:00"/>
    <s v="TX"/>
    <x v="1"/>
    <s v="Asian"/>
    <s v="Single"/>
    <x v="1"/>
    <n v="3"/>
    <d v="2022-10-02T00:00:00"/>
    <n v="5"/>
    <n v="4"/>
    <n v="2"/>
    <d v="2023-07-02T00:00:00"/>
    <x v="0"/>
    <x v="0"/>
    <x v="1"/>
    <n v="5"/>
    <n v="477.78"/>
    <n v="76"/>
    <x v="2"/>
    <n v="7"/>
    <x v="1"/>
    <s v="Neutral"/>
    <x v="0"/>
    <x v="0"/>
  </r>
  <r>
    <n v="4000"/>
    <d v="2019-10-26T00:00:00"/>
    <s v="Data Architect"/>
    <x v="9"/>
    <s v="Terminated"/>
    <s v="Contract"/>
    <s v="Zone C"/>
    <s v="Full-Time"/>
    <x v="2"/>
    <x v="4"/>
    <d v="1960-03-31T00:00:00"/>
    <s v="TX"/>
    <x v="1"/>
    <s v="Black"/>
    <s v="Divorced"/>
    <x v="0"/>
    <n v="3"/>
    <d v="2023-04-21T00:00:00"/>
    <n v="3"/>
    <n v="2"/>
    <n v="1"/>
    <d v="2022-10-06T00:00:00"/>
    <x v="0"/>
    <x v="0"/>
    <x v="2"/>
    <n v="4"/>
    <n v="951.27"/>
    <n v="59"/>
    <x v="0"/>
    <n v="6"/>
    <x v="2"/>
    <s v="Unsatisfied"/>
    <x v="0"/>
    <x v="1"/>
  </r>
  <r>
    <n v="1001"/>
    <d v="2019-08-29T00:00:00"/>
    <s v="Software Engineer"/>
    <x v="4"/>
    <s v="Active"/>
    <s v="Part-Time"/>
    <s v="Zone A"/>
    <s v="Part-Time"/>
    <x v="4"/>
    <x v="6"/>
    <d v="1957-09-21T00:00:00"/>
    <s v="MA"/>
    <x v="0"/>
    <s v="Black"/>
    <s v="Married"/>
    <x v="0"/>
    <n v="3"/>
    <d v="2022-10-10T00:00:00"/>
    <n v="2"/>
    <n v="5"/>
    <n v="5"/>
    <d v="2022-09-21T00:00:00"/>
    <x v="1"/>
    <x v="0"/>
    <x v="0"/>
    <n v="4"/>
    <n v="510.83"/>
    <n v="62"/>
    <x v="2"/>
    <n v="6"/>
    <x v="0"/>
    <s v="Satisfied"/>
    <x v="0"/>
    <x v="0"/>
  </r>
  <r>
    <n v="1002"/>
    <d v="2022-12-12T00:00:00"/>
    <s v="Software Engineer"/>
    <x v="6"/>
    <s v="Active"/>
    <s v="Part-Time"/>
    <s v="Zone A"/>
    <s v="Temporary"/>
    <x v="4"/>
    <x v="14"/>
    <d v="1950-07-08T00:00:00"/>
    <s v="MA"/>
    <x v="0"/>
    <s v="Asian"/>
    <s v="Widowed"/>
    <x v="0"/>
    <n v="3"/>
    <d v="2023-08-03T00:00:00"/>
    <n v="4"/>
    <n v="5"/>
    <n v="3"/>
    <d v="2023-07-19T00:00:00"/>
    <x v="0"/>
    <x v="0"/>
    <x v="0"/>
    <n v="2"/>
    <n v="582.37"/>
    <n v="72"/>
    <x v="2"/>
    <n v="3"/>
    <x v="2"/>
    <s v="Satisfied"/>
    <x v="0"/>
    <x v="0"/>
  </r>
  <r>
    <n v="1003"/>
    <d v="2023-03-08T00:00:00"/>
    <s v="Software Engineer"/>
    <x v="5"/>
    <s v="Active"/>
    <s v="Contract"/>
    <s v="Zone A"/>
    <s v="Part-Time"/>
    <x v="4"/>
    <x v="4"/>
    <d v="1973-11-23T00:00:00"/>
    <s v="MA"/>
    <x v="0"/>
    <s v="White"/>
    <s v="Married"/>
    <x v="0"/>
    <n v="3"/>
    <d v="2023-01-03T00:00:00"/>
    <n v="2"/>
    <n v="5"/>
    <n v="2"/>
    <d v="2023-02-24T00:00:00"/>
    <x v="3"/>
    <x v="0"/>
    <x v="1"/>
    <n v="4"/>
    <n v="777.06"/>
    <n v="50"/>
    <x v="0"/>
    <n v="3"/>
    <x v="0"/>
    <s v="Satisfied"/>
    <x v="0"/>
    <x v="0"/>
  </r>
  <r>
    <n v="1004"/>
    <d v="2020-05-29T00:00:00"/>
    <s v="Software Engineer"/>
    <x v="9"/>
    <s v="Active"/>
    <s v="Part-Time"/>
    <s v="Zone C"/>
    <s v="Part-Time"/>
    <x v="4"/>
    <x v="9"/>
    <d v="1957-01-27T00:00:00"/>
    <s v="MA"/>
    <x v="1"/>
    <s v="Black"/>
    <s v="Single"/>
    <x v="0"/>
    <n v="3"/>
    <d v="2023-07-30T00:00:00"/>
    <n v="3"/>
    <n v="5"/>
    <n v="3"/>
    <d v="2023-01-12T00:00:00"/>
    <x v="1"/>
    <x v="0"/>
    <x v="2"/>
    <n v="2"/>
    <n v="824.3"/>
    <n v="63"/>
    <x v="2"/>
    <n v="5"/>
    <x v="2"/>
    <s v="Satisfied"/>
    <x v="0"/>
    <x v="1"/>
  </r>
  <r>
    <n v="1005"/>
    <d v="2022-09-16T00:00:00"/>
    <s v="Software Engineer"/>
    <x v="7"/>
    <s v="Active"/>
    <s v="Full-Time"/>
    <s v="Zone B"/>
    <s v="Temporary"/>
    <x v="4"/>
    <x v="4"/>
    <d v="1970-07-28T00:00:00"/>
    <s v="MA"/>
    <x v="1"/>
    <s v="Black"/>
    <s v="Divorced"/>
    <x v="0"/>
    <n v="3"/>
    <d v="2023-06-19T00:00:00"/>
    <n v="2"/>
    <n v="4"/>
    <n v="5"/>
    <d v="2023-05-12T00:00:00"/>
    <x v="4"/>
    <x v="1"/>
    <x v="3"/>
    <n v="4"/>
    <n v="145.99"/>
    <n v="52"/>
    <x v="0"/>
    <n v="3"/>
    <x v="0"/>
    <s v="Neutral"/>
    <x v="0"/>
    <x v="0"/>
  </r>
  <r>
    <n v="1006"/>
    <d v="2021-08-15T00:00:00"/>
    <s v="Software Engineer"/>
    <x v="8"/>
    <s v="Active"/>
    <s v="Full-Time"/>
    <s v="Zone C"/>
    <s v="Part-Time"/>
    <x v="4"/>
    <x v="6"/>
    <d v="1959-02-19T00:00:00"/>
    <s v="MA"/>
    <x v="0"/>
    <s v="White"/>
    <s v="Widowed"/>
    <x v="0"/>
    <n v="3"/>
    <d v="2023-05-03T00:00:00"/>
    <n v="5"/>
    <n v="2"/>
    <n v="1"/>
    <d v="2023-05-08T00:00:00"/>
    <x v="2"/>
    <x v="0"/>
    <x v="0"/>
    <n v="2"/>
    <n v="838.07"/>
    <n v="62"/>
    <x v="2"/>
    <n v="4"/>
    <x v="1"/>
    <s v="Unsatisfied"/>
    <x v="0"/>
    <x v="0"/>
  </r>
  <r>
    <n v="1007"/>
    <d v="2020-10-25T00:00:00"/>
    <s v="Software Engineer"/>
    <x v="7"/>
    <s v="Terminated"/>
    <s v="Part-Time"/>
    <s v="Zone A"/>
    <s v="Part-Time"/>
    <x v="4"/>
    <x v="3"/>
    <d v="2000-03-18T00:00:00"/>
    <s v="MA"/>
    <x v="1"/>
    <s v="Black"/>
    <s v="Widowed"/>
    <x v="0"/>
    <n v="3"/>
    <d v="2023-07-18T00:00:00"/>
    <n v="2"/>
    <n v="1"/>
    <n v="5"/>
    <d v="2023-05-14T00:00:00"/>
    <x v="0"/>
    <x v="1"/>
    <x v="0"/>
    <n v="2"/>
    <n v="667.32"/>
    <n v="20"/>
    <x v="1"/>
    <n v="5"/>
    <x v="0"/>
    <s v="Unsatisfied"/>
    <x v="0"/>
    <x v="0"/>
  </r>
  <r>
    <n v="1008"/>
    <d v="2019-08-28T00:00:00"/>
    <s v="Software Engineer"/>
    <x v="4"/>
    <s v="Active"/>
    <s v="Contract"/>
    <s v="Zone B"/>
    <s v="Temporary"/>
    <x v="4"/>
    <x v="3"/>
    <d v="1981-12-21T00:00:00"/>
    <s v="MA"/>
    <x v="0"/>
    <s v="Hispanic"/>
    <s v="Married"/>
    <x v="0"/>
    <n v="3"/>
    <d v="2023-06-21T00:00:00"/>
    <n v="5"/>
    <n v="2"/>
    <n v="2"/>
    <d v="2023-08-02T00:00:00"/>
    <x v="3"/>
    <x v="1"/>
    <x v="1"/>
    <n v="2"/>
    <n v="758.18"/>
    <n v="38"/>
    <x v="3"/>
    <n v="6"/>
    <x v="1"/>
    <s v="Unsatisfied"/>
    <x v="0"/>
    <x v="0"/>
  </r>
  <r>
    <n v="1009"/>
    <d v="2019-06-13T00:00:00"/>
    <s v="Software Engineer"/>
    <x v="6"/>
    <s v="Active"/>
    <s v="Part-Time"/>
    <s v="Zone C"/>
    <s v="Temporary"/>
    <x v="4"/>
    <x v="3"/>
    <d v="1987-03-01T00:00:00"/>
    <s v="MA"/>
    <x v="0"/>
    <s v="Other"/>
    <s v="Single"/>
    <x v="0"/>
    <n v="3"/>
    <d v="2023-06-06T00:00:00"/>
    <n v="2"/>
    <n v="5"/>
    <n v="1"/>
    <d v="2022-08-21T00:00:00"/>
    <x v="1"/>
    <x v="0"/>
    <x v="1"/>
    <n v="2"/>
    <n v="101.21"/>
    <n v="32"/>
    <x v="3"/>
    <n v="6"/>
    <x v="0"/>
    <s v="Satisfied"/>
    <x v="0"/>
    <x v="0"/>
  </r>
  <r>
    <n v="1010"/>
    <d v="2021-01-12T00:00:00"/>
    <s v="Software Engineer"/>
    <x v="1"/>
    <s v="Terminated"/>
    <s v="Part-Time"/>
    <s v="Zone C"/>
    <s v="Temporary"/>
    <x v="4"/>
    <x v="4"/>
    <d v="1992-10-21T00:00:00"/>
    <s v="MA"/>
    <x v="1"/>
    <s v="Hispanic"/>
    <s v="Divorced"/>
    <x v="0"/>
    <n v="3"/>
    <d v="2022-09-15T00:00:00"/>
    <n v="2"/>
    <n v="4"/>
    <n v="2"/>
    <d v="2022-08-19T00:00:00"/>
    <x v="4"/>
    <x v="1"/>
    <x v="1"/>
    <n v="5"/>
    <n v="332.25"/>
    <n v="29"/>
    <x v="1"/>
    <n v="5"/>
    <x v="0"/>
    <s v="Neutral"/>
    <x v="0"/>
    <x v="0"/>
  </r>
  <r>
    <n v="1011"/>
    <d v="2022-02-07T00:00:00"/>
    <s v="Software Engineer"/>
    <x v="8"/>
    <s v="Terminated"/>
    <s v="Contract"/>
    <s v="Zone A"/>
    <s v="Temporary"/>
    <x v="4"/>
    <x v="3"/>
    <d v="1948-02-22T00:00:00"/>
    <s v="MA"/>
    <x v="1"/>
    <s v="Hispanic"/>
    <s v="Married"/>
    <x v="0"/>
    <n v="3"/>
    <d v="2022-12-08T00:00:00"/>
    <n v="1"/>
    <n v="2"/>
    <n v="3"/>
    <d v="2022-11-06T00:00:00"/>
    <x v="4"/>
    <x v="0"/>
    <x v="2"/>
    <n v="1"/>
    <n v="803.98"/>
    <n v="74"/>
    <x v="2"/>
    <n v="4"/>
    <x v="0"/>
    <s v="Unsatisfied"/>
    <x v="0"/>
    <x v="1"/>
  </r>
  <r>
    <n v="1012"/>
    <d v="2020-11-09T00:00:00"/>
    <s v="Software Engineer"/>
    <x v="3"/>
    <s v="Terminated"/>
    <s v="Contract"/>
    <s v="Zone A"/>
    <s v="Temporary"/>
    <x v="4"/>
    <x v="5"/>
    <d v="1978-10-03T00:00:00"/>
    <s v="MA"/>
    <x v="1"/>
    <s v="White"/>
    <s v="Single"/>
    <x v="0"/>
    <n v="3"/>
    <d v="2023-01-13T00:00:00"/>
    <n v="3"/>
    <n v="5"/>
    <n v="4"/>
    <d v="2023-03-28T00:00:00"/>
    <x v="3"/>
    <x v="1"/>
    <x v="0"/>
    <n v="3"/>
    <n v="887.08"/>
    <n v="42"/>
    <x v="3"/>
    <n v="5"/>
    <x v="2"/>
    <s v="Satisfied"/>
    <x v="0"/>
    <x v="0"/>
  </r>
  <r>
    <n v="1013"/>
    <d v="2020-05-13T00:00:00"/>
    <s v="Software Engineer"/>
    <x v="9"/>
    <s v="Active"/>
    <s v="Part-Time"/>
    <s v="Zone B"/>
    <s v="Full-Time"/>
    <x v="4"/>
    <x v="6"/>
    <d v="1974-11-19T00:00:00"/>
    <s v="MA"/>
    <x v="1"/>
    <s v="Asian"/>
    <s v="Single"/>
    <x v="0"/>
    <n v="3"/>
    <d v="2022-12-13T00:00:00"/>
    <n v="5"/>
    <n v="4"/>
    <n v="3"/>
    <d v="2023-04-08T00:00:00"/>
    <x v="2"/>
    <x v="1"/>
    <x v="1"/>
    <n v="2"/>
    <n v="657.85"/>
    <n v="46"/>
    <x v="0"/>
    <n v="6"/>
    <x v="1"/>
    <s v="Neutral"/>
    <x v="0"/>
    <x v="0"/>
  </r>
  <r>
    <n v="1014"/>
    <d v="2022-12-31T00:00:00"/>
    <s v="Shared Services Manager"/>
    <x v="5"/>
    <s v="Active"/>
    <s v="Part-Time"/>
    <s v="Zone A"/>
    <s v="Full-Time"/>
    <x v="4"/>
    <x v="14"/>
    <d v="1953-07-13T00:00:00"/>
    <s v="MA"/>
    <x v="1"/>
    <s v="Other"/>
    <s v="Single"/>
    <x v="0"/>
    <n v="3"/>
    <d v="2023-06-28T00:00:00"/>
    <n v="4"/>
    <n v="4"/>
    <n v="1"/>
    <d v="2023-02-21T00:00:00"/>
    <x v="1"/>
    <x v="1"/>
    <x v="1"/>
    <n v="2"/>
    <n v="895.49"/>
    <n v="69"/>
    <x v="2"/>
    <n v="3"/>
    <x v="2"/>
    <s v="Neutral"/>
    <x v="0"/>
    <x v="0"/>
  </r>
  <r>
    <n v="1015"/>
    <d v="2018-12-03T00:00:00"/>
    <s v="Shared Services Manager"/>
    <x v="6"/>
    <s v="Active"/>
    <s v="Contract"/>
    <s v="Zone A"/>
    <s v="Part-Time"/>
    <x v="4"/>
    <x v="16"/>
    <d v="1961-12-04T00:00:00"/>
    <s v="MA"/>
    <x v="0"/>
    <s v="White"/>
    <s v="Married"/>
    <x v="0"/>
    <n v="3"/>
    <d v="2023-07-11T00:00:00"/>
    <n v="1"/>
    <n v="1"/>
    <n v="3"/>
    <d v="2023-05-13T00:00:00"/>
    <x v="0"/>
    <x v="1"/>
    <x v="3"/>
    <n v="1"/>
    <n v="539"/>
    <n v="57"/>
    <x v="0"/>
    <n v="7"/>
    <x v="0"/>
    <s v="Unsatisfied"/>
    <x v="0"/>
    <x v="0"/>
  </r>
  <r>
    <n v="1016"/>
    <d v="2020-02-21T00:00:00"/>
    <s v="Senior BI Developer"/>
    <x v="2"/>
    <s v="Active"/>
    <s v="Part-Time"/>
    <s v="Zone B"/>
    <s v="Part-Time"/>
    <x v="5"/>
    <x v="12"/>
    <d v="1956-03-08T00:00:00"/>
    <s v="MA"/>
    <x v="0"/>
    <s v="White"/>
    <s v="Single"/>
    <x v="0"/>
    <n v="3"/>
    <d v="2022-12-09T00:00:00"/>
    <n v="2"/>
    <n v="3"/>
    <n v="2"/>
    <d v="2023-04-30T00:00:00"/>
    <x v="4"/>
    <x v="1"/>
    <x v="2"/>
    <n v="2"/>
    <n v="606.67999999999995"/>
    <n v="64"/>
    <x v="2"/>
    <n v="6"/>
    <x v="0"/>
    <s v="Neutral"/>
    <x v="0"/>
    <x v="1"/>
  </r>
  <r>
    <n v="1017"/>
    <d v="2020-09-07T00:00:00"/>
    <s v="Senior BI Developer"/>
    <x v="4"/>
    <s v="Active"/>
    <s v="Full-Time"/>
    <s v="Zone B"/>
    <s v="Full-Time"/>
    <x v="5"/>
    <x v="4"/>
    <d v="1947-07-05T00:00:00"/>
    <s v="MA"/>
    <x v="0"/>
    <s v="Black"/>
    <s v="Single"/>
    <x v="0"/>
    <n v="3"/>
    <d v="2023-07-16T00:00:00"/>
    <n v="4"/>
    <n v="1"/>
    <n v="3"/>
    <d v="2022-11-14T00:00:00"/>
    <x v="3"/>
    <x v="1"/>
    <x v="3"/>
    <n v="3"/>
    <n v="265.73"/>
    <n v="73"/>
    <x v="2"/>
    <n v="5"/>
    <x v="2"/>
    <s v="Unsatisfied"/>
    <x v="0"/>
    <x v="0"/>
  </r>
  <r>
    <n v="1018"/>
    <d v="2020-06-19T00:00:00"/>
    <s v="Senior BI Developer"/>
    <x v="0"/>
    <s v="Active"/>
    <s v="Part-Time"/>
    <s v="Zone A"/>
    <s v="Part-Time"/>
    <x v="5"/>
    <x v="3"/>
    <d v="1942-02-24T00:00:00"/>
    <s v="MA"/>
    <x v="0"/>
    <s v="White"/>
    <s v="Married"/>
    <x v="0"/>
    <n v="3"/>
    <d v="2023-06-21T00:00:00"/>
    <n v="4"/>
    <n v="1"/>
    <n v="4"/>
    <d v="2023-03-25T00:00:00"/>
    <x v="2"/>
    <x v="0"/>
    <x v="1"/>
    <n v="2"/>
    <n v="673.29"/>
    <n v="78"/>
    <x v="2"/>
    <n v="5"/>
    <x v="2"/>
    <s v="Unsatisfied"/>
    <x v="0"/>
    <x v="0"/>
  </r>
  <r>
    <n v="1019"/>
    <d v="2022-10-14T00:00:00"/>
    <s v="Software Engineer"/>
    <x v="1"/>
    <s v="Terminated"/>
    <s v="Full-Time"/>
    <s v="Zone A"/>
    <s v="Temporary"/>
    <x v="4"/>
    <x v="10"/>
    <d v="1978-11-28T00:00:00"/>
    <s v="MA"/>
    <x v="1"/>
    <s v="Hispanic"/>
    <s v="Widowed"/>
    <x v="0"/>
    <n v="3"/>
    <d v="2023-06-21T00:00:00"/>
    <n v="1"/>
    <n v="3"/>
    <n v="5"/>
    <d v="2022-10-26T00:00:00"/>
    <x v="2"/>
    <x v="1"/>
    <x v="3"/>
    <n v="5"/>
    <n v="436.98"/>
    <n v="44"/>
    <x v="3"/>
    <n v="3"/>
    <x v="0"/>
    <s v="Neutral"/>
    <x v="0"/>
    <x v="0"/>
  </r>
  <r>
    <n v="1020"/>
    <d v="2023-06-20T00:00:00"/>
    <s v="Software Engineer"/>
    <x v="8"/>
    <s v="Terminated"/>
    <s v="Contract"/>
    <s v="Zone C"/>
    <s v="Full-Time"/>
    <x v="4"/>
    <x v="4"/>
    <d v="1990-12-20T00:00:00"/>
    <s v="MA"/>
    <x v="0"/>
    <s v="Black"/>
    <s v="Widowed"/>
    <x v="0"/>
    <n v="3"/>
    <d v="2023-08-01T00:00:00"/>
    <n v="2"/>
    <n v="1"/>
    <n v="2"/>
    <d v="2022-12-30T00:00:00"/>
    <x v="3"/>
    <x v="1"/>
    <x v="3"/>
    <n v="4"/>
    <n v="578.58000000000004"/>
    <n v="33"/>
    <x v="3"/>
    <n v="2"/>
    <x v="0"/>
    <s v="Unsatisfied"/>
    <x v="0"/>
    <x v="0"/>
  </r>
  <r>
    <n v="1021"/>
    <d v="2020-11-09T00:00:00"/>
    <s v="Software Engineer"/>
    <x v="3"/>
    <s v="Terminated"/>
    <s v="Full-Time"/>
    <s v="Zone C"/>
    <s v="Full-Time"/>
    <x v="4"/>
    <x v="5"/>
    <d v="1989-01-25T00:00:00"/>
    <s v="MA"/>
    <x v="1"/>
    <s v="Hispanic"/>
    <s v="Single"/>
    <x v="0"/>
    <n v="3"/>
    <d v="2023-03-09T00:00:00"/>
    <n v="5"/>
    <n v="1"/>
    <n v="4"/>
    <d v="2023-03-10T00:00:00"/>
    <x v="3"/>
    <x v="0"/>
    <x v="0"/>
    <n v="1"/>
    <n v="647.16"/>
    <n v="31"/>
    <x v="3"/>
    <n v="5"/>
    <x v="1"/>
    <s v="Unsatisfied"/>
    <x v="0"/>
    <x v="0"/>
  </r>
  <r>
    <n v="1022"/>
    <d v="2022-09-19T00:00:00"/>
    <s v="Software Engineer"/>
    <x v="9"/>
    <s v="Active"/>
    <s v="Part-Time"/>
    <s v="Zone A"/>
    <s v="Temporary"/>
    <x v="4"/>
    <x v="4"/>
    <d v="1962-06-11T00:00:00"/>
    <s v="MA"/>
    <x v="1"/>
    <s v="Black"/>
    <s v="Divorced"/>
    <x v="0"/>
    <n v="3"/>
    <d v="2023-02-12T00:00:00"/>
    <n v="1"/>
    <n v="4"/>
    <n v="4"/>
    <d v="2023-01-12T00:00:00"/>
    <x v="2"/>
    <x v="0"/>
    <x v="0"/>
    <n v="1"/>
    <n v="664.23"/>
    <n v="60"/>
    <x v="2"/>
    <n v="3"/>
    <x v="0"/>
    <s v="Neutral"/>
    <x v="0"/>
    <x v="0"/>
  </r>
  <r>
    <n v="1023"/>
    <d v="2018-11-09T00:00:00"/>
    <s v="Shared Services Manager"/>
    <x v="5"/>
    <s v="Active"/>
    <s v="Contract"/>
    <s v="Zone C"/>
    <s v="Part-Time"/>
    <x v="4"/>
    <x v="3"/>
    <d v="1992-04-05T00:00:00"/>
    <s v="MA"/>
    <x v="1"/>
    <s v="Hispanic"/>
    <s v="Divorced"/>
    <x v="0"/>
    <n v="3"/>
    <d v="2023-01-17T00:00:00"/>
    <n v="4"/>
    <n v="4"/>
    <n v="3"/>
    <d v="2022-10-19T00:00:00"/>
    <x v="2"/>
    <x v="0"/>
    <x v="0"/>
    <n v="4"/>
    <n v="893.07"/>
    <n v="26"/>
    <x v="1"/>
    <n v="7"/>
    <x v="2"/>
    <s v="Neutral"/>
    <x v="0"/>
    <x v="0"/>
  </r>
  <r>
    <n v="1024"/>
    <d v="2018-12-30T00:00:00"/>
    <s v="Shared Services Manager"/>
    <x v="6"/>
    <s v="Active"/>
    <s v="Contract"/>
    <s v="Zone A"/>
    <s v="Part-Time"/>
    <x v="4"/>
    <x v="10"/>
    <d v="1987-03-30T00:00:00"/>
    <s v="MA"/>
    <x v="0"/>
    <s v="Other"/>
    <s v="Divorced"/>
    <x v="0"/>
    <n v="3"/>
    <d v="2022-10-12T00:00:00"/>
    <n v="5"/>
    <n v="3"/>
    <n v="1"/>
    <d v="2022-10-11T00:00:00"/>
    <x v="2"/>
    <x v="1"/>
    <x v="2"/>
    <n v="5"/>
    <n v="868.98"/>
    <n v="31"/>
    <x v="3"/>
    <n v="7"/>
    <x v="1"/>
    <s v="Neutral"/>
    <x v="0"/>
    <x v="1"/>
  </r>
  <r>
    <n v="1025"/>
    <d v="2023-05-11T00:00:00"/>
    <s v="Senior BI Developer"/>
    <x v="2"/>
    <s v="Active"/>
    <s v="Full-Time"/>
    <s v="Zone A"/>
    <s v="Temporary"/>
    <x v="5"/>
    <x v="4"/>
    <d v="1960-11-13T00:00:00"/>
    <s v="MA"/>
    <x v="0"/>
    <s v="Other"/>
    <s v="Divorced"/>
    <x v="0"/>
    <n v="3"/>
    <d v="2023-01-24T00:00:00"/>
    <n v="4"/>
    <n v="1"/>
    <n v="4"/>
    <d v="2023-01-13T00:00:00"/>
    <x v="2"/>
    <x v="0"/>
    <x v="1"/>
    <n v="5"/>
    <n v="761.95"/>
    <n v="63"/>
    <x v="2"/>
    <n v="3"/>
    <x v="2"/>
    <s v="Unsatisfied"/>
    <x v="0"/>
    <x v="0"/>
  </r>
  <r>
    <n v="1026"/>
    <d v="2022-11-03T00:00:00"/>
    <s v="Senior BI Developer"/>
    <x v="4"/>
    <s v="Active"/>
    <s v="Contract"/>
    <s v="Zone A"/>
    <s v="Part-Time"/>
    <x v="5"/>
    <x v="6"/>
    <d v="1950-11-07T00:00:00"/>
    <s v="MA"/>
    <x v="0"/>
    <s v="Other"/>
    <s v="Widowed"/>
    <x v="0"/>
    <n v="3"/>
    <d v="2022-10-09T00:00:00"/>
    <n v="5"/>
    <n v="2"/>
    <n v="5"/>
    <d v="2023-04-17T00:00:00"/>
    <x v="4"/>
    <x v="1"/>
    <x v="1"/>
    <n v="4"/>
    <n v="431.57"/>
    <n v="72"/>
    <x v="2"/>
    <n v="3"/>
    <x v="1"/>
    <s v="Unsatisfied"/>
    <x v="0"/>
    <x v="0"/>
  </r>
  <r>
    <n v="1027"/>
    <d v="2020-06-14T00:00:00"/>
    <s v="Senior BI Developer"/>
    <x v="0"/>
    <s v="Active"/>
    <s v="Part-Time"/>
    <s v="Zone A"/>
    <s v="Full-Time"/>
    <x v="5"/>
    <x v="3"/>
    <d v="1962-12-21T00:00:00"/>
    <s v="MA"/>
    <x v="1"/>
    <s v="Other"/>
    <s v="Single"/>
    <x v="0"/>
    <n v="3"/>
    <d v="2023-04-05T00:00:00"/>
    <n v="2"/>
    <n v="3"/>
    <n v="5"/>
    <d v="2023-03-16T00:00:00"/>
    <x v="4"/>
    <x v="1"/>
    <x v="1"/>
    <n v="4"/>
    <n v="357.57"/>
    <n v="58"/>
    <x v="0"/>
    <n v="5"/>
    <x v="0"/>
    <s v="Neutral"/>
    <x v="0"/>
    <x v="0"/>
  </r>
  <r>
    <n v="1028"/>
    <d v="2019-10-15T00:00:00"/>
    <s v="Software Engineer"/>
    <x v="9"/>
    <s v="Terminated"/>
    <s v="Full-Time"/>
    <s v="Zone C"/>
    <s v="Part-Time"/>
    <x v="4"/>
    <x v="3"/>
    <d v="2000-10-22T00:00:00"/>
    <s v="MA"/>
    <x v="1"/>
    <s v="Asian"/>
    <s v="Single"/>
    <x v="0"/>
    <n v="3"/>
    <d v="2023-03-26T00:00:00"/>
    <n v="5"/>
    <n v="5"/>
    <n v="4"/>
    <d v="2023-01-19T00:00:00"/>
    <x v="3"/>
    <x v="0"/>
    <x v="1"/>
    <n v="3"/>
    <n v="804.06"/>
    <n v="19"/>
    <x v="1"/>
    <n v="6"/>
    <x v="1"/>
    <s v="Satisfied"/>
    <x v="0"/>
    <x v="0"/>
  </r>
  <r>
    <n v="1029"/>
    <d v="2020-04-28T00:00:00"/>
    <s v="Software Engineer"/>
    <x v="7"/>
    <s v="Active"/>
    <s v="Part-Time"/>
    <s v="Zone B"/>
    <s v="Part-Time"/>
    <x v="4"/>
    <x v="4"/>
    <d v="1979-06-01T00:00:00"/>
    <s v="MA"/>
    <x v="0"/>
    <s v="Asian"/>
    <s v="Divorced"/>
    <x v="0"/>
    <n v="3"/>
    <d v="2022-11-07T00:00:00"/>
    <n v="3"/>
    <n v="5"/>
    <n v="4"/>
    <d v="2023-02-25T00:00:00"/>
    <x v="2"/>
    <x v="0"/>
    <x v="0"/>
    <n v="5"/>
    <n v="729.41"/>
    <n v="41"/>
    <x v="3"/>
    <n v="6"/>
    <x v="2"/>
    <s v="Satisfied"/>
    <x v="0"/>
    <x v="0"/>
  </r>
  <r>
    <n v="1030"/>
    <d v="2019-10-29T00:00:00"/>
    <s v="Software Engineer"/>
    <x v="3"/>
    <s v="Active"/>
    <s v="Contract"/>
    <s v="Zone C"/>
    <s v="Temporary"/>
    <x v="4"/>
    <x v="4"/>
    <d v="1955-07-06T00:00:00"/>
    <s v="MA"/>
    <x v="1"/>
    <s v="Black"/>
    <s v="Single"/>
    <x v="0"/>
    <n v="3"/>
    <d v="2023-01-03T00:00:00"/>
    <n v="4"/>
    <n v="4"/>
    <n v="1"/>
    <d v="2023-01-04T00:00:00"/>
    <x v="4"/>
    <x v="0"/>
    <x v="2"/>
    <n v="1"/>
    <n v="169.46"/>
    <n v="64"/>
    <x v="2"/>
    <n v="6"/>
    <x v="2"/>
    <s v="Neutral"/>
    <x v="0"/>
    <x v="1"/>
  </r>
  <r>
    <n v="1031"/>
    <d v="2021-04-28T00:00:00"/>
    <s v="Software Engineer"/>
    <x v="5"/>
    <s v="Active"/>
    <s v="Part-Time"/>
    <s v="Zone B"/>
    <s v="Temporary"/>
    <x v="4"/>
    <x v="3"/>
    <d v="1972-10-29T00:00:00"/>
    <s v="MA"/>
    <x v="1"/>
    <s v="White"/>
    <s v="Widowed"/>
    <x v="0"/>
    <n v="3"/>
    <d v="2023-02-27T00:00:00"/>
    <n v="5"/>
    <n v="3"/>
    <n v="2"/>
    <d v="2022-12-26T00:00:00"/>
    <x v="4"/>
    <x v="0"/>
    <x v="0"/>
    <n v="1"/>
    <n v="833.28"/>
    <n v="49"/>
    <x v="0"/>
    <n v="5"/>
    <x v="1"/>
    <s v="Neutral"/>
    <x v="0"/>
    <x v="0"/>
  </r>
  <r>
    <n v="1032"/>
    <d v="2022-04-19T00:00:00"/>
    <s v="Software Engineer"/>
    <x v="9"/>
    <s v="Active"/>
    <s v="Full-Time"/>
    <s v="Zone C"/>
    <s v="Part-Time"/>
    <x v="4"/>
    <x v="1"/>
    <d v="1954-07-01T00:00:00"/>
    <s v="MA"/>
    <x v="1"/>
    <s v="Asian"/>
    <s v="Widowed"/>
    <x v="0"/>
    <n v="3"/>
    <d v="2023-05-22T00:00:00"/>
    <n v="5"/>
    <n v="4"/>
    <n v="4"/>
    <d v="2022-12-07T00:00:00"/>
    <x v="3"/>
    <x v="1"/>
    <x v="2"/>
    <n v="3"/>
    <n v="482.23"/>
    <n v="68"/>
    <x v="2"/>
    <n v="4"/>
    <x v="1"/>
    <s v="Neutral"/>
    <x v="0"/>
    <x v="1"/>
  </r>
  <r>
    <n v="1033"/>
    <d v="2023-03-28T00:00:00"/>
    <s v="Shared Services Manager"/>
    <x v="5"/>
    <s v="Active"/>
    <s v="Contract"/>
    <s v="Zone B"/>
    <s v="Full-Time"/>
    <x v="4"/>
    <x v="4"/>
    <d v="1997-03-28T00:00:00"/>
    <s v="MA"/>
    <x v="1"/>
    <s v="Other"/>
    <s v="Single"/>
    <x v="0"/>
    <n v="3"/>
    <d v="2023-07-02T00:00:00"/>
    <n v="3"/>
    <n v="1"/>
    <n v="3"/>
    <d v="2023-06-20T00:00:00"/>
    <x v="4"/>
    <x v="0"/>
    <x v="1"/>
    <n v="4"/>
    <n v="169.85"/>
    <n v="26"/>
    <x v="1"/>
    <n v="3"/>
    <x v="2"/>
    <s v="Unsatisfied"/>
    <x v="0"/>
    <x v="0"/>
  </r>
  <r>
    <n v="1034"/>
    <d v="2019-05-06T00:00:00"/>
    <s v="Shared Services Manager"/>
    <x v="6"/>
    <s v="Active"/>
    <s v="Full-Time"/>
    <s v="Zone C"/>
    <s v="Part-Time"/>
    <x v="4"/>
    <x v="9"/>
    <d v="1977-12-08T00:00:00"/>
    <s v="MA"/>
    <x v="0"/>
    <s v="Black"/>
    <s v="Single"/>
    <x v="0"/>
    <n v="3"/>
    <d v="2023-07-09T00:00:00"/>
    <n v="2"/>
    <n v="5"/>
    <n v="1"/>
    <d v="2022-11-10T00:00:00"/>
    <x v="0"/>
    <x v="0"/>
    <x v="0"/>
    <n v="1"/>
    <n v="570.62"/>
    <n v="42"/>
    <x v="3"/>
    <n v="7"/>
    <x v="0"/>
    <s v="Satisfied"/>
    <x v="0"/>
    <x v="0"/>
  </r>
  <r>
    <n v="1035"/>
    <d v="2020-10-13T00:00:00"/>
    <s v="Senior BI Developer"/>
    <x v="2"/>
    <s v="Active"/>
    <s v="Full-Time"/>
    <s v="Zone A"/>
    <s v="Temporary"/>
    <x v="5"/>
    <x v="20"/>
    <d v="1979-02-16T00:00:00"/>
    <s v="MA"/>
    <x v="0"/>
    <s v="Asian"/>
    <s v="Divorced"/>
    <x v="0"/>
    <n v="3"/>
    <d v="2023-07-19T00:00:00"/>
    <n v="1"/>
    <n v="5"/>
    <n v="5"/>
    <d v="2023-03-11T00:00:00"/>
    <x v="4"/>
    <x v="0"/>
    <x v="2"/>
    <n v="2"/>
    <n v="724.14"/>
    <n v="41"/>
    <x v="3"/>
    <n v="5"/>
    <x v="0"/>
    <s v="Satisfied"/>
    <x v="0"/>
    <x v="1"/>
  </r>
  <r>
    <n v="1036"/>
    <d v="2021-07-06T00:00:00"/>
    <s v="Senior BI Developer"/>
    <x v="4"/>
    <s v="Active"/>
    <s v="Part-Time"/>
    <s v="Zone A"/>
    <s v="Part-Time"/>
    <x v="5"/>
    <x v="4"/>
    <d v="1993-08-08T00:00:00"/>
    <s v="MA"/>
    <x v="1"/>
    <s v="Asian"/>
    <s v="Single"/>
    <x v="0"/>
    <n v="3"/>
    <d v="2022-08-09T00:00:00"/>
    <n v="5"/>
    <n v="2"/>
    <n v="1"/>
    <d v="2022-12-10T00:00:00"/>
    <x v="1"/>
    <x v="1"/>
    <x v="0"/>
    <n v="3"/>
    <n v="305.98"/>
    <n v="28"/>
    <x v="1"/>
    <n v="4"/>
    <x v="1"/>
    <s v="Unsatisfied"/>
    <x v="0"/>
    <x v="0"/>
  </r>
  <r>
    <n v="1037"/>
    <d v="2020-09-24T00:00:00"/>
    <s v="Software Engineer"/>
    <x v="0"/>
    <s v="Terminated"/>
    <s v="Part-Time"/>
    <s v="Zone C"/>
    <s v="Full-Time"/>
    <x v="4"/>
    <x v="10"/>
    <d v="1993-07-27T00:00:00"/>
    <s v="MA"/>
    <x v="1"/>
    <s v="Other"/>
    <s v="Widowed"/>
    <x v="0"/>
    <n v="3"/>
    <d v="2022-11-25T00:00:00"/>
    <n v="5"/>
    <n v="1"/>
    <n v="4"/>
    <d v="2022-10-25T00:00:00"/>
    <x v="0"/>
    <x v="0"/>
    <x v="0"/>
    <n v="2"/>
    <n v="646.76"/>
    <n v="27"/>
    <x v="1"/>
    <n v="5"/>
    <x v="1"/>
    <s v="Unsatisfied"/>
    <x v="0"/>
    <x v="0"/>
  </r>
  <r>
    <n v="1038"/>
    <d v="2023-01-18T00:00:00"/>
    <s v="Software Engineer"/>
    <x v="7"/>
    <s v="Active"/>
    <s v="Contract"/>
    <s v="Zone B"/>
    <s v="Part-Time"/>
    <x v="4"/>
    <x v="4"/>
    <d v="1971-05-04T00:00:00"/>
    <s v="MA"/>
    <x v="1"/>
    <s v="Hispanic"/>
    <s v="Married"/>
    <x v="0"/>
    <n v="3"/>
    <d v="2023-03-10T00:00:00"/>
    <n v="5"/>
    <n v="1"/>
    <n v="2"/>
    <d v="2023-07-28T00:00:00"/>
    <x v="1"/>
    <x v="1"/>
    <x v="0"/>
    <n v="2"/>
    <n v="516.89"/>
    <n v="52"/>
    <x v="0"/>
    <n v="3"/>
    <x v="1"/>
    <s v="Unsatisfied"/>
    <x v="0"/>
    <x v="0"/>
  </r>
  <r>
    <n v="1039"/>
    <d v="2019-08-22T00:00:00"/>
    <s v="Software Engineer"/>
    <x v="1"/>
    <s v="Terminated"/>
    <s v="Part-Time"/>
    <s v="Zone B"/>
    <s v="Part-Time"/>
    <x v="4"/>
    <x v="0"/>
    <d v="1982-11-17T00:00:00"/>
    <s v="MA"/>
    <x v="0"/>
    <s v="Other"/>
    <s v="Widowed"/>
    <x v="0"/>
    <n v="3"/>
    <d v="2022-12-03T00:00:00"/>
    <n v="2"/>
    <n v="4"/>
    <n v="5"/>
    <d v="2023-01-24T00:00:00"/>
    <x v="1"/>
    <x v="1"/>
    <x v="3"/>
    <n v="5"/>
    <n v="520.41"/>
    <n v="37"/>
    <x v="3"/>
    <n v="6"/>
    <x v="0"/>
    <s v="Neutral"/>
    <x v="0"/>
    <x v="0"/>
  </r>
  <r>
    <n v="1040"/>
    <d v="2019-07-25T00:00:00"/>
    <s v="Software Engineer"/>
    <x v="8"/>
    <s v="Terminated"/>
    <s v="Contract"/>
    <s v="Zone A"/>
    <s v="Part-Time"/>
    <x v="4"/>
    <x v="4"/>
    <d v="1972-04-25T00:00:00"/>
    <s v="MA"/>
    <x v="1"/>
    <s v="White"/>
    <s v="Divorced"/>
    <x v="0"/>
    <n v="3"/>
    <d v="2022-09-27T00:00:00"/>
    <n v="5"/>
    <n v="3"/>
    <n v="1"/>
    <d v="2022-12-01T00:00:00"/>
    <x v="3"/>
    <x v="0"/>
    <x v="2"/>
    <n v="5"/>
    <n v="712.84"/>
    <n v="47"/>
    <x v="0"/>
    <n v="6"/>
    <x v="1"/>
    <s v="Neutral"/>
    <x v="0"/>
    <x v="1"/>
  </r>
  <r>
    <n v="1041"/>
    <d v="2019-11-11T00:00:00"/>
    <s v="Software Engineer"/>
    <x v="3"/>
    <s v="Terminated"/>
    <s v="Full-Time"/>
    <s v="Zone A"/>
    <s v="Full-Time"/>
    <x v="4"/>
    <x v="6"/>
    <d v="1976-11-04T00:00:00"/>
    <s v="MA"/>
    <x v="1"/>
    <s v="White"/>
    <s v="Single"/>
    <x v="0"/>
    <n v="3"/>
    <d v="2023-01-19T00:00:00"/>
    <n v="3"/>
    <n v="1"/>
    <n v="4"/>
    <d v="2023-03-07T00:00:00"/>
    <x v="1"/>
    <x v="0"/>
    <x v="2"/>
    <n v="3"/>
    <n v="871.12"/>
    <n v="43"/>
    <x v="3"/>
    <n v="6"/>
    <x v="2"/>
    <s v="Unsatisfied"/>
    <x v="0"/>
    <x v="1"/>
  </r>
  <r>
    <n v="1042"/>
    <d v="2022-07-16T00:00:00"/>
    <s v="Software Engineer"/>
    <x v="9"/>
    <s v="Active"/>
    <s v="Contract"/>
    <s v="Zone B"/>
    <s v="Temporary"/>
    <x v="4"/>
    <x v="4"/>
    <d v="1942-08-18T00:00:00"/>
    <s v="MA"/>
    <x v="1"/>
    <s v="Black"/>
    <s v="Widowed"/>
    <x v="0"/>
    <n v="3"/>
    <d v="2023-02-17T00:00:00"/>
    <n v="1"/>
    <n v="3"/>
    <n v="4"/>
    <d v="2022-10-05T00:00:00"/>
    <x v="2"/>
    <x v="0"/>
    <x v="3"/>
    <n v="1"/>
    <n v="228.11"/>
    <n v="80"/>
    <x v="2"/>
    <n v="3"/>
    <x v="0"/>
    <s v="Neutral"/>
    <x v="0"/>
    <x v="0"/>
  </r>
  <r>
    <n v="1043"/>
    <d v="2022-12-19T00:00:00"/>
    <s v="Shared Services Manager"/>
    <x v="5"/>
    <s v="Active"/>
    <s v="Full-Time"/>
    <s v="Zone C"/>
    <s v="Part-Time"/>
    <x v="4"/>
    <x v="8"/>
    <d v="1955-12-16T00:00:00"/>
    <s v="MA"/>
    <x v="0"/>
    <s v="White"/>
    <s v="Married"/>
    <x v="0"/>
    <n v="3"/>
    <d v="2023-02-25T00:00:00"/>
    <n v="1"/>
    <n v="1"/>
    <n v="3"/>
    <d v="2022-08-10T00:00:00"/>
    <x v="4"/>
    <x v="1"/>
    <x v="2"/>
    <n v="2"/>
    <n v="289.93"/>
    <n v="67"/>
    <x v="2"/>
    <n v="3"/>
    <x v="0"/>
    <s v="Unsatisfied"/>
    <x v="0"/>
    <x v="1"/>
  </r>
  <r>
    <n v="1044"/>
    <d v="2020-09-15T00:00:00"/>
    <s v="Shared Services Manager"/>
    <x v="6"/>
    <s v="Active"/>
    <s v="Contract"/>
    <s v="Zone A"/>
    <s v="Temporary"/>
    <x v="4"/>
    <x v="4"/>
    <d v="1956-09-16T00:00:00"/>
    <s v="MA"/>
    <x v="0"/>
    <s v="Hispanic"/>
    <s v="Divorced"/>
    <x v="0"/>
    <n v="3"/>
    <d v="2022-11-26T00:00:00"/>
    <n v="2"/>
    <n v="4"/>
    <n v="5"/>
    <d v="2022-09-13T00:00:00"/>
    <x v="3"/>
    <x v="1"/>
    <x v="1"/>
    <n v="4"/>
    <n v="920.78"/>
    <n v="64"/>
    <x v="2"/>
    <n v="5"/>
    <x v="0"/>
    <s v="Neutral"/>
    <x v="0"/>
    <x v="0"/>
  </r>
  <r>
    <n v="1045"/>
    <d v="2020-10-04T00:00:00"/>
    <s v="Senior BI Developer"/>
    <x v="2"/>
    <s v="Active"/>
    <s v="Full-Time"/>
    <s v="Zone C"/>
    <s v="Temporary"/>
    <x v="5"/>
    <x v="14"/>
    <d v="1963-06-10T00:00:00"/>
    <s v="MA"/>
    <x v="0"/>
    <s v="Black"/>
    <s v="Single"/>
    <x v="0"/>
    <n v="3"/>
    <d v="2022-08-08T00:00:00"/>
    <n v="1"/>
    <n v="4"/>
    <n v="1"/>
    <d v="2023-06-11T00:00:00"/>
    <x v="1"/>
    <x v="1"/>
    <x v="2"/>
    <n v="2"/>
    <n v="690.41"/>
    <n v="57"/>
    <x v="0"/>
    <n v="5"/>
    <x v="0"/>
    <s v="Neutral"/>
    <x v="0"/>
    <x v="1"/>
  </r>
  <r>
    <n v="1046"/>
    <d v="2022-04-23T00:00:00"/>
    <s v="Software Engineer"/>
    <x v="0"/>
    <s v="Terminated"/>
    <s v="Full-Time"/>
    <s v="Zone A"/>
    <s v="Temporary"/>
    <x v="4"/>
    <x v="20"/>
    <d v="1962-11-17T00:00:00"/>
    <s v="MA"/>
    <x v="1"/>
    <s v="White"/>
    <s v="Single"/>
    <x v="0"/>
    <n v="3"/>
    <d v="2023-02-18T00:00:00"/>
    <n v="3"/>
    <n v="5"/>
    <n v="4"/>
    <d v="2023-07-28T00:00:00"/>
    <x v="0"/>
    <x v="0"/>
    <x v="0"/>
    <n v="2"/>
    <n v="211.39"/>
    <n v="60"/>
    <x v="2"/>
    <n v="4"/>
    <x v="2"/>
    <s v="Satisfied"/>
    <x v="0"/>
    <x v="0"/>
  </r>
  <r>
    <n v="1047"/>
    <d v="2021-11-27T00:00:00"/>
    <s v="Software Engineer"/>
    <x v="7"/>
    <s v="Active"/>
    <s v="Contract"/>
    <s v="Zone A"/>
    <s v="Part-Time"/>
    <x v="4"/>
    <x v="4"/>
    <d v="1947-11-24T00:00:00"/>
    <s v="MA"/>
    <x v="0"/>
    <s v="Hispanic"/>
    <s v="Single"/>
    <x v="0"/>
    <n v="3"/>
    <d v="2023-05-12T00:00:00"/>
    <n v="4"/>
    <n v="2"/>
    <n v="3"/>
    <d v="2022-11-27T00:00:00"/>
    <x v="2"/>
    <x v="0"/>
    <x v="3"/>
    <n v="2"/>
    <n v="606.63"/>
    <n v="74"/>
    <x v="2"/>
    <n v="4"/>
    <x v="2"/>
    <s v="Unsatisfied"/>
    <x v="0"/>
    <x v="0"/>
  </r>
  <r>
    <n v="1048"/>
    <d v="2019-11-29T00:00:00"/>
    <s v="Software Engineer"/>
    <x v="1"/>
    <s v="Active"/>
    <s v="Part-Time"/>
    <s v="Zone A"/>
    <s v="Temporary"/>
    <x v="4"/>
    <x v="3"/>
    <d v="1956-07-19T00:00:00"/>
    <s v="MA"/>
    <x v="1"/>
    <s v="Asian"/>
    <s v="Widowed"/>
    <x v="0"/>
    <n v="3"/>
    <d v="2022-10-19T00:00:00"/>
    <n v="3"/>
    <n v="1"/>
    <n v="4"/>
    <d v="2022-12-02T00:00:00"/>
    <x v="0"/>
    <x v="0"/>
    <x v="2"/>
    <n v="5"/>
    <n v="503.99"/>
    <n v="63"/>
    <x v="2"/>
    <n v="6"/>
    <x v="2"/>
    <s v="Unsatisfied"/>
    <x v="0"/>
    <x v="1"/>
  </r>
  <r>
    <n v="1049"/>
    <d v="2019-05-30T00:00:00"/>
    <s v="Software Engineer"/>
    <x v="8"/>
    <s v="Terminated"/>
    <s v="Part-Time"/>
    <s v="Zone B"/>
    <s v="Part-Time"/>
    <x v="4"/>
    <x v="4"/>
    <d v="1954-09-26T00:00:00"/>
    <s v="MA"/>
    <x v="1"/>
    <s v="White"/>
    <s v="Married"/>
    <x v="0"/>
    <n v="3"/>
    <d v="2023-07-27T00:00:00"/>
    <n v="3"/>
    <n v="5"/>
    <n v="2"/>
    <d v="2022-11-20T00:00:00"/>
    <x v="0"/>
    <x v="0"/>
    <x v="2"/>
    <n v="2"/>
    <n v="518.54"/>
    <n v="65"/>
    <x v="2"/>
    <n v="6"/>
    <x v="2"/>
    <s v="Satisfied"/>
    <x v="0"/>
    <x v="1"/>
  </r>
  <r>
    <n v="1050"/>
    <d v="2020-11-23T00:00:00"/>
    <s v="Software Engineer"/>
    <x v="3"/>
    <s v="Active"/>
    <s v="Contract"/>
    <s v="Zone B"/>
    <s v="Temporary"/>
    <x v="4"/>
    <x v="0"/>
    <d v="1993-07-04T00:00:00"/>
    <s v="MA"/>
    <x v="1"/>
    <s v="Black"/>
    <s v="Widowed"/>
    <x v="0"/>
    <n v="3"/>
    <d v="2023-07-03T00:00:00"/>
    <n v="4"/>
    <n v="5"/>
    <n v="1"/>
    <d v="2023-08-03T00:00:00"/>
    <x v="1"/>
    <x v="0"/>
    <x v="2"/>
    <n v="1"/>
    <n v="846.43"/>
    <n v="27"/>
    <x v="1"/>
    <n v="5"/>
    <x v="2"/>
    <s v="Satisfied"/>
    <x v="0"/>
    <x v="1"/>
  </r>
  <r>
    <n v="1051"/>
    <d v="2022-04-08T00:00:00"/>
    <s v="Software Engineer"/>
    <x v="9"/>
    <s v="Active"/>
    <s v="Full-Time"/>
    <s v="Zone C"/>
    <s v="Part-Time"/>
    <x v="4"/>
    <x v="4"/>
    <d v="1981-04-29T00:00:00"/>
    <s v="MA"/>
    <x v="1"/>
    <s v="White"/>
    <s v="Divorced"/>
    <x v="0"/>
    <n v="3"/>
    <d v="2023-01-01T00:00:00"/>
    <n v="2"/>
    <n v="4"/>
    <n v="5"/>
    <d v="2022-10-13T00:00:00"/>
    <x v="0"/>
    <x v="0"/>
    <x v="3"/>
    <n v="3"/>
    <n v="572.94000000000005"/>
    <n v="41"/>
    <x v="3"/>
    <n v="4"/>
    <x v="0"/>
    <s v="Neutral"/>
    <x v="0"/>
    <x v="0"/>
  </r>
  <r>
    <n v="1052"/>
    <d v="2021-02-25T00:00:00"/>
    <s v="Shared Services Manager"/>
    <x v="5"/>
    <s v="Active"/>
    <s v="Contract"/>
    <s v="Zone B"/>
    <s v="Part-Time"/>
    <x v="4"/>
    <x v="3"/>
    <d v="1980-06-21T00:00:00"/>
    <s v="MA"/>
    <x v="0"/>
    <s v="Hispanic"/>
    <s v="Single"/>
    <x v="0"/>
    <n v="3"/>
    <d v="2022-11-19T00:00:00"/>
    <n v="1"/>
    <n v="4"/>
    <n v="4"/>
    <d v="2022-10-25T00:00:00"/>
    <x v="4"/>
    <x v="0"/>
    <x v="1"/>
    <n v="4"/>
    <n v="234.76"/>
    <n v="41"/>
    <x v="3"/>
    <n v="5"/>
    <x v="0"/>
    <s v="Neutral"/>
    <x v="0"/>
    <x v="0"/>
  </r>
  <r>
    <n v="1053"/>
    <d v="2019-03-13T00:00:00"/>
    <s v="Shared Services Manager"/>
    <x v="6"/>
    <s v="Active"/>
    <s v="Contract"/>
    <s v="Zone C"/>
    <s v="Full-Time"/>
    <x v="4"/>
    <x v="9"/>
    <d v="1947-07-25T00:00:00"/>
    <s v="MA"/>
    <x v="0"/>
    <s v="Hispanic"/>
    <s v="Divorced"/>
    <x v="0"/>
    <n v="3"/>
    <d v="2022-10-12T00:00:00"/>
    <n v="2"/>
    <n v="1"/>
    <n v="4"/>
    <d v="2022-12-19T00:00:00"/>
    <x v="4"/>
    <x v="1"/>
    <x v="3"/>
    <n v="4"/>
    <n v="704.7"/>
    <n v="72"/>
    <x v="2"/>
    <n v="7"/>
    <x v="0"/>
    <s v="Unsatisfied"/>
    <x v="0"/>
    <x v="0"/>
  </r>
  <r>
    <n v="1054"/>
    <d v="2023-02-12T00:00:00"/>
    <s v="Software Engineer"/>
    <x v="2"/>
    <s v="Active"/>
    <s v="Part-Time"/>
    <s v="Zone A"/>
    <s v="Full-Time"/>
    <x v="4"/>
    <x v="6"/>
    <d v="1993-05-10T00:00:00"/>
    <s v="MA"/>
    <x v="1"/>
    <s v="White"/>
    <s v="Single"/>
    <x v="0"/>
    <n v="3"/>
    <d v="2023-07-05T00:00:00"/>
    <n v="1"/>
    <n v="5"/>
    <n v="2"/>
    <d v="2022-11-04T00:00:00"/>
    <x v="3"/>
    <x v="1"/>
    <x v="0"/>
    <n v="3"/>
    <n v="533.97"/>
    <n v="30"/>
    <x v="3"/>
    <n v="3"/>
    <x v="0"/>
    <s v="Satisfied"/>
    <x v="0"/>
    <x v="0"/>
  </r>
  <r>
    <n v="1055"/>
    <d v="2018-09-08T00:00:00"/>
    <s v="Software Engineer"/>
    <x v="9"/>
    <s v="Active"/>
    <s v="Contract"/>
    <s v="Zone C"/>
    <s v="Full-Time"/>
    <x v="4"/>
    <x v="4"/>
    <d v="1995-11-24T00:00:00"/>
    <s v="MA"/>
    <x v="0"/>
    <s v="White"/>
    <s v="Widowed"/>
    <x v="0"/>
    <n v="3"/>
    <d v="2022-09-23T00:00:00"/>
    <n v="3"/>
    <n v="4"/>
    <n v="1"/>
    <d v="2022-11-15T00:00:00"/>
    <x v="1"/>
    <x v="0"/>
    <x v="3"/>
    <n v="2"/>
    <n v="125.7"/>
    <n v="23"/>
    <x v="1"/>
    <n v="7"/>
    <x v="2"/>
    <s v="Neutral"/>
    <x v="0"/>
    <x v="0"/>
  </r>
  <r>
    <n v="1056"/>
    <d v="2021-11-18T00:00:00"/>
    <s v="Software Engineer"/>
    <x v="7"/>
    <s v="Active"/>
    <s v="Contract"/>
    <s v="Zone C"/>
    <s v="Temporary"/>
    <x v="4"/>
    <x v="13"/>
    <d v="1943-09-01T00:00:00"/>
    <s v="MA"/>
    <x v="1"/>
    <s v="Hispanic"/>
    <s v="Widowed"/>
    <x v="0"/>
    <n v="3"/>
    <d v="2023-01-17T00:00:00"/>
    <n v="4"/>
    <n v="2"/>
    <n v="2"/>
    <d v="2023-02-16T00:00:00"/>
    <x v="0"/>
    <x v="0"/>
    <x v="2"/>
    <n v="2"/>
    <n v="442.06"/>
    <n v="78"/>
    <x v="2"/>
    <n v="4"/>
    <x v="2"/>
    <s v="Unsatisfied"/>
    <x v="0"/>
    <x v="1"/>
  </r>
  <r>
    <n v="1057"/>
    <d v="2023-07-01T00:00:00"/>
    <s v="Software Engineer"/>
    <x v="3"/>
    <s v="Active"/>
    <s v="Full-Time"/>
    <s v="Zone A"/>
    <s v="Full-Time"/>
    <x v="4"/>
    <x v="13"/>
    <d v="1998-10-27T00:00:00"/>
    <s v="MA"/>
    <x v="1"/>
    <s v="Asian"/>
    <s v="Widowed"/>
    <x v="0"/>
    <n v="3"/>
    <d v="2023-03-12T00:00:00"/>
    <n v="3"/>
    <n v="2"/>
    <n v="5"/>
    <d v="2022-10-23T00:00:00"/>
    <x v="2"/>
    <x v="0"/>
    <x v="0"/>
    <n v="4"/>
    <n v="649.23"/>
    <n v="25"/>
    <x v="1"/>
    <n v="2"/>
    <x v="2"/>
    <s v="Unsatisfied"/>
    <x v="0"/>
    <x v="0"/>
  </r>
  <r>
    <n v="1058"/>
    <d v="2022-04-18T00:00:00"/>
    <s v="Software Engineer"/>
    <x v="5"/>
    <s v="Active"/>
    <s v="Contract"/>
    <s v="Zone C"/>
    <s v="Temporary"/>
    <x v="4"/>
    <x v="18"/>
    <d v="1942-03-13T00:00:00"/>
    <s v="MA"/>
    <x v="1"/>
    <s v="Hispanic"/>
    <s v="Married"/>
    <x v="0"/>
    <n v="3"/>
    <d v="2023-03-06T00:00:00"/>
    <n v="4"/>
    <n v="2"/>
    <n v="1"/>
    <d v="2023-04-01T00:00:00"/>
    <x v="2"/>
    <x v="1"/>
    <x v="1"/>
    <n v="1"/>
    <n v="855.67"/>
    <n v="80"/>
    <x v="2"/>
    <n v="4"/>
    <x v="2"/>
    <s v="Unsatisfied"/>
    <x v="0"/>
    <x v="0"/>
  </r>
  <r>
    <n v="1059"/>
    <d v="2023-04-29T00:00:00"/>
    <s v="Software Engineer"/>
    <x v="4"/>
    <s v="Active"/>
    <s v="Part-Time"/>
    <s v="Zone C"/>
    <s v="Full-Time"/>
    <x v="4"/>
    <x v="6"/>
    <d v="1974-05-23T00:00:00"/>
    <s v="MA"/>
    <x v="0"/>
    <s v="Asian"/>
    <s v="Widowed"/>
    <x v="0"/>
    <n v="3"/>
    <d v="2023-03-29T00:00:00"/>
    <n v="4"/>
    <n v="3"/>
    <n v="3"/>
    <d v="2022-09-16T00:00:00"/>
    <x v="3"/>
    <x v="0"/>
    <x v="1"/>
    <n v="3"/>
    <n v="256.82"/>
    <n v="49"/>
    <x v="0"/>
    <n v="3"/>
    <x v="2"/>
    <s v="Neutral"/>
    <x v="0"/>
    <x v="0"/>
  </r>
  <r>
    <n v="1060"/>
    <d v="2018-10-10T00:00:00"/>
    <s v="Shared Services Manager"/>
    <x v="0"/>
    <s v="Active"/>
    <s v="Part-Time"/>
    <s v="Zone B"/>
    <s v="Full-Time"/>
    <x v="4"/>
    <x v="3"/>
    <d v="1976-02-05T00:00:00"/>
    <s v="MA"/>
    <x v="0"/>
    <s v="Black"/>
    <s v="Single"/>
    <x v="0"/>
    <n v="3"/>
    <d v="2023-07-01T00:00:00"/>
    <n v="5"/>
    <n v="5"/>
    <n v="4"/>
    <d v="2022-09-06T00:00:00"/>
    <x v="2"/>
    <x v="0"/>
    <x v="2"/>
    <n v="1"/>
    <n v="770.84"/>
    <n v="42"/>
    <x v="3"/>
    <n v="7"/>
    <x v="1"/>
    <s v="Satisfied"/>
    <x v="0"/>
    <x v="1"/>
  </r>
  <r>
    <n v="1061"/>
    <d v="2022-11-20T00:00:00"/>
    <s v="Shared Services Manager"/>
    <x v="1"/>
    <s v="Active"/>
    <s v="Part-Time"/>
    <s v="Zone C"/>
    <s v="Part-Time"/>
    <x v="4"/>
    <x v="2"/>
    <d v="1993-05-21T00:00:00"/>
    <s v="MA"/>
    <x v="0"/>
    <s v="Other"/>
    <s v="Single"/>
    <x v="0"/>
    <n v="3"/>
    <d v="2023-02-05T00:00:00"/>
    <n v="3"/>
    <n v="3"/>
    <n v="1"/>
    <d v="2023-08-01T00:00:00"/>
    <x v="2"/>
    <x v="0"/>
    <x v="1"/>
    <n v="2"/>
    <n v="862.33"/>
    <n v="29"/>
    <x v="1"/>
    <n v="3"/>
    <x v="2"/>
    <s v="Neutral"/>
    <x v="0"/>
    <x v="0"/>
  </r>
  <r>
    <n v="1062"/>
    <d v="2019-05-18T00:00:00"/>
    <s v="Software Engineer"/>
    <x v="4"/>
    <s v="Terminated"/>
    <s v="Part-Time"/>
    <s v="Zone A"/>
    <s v="Part-Time"/>
    <x v="4"/>
    <x v="6"/>
    <d v="1969-11-03T00:00:00"/>
    <s v="MA"/>
    <x v="1"/>
    <s v="Hispanic"/>
    <s v="Married"/>
    <x v="0"/>
    <n v="3"/>
    <d v="2023-01-03T00:00:00"/>
    <n v="3"/>
    <n v="2"/>
    <n v="1"/>
    <d v="2022-11-27T00:00:00"/>
    <x v="3"/>
    <x v="0"/>
    <x v="0"/>
    <n v="5"/>
    <n v="702.84"/>
    <n v="50"/>
    <x v="0"/>
    <n v="6"/>
    <x v="2"/>
    <s v="Unsatisfied"/>
    <x v="0"/>
    <x v="0"/>
  </r>
  <r>
    <n v="1063"/>
    <d v="2021-06-22T00:00:00"/>
    <s v="Software Engineer"/>
    <x v="0"/>
    <s v="Active"/>
    <s v="Full-Time"/>
    <s v="Zone B"/>
    <s v="Temporary"/>
    <x v="4"/>
    <x v="1"/>
    <d v="1945-04-19T00:00:00"/>
    <s v="MA"/>
    <x v="0"/>
    <s v="Black"/>
    <s v="Single"/>
    <x v="0"/>
    <n v="3"/>
    <d v="2023-07-25T00:00:00"/>
    <n v="5"/>
    <n v="2"/>
    <n v="4"/>
    <d v="2022-10-15T00:00:00"/>
    <x v="3"/>
    <x v="0"/>
    <x v="2"/>
    <n v="1"/>
    <n v="523.82000000000005"/>
    <n v="76"/>
    <x v="2"/>
    <n v="4"/>
    <x v="1"/>
    <s v="Unsatisfied"/>
    <x v="0"/>
    <x v="1"/>
  </r>
  <r>
    <n v="1064"/>
    <d v="2022-03-30T00:00:00"/>
    <s v="Software Engineer"/>
    <x v="7"/>
    <s v="Terminated"/>
    <s v="Part-Time"/>
    <s v="Zone A"/>
    <s v="Part-Time"/>
    <x v="4"/>
    <x v="4"/>
    <d v="1987-02-24T00:00:00"/>
    <s v="MA"/>
    <x v="1"/>
    <s v="White"/>
    <s v="Divorced"/>
    <x v="0"/>
    <n v="3"/>
    <d v="2022-12-14T00:00:00"/>
    <n v="5"/>
    <n v="4"/>
    <n v="4"/>
    <d v="2022-10-06T00:00:00"/>
    <x v="0"/>
    <x v="1"/>
    <x v="3"/>
    <n v="1"/>
    <n v="819.86"/>
    <n v="35"/>
    <x v="3"/>
    <n v="4"/>
    <x v="1"/>
    <s v="Neutral"/>
    <x v="0"/>
    <x v="0"/>
  </r>
  <r>
    <n v="1065"/>
    <d v="2018-08-28T00:00:00"/>
    <s v="Software Engineer"/>
    <x v="1"/>
    <s v="Active"/>
    <s v="Contract"/>
    <s v="Zone C"/>
    <s v="Temporary"/>
    <x v="4"/>
    <x v="6"/>
    <d v="1995-06-26T00:00:00"/>
    <s v="MA"/>
    <x v="1"/>
    <s v="Other"/>
    <s v="Widowed"/>
    <x v="0"/>
    <n v="3"/>
    <d v="2023-01-20T00:00:00"/>
    <n v="5"/>
    <n v="3"/>
    <n v="4"/>
    <d v="2022-12-09T00:00:00"/>
    <x v="3"/>
    <x v="1"/>
    <x v="3"/>
    <n v="4"/>
    <n v="486.01"/>
    <n v="23"/>
    <x v="1"/>
    <n v="7"/>
    <x v="1"/>
    <s v="Neutral"/>
    <x v="0"/>
    <x v="0"/>
  </r>
  <r>
    <n v="1066"/>
    <d v="2021-12-27T00:00:00"/>
    <s v="Software Engineer"/>
    <x v="8"/>
    <s v="Active"/>
    <s v="Full-Time"/>
    <s v="Zone C"/>
    <s v="Temporary"/>
    <x v="4"/>
    <x v="14"/>
    <d v="1981-04-23T00:00:00"/>
    <s v="MA"/>
    <x v="1"/>
    <s v="Hispanic"/>
    <s v="Single"/>
    <x v="0"/>
    <n v="3"/>
    <d v="2023-07-15T00:00:00"/>
    <n v="4"/>
    <n v="3"/>
    <n v="5"/>
    <d v="2023-06-14T00:00:00"/>
    <x v="4"/>
    <x v="0"/>
    <x v="2"/>
    <n v="5"/>
    <n v="769.42"/>
    <n v="40"/>
    <x v="3"/>
    <n v="4"/>
    <x v="2"/>
    <s v="Neutral"/>
    <x v="0"/>
    <x v="1"/>
  </r>
  <r>
    <n v="1067"/>
    <d v="2020-11-14T00:00:00"/>
    <s v="Software Engineer"/>
    <x v="3"/>
    <s v="Active"/>
    <s v="Part-Time"/>
    <s v="Zone A"/>
    <s v="Temporary"/>
    <x v="4"/>
    <x v="4"/>
    <d v="1948-12-07T00:00:00"/>
    <s v="MA"/>
    <x v="0"/>
    <s v="White"/>
    <s v="Married"/>
    <x v="0"/>
    <n v="3"/>
    <d v="2023-06-10T00:00:00"/>
    <n v="3"/>
    <n v="2"/>
    <n v="5"/>
    <d v="2023-06-24T00:00:00"/>
    <x v="2"/>
    <x v="1"/>
    <x v="2"/>
    <n v="5"/>
    <n v="857.65"/>
    <n v="72"/>
    <x v="2"/>
    <n v="5"/>
    <x v="2"/>
    <s v="Unsatisfied"/>
    <x v="0"/>
    <x v="1"/>
  </r>
  <r>
    <n v="1068"/>
    <d v="2021-10-01T00:00:00"/>
    <s v="Software Engineer"/>
    <x v="9"/>
    <s v="Active"/>
    <s v="Full-Time"/>
    <s v="Zone B"/>
    <s v="Part-Time"/>
    <x v="4"/>
    <x v="13"/>
    <d v="1998-12-24T00:00:00"/>
    <s v="MA"/>
    <x v="0"/>
    <s v="Black"/>
    <s v="Widowed"/>
    <x v="0"/>
    <n v="3"/>
    <d v="2022-10-09T00:00:00"/>
    <n v="3"/>
    <n v="2"/>
    <n v="2"/>
    <d v="2022-11-06T00:00:00"/>
    <x v="4"/>
    <x v="1"/>
    <x v="2"/>
    <n v="1"/>
    <n v="238.27"/>
    <n v="23"/>
    <x v="1"/>
    <n v="4"/>
    <x v="2"/>
    <s v="Unsatisfied"/>
    <x v="0"/>
    <x v="1"/>
  </r>
  <r>
    <n v="1069"/>
    <d v="2018-10-13T00:00:00"/>
    <s v="Shared Services Manager"/>
    <x v="5"/>
    <s v="Active"/>
    <s v="Full-Time"/>
    <s v="Zone B"/>
    <s v="Part-Time"/>
    <x v="4"/>
    <x v="3"/>
    <d v="1975-09-13T00:00:00"/>
    <s v="MA"/>
    <x v="0"/>
    <s v="Other"/>
    <s v="Widowed"/>
    <x v="0"/>
    <n v="3"/>
    <d v="2023-02-04T00:00:00"/>
    <n v="3"/>
    <n v="1"/>
    <n v="2"/>
    <d v="2022-08-22T00:00:00"/>
    <x v="4"/>
    <x v="0"/>
    <x v="0"/>
    <n v="5"/>
    <n v="886.06"/>
    <n v="43"/>
    <x v="3"/>
    <n v="7"/>
    <x v="2"/>
    <s v="Unsatisfied"/>
    <x v="0"/>
    <x v="0"/>
  </r>
  <r>
    <n v="1070"/>
    <d v="2018-12-15T00:00:00"/>
    <s v="Shared Services Manager"/>
    <x v="6"/>
    <s v="Active"/>
    <s v="Full-Time"/>
    <s v="Zone C"/>
    <s v="Temporary"/>
    <x v="4"/>
    <x v="2"/>
    <d v="1998-11-04T00:00:00"/>
    <s v="MA"/>
    <x v="1"/>
    <s v="Black"/>
    <s v="Married"/>
    <x v="0"/>
    <n v="3"/>
    <d v="2023-03-05T00:00:00"/>
    <n v="3"/>
    <n v="1"/>
    <n v="2"/>
    <d v="2023-01-14T00:00:00"/>
    <x v="3"/>
    <x v="0"/>
    <x v="0"/>
    <n v="1"/>
    <n v="943.8"/>
    <n v="20"/>
    <x v="1"/>
    <n v="7"/>
    <x v="2"/>
    <s v="Unsatisfied"/>
    <x v="0"/>
    <x v="0"/>
  </r>
  <r>
    <n v="1071"/>
    <d v="2019-03-28T00:00:00"/>
    <s v="Software Engineer"/>
    <x v="2"/>
    <s v="Terminated"/>
    <s v="Contract"/>
    <s v="Zone A"/>
    <s v="Part-Time"/>
    <x v="4"/>
    <x v="4"/>
    <d v="1968-06-23T00:00:00"/>
    <s v="MA"/>
    <x v="1"/>
    <s v="Black"/>
    <s v="Married"/>
    <x v="0"/>
    <n v="3"/>
    <d v="2023-05-15T00:00:00"/>
    <n v="1"/>
    <n v="2"/>
    <n v="2"/>
    <d v="2023-03-16T00:00:00"/>
    <x v="4"/>
    <x v="0"/>
    <x v="2"/>
    <n v="5"/>
    <n v="234.26"/>
    <n v="51"/>
    <x v="0"/>
    <n v="7"/>
    <x v="0"/>
    <s v="Unsatisfied"/>
    <x v="0"/>
    <x v="1"/>
  </r>
  <r>
    <n v="1072"/>
    <d v="2018-12-27T00:00:00"/>
    <s v="Software Engineer"/>
    <x v="4"/>
    <s v="Active"/>
    <s v="Part-Time"/>
    <s v="Zone C"/>
    <s v="Part-Time"/>
    <x v="4"/>
    <x v="4"/>
    <d v="1977-01-20T00:00:00"/>
    <s v="MA"/>
    <x v="0"/>
    <s v="Asian"/>
    <s v="Widowed"/>
    <x v="0"/>
    <n v="3"/>
    <d v="2023-02-18T00:00:00"/>
    <n v="2"/>
    <n v="2"/>
    <n v="3"/>
    <d v="2023-05-19T00:00:00"/>
    <x v="3"/>
    <x v="0"/>
    <x v="3"/>
    <n v="5"/>
    <n v="179.91"/>
    <n v="41"/>
    <x v="3"/>
    <n v="7"/>
    <x v="0"/>
    <s v="Unsatisfied"/>
    <x v="0"/>
    <x v="0"/>
  </r>
  <r>
    <n v="1073"/>
    <d v="2019-05-11T00:00:00"/>
    <s v="Software Engineer"/>
    <x v="0"/>
    <s v="Active"/>
    <s v="Full-Time"/>
    <s v="Zone A"/>
    <s v="Full-Time"/>
    <x v="4"/>
    <x v="4"/>
    <d v="1998-09-24T00:00:00"/>
    <s v="MA"/>
    <x v="1"/>
    <s v="White"/>
    <s v="Single"/>
    <x v="0"/>
    <n v="3"/>
    <d v="2023-02-16T00:00:00"/>
    <n v="4"/>
    <n v="4"/>
    <n v="2"/>
    <d v="2022-10-03T00:00:00"/>
    <x v="2"/>
    <x v="0"/>
    <x v="0"/>
    <n v="4"/>
    <n v="306.3"/>
    <n v="21"/>
    <x v="1"/>
    <n v="7"/>
    <x v="2"/>
    <s v="Neutral"/>
    <x v="0"/>
    <x v="0"/>
  </r>
  <r>
    <n v="1074"/>
    <d v="2021-02-19T00:00:00"/>
    <s v="Software Engineer"/>
    <x v="7"/>
    <s v="Terminated"/>
    <s v="Full-Time"/>
    <s v="Zone A"/>
    <s v="Temporary"/>
    <x v="4"/>
    <x v="3"/>
    <d v="1983-07-08T00:00:00"/>
    <s v="MA"/>
    <x v="1"/>
    <s v="Asian"/>
    <s v="Divorced"/>
    <x v="0"/>
    <n v="3"/>
    <d v="2023-02-10T00:00:00"/>
    <n v="3"/>
    <n v="4"/>
    <n v="1"/>
    <d v="2023-07-07T00:00:00"/>
    <x v="2"/>
    <x v="0"/>
    <x v="3"/>
    <n v="5"/>
    <n v="103.42"/>
    <n v="38"/>
    <x v="3"/>
    <n v="5"/>
    <x v="2"/>
    <s v="Neutral"/>
    <x v="0"/>
    <x v="0"/>
  </r>
  <r>
    <n v="1075"/>
    <d v="2022-11-05T00:00:00"/>
    <s v="Software Engineer"/>
    <x v="1"/>
    <s v="Active"/>
    <s v="Part-Time"/>
    <s v="Zone B"/>
    <s v="Full-Time"/>
    <x v="4"/>
    <x v="6"/>
    <d v="1968-04-23T00:00:00"/>
    <s v="MA"/>
    <x v="1"/>
    <s v="Asian"/>
    <s v="Married"/>
    <x v="0"/>
    <n v="3"/>
    <d v="2023-04-10T00:00:00"/>
    <n v="1"/>
    <n v="2"/>
    <n v="3"/>
    <d v="2023-05-16T00:00:00"/>
    <x v="2"/>
    <x v="0"/>
    <x v="3"/>
    <n v="4"/>
    <n v="573.29"/>
    <n v="54"/>
    <x v="0"/>
    <n v="3"/>
    <x v="0"/>
    <s v="Unsatisfied"/>
    <x v="0"/>
    <x v="0"/>
  </r>
  <r>
    <n v="1076"/>
    <d v="2020-03-22T00:00:00"/>
    <s v="Software Engineer"/>
    <x v="8"/>
    <s v="Active"/>
    <s v="Contract"/>
    <s v="Zone C"/>
    <s v="Part-Time"/>
    <x v="4"/>
    <x v="5"/>
    <d v="1943-01-28T00:00:00"/>
    <s v="MA"/>
    <x v="0"/>
    <s v="White"/>
    <s v="Widowed"/>
    <x v="0"/>
    <n v="3"/>
    <d v="2023-04-11T00:00:00"/>
    <n v="1"/>
    <n v="3"/>
    <n v="1"/>
    <d v="2022-11-07T00:00:00"/>
    <x v="3"/>
    <x v="1"/>
    <x v="1"/>
    <n v="4"/>
    <n v="619.61"/>
    <n v="77"/>
    <x v="2"/>
    <n v="6"/>
    <x v="0"/>
    <s v="Neutral"/>
    <x v="0"/>
    <x v="0"/>
  </r>
  <r>
    <n v="1077"/>
    <d v="2019-02-02T00:00:00"/>
    <s v="Software Engineer"/>
    <x v="3"/>
    <s v="Active"/>
    <s v="Contract"/>
    <s v="Zone B"/>
    <s v="Temporary"/>
    <x v="4"/>
    <x v="15"/>
    <d v="1992-05-10T00:00:00"/>
    <s v="MA"/>
    <x v="0"/>
    <s v="Black"/>
    <s v="Single"/>
    <x v="0"/>
    <n v="3"/>
    <d v="2022-10-12T00:00:00"/>
    <n v="5"/>
    <n v="2"/>
    <n v="4"/>
    <d v="2022-12-21T00:00:00"/>
    <x v="2"/>
    <x v="0"/>
    <x v="1"/>
    <n v="1"/>
    <n v="947.17"/>
    <n v="27"/>
    <x v="1"/>
    <n v="7"/>
    <x v="1"/>
    <s v="Unsatisfied"/>
    <x v="0"/>
    <x v="0"/>
  </r>
  <r>
    <n v="1078"/>
    <d v="2020-02-24T00:00:00"/>
    <s v="Software Engineer"/>
    <x v="9"/>
    <s v="Active"/>
    <s v="Contract"/>
    <s v="Zone C"/>
    <s v="Temporary"/>
    <x v="4"/>
    <x v="1"/>
    <d v="1997-03-19T00:00:00"/>
    <s v="MA"/>
    <x v="0"/>
    <s v="Asian"/>
    <s v="Divorced"/>
    <x v="0"/>
    <n v="3"/>
    <d v="2023-07-28T00:00:00"/>
    <n v="3"/>
    <n v="3"/>
    <n v="4"/>
    <d v="2023-03-24T00:00:00"/>
    <x v="2"/>
    <x v="1"/>
    <x v="3"/>
    <n v="1"/>
    <n v="597.64"/>
    <n v="23"/>
    <x v="1"/>
    <n v="6"/>
    <x v="2"/>
    <s v="Neutral"/>
    <x v="0"/>
    <x v="0"/>
  </r>
  <r>
    <n v="1079"/>
    <d v="2021-04-07T00:00:00"/>
    <s v="Shared Services Manager"/>
    <x v="5"/>
    <s v="Active"/>
    <s v="Part-Time"/>
    <s v="Zone B"/>
    <s v="Full-Time"/>
    <x v="4"/>
    <x v="11"/>
    <d v="2000-04-11T00:00:00"/>
    <s v="MA"/>
    <x v="0"/>
    <s v="Hispanic"/>
    <s v="Divorced"/>
    <x v="0"/>
    <n v="3"/>
    <d v="2022-10-08T00:00:00"/>
    <n v="2"/>
    <n v="2"/>
    <n v="1"/>
    <d v="2023-04-15T00:00:00"/>
    <x v="4"/>
    <x v="1"/>
    <x v="1"/>
    <n v="5"/>
    <n v="861.1"/>
    <n v="21"/>
    <x v="1"/>
    <n v="5"/>
    <x v="0"/>
    <s v="Unsatisfied"/>
    <x v="0"/>
    <x v="0"/>
  </r>
  <r>
    <n v="1080"/>
    <d v="2020-11-14T00:00:00"/>
    <s v="Shared Services Manager"/>
    <x v="6"/>
    <s v="Active"/>
    <s v="Part-Time"/>
    <s v="Zone C"/>
    <s v="Full-Time"/>
    <x v="4"/>
    <x v="10"/>
    <d v="1988-08-04T00:00:00"/>
    <s v="MA"/>
    <x v="1"/>
    <s v="Black"/>
    <s v="Widowed"/>
    <x v="0"/>
    <n v="3"/>
    <d v="2023-03-04T00:00:00"/>
    <n v="3"/>
    <n v="1"/>
    <n v="3"/>
    <d v="2023-04-22T00:00:00"/>
    <x v="1"/>
    <x v="1"/>
    <x v="3"/>
    <n v="4"/>
    <n v="199.14"/>
    <n v="32"/>
    <x v="3"/>
    <n v="5"/>
    <x v="2"/>
    <s v="Unsatisfied"/>
    <x v="0"/>
    <x v="0"/>
  </r>
  <r>
    <n v="1081"/>
    <d v="2022-01-17T00:00:00"/>
    <s v="Software Engineer"/>
    <x v="1"/>
    <s v="Terminated"/>
    <s v="Contract"/>
    <s v="Zone B"/>
    <s v="Part-Time"/>
    <x v="4"/>
    <x v="3"/>
    <d v="1965-08-24T00:00:00"/>
    <s v="MA"/>
    <x v="1"/>
    <s v="Asian"/>
    <s v="Divorced"/>
    <x v="0"/>
    <n v="3"/>
    <d v="2023-03-03T00:00:00"/>
    <n v="1"/>
    <n v="3"/>
    <n v="3"/>
    <d v="2023-06-05T00:00:00"/>
    <x v="4"/>
    <x v="1"/>
    <x v="0"/>
    <n v="3"/>
    <n v="526.08000000000004"/>
    <n v="57"/>
    <x v="0"/>
    <n v="4"/>
    <x v="0"/>
    <s v="Neutral"/>
    <x v="0"/>
    <x v="0"/>
  </r>
  <r>
    <n v="1082"/>
    <d v="2021-09-02T00:00:00"/>
    <s v="Software Engineer"/>
    <x v="8"/>
    <s v="Active"/>
    <s v="Part-Time"/>
    <s v="Zone B"/>
    <s v="Part-Time"/>
    <x v="4"/>
    <x v="3"/>
    <d v="1976-03-03T00:00:00"/>
    <s v="MA"/>
    <x v="1"/>
    <s v="Other"/>
    <s v="Married"/>
    <x v="0"/>
    <n v="3"/>
    <d v="2023-02-27T00:00:00"/>
    <n v="1"/>
    <n v="4"/>
    <n v="1"/>
    <d v="2023-04-22T00:00:00"/>
    <x v="1"/>
    <x v="1"/>
    <x v="1"/>
    <n v="5"/>
    <n v="662.15"/>
    <n v="45"/>
    <x v="0"/>
    <n v="4"/>
    <x v="0"/>
    <s v="Neutral"/>
    <x v="0"/>
    <x v="0"/>
  </r>
  <r>
    <n v="1083"/>
    <d v="2023-07-30T00:00:00"/>
    <s v="Software Engineer"/>
    <x v="6"/>
    <s v="Active"/>
    <s v="Part-Time"/>
    <s v="Zone A"/>
    <s v="Full-Time"/>
    <x v="4"/>
    <x v="1"/>
    <d v="1963-01-09T00:00:00"/>
    <s v="MA"/>
    <x v="0"/>
    <s v="Asian"/>
    <s v="Divorced"/>
    <x v="0"/>
    <n v="3"/>
    <d v="2023-01-09T00:00:00"/>
    <n v="5"/>
    <n v="5"/>
    <n v="3"/>
    <d v="2022-11-18T00:00:00"/>
    <x v="2"/>
    <x v="1"/>
    <x v="2"/>
    <n v="4"/>
    <n v="869.89"/>
    <n v="60"/>
    <x v="2"/>
    <n v="2"/>
    <x v="1"/>
    <s v="Satisfied"/>
    <x v="0"/>
    <x v="1"/>
  </r>
  <r>
    <n v="1084"/>
    <d v="2023-06-27T00:00:00"/>
    <s v="Software Engineer"/>
    <x v="2"/>
    <s v="Active"/>
    <s v="Contract"/>
    <s v="Zone C"/>
    <s v="Part-Time"/>
    <x v="4"/>
    <x v="7"/>
    <d v="1989-08-12T00:00:00"/>
    <s v="MA"/>
    <x v="1"/>
    <s v="White"/>
    <s v="Single"/>
    <x v="0"/>
    <n v="3"/>
    <d v="2023-02-19T00:00:00"/>
    <n v="1"/>
    <n v="2"/>
    <n v="4"/>
    <d v="2022-12-17T00:00:00"/>
    <x v="0"/>
    <x v="1"/>
    <x v="2"/>
    <n v="3"/>
    <n v="295.39999999999998"/>
    <n v="34"/>
    <x v="3"/>
    <n v="2"/>
    <x v="0"/>
    <s v="Unsatisfied"/>
    <x v="0"/>
    <x v="1"/>
  </r>
  <r>
    <n v="1085"/>
    <d v="2022-03-27T00:00:00"/>
    <s v="Software Engineer"/>
    <x v="9"/>
    <s v="Active"/>
    <s v="Contract"/>
    <s v="Zone B"/>
    <s v="Full-Time"/>
    <x v="4"/>
    <x v="3"/>
    <d v="1952-03-10T00:00:00"/>
    <s v="MA"/>
    <x v="1"/>
    <s v="Other"/>
    <s v="Divorced"/>
    <x v="0"/>
    <n v="3"/>
    <d v="2023-01-09T00:00:00"/>
    <n v="5"/>
    <n v="5"/>
    <n v="3"/>
    <d v="2022-11-01T00:00:00"/>
    <x v="1"/>
    <x v="1"/>
    <x v="3"/>
    <n v="5"/>
    <n v="993.13"/>
    <n v="70"/>
    <x v="2"/>
    <n v="4"/>
    <x v="1"/>
    <s v="Satisfied"/>
    <x v="0"/>
    <x v="0"/>
  </r>
  <r>
    <n v="1086"/>
    <d v="2022-08-12T00:00:00"/>
    <s v="Software Engineer"/>
    <x v="7"/>
    <s v="Active"/>
    <s v="Contract"/>
    <s v="Zone A"/>
    <s v="Temporary"/>
    <x v="4"/>
    <x v="4"/>
    <d v="1973-07-30T00:00:00"/>
    <s v="MA"/>
    <x v="0"/>
    <s v="Black"/>
    <s v="Single"/>
    <x v="0"/>
    <n v="3"/>
    <d v="2023-03-14T00:00:00"/>
    <n v="1"/>
    <n v="1"/>
    <n v="5"/>
    <d v="2023-07-15T00:00:00"/>
    <x v="0"/>
    <x v="1"/>
    <x v="2"/>
    <n v="2"/>
    <n v="641.69000000000005"/>
    <n v="49"/>
    <x v="0"/>
    <n v="3"/>
    <x v="0"/>
    <s v="Unsatisfied"/>
    <x v="0"/>
    <x v="1"/>
  </r>
  <r>
    <n v="1087"/>
    <d v="2022-07-08T00:00:00"/>
    <s v="Software Engineer"/>
    <x v="3"/>
    <s v="Active"/>
    <s v="Part-Time"/>
    <s v="Zone A"/>
    <s v="Part-Time"/>
    <x v="4"/>
    <x v="4"/>
    <d v="1974-08-05T00:00:00"/>
    <s v="MA"/>
    <x v="0"/>
    <s v="Other"/>
    <s v="Married"/>
    <x v="0"/>
    <n v="3"/>
    <d v="2023-05-03T00:00:00"/>
    <n v="1"/>
    <n v="5"/>
    <n v="2"/>
    <d v="2023-05-10T00:00:00"/>
    <x v="3"/>
    <x v="0"/>
    <x v="1"/>
    <n v="5"/>
    <n v="197.34"/>
    <n v="48"/>
    <x v="0"/>
    <n v="3"/>
    <x v="0"/>
    <s v="Satisfied"/>
    <x v="0"/>
    <x v="0"/>
  </r>
  <r>
    <n v="1088"/>
    <d v="2020-08-15T00:00:00"/>
    <s v="Software Engineer"/>
    <x v="5"/>
    <s v="Active"/>
    <s v="Contract"/>
    <s v="Zone B"/>
    <s v="Part-Time"/>
    <x v="4"/>
    <x v="3"/>
    <d v="1991-04-08T00:00:00"/>
    <s v="MA"/>
    <x v="0"/>
    <s v="White"/>
    <s v="Widowed"/>
    <x v="0"/>
    <n v="3"/>
    <d v="2023-04-20T00:00:00"/>
    <n v="4"/>
    <n v="3"/>
    <n v="1"/>
    <d v="2023-05-17T00:00:00"/>
    <x v="0"/>
    <x v="1"/>
    <x v="0"/>
    <n v="2"/>
    <n v="235.15"/>
    <n v="29"/>
    <x v="1"/>
    <n v="5"/>
    <x v="2"/>
    <s v="Neutral"/>
    <x v="0"/>
    <x v="0"/>
  </r>
  <r>
    <n v="1089"/>
    <d v="2023-05-27T00:00:00"/>
    <s v="Software Engineer"/>
    <x v="4"/>
    <s v="Active"/>
    <s v="Full-Time"/>
    <s v="Zone A"/>
    <s v="Temporary"/>
    <x v="4"/>
    <x v="13"/>
    <d v="1953-04-29T00:00:00"/>
    <s v="MA"/>
    <x v="0"/>
    <s v="Black"/>
    <s v="Married"/>
    <x v="0"/>
    <n v="3"/>
    <d v="2023-04-19T00:00:00"/>
    <n v="3"/>
    <n v="1"/>
    <n v="5"/>
    <d v="2023-05-27T00:00:00"/>
    <x v="3"/>
    <x v="0"/>
    <x v="3"/>
    <n v="2"/>
    <n v="697.28"/>
    <n v="70"/>
    <x v="2"/>
    <n v="2"/>
    <x v="2"/>
    <s v="Unsatisfied"/>
    <x v="0"/>
    <x v="0"/>
  </r>
  <r>
    <n v="1090"/>
    <d v="2023-01-02T00:00:00"/>
    <s v="Shared Services Manager"/>
    <x v="0"/>
    <s v="Active"/>
    <s v="Part-Time"/>
    <s v="Zone C"/>
    <s v="Full-Time"/>
    <x v="4"/>
    <x v="4"/>
    <d v="1965-08-28T00:00:00"/>
    <s v="MA"/>
    <x v="0"/>
    <s v="Black"/>
    <s v="Divorced"/>
    <x v="0"/>
    <n v="3"/>
    <d v="2023-05-16T00:00:00"/>
    <n v="4"/>
    <n v="3"/>
    <n v="4"/>
    <d v="2023-03-21T00:00:00"/>
    <x v="4"/>
    <x v="1"/>
    <x v="2"/>
    <n v="1"/>
    <n v="910.33"/>
    <n v="58"/>
    <x v="0"/>
    <n v="3"/>
    <x v="2"/>
    <s v="Neutral"/>
    <x v="0"/>
    <x v="1"/>
  </r>
  <r>
    <n v="1091"/>
    <d v="2018-11-16T00:00:00"/>
    <s v="Production Technician I"/>
    <x v="9"/>
    <s v="Active"/>
    <s v="Contract"/>
    <s v="Zone B"/>
    <s v="Temporary"/>
    <x v="0"/>
    <x v="2"/>
    <d v="1986-08-26T00:00:00"/>
    <s v="MA"/>
    <x v="1"/>
    <s v="Asian"/>
    <s v="Single"/>
    <x v="0"/>
    <n v="3"/>
    <d v="2023-04-22T00:00:00"/>
    <n v="2"/>
    <n v="4"/>
    <n v="3"/>
    <d v="2022-10-20T00:00:00"/>
    <x v="1"/>
    <x v="0"/>
    <x v="1"/>
    <n v="2"/>
    <n v="213.91"/>
    <n v="32"/>
    <x v="3"/>
    <n v="7"/>
    <x v="0"/>
    <s v="Neutral"/>
    <x v="0"/>
    <x v="0"/>
  </r>
  <r>
    <n v="1092"/>
    <d v="2022-07-12T00:00:00"/>
    <s v="Production Technician I"/>
    <x v="9"/>
    <s v="Active"/>
    <s v="Part-Time"/>
    <s v="Zone C"/>
    <s v="Full-Time"/>
    <x v="0"/>
    <x v="4"/>
    <d v="1970-01-27T00:00:00"/>
    <s v="MA"/>
    <x v="0"/>
    <s v="Hispanic"/>
    <s v="Divorced"/>
    <x v="0"/>
    <n v="3"/>
    <d v="2023-03-08T00:00:00"/>
    <n v="1"/>
    <n v="4"/>
    <n v="1"/>
    <d v="2022-09-20T00:00:00"/>
    <x v="4"/>
    <x v="0"/>
    <x v="2"/>
    <n v="5"/>
    <n v="971.46"/>
    <n v="52"/>
    <x v="0"/>
    <n v="3"/>
    <x v="0"/>
    <s v="Neutral"/>
    <x v="0"/>
    <x v="1"/>
  </r>
  <r>
    <n v="1093"/>
    <d v="2022-12-16T00:00:00"/>
    <s v="Production Technician I"/>
    <x v="6"/>
    <s v="Active"/>
    <s v="Contract"/>
    <s v="Zone B"/>
    <s v="Part-Time"/>
    <x v="0"/>
    <x v="6"/>
    <d v="1979-04-26T00:00:00"/>
    <s v="MA"/>
    <x v="0"/>
    <s v="Asian"/>
    <s v="Widowed"/>
    <x v="0"/>
    <n v="3"/>
    <d v="2023-03-05T00:00:00"/>
    <n v="3"/>
    <n v="1"/>
    <n v="4"/>
    <d v="2023-07-07T00:00:00"/>
    <x v="1"/>
    <x v="1"/>
    <x v="0"/>
    <n v="5"/>
    <n v="995.52"/>
    <n v="43"/>
    <x v="3"/>
    <n v="3"/>
    <x v="2"/>
    <s v="Unsatisfied"/>
    <x v="0"/>
    <x v="0"/>
  </r>
  <r>
    <n v="1094"/>
    <d v="2023-05-08T00:00:00"/>
    <s v="Production Technician II"/>
    <x v="1"/>
    <s v="Active"/>
    <s v="Part-Time"/>
    <s v="Zone A"/>
    <s v="Full-Time"/>
    <x v="0"/>
    <x v="4"/>
    <d v="1994-03-18T00:00:00"/>
    <s v="MA"/>
    <x v="0"/>
    <s v="Other"/>
    <s v="Single"/>
    <x v="0"/>
    <n v="3"/>
    <d v="2023-01-22T00:00:00"/>
    <n v="5"/>
    <n v="4"/>
    <n v="5"/>
    <d v="2022-08-18T00:00:00"/>
    <x v="4"/>
    <x v="0"/>
    <x v="0"/>
    <n v="4"/>
    <n v="161.4"/>
    <n v="29"/>
    <x v="1"/>
    <n v="3"/>
    <x v="1"/>
    <s v="Neutral"/>
    <x v="0"/>
    <x v="0"/>
  </r>
  <r>
    <n v="1095"/>
    <d v="2023-04-07T00:00:00"/>
    <s v="Production Technician II"/>
    <x v="5"/>
    <s v="Active"/>
    <s v="Full-Time"/>
    <s v="Zone A"/>
    <s v="Temporary"/>
    <x v="0"/>
    <x v="6"/>
    <d v="1941-11-28T00:00:00"/>
    <s v="MA"/>
    <x v="0"/>
    <s v="Hispanic"/>
    <s v="Divorced"/>
    <x v="0"/>
    <n v="3"/>
    <d v="2023-03-17T00:00:00"/>
    <n v="1"/>
    <n v="2"/>
    <n v="1"/>
    <d v="2022-08-17T00:00:00"/>
    <x v="1"/>
    <x v="0"/>
    <x v="3"/>
    <n v="4"/>
    <n v="715.87"/>
    <n v="82"/>
    <x v="2"/>
    <n v="3"/>
    <x v="0"/>
    <s v="Unsatisfied"/>
    <x v="0"/>
    <x v="0"/>
  </r>
  <r>
    <n v="1096"/>
    <d v="2022-02-15T00:00:00"/>
    <s v="Production Technician I"/>
    <x v="9"/>
    <s v="Active"/>
    <s v="Part-Time"/>
    <s v="Zone C"/>
    <s v="Part-Time"/>
    <x v="0"/>
    <x v="12"/>
    <d v="1973-01-11T00:00:00"/>
    <s v="MA"/>
    <x v="0"/>
    <s v="Asian"/>
    <s v="Married"/>
    <x v="0"/>
    <n v="3"/>
    <d v="2022-12-17T00:00:00"/>
    <n v="1"/>
    <n v="3"/>
    <n v="2"/>
    <d v="2022-09-25T00:00:00"/>
    <x v="3"/>
    <x v="1"/>
    <x v="1"/>
    <n v="5"/>
    <n v="778.25"/>
    <n v="49"/>
    <x v="0"/>
    <n v="4"/>
    <x v="0"/>
    <s v="Neutral"/>
    <x v="0"/>
    <x v="0"/>
  </r>
  <r>
    <n v="1097"/>
    <d v="2023-07-17T00:00:00"/>
    <s v="Production Technician I"/>
    <x v="7"/>
    <s v="Active"/>
    <s v="Contract"/>
    <s v="Zone B"/>
    <s v="Part-Time"/>
    <x v="0"/>
    <x v="4"/>
    <d v="1999-08-02T00:00:00"/>
    <s v="MA"/>
    <x v="1"/>
    <s v="Hispanic"/>
    <s v="Divorced"/>
    <x v="0"/>
    <n v="3"/>
    <d v="2022-10-31T00:00:00"/>
    <n v="1"/>
    <n v="2"/>
    <n v="5"/>
    <d v="2022-08-11T00:00:00"/>
    <x v="1"/>
    <x v="0"/>
    <x v="2"/>
    <n v="1"/>
    <n v="609.5"/>
    <n v="24"/>
    <x v="1"/>
    <n v="2"/>
    <x v="0"/>
    <s v="Unsatisfied"/>
    <x v="0"/>
    <x v="1"/>
  </r>
  <r>
    <n v="1098"/>
    <d v="2019-05-03T00:00:00"/>
    <s v="Production Technician I"/>
    <x v="2"/>
    <s v="Terminated"/>
    <s v="Part-Time"/>
    <s v="Zone A"/>
    <s v="Temporary"/>
    <x v="0"/>
    <x v="5"/>
    <d v="1993-01-10T00:00:00"/>
    <s v="MA"/>
    <x v="1"/>
    <s v="Asian"/>
    <s v="Widowed"/>
    <x v="0"/>
    <n v="3"/>
    <d v="2022-12-28T00:00:00"/>
    <n v="2"/>
    <n v="2"/>
    <n v="2"/>
    <d v="2023-05-13T00:00:00"/>
    <x v="0"/>
    <x v="1"/>
    <x v="0"/>
    <n v="5"/>
    <n v="666.67"/>
    <n v="26"/>
    <x v="1"/>
    <n v="7"/>
    <x v="0"/>
    <s v="Unsatisfied"/>
    <x v="0"/>
    <x v="0"/>
  </r>
  <r>
    <n v="1099"/>
    <d v="2022-03-25T00:00:00"/>
    <s v="Production Technician I"/>
    <x v="7"/>
    <s v="Active"/>
    <s v="Part-Time"/>
    <s v="Zone A"/>
    <s v="Part-Time"/>
    <x v="0"/>
    <x v="4"/>
    <d v="1971-12-24T00:00:00"/>
    <s v="MA"/>
    <x v="0"/>
    <s v="Other"/>
    <s v="Single"/>
    <x v="0"/>
    <n v="3"/>
    <d v="2023-08-04T00:00:00"/>
    <n v="1"/>
    <n v="5"/>
    <n v="5"/>
    <d v="2022-10-30T00:00:00"/>
    <x v="2"/>
    <x v="1"/>
    <x v="1"/>
    <n v="5"/>
    <n v="797.05"/>
    <n v="51"/>
    <x v="0"/>
    <n v="4"/>
    <x v="0"/>
    <s v="Satisfied"/>
    <x v="0"/>
    <x v="0"/>
  </r>
  <r>
    <n v="1100"/>
    <d v="2020-04-07T00:00:00"/>
    <s v="Production Technician I"/>
    <x v="1"/>
    <s v="Active"/>
    <s v="Full-Time"/>
    <s v="Zone C"/>
    <s v="Temporary"/>
    <x v="0"/>
    <x v="4"/>
    <d v="1964-05-10T00:00:00"/>
    <s v="MA"/>
    <x v="1"/>
    <s v="White"/>
    <s v="Divorced"/>
    <x v="0"/>
    <n v="3"/>
    <d v="2022-09-10T00:00:00"/>
    <n v="1"/>
    <n v="4"/>
    <n v="5"/>
    <d v="2023-02-25T00:00:00"/>
    <x v="4"/>
    <x v="1"/>
    <x v="2"/>
    <n v="3"/>
    <n v="518.55999999999995"/>
    <n v="56"/>
    <x v="0"/>
    <n v="6"/>
    <x v="0"/>
    <s v="Neutral"/>
    <x v="0"/>
    <x v="1"/>
  </r>
  <r>
    <n v="1101"/>
    <d v="2021-03-10T00:00:00"/>
    <s v="Production Technician I"/>
    <x v="3"/>
    <s v="Active"/>
    <s v="Full-Time"/>
    <s v="Zone A"/>
    <s v="Part-Time"/>
    <x v="0"/>
    <x v="6"/>
    <d v="1944-03-19T00:00:00"/>
    <s v="MA"/>
    <x v="0"/>
    <s v="White"/>
    <s v="Widowed"/>
    <x v="0"/>
    <n v="3"/>
    <d v="2023-03-21T00:00:00"/>
    <n v="1"/>
    <n v="1"/>
    <n v="3"/>
    <d v="2023-03-31T00:00:00"/>
    <x v="4"/>
    <x v="0"/>
    <x v="3"/>
    <n v="5"/>
    <n v="426.82"/>
    <n v="77"/>
    <x v="2"/>
    <n v="5"/>
    <x v="0"/>
    <s v="Unsatisfied"/>
    <x v="0"/>
    <x v="0"/>
  </r>
  <r>
    <n v="1102"/>
    <d v="2019-08-04T00:00:00"/>
    <s v="Production Technician II"/>
    <x v="1"/>
    <s v="Active"/>
    <s v="Part-Time"/>
    <s v="Zone A"/>
    <s v="Part-Time"/>
    <x v="0"/>
    <x v="3"/>
    <d v="1953-09-19T00:00:00"/>
    <s v="MA"/>
    <x v="0"/>
    <s v="Black"/>
    <s v="Single"/>
    <x v="0"/>
    <n v="3"/>
    <d v="2023-03-02T00:00:00"/>
    <n v="5"/>
    <n v="1"/>
    <n v="4"/>
    <d v="2022-12-31T00:00:00"/>
    <x v="2"/>
    <x v="1"/>
    <x v="0"/>
    <n v="2"/>
    <n v="150.04"/>
    <n v="66"/>
    <x v="2"/>
    <n v="6"/>
    <x v="1"/>
    <s v="Unsatisfied"/>
    <x v="0"/>
    <x v="0"/>
  </r>
  <r>
    <n v="1103"/>
    <d v="2021-04-11T00:00:00"/>
    <s v="Production Technician I"/>
    <x v="4"/>
    <s v="Terminated"/>
    <s v="Full-Time"/>
    <s v="Zone C"/>
    <s v="Temporary"/>
    <x v="0"/>
    <x v="8"/>
    <d v="1957-04-02T00:00:00"/>
    <s v="MA"/>
    <x v="1"/>
    <s v="Asian"/>
    <s v="Widowed"/>
    <x v="0"/>
    <n v="3"/>
    <d v="2022-11-06T00:00:00"/>
    <n v="5"/>
    <n v="3"/>
    <n v="1"/>
    <d v="2023-07-05T00:00:00"/>
    <x v="0"/>
    <x v="1"/>
    <x v="3"/>
    <n v="3"/>
    <n v="308.20999999999998"/>
    <n v="64"/>
    <x v="2"/>
    <n v="5"/>
    <x v="1"/>
    <s v="Neutral"/>
    <x v="0"/>
    <x v="0"/>
  </r>
  <r>
    <n v="1104"/>
    <d v="2019-06-16T00:00:00"/>
    <s v="Production Technician I"/>
    <x v="9"/>
    <s v="Active"/>
    <s v="Part-Time"/>
    <s v="Zone C"/>
    <s v="Temporary"/>
    <x v="0"/>
    <x v="5"/>
    <d v="1995-09-14T00:00:00"/>
    <s v="MA"/>
    <x v="1"/>
    <s v="Asian"/>
    <s v="Divorced"/>
    <x v="0"/>
    <n v="3"/>
    <d v="2022-12-21T00:00:00"/>
    <n v="1"/>
    <n v="4"/>
    <n v="2"/>
    <d v="2022-08-11T00:00:00"/>
    <x v="4"/>
    <x v="0"/>
    <x v="2"/>
    <n v="4"/>
    <n v="766.77"/>
    <n v="24"/>
    <x v="1"/>
    <n v="6"/>
    <x v="0"/>
    <s v="Neutral"/>
    <x v="0"/>
    <x v="1"/>
  </r>
  <r>
    <n v="1105"/>
    <d v="2020-10-08T00:00:00"/>
    <s v="Production Technician I"/>
    <x v="2"/>
    <s v="Terminated"/>
    <s v="Contract"/>
    <s v="Zone A"/>
    <s v="Full-Time"/>
    <x v="0"/>
    <x v="3"/>
    <d v="1948-10-11T00:00:00"/>
    <s v="MA"/>
    <x v="0"/>
    <s v="Hispanic"/>
    <s v="Single"/>
    <x v="0"/>
    <n v="3"/>
    <d v="2023-02-15T00:00:00"/>
    <n v="1"/>
    <n v="4"/>
    <n v="1"/>
    <d v="2023-01-17T00:00:00"/>
    <x v="3"/>
    <x v="0"/>
    <x v="1"/>
    <n v="4"/>
    <n v="172.19"/>
    <n v="72"/>
    <x v="2"/>
    <n v="5"/>
    <x v="0"/>
    <s v="Neutral"/>
    <x v="0"/>
    <x v="0"/>
  </r>
  <r>
    <n v="1106"/>
    <d v="2021-08-18T00:00:00"/>
    <s v="Production Technician II"/>
    <x v="4"/>
    <s v="Active"/>
    <s v="Full-Time"/>
    <s v="Zone B"/>
    <s v="Temporary"/>
    <x v="0"/>
    <x v="1"/>
    <d v="1995-01-01T00:00:00"/>
    <s v="MA"/>
    <x v="1"/>
    <s v="Other"/>
    <s v="Single"/>
    <x v="0"/>
    <n v="3"/>
    <d v="2023-01-31T00:00:00"/>
    <n v="2"/>
    <n v="3"/>
    <n v="3"/>
    <d v="2022-10-31T00:00:00"/>
    <x v="2"/>
    <x v="0"/>
    <x v="2"/>
    <n v="1"/>
    <n v="742.55"/>
    <n v="26"/>
    <x v="1"/>
    <n v="4"/>
    <x v="0"/>
    <s v="Neutral"/>
    <x v="0"/>
    <x v="1"/>
  </r>
  <r>
    <n v="1107"/>
    <d v="2020-03-16T00:00:00"/>
    <s v="Production Technician II"/>
    <x v="4"/>
    <s v="Active"/>
    <s v="Contract"/>
    <s v="Zone A"/>
    <s v="Part-Time"/>
    <x v="0"/>
    <x v="13"/>
    <d v="1992-02-09T00:00:00"/>
    <s v="MA"/>
    <x v="0"/>
    <s v="Other"/>
    <s v="Single"/>
    <x v="0"/>
    <n v="3"/>
    <d v="2022-10-18T00:00:00"/>
    <n v="4"/>
    <n v="5"/>
    <n v="1"/>
    <d v="2023-01-26T00:00:00"/>
    <x v="3"/>
    <x v="0"/>
    <x v="0"/>
    <n v="2"/>
    <n v="231.28"/>
    <n v="28"/>
    <x v="1"/>
    <n v="6"/>
    <x v="2"/>
    <s v="Satisfied"/>
    <x v="0"/>
    <x v="0"/>
  </r>
  <r>
    <n v="1108"/>
    <d v="2019-01-24T00:00:00"/>
    <s v="Production Technician I"/>
    <x v="3"/>
    <s v="Active"/>
    <s v="Full-Time"/>
    <s v="Zone A"/>
    <s v="Full-Time"/>
    <x v="0"/>
    <x v="3"/>
    <d v="1969-04-18T00:00:00"/>
    <s v="MA"/>
    <x v="1"/>
    <s v="White"/>
    <s v="Married"/>
    <x v="0"/>
    <n v="3"/>
    <d v="2023-07-24T00:00:00"/>
    <n v="4"/>
    <n v="5"/>
    <n v="3"/>
    <d v="2023-05-23T00:00:00"/>
    <x v="1"/>
    <x v="0"/>
    <x v="2"/>
    <n v="5"/>
    <n v="124.54"/>
    <n v="50"/>
    <x v="0"/>
    <n v="7"/>
    <x v="2"/>
    <s v="Satisfied"/>
    <x v="0"/>
    <x v="1"/>
  </r>
  <r>
    <n v="1109"/>
    <d v="2022-06-11T00:00:00"/>
    <s v="Production Technician I"/>
    <x v="1"/>
    <s v="Terminated"/>
    <s v="Full-Time"/>
    <s v="Zone C"/>
    <s v="Part-Time"/>
    <x v="0"/>
    <x v="4"/>
    <d v="1981-10-01T00:00:00"/>
    <s v="MA"/>
    <x v="0"/>
    <s v="White"/>
    <s v="Divorced"/>
    <x v="0"/>
    <n v="3"/>
    <d v="2022-10-16T00:00:00"/>
    <n v="4"/>
    <n v="5"/>
    <n v="4"/>
    <d v="2023-01-21T00:00:00"/>
    <x v="0"/>
    <x v="1"/>
    <x v="2"/>
    <n v="5"/>
    <n v="898.37"/>
    <n v="41"/>
    <x v="3"/>
    <n v="3"/>
    <x v="2"/>
    <s v="Satisfied"/>
    <x v="0"/>
    <x v="1"/>
  </r>
  <r>
    <n v="1110"/>
    <d v="2022-07-02T00:00:00"/>
    <s v="Production Technician II"/>
    <x v="6"/>
    <s v="Active"/>
    <s v="Full-Time"/>
    <s v="Zone B"/>
    <s v="Temporary"/>
    <x v="0"/>
    <x v="3"/>
    <d v="1987-05-05T00:00:00"/>
    <s v="MA"/>
    <x v="0"/>
    <s v="Asian"/>
    <s v="Single"/>
    <x v="0"/>
    <n v="3"/>
    <d v="2023-02-23T00:00:00"/>
    <n v="1"/>
    <n v="1"/>
    <n v="4"/>
    <d v="2022-10-13T00:00:00"/>
    <x v="1"/>
    <x v="0"/>
    <x v="3"/>
    <n v="2"/>
    <n v="764.36"/>
    <n v="35"/>
    <x v="3"/>
    <n v="3"/>
    <x v="0"/>
    <s v="Unsatisfied"/>
    <x v="0"/>
    <x v="0"/>
  </r>
  <r>
    <n v="1111"/>
    <d v="2019-09-08T00:00:00"/>
    <s v="Production Technician I"/>
    <x v="4"/>
    <s v="Terminated"/>
    <s v="Full-Time"/>
    <s v="Zone A"/>
    <s v="Part-Time"/>
    <x v="0"/>
    <x v="8"/>
    <d v="1952-05-31T00:00:00"/>
    <s v="MA"/>
    <x v="0"/>
    <s v="White"/>
    <s v="Widowed"/>
    <x v="0"/>
    <n v="3"/>
    <d v="2023-05-11T00:00:00"/>
    <n v="4"/>
    <n v="1"/>
    <n v="1"/>
    <d v="2022-12-05T00:00:00"/>
    <x v="2"/>
    <x v="0"/>
    <x v="0"/>
    <n v="5"/>
    <n v="786.57"/>
    <n v="67"/>
    <x v="2"/>
    <n v="6"/>
    <x v="2"/>
    <s v="Unsatisfied"/>
    <x v="0"/>
    <x v="0"/>
  </r>
  <r>
    <n v="1112"/>
    <d v="2022-07-10T00:00:00"/>
    <s v="Production Technician I"/>
    <x v="8"/>
    <s v="Active"/>
    <s v="Full-Time"/>
    <s v="Zone A"/>
    <s v="Part-Time"/>
    <x v="0"/>
    <x v="6"/>
    <d v="1975-07-15T00:00:00"/>
    <s v="MA"/>
    <x v="0"/>
    <s v="White"/>
    <s v="Single"/>
    <x v="0"/>
    <n v="3"/>
    <d v="2023-07-06T00:00:00"/>
    <n v="4"/>
    <n v="1"/>
    <n v="1"/>
    <d v="2022-09-30T00:00:00"/>
    <x v="4"/>
    <x v="0"/>
    <x v="0"/>
    <n v="3"/>
    <n v="668.05"/>
    <n v="47"/>
    <x v="0"/>
    <n v="3"/>
    <x v="2"/>
    <s v="Unsatisfied"/>
    <x v="0"/>
    <x v="0"/>
  </r>
  <r>
    <n v="1113"/>
    <d v="2022-04-24T00:00:00"/>
    <s v="Production Technician I"/>
    <x v="6"/>
    <s v="Active"/>
    <s v="Contract"/>
    <s v="Zone B"/>
    <s v="Part-Time"/>
    <x v="0"/>
    <x v="3"/>
    <d v="1976-09-03T00:00:00"/>
    <s v="MA"/>
    <x v="0"/>
    <s v="Asian"/>
    <s v="Divorced"/>
    <x v="0"/>
    <n v="3"/>
    <d v="2023-04-09T00:00:00"/>
    <n v="3"/>
    <n v="3"/>
    <n v="5"/>
    <d v="2023-01-20T00:00:00"/>
    <x v="3"/>
    <x v="1"/>
    <x v="1"/>
    <n v="2"/>
    <n v="956.92"/>
    <n v="46"/>
    <x v="0"/>
    <n v="4"/>
    <x v="2"/>
    <s v="Neutral"/>
    <x v="0"/>
    <x v="0"/>
  </r>
  <r>
    <n v="1114"/>
    <d v="2020-03-31T00:00:00"/>
    <s v="Production Technician I"/>
    <x v="2"/>
    <s v="Active"/>
    <s v="Full-Time"/>
    <s v="Zone C"/>
    <s v="Part-Time"/>
    <x v="0"/>
    <x v="3"/>
    <d v="1960-12-31T00:00:00"/>
    <s v="MA"/>
    <x v="0"/>
    <s v="Hispanic"/>
    <s v="Widowed"/>
    <x v="0"/>
    <n v="3"/>
    <d v="2023-03-03T00:00:00"/>
    <n v="1"/>
    <n v="3"/>
    <n v="3"/>
    <d v="2023-02-25T00:00:00"/>
    <x v="4"/>
    <x v="0"/>
    <x v="1"/>
    <n v="1"/>
    <n v="912.27"/>
    <n v="60"/>
    <x v="2"/>
    <n v="6"/>
    <x v="0"/>
    <s v="Neutral"/>
    <x v="0"/>
    <x v="0"/>
  </r>
  <r>
    <n v="1115"/>
    <d v="2019-03-23T00:00:00"/>
    <s v="Production Technician I"/>
    <x v="9"/>
    <s v="Active"/>
    <s v="Contract"/>
    <s v="Zone A"/>
    <s v="Part-Time"/>
    <x v="0"/>
    <x v="4"/>
    <d v="1997-02-19T00:00:00"/>
    <s v="MA"/>
    <x v="1"/>
    <s v="Black"/>
    <s v="Widowed"/>
    <x v="0"/>
    <n v="3"/>
    <d v="2023-03-11T00:00:00"/>
    <n v="4"/>
    <n v="1"/>
    <n v="3"/>
    <d v="2023-05-19T00:00:00"/>
    <x v="1"/>
    <x v="0"/>
    <x v="1"/>
    <n v="4"/>
    <n v="881.71"/>
    <n v="22"/>
    <x v="1"/>
    <n v="7"/>
    <x v="2"/>
    <s v="Unsatisfied"/>
    <x v="0"/>
    <x v="0"/>
  </r>
  <r>
    <n v="1116"/>
    <d v="2019-03-09T00:00:00"/>
    <s v="Production Technician I"/>
    <x v="7"/>
    <s v="Terminated"/>
    <s v="Full-Time"/>
    <s v="Zone A"/>
    <s v="Full-Time"/>
    <x v="0"/>
    <x v="4"/>
    <d v="1984-08-10T00:00:00"/>
    <s v="MA"/>
    <x v="1"/>
    <s v="White"/>
    <s v="Divorced"/>
    <x v="0"/>
    <n v="3"/>
    <d v="2022-12-16T00:00:00"/>
    <n v="3"/>
    <n v="4"/>
    <n v="4"/>
    <d v="2023-05-16T00:00:00"/>
    <x v="4"/>
    <x v="0"/>
    <x v="1"/>
    <n v="4"/>
    <n v="557.67999999999995"/>
    <n v="35"/>
    <x v="3"/>
    <n v="7"/>
    <x v="2"/>
    <s v="Neutral"/>
    <x v="0"/>
    <x v="0"/>
  </r>
  <r>
    <n v="1117"/>
    <d v="2019-02-21T00:00:00"/>
    <s v="Production Technician I"/>
    <x v="3"/>
    <s v="Terminated"/>
    <s v="Full-Time"/>
    <s v="Zone C"/>
    <s v="Temporary"/>
    <x v="0"/>
    <x v="3"/>
    <d v="1997-08-23T00:00:00"/>
    <s v="MA"/>
    <x v="1"/>
    <s v="Other"/>
    <s v="Divorced"/>
    <x v="0"/>
    <n v="3"/>
    <d v="2023-07-29T00:00:00"/>
    <n v="4"/>
    <n v="5"/>
    <n v="1"/>
    <d v="2023-01-12T00:00:00"/>
    <x v="4"/>
    <x v="0"/>
    <x v="2"/>
    <n v="4"/>
    <n v="271.68"/>
    <n v="22"/>
    <x v="1"/>
    <n v="7"/>
    <x v="2"/>
    <s v="Satisfied"/>
    <x v="0"/>
    <x v="1"/>
  </r>
  <r>
    <n v="1118"/>
    <d v="2019-10-04T00:00:00"/>
    <s v="Production Technician I"/>
    <x v="5"/>
    <s v="Active"/>
    <s v="Full-Time"/>
    <s v="Zone B"/>
    <s v="Temporary"/>
    <x v="0"/>
    <x v="6"/>
    <d v="1976-02-29T00:00:00"/>
    <s v="MA"/>
    <x v="1"/>
    <s v="Asian"/>
    <s v="Divorced"/>
    <x v="0"/>
    <n v="3"/>
    <d v="2023-02-22T00:00:00"/>
    <n v="1"/>
    <n v="5"/>
    <n v="3"/>
    <d v="2022-12-16T00:00:00"/>
    <x v="4"/>
    <x v="1"/>
    <x v="2"/>
    <n v="2"/>
    <n v="299.68"/>
    <n v="43"/>
    <x v="3"/>
    <n v="6"/>
    <x v="0"/>
    <s v="Satisfied"/>
    <x v="0"/>
    <x v="1"/>
  </r>
  <r>
    <n v="1119"/>
    <d v="2019-11-24T00:00:00"/>
    <s v="Production Technician I"/>
    <x v="4"/>
    <s v="Active"/>
    <s v="Part-Time"/>
    <s v="Zone C"/>
    <s v="Part-Time"/>
    <x v="0"/>
    <x v="4"/>
    <d v="1994-12-31T00:00:00"/>
    <s v="MA"/>
    <x v="0"/>
    <s v="White"/>
    <s v="Single"/>
    <x v="0"/>
    <n v="3"/>
    <d v="2023-04-16T00:00:00"/>
    <n v="4"/>
    <n v="4"/>
    <n v="5"/>
    <d v="2023-07-08T00:00:00"/>
    <x v="4"/>
    <x v="0"/>
    <x v="1"/>
    <n v="5"/>
    <n v="440.28"/>
    <n v="25"/>
    <x v="1"/>
    <n v="6"/>
    <x v="2"/>
    <s v="Neutral"/>
    <x v="0"/>
    <x v="0"/>
  </r>
  <r>
    <n v="1120"/>
    <d v="2020-08-17T00:00:00"/>
    <s v="Production Technician I"/>
    <x v="0"/>
    <s v="Active"/>
    <s v="Part-Time"/>
    <s v="Zone B"/>
    <s v="Temporary"/>
    <x v="0"/>
    <x v="16"/>
    <d v="1968-09-20T00:00:00"/>
    <s v="MA"/>
    <x v="0"/>
    <s v="Black"/>
    <s v="Divorced"/>
    <x v="0"/>
    <n v="3"/>
    <d v="2023-06-05T00:00:00"/>
    <n v="3"/>
    <n v="3"/>
    <n v="4"/>
    <d v="2023-03-10T00:00:00"/>
    <x v="0"/>
    <x v="0"/>
    <x v="1"/>
    <n v="4"/>
    <n v="553.83000000000004"/>
    <n v="52"/>
    <x v="0"/>
    <n v="5"/>
    <x v="2"/>
    <s v="Neutral"/>
    <x v="0"/>
    <x v="0"/>
  </r>
  <r>
    <n v="1121"/>
    <d v="2021-03-16T00:00:00"/>
    <s v="Production Manager"/>
    <x v="1"/>
    <s v="Active"/>
    <s v="Part-Time"/>
    <s v="Zone C"/>
    <s v="Full-Time"/>
    <x v="0"/>
    <x v="1"/>
    <d v="1981-05-29T00:00:00"/>
    <s v="MA"/>
    <x v="0"/>
    <s v="Hispanic"/>
    <s v="Widowed"/>
    <x v="0"/>
    <n v="3"/>
    <d v="2023-01-21T00:00:00"/>
    <n v="1"/>
    <n v="1"/>
    <n v="4"/>
    <d v="2022-09-19T00:00:00"/>
    <x v="0"/>
    <x v="0"/>
    <x v="0"/>
    <n v="1"/>
    <n v="428.9"/>
    <n v="40"/>
    <x v="3"/>
    <n v="5"/>
    <x v="0"/>
    <s v="Unsatisfied"/>
    <x v="0"/>
    <x v="0"/>
  </r>
  <r>
    <n v="1122"/>
    <d v="2021-11-16T00:00:00"/>
    <s v="Production Manager"/>
    <x v="8"/>
    <s v="Active"/>
    <s v="Contract"/>
    <s v="Zone C"/>
    <s v="Part-Time"/>
    <x v="0"/>
    <x v="3"/>
    <d v="1975-11-13T00:00:00"/>
    <s v="MA"/>
    <x v="0"/>
    <s v="White"/>
    <s v="Married"/>
    <x v="0"/>
    <n v="3"/>
    <d v="2022-12-04T00:00:00"/>
    <n v="2"/>
    <n v="1"/>
    <n v="2"/>
    <d v="2023-01-21T00:00:00"/>
    <x v="4"/>
    <x v="0"/>
    <x v="3"/>
    <n v="3"/>
    <n v="444.4"/>
    <n v="46"/>
    <x v="0"/>
    <n v="4"/>
    <x v="0"/>
    <s v="Unsatisfied"/>
    <x v="0"/>
    <x v="0"/>
  </r>
  <r>
    <n v="1123"/>
    <d v="2022-05-03T00:00:00"/>
    <s v="Production Manager"/>
    <x v="6"/>
    <s v="Active"/>
    <s v="Full-Time"/>
    <s v="Zone B"/>
    <s v="Full-Time"/>
    <x v="0"/>
    <x v="4"/>
    <d v="1965-11-06T00:00:00"/>
    <s v="MA"/>
    <x v="0"/>
    <s v="Other"/>
    <s v="Married"/>
    <x v="0"/>
    <n v="3"/>
    <d v="2023-06-10T00:00:00"/>
    <n v="2"/>
    <n v="3"/>
    <n v="1"/>
    <d v="2023-01-31T00:00:00"/>
    <x v="2"/>
    <x v="0"/>
    <x v="2"/>
    <n v="4"/>
    <n v="254.38"/>
    <n v="57"/>
    <x v="0"/>
    <n v="4"/>
    <x v="0"/>
    <s v="Neutral"/>
    <x v="0"/>
    <x v="1"/>
  </r>
  <r>
    <n v="1124"/>
    <d v="2019-12-24T00:00:00"/>
    <s v="Production Manager"/>
    <x v="2"/>
    <s v="Active"/>
    <s v="Full-Time"/>
    <s v="Zone A"/>
    <s v="Full-Time"/>
    <x v="0"/>
    <x v="6"/>
    <d v="1986-06-17T00:00:00"/>
    <s v="MA"/>
    <x v="0"/>
    <s v="Other"/>
    <s v="Married"/>
    <x v="0"/>
    <n v="3"/>
    <d v="2023-02-27T00:00:00"/>
    <n v="3"/>
    <n v="2"/>
    <n v="3"/>
    <d v="2022-11-03T00:00:00"/>
    <x v="4"/>
    <x v="0"/>
    <x v="0"/>
    <n v="1"/>
    <n v="256.20999999999998"/>
    <n v="33"/>
    <x v="3"/>
    <n v="6"/>
    <x v="2"/>
    <s v="Unsatisfied"/>
    <x v="0"/>
    <x v="0"/>
  </r>
  <r>
    <n v="1125"/>
    <d v="2021-10-21T00:00:00"/>
    <s v="Production Technician II"/>
    <x v="5"/>
    <s v="Active"/>
    <s v="Contract"/>
    <s v="Zone B"/>
    <s v="Part-Time"/>
    <x v="0"/>
    <x v="1"/>
    <d v="1991-05-05T00:00:00"/>
    <s v="MA"/>
    <x v="1"/>
    <s v="Hispanic"/>
    <s v="Married"/>
    <x v="0"/>
    <n v="3"/>
    <d v="2023-03-17T00:00:00"/>
    <n v="4"/>
    <n v="3"/>
    <n v="4"/>
    <d v="2022-12-14T00:00:00"/>
    <x v="4"/>
    <x v="0"/>
    <x v="1"/>
    <n v="2"/>
    <n v="756.19"/>
    <n v="30"/>
    <x v="3"/>
    <n v="4"/>
    <x v="2"/>
    <s v="Neutral"/>
    <x v="0"/>
    <x v="0"/>
  </r>
  <r>
    <n v="1126"/>
    <d v="2018-09-08T00:00:00"/>
    <s v="Production Technician II"/>
    <x v="6"/>
    <s v="Terminated"/>
    <s v="Part-Time"/>
    <s v="Zone C"/>
    <s v="Temporary"/>
    <x v="0"/>
    <x v="6"/>
    <d v="1959-10-27T00:00:00"/>
    <s v="MA"/>
    <x v="1"/>
    <s v="White"/>
    <s v="Divorced"/>
    <x v="0"/>
    <n v="3"/>
    <d v="2023-04-23T00:00:00"/>
    <n v="3"/>
    <n v="3"/>
    <n v="2"/>
    <d v="2023-07-29T00:00:00"/>
    <x v="3"/>
    <x v="0"/>
    <x v="0"/>
    <n v="4"/>
    <n v="500.45"/>
    <n v="59"/>
    <x v="0"/>
    <n v="7"/>
    <x v="2"/>
    <s v="Neutral"/>
    <x v="0"/>
    <x v="0"/>
  </r>
  <r>
    <n v="1127"/>
    <d v="2019-02-26T00:00:00"/>
    <s v="Production Technician II"/>
    <x v="2"/>
    <s v="Active"/>
    <s v="Full-Time"/>
    <s v="Zone A"/>
    <s v="Full-Time"/>
    <x v="0"/>
    <x v="3"/>
    <d v="2001-03-28T00:00:00"/>
    <s v="MA"/>
    <x v="1"/>
    <s v="White"/>
    <s v="Married"/>
    <x v="0"/>
    <n v="3"/>
    <d v="2023-01-27T00:00:00"/>
    <n v="5"/>
    <n v="1"/>
    <n v="3"/>
    <d v="2022-09-04T00:00:00"/>
    <x v="4"/>
    <x v="1"/>
    <x v="1"/>
    <n v="2"/>
    <n v="500.83"/>
    <n v="18"/>
    <x v="1"/>
    <n v="7"/>
    <x v="1"/>
    <s v="Unsatisfied"/>
    <x v="0"/>
    <x v="0"/>
  </r>
  <r>
    <n v="1128"/>
    <d v="2023-04-21T00:00:00"/>
    <s v="Production Technician II"/>
    <x v="4"/>
    <s v="Active"/>
    <s v="Part-Time"/>
    <s v="Zone B"/>
    <s v="Part-Time"/>
    <x v="0"/>
    <x v="3"/>
    <d v="1957-06-20T00:00:00"/>
    <s v="MA"/>
    <x v="0"/>
    <s v="Hispanic"/>
    <s v="Married"/>
    <x v="0"/>
    <n v="3"/>
    <d v="2023-02-18T00:00:00"/>
    <n v="4"/>
    <n v="2"/>
    <n v="4"/>
    <d v="2023-05-17T00:00:00"/>
    <x v="4"/>
    <x v="0"/>
    <x v="1"/>
    <n v="1"/>
    <n v="773.8"/>
    <n v="66"/>
    <x v="2"/>
    <n v="3"/>
    <x v="2"/>
    <s v="Unsatisfied"/>
    <x v="0"/>
    <x v="0"/>
  </r>
  <r>
    <n v="1129"/>
    <d v="2019-09-19T00:00:00"/>
    <s v="Production Technician II"/>
    <x v="0"/>
    <s v="Terminated"/>
    <s v="Full-Time"/>
    <s v="Zone B"/>
    <s v="Part-Time"/>
    <x v="0"/>
    <x v="4"/>
    <d v="1956-05-17T00:00:00"/>
    <s v="MA"/>
    <x v="0"/>
    <s v="Other"/>
    <s v="Married"/>
    <x v="0"/>
    <n v="3"/>
    <d v="2022-10-31T00:00:00"/>
    <n v="1"/>
    <n v="1"/>
    <n v="1"/>
    <d v="2022-09-11T00:00:00"/>
    <x v="3"/>
    <x v="0"/>
    <x v="3"/>
    <n v="2"/>
    <n v="768.06"/>
    <n v="63"/>
    <x v="2"/>
    <n v="6"/>
    <x v="0"/>
    <s v="Unsatisfied"/>
    <x v="0"/>
    <x v="0"/>
  </r>
  <r>
    <n v="1130"/>
    <d v="2020-12-23T00:00:00"/>
    <s v="Production Technician I"/>
    <x v="7"/>
    <s v="Active"/>
    <s v="Contract"/>
    <s v="Zone A"/>
    <s v="Part-Time"/>
    <x v="0"/>
    <x v="19"/>
    <d v="1997-02-17T00:00:00"/>
    <s v="MA"/>
    <x v="0"/>
    <s v="Hispanic"/>
    <s v="Divorced"/>
    <x v="0"/>
    <n v="3"/>
    <d v="2023-05-07T00:00:00"/>
    <n v="1"/>
    <n v="5"/>
    <n v="4"/>
    <d v="2022-11-09T00:00:00"/>
    <x v="0"/>
    <x v="1"/>
    <x v="2"/>
    <n v="3"/>
    <n v="777.7"/>
    <n v="23"/>
    <x v="1"/>
    <n v="5"/>
    <x v="0"/>
    <s v="Satisfied"/>
    <x v="0"/>
    <x v="1"/>
  </r>
  <r>
    <n v="1131"/>
    <d v="2019-03-29T00:00:00"/>
    <s v="Production Technician I"/>
    <x v="1"/>
    <s v="Active"/>
    <s v="Part-Time"/>
    <s v="Zone B"/>
    <s v="Part-Time"/>
    <x v="0"/>
    <x v="8"/>
    <d v="1995-03-22T00:00:00"/>
    <s v="MA"/>
    <x v="0"/>
    <s v="Black"/>
    <s v="Single"/>
    <x v="0"/>
    <n v="3"/>
    <d v="2023-05-11T00:00:00"/>
    <n v="4"/>
    <n v="4"/>
    <n v="4"/>
    <d v="2023-03-31T00:00:00"/>
    <x v="1"/>
    <x v="0"/>
    <x v="1"/>
    <n v="2"/>
    <n v="943.05"/>
    <n v="24"/>
    <x v="1"/>
    <n v="7"/>
    <x v="2"/>
    <s v="Neutral"/>
    <x v="0"/>
    <x v="0"/>
  </r>
  <r>
    <n v="1132"/>
    <d v="2021-05-15T00:00:00"/>
    <s v="Production Technician I"/>
    <x v="6"/>
    <s v="Terminated"/>
    <s v="Contract"/>
    <s v="Zone B"/>
    <s v="Full-Time"/>
    <x v="0"/>
    <x v="1"/>
    <d v="1963-11-04T00:00:00"/>
    <s v="MA"/>
    <x v="0"/>
    <s v="Hispanic"/>
    <s v="Widowed"/>
    <x v="0"/>
    <n v="3"/>
    <d v="2023-07-15T00:00:00"/>
    <n v="1"/>
    <n v="5"/>
    <n v="5"/>
    <d v="2022-09-27T00:00:00"/>
    <x v="4"/>
    <x v="0"/>
    <x v="3"/>
    <n v="4"/>
    <n v="475.91"/>
    <n v="58"/>
    <x v="0"/>
    <n v="4"/>
    <x v="0"/>
    <s v="Satisfied"/>
    <x v="0"/>
    <x v="0"/>
  </r>
  <r>
    <n v="1133"/>
    <d v="2022-03-14T00:00:00"/>
    <s v="Production Technician I"/>
    <x v="2"/>
    <s v="Terminated"/>
    <s v="Full-Time"/>
    <s v="Zone B"/>
    <s v="Part-Time"/>
    <x v="0"/>
    <x v="1"/>
    <d v="1949-11-20T00:00:00"/>
    <s v="MA"/>
    <x v="0"/>
    <s v="Hispanic"/>
    <s v="Married"/>
    <x v="0"/>
    <n v="3"/>
    <d v="2023-06-15T00:00:00"/>
    <n v="1"/>
    <n v="2"/>
    <n v="4"/>
    <d v="2022-08-19T00:00:00"/>
    <x v="1"/>
    <x v="1"/>
    <x v="3"/>
    <n v="3"/>
    <n v="107.14"/>
    <n v="73"/>
    <x v="2"/>
    <n v="4"/>
    <x v="0"/>
    <s v="Unsatisfied"/>
    <x v="0"/>
    <x v="0"/>
  </r>
  <r>
    <n v="1134"/>
    <d v="2021-12-06T00:00:00"/>
    <s v="Production Technician I"/>
    <x v="4"/>
    <s v="Terminated"/>
    <s v="Part-Time"/>
    <s v="Zone C"/>
    <s v="Temporary"/>
    <x v="0"/>
    <x v="3"/>
    <d v="1996-09-07T00:00:00"/>
    <s v="MA"/>
    <x v="0"/>
    <s v="Asian"/>
    <s v="Single"/>
    <x v="0"/>
    <n v="3"/>
    <d v="2022-12-29T00:00:00"/>
    <n v="4"/>
    <n v="1"/>
    <n v="2"/>
    <d v="2022-12-09T00:00:00"/>
    <x v="4"/>
    <x v="1"/>
    <x v="3"/>
    <n v="1"/>
    <n v="271.49"/>
    <n v="25"/>
    <x v="1"/>
    <n v="4"/>
    <x v="2"/>
    <s v="Unsatisfied"/>
    <x v="0"/>
    <x v="0"/>
  </r>
  <r>
    <n v="1135"/>
    <d v="2021-10-27T00:00:00"/>
    <s v="Production Technician I"/>
    <x v="0"/>
    <s v="Active"/>
    <s v="Full-Time"/>
    <s v="Zone A"/>
    <s v="Temporary"/>
    <x v="0"/>
    <x v="6"/>
    <d v="1964-08-30T00:00:00"/>
    <s v="MA"/>
    <x v="1"/>
    <s v="Other"/>
    <s v="Widowed"/>
    <x v="0"/>
    <n v="3"/>
    <d v="2023-02-23T00:00:00"/>
    <n v="5"/>
    <n v="4"/>
    <n v="4"/>
    <d v="2023-03-22T00:00:00"/>
    <x v="2"/>
    <x v="0"/>
    <x v="3"/>
    <n v="2"/>
    <n v="524.23"/>
    <n v="57"/>
    <x v="0"/>
    <n v="4"/>
    <x v="1"/>
    <s v="Neutral"/>
    <x v="0"/>
    <x v="0"/>
  </r>
  <r>
    <n v="1136"/>
    <d v="2023-04-01T00:00:00"/>
    <s v="Production Technician I"/>
    <x v="7"/>
    <s v="Active"/>
    <s v="Full-Time"/>
    <s v="Zone A"/>
    <s v="Temporary"/>
    <x v="0"/>
    <x v="4"/>
    <d v="1946-03-27T00:00:00"/>
    <s v="MA"/>
    <x v="1"/>
    <s v="Other"/>
    <s v="Divorced"/>
    <x v="0"/>
    <n v="3"/>
    <d v="2023-04-09T00:00:00"/>
    <n v="2"/>
    <n v="5"/>
    <n v="2"/>
    <d v="2022-12-25T00:00:00"/>
    <x v="1"/>
    <x v="1"/>
    <x v="2"/>
    <n v="3"/>
    <n v="535.88"/>
    <n v="77"/>
    <x v="2"/>
    <n v="3"/>
    <x v="0"/>
    <s v="Satisfied"/>
    <x v="0"/>
    <x v="1"/>
  </r>
  <r>
    <n v="1137"/>
    <d v="2019-05-29T00:00:00"/>
    <s v="Production Technician I"/>
    <x v="1"/>
    <s v="Active"/>
    <s v="Full-Time"/>
    <s v="Zone C"/>
    <s v="Part-Time"/>
    <x v="0"/>
    <x v="4"/>
    <d v="1954-02-28T00:00:00"/>
    <s v="MA"/>
    <x v="1"/>
    <s v="Black"/>
    <s v="Single"/>
    <x v="0"/>
    <n v="3"/>
    <d v="2022-11-12T00:00:00"/>
    <n v="3"/>
    <n v="3"/>
    <n v="5"/>
    <d v="2022-09-09T00:00:00"/>
    <x v="4"/>
    <x v="0"/>
    <x v="3"/>
    <n v="5"/>
    <n v="270.92"/>
    <n v="65"/>
    <x v="2"/>
    <n v="6"/>
    <x v="2"/>
    <s v="Neutral"/>
    <x v="0"/>
    <x v="0"/>
  </r>
  <r>
    <n v="1138"/>
    <d v="2019-07-12T00:00:00"/>
    <s v="Production Technician I"/>
    <x v="8"/>
    <s v="Active"/>
    <s v="Full-Time"/>
    <s v="Zone B"/>
    <s v="Temporary"/>
    <x v="0"/>
    <x v="5"/>
    <d v="1983-08-02T00:00:00"/>
    <s v="MA"/>
    <x v="1"/>
    <s v="Black"/>
    <s v="Divorced"/>
    <x v="0"/>
    <n v="3"/>
    <d v="2022-10-19T00:00:00"/>
    <n v="4"/>
    <n v="5"/>
    <n v="1"/>
    <d v="2022-09-10T00:00:00"/>
    <x v="1"/>
    <x v="0"/>
    <x v="0"/>
    <n v="4"/>
    <n v="155.13999999999999"/>
    <n v="36"/>
    <x v="3"/>
    <n v="6"/>
    <x v="2"/>
    <s v="Satisfied"/>
    <x v="0"/>
    <x v="0"/>
  </r>
  <r>
    <n v="1139"/>
    <d v="2018-08-10T00:00:00"/>
    <s v="Production Technician I"/>
    <x v="3"/>
    <s v="Active"/>
    <s v="Contract"/>
    <s v="Zone A"/>
    <s v="Temporary"/>
    <x v="0"/>
    <x v="8"/>
    <d v="1953-04-11T00:00:00"/>
    <s v="MA"/>
    <x v="1"/>
    <s v="Hispanic"/>
    <s v="Married"/>
    <x v="0"/>
    <n v="3"/>
    <d v="2022-08-27T00:00:00"/>
    <n v="2"/>
    <n v="4"/>
    <n v="2"/>
    <d v="2022-10-01T00:00:00"/>
    <x v="1"/>
    <x v="1"/>
    <x v="2"/>
    <n v="1"/>
    <n v="930.06"/>
    <n v="65"/>
    <x v="2"/>
    <n v="7"/>
    <x v="0"/>
    <s v="Neutral"/>
    <x v="0"/>
    <x v="1"/>
  </r>
  <r>
    <n v="1140"/>
    <d v="2021-09-29T00:00:00"/>
    <s v="Production Technician I"/>
    <x v="9"/>
    <s v="Active"/>
    <s v="Part-Time"/>
    <s v="Zone C"/>
    <s v="Full-Time"/>
    <x v="0"/>
    <x v="6"/>
    <d v="1988-08-11T00:00:00"/>
    <s v="MA"/>
    <x v="0"/>
    <s v="Black"/>
    <s v="Single"/>
    <x v="0"/>
    <n v="3"/>
    <d v="2023-05-04T00:00:00"/>
    <n v="5"/>
    <n v="3"/>
    <n v="2"/>
    <d v="2022-09-27T00:00:00"/>
    <x v="1"/>
    <x v="0"/>
    <x v="3"/>
    <n v="1"/>
    <n v="949.81"/>
    <n v="33"/>
    <x v="3"/>
    <n v="4"/>
    <x v="1"/>
    <s v="Neutral"/>
    <x v="0"/>
    <x v="0"/>
  </r>
  <r>
    <n v="1141"/>
    <d v="2021-08-05T00:00:00"/>
    <s v="Production Technician I"/>
    <x v="5"/>
    <s v="Active"/>
    <s v="Contract"/>
    <s v="Zone A"/>
    <s v="Full-Time"/>
    <x v="0"/>
    <x v="4"/>
    <d v="1941-08-14T00:00:00"/>
    <s v="MA"/>
    <x v="0"/>
    <s v="Black"/>
    <s v="Divorced"/>
    <x v="0"/>
    <n v="3"/>
    <d v="2022-12-26T00:00:00"/>
    <n v="5"/>
    <n v="5"/>
    <n v="2"/>
    <d v="2023-05-17T00:00:00"/>
    <x v="3"/>
    <x v="0"/>
    <x v="1"/>
    <n v="1"/>
    <n v="635.30999999999995"/>
    <n v="80"/>
    <x v="2"/>
    <n v="4"/>
    <x v="1"/>
    <s v="Satisfied"/>
    <x v="0"/>
    <x v="0"/>
  </r>
  <r>
    <n v="1142"/>
    <d v="2023-08-02T00:00:00"/>
    <s v="Production Manager"/>
    <x v="6"/>
    <s v="Active"/>
    <s v="Full-Time"/>
    <s v="Zone B"/>
    <s v="Temporary"/>
    <x v="0"/>
    <x v="9"/>
    <d v="1992-11-10T00:00:00"/>
    <s v="MA"/>
    <x v="0"/>
    <s v="Asian"/>
    <s v="Married"/>
    <x v="0"/>
    <n v="3"/>
    <d v="2023-06-21T00:00:00"/>
    <n v="4"/>
    <n v="4"/>
    <n v="4"/>
    <d v="2023-07-17T00:00:00"/>
    <x v="0"/>
    <x v="1"/>
    <x v="2"/>
    <n v="3"/>
    <n v="675.04"/>
    <n v="31"/>
    <x v="3"/>
    <n v="2"/>
    <x v="2"/>
    <s v="Neutral"/>
    <x v="0"/>
    <x v="1"/>
  </r>
  <r>
    <n v="1143"/>
    <d v="2018-09-02T00:00:00"/>
    <s v="Production Manager"/>
    <x v="2"/>
    <s v="Active"/>
    <s v="Contract"/>
    <s v="Zone A"/>
    <s v="Full-Time"/>
    <x v="0"/>
    <x v="4"/>
    <d v="1942-06-20T00:00:00"/>
    <s v="MA"/>
    <x v="0"/>
    <s v="Hispanic"/>
    <s v="Widowed"/>
    <x v="0"/>
    <n v="3"/>
    <d v="2022-12-13T00:00:00"/>
    <n v="2"/>
    <n v="4"/>
    <n v="2"/>
    <d v="2022-12-20T00:00:00"/>
    <x v="1"/>
    <x v="0"/>
    <x v="0"/>
    <n v="3"/>
    <n v="563.38"/>
    <n v="76"/>
    <x v="2"/>
    <n v="7"/>
    <x v="0"/>
    <s v="Neutral"/>
    <x v="0"/>
    <x v="0"/>
  </r>
  <r>
    <n v="1144"/>
    <d v="2019-10-13T00:00:00"/>
    <s v="Production Manager"/>
    <x v="4"/>
    <s v="Active"/>
    <s v="Part-Time"/>
    <s v="Zone B"/>
    <s v="Part-Time"/>
    <x v="0"/>
    <x v="13"/>
    <d v="1963-04-16T00:00:00"/>
    <s v="MA"/>
    <x v="0"/>
    <s v="Asian"/>
    <s v="Single"/>
    <x v="0"/>
    <n v="3"/>
    <d v="2022-11-03T00:00:00"/>
    <n v="5"/>
    <n v="3"/>
    <n v="2"/>
    <d v="2023-01-10T00:00:00"/>
    <x v="4"/>
    <x v="1"/>
    <x v="2"/>
    <n v="4"/>
    <n v="750.25"/>
    <n v="56"/>
    <x v="0"/>
    <n v="6"/>
    <x v="1"/>
    <s v="Neutral"/>
    <x v="0"/>
    <x v="1"/>
  </r>
  <r>
    <n v="1145"/>
    <d v="2020-09-24T00:00:00"/>
    <s v="Production Technician II"/>
    <x v="3"/>
    <s v="Active"/>
    <s v="Contract"/>
    <s v="Zone B"/>
    <s v="Full-Time"/>
    <x v="0"/>
    <x v="12"/>
    <d v="1948-03-04T00:00:00"/>
    <s v="MA"/>
    <x v="1"/>
    <s v="Hispanic"/>
    <s v="Married"/>
    <x v="0"/>
    <n v="3"/>
    <d v="2022-10-24T00:00:00"/>
    <n v="3"/>
    <n v="3"/>
    <n v="4"/>
    <d v="2022-11-15T00:00:00"/>
    <x v="3"/>
    <x v="0"/>
    <x v="1"/>
    <n v="2"/>
    <n v="401.53"/>
    <n v="72"/>
    <x v="2"/>
    <n v="5"/>
    <x v="2"/>
    <s v="Neutral"/>
    <x v="0"/>
    <x v="0"/>
  </r>
  <r>
    <n v="1146"/>
    <d v="2023-08-06T00:00:00"/>
    <s v="Production Technician II"/>
    <x v="7"/>
    <s v="Active"/>
    <s v="Contract"/>
    <s v="Zone C"/>
    <s v="Part-Time"/>
    <x v="0"/>
    <x v="4"/>
    <d v="1963-11-10T00:00:00"/>
    <s v="MA"/>
    <x v="1"/>
    <s v="Hispanic"/>
    <s v="Divorced"/>
    <x v="0"/>
    <n v="3"/>
    <d v="2022-09-21T00:00:00"/>
    <n v="3"/>
    <n v="2"/>
    <n v="2"/>
    <d v="2023-06-28T00:00:00"/>
    <x v="3"/>
    <x v="1"/>
    <x v="0"/>
    <n v="3"/>
    <n v="894.88"/>
    <n v="60"/>
    <x v="2"/>
    <n v="2"/>
    <x v="2"/>
    <s v="Unsatisfied"/>
    <x v="0"/>
    <x v="0"/>
  </r>
  <r>
    <n v="1147"/>
    <d v="2019-06-11T00:00:00"/>
    <s v="Production Technician II"/>
    <x v="9"/>
    <s v="Terminated"/>
    <s v="Full-Time"/>
    <s v="Zone B"/>
    <s v="Full-Time"/>
    <x v="0"/>
    <x v="3"/>
    <d v="1943-09-30T00:00:00"/>
    <s v="MA"/>
    <x v="0"/>
    <s v="Black"/>
    <s v="Single"/>
    <x v="0"/>
    <n v="3"/>
    <d v="2023-03-19T00:00:00"/>
    <n v="1"/>
    <n v="3"/>
    <n v="5"/>
    <d v="2023-01-25T00:00:00"/>
    <x v="0"/>
    <x v="0"/>
    <x v="0"/>
    <n v="2"/>
    <n v="247.58"/>
    <n v="76"/>
    <x v="2"/>
    <n v="6"/>
    <x v="0"/>
    <s v="Neutral"/>
    <x v="0"/>
    <x v="0"/>
  </r>
  <r>
    <n v="1148"/>
    <d v="2019-02-14T00:00:00"/>
    <s v="Production Technician II"/>
    <x v="2"/>
    <s v="Active"/>
    <s v="Part-Time"/>
    <s v="Zone A"/>
    <s v="Temporary"/>
    <x v="0"/>
    <x v="13"/>
    <d v="1943-06-22T00:00:00"/>
    <s v="MA"/>
    <x v="0"/>
    <s v="Black"/>
    <s v="Married"/>
    <x v="0"/>
    <n v="3"/>
    <d v="2023-04-02T00:00:00"/>
    <n v="4"/>
    <n v="1"/>
    <n v="3"/>
    <d v="2022-09-01T00:00:00"/>
    <x v="4"/>
    <x v="1"/>
    <x v="3"/>
    <n v="3"/>
    <n v="529"/>
    <n v="76"/>
    <x v="2"/>
    <n v="7"/>
    <x v="2"/>
    <s v="Unsatisfied"/>
    <x v="0"/>
    <x v="0"/>
  </r>
  <r>
    <n v="1149"/>
    <d v="2022-03-17T00:00:00"/>
    <s v="Production Technician II"/>
    <x v="6"/>
    <s v="Active"/>
    <s v="Part-Time"/>
    <s v="Zone C"/>
    <s v="Temporary"/>
    <x v="0"/>
    <x v="4"/>
    <d v="1941-09-17T00:00:00"/>
    <s v="MA"/>
    <x v="0"/>
    <s v="Asian"/>
    <s v="Married"/>
    <x v="0"/>
    <n v="3"/>
    <d v="2022-11-03T00:00:00"/>
    <n v="3"/>
    <n v="2"/>
    <n v="5"/>
    <d v="2023-07-31T00:00:00"/>
    <x v="0"/>
    <x v="1"/>
    <x v="0"/>
    <n v="5"/>
    <n v="483.99"/>
    <n v="81"/>
    <x v="2"/>
    <n v="4"/>
    <x v="2"/>
    <s v="Unsatisfied"/>
    <x v="0"/>
    <x v="0"/>
  </r>
  <r>
    <n v="1150"/>
    <d v="2020-08-05T00:00:00"/>
    <s v="Production Technician I"/>
    <x v="8"/>
    <s v="Active"/>
    <s v="Part-Time"/>
    <s v="Zone A"/>
    <s v="Full-Time"/>
    <x v="0"/>
    <x v="1"/>
    <d v="1981-04-03T00:00:00"/>
    <s v="MA"/>
    <x v="0"/>
    <s v="White"/>
    <s v="Single"/>
    <x v="0"/>
    <n v="3"/>
    <d v="2022-12-28T00:00:00"/>
    <n v="3"/>
    <n v="4"/>
    <n v="4"/>
    <d v="2023-06-03T00:00:00"/>
    <x v="2"/>
    <x v="1"/>
    <x v="1"/>
    <n v="5"/>
    <n v="797.35"/>
    <n v="39"/>
    <x v="3"/>
    <n v="5"/>
    <x v="2"/>
    <s v="Neutral"/>
    <x v="0"/>
    <x v="0"/>
  </r>
  <r>
    <n v="1151"/>
    <d v="2022-08-23T00:00:00"/>
    <s v="Production Technician I"/>
    <x v="1"/>
    <s v="Active"/>
    <s v="Part-Time"/>
    <s v="Zone A"/>
    <s v="Part-Time"/>
    <x v="0"/>
    <x v="4"/>
    <d v="1978-06-29T00:00:00"/>
    <s v="MA"/>
    <x v="1"/>
    <s v="Asian"/>
    <s v="Widowed"/>
    <x v="0"/>
    <n v="3"/>
    <d v="2022-12-12T00:00:00"/>
    <n v="5"/>
    <n v="3"/>
    <n v="1"/>
    <d v="2022-12-19T00:00:00"/>
    <x v="2"/>
    <x v="1"/>
    <x v="3"/>
    <n v="4"/>
    <n v="707.59"/>
    <n v="44"/>
    <x v="3"/>
    <n v="3"/>
    <x v="1"/>
    <s v="Neutral"/>
    <x v="0"/>
    <x v="0"/>
  </r>
  <r>
    <n v="1152"/>
    <d v="2023-01-12T00:00:00"/>
    <s v="Production Technician I"/>
    <x v="0"/>
    <s v="Active"/>
    <s v="Full-Time"/>
    <s v="Zone A"/>
    <s v="Full-Time"/>
    <x v="0"/>
    <x v="6"/>
    <d v="1963-10-02T00:00:00"/>
    <s v="MA"/>
    <x v="0"/>
    <s v="Other"/>
    <s v="Divorced"/>
    <x v="0"/>
    <n v="3"/>
    <d v="2022-12-14T00:00:00"/>
    <n v="1"/>
    <n v="1"/>
    <n v="5"/>
    <d v="2023-03-29T00:00:00"/>
    <x v="1"/>
    <x v="1"/>
    <x v="1"/>
    <n v="2"/>
    <n v="564.48"/>
    <n v="60"/>
    <x v="2"/>
    <n v="3"/>
    <x v="0"/>
    <s v="Unsatisfied"/>
    <x v="0"/>
    <x v="0"/>
  </r>
  <r>
    <n v="1153"/>
    <d v="2020-04-14T00:00:00"/>
    <s v="Production Technician I"/>
    <x v="1"/>
    <s v="Terminated"/>
    <s v="Part-Time"/>
    <s v="Zone A"/>
    <s v="Temporary"/>
    <x v="0"/>
    <x v="4"/>
    <d v="1941-10-20T00:00:00"/>
    <s v="MA"/>
    <x v="0"/>
    <s v="Asian"/>
    <s v="Divorced"/>
    <x v="0"/>
    <n v="3"/>
    <d v="2023-02-28T00:00:00"/>
    <n v="3"/>
    <n v="4"/>
    <n v="2"/>
    <d v="2022-12-02T00:00:00"/>
    <x v="4"/>
    <x v="0"/>
    <x v="0"/>
    <n v="4"/>
    <n v="555.35"/>
    <n v="79"/>
    <x v="2"/>
    <n v="6"/>
    <x v="2"/>
    <s v="Neutral"/>
    <x v="0"/>
    <x v="0"/>
  </r>
  <r>
    <n v="1154"/>
    <d v="2021-09-27T00:00:00"/>
    <s v="Production Technician I"/>
    <x v="8"/>
    <s v="Terminated"/>
    <s v="Full-Time"/>
    <s v="Zone C"/>
    <s v="Part-Time"/>
    <x v="0"/>
    <x v="4"/>
    <d v="1987-11-01T00:00:00"/>
    <s v="MA"/>
    <x v="0"/>
    <s v="White"/>
    <s v="Married"/>
    <x v="0"/>
    <n v="3"/>
    <d v="2023-06-09T00:00:00"/>
    <n v="1"/>
    <n v="3"/>
    <n v="2"/>
    <d v="2022-08-12T00:00:00"/>
    <x v="1"/>
    <x v="0"/>
    <x v="1"/>
    <n v="3"/>
    <n v="338.48"/>
    <n v="34"/>
    <x v="3"/>
    <n v="4"/>
    <x v="0"/>
    <s v="Neutral"/>
    <x v="0"/>
    <x v="0"/>
  </r>
  <r>
    <n v="1155"/>
    <d v="2018-11-17T00:00:00"/>
    <s v="Production Technician I"/>
    <x v="6"/>
    <s v="Terminated"/>
    <s v="Contract"/>
    <s v="Zone A"/>
    <s v="Temporary"/>
    <x v="0"/>
    <x v="0"/>
    <d v="1951-11-06T00:00:00"/>
    <s v="MA"/>
    <x v="0"/>
    <s v="Other"/>
    <s v="Married"/>
    <x v="0"/>
    <n v="3"/>
    <d v="2022-08-25T00:00:00"/>
    <n v="2"/>
    <n v="3"/>
    <n v="1"/>
    <d v="2022-09-10T00:00:00"/>
    <x v="3"/>
    <x v="0"/>
    <x v="0"/>
    <n v="1"/>
    <n v="339.01"/>
    <n v="67"/>
    <x v="2"/>
    <n v="7"/>
    <x v="0"/>
    <s v="Neutral"/>
    <x v="0"/>
    <x v="0"/>
  </r>
  <r>
    <n v="1156"/>
    <d v="2019-07-22T00:00:00"/>
    <s v="Production Technician I"/>
    <x v="2"/>
    <s v="Terminated"/>
    <s v="Contract"/>
    <s v="Zone A"/>
    <s v="Full-Time"/>
    <x v="0"/>
    <x v="18"/>
    <d v="1980-04-20T00:00:00"/>
    <s v="MA"/>
    <x v="1"/>
    <s v="Hispanic"/>
    <s v="Married"/>
    <x v="0"/>
    <n v="3"/>
    <d v="2023-05-12T00:00:00"/>
    <n v="1"/>
    <n v="5"/>
    <n v="2"/>
    <d v="2022-09-04T00:00:00"/>
    <x v="1"/>
    <x v="0"/>
    <x v="1"/>
    <n v="5"/>
    <n v="939.49"/>
    <n v="39"/>
    <x v="3"/>
    <n v="6"/>
    <x v="0"/>
    <s v="Satisfied"/>
    <x v="0"/>
    <x v="0"/>
  </r>
  <r>
    <n v="1157"/>
    <d v="2019-02-10T00:00:00"/>
    <s v="Production Technician I"/>
    <x v="9"/>
    <s v="Active"/>
    <s v="Part-Time"/>
    <s v="Zone A"/>
    <s v="Temporary"/>
    <x v="0"/>
    <x v="13"/>
    <d v="1996-03-18T00:00:00"/>
    <s v="MA"/>
    <x v="1"/>
    <s v="Hispanic"/>
    <s v="Married"/>
    <x v="0"/>
    <n v="3"/>
    <d v="2023-06-06T00:00:00"/>
    <n v="1"/>
    <n v="4"/>
    <n v="2"/>
    <d v="2022-10-11T00:00:00"/>
    <x v="3"/>
    <x v="1"/>
    <x v="3"/>
    <n v="1"/>
    <n v="276.47000000000003"/>
    <n v="23"/>
    <x v="1"/>
    <n v="7"/>
    <x v="0"/>
    <s v="Neutral"/>
    <x v="0"/>
    <x v="0"/>
  </r>
  <r>
    <n v="1158"/>
    <d v="2018-11-22T00:00:00"/>
    <s v="Production Technician I"/>
    <x v="7"/>
    <s v="Terminated"/>
    <s v="Full-Time"/>
    <s v="Zone A"/>
    <s v="Full-Time"/>
    <x v="0"/>
    <x v="4"/>
    <d v="1958-07-04T00:00:00"/>
    <s v="MA"/>
    <x v="1"/>
    <s v="Asian"/>
    <s v="Widowed"/>
    <x v="0"/>
    <n v="3"/>
    <d v="2023-03-17T00:00:00"/>
    <n v="2"/>
    <n v="4"/>
    <n v="4"/>
    <d v="2022-09-14T00:00:00"/>
    <x v="1"/>
    <x v="1"/>
    <x v="2"/>
    <n v="3"/>
    <n v="154.71"/>
    <n v="60"/>
    <x v="2"/>
    <n v="7"/>
    <x v="0"/>
    <s v="Neutral"/>
    <x v="0"/>
    <x v="1"/>
  </r>
  <r>
    <n v="1159"/>
    <d v="2023-04-23T00:00:00"/>
    <s v="Production Technician I"/>
    <x v="3"/>
    <s v="Active"/>
    <s v="Part-Time"/>
    <s v="Zone A"/>
    <s v="Temporary"/>
    <x v="0"/>
    <x v="8"/>
    <d v="1979-06-03T00:00:00"/>
    <s v="MA"/>
    <x v="1"/>
    <s v="Other"/>
    <s v="Divorced"/>
    <x v="0"/>
    <n v="3"/>
    <d v="2023-02-18T00:00:00"/>
    <n v="1"/>
    <n v="2"/>
    <n v="4"/>
    <d v="2022-12-27T00:00:00"/>
    <x v="0"/>
    <x v="1"/>
    <x v="0"/>
    <n v="3"/>
    <n v="674.24"/>
    <n v="44"/>
    <x v="3"/>
    <n v="3"/>
    <x v="0"/>
    <s v="Unsatisfied"/>
    <x v="0"/>
    <x v="0"/>
  </r>
  <r>
    <n v="1160"/>
    <d v="2022-12-26T00:00:00"/>
    <s v="Production Technician I"/>
    <x v="5"/>
    <s v="Active"/>
    <s v="Part-Time"/>
    <s v="Zone B"/>
    <s v="Full-Time"/>
    <x v="0"/>
    <x v="3"/>
    <d v="1976-09-10T00:00:00"/>
    <s v="MA"/>
    <x v="0"/>
    <s v="Asian"/>
    <s v="Single"/>
    <x v="0"/>
    <n v="3"/>
    <d v="2022-08-20T00:00:00"/>
    <n v="4"/>
    <n v="2"/>
    <n v="3"/>
    <d v="2022-11-07T00:00:00"/>
    <x v="0"/>
    <x v="1"/>
    <x v="0"/>
    <n v="2"/>
    <n v="137.96"/>
    <n v="46"/>
    <x v="0"/>
    <n v="3"/>
    <x v="2"/>
    <s v="Unsatisfied"/>
    <x v="0"/>
    <x v="0"/>
  </r>
  <r>
    <n v="1161"/>
    <d v="2020-06-14T00:00:00"/>
    <s v="Production Technician I"/>
    <x v="9"/>
    <s v="Active"/>
    <s v="Contract"/>
    <s v="Zone B"/>
    <s v="Part-Time"/>
    <x v="0"/>
    <x v="17"/>
    <d v="1954-08-30T00:00:00"/>
    <s v="MA"/>
    <x v="0"/>
    <s v="Other"/>
    <s v="Widowed"/>
    <x v="0"/>
    <n v="3"/>
    <d v="2023-04-09T00:00:00"/>
    <n v="3"/>
    <n v="4"/>
    <n v="4"/>
    <d v="2022-11-13T00:00:00"/>
    <x v="3"/>
    <x v="0"/>
    <x v="3"/>
    <n v="5"/>
    <n v="926.85"/>
    <n v="66"/>
    <x v="2"/>
    <n v="5"/>
    <x v="2"/>
    <s v="Neutral"/>
    <x v="0"/>
    <x v="0"/>
  </r>
  <r>
    <n v="1162"/>
    <d v="2022-03-29T00:00:00"/>
    <s v="Production Technician I"/>
    <x v="5"/>
    <s v="Active"/>
    <s v="Full-Time"/>
    <s v="Zone C"/>
    <s v="Temporary"/>
    <x v="0"/>
    <x v="3"/>
    <d v="1983-08-17T00:00:00"/>
    <s v="MA"/>
    <x v="0"/>
    <s v="Asian"/>
    <s v="Widowed"/>
    <x v="0"/>
    <n v="3"/>
    <d v="2022-10-05T00:00:00"/>
    <n v="3"/>
    <n v="3"/>
    <n v="2"/>
    <d v="2022-09-02T00:00:00"/>
    <x v="4"/>
    <x v="1"/>
    <x v="1"/>
    <n v="1"/>
    <n v="846.55"/>
    <n v="39"/>
    <x v="3"/>
    <n v="4"/>
    <x v="2"/>
    <s v="Neutral"/>
    <x v="0"/>
    <x v="0"/>
  </r>
  <r>
    <n v="1163"/>
    <d v="2022-12-18T00:00:00"/>
    <s v="Production Manager"/>
    <x v="6"/>
    <s v="Active"/>
    <s v="Contract"/>
    <s v="Zone A"/>
    <s v="Part-Time"/>
    <x v="0"/>
    <x v="9"/>
    <d v="1996-02-07T00:00:00"/>
    <s v="MA"/>
    <x v="0"/>
    <s v="White"/>
    <s v="Divorced"/>
    <x v="0"/>
    <n v="3"/>
    <d v="2022-12-14T00:00:00"/>
    <n v="1"/>
    <n v="2"/>
    <n v="3"/>
    <d v="2023-02-23T00:00:00"/>
    <x v="4"/>
    <x v="1"/>
    <x v="3"/>
    <n v="3"/>
    <n v="734.77"/>
    <n v="26"/>
    <x v="1"/>
    <n v="3"/>
    <x v="0"/>
    <s v="Unsatisfied"/>
    <x v="0"/>
    <x v="0"/>
  </r>
  <r>
    <n v="1164"/>
    <d v="2019-03-21T00:00:00"/>
    <s v="Production Manager"/>
    <x v="2"/>
    <s v="Active"/>
    <s v="Part-Time"/>
    <s v="Zone A"/>
    <s v="Part-Time"/>
    <x v="0"/>
    <x v="2"/>
    <d v="1950-10-25T00:00:00"/>
    <s v="MA"/>
    <x v="0"/>
    <s v="Other"/>
    <s v="Married"/>
    <x v="0"/>
    <n v="3"/>
    <d v="2022-10-23T00:00:00"/>
    <n v="5"/>
    <n v="5"/>
    <n v="5"/>
    <d v="2023-03-01T00:00:00"/>
    <x v="3"/>
    <x v="0"/>
    <x v="1"/>
    <n v="3"/>
    <n v="315.08999999999997"/>
    <n v="69"/>
    <x v="2"/>
    <n v="7"/>
    <x v="1"/>
    <s v="Satisfied"/>
    <x v="0"/>
    <x v="0"/>
  </r>
  <r>
    <n v="1165"/>
    <d v="2021-02-08T00:00:00"/>
    <s v="Production Manager"/>
    <x v="4"/>
    <s v="Active"/>
    <s v="Full-Time"/>
    <s v="Zone C"/>
    <s v="Full-Time"/>
    <x v="0"/>
    <x v="4"/>
    <d v="1998-09-09T00:00:00"/>
    <s v="MA"/>
    <x v="0"/>
    <s v="Other"/>
    <s v="Widowed"/>
    <x v="0"/>
    <n v="3"/>
    <d v="2023-01-09T00:00:00"/>
    <n v="3"/>
    <n v="3"/>
    <n v="1"/>
    <d v="2022-09-27T00:00:00"/>
    <x v="4"/>
    <x v="0"/>
    <x v="3"/>
    <n v="3"/>
    <n v="686.05"/>
    <n v="23"/>
    <x v="1"/>
    <n v="5"/>
    <x v="2"/>
    <s v="Neutral"/>
    <x v="0"/>
    <x v="0"/>
  </r>
  <r>
    <n v="1166"/>
    <d v="2022-06-06T00:00:00"/>
    <s v="Production Technician II"/>
    <x v="5"/>
    <s v="Active"/>
    <s v="Full-Time"/>
    <s v="Zone A"/>
    <s v="Temporary"/>
    <x v="0"/>
    <x v="4"/>
    <d v="1965-01-13T00:00:00"/>
    <s v="MA"/>
    <x v="1"/>
    <s v="Other"/>
    <s v="Married"/>
    <x v="0"/>
    <n v="3"/>
    <d v="2023-02-27T00:00:00"/>
    <n v="2"/>
    <n v="1"/>
    <n v="4"/>
    <d v="2022-08-10T00:00:00"/>
    <x v="4"/>
    <x v="1"/>
    <x v="3"/>
    <n v="4"/>
    <n v="942.51"/>
    <n v="57"/>
    <x v="0"/>
    <n v="3"/>
    <x v="0"/>
    <s v="Unsatisfied"/>
    <x v="0"/>
    <x v="0"/>
  </r>
  <r>
    <n v="1167"/>
    <d v="2021-11-01T00:00:00"/>
    <s v="Production Technician II"/>
    <x v="6"/>
    <s v="Active"/>
    <s v="Contract"/>
    <s v="Zone B"/>
    <s v="Full-Time"/>
    <x v="0"/>
    <x v="4"/>
    <d v="1955-09-01T00:00:00"/>
    <s v="MA"/>
    <x v="0"/>
    <s v="Other"/>
    <s v="Single"/>
    <x v="0"/>
    <n v="3"/>
    <d v="2023-05-22T00:00:00"/>
    <n v="2"/>
    <n v="3"/>
    <n v="4"/>
    <d v="2023-02-23T00:00:00"/>
    <x v="2"/>
    <x v="0"/>
    <x v="0"/>
    <n v="4"/>
    <n v="782.82"/>
    <n v="66"/>
    <x v="2"/>
    <n v="4"/>
    <x v="0"/>
    <s v="Neutral"/>
    <x v="0"/>
    <x v="0"/>
  </r>
  <r>
    <n v="1168"/>
    <d v="2023-01-19T00:00:00"/>
    <s v="Production Technician II"/>
    <x v="2"/>
    <s v="Active"/>
    <s v="Contract"/>
    <s v="Zone A"/>
    <s v="Full-Time"/>
    <x v="0"/>
    <x v="4"/>
    <d v="1951-01-10T00:00:00"/>
    <s v="MA"/>
    <x v="0"/>
    <s v="White"/>
    <s v="Married"/>
    <x v="0"/>
    <n v="3"/>
    <d v="2022-08-28T00:00:00"/>
    <n v="2"/>
    <n v="2"/>
    <n v="2"/>
    <d v="2022-09-02T00:00:00"/>
    <x v="2"/>
    <x v="0"/>
    <x v="0"/>
    <n v="1"/>
    <n v="370.64"/>
    <n v="72"/>
    <x v="2"/>
    <n v="3"/>
    <x v="0"/>
    <s v="Unsatisfied"/>
    <x v="0"/>
    <x v="0"/>
  </r>
  <r>
    <n v="1169"/>
    <d v="2020-07-30T00:00:00"/>
    <s v="Production Technician II"/>
    <x v="4"/>
    <s v="Active"/>
    <s v="Contract"/>
    <s v="Zone B"/>
    <s v="Part-Time"/>
    <x v="0"/>
    <x v="4"/>
    <d v="1960-09-15T00:00:00"/>
    <s v="MA"/>
    <x v="0"/>
    <s v="Asian"/>
    <s v="Single"/>
    <x v="0"/>
    <n v="3"/>
    <d v="2023-08-03T00:00:00"/>
    <n v="1"/>
    <n v="3"/>
    <n v="2"/>
    <d v="2023-06-30T00:00:00"/>
    <x v="3"/>
    <x v="0"/>
    <x v="1"/>
    <n v="1"/>
    <n v="487.66"/>
    <n v="60"/>
    <x v="2"/>
    <n v="5"/>
    <x v="0"/>
    <s v="Neutral"/>
    <x v="0"/>
    <x v="0"/>
  </r>
  <r>
    <n v="1170"/>
    <d v="2023-07-16T00:00:00"/>
    <s v="Production Technician II"/>
    <x v="0"/>
    <s v="Active"/>
    <s v="Part-Time"/>
    <s v="Zone C"/>
    <s v="Full-Time"/>
    <x v="0"/>
    <x v="20"/>
    <d v="1951-07-18T00:00:00"/>
    <s v="MA"/>
    <x v="0"/>
    <s v="Black"/>
    <s v="Single"/>
    <x v="0"/>
    <n v="3"/>
    <d v="2023-02-05T00:00:00"/>
    <n v="1"/>
    <n v="5"/>
    <n v="4"/>
    <d v="2023-08-04T00:00:00"/>
    <x v="4"/>
    <x v="1"/>
    <x v="1"/>
    <n v="1"/>
    <n v="179.85"/>
    <n v="72"/>
    <x v="2"/>
    <n v="2"/>
    <x v="0"/>
    <s v="Satisfied"/>
    <x v="0"/>
    <x v="0"/>
  </r>
  <r>
    <n v="1171"/>
    <d v="2022-06-16T00:00:00"/>
    <s v="Production Technician I"/>
    <x v="7"/>
    <s v="Active"/>
    <s v="Part-Time"/>
    <s v="Zone A"/>
    <s v="Part-Time"/>
    <x v="0"/>
    <x v="4"/>
    <d v="1953-07-24T00:00:00"/>
    <s v="MA"/>
    <x v="0"/>
    <s v="Hispanic"/>
    <s v="Single"/>
    <x v="0"/>
    <n v="3"/>
    <d v="2023-06-24T00:00:00"/>
    <n v="4"/>
    <n v="1"/>
    <n v="4"/>
    <d v="2022-09-07T00:00:00"/>
    <x v="2"/>
    <x v="0"/>
    <x v="2"/>
    <n v="1"/>
    <n v="294.74"/>
    <n v="69"/>
    <x v="2"/>
    <n v="3"/>
    <x v="2"/>
    <s v="Unsatisfied"/>
    <x v="0"/>
    <x v="1"/>
  </r>
  <r>
    <n v="1172"/>
    <d v="2021-06-13T00:00:00"/>
    <s v="Production Technician I"/>
    <x v="1"/>
    <s v="Terminated"/>
    <s v="Full-Time"/>
    <s v="Zone C"/>
    <s v="Full-Time"/>
    <x v="0"/>
    <x v="6"/>
    <d v="1952-05-20T00:00:00"/>
    <s v="MA"/>
    <x v="1"/>
    <s v="Asian"/>
    <s v="Married"/>
    <x v="0"/>
    <n v="3"/>
    <d v="2023-06-19T00:00:00"/>
    <n v="1"/>
    <n v="3"/>
    <n v="2"/>
    <d v="2023-03-30T00:00:00"/>
    <x v="4"/>
    <x v="1"/>
    <x v="3"/>
    <n v="5"/>
    <n v="202.09"/>
    <n v="69"/>
    <x v="2"/>
    <n v="4"/>
    <x v="0"/>
    <s v="Neutral"/>
    <x v="0"/>
    <x v="0"/>
  </r>
  <r>
    <n v="1173"/>
    <d v="2020-11-14T00:00:00"/>
    <s v="Production Technician I"/>
    <x v="4"/>
    <s v="Terminated"/>
    <s v="Full-Time"/>
    <s v="Zone C"/>
    <s v="Full-Time"/>
    <x v="0"/>
    <x v="22"/>
    <d v="1968-01-30T00:00:00"/>
    <s v="MA"/>
    <x v="0"/>
    <s v="White"/>
    <s v="Widowed"/>
    <x v="0"/>
    <n v="3"/>
    <d v="2023-06-16T00:00:00"/>
    <n v="5"/>
    <n v="5"/>
    <n v="2"/>
    <d v="2023-02-09T00:00:00"/>
    <x v="1"/>
    <x v="0"/>
    <x v="3"/>
    <n v="4"/>
    <n v="901.42"/>
    <n v="52"/>
    <x v="0"/>
    <n v="5"/>
    <x v="1"/>
    <s v="Satisfied"/>
    <x v="0"/>
    <x v="0"/>
  </r>
  <r>
    <n v="1174"/>
    <d v="2020-06-16T00:00:00"/>
    <s v="Production Technician I"/>
    <x v="0"/>
    <s v="Terminated"/>
    <s v="Full-Time"/>
    <s v="Zone C"/>
    <s v="Temporary"/>
    <x v="0"/>
    <x v="4"/>
    <d v="1973-12-10T00:00:00"/>
    <s v="MA"/>
    <x v="0"/>
    <s v="Other"/>
    <s v="Widowed"/>
    <x v="0"/>
    <n v="3"/>
    <d v="2023-03-06T00:00:00"/>
    <n v="2"/>
    <n v="1"/>
    <n v="5"/>
    <d v="2023-05-12T00:00:00"/>
    <x v="2"/>
    <x v="1"/>
    <x v="1"/>
    <n v="3"/>
    <n v="454.23"/>
    <n v="47"/>
    <x v="0"/>
    <n v="5"/>
    <x v="0"/>
    <s v="Unsatisfied"/>
    <x v="0"/>
    <x v="0"/>
  </r>
  <r>
    <n v="1175"/>
    <d v="2018-12-20T00:00:00"/>
    <s v="Production Technician I"/>
    <x v="1"/>
    <s v="Terminated"/>
    <s v="Full-Time"/>
    <s v="Zone A"/>
    <s v="Part-Time"/>
    <x v="0"/>
    <x v="14"/>
    <d v="1996-08-04T00:00:00"/>
    <s v="MA"/>
    <x v="0"/>
    <s v="Asian"/>
    <s v="Divorced"/>
    <x v="0"/>
    <n v="3"/>
    <d v="2023-04-22T00:00:00"/>
    <n v="2"/>
    <n v="1"/>
    <n v="2"/>
    <d v="2023-01-04T00:00:00"/>
    <x v="2"/>
    <x v="0"/>
    <x v="3"/>
    <n v="3"/>
    <n v="460.39"/>
    <n v="22"/>
    <x v="1"/>
    <n v="7"/>
    <x v="0"/>
    <s v="Unsatisfied"/>
    <x v="0"/>
    <x v="0"/>
  </r>
  <r>
    <n v="1176"/>
    <d v="2022-10-29T00:00:00"/>
    <s v="Production Technician I"/>
    <x v="8"/>
    <s v="Active"/>
    <s v="Contract"/>
    <s v="Zone A"/>
    <s v="Part-Time"/>
    <x v="0"/>
    <x v="6"/>
    <d v="1960-12-27T00:00:00"/>
    <s v="MA"/>
    <x v="0"/>
    <s v="White"/>
    <s v="Married"/>
    <x v="0"/>
    <n v="3"/>
    <d v="2022-10-17T00:00:00"/>
    <n v="2"/>
    <n v="2"/>
    <n v="5"/>
    <d v="2023-02-14T00:00:00"/>
    <x v="0"/>
    <x v="0"/>
    <x v="2"/>
    <n v="2"/>
    <n v="644.72"/>
    <n v="62"/>
    <x v="2"/>
    <n v="3"/>
    <x v="0"/>
    <s v="Unsatisfied"/>
    <x v="0"/>
    <x v="1"/>
  </r>
  <r>
    <n v="1177"/>
    <d v="2020-07-20T00:00:00"/>
    <s v="Production Technician I"/>
    <x v="6"/>
    <s v="Active"/>
    <s v="Contract"/>
    <s v="Zone A"/>
    <s v="Temporary"/>
    <x v="0"/>
    <x v="1"/>
    <d v="1968-07-06T00:00:00"/>
    <s v="MA"/>
    <x v="0"/>
    <s v="Other"/>
    <s v="Married"/>
    <x v="0"/>
    <n v="3"/>
    <d v="2022-08-12T00:00:00"/>
    <n v="2"/>
    <n v="2"/>
    <n v="5"/>
    <d v="2022-09-17T00:00:00"/>
    <x v="1"/>
    <x v="1"/>
    <x v="3"/>
    <n v="3"/>
    <n v="436.86"/>
    <n v="52"/>
    <x v="0"/>
    <n v="5"/>
    <x v="0"/>
    <s v="Unsatisfied"/>
    <x v="0"/>
    <x v="0"/>
  </r>
  <r>
    <n v="1178"/>
    <d v="2021-10-03T00:00:00"/>
    <s v="Production Technician I"/>
    <x v="2"/>
    <s v="Terminated"/>
    <s v="Contract"/>
    <s v="Zone C"/>
    <s v="Part-Time"/>
    <x v="0"/>
    <x v="4"/>
    <d v="1959-05-07T00:00:00"/>
    <s v="MA"/>
    <x v="1"/>
    <s v="Other"/>
    <s v="Single"/>
    <x v="0"/>
    <n v="3"/>
    <d v="2023-05-03T00:00:00"/>
    <n v="2"/>
    <n v="1"/>
    <n v="2"/>
    <d v="2022-12-21T00:00:00"/>
    <x v="2"/>
    <x v="1"/>
    <x v="0"/>
    <n v="1"/>
    <n v="361.52"/>
    <n v="62"/>
    <x v="2"/>
    <n v="4"/>
    <x v="0"/>
    <s v="Unsatisfied"/>
    <x v="0"/>
    <x v="0"/>
  </r>
  <r>
    <n v="1179"/>
    <d v="2022-07-16T00:00:00"/>
    <s v="Production Technician I"/>
    <x v="9"/>
    <s v="Active"/>
    <s v="Part-Time"/>
    <s v="Zone A"/>
    <s v="Full-Time"/>
    <x v="0"/>
    <x v="1"/>
    <d v="1990-09-08T00:00:00"/>
    <s v="MA"/>
    <x v="1"/>
    <s v="Black"/>
    <s v="Divorced"/>
    <x v="0"/>
    <n v="3"/>
    <d v="2023-07-10T00:00:00"/>
    <n v="3"/>
    <n v="5"/>
    <n v="1"/>
    <d v="2023-02-11T00:00:00"/>
    <x v="3"/>
    <x v="0"/>
    <x v="3"/>
    <n v="2"/>
    <n v="229.05"/>
    <n v="32"/>
    <x v="3"/>
    <n v="3"/>
    <x v="2"/>
    <s v="Satisfied"/>
    <x v="0"/>
    <x v="0"/>
  </r>
  <r>
    <n v="1180"/>
    <d v="2020-06-30T00:00:00"/>
    <s v="Production Technician I"/>
    <x v="7"/>
    <s v="Active"/>
    <s v="Full-Time"/>
    <s v="Zone B"/>
    <s v="Full-Time"/>
    <x v="0"/>
    <x v="20"/>
    <d v="1944-11-30T00:00:00"/>
    <s v="MA"/>
    <x v="1"/>
    <s v="Hispanic"/>
    <s v="Single"/>
    <x v="0"/>
    <n v="3"/>
    <d v="2023-05-15T00:00:00"/>
    <n v="4"/>
    <n v="3"/>
    <n v="1"/>
    <d v="2022-11-17T00:00:00"/>
    <x v="3"/>
    <x v="0"/>
    <x v="2"/>
    <n v="3"/>
    <n v="787.85"/>
    <n v="76"/>
    <x v="2"/>
    <n v="5"/>
    <x v="2"/>
    <s v="Neutral"/>
    <x v="0"/>
    <x v="1"/>
  </r>
  <r>
    <n v="1181"/>
    <d v="2021-06-13T00:00:00"/>
    <s v="Production Technician I"/>
    <x v="3"/>
    <s v="Active"/>
    <s v="Full-Time"/>
    <s v="Zone C"/>
    <s v="Part-Time"/>
    <x v="0"/>
    <x v="13"/>
    <d v="1993-06-16T00:00:00"/>
    <s v="MA"/>
    <x v="1"/>
    <s v="Other"/>
    <s v="Married"/>
    <x v="0"/>
    <n v="3"/>
    <d v="2023-07-05T00:00:00"/>
    <n v="5"/>
    <n v="5"/>
    <n v="4"/>
    <d v="2022-12-31T00:00:00"/>
    <x v="4"/>
    <x v="1"/>
    <x v="1"/>
    <n v="1"/>
    <n v="483.82"/>
    <n v="28"/>
    <x v="1"/>
    <n v="4"/>
    <x v="1"/>
    <s v="Satisfied"/>
    <x v="0"/>
    <x v="0"/>
  </r>
  <r>
    <n v="1182"/>
    <d v="2020-12-29T00:00:00"/>
    <s v="Production Technician I"/>
    <x v="5"/>
    <s v="Active"/>
    <s v="Full-Time"/>
    <s v="Zone C"/>
    <s v="Temporary"/>
    <x v="0"/>
    <x v="8"/>
    <d v="1973-12-09T00:00:00"/>
    <s v="MA"/>
    <x v="0"/>
    <s v="Black"/>
    <s v="Divorced"/>
    <x v="0"/>
    <n v="3"/>
    <d v="2022-08-25T00:00:00"/>
    <n v="2"/>
    <n v="4"/>
    <n v="5"/>
    <d v="2022-10-19T00:00:00"/>
    <x v="4"/>
    <x v="1"/>
    <x v="3"/>
    <n v="5"/>
    <n v="623.64"/>
    <n v="47"/>
    <x v="0"/>
    <n v="5"/>
    <x v="0"/>
    <s v="Neutral"/>
    <x v="0"/>
    <x v="0"/>
  </r>
  <r>
    <n v="1183"/>
    <d v="2022-02-03T00:00:00"/>
    <s v="Production Technician I"/>
    <x v="4"/>
    <s v="Active"/>
    <s v="Part-Time"/>
    <s v="Zone A"/>
    <s v="Full-Time"/>
    <x v="0"/>
    <x v="14"/>
    <d v="1946-12-18T00:00:00"/>
    <s v="MA"/>
    <x v="0"/>
    <s v="Black"/>
    <s v="Married"/>
    <x v="0"/>
    <n v="3"/>
    <d v="2023-03-07T00:00:00"/>
    <n v="4"/>
    <n v="5"/>
    <n v="5"/>
    <d v="2023-07-16T00:00:00"/>
    <x v="3"/>
    <x v="0"/>
    <x v="1"/>
    <n v="4"/>
    <n v="351.35"/>
    <n v="76"/>
    <x v="2"/>
    <n v="4"/>
    <x v="2"/>
    <s v="Satisfied"/>
    <x v="0"/>
    <x v="0"/>
  </r>
  <r>
    <n v="1184"/>
    <d v="2022-01-10T00:00:00"/>
    <s v="Production Technician I"/>
    <x v="0"/>
    <s v="Active"/>
    <s v="Full-Time"/>
    <s v="Zone B"/>
    <s v="Temporary"/>
    <x v="0"/>
    <x v="13"/>
    <d v="1951-10-01T00:00:00"/>
    <s v="MA"/>
    <x v="0"/>
    <s v="Hispanic"/>
    <s v="Divorced"/>
    <x v="0"/>
    <n v="3"/>
    <d v="2022-10-03T00:00:00"/>
    <n v="1"/>
    <n v="3"/>
    <n v="1"/>
    <d v="2023-01-31T00:00:00"/>
    <x v="1"/>
    <x v="0"/>
    <x v="2"/>
    <n v="3"/>
    <n v="512.51"/>
    <n v="71"/>
    <x v="2"/>
    <n v="4"/>
    <x v="0"/>
    <s v="Neutral"/>
    <x v="0"/>
    <x v="1"/>
  </r>
  <r>
    <n v="1185"/>
    <d v="2018-12-13T00:00:00"/>
    <s v="Production Manager"/>
    <x v="1"/>
    <s v="Active"/>
    <s v="Part-Time"/>
    <s v="Zone A"/>
    <s v="Full-Time"/>
    <x v="0"/>
    <x v="10"/>
    <d v="1973-02-22T00:00:00"/>
    <s v="MA"/>
    <x v="0"/>
    <s v="Other"/>
    <s v="Widowed"/>
    <x v="0"/>
    <n v="3"/>
    <d v="2022-08-13T00:00:00"/>
    <n v="1"/>
    <n v="2"/>
    <n v="4"/>
    <d v="2022-09-22T00:00:00"/>
    <x v="2"/>
    <x v="0"/>
    <x v="0"/>
    <n v="5"/>
    <n v="957.9"/>
    <n v="45"/>
    <x v="0"/>
    <n v="7"/>
    <x v="0"/>
    <s v="Unsatisfied"/>
    <x v="0"/>
    <x v="0"/>
  </r>
  <r>
    <n v="1186"/>
    <d v="2021-03-03T00:00:00"/>
    <s v="Production Manager"/>
    <x v="8"/>
    <s v="Active"/>
    <s v="Full-Time"/>
    <s v="Zone A"/>
    <s v="Temporary"/>
    <x v="0"/>
    <x v="8"/>
    <d v="1983-08-25T00:00:00"/>
    <s v="MA"/>
    <x v="0"/>
    <s v="Hispanic"/>
    <s v="Single"/>
    <x v="0"/>
    <n v="3"/>
    <d v="2023-05-12T00:00:00"/>
    <n v="3"/>
    <n v="3"/>
    <n v="5"/>
    <d v="2023-06-12T00:00:00"/>
    <x v="4"/>
    <x v="1"/>
    <x v="0"/>
    <n v="5"/>
    <n v="886.45"/>
    <n v="38"/>
    <x v="3"/>
    <n v="5"/>
    <x v="2"/>
    <s v="Neutral"/>
    <x v="0"/>
    <x v="0"/>
  </r>
  <r>
    <n v="1187"/>
    <d v="2021-07-04T00:00:00"/>
    <s v="Production Manager"/>
    <x v="6"/>
    <s v="Active"/>
    <s v="Part-Time"/>
    <s v="Zone A"/>
    <s v="Full-Time"/>
    <x v="0"/>
    <x v="1"/>
    <d v="1997-09-15T00:00:00"/>
    <s v="MA"/>
    <x v="0"/>
    <s v="Black"/>
    <s v="Single"/>
    <x v="0"/>
    <n v="3"/>
    <d v="2022-11-19T00:00:00"/>
    <n v="4"/>
    <n v="1"/>
    <n v="1"/>
    <d v="2022-10-25T00:00:00"/>
    <x v="4"/>
    <x v="0"/>
    <x v="1"/>
    <n v="4"/>
    <n v="443.55"/>
    <n v="24"/>
    <x v="1"/>
    <n v="4"/>
    <x v="2"/>
    <s v="Unsatisfied"/>
    <x v="0"/>
    <x v="0"/>
  </r>
  <r>
    <n v="1188"/>
    <d v="2020-02-06T00:00:00"/>
    <s v="Production Technician II"/>
    <x v="5"/>
    <s v="Terminated"/>
    <s v="Contract"/>
    <s v="Zone B"/>
    <s v="Part-Time"/>
    <x v="0"/>
    <x v="2"/>
    <d v="1979-05-28T00:00:00"/>
    <s v="MA"/>
    <x v="1"/>
    <s v="Black"/>
    <s v="Divorced"/>
    <x v="0"/>
    <n v="3"/>
    <d v="2023-07-16T00:00:00"/>
    <n v="4"/>
    <n v="1"/>
    <n v="1"/>
    <d v="2023-01-07T00:00:00"/>
    <x v="3"/>
    <x v="0"/>
    <x v="3"/>
    <n v="4"/>
    <n v="899.13"/>
    <n v="41"/>
    <x v="3"/>
    <n v="6"/>
    <x v="2"/>
    <s v="Unsatisfied"/>
    <x v="0"/>
    <x v="0"/>
  </r>
  <r>
    <n v="1189"/>
    <d v="2020-06-28T00:00:00"/>
    <s v="Production Technician II"/>
    <x v="6"/>
    <s v="Terminated"/>
    <s v="Contract"/>
    <s v="Zone C"/>
    <s v="Full-Time"/>
    <x v="0"/>
    <x v="5"/>
    <d v="1988-03-07T00:00:00"/>
    <s v="MA"/>
    <x v="0"/>
    <s v="Other"/>
    <s v="Married"/>
    <x v="0"/>
    <n v="3"/>
    <d v="2023-07-19T00:00:00"/>
    <n v="5"/>
    <n v="5"/>
    <n v="3"/>
    <d v="2022-09-20T00:00:00"/>
    <x v="4"/>
    <x v="1"/>
    <x v="2"/>
    <n v="1"/>
    <n v="202.74"/>
    <n v="32"/>
    <x v="3"/>
    <n v="5"/>
    <x v="1"/>
    <s v="Satisfied"/>
    <x v="0"/>
    <x v="1"/>
  </r>
  <r>
    <n v="1190"/>
    <d v="2020-12-22T00:00:00"/>
    <s v="Production Technician II"/>
    <x v="2"/>
    <s v="Terminated"/>
    <s v="Contract"/>
    <s v="Zone B"/>
    <s v="Full-Time"/>
    <x v="0"/>
    <x v="11"/>
    <d v="1998-04-20T00:00:00"/>
    <s v="MA"/>
    <x v="0"/>
    <s v="Hispanic"/>
    <s v="Married"/>
    <x v="0"/>
    <n v="3"/>
    <d v="2023-04-07T00:00:00"/>
    <n v="2"/>
    <n v="5"/>
    <n v="3"/>
    <d v="2023-05-21T00:00:00"/>
    <x v="2"/>
    <x v="1"/>
    <x v="0"/>
    <n v="4"/>
    <n v="727.81"/>
    <n v="22"/>
    <x v="1"/>
    <n v="5"/>
    <x v="0"/>
    <s v="Satisfied"/>
    <x v="0"/>
    <x v="0"/>
  </r>
  <r>
    <n v="1191"/>
    <d v="2019-11-24T00:00:00"/>
    <s v="Production Technician II"/>
    <x v="4"/>
    <s v="Active"/>
    <s v="Full-Time"/>
    <s v="Zone B"/>
    <s v="Full-Time"/>
    <x v="0"/>
    <x v="13"/>
    <d v="1978-04-25T00:00:00"/>
    <s v="MA"/>
    <x v="0"/>
    <s v="Black"/>
    <s v="Divorced"/>
    <x v="0"/>
    <n v="3"/>
    <d v="2023-07-13T00:00:00"/>
    <n v="4"/>
    <n v="4"/>
    <n v="4"/>
    <d v="2022-09-23T00:00:00"/>
    <x v="1"/>
    <x v="0"/>
    <x v="2"/>
    <n v="2"/>
    <n v="820.39"/>
    <n v="41"/>
    <x v="3"/>
    <n v="6"/>
    <x v="2"/>
    <s v="Neutral"/>
    <x v="0"/>
    <x v="1"/>
  </r>
  <r>
    <n v="1192"/>
    <d v="2022-09-23T00:00:00"/>
    <s v="Production Technician II"/>
    <x v="0"/>
    <s v="Active"/>
    <s v="Full-Time"/>
    <s v="Zone C"/>
    <s v="Full-Time"/>
    <x v="0"/>
    <x v="3"/>
    <d v="1988-12-07T00:00:00"/>
    <s v="MA"/>
    <x v="0"/>
    <s v="White"/>
    <s v="Single"/>
    <x v="0"/>
    <n v="3"/>
    <d v="2022-12-24T00:00:00"/>
    <n v="3"/>
    <n v="1"/>
    <n v="1"/>
    <d v="2022-10-11T00:00:00"/>
    <x v="0"/>
    <x v="1"/>
    <x v="3"/>
    <n v="4"/>
    <n v="111.94"/>
    <n v="34"/>
    <x v="3"/>
    <n v="3"/>
    <x v="2"/>
    <s v="Unsatisfied"/>
    <x v="0"/>
    <x v="0"/>
  </r>
  <r>
    <n v="1193"/>
    <d v="2020-02-06T00:00:00"/>
    <s v="Production Technician I"/>
    <x v="7"/>
    <s v="Terminated"/>
    <s v="Full-Time"/>
    <s v="Zone B"/>
    <s v="Temporary"/>
    <x v="0"/>
    <x v="1"/>
    <d v="1950-09-18T00:00:00"/>
    <s v="MA"/>
    <x v="0"/>
    <s v="Black"/>
    <s v="Married"/>
    <x v="0"/>
    <n v="3"/>
    <d v="2022-08-15T00:00:00"/>
    <n v="5"/>
    <n v="2"/>
    <n v="3"/>
    <d v="2023-05-05T00:00:00"/>
    <x v="3"/>
    <x v="1"/>
    <x v="0"/>
    <n v="1"/>
    <n v="231.96"/>
    <n v="70"/>
    <x v="2"/>
    <n v="6"/>
    <x v="1"/>
    <s v="Unsatisfied"/>
    <x v="0"/>
    <x v="0"/>
  </r>
  <r>
    <n v="1194"/>
    <d v="2019-01-14T00:00:00"/>
    <s v="Production Technician I"/>
    <x v="1"/>
    <s v="Terminated"/>
    <s v="Full-Time"/>
    <s v="Zone C"/>
    <s v="Temporary"/>
    <x v="0"/>
    <x v="4"/>
    <d v="1953-03-08T00:00:00"/>
    <s v="MA"/>
    <x v="1"/>
    <s v="Asian"/>
    <s v="Widowed"/>
    <x v="0"/>
    <n v="3"/>
    <d v="2022-12-04T00:00:00"/>
    <n v="5"/>
    <n v="4"/>
    <n v="2"/>
    <d v="2023-05-07T00:00:00"/>
    <x v="4"/>
    <x v="0"/>
    <x v="2"/>
    <n v="2"/>
    <n v="430.92"/>
    <n v="66"/>
    <x v="2"/>
    <n v="7"/>
    <x v="1"/>
    <s v="Neutral"/>
    <x v="0"/>
    <x v="1"/>
  </r>
  <r>
    <n v="1196"/>
    <d v="2019-03-09T00:00:00"/>
    <s v="Production Technician I"/>
    <x v="9"/>
    <s v="Active"/>
    <s v="Part-Time"/>
    <s v="Zone C"/>
    <s v="Temporary"/>
    <x v="0"/>
    <x v="5"/>
    <d v="1978-11-07T00:00:00"/>
    <s v="MA"/>
    <x v="0"/>
    <s v="Other"/>
    <s v="Married"/>
    <x v="0"/>
    <n v="3"/>
    <d v="2023-06-02T00:00:00"/>
    <n v="4"/>
    <n v="5"/>
    <n v="4"/>
    <d v="2023-02-28T00:00:00"/>
    <x v="4"/>
    <x v="0"/>
    <x v="2"/>
    <n v="5"/>
    <n v="355.3"/>
    <n v="41"/>
    <x v="3"/>
    <n v="7"/>
    <x v="2"/>
    <s v="Satisfied"/>
    <x v="0"/>
    <x v="1"/>
  </r>
  <r>
    <n v="1197"/>
    <d v="2020-06-13T00:00:00"/>
    <s v="Production Technician I"/>
    <x v="5"/>
    <s v="Active"/>
    <s v="Full-Time"/>
    <s v="Zone B"/>
    <s v="Part-Time"/>
    <x v="0"/>
    <x v="23"/>
    <d v="1958-06-12T00:00:00"/>
    <s v="MA"/>
    <x v="0"/>
    <s v="Hispanic"/>
    <s v="Divorced"/>
    <x v="0"/>
    <n v="3"/>
    <d v="2022-11-09T00:00:00"/>
    <n v="3"/>
    <n v="5"/>
    <n v="4"/>
    <d v="2023-02-25T00:00:00"/>
    <x v="3"/>
    <x v="0"/>
    <x v="3"/>
    <n v="5"/>
    <n v="575.1"/>
    <n v="62"/>
    <x v="2"/>
    <n v="5"/>
    <x v="2"/>
    <s v="Satisfied"/>
    <x v="0"/>
    <x v="0"/>
  </r>
  <r>
    <n v="1198"/>
    <d v="2019-01-22T00:00:00"/>
    <s v="Production Technician I"/>
    <x v="6"/>
    <s v="Active"/>
    <s v="Contract"/>
    <s v="Zone B"/>
    <s v="Part-Time"/>
    <x v="0"/>
    <x v="4"/>
    <d v="1952-09-28T00:00:00"/>
    <s v="MA"/>
    <x v="0"/>
    <s v="Asian"/>
    <s v="Married"/>
    <x v="0"/>
    <n v="3"/>
    <d v="2022-12-12T00:00:00"/>
    <n v="3"/>
    <n v="2"/>
    <n v="2"/>
    <d v="2023-06-19T00:00:00"/>
    <x v="2"/>
    <x v="0"/>
    <x v="0"/>
    <n v="1"/>
    <n v="140.82"/>
    <n v="67"/>
    <x v="2"/>
    <n v="7"/>
    <x v="2"/>
    <s v="Unsatisfied"/>
    <x v="0"/>
    <x v="0"/>
  </r>
  <r>
    <n v="1199"/>
    <d v="2020-12-12T00:00:00"/>
    <s v="Production Technician I"/>
    <x v="2"/>
    <s v="Active"/>
    <s v="Full-Time"/>
    <s v="Zone B"/>
    <s v="Part-Time"/>
    <x v="0"/>
    <x v="4"/>
    <d v="1950-04-14T00:00:00"/>
    <s v="MA"/>
    <x v="0"/>
    <s v="White"/>
    <s v="Widowed"/>
    <x v="0"/>
    <n v="3"/>
    <d v="2023-06-27T00:00:00"/>
    <n v="3"/>
    <n v="3"/>
    <n v="3"/>
    <d v="2022-11-28T00:00:00"/>
    <x v="0"/>
    <x v="1"/>
    <x v="3"/>
    <n v="2"/>
    <n v="663.19"/>
    <n v="70"/>
    <x v="2"/>
    <n v="5"/>
    <x v="2"/>
    <s v="Neutral"/>
    <x v="0"/>
    <x v="0"/>
  </r>
  <r>
    <n v="1200"/>
    <d v="2022-04-27T00:00:00"/>
    <s v="Production Technician I"/>
    <x v="4"/>
    <s v="Active"/>
    <s v="Part-Time"/>
    <s v="Zone A"/>
    <s v="Full-Time"/>
    <x v="0"/>
    <x v="3"/>
    <d v="1977-10-08T00:00:00"/>
    <s v="MA"/>
    <x v="0"/>
    <s v="Other"/>
    <s v="Married"/>
    <x v="0"/>
    <n v="3"/>
    <d v="2023-04-19T00:00:00"/>
    <n v="4"/>
    <n v="5"/>
    <n v="1"/>
    <d v="2023-07-29T00:00:00"/>
    <x v="2"/>
    <x v="0"/>
    <x v="1"/>
    <n v="2"/>
    <n v="996.77"/>
    <n v="45"/>
    <x v="0"/>
    <n v="4"/>
    <x v="2"/>
    <s v="Satisfied"/>
    <x v="0"/>
    <x v="0"/>
  </r>
  <r>
    <n v="1201"/>
    <d v="2022-04-11T00:00:00"/>
    <s v="Production Technician I"/>
    <x v="0"/>
    <s v="Terminated"/>
    <s v="Contract"/>
    <s v="Zone A"/>
    <s v="Part-Time"/>
    <x v="0"/>
    <x v="3"/>
    <d v="1954-01-27T00:00:00"/>
    <s v="MA"/>
    <x v="1"/>
    <s v="Other"/>
    <s v="Divorced"/>
    <x v="0"/>
    <n v="3"/>
    <d v="2023-02-23T00:00:00"/>
    <n v="2"/>
    <n v="4"/>
    <n v="4"/>
    <d v="2022-10-10T00:00:00"/>
    <x v="4"/>
    <x v="1"/>
    <x v="3"/>
    <n v="2"/>
    <n v="145.38999999999999"/>
    <n v="68"/>
    <x v="2"/>
    <n v="4"/>
    <x v="0"/>
    <s v="Neutral"/>
    <x v="0"/>
    <x v="0"/>
  </r>
  <r>
    <n v="1202"/>
    <d v="2022-09-01T00:00:00"/>
    <s v="Production Technician I"/>
    <x v="7"/>
    <s v="Terminated"/>
    <s v="Contract"/>
    <s v="Zone B"/>
    <s v="Temporary"/>
    <x v="0"/>
    <x v="13"/>
    <d v="1983-06-20T00:00:00"/>
    <s v="MA"/>
    <x v="1"/>
    <s v="White"/>
    <s v="Widowed"/>
    <x v="0"/>
    <n v="3"/>
    <d v="2022-08-14T00:00:00"/>
    <n v="1"/>
    <n v="3"/>
    <n v="2"/>
    <d v="2022-12-08T00:00:00"/>
    <x v="3"/>
    <x v="0"/>
    <x v="1"/>
    <n v="1"/>
    <n v="344.74"/>
    <n v="39"/>
    <x v="3"/>
    <n v="3"/>
    <x v="0"/>
    <s v="Neutral"/>
    <x v="0"/>
    <x v="0"/>
  </r>
  <r>
    <n v="1203"/>
    <d v="2018-09-08T00:00:00"/>
    <s v="Production Technician I"/>
    <x v="1"/>
    <s v="Active"/>
    <s v="Contract"/>
    <s v="Zone A"/>
    <s v="Part-Time"/>
    <x v="0"/>
    <x v="6"/>
    <d v="1987-01-16T00:00:00"/>
    <s v="MA"/>
    <x v="1"/>
    <s v="White"/>
    <s v="Divorced"/>
    <x v="0"/>
    <n v="3"/>
    <d v="2022-10-03T00:00:00"/>
    <n v="3"/>
    <n v="5"/>
    <n v="3"/>
    <d v="2022-10-12T00:00:00"/>
    <x v="2"/>
    <x v="1"/>
    <x v="1"/>
    <n v="5"/>
    <n v="308.08999999999997"/>
    <n v="31"/>
    <x v="3"/>
    <n v="7"/>
    <x v="2"/>
    <s v="Satisfied"/>
    <x v="0"/>
    <x v="0"/>
  </r>
  <r>
    <n v="1204"/>
    <d v="2022-11-24T00:00:00"/>
    <s v="Production Technician I"/>
    <x v="8"/>
    <s v="Active"/>
    <s v="Full-Time"/>
    <s v="Zone B"/>
    <s v="Temporary"/>
    <x v="0"/>
    <x v="2"/>
    <d v="1948-08-26T00:00:00"/>
    <s v="MA"/>
    <x v="1"/>
    <s v="White"/>
    <s v="Married"/>
    <x v="0"/>
    <n v="3"/>
    <d v="2023-06-22T00:00:00"/>
    <n v="1"/>
    <n v="4"/>
    <n v="3"/>
    <d v="2023-07-16T00:00:00"/>
    <x v="2"/>
    <x v="1"/>
    <x v="1"/>
    <n v="1"/>
    <n v="610.96"/>
    <n v="74"/>
    <x v="2"/>
    <n v="3"/>
    <x v="0"/>
    <s v="Neutral"/>
    <x v="0"/>
    <x v="0"/>
  </r>
  <r>
    <n v="1205"/>
    <d v="2020-07-23T00:00:00"/>
    <s v="Production Technician I"/>
    <x v="3"/>
    <s v="Active"/>
    <s v="Full-Time"/>
    <s v="Zone C"/>
    <s v="Part-Time"/>
    <x v="0"/>
    <x v="17"/>
    <d v="1956-05-04T00:00:00"/>
    <s v="MA"/>
    <x v="0"/>
    <s v="Hispanic"/>
    <s v="Single"/>
    <x v="0"/>
    <n v="3"/>
    <d v="2023-04-07T00:00:00"/>
    <n v="2"/>
    <n v="1"/>
    <n v="2"/>
    <d v="2023-08-01T00:00:00"/>
    <x v="4"/>
    <x v="1"/>
    <x v="0"/>
    <n v="3"/>
    <n v="201.83"/>
    <n v="64"/>
    <x v="2"/>
    <n v="5"/>
    <x v="0"/>
    <s v="Unsatisfied"/>
    <x v="0"/>
    <x v="0"/>
  </r>
  <r>
    <n v="1206"/>
    <d v="2018-12-28T00:00:00"/>
    <s v="Production Technician I"/>
    <x v="9"/>
    <s v="Active"/>
    <s v="Part-Time"/>
    <s v="Zone C"/>
    <s v="Part-Time"/>
    <x v="0"/>
    <x v="6"/>
    <d v="1956-02-15T00:00:00"/>
    <s v="MA"/>
    <x v="0"/>
    <s v="White"/>
    <s v="Divorced"/>
    <x v="0"/>
    <n v="3"/>
    <d v="2022-10-17T00:00:00"/>
    <n v="3"/>
    <n v="4"/>
    <n v="2"/>
    <d v="2023-07-20T00:00:00"/>
    <x v="3"/>
    <x v="0"/>
    <x v="3"/>
    <n v="5"/>
    <n v="391.85"/>
    <n v="62"/>
    <x v="2"/>
    <n v="7"/>
    <x v="2"/>
    <s v="Neutral"/>
    <x v="0"/>
    <x v="0"/>
  </r>
  <r>
    <n v="1207"/>
    <d v="2019-10-01T00:00:00"/>
    <s v="Production Technician I"/>
    <x v="5"/>
    <s v="Active"/>
    <s v="Contract"/>
    <s v="Zone B"/>
    <s v="Full-Time"/>
    <x v="0"/>
    <x v="13"/>
    <d v="1956-07-08T00:00:00"/>
    <s v="MA"/>
    <x v="0"/>
    <s v="White"/>
    <s v="Divorced"/>
    <x v="0"/>
    <n v="3"/>
    <d v="2022-08-06T00:00:00"/>
    <n v="2"/>
    <n v="1"/>
    <n v="2"/>
    <d v="2022-12-07T00:00:00"/>
    <x v="4"/>
    <x v="0"/>
    <x v="2"/>
    <n v="5"/>
    <n v="682.36"/>
    <n v="63"/>
    <x v="2"/>
    <n v="6"/>
    <x v="0"/>
    <s v="Unsatisfied"/>
    <x v="0"/>
    <x v="1"/>
  </r>
  <r>
    <n v="1208"/>
    <d v="2019-08-17T00:00:00"/>
    <s v="Production Manager"/>
    <x v="6"/>
    <s v="Active"/>
    <s v="Contract"/>
    <s v="Zone A"/>
    <s v="Part-Time"/>
    <x v="0"/>
    <x v="13"/>
    <d v="1979-12-30T00:00:00"/>
    <s v="MA"/>
    <x v="0"/>
    <s v="Black"/>
    <s v="Single"/>
    <x v="0"/>
    <n v="3"/>
    <d v="2022-08-18T00:00:00"/>
    <n v="5"/>
    <n v="1"/>
    <n v="5"/>
    <d v="2022-09-20T00:00:00"/>
    <x v="0"/>
    <x v="0"/>
    <x v="3"/>
    <n v="3"/>
    <n v="492.39"/>
    <n v="40"/>
    <x v="3"/>
    <n v="6"/>
    <x v="1"/>
    <s v="Unsatisfied"/>
    <x v="0"/>
    <x v="0"/>
  </r>
  <r>
    <n v="1209"/>
    <d v="2023-05-31T00:00:00"/>
    <s v="Production Manager"/>
    <x v="2"/>
    <s v="Active"/>
    <s v="Part-Time"/>
    <s v="Zone A"/>
    <s v="Part-Time"/>
    <x v="0"/>
    <x v="13"/>
    <d v="1999-06-04T00:00:00"/>
    <s v="MA"/>
    <x v="0"/>
    <s v="Other"/>
    <s v="Married"/>
    <x v="0"/>
    <n v="3"/>
    <d v="2023-05-28T00:00:00"/>
    <n v="1"/>
    <n v="3"/>
    <n v="1"/>
    <d v="2023-06-18T00:00:00"/>
    <x v="4"/>
    <x v="1"/>
    <x v="0"/>
    <n v="2"/>
    <n v="197.78"/>
    <n v="24"/>
    <x v="1"/>
    <n v="2"/>
    <x v="0"/>
    <s v="Neutral"/>
    <x v="0"/>
    <x v="0"/>
  </r>
  <r>
    <n v="1210"/>
    <d v="2020-12-08T00:00:00"/>
    <s v="Production Manager"/>
    <x v="4"/>
    <s v="Active"/>
    <s v="Full-Time"/>
    <s v="Zone B"/>
    <s v="Part-Time"/>
    <x v="0"/>
    <x v="4"/>
    <d v="1948-12-24T00:00:00"/>
    <s v="MA"/>
    <x v="0"/>
    <s v="Asian"/>
    <s v="Divorced"/>
    <x v="0"/>
    <n v="3"/>
    <d v="2022-10-24T00:00:00"/>
    <n v="4"/>
    <n v="5"/>
    <n v="1"/>
    <d v="2023-01-09T00:00:00"/>
    <x v="0"/>
    <x v="1"/>
    <x v="1"/>
    <n v="4"/>
    <n v="485.44"/>
    <n v="72"/>
    <x v="2"/>
    <n v="5"/>
    <x v="2"/>
    <s v="Satisfied"/>
    <x v="0"/>
    <x v="0"/>
  </r>
  <r>
    <n v="1211"/>
    <d v="2018-11-05T00:00:00"/>
    <s v="Production Technician II"/>
    <x v="0"/>
    <s v="Terminated"/>
    <s v="Part-Time"/>
    <s v="Zone B"/>
    <s v="Part-Time"/>
    <x v="0"/>
    <x v="4"/>
    <d v="1981-12-11T00:00:00"/>
    <s v="MA"/>
    <x v="1"/>
    <s v="Other"/>
    <s v="Widowed"/>
    <x v="0"/>
    <n v="3"/>
    <d v="2023-03-16T00:00:00"/>
    <n v="3"/>
    <n v="3"/>
    <n v="1"/>
    <d v="2023-07-30T00:00:00"/>
    <x v="0"/>
    <x v="1"/>
    <x v="3"/>
    <n v="3"/>
    <n v="557.34"/>
    <n v="37"/>
    <x v="3"/>
    <n v="7"/>
    <x v="2"/>
    <s v="Neutral"/>
    <x v="0"/>
    <x v="0"/>
  </r>
  <r>
    <n v="1212"/>
    <d v="2020-08-26T00:00:00"/>
    <s v="Production Technician II"/>
    <x v="1"/>
    <s v="Terminated"/>
    <s v="Contract"/>
    <s v="Zone C"/>
    <s v="Full-Time"/>
    <x v="0"/>
    <x v="6"/>
    <d v="1983-08-27T00:00:00"/>
    <s v="MA"/>
    <x v="0"/>
    <s v="Hispanic"/>
    <s v="Single"/>
    <x v="0"/>
    <n v="3"/>
    <d v="2023-01-31T00:00:00"/>
    <n v="4"/>
    <n v="5"/>
    <n v="4"/>
    <d v="2023-05-03T00:00:00"/>
    <x v="2"/>
    <x v="0"/>
    <x v="0"/>
    <n v="5"/>
    <n v="817.92"/>
    <n v="37"/>
    <x v="3"/>
    <n v="5"/>
    <x v="2"/>
    <s v="Satisfied"/>
    <x v="0"/>
    <x v="0"/>
  </r>
  <r>
    <n v="1213"/>
    <d v="2020-02-23T00:00:00"/>
    <s v="Production Technician II"/>
    <x v="8"/>
    <s v="Active"/>
    <s v="Part-Time"/>
    <s v="Zone A"/>
    <s v="Part-Time"/>
    <x v="0"/>
    <x v="9"/>
    <d v="1987-03-22T00:00:00"/>
    <s v="MA"/>
    <x v="0"/>
    <s v="White"/>
    <s v="Married"/>
    <x v="0"/>
    <n v="3"/>
    <d v="2022-09-28T00:00:00"/>
    <n v="1"/>
    <n v="2"/>
    <n v="4"/>
    <d v="2023-02-15T00:00:00"/>
    <x v="2"/>
    <x v="1"/>
    <x v="0"/>
    <n v="4"/>
    <n v="485.39"/>
    <n v="33"/>
    <x v="3"/>
    <n v="6"/>
    <x v="0"/>
    <s v="Unsatisfied"/>
    <x v="0"/>
    <x v="0"/>
  </r>
  <r>
    <n v="1214"/>
    <d v="2022-02-12T00:00:00"/>
    <s v="Production Technician II"/>
    <x v="6"/>
    <s v="Active"/>
    <s v="Full-Time"/>
    <s v="Zone B"/>
    <s v="Full-Time"/>
    <x v="0"/>
    <x v="8"/>
    <d v="1967-09-19T00:00:00"/>
    <s v="MA"/>
    <x v="0"/>
    <s v="Asian"/>
    <s v="Divorced"/>
    <x v="0"/>
    <n v="3"/>
    <d v="2023-06-02T00:00:00"/>
    <n v="1"/>
    <n v="5"/>
    <n v="3"/>
    <d v="2023-04-02T00:00:00"/>
    <x v="1"/>
    <x v="0"/>
    <x v="2"/>
    <n v="3"/>
    <n v="145.13"/>
    <n v="55"/>
    <x v="0"/>
    <n v="4"/>
    <x v="0"/>
    <s v="Satisfied"/>
    <x v="0"/>
    <x v="1"/>
  </r>
  <r>
    <n v="1215"/>
    <d v="2020-02-13T00:00:00"/>
    <s v="Production Technician II"/>
    <x v="2"/>
    <s v="Active"/>
    <s v="Contract"/>
    <s v="Zone C"/>
    <s v="Temporary"/>
    <x v="0"/>
    <x v="1"/>
    <d v="1983-07-18T00:00:00"/>
    <s v="MA"/>
    <x v="0"/>
    <s v="Asian"/>
    <s v="Widowed"/>
    <x v="0"/>
    <n v="3"/>
    <d v="2022-10-25T00:00:00"/>
    <n v="2"/>
    <n v="1"/>
    <n v="5"/>
    <d v="2022-09-13T00:00:00"/>
    <x v="4"/>
    <x v="1"/>
    <x v="3"/>
    <n v="4"/>
    <n v="751.88"/>
    <n v="37"/>
    <x v="3"/>
    <n v="6"/>
    <x v="0"/>
    <s v="Unsatisfied"/>
    <x v="0"/>
    <x v="0"/>
  </r>
  <r>
    <n v="1216"/>
    <d v="2023-02-15T00:00:00"/>
    <s v="Production Technician I"/>
    <x v="9"/>
    <s v="Terminated"/>
    <s v="Part-Time"/>
    <s v="Zone B"/>
    <s v="Part-Time"/>
    <x v="0"/>
    <x v="3"/>
    <d v="1986-06-19T00:00:00"/>
    <s v="MA"/>
    <x v="0"/>
    <s v="Black"/>
    <s v="Single"/>
    <x v="0"/>
    <n v="3"/>
    <d v="2022-09-09T00:00:00"/>
    <n v="4"/>
    <n v="1"/>
    <n v="1"/>
    <d v="2023-07-16T00:00:00"/>
    <x v="0"/>
    <x v="1"/>
    <x v="1"/>
    <n v="1"/>
    <n v="136.47999999999999"/>
    <n v="37"/>
    <x v="3"/>
    <n v="3"/>
    <x v="2"/>
    <s v="Unsatisfied"/>
    <x v="0"/>
    <x v="0"/>
  </r>
  <r>
    <n v="1217"/>
    <d v="2019-12-03T00:00:00"/>
    <s v="Production Technician I"/>
    <x v="7"/>
    <s v="Terminated"/>
    <s v="Full-Time"/>
    <s v="Zone B"/>
    <s v="Part-Time"/>
    <x v="0"/>
    <x v="13"/>
    <d v="1960-07-17T00:00:00"/>
    <s v="MA"/>
    <x v="1"/>
    <s v="Asian"/>
    <s v="Single"/>
    <x v="0"/>
    <n v="3"/>
    <d v="2022-08-23T00:00:00"/>
    <n v="5"/>
    <n v="5"/>
    <n v="1"/>
    <d v="2023-04-17T00:00:00"/>
    <x v="1"/>
    <x v="1"/>
    <x v="2"/>
    <n v="1"/>
    <n v="857.42"/>
    <n v="59"/>
    <x v="0"/>
    <n v="6"/>
    <x v="1"/>
    <s v="Satisfied"/>
    <x v="0"/>
    <x v="1"/>
  </r>
  <r>
    <n v="1218"/>
    <d v="2018-12-31T00:00:00"/>
    <s v="Production Technician I"/>
    <x v="5"/>
    <s v="Active"/>
    <s v="Full-Time"/>
    <s v="Zone B"/>
    <s v="Temporary"/>
    <x v="0"/>
    <x v="3"/>
    <d v="1974-10-15T00:00:00"/>
    <s v="MA"/>
    <x v="0"/>
    <s v="Black"/>
    <s v="Married"/>
    <x v="0"/>
    <n v="3"/>
    <d v="2023-02-27T00:00:00"/>
    <n v="2"/>
    <n v="3"/>
    <n v="1"/>
    <d v="2023-01-30T00:00:00"/>
    <x v="0"/>
    <x v="0"/>
    <x v="0"/>
    <n v="3"/>
    <n v="733.16"/>
    <n v="44"/>
    <x v="3"/>
    <n v="7"/>
    <x v="0"/>
    <s v="Neutral"/>
    <x v="0"/>
    <x v="0"/>
  </r>
  <r>
    <n v="1219"/>
    <d v="2020-01-16T00:00:00"/>
    <s v="Production Technician I"/>
    <x v="4"/>
    <s v="Terminated"/>
    <s v="Part-Time"/>
    <s v="Zone B"/>
    <s v="Part-Time"/>
    <x v="0"/>
    <x v="6"/>
    <d v="1974-02-09T00:00:00"/>
    <s v="MA"/>
    <x v="0"/>
    <s v="Hispanic"/>
    <s v="Married"/>
    <x v="0"/>
    <n v="3"/>
    <d v="2023-07-17T00:00:00"/>
    <n v="2"/>
    <n v="2"/>
    <n v="2"/>
    <d v="2022-09-15T00:00:00"/>
    <x v="4"/>
    <x v="1"/>
    <x v="0"/>
    <n v="5"/>
    <n v="761.31"/>
    <n v="46"/>
    <x v="0"/>
    <n v="6"/>
    <x v="0"/>
    <s v="Unsatisfied"/>
    <x v="0"/>
    <x v="0"/>
  </r>
  <r>
    <n v="1220"/>
    <d v="2018-11-20T00:00:00"/>
    <s v="Production Technician I"/>
    <x v="0"/>
    <s v="Terminated"/>
    <s v="Full-Time"/>
    <s v="Zone C"/>
    <s v="Temporary"/>
    <x v="0"/>
    <x v="7"/>
    <d v="1949-12-31T00:00:00"/>
    <s v="MA"/>
    <x v="0"/>
    <s v="Asian"/>
    <s v="Single"/>
    <x v="0"/>
    <n v="3"/>
    <d v="2023-05-08T00:00:00"/>
    <n v="5"/>
    <n v="2"/>
    <n v="4"/>
    <d v="2023-06-29T00:00:00"/>
    <x v="0"/>
    <x v="1"/>
    <x v="3"/>
    <n v="1"/>
    <n v="920.41"/>
    <n v="69"/>
    <x v="2"/>
    <n v="7"/>
    <x v="1"/>
    <s v="Unsatisfied"/>
    <x v="0"/>
    <x v="0"/>
  </r>
  <r>
    <n v="1221"/>
    <d v="2022-11-11T00:00:00"/>
    <s v="Production Technician I"/>
    <x v="1"/>
    <s v="Terminated"/>
    <s v="Part-Time"/>
    <s v="Zone A"/>
    <s v="Part-Time"/>
    <x v="0"/>
    <x v="17"/>
    <d v="1967-04-09T00:00:00"/>
    <s v="MA"/>
    <x v="0"/>
    <s v="Asian"/>
    <s v="Single"/>
    <x v="0"/>
    <n v="3"/>
    <d v="2022-08-17T00:00:00"/>
    <n v="5"/>
    <n v="5"/>
    <n v="3"/>
    <d v="2022-08-25T00:00:00"/>
    <x v="1"/>
    <x v="0"/>
    <x v="3"/>
    <n v="4"/>
    <n v="167.69"/>
    <n v="55"/>
    <x v="0"/>
    <n v="3"/>
    <x v="1"/>
    <s v="Satisfied"/>
    <x v="0"/>
    <x v="0"/>
  </r>
  <r>
    <n v="1222"/>
    <d v="2020-12-18T00:00:00"/>
    <s v="Production Technician I"/>
    <x v="8"/>
    <s v="Terminated"/>
    <s v="Contract"/>
    <s v="Zone A"/>
    <s v="Part-Time"/>
    <x v="0"/>
    <x v="16"/>
    <d v="1949-12-26T00:00:00"/>
    <s v="MA"/>
    <x v="0"/>
    <s v="Asian"/>
    <s v="Widowed"/>
    <x v="0"/>
    <n v="3"/>
    <d v="2023-03-31T00:00:00"/>
    <n v="5"/>
    <n v="2"/>
    <n v="1"/>
    <d v="2023-03-10T00:00:00"/>
    <x v="0"/>
    <x v="1"/>
    <x v="3"/>
    <n v="2"/>
    <n v="931.45"/>
    <n v="71"/>
    <x v="2"/>
    <n v="5"/>
    <x v="1"/>
    <s v="Unsatisfied"/>
    <x v="0"/>
    <x v="0"/>
  </r>
  <r>
    <n v="1223"/>
    <d v="2021-01-26T00:00:00"/>
    <s v="Production Technician I"/>
    <x v="6"/>
    <s v="Active"/>
    <s v="Full-Time"/>
    <s v="Zone C"/>
    <s v="Temporary"/>
    <x v="0"/>
    <x v="6"/>
    <d v="1996-01-15T00:00:00"/>
    <s v="MA"/>
    <x v="0"/>
    <s v="Asian"/>
    <s v="Widowed"/>
    <x v="0"/>
    <n v="3"/>
    <d v="2023-05-07T00:00:00"/>
    <n v="4"/>
    <n v="1"/>
    <n v="4"/>
    <d v="2022-08-30T00:00:00"/>
    <x v="2"/>
    <x v="1"/>
    <x v="2"/>
    <n v="1"/>
    <n v="474.36"/>
    <n v="25"/>
    <x v="1"/>
    <n v="5"/>
    <x v="2"/>
    <s v="Unsatisfied"/>
    <x v="0"/>
    <x v="1"/>
  </r>
  <r>
    <n v="1224"/>
    <d v="2021-11-26T00:00:00"/>
    <s v="Production Technician I"/>
    <x v="2"/>
    <s v="Terminated"/>
    <s v="Part-Time"/>
    <s v="Zone B"/>
    <s v="Part-Time"/>
    <x v="0"/>
    <x v="13"/>
    <d v="1964-09-27T00:00:00"/>
    <s v="MA"/>
    <x v="1"/>
    <s v="Hispanic"/>
    <s v="Married"/>
    <x v="0"/>
    <n v="3"/>
    <d v="2023-05-20T00:00:00"/>
    <n v="4"/>
    <n v="2"/>
    <n v="3"/>
    <d v="2023-03-18T00:00:00"/>
    <x v="2"/>
    <x v="0"/>
    <x v="1"/>
    <n v="5"/>
    <n v="598.72"/>
    <n v="57"/>
    <x v="0"/>
    <n v="4"/>
    <x v="2"/>
    <s v="Unsatisfied"/>
    <x v="0"/>
    <x v="0"/>
  </r>
  <r>
    <n v="1225"/>
    <d v="2023-05-15T00:00:00"/>
    <s v="Production Technician I"/>
    <x v="9"/>
    <s v="Active"/>
    <s v="Contract"/>
    <s v="Zone C"/>
    <s v="Part-Time"/>
    <x v="0"/>
    <x v="0"/>
    <d v="1957-01-14T00:00:00"/>
    <s v="MA"/>
    <x v="1"/>
    <s v="Asian"/>
    <s v="Married"/>
    <x v="0"/>
    <n v="3"/>
    <d v="2022-11-05T00:00:00"/>
    <n v="1"/>
    <n v="2"/>
    <n v="4"/>
    <d v="2022-08-14T00:00:00"/>
    <x v="1"/>
    <x v="0"/>
    <x v="2"/>
    <n v="5"/>
    <n v="557.02"/>
    <n v="66"/>
    <x v="2"/>
    <n v="2"/>
    <x v="0"/>
    <s v="Unsatisfied"/>
    <x v="0"/>
    <x v="1"/>
  </r>
  <r>
    <n v="1226"/>
    <d v="2023-06-20T00:00:00"/>
    <s v="Production Technician I"/>
    <x v="7"/>
    <s v="Active"/>
    <s v="Full-Time"/>
    <s v="Zone A"/>
    <s v="Full-Time"/>
    <x v="0"/>
    <x v="4"/>
    <d v="1967-04-16T00:00:00"/>
    <s v="MA"/>
    <x v="1"/>
    <s v="Other"/>
    <s v="Divorced"/>
    <x v="0"/>
    <n v="3"/>
    <d v="2023-04-04T00:00:00"/>
    <n v="4"/>
    <n v="5"/>
    <n v="4"/>
    <d v="2023-05-20T00:00:00"/>
    <x v="1"/>
    <x v="0"/>
    <x v="2"/>
    <n v="3"/>
    <n v="939.92"/>
    <n v="56"/>
    <x v="0"/>
    <n v="2"/>
    <x v="2"/>
    <s v="Satisfied"/>
    <x v="0"/>
    <x v="1"/>
  </r>
  <r>
    <n v="1227"/>
    <d v="2019-08-22T00:00:00"/>
    <s v="Production Technician I"/>
    <x v="3"/>
    <s v="Active"/>
    <s v="Part-Time"/>
    <s v="Zone C"/>
    <s v="Part-Time"/>
    <x v="0"/>
    <x v="18"/>
    <d v="1987-03-21T00:00:00"/>
    <s v="MA"/>
    <x v="0"/>
    <s v="Other"/>
    <s v="Divorced"/>
    <x v="0"/>
    <n v="3"/>
    <d v="2022-12-12T00:00:00"/>
    <n v="1"/>
    <n v="2"/>
    <n v="2"/>
    <d v="2023-05-15T00:00:00"/>
    <x v="4"/>
    <x v="1"/>
    <x v="0"/>
    <n v="3"/>
    <n v="669.19"/>
    <n v="32"/>
    <x v="3"/>
    <n v="6"/>
    <x v="0"/>
    <s v="Unsatisfied"/>
    <x v="0"/>
    <x v="0"/>
  </r>
  <r>
    <n v="1228"/>
    <d v="2021-08-30T00:00:00"/>
    <s v="Production Technician I"/>
    <x v="5"/>
    <s v="Active"/>
    <s v="Contract"/>
    <s v="Zone B"/>
    <s v="Full-Time"/>
    <x v="0"/>
    <x v="10"/>
    <d v="1994-12-02T00:00:00"/>
    <s v="MA"/>
    <x v="0"/>
    <s v="Other"/>
    <s v="Widowed"/>
    <x v="0"/>
    <n v="3"/>
    <d v="2023-01-21T00:00:00"/>
    <n v="2"/>
    <n v="5"/>
    <n v="3"/>
    <d v="2022-10-05T00:00:00"/>
    <x v="3"/>
    <x v="0"/>
    <x v="0"/>
    <n v="5"/>
    <n v="525.69000000000005"/>
    <n v="27"/>
    <x v="1"/>
    <n v="4"/>
    <x v="0"/>
    <s v="Satisfied"/>
    <x v="0"/>
    <x v="0"/>
  </r>
  <r>
    <n v="1229"/>
    <d v="2020-01-27T00:00:00"/>
    <s v="Production Technician I"/>
    <x v="4"/>
    <s v="Active"/>
    <s v="Part-Time"/>
    <s v="Zone B"/>
    <s v="Part-Time"/>
    <x v="0"/>
    <x v="4"/>
    <d v="1952-12-31T00:00:00"/>
    <s v="MA"/>
    <x v="0"/>
    <s v="Black"/>
    <s v="Single"/>
    <x v="0"/>
    <n v="3"/>
    <d v="2023-05-20T00:00:00"/>
    <n v="4"/>
    <n v="2"/>
    <n v="5"/>
    <d v="2023-01-11T00:00:00"/>
    <x v="1"/>
    <x v="1"/>
    <x v="0"/>
    <n v="1"/>
    <n v="173.66"/>
    <n v="68"/>
    <x v="2"/>
    <n v="6"/>
    <x v="2"/>
    <s v="Unsatisfied"/>
    <x v="0"/>
    <x v="0"/>
  </r>
  <r>
    <n v="1230"/>
    <d v="2022-03-04T00:00:00"/>
    <s v="Production Technician I"/>
    <x v="0"/>
    <s v="Active"/>
    <s v="Contract"/>
    <s v="Zone C"/>
    <s v="Temporary"/>
    <x v="0"/>
    <x v="13"/>
    <d v="1974-09-18T00:00:00"/>
    <s v="MA"/>
    <x v="0"/>
    <s v="Hispanic"/>
    <s v="Widowed"/>
    <x v="0"/>
    <n v="3"/>
    <d v="2022-11-30T00:00:00"/>
    <n v="5"/>
    <n v="4"/>
    <n v="4"/>
    <d v="2023-04-30T00:00:00"/>
    <x v="4"/>
    <x v="1"/>
    <x v="2"/>
    <n v="1"/>
    <n v="635.71"/>
    <n v="48"/>
    <x v="0"/>
    <n v="4"/>
    <x v="1"/>
    <s v="Neutral"/>
    <x v="0"/>
    <x v="1"/>
  </r>
  <r>
    <n v="1231"/>
    <d v="2020-03-07T00:00:00"/>
    <s v="Production Manager"/>
    <x v="1"/>
    <s v="Active"/>
    <s v="Contract"/>
    <s v="Zone B"/>
    <s v="Temporary"/>
    <x v="0"/>
    <x v="15"/>
    <d v="1994-10-03T00:00:00"/>
    <s v="MA"/>
    <x v="0"/>
    <s v="Black"/>
    <s v="Married"/>
    <x v="0"/>
    <n v="3"/>
    <d v="2023-03-13T00:00:00"/>
    <n v="2"/>
    <n v="2"/>
    <n v="1"/>
    <d v="2022-08-06T00:00:00"/>
    <x v="2"/>
    <x v="1"/>
    <x v="3"/>
    <n v="1"/>
    <n v="896.8"/>
    <n v="26"/>
    <x v="1"/>
    <n v="6"/>
    <x v="0"/>
    <s v="Unsatisfied"/>
    <x v="0"/>
    <x v="0"/>
  </r>
  <r>
    <n v="1232"/>
    <d v="2020-03-19T00:00:00"/>
    <s v="Production Manager"/>
    <x v="8"/>
    <s v="Active"/>
    <s v="Full-Time"/>
    <s v="Zone B"/>
    <s v="Full-Time"/>
    <x v="0"/>
    <x v="16"/>
    <d v="1947-03-17T00:00:00"/>
    <s v="MA"/>
    <x v="0"/>
    <s v="Other"/>
    <s v="Single"/>
    <x v="0"/>
    <n v="3"/>
    <d v="2022-08-22T00:00:00"/>
    <n v="2"/>
    <n v="1"/>
    <n v="5"/>
    <d v="2022-11-30T00:00:00"/>
    <x v="0"/>
    <x v="0"/>
    <x v="1"/>
    <n v="4"/>
    <n v="857.61"/>
    <n v="73"/>
    <x v="2"/>
    <n v="6"/>
    <x v="0"/>
    <s v="Unsatisfied"/>
    <x v="0"/>
    <x v="0"/>
  </r>
  <r>
    <n v="1233"/>
    <d v="2022-07-23T00:00:00"/>
    <s v="Production Technician II"/>
    <x v="5"/>
    <s v="Active"/>
    <s v="Full-Time"/>
    <s v="Zone A"/>
    <s v="Part-Time"/>
    <x v="0"/>
    <x v="13"/>
    <d v="1992-05-07T00:00:00"/>
    <s v="MA"/>
    <x v="1"/>
    <s v="Other"/>
    <s v="Divorced"/>
    <x v="0"/>
    <n v="3"/>
    <d v="2023-05-01T00:00:00"/>
    <n v="5"/>
    <n v="5"/>
    <n v="3"/>
    <d v="2022-11-29T00:00:00"/>
    <x v="1"/>
    <x v="0"/>
    <x v="0"/>
    <n v="3"/>
    <n v="460.59"/>
    <n v="30"/>
    <x v="3"/>
    <n v="3"/>
    <x v="1"/>
    <s v="Satisfied"/>
    <x v="0"/>
    <x v="0"/>
  </r>
  <r>
    <n v="1234"/>
    <d v="2019-10-18T00:00:00"/>
    <s v="Production Technician II"/>
    <x v="6"/>
    <s v="Terminated"/>
    <s v="Full-Time"/>
    <s v="Zone A"/>
    <s v="Temporary"/>
    <x v="0"/>
    <x v="21"/>
    <d v="1947-06-19T00:00:00"/>
    <s v="MA"/>
    <x v="0"/>
    <s v="Black"/>
    <s v="Divorced"/>
    <x v="0"/>
    <n v="3"/>
    <d v="2022-12-11T00:00:00"/>
    <n v="4"/>
    <n v="1"/>
    <n v="5"/>
    <d v="2023-02-19T00:00:00"/>
    <x v="0"/>
    <x v="0"/>
    <x v="3"/>
    <n v="1"/>
    <n v="504.82"/>
    <n v="72"/>
    <x v="2"/>
    <n v="6"/>
    <x v="2"/>
    <s v="Unsatisfied"/>
    <x v="0"/>
    <x v="0"/>
  </r>
  <r>
    <n v="1235"/>
    <d v="2020-04-14T00:00:00"/>
    <s v="Production Technician II"/>
    <x v="2"/>
    <s v="Active"/>
    <s v="Full-Time"/>
    <s v="Zone B"/>
    <s v="Full-Time"/>
    <x v="0"/>
    <x v="3"/>
    <d v="1998-05-17T00:00:00"/>
    <s v="MA"/>
    <x v="0"/>
    <s v="Other"/>
    <s v="Widowed"/>
    <x v="0"/>
    <n v="3"/>
    <d v="2023-03-23T00:00:00"/>
    <n v="5"/>
    <n v="5"/>
    <n v="3"/>
    <d v="2023-04-10T00:00:00"/>
    <x v="2"/>
    <x v="0"/>
    <x v="0"/>
    <n v="3"/>
    <n v="737.91"/>
    <n v="22"/>
    <x v="1"/>
    <n v="6"/>
    <x v="1"/>
    <s v="Satisfied"/>
    <x v="0"/>
    <x v="0"/>
  </r>
  <r>
    <n v="1236"/>
    <d v="2018-11-25T00:00:00"/>
    <s v="Production Technician II"/>
    <x v="4"/>
    <s v="Terminated"/>
    <s v="Part-Time"/>
    <s v="Zone B"/>
    <s v="Full-Time"/>
    <x v="0"/>
    <x v="4"/>
    <d v="1946-12-11T00:00:00"/>
    <s v="MA"/>
    <x v="0"/>
    <s v="White"/>
    <s v="Married"/>
    <x v="0"/>
    <n v="3"/>
    <d v="2023-07-25T00:00:00"/>
    <n v="1"/>
    <n v="4"/>
    <n v="1"/>
    <d v="2023-04-17T00:00:00"/>
    <x v="1"/>
    <x v="1"/>
    <x v="3"/>
    <n v="2"/>
    <n v="244.25"/>
    <n v="72"/>
    <x v="2"/>
    <n v="7"/>
    <x v="0"/>
    <s v="Neutral"/>
    <x v="0"/>
    <x v="0"/>
  </r>
  <r>
    <n v="1237"/>
    <d v="2021-03-23T00:00:00"/>
    <s v="Production Technician II"/>
    <x v="0"/>
    <s v="Terminated"/>
    <s v="Part-Time"/>
    <s v="Zone A"/>
    <s v="Part-Time"/>
    <x v="0"/>
    <x v="17"/>
    <d v="1975-12-17T00:00:00"/>
    <s v="MA"/>
    <x v="0"/>
    <s v="Black"/>
    <s v="Divorced"/>
    <x v="0"/>
    <n v="3"/>
    <d v="2023-07-11T00:00:00"/>
    <n v="4"/>
    <n v="3"/>
    <n v="1"/>
    <d v="2022-11-11T00:00:00"/>
    <x v="0"/>
    <x v="1"/>
    <x v="3"/>
    <n v="2"/>
    <n v="762.82"/>
    <n v="46"/>
    <x v="0"/>
    <n v="5"/>
    <x v="2"/>
    <s v="Neutral"/>
    <x v="0"/>
    <x v="0"/>
  </r>
  <r>
    <n v="1238"/>
    <d v="2020-10-27T00:00:00"/>
    <s v="Production Technician I"/>
    <x v="7"/>
    <s v="Terminated"/>
    <s v="Part-Time"/>
    <s v="Zone B"/>
    <s v="Part-Time"/>
    <x v="0"/>
    <x v="6"/>
    <d v="1968-09-12T00:00:00"/>
    <s v="MA"/>
    <x v="0"/>
    <s v="Other"/>
    <s v="Single"/>
    <x v="0"/>
    <n v="3"/>
    <d v="2022-12-29T00:00:00"/>
    <n v="1"/>
    <n v="3"/>
    <n v="3"/>
    <d v="2022-11-14T00:00:00"/>
    <x v="0"/>
    <x v="0"/>
    <x v="1"/>
    <n v="2"/>
    <n v="640.14"/>
    <n v="52"/>
    <x v="0"/>
    <n v="5"/>
    <x v="0"/>
    <s v="Neutral"/>
    <x v="0"/>
    <x v="0"/>
  </r>
  <r>
    <n v="1239"/>
    <d v="2022-06-11T00:00:00"/>
    <s v="Production Technician I"/>
    <x v="3"/>
    <s v="Terminated"/>
    <s v="Part-Time"/>
    <s v="Zone C"/>
    <s v="Temporary"/>
    <x v="0"/>
    <x v="8"/>
    <d v="2001-07-09T00:00:00"/>
    <s v="MA"/>
    <x v="0"/>
    <s v="Hispanic"/>
    <s v="Single"/>
    <x v="0"/>
    <n v="3"/>
    <d v="2022-10-07T00:00:00"/>
    <n v="4"/>
    <n v="5"/>
    <n v="5"/>
    <d v="2023-04-28T00:00:00"/>
    <x v="2"/>
    <x v="0"/>
    <x v="1"/>
    <n v="3"/>
    <n v="726.03"/>
    <n v="21"/>
    <x v="1"/>
    <n v="3"/>
    <x v="2"/>
    <s v="Satisfied"/>
    <x v="0"/>
    <x v="0"/>
  </r>
  <r>
    <n v="1240"/>
    <d v="2020-03-19T00:00:00"/>
    <s v="Production Technician I"/>
    <x v="9"/>
    <s v="Active"/>
    <s v="Contract"/>
    <s v="Zone B"/>
    <s v="Temporary"/>
    <x v="0"/>
    <x v="22"/>
    <d v="1985-04-11T00:00:00"/>
    <s v="MA"/>
    <x v="0"/>
    <s v="Asian"/>
    <s v="Single"/>
    <x v="0"/>
    <n v="3"/>
    <d v="2023-08-02T00:00:00"/>
    <n v="1"/>
    <n v="4"/>
    <n v="3"/>
    <d v="2023-01-04T00:00:00"/>
    <x v="4"/>
    <x v="1"/>
    <x v="3"/>
    <n v="5"/>
    <n v="758.75"/>
    <n v="35"/>
    <x v="3"/>
    <n v="6"/>
    <x v="0"/>
    <s v="Neutral"/>
    <x v="0"/>
    <x v="0"/>
  </r>
  <r>
    <n v="1241"/>
    <d v="2019-11-07T00:00:00"/>
    <s v="Production Technician I"/>
    <x v="5"/>
    <s v="Terminated"/>
    <s v="Contract"/>
    <s v="Zone B"/>
    <s v="Full-Time"/>
    <x v="0"/>
    <x v="4"/>
    <d v="1992-03-13T00:00:00"/>
    <s v="MA"/>
    <x v="0"/>
    <s v="Black"/>
    <s v="Married"/>
    <x v="0"/>
    <n v="3"/>
    <d v="2023-01-16T00:00:00"/>
    <n v="4"/>
    <n v="4"/>
    <n v="3"/>
    <d v="2023-02-01T00:00:00"/>
    <x v="2"/>
    <x v="1"/>
    <x v="0"/>
    <n v="5"/>
    <n v="878.94"/>
    <n v="27"/>
    <x v="1"/>
    <n v="6"/>
    <x v="2"/>
    <s v="Neutral"/>
    <x v="0"/>
    <x v="0"/>
  </r>
  <r>
    <n v="1242"/>
    <d v="2023-04-24T00:00:00"/>
    <s v="Production Technician I"/>
    <x v="6"/>
    <s v="Active"/>
    <s v="Full-Time"/>
    <s v="Zone C"/>
    <s v="Part-Time"/>
    <x v="0"/>
    <x v="13"/>
    <d v="1959-03-18T00:00:00"/>
    <s v="MA"/>
    <x v="0"/>
    <s v="White"/>
    <s v="Married"/>
    <x v="0"/>
    <n v="3"/>
    <d v="2023-07-28T00:00:00"/>
    <n v="4"/>
    <n v="4"/>
    <n v="1"/>
    <d v="2023-03-14T00:00:00"/>
    <x v="2"/>
    <x v="1"/>
    <x v="3"/>
    <n v="3"/>
    <n v="227.9"/>
    <n v="64"/>
    <x v="2"/>
    <n v="3"/>
    <x v="2"/>
    <s v="Neutral"/>
    <x v="0"/>
    <x v="0"/>
  </r>
  <r>
    <n v="1243"/>
    <d v="2020-06-04T00:00:00"/>
    <s v="Production Technician I"/>
    <x v="2"/>
    <s v="Active"/>
    <s v="Contract"/>
    <s v="Zone A"/>
    <s v="Temporary"/>
    <x v="0"/>
    <x v="3"/>
    <d v="1979-03-07T00:00:00"/>
    <s v="MA"/>
    <x v="0"/>
    <s v="White"/>
    <s v="Widowed"/>
    <x v="0"/>
    <n v="3"/>
    <d v="2023-05-04T00:00:00"/>
    <n v="5"/>
    <n v="2"/>
    <n v="3"/>
    <d v="2023-02-05T00:00:00"/>
    <x v="4"/>
    <x v="0"/>
    <x v="1"/>
    <n v="3"/>
    <n v="855.27"/>
    <n v="41"/>
    <x v="3"/>
    <n v="5"/>
    <x v="1"/>
    <s v="Unsatisfied"/>
    <x v="0"/>
    <x v="0"/>
  </r>
  <r>
    <n v="1244"/>
    <d v="2022-05-23T00:00:00"/>
    <s v="Production Technician I"/>
    <x v="4"/>
    <s v="Active"/>
    <s v="Part-Time"/>
    <s v="Zone A"/>
    <s v="Full-Time"/>
    <x v="0"/>
    <x v="22"/>
    <d v="1954-02-11T00:00:00"/>
    <s v="MA"/>
    <x v="1"/>
    <s v="Asian"/>
    <s v="Married"/>
    <x v="0"/>
    <n v="3"/>
    <d v="2022-08-17T00:00:00"/>
    <n v="2"/>
    <n v="3"/>
    <n v="5"/>
    <d v="2023-02-18T00:00:00"/>
    <x v="3"/>
    <x v="1"/>
    <x v="1"/>
    <n v="5"/>
    <n v="170.62"/>
    <n v="68"/>
    <x v="2"/>
    <n v="3"/>
    <x v="0"/>
    <s v="Neutral"/>
    <x v="0"/>
    <x v="0"/>
  </r>
  <r>
    <n v="1245"/>
    <d v="2019-05-17T00:00:00"/>
    <s v="Production Technician I"/>
    <x v="0"/>
    <s v="Active"/>
    <s v="Full-Time"/>
    <s v="Zone B"/>
    <s v="Temporary"/>
    <x v="0"/>
    <x v="6"/>
    <d v="1961-02-03T00:00:00"/>
    <s v="MA"/>
    <x v="1"/>
    <s v="White"/>
    <s v="Widowed"/>
    <x v="0"/>
    <n v="3"/>
    <d v="2022-09-23T00:00:00"/>
    <n v="3"/>
    <n v="5"/>
    <n v="5"/>
    <d v="2023-06-29T00:00:00"/>
    <x v="4"/>
    <x v="0"/>
    <x v="1"/>
    <n v="4"/>
    <n v="392.14"/>
    <n v="58"/>
    <x v="0"/>
    <n v="6"/>
    <x v="2"/>
    <s v="Satisfied"/>
    <x v="0"/>
    <x v="0"/>
  </r>
  <r>
    <n v="1246"/>
    <d v="2018-09-28T00:00:00"/>
    <s v="Production Technician I"/>
    <x v="7"/>
    <s v="Terminated"/>
    <s v="Part-Time"/>
    <s v="Zone B"/>
    <s v="Temporary"/>
    <x v="0"/>
    <x v="4"/>
    <d v="1943-11-14T00:00:00"/>
    <s v="MA"/>
    <x v="1"/>
    <s v="Black"/>
    <s v="Widowed"/>
    <x v="0"/>
    <n v="3"/>
    <d v="2023-01-12T00:00:00"/>
    <n v="4"/>
    <n v="3"/>
    <n v="2"/>
    <d v="2022-12-25T00:00:00"/>
    <x v="4"/>
    <x v="0"/>
    <x v="2"/>
    <n v="1"/>
    <n v="206.93"/>
    <n v="75"/>
    <x v="2"/>
    <n v="7"/>
    <x v="2"/>
    <s v="Neutral"/>
    <x v="0"/>
    <x v="1"/>
  </r>
  <r>
    <n v="1247"/>
    <d v="2019-03-04T00:00:00"/>
    <s v="Production Technician I"/>
    <x v="1"/>
    <s v="Active"/>
    <s v="Part-Time"/>
    <s v="Zone C"/>
    <s v="Part-Time"/>
    <x v="0"/>
    <x v="15"/>
    <d v="1972-03-26T00:00:00"/>
    <s v="MA"/>
    <x v="0"/>
    <s v="Other"/>
    <s v="Single"/>
    <x v="0"/>
    <n v="3"/>
    <d v="2022-11-13T00:00:00"/>
    <n v="2"/>
    <n v="4"/>
    <n v="5"/>
    <d v="2022-12-09T00:00:00"/>
    <x v="1"/>
    <x v="1"/>
    <x v="2"/>
    <n v="5"/>
    <n v="307.13"/>
    <n v="47"/>
    <x v="0"/>
    <n v="7"/>
    <x v="0"/>
    <s v="Neutral"/>
    <x v="0"/>
    <x v="1"/>
  </r>
  <r>
    <n v="1248"/>
    <d v="2021-03-29T00:00:00"/>
    <s v="Production Technician I"/>
    <x v="8"/>
    <s v="Active"/>
    <s v="Part-Time"/>
    <s v="Zone B"/>
    <s v="Full-Time"/>
    <x v="0"/>
    <x v="20"/>
    <d v="1988-09-09T00:00:00"/>
    <s v="MA"/>
    <x v="0"/>
    <s v="White"/>
    <s v="Divorced"/>
    <x v="0"/>
    <n v="3"/>
    <d v="2022-12-05T00:00:00"/>
    <n v="5"/>
    <n v="3"/>
    <n v="2"/>
    <d v="2022-08-24T00:00:00"/>
    <x v="4"/>
    <x v="0"/>
    <x v="3"/>
    <n v="4"/>
    <n v="165.05"/>
    <n v="33"/>
    <x v="3"/>
    <n v="5"/>
    <x v="1"/>
    <s v="Neutral"/>
    <x v="0"/>
    <x v="0"/>
  </r>
  <r>
    <n v="1249"/>
    <d v="2019-07-07T00:00:00"/>
    <s v="Production Technician I"/>
    <x v="3"/>
    <s v="Active"/>
    <s v="Full-Time"/>
    <s v="Zone A"/>
    <s v="Part-Time"/>
    <x v="0"/>
    <x v="4"/>
    <d v="1996-11-30T00:00:00"/>
    <s v="MA"/>
    <x v="0"/>
    <s v="Asian"/>
    <s v="Divorced"/>
    <x v="0"/>
    <n v="3"/>
    <d v="2022-12-22T00:00:00"/>
    <n v="2"/>
    <n v="4"/>
    <n v="2"/>
    <d v="2022-08-15T00:00:00"/>
    <x v="4"/>
    <x v="0"/>
    <x v="2"/>
    <n v="4"/>
    <n v="371.27"/>
    <n v="23"/>
    <x v="1"/>
    <n v="6"/>
    <x v="0"/>
    <s v="Neutral"/>
    <x v="0"/>
    <x v="1"/>
  </r>
  <r>
    <n v="1250"/>
    <d v="2018-09-06T00:00:00"/>
    <s v="Production Technician I"/>
    <x v="4"/>
    <s v="Active"/>
    <s v="Contract"/>
    <s v="Zone B"/>
    <s v="Full-Time"/>
    <x v="0"/>
    <x v="2"/>
    <d v="1990-12-08T00:00:00"/>
    <s v="MA"/>
    <x v="0"/>
    <s v="Black"/>
    <s v="Widowed"/>
    <x v="0"/>
    <n v="3"/>
    <d v="2023-04-26T00:00:00"/>
    <n v="4"/>
    <n v="5"/>
    <n v="1"/>
    <d v="2023-04-28T00:00:00"/>
    <x v="4"/>
    <x v="1"/>
    <x v="1"/>
    <n v="3"/>
    <n v="366.78"/>
    <n v="28"/>
    <x v="1"/>
    <n v="7"/>
    <x v="2"/>
    <s v="Satisfied"/>
    <x v="0"/>
    <x v="0"/>
  </r>
  <r>
    <n v="1251"/>
    <d v="2018-09-25T00:00:00"/>
    <s v="Production Technician I"/>
    <x v="0"/>
    <s v="Active"/>
    <s v="Part-Time"/>
    <s v="Zone A"/>
    <s v="Part-Time"/>
    <x v="0"/>
    <x v="8"/>
    <d v="1948-03-05T00:00:00"/>
    <s v="MA"/>
    <x v="0"/>
    <s v="Asian"/>
    <s v="Married"/>
    <x v="0"/>
    <n v="3"/>
    <d v="2022-12-03T00:00:00"/>
    <n v="5"/>
    <n v="5"/>
    <n v="3"/>
    <d v="2023-02-04T00:00:00"/>
    <x v="4"/>
    <x v="1"/>
    <x v="0"/>
    <n v="5"/>
    <n v="205.92"/>
    <n v="70"/>
    <x v="2"/>
    <n v="7"/>
    <x v="1"/>
    <s v="Satisfied"/>
    <x v="0"/>
    <x v="0"/>
  </r>
  <r>
    <n v="1252"/>
    <d v="2022-03-11T00:00:00"/>
    <s v="Production Manager"/>
    <x v="1"/>
    <s v="Active"/>
    <s v="Part-Time"/>
    <s v="Zone A"/>
    <s v="Temporary"/>
    <x v="0"/>
    <x v="9"/>
    <d v="1982-02-21T00:00:00"/>
    <s v="MA"/>
    <x v="0"/>
    <s v="Asian"/>
    <s v="Divorced"/>
    <x v="0"/>
    <n v="3"/>
    <d v="2023-06-10T00:00:00"/>
    <n v="2"/>
    <n v="3"/>
    <n v="2"/>
    <d v="2022-11-20T00:00:00"/>
    <x v="0"/>
    <x v="0"/>
    <x v="2"/>
    <n v="1"/>
    <n v="314.51"/>
    <n v="40"/>
    <x v="3"/>
    <n v="4"/>
    <x v="0"/>
    <s v="Neutral"/>
    <x v="0"/>
    <x v="1"/>
  </r>
  <r>
    <n v="1253"/>
    <d v="2020-07-13T00:00:00"/>
    <s v="Production Manager"/>
    <x v="8"/>
    <s v="Active"/>
    <s v="Part-Time"/>
    <s v="Zone A"/>
    <s v="Part-Time"/>
    <x v="0"/>
    <x v="9"/>
    <d v="1971-05-15T00:00:00"/>
    <s v="MA"/>
    <x v="0"/>
    <s v="Asian"/>
    <s v="Divorced"/>
    <x v="0"/>
    <n v="3"/>
    <d v="2023-01-10T00:00:00"/>
    <n v="2"/>
    <n v="4"/>
    <n v="2"/>
    <d v="2023-06-03T00:00:00"/>
    <x v="1"/>
    <x v="0"/>
    <x v="2"/>
    <n v="2"/>
    <n v="793.86"/>
    <n v="49"/>
    <x v="0"/>
    <n v="5"/>
    <x v="0"/>
    <s v="Neutral"/>
    <x v="0"/>
    <x v="1"/>
  </r>
  <r>
    <n v="1254"/>
    <d v="2020-06-22T00:00:00"/>
    <s v="Production Technician II"/>
    <x v="5"/>
    <s v="Active"/>
    <s v="Contract"/>
    <s v="Zone B"/>
    <s v="Full-Time"/>
    <x v="0"/>
    <x v="3"/>
    <d v="1950-06-07T00:00:00"/>
    <s v="MA"/>
    <x v="0"/>
    <s v="White"/>
    <s v="Married"/>
    <x v="0"/>
    <n v="3"/>
    <d v="2023-06-18T00:00:00"/>
    <n v="3"/>
    <n v="1"/>
    <n v="5"/>
    <d v="2023-04-20T00:00:00"/>
    <x v="2"/>
    <x v="0"/>
    <x v="3"/>
    <n v="3"/>
    <n v="252.53"/>
    <n v="70"/>
    <x v="2"/>
    <n v="5"/>
    <x v="2"/>
    <s v="Unsatisfied"/>
    <x v="0"/>
    <x v="0"/>
  </r>
  <r>
    <n v="1255"/>
    <d v="2019-09-30T00:00:00"/>
    <s v="Production Technician II"/>
    <x v="6"/>
    <s v="Terminated"/>
    <s v="Full-Time"/>
    <s v="Zone A"/>
    <s v="Temporary"/>
    <x v="0"/>
    <x v="3"/>
    <d v="1984-11-24T00:00:00"/>
    <s v="MA"/>
    <x v="0"/>
    <s v="Black"/>
    <s v="Married"/>
    <x v="0"/>
    <n v="3"/>
    <d v="2022-11-03T00:00:00"/>
    <n v="3"/>
    <n v="1"/>
    <n v="1"/>
    <d v="2022-10-23T00:00:00"/>
    <x v="1"/>
    <x v="1"/>
    <x v="3"/>
    <n v="2"/>
    <n v="693.25"/>
    <n v="35"/>
    <x v="3"/>
    <n v="6"/>
    <x v="2"/>
    <s v="Unsatisfied"/>
    <x v="0"/>
    <x v="0"/>
  </r>
  <r>
    <n v="1256"/>
    <d v="2020-01-08T00:00:00"/>
    <s v="Production Technician II"/>
    <x v="2"/>
    <s v="Active"/>
    <s v="Contract"/>
    <s v="Zone A"/>
    <s v="Temporary"/>
    <x v="0"/>
    <x v="13"/>
    <d v="1991-08-14T00:00:00"/>
    <s v="MA"/>
    <x v="0"/>
    <s v="White"/>
    <s v="Widowed"/>
    <x v="0"/>
    <n v="3"/>
    <d v="2022-10-24T00:00:00"/>
    <n v="4"/>
    <n v="4"/>
    <n v="2"/>
    <d v="2023-05-26T00:00:00"/>
    <x v="2"/>
    <x v="0"/>
    <x v="2"/>
    <n v="4"/>
    <n v="926.76"/>
    <n v="29"/>
    <x v="1"/>
    <n v="6"/>
    <x v="2"/>
    <s v="Neutral"/>
    <x v="0"/>
    <x v="1"/>
  </r>
  <r>
    <n v="1257"/>
    <d v="2021-10-16T00:00:00"/>
    <s v="Production Technician II"/>
    <x v="4"/>
    <s v="Active"/>
    <s v="Full-Time"/>
    <s v="Zone B"/>
    <s v="Temporary"/>
    <x v="0"/>
    <x v="6"/>
    <d v="1978-11-07T00:00:00"/>
    <s v="MA"/>
    <x v="0"/>
    <s v="Asian"/>
    <s v="Divorced"/>
    <x v="0"/>
    <n v="3"/>
    <d v="2023-07-19T00:00:00"/>
    <n v="2"/>
    <n v="1"/>
    <n v="1"/>
    <d v="2023-05-23T00:00:00"/>
    <x v="3"/>
    <x v="0"/>
    <x v="0"/>
    <n v="1"/>
    <n v="694.61"/>
    <n v="43"/>
    <x v="3"/>
    <n v="4"/>
    <x v="0"/>
    <s v="Unsatisfied"/>
    <x v="0"/>
    <x v="0"/>
  </r>
  <r>
    <n v="1258"/>
    <d v="2022-06-29T00:00:00"/>
    <s v="Production Technician II"/>
    <x v="0"/>
    <s v="Active"/>
    <s v="Full-Time"/>
    <s v="Zone C"/>
    <s v="Temporary"/>
    <x v="0"/>
    <x v="1"/>
    <d v="1977-10-16T00:00:00"/>
    <s v="MA"/>
    <x v="0"/>
    <s v="Other"/>
    <s v="Widowed"/>
    <x v="0"/>
    <n v="3"/>
    <d v="2023-04-16T00:00:00"/>
    <n v="3"/>
    <n v="5"/>
    <n v="4"/>
    <d v="2023-06-30T00:00:00"/>
    <x v="2"/>
    <x v="0"/>
    <x v="1"/>
    <n v="1"/>
    <n v="732.02"/>
    <n v="45"/>
    <x v="0"/>
    <n v="3"/>
    <x v="2"/>
    <s v="Satisfied"/>
    <x v="0"/>
    <x v="0"/>
  </r>
  <r>
    <n v="1259"/>
    <d v="2022-05-01T00:00:00"/>
    <s v="Production Technician I"/>
    <x v="7"/>
    <s v="Terminated"/>
    <s v="Full-Time"/>
    <s v="Zone A"/>
    <s v="Temporary"/>
    <x v="0"/>
    <x v="3"/>
    <d v="1956-07-14T00:00:00"/>
    <s v="MA"/>
    <x v="1"/>
    <s v="White"/>
    <s v="Single"/>
    <x v="0"/>
    <n v="3"/>
    <d v="2022-10-17T00:00:00"/>
    <n v="1"/>
    <n v="3"/>
    <n v="4"/>
    <d v="2023-01-04T00:00:00"/>
    <x v="0"/>
    <x v="0"/>
    <x v="2"/>
    <n v="1"/>
    <n v="897.62"/>
    <n v="66"/>
    <x v="2"/>
    <n v="4"/>
    <x v="0"/>
    <s v="Neutral"/>
    <x v="0"/>
    <x v="1"/>
  </r>
  <r>
    <n v="1260"/>
    <d v="2018-08-16T00:00:00"/>
    <s v="Production Technician I"/>
    <x v="3"/>
    <s v="Active"/>
    <s v="Full-Time"/>
    <s v="Zone B"/>
    <s v="Part-Time"/>
    <x v="0"/>
    <x v="9"/>
    <d v="1957-06-18T00:00:00"/>
    <s v="MA"/>
    <x v="0"/>
    <s v="Asian"/>
    <s v="Married"/>
    <x v="0"/>
    <n v="3"/>
    <d v="2023-02-21T00:00:00"/>
    <n v="5"/>
    <n v="2"/>
    <n v="5"/>
    <d v="2022-11-21T00:00:00"/>
    <x v="0"/>
    <x v="0"/>
    <x v="2"/>
    <n v="2"/>
    <n v="786.57"/>
    <n v="61"/>
    <x v="2"/>
    <n v="7"/>
    <x v="1"/>
    <s v="Unsatisfied"/>
    <x v="0"/>
    <x v="1"/>
  </r>
  <r>
    <n v="1261"/>
    <d v="2019-12-27T00:00:00"/>
    <s v="Production Technician I"/>
    <x v="9"/>
    <s v="Active"/>
    <s v="Part-Time"/>
    <s v="Zone C"/>
    <s v="Temporary"/>
    <x v="0"/>
    <x v="4"/>
    <d v="1959-09-27T00:00:00"/>
    <s v="MA"/>
    <x v="0"/>
    <s v="Hispanic"/>
    <s v="Married"/>
    <x v="0"/>
    <n v="3"/>
    <d v="2023-07-13T00:00:00"/>
    <n v="2"/>
    <n v="5"/>
    <n v="4"/>
    <d v="2023-07-26T00:00:00"/>
    <x v="2"/>
    <x v="1"/>
    <x v="1"/>
    <n v="3"/>
    <n v="613.92999999999995"/>
    <n v="60"/>
    <x v="2"/>
    <n v="6"/>
    <x v="0"/>
    <s v="Satisfied"/>
    <x v="0"/>
    <x v="0"/>
  </r>
  <r>
    <n v="1262"/>
    <d v="2021-07-01T00:00:00"/>
    <s v="Production Technician I"/>
    <x v="5"/>
    <s v="Terminated"/>
    <s v="Part-Time"/>
    <s v="Zone A"/>
    <s v="Full-Time"/>
    <x v="0"/>
    <x v="6"/>
    <d v="1977-03-16T00:00:00"/>
    <s v="MA"/>
    <x v="0"/>
    <s v="Hispanic"/>
    <s v="Widowed"/>
    <x v="0"/>
    <n v="3"/>
    <d v="2022-12-16T00:00:00"/>
    <n v="3"/>
    <n v="4"/>
    <n v="1"/>
    <d v="2023-01-17T00:00:00"/>
    <x v="4"/>
    <x v="0"/>
    <x v="3"/>
    <n v="2"/>
    <n v="711.8"/>
    <n v="44"/>
    <x v="3"/>
    <n v="4"/>
    <x v="2"/>
    <s v="Neutral"/>
    <x v="0"/>
    <x v="0"/>
  </r>
  <r>
    <n v="1263"/>
    <d v="2022-10-20T00:00:00"/>
    <s v="Production Technician I"/>
    <x v="6"/>
    <s v="Active"/>
    <s v="Full-Time"/>
    <s v="Zone B"/>
    <s v="Full-Time"/>
    <x v="0"/>
    <x v="12"/>
    <d v="1952-11-14T00:00:00"/>
    <s v="MA"/>
    <x v="0"/>
    <s v="Hispanic"/>
    <s v="Divorced"/>
    <x v="0"/>
    <n v="3"/>
    <d v="2023-01-24T00:00:00"/>
    <n v="4"/>
    <n v="5"/>
    <n v="3"/>
    <d v="2023-03-03T00:00:00"/>
    <x v="4"/>
    <x v="0"/>
    <x v="0"/>
    <n v="5"/>
    <n v="784.1"/>
    <n v="70"/>
    <x v="2"/>
    <n v="3"/>
    <x v="2"/>
    <s v="Satisfied"/>
    <x v="0"/>
    <x v="0"/>
  </r>
  <r>
    <n v="1264"/>
    <d v="2019-02-15T00:00:00"/>
    <s v="Production Technician I"/>
    <x v="2"/>
    <s v="Active"/>
    <s v="Full-Time"/>
    <s v="Zone C"/>
    <s v="Full-Time"/>
    <x v="0"/>
    <x v="4"/>
    <d v="1998-10-23T00:00:00"/>
    <s v="MA"/>
    <x v="0"/>
    <s v="Hispanic"/>
    <s v="Married"/>
    <x v="0"/>
    <n v="3"/>
    <d v="2023-04-21T00:00:00"/>
    <n v="3"/>
    <n v="5"/>
    <n v="4"/>
    <d v="2023-05-16T00:00:00"/>
    <x v="1"/>
    <x v="0"/>
    <x v="0"/>
    <n v="5"/>
    <n v="509.67"/>
    <n v="21"/>
    <x v="1"/>
    <n v="7"/>
    <x v="2"/>
    <s v="Satisfied"/>
    <x v="0"/>
    <x v="0"/>
  </r>
  <r>
    <n v="1265"/>
    <d v="2022-01-17T00:00:00"/>
    <s v="Production Technician I"/>
    <x v="4"/>
    <s v="Terminated"/>
    <s v="Part-Time"/>
    <s v="Zone C"/>
    <s v="Full-Time"/>
    <x v="0"/>
    <x v="4"/>
    <d v="1976-05-28T00:00:00"/>
    <s v="MA"/>
    <x v="1"/>
    <s v="Black"/>
    <s v="Widowed"/>
    <x v="0"/>
    <n v="3"/>
    <d v="2023-06-28T00:00:00"/>
    <n v="4"/>
    <n v="2"/>
    <n v="5"/>
    <d v="2023-06-15T00:00:00"/>
    <x v="0"/>
    <x v="0"/>
    <x v="1"/>
    <n v="4"/>
    <n v="494.96"/>
    <n v="46"/>
    <x v="0"/>
    <n v="4"/>
    <x v="2"/>
    <s v="Unsatisfied"/>
    <x v="0"/>
    <x v="0"/>
  </r>
  <r>
    <n v="1266"/>
    <d v="2021-11-14T00:00:00"/>
    <s v="Production Technician I"/>
    <x v="0"/>
    <s v="Terminated"/>
    <s v="Full-Time"/>
    <s v="Zone A"/>
    <s v="Full-Time"/>
    <x v="0"/>
    <x v="9"/>
    <d v="1971-04-04T00:00:00"/>
    <s v="MA"/>
    <x v="1"/>
    <s v="Hispanic"/>
    <s v="Divorced"/>
    <x v="0"/>
    <n v="3"/>
    <d v="2023-03-29T00:00:00"/>
    <n v="1"/>
    <n v="3"/>
    <n v="1"/>
    <d v="2023-03-30T00:00:00"/>
    <x v="2"/>
    <x v="0"/>
    <x v="1"/>
    <n v="5"/>
    <n v="465.72"/>
    <n v="50"/>
    <x v="0"/>
    <n v="4"/>
    <x v="0"/>
    <s v="Neutral"/>
    <x v="0"/>
    <x v="0"/>
  </r>
  <r>
    <n v="1267"/>
    <d v="2020-11-14T00:00:00"/>
    <s v="Production Technician I"/>
    <x v="7"/>
    <s v="Active"/>
    <s v="Part-Time"/>
    <s v="Zone C"/>
    <s v="Full-Time"/>
    <x v="0"/>
    <x v="3"/>
    <d v="1971-09-11T00:00:00"/>
    <s v="MA"/>
    <x v="0"/>
    <s v="White"/>
    <s v="Divorced"/>
    <x v="0"/>
    <n v="3"/>
    <d v="2023-04-25T00:00:00"/>
    <n v="4"/>
    <n v="1"/>
    <n v="5"/>
    <d v="2023-02-27T00:00:00"/>
    <x v="3"/>
    <x v="0"/>
    <x v="0"/>
    <n v="1"/>
    <n v="507.43"/>
    <n v="49"/>
    <x v="0"/>
    <n v="5"/>
    <x v="2"/>
    <s v="Unsatisfied"/>
    <x v="0"/>
    <x v="0"/>
  </r>
  <r>
    <n v="1268"/>
    <d v="2023-02-25T00:00:00"/>
    <s v="Production Technician I"/>
    <x v="1"/>
    <s v="Active"/>
    <s v="Part-Time"/>
    <s v="Zone A"/>
    <s v="Part-Time"/>
    <x v="0"/>
    <x v="3"/>
    <d v="1961-12-26T00:00:00"/>
    <s v="MA"/>
    <x v="0"/>
    <s v="Other"/>
    <s v="Single"/>
    <x v="0"/>
    <n v="3"/>
    <d v="2023-04-18T00:00:00"/>
    <n v="2"/>
    <n v="1"/>
    <n v="2"/>
    <d v="2023-05-25T00:00:00"/>
    <x v="2"/>
    <x v="1"/>
    <x v="3"/>
    <n v="5"/>
    <n v="401.97"/>
    <n v="62"/>
    <x v="2"/>
    <n v="3"/>
    <x v="0"/>
    <s v="Unsatisfied"/>
    <x v="0"/>
    <x v="0"/>
  </r>
  <r>
    <n v="1269"/>
    <d v="2022-08-23T00:00:00"/>
    <s v="Production Technician I"/>
    <x v="8"/>
    <s v="Active"/>
    <s v="Contract"/>
    <s v="Zone A"/>
    <s v="Full-Time"/>
    <x v="0"/>
    <x v="17"/>
    <d v="1965-04-28T00:00:00"/>
    <s v="MA"/>
    <x v="0"/>
    <s v="Black"/>
    <s v="Divorced"/>
    <x v="0"/>
    <n v="3"/>
    <d v="2022-09-19T00:00:00"/>
    <n v="1"/>
    <n v="2"/>
    <n v="4"/>
    <d v="2022-12-23T00:00:00"/>
    <x v="1"/>
    <x v="1"/>
    <x v="3"/>
    <n v="4"/>
    <n v="813.9"/>
    <n v="57"/>
    <x v="0"/>
    <n v="3"/>
    <x v="0"/>
    <s v="Unsatisfied"/>
    <x v="0"/>
    <x v="0"/>
  </r>
  <r>
    <n v="1270"/>
    <d v="2019-05-01T00:00:00"/>
    <s v="Production Technician I"/>
    <x v="3"/>
    <s v="Active"/>
    <s v="Part-Time"/>
    <s v="Zone C"/>
    <s v="Full-Time"/>
    <x v="0"/>
    <x v="4"/>
    <d v="1967-10-17T00:00:00"/>
    <s v="MA"/>
    <x v="0"/>
    <s v="Hispanic"/>
    <s v="Married"/>
    <x v="0"/>
    <n v="3"/>
    <d v="2023-03-16T00:00:00"/>
    <n v="5"/>
    <n v="5"/>
    <n v="1"/>
    <d v="2022-08-21T00:00:00"/>
    <x v="0"/>
    <x v="1"/>
    <x v="2"/>
    <n v="2"/>
    <n v="360.02"/>
    <n v="52"/>
    <x v="0"/>
    <n v="7"/>
    <x v="1"/>
    <s v="Satisfied"/>
    <x v="0"/>
    <x v="1"/>
  </r>
  <r>
    <n v="1271"/>
    <d v="2020-04-26T00:00:00"/>
    <s v="Production Technician I"/>
    <x v="9"/>
    <s v="Active"/>
    <s v="Full-Time"/>
    <s v="Zone A"/>
    <s v="Part-Time"/>
    <x v="0"/>
    <x v="2"/>
    <d v="1951-11-16T00:00:00"/>
    <s v="MA"/>
    <x v="0"/>
    <s v="Asian"/>
    <s v="Widowed"/>
    <x v="0"/>
    <n v="3"/>
    <d v="2023-01-13T00:00:00"/>
    <n v="3"/>
    <n v="1"/>
    <n v="5"/>
    <d v="2023-02-15T00:00:00"/>
    <x v="1"/>
    <x v="0"/>
    <x v="2"/>
    <n v="3"/>
    <n v="692.71"/>
    <n v="69"/>
    <x v="2"/>
    <n v="6"/>
    <x v="2"/>
    <s v="Unsatisfied"/>
    <x v="0"/>
    <x v="1"/>
  </r>
  <r>
    <n v="1272"/>
    <d v="2021-02-08T00:00:00"/>
    <s v="Production Technician I"/>
    <x v="5"/>
    <s v="Active"/>
    <s v="Full-Time"/>
    <s v="Zone C"/>
    <s v="Temporary"/>
    <x v="0"/>
    <x v="5"/>
    <d v="1971-05-27T00:00:00"/>
    <s v="MA"/>
    <x v="0"/>
    <s v="Black"/>
    <s v="Single"/>
    <x v="0"/>
    <n v="3"/>
    <d v="2022-10-31T00:00:00"/>
    <n v="4"/>
    <n v="2"/>
    <n v="3"/>
    <d v="2023-02-24T00:00:00"/>
    <x v="3"/>
    <x v="0"/>
    <x v="0"/>
    <n v="3"/>
    <n v="233.12"/>
    <n v="50"/>
    <x v="0"/>
    <n v="5"/>
    <x v="2"/>
    <s v="Unsatisfied"/>
    <x v="0"/>
    <x v="0"/>
  </r>
  <r>
    <n v="1273"/>
    <d v="2020-10-29T00:00:00"/>
    <s v="Production Manager"/>
    <x v="6"/>
    <s v="Active"/>
    <s v="Contract"/>
    <s v="Zone A"/>
    <s v="Part-Time"/>
    <x v="0"/>
    <x v="2"/>
    <d v="1957-03-14T00:00:00"/>
    <s v="MA"/>
    <x v="0"/>
    <s v="Asian"/>
    <s v="Single"/>
    <x v="0"/>
    <n v="3"/>
    <d v="2023-02-26T00:00:00"/>
    <n v="1"/>
    <n v="4"/>
    <n v="2"/>
    <d v="2023-05-24T00:00:00"/>
    <x v="3"/>
    <x v="1"/>
    <x v="1"/>
    <n v="1"/>
    <n v="881.48"/>
    <n v="63"/>
    <x v="2"/>
    <n v="5"/>
    <x v="0"/>
    <s v="Neutral"/>
    <x v="0"/>
    <x v="0"/>
  </r>
  <r>
    <n v="1274"/>
    <d v="2022-11-22T00:00:00"/>
    <s v="Production Manager"/>
    <x v="2"/>
    <s v="Active"/>
    <s v="Contract"/>
    <s v="Zone A"/>
    <s v="Full-Time"/>
    <x v="0"/>
    <x v="6"/>
    <d v="1975-11-06T00:00:00"/>
    <s v="MA"/>
    <x v="0"/>
    <s v="Black"/>
    <s v="Single"/>
    <x v="0"/>
    <n v="3"/>
    <d v="2023-03-19T00:00:00"/>
    <n v="2"/>
    <n v="1"/>
    <n v="5"/>
    <d v="2023-05-22T00:00:00"/>
    <x v="2"/>
    <x v="0"/>
    <x v="3"/>
    <n v="2"/>
    <n v="448.48"/>
    <n v="47"/>
    <x v="0"/>
    <n v="3"/>
    <x v="0"/>
    <s v="Unsatisfied"/>
    <x v="0"/>
    <x v="0"/>
  </r>
  <r>
    <n v="1275"/>
    <d v="2022-10-11T00:00:00"/>
    <s v="Production Technician II"/>
    <x v="0"/>
    <s v="Active"/>
    <s v="Full-Time"/>
    <s v="Zone B"/>
    <s v="Part-Time"/>
    <x v="0"/>
    <x v="1"/>
    <d v="1982-06-19T00:00:00"/>
    <s v="MA"/>
    <x v="0"/>
    <s v="Other"/>
    <s v="Single"/>
    <x v="0"/>
    <n v="3"/>
    <d v="2022-08-19T00:00:00"/>
    <n v="2"/>
    <n v="5"/>
    <n v="3"/>
    <d v="2023-06-13T00:00:00"/>
    <x v="4"/>
    <x v="1"/>
    <x v="1"/>
    <n v="3"/>
    <n v="288.88"/>
    <n v="40"/>
    <x v="3"/>
    <n v="3"/>
    <x v="0"/>
    <s v="Satisfied"/>
    <x v="0"/>
    <x v="0"/>
  </r>
  <r>
    <n v="1276"/>
    <d v="2019-12-28T00:00:00"/>
    <s v="Production Technician II"/>
    <x v="1"/>
    <s v="Active"/>
    <s v="Full-Time"/>
    <s v="Zone A"/>
    <s v="Full-Time"/>
    <x v="0"/>
    <x v="2"/>
    <d v="1978-04-21T00:00:00"/>
    <s v="MA"/>
    <x v="0"/>
    <s v="White"/>
    <s v="Married"/>
    <x v="0"/>
    <n v="3"/>
    <d v="2023-06-01T00:00:00"/>
    <n v="1"/>
    <n v="4"/>
    <n v="5"/>
    <d v="2023-07-15T00:00:00"/>
    <x v="4"/>
    <x v="0"/>
    <x v="0"/>
    <n v="1"/>
    <n v="572.45000000000005"/>
    <n v="41"/>
    <x v="3"/>
    <n v="6"/>
    <x v="0"/>
    <s v="Neutral"/>
    <x v="0"/>
    <x v="0"/>
  </r>
  <r>
    <n v="1277"/>
    <d v="2019-04-11T00:00:00"/>
    <s v="Production Technician II"/>
    <x v="8"/>
    <s v="Active"/>
    <s v="Full-Time"/>
    <s v="Zone C"/>
    <s v="Part-Time"/>
    <x v="0"/>
    <x v="8"/>
    <d v="1984-05-10T00:00:00"/>
    <s v="MA"/>
    <x v="0"/>
    <s v="Other"/>
    <s v="Single"/>
    <x v="0"/>
    <n v="3"/>
    <d v="2023-08-01T00:00:00"/>
    <n v="4"/>
    <n v="3"/>
    <n v="3"/>
    <d v="2023-03-27T00:00:00"/>
    <x v="4"/>
    <x v="0"/>
    <x v="3"/>
    <n v="3"/>
    <n v="141.38"/>
    <n v="35"/>
    <x v="3"/>
    <n v="7"/>
    <x v="2"/>
    <s v="Neutral"/>
    <x v="0"/>
    <x v="0"/>
  </r>
  <r>
    <n v="1278"/>
    <d v="2020-10-26T00:00:00"/>
    <s v="Production Technician II"/>
    <x v="6"/>
    <s v="Active"/>
    <s v="Full-Time"/>
    <s v="Zone A"/>
    <s v="Part-Time"/>
    <x v="0"/>
    <x v="4"/>
    <d v="1955-08-13T00:00:00"/>
    <s v="MA"/>
    <x v="0"/>
    <s v="White"/>
    <s v="Divorced"/>
    <x v="0"/>
    <n v="3"/>
    <d v="2023-05-28T00:00:00"/>
    <n v="2"/>
    <n v="4"/>
    <n v="5"/>
    <d v="2023-02-04T00:00:00"/>
    <x v="3"/>
    <x v="0"/>
    <x v="1"/>
    <n v="1"/>
    <n v="331.46"/>
    <n v="65"/>
    <x v="2"/>
    <n v="5"/>
    <x v="0"/>
    <s v="Neutral"/>
    <x v="0"/>
    <x v="0"/>
  </r>
  <r>
    <n v="1279"/>
    <d v="2021-07-09T00:00:00"/>
    <s v="Production Technician II"/>
    <x v="2"/>
    <s v="Terminated"/>
    <s v="Part-Time"/>
    <s v="Zone B"/>
    <s v="Full-Time"/>
    <x v="0"/>
    <x v="4"/>
    <d v="1994-07-16T00:00:00"/>
    <s v="MA"/>
    <x v="0"/>
    <s v="White"/>
    <s v="Married"/>
    <x v="0"/>
    <n v="3"/>
    <d v="2022-10-11T00:00:00"/>
    <n v="3"/>
    <n v="3"/>
    <n v="5"/>
    <d v="2022-11-23T00:00:00"/>
    <x v="3"/>
    <x v="0"/>
    <x v="1"/>
    <n v="4"/>
    <n v="704.93"/>
    <n v="27"/>
    <x v="1"/>
    <n v="4"/>
    <x v="2"/>
    <s v="Neutral"/>
    <x v="0"/>
    <x v="0"/>
  </r>
  <r>
    <n v="1280"/>
    <d v="2022-01-12T00:00:00"/>
    <s v="Production Technician I"/>
    <x v="8"/>
    <s v="Active"/>
    <s v="Full-Time"/>
    <s v="Zone C"/>
    <s v="Temporary"/>
    <x v="0"/>
    <x v="2"/>
    <d v="1944-04-19T00:00:00"/>
    <s v="MA"/>
    <x v="1"/>
    <s v="Black"/>
    <s v="Single"/>
    <x v="0"/>
    <n v="3"/>
    <d v="2022-11-12T00:00:00"/>
    <n v="3"/>
    <n v="2"/>
    <n v="2"/>
    <d v="2023-06-08T00:00:00"/>
    <x v="0"/>
    <x v="1"/>
    <x v="2"/>
    <n v="4"/>
    <n v="450.65"/>
    <n v="78"/>
    <x v="2"/>
    <n v="4"/>
    <x v="2"/>
    <s v="Unsatisfied"/>
    <x v="0"/>
    <x v="1"/>
  </r>
  <r>
    <n v="1281"/>
    <d v="2020-08-07T00:00:00"/>
    <s v="Production Technician I"/>
    <x v="3"/>
    <s v="Terminated"/>
    <s v="Part-Time"/>
    <s v="Zone A"/>
    <s v="Part-Time"/>
    <x v="0"/>
    <x v="0"/>
    <d v="1968-12-19T00:00:00"/>
    <s v="MA"/>
    <x v="0"/>
    <s v="White"/>
    <s v="Widowed"/>
    <x v="0"/>
    <n v="3"/>
    <d v="2023-05-31T00:00:00"/>
    <n v="4"/>
    <n v="2"/>
    <n v="1"/>
    <d v="2023-01-31T00:00:00"/>
    <x v="2"/>
    <x v="1"/>
    <x v="2"/>
    <n v="3"/>
    <n v="775.97"/>
    <n v="52"/>
    <x v="0"/>
    <n v="5"/>
    <x v="2"/>
    <s v="Unsatisfied"/>
    <x v="0"/>
    <x v="1"/>
  </r>
  <r>
    <n v="1282"/>
    <d v="2021-04-10T00:00:00"/>
    <s v="Production Technician I"/>
    <x v="4"/>
    <s v="Terminated"/>
    <s v="Part-Time"/>
    <s v="Zone A"/>
    <s v="Temporary"/>
    <x v="0"/>
    <x v="14"/>
    <d v="1980-12-28T00:00:00"/>
    <s v="MA"/>
    <x v="0"/>
    <s v="Black"/>
    <s v="Widowed"/>
    <x v="0"/>
    <n v="3"/>
    <d v="2022-10-04T00:00:00"/>
    <n v="3"/>
    <n v="3"/>
    <n v="1"/>
    <d v="2023-02-20T00:00:00"/>
    <x v="0"/>
    <x v="1"/>
    <x v="3"/>
    <n v="4"/>
    <n v="376"/>
    <n v="41"/>
    <x v="3"/>
    <n v="5"/>
    <x v="2"/>
    <s v="Neutral"/>
    <x v="0"/>
    <x v="0"/>
  </r>
  <r>
    <n v="1283"/>
    <d v="2021-01-11T00:00:00"/>
    <s v="Production Technician I"/>
    <x v="0"/>
    <s v="Active"/>
    <s v="Full-Time"/>
    <s v="Zone C"/>
    <s v="Full-Time"/>
    <x v="0"/>
    <x v="5"/>
    <d v="2000-02-18T00:00:00"/>
    <s v="MA"/>
    <x v="0"/>
    <s v="Asian"/>
    <s v="Married"/>
    <x v="0"/>
    <n v="3"/>
    <d v="2022-11-19T00:00:00"/>
    <n v="2"/>
    <n v="1"/>
    <n v="2"/>
    <d v="2023-01-17T00:00:00"/>
    <x v="1"/>
    <x v="1"/>
    <x v="0"/>
    <n v="2"/>
    <n v="106.54"/>
    <n v="21"/>
    <x v="1"/>
    <n v="5"/>
    <x v="0"/>
    <s v="Unsatisfied"/>
    <x v="0"/>
    <x v="0"/>
  </r>
  <r>
    <n v="1284"/>
    <d v="2019-12-08T00:00:00"/>
    <s v="Production Technician I"/>
    <x v="1"/>
    <s v="Active"/>
    <s v="Contract"/>
    <s v="Zone B"/>
    <s v="Full-Time"/>
    <x v="0"/>
    <x v="5"/>
    <d v="1985-01-28T00:00:00"/>
    <s v="MA"/>
    <x v="0"/>
    <s v="Other"/>
    <s v="Married"/>
    <x v="0"/>
    <n v="3"/>
    <d v="2022-11-24T00:00:00"/>
    <n v="5"/>
    <n v="1"/>
    <n v="5"/>
    <d v="2022-11-10T00:00:00"/>
    <x v="4"/>
    <x v="1"/>
    <x v="2"/>
    <n v="1"/>
    <n v="852.87"/>
    <n v="34"/>
    <x v="3"/>
    <n v="6"/>
    <x v="1"/>
    <s v="Unsatisfied"/>
    <x v="0"/>
    <x v="1"/>
  </r>
  <r>
    <n v="1285"/>
    <d v="2021-09-26T00:00:00"/>
    <s v="Production Technician I"/>
    <x v="8"/>
    <s v="Active"/>
    <s v="Part-Time"/>
    <s v="Zone C"/>
    <s v="Full-Time"/>
    <x v="0"/>
    <x v="5"/>
    <d v="1994-07-21T00:00:00"/>
    <s v="MA"/>
    <x v="1"/>
    <s v="Hispanic"/>
    <s v="Widowed"/>
    <x v="0"/>
    <n v="3"/>
    <d v="2023-07-05T00:00:00"/>
    <n v="3"/>
    <n v="2"/>
    <n v="2"/>
    <d v="2022-11-08T00:00:00"/>
    <x v="2"/>
    <x v="1"/>
    <x v="2"/>
    <n v="4"/>
    <n v="469.03"/>
    <n v="27"/>
    <x v="1"/>
    <n v="4"/>
    <x v="2"/>
    <s v="Unsatisfied"/>
    <x v="0"/>
    <x v="1"/>
  </r>
  <r>
    <n v="1286"/>
    <d v="2021-09-09T00:00:00"/>
    <s v="Production Technician I"/>
    <x v="6"/>
    <s v="Terminated"/>
    <s v="Full-Time"/>
    <s v="Zone B"/>
    <s v="Temporary"/>
    <x v="0"/>
    <x v="4"/>
    <d v="1999-05-25T00:00:00"/>
    <s v="MA"/>
    <x v="1"/>
    <s v="Asian"/>
    <s v="Divorced"/>
    <x v="0"/>
    <n v="3"/>
    <d v="2023-04-13T00:00:00"/>
    <n v="1"/>
    <n v="5"/>
    <n v="1"/>
    <d v="2023-05-28T00:00:00"/>
    <x v="1"/>
    <x v="0"/>
    <x v="1"/>
    <n v="2"/>
    <n v="274.85000000000002"/>
    <n v="22"/>
    <x v="1"/>
    <n v="4"/>
    <x v="0"/>
    <s v="Satisfied"/>
    <x v="0"/>
    <x v="0"/>
  </r>
  <r>
    <n v="1287"/>
    <d v="2020-09-19T00:00:00"/>
    <s v="Production Technician I"/>
    <x v="2"/>
    <s v="Terminated"/>
    <s v="Full-Time"/>
    <s v="Zone A"/>
    <s v="Full-Time"/>
    <x v="0"/>
    <x v="3"/>
    <d v="1943-09-18T00:00:00"/>
    <s v="MA"/>
    <x v="0"/>
    <s v="Black"/>
    <s v="Widowed"/>
    <x v="0"/>
    <n v="3"/>
    <d v="2023-07-30T00:00:00"/>
    <n v="3"/>
    <n v="5"/>
    <n v="2"/>
    <d v="2023-03-31T00:00:00"/>
    <x v="3"/>
    <x v="1"/>
    <x v="2"/>
    <n v="1"/>
    <n v="342.57"/>
    <n v="77"/>
    <x v="2"/>
    <n v="5"/>
    <x v="2"/>
    <s v="Satisfied"/>
    <x v="0"/>
    <x v="1"/>
  </r>
  <r>
    <n v="1288"/>
    <d v="2022-01-11T00:00:00"/>
    <s v="Production Technician I"/>
    <x v="9"/>
    <s v="Active"/>
    <s v="Full-Time"/>
    <s v="Zone C"/>
    <s v="Part-Time"/>
    <x v="0"/>
    <x v="1"/>
    <d v="1998-05-29T00:00:00"/>
    <s v="MA"/>
    <x v="0"/>
    <s v="Hispanic"/>
    <s v="Single"/>
    <x v="0"/>
    <n v="3"/>
    <d v="2023-07-15T00:00:00"/>
    <n v="2"/>
    <n v="4"/>
    <n v="5"/>
    <d v="2023-05-13T00:00:00"/>
    <x v="3"/>
    <x v="1"/>
    <x v="1"/>
    <n v="5"/>
    <n v="948.31"/>
    <n v="24"/>
    <x v="1"/>
    <n v="4"/>
    <x v="0"/>
    <s v="Neutral"/>
    <x v="0"/>
    <x v="0"/>
  </r>
  <r>
    <n v="1289"/>
    <d v="2019-07-18T00:00:00"/>
    <s v="Production Technician I"/>
    <x v="7"/>
    <s v="Active"/>
    <s v="Full-Time"/>
    <s v="Zone C"/>
    <s v="Full-Time"/>
    <x v="0"/>
    <x v="3"/>
    <d v="1942-07-01T00:00:00"/>
    <s v="MA"/>
    <x v="0"/>
    <s v="Other"/>
    <s v="Single"/>
    <x v="0"/>
    <n v="3"/>
    <d v="2023-05-09T00:00:00"/>
    <n v="5"/>
    <n v="3"/>
    <n v="1"/>
    <d v="2022-10-08T00:00:00"/>
    <x v="0"/>
    <x v="0"/>
    <x v="1"/>
    <n v="3"/>
    <n v="900.52"/>
    <n v="77"/>
    <x v="2"/>
    <n v="6"/>
    <x v="1"/>
    <s v="Neutral"/>
    <x v="0"/>
    <x v="0"/>
  </r>
  <r>
    <n v="1290"/>
    <d v="2021-04-13T00:00:00"/>
    <s v="Production Technician I"/>
    <x v="3"/>
    <s v="Active"/>
    <s v="Full-Time"/>
    <s v="Zone A"/>
    <s v="Full-Time"/>
    <x v="0"/>
    <x v="2"/>
    <d v="1996-05-14T00:00:00"/>
    <s v="MA"/>
    <x v="0"/>
    <s v="White"/>
    <s v="Married"/>
    <x v="0"/>
    <n v="3"/>
    <d v="2023-04-12T00:00:00"/>
    <n v="5"/>
    <n v="4"/>
    <n v="2"/>
    <d v="2023-05-14T00:00:00"/>
    <x v="0"/>
    <x v="1"/>
    <x v="2"/>
    <n v="4"/>
    <n v="140.72"/>
    <n v="25"/>
    <x v="1"/>
    <n v="5"/>
    <x v="1"/>
    <s v="Neutral"/>
    <x v="0"/>
    <x v="1"/>
  </r>
  <r>
    <n v="1291"/>
    <d v="2023-06-17T00:00:00"/>
    <s v="Production Technician I"/>
    <x v="5"/>
    <s v="Active"/>
    <s v="Contract"/>
    <s v="Zone B"/>
    <s v="Temporary"/>
    <x v="0"/>
    <x v="6"/>
    <d v="1988-03-12T00:00:00"/>
    <s v="MA"/>
    <x v="0"/>
    <s v="Black"/>
    <s v="Divorced"/>
    <x v="0"/>
    <n v="3"/>
    <d v="2023-05-24T00:00:00"/>
    <n v="5"/>
    <n v="4"/>
    <n v="5"/>
    <d v="2022-09-12T00:00:00"/>
    <x v="3"/>
    <x v="0"/>
    <x v="3"/>
    <n v="3"/>
    <n v="913.62"/>
    <n v="35"/>
    <x v="3"/>
    <n v="2"/>
    <x v="1"/>
    <s v="Neutral"/>
    <x v="0"/>
    <x v="0"/>
  </r>
  <r>
    <n v="1292"/>
    <d v="2018-10-27T00:00:00"/>
    <s v="Production Technician I"/>
    <x v="4"/>
    <s v="Active"/>
    <s v="Full-Time"/>
    <s v="Zone A"/>
    <s v="Part-Time"/>
    <x v="0"/>
    <x v="6"/>
    <d v="1943-06-27T00:00:00"/>
    <s v="MA"/>
    <x v="0"/>
    <s v="White"/>
    <s v="Divorced"/>
    <x v="0"/>
    <n v="3"/>
    <d v="2023-03-21T00:00:00"/>
    <n v="1"/>
    <n v="4"/>
    <n v="3"/>
    <d v="2023-02-22T00:00:00"/>
    <x v="1"/>
    <x v="0"/>
    <x v="2"/>
    <n v="5"/>
    <n v="950.3"/>
    <n v="75"/>
    <x v="2"/>
    <n v="7"/>
    <x v="0"/>
    <s v="Neutral"/>
    <x v="0"/>
    <x v="1"/>
  </r>
  <r>
    <n v="1293"/>
    <d v="2021-06-01T00:00:00"/>
    <s v="Production Technician I"/>
    <x v="0"/>
    <s v="Active"/>
    <s v="Contract"/>
    <s v="Zone B"/>
    <s v="Full-Time"/>
    <x v="0"/>
    <x v="13"/>
    <d v="1993-10-21T00:00:00"/>
    <s v="MA"/>
    <x v="0"/>
    <s v="Asian"/>
    <s v="Single"/>
    <x v="0"/>
    <n v="3"/>
    <d v="2023-03-15T00:00:00"/>
    <n v="2"/>
    <n v="3"/>
    <n v="2"/>
    <d v="2023-03-12T00:00:00"/>
    <x v="2"/>
    <x v="0"/>
    <x v="3"/>
    <n v="2"/>
    <n v="668.77"/>
    <n v="28"/>
    <x v="1"/>
    <n v="4"/>
    <x v="0"/>
    <s v="Neutral"/>
    <x v="0"/>
    <x v="0"/>
  </r>
  <r>
    <n v="1294"/>
    <d v="2023-04-07T00:00:00"/>
    <s v="Production Manager"/>
    <x v="1"/>
    <s v="Active"/>
    <s v="Part-Time"/>
    <s v="Zone B"/>
    <s v="Part-Time"/>
    <x v="0"/>
    <x v="13"/>
    <d v="1970-09-28T00:00:00"/>
    <s v="MA"/>
    <x v="0"/>
    <s v="Hispanic"/>
    <s v="Single"/>
    <x v="0"/>
    <n v="3"/>
    <d v="2023-08-03T00:00:00"/>
    <n v="5"/>
    <n v="4"/>
    <n v="2"/>
    <d v="2022-08-15T00:00:00"/>
    <x v="3"/>
    <x v="0"/>
    <x v="3"/>
    <n v="3"/>
    <n v="906.05"/>
    <n v="53"/>
    <x v="0"/>
    <n v="3"/>
    <x v="1"/>
    <s v="Neutral"/>
    <x v="0"/>
    <x v="0"/>
  </r>
  <r>
    <n v="1295"/>
    <d v="2021-06-13T00:00:00"/>
    <s v="Production Technician II"/>
    <x v="9"/>
    <s v="Active"/>
    <s v="Full-Time"/>
    <s v="Zone A"/>
    <s v="Full-Time"/>
    <x v="0"/>
    <x v="3"/>
    <d v="1970-10-24T00:00:00"/>
    <s v="MA"/>
    <x v="0"/>
    <s v="Other"/>
    <s v="Married"/>
    <x v="0"/>
    <n v="3"/>
    <d v="2023-02-18T00:00:00"/>
    <n v="3"/>
    <n v="3"/>
    <n v="3"/>
    <d v="2023-01-03T00:00:00"/>
    <x v="4"/>
    <x v="0"/>
    <x v="1"/>
    <n v="5"/>
    <n v="689.77"/>
    <n v="51"/>
    <x v="0"/>
    <n v="4"/>
    <x v="2"/>
    <s v="Neutral"/>
    <x v="0"/>
    <x v="0"/>
  </r>
  <r>
    <n v="1296"/>
    <d v="2019-03-13T00:00:00"/>
    <s v="Production Technician II"/>
    <x v="5"/>
    <s v="Terminated"/>
    <s v="Full-Time"/>
    <s v="Zone B"/>
    <s v="Part-Time"/>
    <x v="0"/>
    <x v="4"/>
    <d v="1985-01-27T00:00:00"/>
    <s v="MA"/>
    <x v="0"/>
    <s v="Asian"/>
    <s v="Widowed"/>
    <x v="0"/>
    <n v="3"/>
    <d v="2023-02-07T00:00:00"/>
    <n v="1"/>
    <n v="1"/>
    <n v="5"/>
    <d v="2023-03-05T00:00:00"/>
    <x v="4"/>
    <x v="1"/>
    <x v="3"/>
    <n v="2"/>
    <n v="694.27"/>
    <n v="34"/>
    <x v="3"/>
    <n v="7"/>
    <x v="0"/>
    <s v="Unsatisfied"/>
    <x v="0"/>
    <x v="0"/>
  </r>
  <r>
    <n v="1297"/>
    <d v="2019-05-24T00:00:00"/>
    <s v="Production Technician II"/>
    <x v="6"/>
    <s v="Terminated"/>
    <s v="Part-Time"/>
    <s v="Zone A"/>
    <s v="Temporary"/>
    <x v="0"/>
    <x v="22"/>
    <d v="1968-08-08T00:00:00"/>
    <s v="MA"/>
    <x v="0"/>
    <s v="Other"/>
    <s v="Married"/>
    <x v="0"/>
    <n v="3"/>
    <d v="2022-08-10T00:00:00"/>
    <n v="2"/>
    <n v="4"/>
    <n v="4"/>
    <d v="2023-06-14T00:00:00"/>
    <x v="2"/>
    <x v="1"/>
    <x v="3"/>
    <n v="3"/>
    <n v="352.75"/>
    <n v="51"/>
    <x v="0"/>
    <n v="6"/>
    <x v="0"/>
    <s v="Neutral"/>
    <x v="0"/>
    <x v="0"/>
  </r>
  <r>
    <n v="1298"/>
    <d v="2023-02-25T00:00:00"/>
    <s v="Production Technician II"/>
    <x v="2"/>
    <s v="Active"/>
    <s v="Part-Time"/>
    <s v="Zone B"/>
    <s v="Temporary"/>
    <x v="0"/>
    <x v="3"/>
    <d v="1983-03-10T00:00:00"/>
    <s v="MA"/>
    <x v="0"/>
    <s v="Black"/>
    <s v="Married"/>
    <x v="0"/>
    <n v="3"/>
    <d v="2022-12-06T00:00:00"/>
    <n v="1"/>
    <n v="2"/>
    <n v="1"/>
    <d v="2023-05-16T00:00:00"/>
    <x v="2"/>
    <x v="0"/>
    <x v="3"/>
    <n v="3"/>
    <n v="411.17"/>
    <n v="40"/>
    <x v="3"/>
    <n v="3"/>
    <x v="0"/>
    <s v="Unsatisfied"/>
    <x v="0"/>
    <x v="0"/>
  </r>
  <r>
    <n v="1299"/>
    <d v="2020-03-24T00:00:00"/>
    <s v="Production Technician II"/>
    <x v="4"/>
    <s v="Active"/>
    <s v="Contract"/>
    <s v="Zone B"/>
    <s v="Full-Time"/>
    <x v="0"/>
    <x v="1"/>
    <d v="1953-10-10T00:00:00"/>
    <s v="MA"/>
    <x v="0"/>
    <s v="Asian"/>
    <s v="Widowed"/>
    <x v="0"/>
    <n v="3"/>
    <d v="2023-07-02T00:00:00"/>
    <n v="1"/>
    <n v="2"/>
    <n v="2"/>
    <d v="2023-01-21T00:00:00"/>
    <x v="2"/>
    <x v="1"/>
    <x v="2"/>
    <n v="3"/>
    <n v="358.81"/>
    <n v="67"/>
    <x v="2"/>
    <n v="6"/>
    <x v="0"/>
    <s v="Unsatisfied"/>
    <x v="0"/>
    <x v="1"/>
  </r>
  <r>
    <n v="1300"/>
    <d v="2021-06-12T00:00:00"/>
    <s v="Production Technician II"/>
    <x v="0"/>
    <s v="Active"/>
    <s v="Contract"/>
    <s v="Zone B"/>
    <s v="Temporary"/>
    <x v="0"/>
    <x v="4"/>
    <d v="1967-09-05T00:00:00"/>
    <s v="MA"/>
    <x v="0"/>
    <s v="Black"/>
    <s v="Married"/>
    <x v="0"/>
    <n v="3"/>
    <d v="2022-10-07T00:00:00"/>
    <n v="1"/>
    <n v="3"/>
    <n v="1"/>
    <d v="2023-04-29T00:00:00"/>
    <x v="3"/>
    <x v="0"/>
    <x v="3"/>
    <n v="4"/>
    <n v="588.64"/>
    <n v="54"/>
    <x v="0"/>
    <n v="4"/>
    <x v="0"/>
    <s v="Neutral"/>
    <x v="0"/>
    <x v="0"/>
  </r>
  <r>
    <n v="1301"/>
    <d v="2019-03-22T00:00:00"/>
    <s v="Production Technician I"/>
    <x v="8"/>
    <s v="Terminated"/>
    <s v="Part-Time"/>
    <s v="Zone B"/>
    <s v="Temporary"/>
    <x v="0"/>
    <x v="4"/>
    <d v="1950-03-28T00:00:00"/>
    <s v="MA"/>
    <x v="0"/>
    <s v="Asian"/>
    <s v="Widowed"/>
    <x v="0"/>
    <n v="3"/>
    <d v="2023-01-21T00:00:00"/>
    <n v="1"/>
    <n v="4"/>
    <n v="2"/>
    <d v="2022-09-22T00:00:00"/>
    <x v="4"/>
    <x v="0"/>
    <x v="1"/>
    <n v="1"/>
    <n v="472.18"/>
    <n v="69"/>
    <x v="2"/>
    <n v="7"/>
    <x v="0"/>
    <s v="Neutral"/>
    <x v="0"/>
    <x v="0"/>
  </r>
  <r>
    <n v="1302"/>
    <d v="2021-03-08T00:00:00"/>
    <s v="Production Technician I"/>
    <x v="3"/>
    <s v="Terminated"/>
    <s v="Full-Time"/>
    <s v="Zone A"/>
    <s v="Full-Time"/>
    <x v="0"/>
    <x v="4"/>
    <d v="2000-07-02T00:00:00"/>
    <s v="MA"/>
    <x v="0"/>
    <s v="Other"/>
    <s v="Married"/>
    <x v="0"/>
    <n v="3"/>
    <d v="2023-06-04T00:00:00"/>
    <n v="1"/>
    <n v="2"/>
    <n v="4"/>
    <d v="2022-08-20T00:00:00"/>
    <x v="2"/>
    <x v="0"/>
    <x v="3"/>
    <n v="2"/>
    <n v="758.79"/>
    <n v="21"/>
    <x v="1"/>
    <n v="5"/>
    <x v="0"/>
    <s v="Unsatisfied"/>
    <x v="0"/>
    <x v="0"/>
  </r>
  <r>
    <n v="1303"/>
    <d v="2020-05-15T00:00:00"/>
    <s v="Production Technician I"/>
    <x v="9"/>
    <s v="Active"/>
    <s v="Contract"/>
    <s v="Zone A"/>
    <s v="Full-Time"/>
    <x v="0"/>
    <x v="0"/>
    <d v="1957-02-01T00:00:00"/>
    <s v="MA"/>
    <x v="0"/>
    <s v="Hispanic"/>
    <s v="Single"/>
    <x v="0"/>
    <n v="3"/>
    <d v="2023-01-01T00:00:00"/>
    <n v="5"/>
    <n v="3"/>
    <n v="5"/>
    <d v="2023-06-02T00:00:00"/>
    <x v="0"/>
    <x v="0"/>
    <x v="0"/>
    <n v="3"/>
    <n v="921.81"/>
    <n v="63"/>
    <x v="2"/>
    <n v="5"/>
    <x v="1"/>
    <s v="Neutral"/>
    <x v="0"/>
    <x v="0"/>
  </r>
  <r>
    <n v="1304"/>
    <d v="2023-01-24T00:00:00"/>
    <s v="Production Technician I"/>
    <x v="5"/>
    <s v="Active"/>
    <s v="Full-Time"/>
    <s v="Zone B"/>
    <s v="Part-Time"/>
    <x v="0"/>
    <x v="23"/>
    <d v="1996-02-13T00:00:00"/>
    <s v="MA"/>
    <x v="0"/>
    <s v="Asian"/>
    <s v="Widowed"/>
    <x v="0"/>
    <n v="3"/>
    <d v="2023-04-11T00:00:00"/>
    <n v="3"/>
    <n v="5"/>
    <n v="1"/>
    <d v="2023-01-16T00:00:00"/>
    <x v="4"/>
    <x v="1"/>
    <x v="2"/>
    <n v="3"/>
    <n v="405.08"/>
    <n v="27"/>
    <x v="1"/>
    <n v="3"/>
    <x v="2"/>
    <s v="Satisfied"/>
    <x v="0"/>
    <x v="1"/>
  </r>
  <r>
    <n v="1305"/>
    <d v="2021-01-06T00:00:00"/>
    <s v="Production Technician I"/>
    <x v="6"/>
    <s v="Terminated"/>
    <s v="Full-Time"/>
    <s v="Zone B"/>
    <s v="Temporary"/>
    <x v="0"/>
    <x v="4"/>
    <d v="1998-11-14T00:00:00"/>
    <s v="MA"/>
    <x v="1"/>
    <s v="White"/>
    <s v="Married"/>
    <x v="0"/>
    <n v="3"/>
    <d v="2023-02-22T00:00:00"/>
    <n v="2"/>
    <n v="5"/>
    <n v="2"/>
    <d v="2023-07-08T00:00:00"/>
    <x v="3"/>
    <x v="0"/>
    <x v="0"/>
    <n v="3"/>
    <n v="784.22"/>
    <n v="23"/>
    <x v="1"/>
    <n v="5"/>
    <x v="0"/>
    <s v="Satisfied"/>
    <x v="0"/>
    <x v="0"/>
  </r>
  <r>
    <n v="1306"/>
    <d v="2021-04-16T00:00:00"/>
    <s v="Production Technician I"/>
    <x v="2"/>
    <s v="Active"/>
    <s v="Part-Time"/>
    <s v="Zone B"/>
    <s v="Part-Time"/>
    <x v="0"/>
    <x v="9"/>
    <d v="1997-08-07T00:00:00"/>
    <s v="MA"/>
    <x v="1"/>
    <s v="Hispanic"/>
    <s v="Single"/>
    <x v="0"/>
    <n v="3"/>
    <d v="2022-11-12T00:00:00"/>
    <n v="1"/>
    <n v="3"/>
    <n v="5"/>
    <d v="2023-07-13T00:00:00"/>
    <x v="3"/>
    <x v="1"/>
    <x v="0"/>
    <n v="4"/>
    <n v="443.99"/>
    <n v="24"/>
    <x v="1"/>
    <n v="5"/>
    <x v="0"/>
    <s v="Neutral"/>
    <x v="0"/>
    <x v="0"/>
  </r>
  <r>
    <n v="1307"/>
    <d v="2021-09-22T00:00:00"/>
    <s v="Production Technician I"/>
    <x v="4"/>
    <s v="Terminated"/>
    <s v="Contract"/>
    <s v="Zone A"/>
    <s v="Full-Time"/>
    <x v="0"/>
    <x v="6"/>
    <d v="1981-02-24T00:00:00"/>
    <s v="MA"/>
    <x v="1"/>
    <s v="Black"/>
    <s v="Married"/>
    <x v="0"/>
    <n v="3"/>
    <d v="2022-11-18T00:00:00"/>
    <n v="1"/>
    <n v="5"/>
    <n v="1"/>
    <d v="2022-11-16T00:00:00"/>
    <x v="3"/>
    <x v="0"/>
    <x v="1"/>
    <n v="3"/>
    <n v="609.9"/>
    <n v="40"/>
    <x v="3"/>
    <n v="4"/>
    <x v="0"/>
    <s v="Satisfied"/>
    <x v="0"/>
    <x v="0"/>
  </r>
  <r>
    <n v="1308"/>
    <d v="2022-06-28T00:00:00"/>
    <s v="Production Technician I"/>
    <x v="0"/>
    <s v="Active"/>
    <s v="Full-Time"/>
    <s v="Zone C"/>
    <s v="Full-Time"/>
    <x v="0"/>
    <x v="9"/>
    <d v="1980-10-03T00:00:00"/>
    <s v="MA"/>
    <x v="0"/>
    <s v="Asian"/>
    <s v="Divorced"/>
    <x v="0"/>
    <n v="3"/>
    <d v="2022-08-28T00:00:00"/>
    <n v="4"/>
    <n v="5"/>
    <n v="2"/>
    <d v="2022-10-10T00:00:00"/>
    <x v="0"/>
    <x v="1"/>
    <x v="0"/>
    <n v="5"/>
    <n v="742.16"/>
    <n v="42"/>
    <x v="3"/>
    <n v="3"/>
    <x v="2"/>
    <s v="Satisfied"/>
    <x v="0"/>
    <x v="0"/>
  </r>
  <r>
    <n v="1309"/>
    <d v="2020-08-17T00:00:00"/>
    <s v="Production Technician I"/>
    <x v="7"/>
    <s v="Active"/>
    <s v="Part-Time"/>
    <s v="Zone C"/>
    <s v="Part-Time"/>
    <x v="0"/>
    <x v="4"/>
    <d v="1980-05-15T00:00:00"/>
    <s v="MA"/>
    <x v="0"/>
    <s v="Other"/>
    <s v="Widowed"/>
    <x v="0"/>
    <n v="3"/>
    <d v="2022-09-07T00:00:00"/>
    <n v="1"/>
    <n v="1"/>
    <n v="3"/>
    <d v="2022-09-09T00:00:00"/>
    <x v="3"/>
    <x v="1"/>
    <x v="0"/>
    <n v="3"/>
    <n v="517.74"/>
    <n v="40"/>
    <x v="3"/>
    <n v="5"/>
    <x v="0"/>
    <s v="Unsatisfied"/>
    <x v="0"/>
    <x v="0"/>
  </r>
  <r>
    <n v="1310"/>
    <d v="2023-04-03T00:00:00"/>
    <s v="Production Technician I"/>
    <x v="1"/>
    <s v="Active"/>
    <s v="Part-Time"/>
    <s v="Zone B"/>
    <s v="Full-Time"/>
    <x v="0"/>
    <x v="3"/>
    <d v="1988-02-11T00:00:00"/>
    <s v="MA"/>
    <x v="0"/>
    <s v="Asian"/>
    <s v="Single"/>
    <x v="0"/>
    <n v="3"/>
    <d v="2023-04-24T00:00:00"/>
    <n v="3"/>
    <n v="4"/>
    <n v="3"/>
    <d v="2022-10-16T00:00:00"/>
    <x v="2"/>
    <x v="0"/>
    <x v="1"/>
    <n v="4"/>
    <n v="350.59"/>
    <n v="35"/>
    <x v="3"/>
    <n v="3"/>
    <x v="2"/>
    <s v="Neutral"/>
    <x v="0"/>
    <x v="0"/>
  </r>
  <r>
    <n v="1311"/>
    <d v="2023-05-26T00:00:00"/>
    <s v="Production Technician I"/>
    <x v="8"/>
    <s v="Active"/>
    <s v="Full-Time"/>
    <s v="Zone C"/>
    <s v="Part-Time"/>
    <x v="0"/>
    <x v="6"/>
    <d v="1987-02-22T00:00:00"/>
    <s v="MA"/>
    <x v="1"/>
    <s v="Asian"/>
    <s v="Single"/>
    <x v="0"/>
    <n v="3"/>
    <d v="2023-03-09T00:00:00"/>
    <n v="5"/>
    <n v="2"/>
    <n v="3"/>
    <d v="2022-10-17T00:00:00"/>
    <x v="0"/>
    <x v="0"/>
    <x v="1"/>
    <n v="1"/>
    <n v="546.94000000000005"/>
    <n v="36"/>
    <x v="3"/>
    <n v="2"/>
    <x v="1"/>
    <s v="Unsatisfied"/>
    <x v="0"/>
    <x v="0"/>
  </r>
  <r>
    <n v="1312"/>
    <d v="2021-04-10T00:00:00"/>
    <s v="Production Technician I"/>
    <x v="3"/>
    <s v="Active"/>
    <s v="Full-Time"/>
    <s v="Zone B"/>
    <s v="Full-Time"/>
    <x v="0"/>
    <x v="5"/>
    <d v="1997-08-09T00:00:00"/>
    <s v="MA"/>
    <x v="0"/>
    <s v="Black"/>
    <s v="Widowed"/>
    <x v="0"/>
    <n v="3"/>
    <d v="2022-09-25T00:00:00"/>
    <n v="2"/>
    <n v="5"/>
    <n v="2"/>
    <d v="2023-04-29T00:00:00"/>
    <x v="4"/>
    <x v="0"/>
    <x v="2"/>
    <n v="4"/>
    <n v="514.37"/>
    <n v="24"/>
    <x v="1"/>
    <n v="5"/>
    <x v="0"/>
    <s v="Satisfied"/>
    <x v="0"/>
    <x v="1"/>
  </r>
  <r>
    <n v="1313"/>
    <d v="2023-04-18T00:00:00"/>
    <s v="Production Technician I"/>
    <x v="9"/>
    <s v="Active"/>
    <s v="Contract"/>
    <s v="Zone C"/>
    <s v="Part-Time"/>
    <x v="0"/>
    <x v="4"/>
    <d v="1957-12-04T00:00:00"/>
    <s v="MA"/>
    <x v="0"/>
    <s v="Hispanic"/>
    <s v="Single"/>
    <x v="0"/>
    <n v="3"/>
    <d v="2023-07-18T00:00:00"/>
    <n v="5"/>
    <n v="4"/>
    <n v="1"/>
    <d v="2022-10-25T00:00:00"/>
    <x v="0"/>
    <x v="0"/>
    <x v="1"/>
    <n v="5"/>
    <n v="786.98"/>
    <n v="66"/>
    <x v="2"/>
    <n v="3"/>
    <x v="1"/>
    <s v="Neutral"/>
    <x v="0"/>
    <x v="0"/>
  </r>
  <r>
    <n v="1314"/>
    <d v="2021-10-13T00:00:00"/>
    <s v="Production Technician I"/>
    <x v="5"/>
    <s v="Active"/>
    <s v="Contract"/>
    <s v="Zone C"/>
    <s v="Full-Time"/>
    <x v="0"/>
    <x v="3"/>
    <d v="1996-08-30T00:00:00"/>
    <s v="MA"/>
    <x v="0"/>
    <s v="White"/>
    <s v="Divorced"/>
    <x v="0"/>
    <n v="3"/>
    <d v="2023-03-28T00:00:00"/>
    <n v="5"/>
    <n v="5"/>
    <n v="3"/>
    <d v="2023-03-18T00:00:00"/>
    <x v="2"/>
    <x v="0"/>
    <x v="3"/>
    <n v="4"/>
    <n v="852.21"/>
    <n v="25"/>
    <x v="1"/>
    <n v="4"/>
    <x v="1"/>
    <s v="Satisfied"/>
    <x v="0"/>
    <x v="0"/>
  </r>
  <r>
    <n v="1315"/>
    <d v="2020-10-10T00:00:00"/>
    <s v="Sr. Accountant"/>
    <x v="6"/>
    <s v="Active"/>
    <s v="Part-Time"/>
    <s v="Zone A"/>
    <s v="Temporary"/>
    <x v="5"/>
    <x v="8"/>
    <d v="1956-12-21T00:00:00"/>
    <s v="MA"/>
    <x v="0"/>
    <s v="Asian"/>
    <s v="Widowed"/>
    <x v="0"/>
    <n v="3"/>
    <d v="2022-11-29T00:00:00"/>
    <n v="5"/>
    <n v="1"/>
    <n v="1"/>
    <d v="2023-07-29T00:00:00"/>
    <x v="4"/>
    <x v="1"/>
    <x v="0"/>
    <n v="4"/>
    <n v="761.63"/>
    <n v="64"/>
    <x v="2"/>
    <n v="5"/>
    <x v="1"/>
    <s v="Unsatisfied"/>
    <x v="0"/>
    <x v="0"/>
  </r>
  <r>
    <n v="1316"/>
    <d v="2019-01-20T00:00:00"/>
    <s v="President &amp; CEO"/>
    <x v="0"/>
    <s v="Active"/>
    <s v="Part-Time"/>
    <s v="Zone A"/>
    <s v="Full-Time"/>
    <x v="3"/>
    <x v="1"/>
    <d v="1955-10-24T00:00:00"/>
    <s v="MA"/>
    <x v="0"/>
    <s v="Asian"/>
    <s v="Single"/>
    <x v="0"/>
    <n v="3"/>
    <d v="2023-07-20T00:00:00"/>
    <n v="3"/>
    <n v="4"/>
    <n v="3"/>
    <d v="2023-04-20T00:00:00"/>
    <x v="3"/>
    <x v="1"/>
    <x v="3"/>
    <n v="5"/>
    <n v="202.62"/>
    <n v="64"/>
    <x v="2"/>
    <n v="7"/>
    <x v="2"/>
    <s v="Neutral"/>
    <x v="0"/>
    <x v="0"/>
  </r>
  <r>
    <n v="1317"/>
    <d v="2021-05-09T00:00:00"/>
    <s v="Sr. Accountant"/>
    <x v="8"/>
    <s v="Active"/>
    <s v="Full-Time"/>
    <s v="Zone A"/>
    <s v="Part-Time"/>
    <x v="5"/>
    <x v="1"/>
    <d v="1950-11-23T00:00:00"/>
    <s v="MA"/>
    <x v="0"/>
    <s v="Black"/>
    <s v="Widowed"/>
    <x v="0"/>
    <n v="3"/>
    <d v="2023-05-05T00:00:00"/>
    <n v="4"/>
    <n v="2"/>
    <n v="2"/>
    <d v="2022-08-20T00:00:00"/>
    <x v="4"/>
    <x v="1"/>
    <x v="3"/>
    <n v="5"/>
    <n v="414.75"/>
    <n v="71"/>
    <x v="2"/>
    <n v="5"/>
    <x v="2"/>
    <s v="Unsatisfied"/>
    <x v="0"/>
    <x v="0"/>
  </r>
  <r>
    <n v="1318"/>
    <d v="2023-07-29T00:00:00"/>
    <s v="Administrative Assistant"/>
    <x v="5"/>
    <s v="Active"/>
    <s v="Contract"/>
    <s v="Zone B"/>
    <s v="Temporary"/>
    <x v="5"/>
    <x v="4"/>
    <d v="1984-05-14T00:00:00"/>
    <s v="MA"/>
    <x v="0"/>
    <s v="White"/>
    <s v="Divorced"/>
    <x v="0"/>
    <n v="3"/>
    <d v="2023-05-21T00:00:00"/>
    <n v="5"/>
    <n v="4"/>
    <n v="2"/>
    <d v="2022-10-17T00:00:00"/>
    <x v="4"/>
    <x v="1"/>
    <x v="2"/>
    <n v="4"/>
    <n v="344.55"/>
    <n v="39"/>
    <x v="3"/>
    <n v="2"/>
    <x v="1"/>
    <s v="Neutral"/>
    <x v="0"/>
    <x v="1"/>
  </r>
  <r>
    <n v="1319"/>
    <d v="2019-08-24T00:00:00"/>
    <s v="Accountant I"/>
    <x v="1"/>
    <s v="Active"/>
    <s v="Part-Time"/>
    <s v="Zone C"/>
    <s v="Temporary"/>
    <x v="5"/>
    <x v="0"/>
    <d v="1964-07-23T00:00:00"/>
    <s v="MA"/>
    <x v="1"/>
    <s v="Asian"/>
    <s v="Married"/>
    <x v="0"/>
    <n v="3"/>
    <d v="2023-06-14T00:00:00"/>
    <n v="4"/>
    <n v="2"/>
    <n v="5"/>
    <d v="2023-05-19T00:00:00"/>
    <x v="2"/>
    <x v="0"/>
    <x v="0"/>
    <n v="1"/>
    <n v="777.46"/>
    <n v="55"/>
    <x v="0"/>
    <n v="6"/>
    <x v="2"/>
    <s v="Unsatisfied"/>
    <x v="0"/>
    <x v="0"/>
  </r>
  <r>
    <n v="1320"/>
    <d v="2018-12-25T00:00:00"/>
    <s v="Administrative Assistant"/>
    <x v="5"/>
    <s v="Active"/>
    <s v="Part-Time"/>
    <s v="Zone B"/>
    <s v="Full-Time"/>
    <x v="5"/>
    <x v="13"/>
    <d v="1983-09-06T00:00:00"/>
    <s v="MA"/>
    <x v="0"/>
    <s v="White"/>
    <s v="Widowed"/>
    <x v="0"/>
    <n v="3"/>
    <d v="2023-01-12T00:00:00"/>
    <n v="5"/>
    <n v="1"/>
    <n v="5"/>
    <d v="2022-08-25T00:00:00"/>
    <x v="0"/>
    <x v="1"/>
    <x v="2"/>
    <n v="3"/>
    <n v="948.71"/>
    <n v="35"/>
    <x v="3"/>
    <n v="7"/>
    <x v="1"/>
    <s v="Unsatisfied"/>
    <x v="0"/>
    <x v="1"/>
  </r>
  <r>
    <n v="1321"/>
    <d v="2021-05-27T00:00:00"/>
    <s v="Accountant I"/>
    <x v="3"/>
    <s v="Active"/>
    <s v="Contract"/>
    <s v="Zone A"/>
    <s v="Full-Time"/>
    <x v="5"/>
    <x v="9"/>
    <d v="1958-03-16T00:00:00"/>
    <s v="MA"/>
    <x v="1"/>
    <s v="Black"/>
    <s v="Single"/>
    <x v="0"/>
    <n v="3"/>
    <d v="2023-04-30T00:00:00"/>
    <n v="1"/>
    <n v="5"/>
    <n v="5"/>
    <d v="2023-01-19T00:00:00"/>
    <x v="1"/>
    <x v="0"/>
    <x v="3"/>
    <n v="5"/>
    <n v="308.77"/>
    <n v="63"/>
    <x v="2"/>
    <n v="4"/>
    <x v="0"/>
    <s v="Satisfied"/>
    <x v="0"/>
    <x v="0"/>
  </r>
  <r>
    <n v="1322"/>
    <d v="2023-02-02T00:00:00"/>
    <s v="Accountant I"/>
    <x v="3"/>
    <s v="Active"/>
    <s v="Full-Time"/>
    <s v="Zone B"/>
    <s v="Full-Time"/>
    <x v="5"/>
    <x v="7"/>
    <d v="1985-05-18T00:00:00"/>
    <s v="MA"/>
    <x v="0"/>
    <s v="Hispanic"/>
    <s v="Widowed"/>
    <x v="0"/>
    <n v="3"/>
    <d v="2023-01-17T00:00:00"/>
    <n v="1"/>
    <n v="5"/>
    <n v="2"/>
    <d v="2023-02-24T00:00:00"/>
    <x v="1"/>
    <x v="1"/>
    <x v="1"/>
    <n v="1"/>
    <n v="891.25"/>
    <n v="38"/>
    <x v="3"/>
    <n v="3"/>
    <x v="0"/>
    <s v="Satisfied"/>
    <x v="0"/>
    <x v="0"/>
  </r>
  <r>
    <n v="1323"/>
    <d v="2022-12-06T00:00:00"/>
    <s v="Administrative Assistant"/>
    <x v="2"/>
    <s v="Active"/>
    <s v="Full-Time"/>
    <s v="Zone B"/>
    <s v="Temporary"/>
    <x v="5"/>
    <x v="1"/>
    <d v="1953-03-19T00:00:00"/>
    <s v="MA"/>
    <x v="0"/>
    <s v="Black"/>
    <s v="Divorced"/>
    <x v="0"/>
    <n v="3"/>
    <d v="2023-05-02T00:00:00"/>
    <n v="5"/>
    <n v="1"/>
    <n v="5"/>
    <d v="2023-03-30T00:00:00"/>
    <x v="1"/>
    <x v="0"/>
    <x v="3"/>
    <n v="2"/>
    <n v="659.9"/>
    <n v="69"/>
    <x v="2"/>
    <n v="3"/>
    <x v="1"/>
    <s v="Unsatisfied"/>
    <x v="0"/>
    <x v="0"/>
  </r>
  <r>
    <n v="1324"/>
    <d v="2021-07-23T00:00:00"/>
    <s v="Accountant I"/>
    <x v="8"/>
    <s v="Active"/>
    <s v="Part-Time"/>
    <s v="Zone A"/>
    <s v="Part-Time"/>
    <x v="5"/>
    <x v="3"/>
    <d v="1986-10-28T00:00:00"/>
    <s v="MA"/>
    <x v="0"/>
    <s v="Hispanic"/>
    <s v="Single"/>
    <x v="0"/>
    <n v="3"/>
    <d v="2022-11-16T00:00:00"/>
    <n v="5"/>
    <n v="3"/>
    <n v="3"/>
    <d v="2022-09-30T00:00:00"/>
    <x v="2"/>
    <x v="0"/>
    <x v="0"/>
    <n v="2"/>
    <n v="858.72"/>
    <n v="35"/>
    <x v="3"/>
    <n v="4"/>
    <x v="1"/>
    <s v="Neutral"/>
    <x v="0"/>
    <x v="0"/>
  </r>
  <r>
    <n v="1325"/>
    <d v="2019-11-16T00:00:00"/>
    <s v="Accountant I"/>
    <x v="3"/>
    <s v="Active"/>
    <s v="Contract"/>
    <s v="Zone B"/>
    <s v="Temporary"/>
    <x v="5"/>
    <x v="6"/>
    <d v="1982-05-02T00:00:00"/>
    <s v="MA"/>
    <x v="0"/>
    <s v="Black"/>
    <s v="Divorced"/>
    <x v="0"/>
    <n v="3"/>
    <d v="2022-12-17T00:00:00"/>
    <n v="1"/>
    <n v="5"/>
    <n v="3"/>
    <d v="2023-03-28T00:00:00"/>
    <x v="2"/>
    <x v="1"/>
    <x v="0"/>
    <n v="5"/>
    <n v="380.24"/>
    <n v="37"/>
    <x v="3"/>
    <n v="6"/>
    <x v="0"/>
    <s v="Satisfied"/>
    <x v="0"/>
    <x v="0"/>
  </r>
  <r>
    <n v="1326"/>
    <d v="2020-03-08T00:00:00"/>
    <s v="Sr. Network Engineer"/>
    <x v="9"/>
    <s v="Active"/>
    <s v="Full-Time"/>
    <s v="Zone A"/>
    <s v="Temporary"/>
    <x v="5"/>
    <x v="5"/>
    <d v="1977-11-17T00:00:00"/>
    <s v="MA"/>
    <x v="1"/>
    <s v="White"/>
    <s v="Widowed"/>
    <x v="0"/>
    <n v="3"/>
    <d v="2023-03-04T00:00:00"/>
    <n v="5"/>
    <n v="3"/>
    <n v="1"/>
    <d v="2023-05-01T00:00:00"/>
    <x v="0"/>
    <x v="1"/>
    <x v="3"/>
    <n v="5"/>
    <n v="505.4"/>
    <n v="43"/>
    <x v="3"/>
    <n v="6"/>
    <x v="1"/>
    <s v="Neutral"/>
    <x v="0"/>
    <x v="0"/>
  </r>
  <r>
    <n v="1327"/>
    <d v="2019-01-14T00:00:00"/>
    <s v="Sr. Network Engineer"/>
    <x v="5"/>
    <s v="Active"/>
    <s v="Part-Time"/>
    <s v="Zone B"/>
    <s v="Temporary"/>
    <x v="5"/>
    <x v="6"/>
    <d v="1960-02-20T00:00:00"/>
    <s v="MA"/>
    <x v="1"/>
    <s v="White"/>
    <s v="Single"/>
    <x v="0"/>
    <n v="3"/>
    <d v="2023-03-23T00:00:00"/>
    <n v="5"/>
    <n v="3"/>
    <n v="4"/>
    <d v="2023-07-02T00:00:00"/>
    <x v="0"/>
    <x v="0"/>
    <x v="3"/>
    <n v="3"/>
    <n v="609.01"/>
    <n v="59"/>
    <x v="0"/>
    <n v="7"/>
    <x v="1"/>
    <s v="Neutral"/>
    <x v="0"/>
    <x v="0"/>
  </r>
  <r>
    <n v="1328"/>
    <d v="2020-02-29T00:00:00"/>
    <s v="Sr. Network Engineer"/>
    <x v="6"/>
    <s v="Active"/>
    <s v="Part-Time"/>
    <s v="Zone C"/>
    <s v="Full-Time"/>
    <x v="2"/>
    <x v="7"/>
    <d v="1975-12-24T00:00:00"/>
    <s v="MA"/>
    <x v="1"/>
    <s v="Asian"/>
    <s v="Single"/>
    <x v="0"/>
    <n v="3"/>
    <d v="2022-11-07T00:00:00"/>
    <n v="1"/>
    <n v="4"/>
    <n v="3"/>
    <d v="2023-03-24T00:00:00"/>
    <x v="1"/>
    <x v="0"/>
    <x v="0"/>
    <n v="3"/>
    <n v="656.38"/>
    <n v="45"/>
    <x v="0"/>
    <n v="6"/>
    <x v="0"/>
    <s v="Neutral"/>
    <x v="0"/>
    <x v="0"/>
  </r>
  <r>
    <n v="1329"/>
    <d v="2022-11-25T00:00:00"/>
    <s v="Software Engineer"/>
    <x v="2"/>
    <s v="Active"/>
    <s v="Contract"/>
    <s v="Zone B"/>
    <s v="Part-Time"/>
    <x v="4"/>
    <x v="4"/>
    <d v="1958-11-01T00:00:00"/>
    <s v="MA"/>
    <x v="1"/>
    <s v="Black"/>
    <s v="Widowed"/>
    <x v="0"/>
    <n v="3"/>
    <d v="2023-05-23T00:00:00"/>
    <n v="3"/>
    <n v="2"/>
    <n v="5"/>
    <d v="2023-06-11T00:00:00"/>
    <x v="2"/>
    <x v="1"/>
    <x v="3"/>
    <n v="5"/>
    <n v="692.63"/>
    <n v="64"/>
    <x v="2"/>
    <n v="3"/>
    <x v="2"/>
    <s v="Unsatisfied"/>
    <x v="0"/>
    <x v="0"/>
  </r>
  <r>
    <n v="1330"/>
    <d v="2022-09-15T00:00:00"/>
    <s v="Accountant I"/>
    <x v="8"/>
    <s v="Active"/>
    <s v="Full-Time"/>
    <s v="Zone A"/>
    <s v="Part-Time"/>
    <x v="5"/>
    <x v="3"/>
    <d v="1990-03-01T00:00:00"/>
    <s v="MA"/>
    <x v="0"/>
    <s v="White"/>
    <s v="Divorced"/>
    <x v="0"/>
    <n v="3"/>
    <d v="2022-09-25T00:00:00"/>
    <n v="3"/>
    <n v="5"/>
    <n v="2"/>
    <d v="2022-11-20T00:00:00"/>
    <x v="2"/>
    <x v="0"/>
    <x v="1"/>
    <n v="3"/>
    <n v="633.72"/>
    <n v="32"/>
    <x v="3"/>
    <n v="3"/>
    <x v="2"/>
    <s v="Satisfied"/>
    <x v="0"/>
    <x v="0"/>
  </r>
  <r>
    <n v="1331"/>
    <d v="2021-08-11T00:00:00"/>
    <s v="Accountant I"/>
    <x v="3"/>
    <s v="Active"/>
    <s v="Full-Time"/>
    <s v="Zone C"/>
    <s v="Temporary"/>
    <x v="5"/>
    <x v="16"/>
    <d v="1946-10-20T00:00:00"/>
    <s v="MA"/>
    <x v="0"/>
    <s v="Black"/>
    <s v="Widowed"/>
    <x v="0"/>
    <n v="3"/>
    <d v="2023-05-16T00:00:00"/>
    <n v="3"/>
    <n v="2"/>
    <n v="5"/>
    <d v="2022-09-14T00:00:00"/>
    <x v="4"/>
    <x v="0"/>
    <x v="0"/>
    <n v="2"/>
    <n v="517.62"/>
    <n v="75"/>
    <x v="2"/>
    <n v="4"/>
    <x v="2"/>
    <s v="Unsatisfied"/>
    <x v="0"/>
    <x v="0"/>
  </r>
  <r>
    <n v="1332"/>
    <d v="2023-08-03T00:00:00"/>
    <s v="Sr. Network Engineer"/>
    <x v="9"/>
    <s v="Active"/>
    <s v="Contract"/>
    <s v="Zone B"/>
    <s v="Part-Time"/>
    <x v="5"/>
    <x v="13"/>
    <d v="1946-10-22T00:00:00"/>
    <s v="MA"/>
    <x v="1"/>
    <s v="Hispanic"/>
    <s v="Divorced"/>
    <x v="0"/>
    <n v="3"/>
    <d v="2023-04-13T00:00:00"/>
    <n v="1"/>
    <n v="2"/>
    <n v="5"/>
    <d v="2022-08-13T00:00:00"/>
    <x v="0"/>
    <x v="1"/>
    <x v="1"/>
    <n v="4"/>
    <n v="231.76"/>
    <n v="77"/>
    <x v="2"/>
    <n v="2"/>
    <x v="0"/>
    <s v="Unsatisfied"/>
    <x v="0"/>
    <x v="0"/>
  </r>
  <r>
    <n v="1333"/>
    <d v="2022-03-14T00:00:00"/>
    <s v="Sr. Network Engineer"/>
    <x v="5"/>
    <s v="Active"/>
    <s v="Part-Time"/>
    <s v="Zone A"/>
    <s v="Part-Time"/>
    <x v="2"/>
    <x v="4"/>
    <d v="1978-04-15T00:00:00"/>
    <s v="MA"/>
    <x v="1"/>
    <s v="Black"/>
    <s v="Divorced"/>
    <x v="0"/>
    <n v="3"/>
    <d v="2023-01-29T00:00:00"/>
    <n v="3"/>
    <n v="4"/>
    <n v="5"/>
    <d v="2023-03-01T00:00:00"/>
    <x v="1"/>
    <x v="0"/>
    <x v="3"/>
    <n v="2"/>
    <n v="605.12"/>
    <n v="44"/>
    <x v="3"/>
    <n v="4"/>
    <x v="2"/>
    <s v="Neutral"/>
    <x v="0"/>
    <x v="0"/>
  </r>
  <r>
    <n v="1334"/>
    <d v="2020-09-01T00:00:00"/>
    <s v="Sr. Network Engineer"/>
    <x v="6"/>
    <s v="Active"/>
    <s v="Full-Time"/>
    <s v="Zone B"/>
    <s v="Part-Time"/>
    <x v="2"/>
    <x v="20"/>
    <d v="1952-09-23T00:00:00"/>
    <s v="MA"/>
    <x v="1"/>
    <s v="Other"/>
    <s v="Widowed"/>
    <x v="0"/>
    <n v="3"/>
    <d v="2022-12-21T00:00:00"/>
    <n v="1"/>
    <n v="3"/>
    <n v="1"/>
    <d v="2023-04-01T00:00:00"/>
    <x v="2"/>
    <x v="0"/>
    <x v="0"/>
    <n v="1"/>
    <n v="297.12"/>
    <n v="68"/>
    <x v="2"/>
    <n v="5"/>
    <x v="0"/>
    <s v="Neutral"/>
    <x v="0"/>
    <x v="0"/>
  </r>
  <r>
    <n v="1335"/>
    <d v="2021-10-31T00:00:00"/>
    <s v="Software Engineer"/>
    <x v="6"/>
    <s v="Active"/>
    <s v="Contract"/>
    <s v="Zone A"/>
    <s v="Full-Time"/>
    <x v="4"/>
    <x v="3"/>
    <d v="1947-11-24T00:00:00"/>
    <s v="MA"/>
    <x v="0"/>
    <s v="White"/>
    <s v="Divorced"/>
    <x v="0"/>
    <n v="3"/>
    <d v="2022-10-09T00:00:00"/>
    <n v="4"/>
    <n v="5"/>
    <n v="5"/>
    <d v="2023-02-20T00:00:00"/>
    <x v="0"/>
    <x v="0"/>
    <x v="1"/>
    <n v="2"/>
    <n v="384.43"/>
    <n v="74"/>
    <x v="2"/>
    <n v="4"/>
    <x v="2"/>
    <s v="Satisfied"/>
    <x v="0"/>
    <x v="0"/>
  </r>
  <r>
    <n v="1336"/>
    <d v="2020-02-26T00:00:00"/>
    <s v="Accountant I"/>
    <x v="3"/>
    <s v="Active"/>
    <s v="Full-Time"/>
    <s v="Zone A"/>
    <s v="Part-Time"/>
    <x v="5"/>
    <x v="4"/>
    <d v="1947-07-14T00:00:00"/>
    <s v="MA"/>
    <x v="0"/>
    <s v="Black"/>
    <s v="Married"/>
    <x v="0"/>
    <n v="3"/>
    <d v="2023-03-09T00:00:00"/>
    <n v="5"/>
    <n v="1"/>
    <n v="4"/>
    <d v="2022-12-19T00:00:00"/>
    <x v="0"/>
    <x v="0"/>
    <x v="3"/>
    <n v="4"/>
    <n v="969.95"/>
    <n v="73"/>
    <x v="2"/>
    <n v="6"/>
    <x v="1"/>
    <s v="Unsatisfied"/>
    <x v="0"/>
    <x v="0"/>
  </r>
  <r>
    <n v="1337"/>
    <d v="2018-08-10T00:00:00"/>
    <s v="Accountant I"/>
    <x v="5"/>
    <s v="Active"/>
    <s v="Full-Time"/>
    <s v="Zone A"/>
    <s v="Temporary"/>
    <x v="5"/>
    <x v="3"/>
    <d v="1953-03-30T00:00:00"/>
    <s v="MA"/>
    <x v="0"/>
    <s v="White"/>
    <s v="Single"/>
    <x v="0"/>
    <n v="3"/>
    <d v="2022-11-01T00:00:00"/>
    <n v="3"/>
    <n v="3"/>
    <n v="4"/>
    <d v="2023-01-17T00:00:00"/>
    <x v="2"/>
    <x v="1"/>
    <x v="0"/>
    <n v="5"/>
    <n v="719.7"/>
    <n v="65"/>
    <x v="2"/>
    <n v="7"/>
    <x v="2"/>
    <s v="Neutral"/>
    <x v="0"/>
    <x v="0"/>
  </r>
  <r>
    <n v="1338"/>
    <d v="2020-09-30T00:00:00"/>
    <s v="Sr. Network Engineer"/>
    <x v="4"/>
    <s v="Active"/>
    <s v="Contract"/>
    <s v="Zone C"/>
    <s v="Part-Time"/>
    <x v="5"/>
    <x v="12"/>
    <d v="1988-03-14T00:00:00"/>
    <s v="MA"/>
    <x v="1"/>
    <s v="Other"/>
    <s v="Widowed"/>
    <x v="0"/>
    <n v="3"/>
    <d v="2022-10-20T00:00:00"/>
    <n v="1"/>
    <n v="1"/>
    <n v="1"/>
    <d v="2022-10-30T00:00:00"/>
    <x v="0"/>
    <x v="1"/>
    <x v="1"/>
    <n v="1"/>
    <n v="355.83"/>
    <n v="32"/>
    <x v="3"/>
    <n v="5"/>
    <x v="0"/>
    <s v="Unsatisfied"/>
    <x v="0"/>
    <x v="0"/>
  </r>
  <r>
    <n v="1339"/>
    <d v="2021-04-01T00:00:00"/>
    <s v="Sr. Network Engineer"/>
    <x v="0"/>
    <s v="Active"/>
    <s v="Contract"/>
    <s v="Zone B"/>
    <s v="Temporary"/>
    <x v="2"/>
    <x v="13"/>
    <d v="1981-11-19T00:00:00"/>
    <s v="MA"/>
    <x v="1"/>
    <s v="Hispanic"/>
    <s v="Widowed"/>
    <x v="0"/>
    <n v="3"/>
    <d v="2022-12-02T00:00:00"/>
    <n v="1"/>
    <n v="3"/>
    <n v="2"/>
    <d v="2022-11-24T00:00:00"/>
    <x v="1"/>
    <x v="0"/>
    <x v="1"/>
    <n v="3"/>
    <n v="754.47"/>
    <n v="40"/>
    <x v="3"/>
    <n v="5"/>
    <x v="0"/>
    <s v="Neutral"/>
    <x v="0"/>
    <x v="0"/>
  </r>
  <r>
    <n v="1340"/>
    <d v="2021-03-21T00:00:00"/>
    <s v="Sr. Network Engineer"/>
    <x v="1"/>
    <s v="Active"/>
    <s v="Full-Time"/>
    <s v="Zone B"/>
    <s v="Part-Time"/>
    <x v="2"/>
    <x v="5"/>
    <d v="1945-03-22T00:00:00"/>
    <s v="MA"/>
    <x v="1"/>
    <s v="White"/>
    <s v="Divorced"/>
    <x v="0"/>
    <n v="3"/>
    <d v="2023-05-28T00:00:00"/>
    <n v="5"/>
    <n v="4"/>
    <n v="4"/>
    <d v="2023-02-06T00:00:00"/>
    <x v="0"/>
    <x v="1"/>
    <x v="1"/>
    <n v="2"/>
    <n v="890.39"/>
    <n v="76"/>
    <x v="2"/>
    <n v="5"/>
    <x v="1"/>
    <s v="Neutral"/>
    <x v="0"/>
    <x v="0"/>
  </r>
  <r>
    <n v="1341"/>
    <d v="2021-11-03T00:00:00"/>
    <s v="Software Engineering Manager"/>
    <x v="0"/>
    <s v="Active"/>
    <s v="Part-Time"/>
    <s v="Zone C"/>
    <s v="Full-Time"/>
    <x v="4"/>
    <x v="6"/>
    <d v="1979-02-22T00:00:00"/>
    <s v="MA"/>
    <x v="0"/>
    <s v="Hispanic"/>
    <s v="Single"/>
    <x v="0"/>
    <n v="3"/>
    <d v="2023-05-15T00:00:00"/>
    <n v="1"/>
    <n v="3"/>
    <n v="4"/>
    <d v="2023-02-14T00:00:00"/>
    <x v="2"/>
    <x v="0"/>
    <x v="3"/>
    <n v="3"/>
    <n v="268.77999999999997"/>
    <n v="42"/>
    <x v="3"/>
    <n v="4"/>
    <x v="0"/>
    <s v="Neutral"/>
    <x v="0"/>
    <x v="0"/>
  </r>
  <r>
    <n v="1342"/>
    <d v="2019-06-22T00:00:00"/>
    <s v="Accountant I"/>
    <x v="1"/>
    <s v="Active"/>
    <s v="Full-Time"/>
    <s v="Zone B"/>
    <s v="Part-Time"/>
    <x v="5"/>
    <x v="1"/>
    <d v="1985-06-30T00:00:00"/>
    <s v="MA"/>
    <x v="0"/>
    <s v="Asian"/>
    <s v="Single"/>
    <x v="0"/>
    <n v="3"/>
    <d v="2022-12-20T00:00:00"/>
    <n v="3"/>
    <n v="2"/>
    <n v="2"/>
    <d v="2023-01-28T00:00:00"/>
    <x v="2"/>
    <x v="0"/>
    <x v="0"/>
    <n v="4"/>
    <n v="930.72"/>
    <n v="34"/>
    <x v="3"/>
    <n v="6"/>
    <x v="2"/>
    <s v="Unsatisfied"/>
    <x v="0"/>
    <x v="0"/>
  </r>
  <r>
    <n v="1343"/>
    <d v="2019-11-12T00:00:00"/>
    <s v="Accountant I"/>
    <x v="8"/>
    <s v="Active"/>
    <s v="Contract"/>
    <s v="Zone B"/>
    <s v="Temporary"/>
    <x v="5"/>
    <x v="12"/>
    <d v="1958-05-31T00:00:00"/>
    <s v="MA"/>
    <x v="0"/>
    <s v="White"/>
    <s v="Married"/>
    <x v="0"/>
    <n v="3"/>
    <d v="2022-09-07T00:00:00"/>
    <n v="1"/>
    <n v="2"/>
    <n v="3"/>
    <d v="2022-09-02T00:00:00"/>
    <x v="1"/>
    <x v="1"/>
    <x v="2"/>
    <n v="5"/>
    <n v="924.85"/>
    <n v="61"/>
    <x v="2"/>
    <n v="6"/>
    <x v="0"/>
    <s v="Unsatisfied"/>
    <x v="0"/>
    <x v="1"/>
  </r>
  <r>
    <n v="1344"/>
    <d v="2022-09-20T00:00:00"/>
    <s v="Accountant I"/>
    <x v="3"/>
    <s v="Active"/>
    <s v="Part-Time"/>
    <s v="Zone A"/>
    <s v="Part-Time"/>
    <x v="5"/>
    <x v="3"/>
    <d v="1980-12-21T00:00:00"/>
    <s v="MA"/>
    <x v="1"/>
    <s v="White"/>
    <s v="Single"/>
    <x v="0"/>
    <n v="3"/>
    <d v="2022-08-23T00:00:00"/>
    <n v="1"/>
    <n v="4"/>
    <n v="5"/>
    <d v="2022-11-01T00:00:00"/>
    <x v="3"/>
    <x v="0"/>
    <x v="1"/>
    <n v="5"/>
    <n v="284.38"/>
    <n v="42"/>
    <x v="3"/>
    <n v="3"/>
    <x v="0"/>
    <s v="Neutral"/>
    <x v="0"/>
    <x v="0"/>
  </r>
  <r>
    <n v="1345"/>
    <d v="2023-01-27T00:00:00"/>
    <s v="Sr. Network Engineer"/>
    <x v="9"/>
    <s v="Active"/>
    <s v="Full-Time"/>
    <s v="Zone A"/>
    <s v="Full-Time"/>
    <x v="5"/>
    <x v="10"/>
    <d v="1978-05-13T00:00:00"/>
    <s v="MA"/>
    <x v="1"/>
    <s v="Other"/>
    <s v="Single"/>
    <x v="0"/>
    <n v="3"/>
    <d v="2022-08-28T00:00:00"/>
    <n v="2"/>
    <n v="4"/>
    <n v="4"/>
    <d v="2022-11-30T00:00:00"/>
    <x v="4"/>
    <x v="1"/>
    <x v="3"/>
    <n v="1"/>
    <n v="395.1"/>
    <n v="45"/>
    <x v="0"/>
    <n v="3"/>
    <x v="0"/>
    <s v="Neutral"/>
    <x v="0"/>
    <x v="0"/>
  </r>
  <r>
    <n v="1346"/>
    <d v="2021-02-21T00:00:00"/>
    <s v="Sr. Network Engineer"/>
    <x v="5"/>
    <s v="Active"/>
    <s v="Contract"/>
    <s v="Zone C"/>
    <s v="Temporary"/>
    <x v="2"/>
    <x v="4"/>
    <d v="1948-09-13T00:00:00"/>
    <s v="MA"/>
    <x v="1"/>
    <s v="White"/>
    <s v="Divorced"/>
    <x v="0"/>
    <n v="3"/>
    <d v="2023-04-28T00:00:00"/>
    <n v="4"/>
    <n v="2"/>
    <n v="3"/>
    <d v="2023-07-02T00:00:00"/>
    <x v="3"/>
    <x v="1"/>
    <x v="0"/>
    <n v="2"/>
    <n v="501.64"/>
    <n v="73"/>
    <x v="2"/>
    <n v="5"/>
    <x v="2"/>
    <s v="Unsatisfied"/>
    <x v="0"/>
    <x v="0"/>
  </r>
  <r>
    <n v="1347"/>
    <d v="2022-03-04T00:00:00"/>
    <s v="Sr. Network Engineer"/>
    <x v="6"/>
    <s v="Active"/>
    <s v="Part-Time"/>
    <s v="Zone B"/>
    <s v="Full-Time"/>
    <x v="2"/>
    <x v="3"/>
    <d v="1995-03-21T00:00:00"/>
    <s v="MA"/>
    <x v="1"/>
    <s v="Hispanic"/>
    <s v="Married"/>
    <x v="0"/>
    <n v="3"/>
    <d v="2023-02-28T00:00:00"/>
    <n v="4"/>
    <n v="3"/>
    <n v="1"/>
    <d v="2022-10-22T00:00:00"/>
    <x v="4"/>
    <x v="0"/>
    <x v="0"/>
    <n v="5"/>
    <n v="792.72"/>
    <n v="27"/>
    <x v="1"/>
    <n v="4"/>
    <x v="2"/>
    <s v="Neutral"/>
    <x v="0"/>
    <x v="0"/>
  </r>
  <r>
    <n v="1349"/>
    <d v="2021-08-02T00:00:00"/>
    <s v="Accountant I"/>
    <x v="1"/>
    <s v="Active"/>
    <s v="Full-Time"/>
    <s v="Zone B"/>
    <s v="Part-Time"/>
    <x v="5"/>
    <x v="23"/>
    <d v="1949-11-27T00:00:00"/>
    <s v="MA"/>
    <x v="0"/>
    <s v="White"/>
    <s v="Divorced"/>
    <x v="0"/>
    <n v="3"/>
    <d v="2023-04-21T00:00:00"/>
    <n v="1"/>
    <n v="2"/>
    <n v="3"/>
    <d v="2022-11-26T00:00:00"/>
    <x v="3"/>
    <x v="0"/>
    <x v="1"/>
    <n v="3"/>
    <n v="870.01"/>
    <n v="72"/>
    <x v="2"/>
    <n v="4"/>
    <x v="0"/>
    <s v="Unsatisfied"/>
    <x v="0"/>
    <x v="0"/>
  </r>
  <r>
    <n v="1350"/>
    <d v="2022-03-04T00:00:00"/>
    <s v="Accountant I"/>
    <x v="8"/>
    <s v="Active"/>
    <s v="Part-Time"/>
    <s v="Zone B"/>
    <s v="Temporary"/>
    <x v="5"/>
    <x v="4"/>
    <d v="1968-11-02T00:00:00"/>
    <s v="MA"/>
    <x v="0"/>
    <s v="Black"/>
    <s v="Divorced"/>
    <x v="0"/>
    <n v="3"/>
    <d v="2023-03-05T00:00:00"/>
    <n v="3"/>
    <n v="4"/>
    <n v="5"/>
    <d v="2023-01-29T00:00:00"/>
    <x v="0"/>
    <x v="0"/>
    <x v="1"/>
    <n v="2"/>
    <n v="610.05999999999995"/>
    <n v="54"/>
    <x v="0"/>
    <n v="4"/>
    <x v="2"/>
    <s v="Neutral"/>
    <x v="0"/>
    <x v="0"/>
  </r>
  <r>
    <n v="1351"/>
    <d v="2021-03-28T00:00:00"/>
    <s v="Accountant I"/>
    <x v="3"/>
    <s v="Active"/>
    <s v="Contract"/>
    <s v="Zone C"/>
    <s v="Part-Time"/>
    <x v="5"/>
    <x v="4"/>
    <d v="1998-03-05T00:00:00"/>
    <s v="MA"/>
    <x v="1"/>
    <s v="White"/>
    <s v="Divorced"/>
    <x v="0"/>
    <n v="3"/>
    <d v="2023-01-18T00:00:00"/>
    <n v="4"/>
    <n v="1"/>
    <n v="5"/>
    <d v="2022-12-20T00:00:00"/>
    <x v="2"/>
    <x v="0"/>
    <x v="3"/>
    <n v="2"/>
    <n v="278.16000000000003"/>
    <n v="23"/>
    <x v="1"/>
    <n v="5"/>
    <x v="2"/>
    <s v="Unsatisfied"/>
    <x v="0"/>
    <x v="0"/>
  </r>
  <r>
    <n v="1352"/>
    <d v="2018-08-08T00:00:00"/>
    <s v="Sr. Network Engineer"/>
    <x v="9"/>
    <s v="Active"/>
    <s v="Contract"/>
    <s v="Zone B"/>
    <s v="Full-Time"/>
    <x v="5"/>
    <x v="4"/>
    <d v="1974-06-18T00:00:00"/>
    <s v="MA"/>
    <x v="1"/>
    <s v="Other"/>
    <s v="Divorced"/>
    <x v="0"/>
    <n v="3"/>
    <d v="2023-06-03T00:00:00"/>
    <n v="4"/>
    <n v="2"/>
    <n v="1"/>
    <d v="2022-11-01T00:00:00"/>
    <x v="4"/>
    <x v="1"/>
    <x v="2"/>
    <n v="4"/>
    <n v="218.93"/>
    <n v="44"/>
    <x v="3"/>
    <n v="7"/>
    <x v="2"/>
    <s v="Unsatisfied"/>
    <x v="0"/>
    <x v="1"/>
  </r>
  <r>
    <n v="1353"/>
    <d v="2020-09-15T00:00:00"/>
    <s v="Sr. Network Engineer"/>
    <x v="5"/>
    <s v="Active"/>
    <s v="Part-Time"/>
    <s v="Zone A"/>
    <s v="Temporary"/>
    <x v="2"/>
    <x v="4"/>
    <d v="1946-03-04T00:00:00"/>
    <s v="MA"/>
    <x v="1"/>
    <s v="White"/>
    <s v="Single"/>
    <x v="0"/>
    <n v="3"/>
    <d v="2022-10-11T00:00:00"/>
    <n v="5"/>
    <n v="1"/>
    <n v="5"/>
    <d v="2022-12-16T00:00:00"/>
    <x v="4"/>
    <x v="0"/>
    <x v="1"/>
    <n v="5"/>
    <n v="179.21"/>
    <n v="74"/>
    <x v="2"/>
    <n v="5"/>
    <x v="1"/>
    <s v="Unsatisfied"/>
    <x v="0"/>
    <x v="0"/>
  </r>
  <r>
    <n v="1355"/>
    <d v="2021-06-16T00:00:00"/>
    <s v="Administrative Assistant"/>
    <x v="7"/>
    <s v="Active"/>
    <s v="Full-Time"/>
    <s v="Zone B"/>
    <s v="Temporary"/>
    <x v="5"/>
    <x v="3"/>
    <d v="1945-05-20T00:00:00"/>
    <s v="MA"/>
    <x v="0"/>
    <s v="Hispanic"/>
    <s v="Single"/>
    <x v="0"/>
    <n v="3"/>
    <d v="2023-01-28T00:00:00"/>
    <n v="2"/>
    <n v="2"/>
    <n v="3"/>
    <d v="2023-03-13T00:00:00"/>
    <x v="2"/>
    <x v="0"/>
    <x v="2"/>
    <n v="5"/>
    <n v="534.28"/>
    <n v="76"/>
    <x v="2"/>
    <n v="4"/>
    <x v="0"/>
    <s v="Unsatisfied"/>
    <x v="0"/>
    <x v="1"/>
  </r>
  <r>
    <n v="1356"/>
    <d v="2023-03-20T00:00:00"/>
    <s v="Accountant I"/>
    <x v="1"/>
    <s v="Active"/>
    <s v="Part-Time"/>
    <s v="Zone A"/>
    <s v="Temporary"/>
    <x v="5"/>
    <x v="6"/>
    <d v="1988-06-12T00:00:00"/>
    <s v="MA"/>
    <x v="0"/>
    <s v="Hispanic"/>
    <s v="Married"/>
    <x v="0"/>
    <n v="3"/>
    <d v="2022-08-14T00:00:00"/>
    <n v="1"/>
    <n v="1"/>
    <n v="1"/>
    <d v="2023-04-06T00:00:00"/>
    <x v="3"/>
    <x v="0"/>
    <x v="1"/>
    <n v="3"/>
    <n v="301.39"/>
    <n v="35"/>
    <x v="3"/>
    <n v="3"/>
    <x v="0"/>
    <s v="Unsatisfied"/>
    <x v="0"/>
    <x v="0"/>
  </r>
  <r>
    <n v="1357"/>
    <d v="2018-09-07T00:00:00"/>
    <s v="Accountant I"/>
    <x v="8"/>
    <s v="Active"/>
    <s v="Full-Time"/>
    <s v="Zone C"/>
    <s v="Temporary"/>
    <x v="5"/>
    <x v="6"/>
    <d v="1972-07-04T00:00:00"/>
    <s v="MA"/>
    <x v="1"/>
    <s v="Black"/>
    <s v="Divorced"/>
    <x v="0"/>
    <n v="3"/>
    <d v="2023-01-30T00:00:00"/>
    <n v="1"/>
    <n v="4"/>
    <n v="3"/>
    <d v="2023-05-26T00:00:00"/>
    <x v="2"/>
    <x v="1"/>
    <x v="1"/>
    <n v="3"/>
    <n v="231.65"/>
    <n v="46"/>
    <x v="0"/>
    <n v="7"/>
    <x v="0"/>
    <s v="Neutral"/>
    <x v="0"/>
    <x v="0"/>
  </r>
  <r>
    <n v="1358"/>
    <d v="2018-11-08T00:00:00"/>
    <s v="Accountant I"/>
    <x v="3"/>
    <s v="Active"/>
    <s v="Part-Time"/>
    <s v="Zone B"/>
    <s v="Full-Time"/>
    <x v="5"/>
    <x v="4"/>
    <d v="1996-03-29T00:00:00"/>
    <s v="MA"/>
    <x v="1"/>
    <s v="Black"/>
    <s v="Married"/>
    <x v="0"/>
    <n v="3"/>
    <d v="2023-02-25T00:00:00"/>
    <n v="1"/>
    <n v="2"/>
    <n v="5"/>
    <d v="2022-08-10T00:00:00"/>
    <x v="4"/>
    <x v="0"/>
    <x v="2"/>
    <n v="2"/>
    <n v="994.81"/>
    <n v="22"/>
    <x v="1"/>
    <n v="7"/>
    <x v="0"/>
    <s v="Unsatisfied"/>
    <x v="0"/>
    <x v="1"/>
  </r>
  <r>
    <n v="1359"/>
    <d v="2019-01-26T00:00:00"/>
    <s v="Sr. Network Engineer"/>
    <x v="4"/>
    <s v="Active"/>
    <s v="Full-Time"/>
    <s v="Zone A"/>
    <s v="Part-Time"/>
    <x v="5"/>
    <x v="14"/>
    <d v="1998-03-19T00:00:00"/>
    <s v="MA"/>
    <x v="1"/>
    <s v="Asian"/>
    <s v="Married"/>
    <x v="0"/>
    <n v="3"/>
    <d v="2023-01-09T00:00:00"/>
    <n v="4"/>
    <n v="5"/>
    <n v="1"/>
    <d v="2023-02-14T00:00:00"/>
    <x v="1"/>
    <x v="1"/>
    <x v="1"/>
    <n v="4"/>
    <n v="729.91"/>
    <n v="21"/>
    <x v="1"/>
    <n v="7"/>
    <x v="2"/>
    <s v="Satisfied"/>
    <x v="0"/>
    <x v="0"/>
  </r>
  <r>
    <n v="1360"/>
    <d v="2021-08-30T00:00:00"/>
    <s v="Sr. Network Engineer"/>
    <x v="0"/>
    <s v="Active"/>
    <s v="Contract"/>
    <s v="Zone B"/>
    <s v="Full-Time"/>
    <x v="2"/>
    <x v="4"/>
    <d v="1964-09-25T00:00:00"/>
    <s v="MA"/>
    <x v="1"/>
    <s v="Asian"/>
    <s v="Divorced"/>
    <x v="3"/>
    <n v="3"/>
    <d v="2023-03-31T00:00:00"/>
    <n v="5"/>
    <n v="2"/>
    <n v="1"/>
    <d v="2022-09-20T00:00:00"/>
    <x v="0"/>
    <x v="0"/>
    <x v="3"/>
    <n v="2"/>
    <n v="538.02"/>
    <n v="57"/>
    <x v="0"/>
    <n v="4"/>
    <x v="1"/>
    <s v="Unsatisfied"/>
    <x v="0"/>
    <x v="0"/>
  </r>
  <r>
    <n v="1362"/>
    <d v="2019-11-10T00:00:00"/>
    <s v="Administrative Assistant"/>
    <x v="7"/>
    <s v="Active"/>
    <s v="Full-Time"/>
    <s v="Zone C"/>
    <s v="Part-Time"/>
    <x v="5"/>
    <x v="3"/>
    <d v="1983-10-11T00:00:00"/>
    <s v="MA"/>
    <x v="0"/>
    <s v="Asian"/>
    <s v="Widowed"/>
    <x v="1"/>
    <n v="3"/>
    <d v="2023-01-11T00:00:00"/>
    <n v="5"/>
    <n v="2"/>
    <n v="5"/>
    <d v="2022-08-29T00:00:00"/>
    <x v="1"/>
    <x v="0"/>
    <x v="3"/>
    <n v="4"/>
    <n v="196.94"/>
    <n v="36"/>
    <x v="3"/>
    <n v="6"/>
    <x v="1"/>
    <s v="Unsatisfied"/>
    <x v="0"/>
    <x v="0"/>
  </r>
  <r>
    <n v="1363"/>
    <d v="2023-07-28T00:00:00"/>
    <s v="Accountant I"/>
    <x v="1"/>
    <s v="Active"/>
    <s v="Full-Time"/>
    <s v="Zone A"/>
    <s v="Full-Time"/>
    <x v="5"/>
    <x v="3"/>
    <d v="1982-04-21T00:00:00"/>
    <s v="MA"/>
    <x v="0"/>
    <s v="Asian"/>
    <s v="Divorced"/>
    <x v="3"/>
    <n v="3"/>
    <d v="2023-06-19T00:00:00"/>
    <n v="5"/>
    <n v="2"/>
    <n v="2"/>
    <d v="2022-12-15T00:00:00"/>
    <x v="2"/>
    <x v="0"/>
    <x v="2"/>
    <n v="2"/>
    <n v="285.83"/>
    <n v="41"/>
    <x v="3"/>
    <n v="2"/>
    <x v="1"/>
    <s v="Unsatisfied"/>
    <x v="0"/>
    <x v="1"/>
  </r>
  <r>
    <n v="1364"/>
    <d v="2019-04-03T00:00:00"/>
    <s v="Accountant I"/>
    <x v="8"/>
    <s v="Active"/>
    <s v="Contract"/>
    <s v="Zone C"/>
    <s v="Temporary"/>
    <x v="5"/>
    <x v="0"/>
    <d v="1973-01-20T00:00:00"/>
    <s v="MA"/>
    <x v="1"/>
    <s v="White"/>
    <s v="Divorced"/>
    <x v="1"/>
    <n v="3"/>
    <d v="2023-05-03T00:00:00"/>
    <n v="2"/>
    <n v="2"/>
    <n v="4"/>
    <d v="2022-12-28T00:00:00"/>
    <x v="2"/>
    <x v="1"/>
    <x v="1"/>
    <n v="4"/>
    <n v="818.6"/>
    <n v="46"/>
    <x v="0"/>
    <n v="7"/>
    <x v="0"/>
    <s v="Unsatisfied"/>
    <x v="0"/>
    <x v="0"/>
  </r>
  <r>
    <n v="1365"/>
    <d v="2019-07-24T00:00:00"/>
    <s v="Accountant I"/>
    <x v="3"/>
    <s v="Active"/>
    <s v="Contract"/>
    <s v="Zone C"/>
    <s v="Part-Time"/>
    <x v="5"/>
    <x v="4"/>
    <d v="1982-07-13T00:00:00"/>
    <s v="MA"/>
    <x v="1"/>
    <s v="Hispanic"/>
    <s v="Widowed"/>
    <x v="1"/>
    <n v="3"/>
    <d v="2022-10-08T00:00:00"/>
    <n v="5"/>
    <n v="1"/>
    <n v="2"/>
    <d v="2023-04-10T00:00:00"/>
    <x v="0"/>
    <x v="1"/>
    <x v="1"/>
    <n v="1"/>
    <n v="610.97"/>
    <n v="37"/>
    <x v="3"/>
    <n v="6"/>
    <x v="1"/>
    <s v="Unsatisfied"/>
    <x v="0"/>
    <x v="0"/>
  </r>
  <r>
    <n v="1366"/>
    <d v="2022-04-29T00:00:00"/>
    <s v="Sr. Network Engineer"/>
    <x v="9"/>
    <s v="Active"/>
    <s v="Contract"/>
    <s v="Zone B"/>
    <s v="Temporary"/>
    <x v="2"/>
    <x v="3"/>
    <d v="1950-01-15T00:00:00"/>
    <s v="MA"/>
    <x v="1"/>
    <s v="Black"/>
    <s v="Single"/>
    <x v="1"/>
    <n v="3"/>
    <d v="2022-08-17T00:00:00"/>
    <n v="1"/>
    <n v="4"/>
    <n v="2"/>
    <d v="2022-11-18T00:00:00"/>
    <x v="3"/>
    <x v="0"/>
    <x v="2"/>
    <n v="1"/>
    <n v="762.83"/>
    <n v="72"/>
    <x v="2"/>
    <n v="4"/>
    <x v="0"/>
    <s v="Neutral"/>
    <x v="0"/>
    <x v="1"/>
  </r>
  <r>
    <n v="1367"/>
    <d v="2020-10-06T00:00:00"/>
    <s v="Sr. Network Engineer"/>
    <x v="5"/>
    <s v="Active"/>
    <s v="Part-Time"/>
    <s v="Zone B"/>
    <s v="Temporary"/>
    <x v="2"/>
    <x v="7"/>
    <d v="1990-08-12T00:00:00"/>
    <s v="MA"/>
    <x v="0"/>
    <s v="White"/>
    <s v="Divorced"/>
    <x v="1"/>
    <n v="3"/>
    <d v="2023-07-20T00:00:00"/>
    <n v="1"/>
    <n v="4"/>
    <n v="3"/>
    <d v="2022-09-20T00:00:00"/>
    <x v="2"/>
    <x v="1"/>
    <x v="1"/>
    <n v="5"/>
    <n v="438.44"/>
    <n v="30"/>
    <x v="3"/>
    <n v="5"/>
    <x v="0"/>
    <s v="Neutral"/>
    <x v="0"/>
    <x v="0"/>
  </r>
  <r>
    <n v="1368"/>
    <d v="2020-04-04T00:00:00"/>
    <s v="Sr. Accountant"/>
    <x v="9"/>
    <s v="Active"/>
    <s v="Part-Time"/>
    <s v="Zone C"/>
    <s v="Temporary"/>
    <x v="5"/>
    <x v="2"/>
    <d v="1993-08-26T00:00:00"/>
    <s v="MA"/>
    <x v="0"/>
    <s v="White"/>
    <s v="Widowed"/>
    <x v="1"/>
    <n v="3"/>
    <d v="2022-10-04T00:00:00"/>
    <n v="2"/>
    <n v="2"/>
    <n v="2"/>
    <d v="2022-10-19T00:00:00"/>
    <x v="2"/>
    <x v="0"/>
    <x v="1"/>
    <n v="4"/>
    <n v="271.89999999999998"/>
    <n v="27"/>
    <x v="1"/>
    <n v="6"/>
    <x v="0"/>
    <s v="Unsatisfied"/>
    <x v="0"/>
    <x v="0"/>
  </r>
  <r>
    <n v="1369"/>
    <d v="2021-03-26T00:00:00"/>
    <s v="Administrative Assistant"/>
    <x v="0"/>
    <s v="Active"/>
    <s v="Contract"/>
    <s v="Zone C"/>
    <s v="Full-Time"/>
    <x v="1"/>
    <x v="1"/>
    <d v="1974-03-24T00:00:00"/>
    <s v="MA"/>
    <x v="0"/>
    <s v="Black"/>
    <s v="Married"/>
    <x v="1"/>
    <n v="3"/>
    <d v="2023-03-08T00:00:00"/>
    <n v="2"/>
    <n v="4"/>
    <n v="3"/>
    <d v="2023-01-31T00:00:00"/>
    <x v="4"/>
    <x v="1"/>
    <x v="1"/>
    <n v="2"/>
    <n v="629.20000000000005"/>
    <n v="47"/>
    <x v="0"/>
    <n v="5"/>
    <x v="0"/>
    <s v="Neutral"/>
    <x v="0"/>
    <x v="0"/>
  </r>
  <r>
    <n v="1370"/>
    <d v="2022-05-19T00:00:00"/>
    <s v="Administrative Assistant"/>
    <x v="7"/>
    <s v="Active"/>
    <s v="Part-Time"/>
    <s v="Zone A"/>
    <s v="Temporary"/>
    <x v="5"/>
    <x v="3"/>
    <d v="1992-12-13T00:00:00"/>
    <s v="MA"/>
    <x v="0"/>
    <s v="Black"/>
    <s v="Married"/>
    <x v="1"/>
    <n v="3"/>
    <d v="2023-07-19T00:00:00"/>
    <n v="1"/>
    <n v="2"/>
    <n v="1"/>
    <d v="2022-09-06T00:00:00"/>
    <x v="0"/>
    <x v="0"/>
    <x v="1"/>
    <n v="1"/>
    <n v="850.28"/>
    <n v="30"/>
    <x v="3"/>
    <n v="3"/>
    <x v="0"/>
    <s v="Unsatisfied"/>
    <x v="0"/>
    <x v="0"/>
  </r>
  <r>
    <n v="1371"/>
    <d v="2021-08-28T00:00:00"/>
    <s v="Accountant I"/>
    <x v="1"/>
    <s v="Active"/>
    <s v="Contract"/>
    <s v="Zone A"/>
    <s v="Part-Time"/>
    <x v="5"/>
    <x v="4"/>
    <d v="1957-05-07T00:00:00"/>
    <s v="MA"/>
    <x v="0"/>
    <s v="Black"/>
    <s v="Married"/>
    <x v="1"/>
    <n v="3"/>
    <d v="2023-05-19T00:00:00"/>
    <n v="1"/>
    <n v="1"/>
    <n v="2"/>
    <d v="2022-10-01T00:00:00"/>
    <x v="0"/>
    <x v="1"/>
    <x v="3"/>
    <n v="1"/>
    <n v="321.25"/>
    <n v="64"/>
    <x v="2"/>
    <n v="4"/>
    <x v="0"/>
    <s v="Unsatisfied"/>
    <x v="0"/>
    <x v="0"/>
  </r>
  <r>
    <n v="1372"/>
    <d v="2022-11-24T00:00:00"/>
    <s v="Accountant I"/>
    <x v="8"/>
    <s v="Active"/>
    <s v="Contract"/>
    <s v="Zone A"/>
    <s v="Full-Time"/>
    <x v="5"/>
    <x v="1"/>
    <d v="1991-08-19T00:00:00"/>
    <s v="MA"/>
    <x v="1"/>
    <s v="White"/>
    <s v="Single"/>
    <x v="1"/>
    <n v="3"/>
    <d v="2023-07-30T00:00:00"/>
    <n v="3"/>
    <n v="1"/>
    <n v="4"/>
    <d v="2023-06-03T00:00:00"/>
    <x v="1"/>
    <x v="0"/>
    <x v="3"/>
    <n v="1"/>
    <n v="475.32"/>
    <n v="31"/>
    <x v="3"/>
    <n v="3"/>
    <x v="2"/>
    <s v="Unsatisfied"/>
    <x v="0"/>
    <x v="0"/>
  </r>
  <r>
    <n v="1373"/>
    <d v="2022-01-12T00:00:00"/>
    <s v="Accountant I"/>
    <x v="3"/>
    <s v="Active"/>
    <s v="Contract"/>
    <s v="Zone A"/>
    <s v="Part-Time"/>
    <x v="5"/>
    <x v="4"/>
    <d v="1986-04-20T00:00:00"/>
    <s v="MA"/>
    <x v="1"/>
    <s v="Other"/>
    <s v="Divorced"/>
    <x v="1"/>
    <n v="3"/>
    <d v="2023-06-12T00:00:00"/>
    <n v="1"/>
    <n v="2"/>
    <n v="5"/>
    <d v="2022-09-08T00:00:00"/>
    <x v="0"/>
    <x v="1"/>
    <x v="0"/>
    <n v="4"/>
    <n v="847.2"/>
    <n v="36"/>
    <x v="3"/>
    <n v="4"/>
    <x v="0"/>
    <s v="Unsatisfied"/>
    <x v="0"/>
    <x v="0"/>
  </r>
  <r>
    <n v="1374"/>
    <d v="2019-07-07T00:00:00"/>
    <s v="Sr. Network Engineer"/>
    <x v="9"/>
    <s v="Active"/>
    <s v="Part-Time"/>
    <s v="Zone B"/>
    <s v="Temporary"/>
    <x v="2"/>
    <x v="1"/>
    <d v="1942-09-12T00:00:00"/>
    <s v="MA"/>
    <x v="0"/>
    <s v="White"/>
    <s v="Married"/>
    <x v="1"/>
    <n v="3"/>
    <d v="2023-02-08T00:00:00"/>
    <n v="5"/>
    <n v="5"/>
    <n v="4"/>
    <d v="2022-10-08T00:00:00"/>
    <x v="1"/>
    <x v="0"/>
    <x v="2"/>
    <n v="1"/>
    <n v="983.35"/>
    <n v="77"/>
    <x v="2"/>
    <n v="6"/>
    <x v="1"/>
    <s v="Satisfied"/>
    <x v="0"/>
    <x v="1"/>
  </r>
  <r>
    <n v="1375"/>
    <d v="2021-07-14T00:00:00"/>
    <s v="Sr. Accountant"/>
    <x v="9"/>
    <s v="Active"/>
    <s v="Contract"/>
    <s v="Zone B"/>
    <s v="Full-Time"/>
    <x v="5"/>
    <x v="19"/>
    <d v="1999-07-07T00:00:00"/>
    <s v="MA"/>
    <x v="0"/>
    <s v="Asian"/>
    <s v="Divorced"/>
    <x v="1"/>
    <n v="3"/>
    <d v="2022-09-28T00:00:00"/>
    <n v="1"/>
    <n v="3"/>
    <n v="2"/>
    <d v="2023-06-25T00:00:00"/>
    <x v="3"/>
    <x v="1"/>
    <x v="3"/>
    <n v="3"/>
    <n v="880.9"/>
    <n v="22"/>
    <x v="1"/>
    <n v="4"/>
    <x v="0"/>
    <s v="Neutral"/>
    <x v="0"/>
    <x v="0"/>
  </r>
  <r>
    <n v="1376"/>
    <d v="2019-12-03T00:00:00"/>
    <s v="Administrative Assistant"/>
    <x v="0"/>
    <s v="Active"/>
    <s v="Full-Time"/>
    <s v="Zone B"/>
    <s v="Temporary"/>
    <x v="1"/>
    <x v="4"/>
    <d v="1958-12-08T00:00:00"/>
    <s v="MA"/>
    <x v="0"/>
    <s v="Other"/>
    <s v="Single"/>
    <x v="1"/>
    <n v="3"/>
    <d v="2023-06-12T00:00:00"/>
    <n v="4"/>
    <n v="3"/>
    <n v="5"/>
    <d v="2023-08-02T00:00:00"/>
    <x v="1"/>
    <x v="1"/>
    <x v="2"/>
    <n v="3"/>
    <n v="795.72"/>
    <n v="61"/>
    <x v="2"/>
    <n v="6"/>
    <x v="2"/>
    <s v="Neutral"/>
    <x v="0"/>
    <x v="1"/>
  </r>
  <r>
    <n v="1377"/>
    <d v="2021-03-03T00:00:00"/>
    <s v="Administrative Assistant"/>
    <x v="7"/>
    <s v="Active"/>
    <s v="Part-Time"/>
    <s v="Zone A"/>
    <s v="Full-Time"/>
    <x v="5"/>
    <x v="3"/>
    <d v="1968-05-18T00:00:00"/>
    <s v="MA"/>
    <x v="0"/>
    <s v="White"/>
    <s v="Divorced"/>
    <x v="1"/>
    <n v="3"/>
    <d v="2023-03-05T00:00:00"/>
    <n v="5"/>
    <n v="5"/>
    <n v="4"/>
    <d v="2023-06-20T00:00:00"/>
    <x v="4"/>
    <x v="0"/>
    <x v="2"/>
    <n v="2"/>
    <n v="909.56"/>
    <n v="53"/>
    <x v="0"/>
    <n v="5"/>
    <x v="1"/>
    <s v="Satisfied"/>
    <x v="0"/>
    <x v="1"/>
  </r>
  <r>
    <n v="1378"/>
    <d v="2022-06-13T00:00:00"/>
    <s v="Accountant I"/>
    <x v="1"/>
    <s v="Active"/>
    <s v="Full-Time"/>
    <s v="Zone C"/>
    <s v="Part-Time"/>
    <x v="5"/>
    <x v="10"/>
    <d v="1975-03-06T00:00:00"/>
    <s v="MA"/>
    <x v="0"/>
    <s v="White"/>
    <s v="Married"/>
    <x v="3"/>
    <n v="3"/>
    <d v="2023-02-03T00:00:00"/>
    <n v="1"/>
    <n v="4"/>
    <n v="5"/>
    <d v="2023-01-28T00:00:00"/>
    <x v="4"/>
    <x v="1"/>
    <x v="0"/>
    <n v="5"/>
    <n v="145.69999999999999"/>
    <n v="47"/>
    <x v="0"/>
    <n v="3"/>
    <x v="0"/>
    <s v="Neutral"/>
    <x v="0"/>
    <x v="0"/>
  </r>
  <r>
    <n v="1379"/>
    <d v="2023-01-23T00:00:00"/>
    <s v="Accountant I"/>
    <x v="8"/>
    <s v="Active"/>
    <s v="Part-Time"/>
    <s v="Zone A"/>
    <s v="Temporary"/>
    <x v="5"/>
    <x v="2"/>
    <d v="1984-10-21T00:00:00"/>
    <s v="MA"/>
    <x v="1"/>
    <s v="White"/>
    <s v="Widowed"/>
    <x v="1"/>
    <n v="3"/>
    <d v="2023-02-28T00:00:00"/>
    <n v="5"/>
    <n v="2"/>
    <n v="5"/>
    <d v="2023-03-06T00:00:00"/>
    <x v="4"/>
    <x v="0"/>
    <x v="3"/>
    <n v="1"/>
    <n v="397.48"/>
    <n v="39"/>
    <x v="3"/>
    <n v="3"/>
    <x v="1"/>
    <s v="Unsatisfied"/>
    <x v="0"/>
    <x v="0"/>
  </r>
  <r>
    <n v="1380"/>
    <d v="2020-09-06T00:00:00"/>
    <s v="Accountant I"/>
    <x v="3"/>
    <s v="Active"/>
    <s v="Part-Time"/>
    <s v="Zone A"/>
    <s v="Temporary"/>
    <x v="5"/>
    <x v="4"/>
    <d v="1953-05-04T00:00:00"/>
    <s v="MA"/>
    <x v="1"/>
    <s v="Hispanic"/>
    <s v="Single"/>
    <x v="1"/>
    <n v="3"/>
    <d v="2022-12-27T00:00:00"/>
    <n v="1"/>
    <n v="1"/>
    <n v="2"/>
    <d v="2023-05-26T00:00:00"/>
    <x v="4"/>
    <x v="1"/>
    <x v="0"/>
    <n v="3"/>
    <n v="326.7"/>
    <n v="67"/>
    <x v="2"/>
    <n v="5"/>
    <x v="0"/>
    <s v="Unsatisfied"/>
    <x v="0"/>
    <x v="0"/>
  </r>
  <r>
    <n v="1381"/>
    <d v="2022-10-17T00:00:00"/>
    <s v="Sr. Network Engineer"/>
    <x v="9"/>
    <s v="Active"/>
    <s v="Full-Time"/>
    <s v="Zone A"/>
    <s v="Temporary"/>
    <x v="2"/>
    <x v="1"/>
    <d v="2000-11-01T00:00:00"/>
    <s v="MA"/>
    <x v="0"/>
    <s v="Other"/>
    <s v="Single"/>
    <x v="3"/>
    <n v="3"/>
    <d v="2023-07-10T00:00:00"/>
    <n v="2"/>
    <n v="2"/>
    <n v="1"/>
    <d v="2022-09-20T00:00:00"/>
    <x v="0"/>
    <x v="0"/>
    <x v="0"/>
    <n v="4"/>
    <n v="718.16"/>
    <n v="22"/>
    <x v="1"/>
    <n v="3"/>
    <x v="0"/>
    <s v="Unsatisfied"/>
    <x v="0"/>
    <x v="0"/>
  </r>
  <r>
    <n v="1382"/>
    <d v="2019-06-07T00:00:00"/>
    <s v="Sr. Accountant"/>
    <x v="3"/>
    <s v="Active"/>
    <s v="Full-Time"/>
    <s v="Zone B"/>
    <s v="Part-Time"/>
    <x v="5"/>
    <x v="4"/>
    <d v="1968-03-16T00:00:00"/>
    <s v="MA"/>
    <x v="0"/>
    <s v="White"/>
    <s v="Widowed"/>
    <x v="1"/>
    <n v="3"/>
    <d v="2022-11-30T00:00:00"/>
    <n v="2"/>
    <n v="1"/>
    <n v="1"/>
    <d v="2023-02-21T00:00:00"/>
    <x v="4"/>
    <x v="0"/>
    <x v="3"/>
    <n v="5"/>
    <n v="162.46"/>
    <n v="51"/>
    <x v="0"/>
    <n v="6"/>
    <x v="0"/>
    <s v="Unsatisfied"/>
    <x v="0"/>
    <x v="0"/>
  </r>
  <r>
    <n v="1383"/>
    <d v="2022-01-28T00:00:00"/>
    <s v="Sr. Accountant"/>
    <x v="4"/>
    <s v="Active"/>
    <s v="Contract"/>
    <s v="Zone C"/>
    <s v="Part-Time"/>
    <x v="5"/>
    <x v="3"/>
    <d v="1994-10-10T00:00:00"/>
    <s v="MA"/>
    <x v="0"/>
    <s v="Hispanic"/>
    <s v="Divorced"/>
    <x v="1"/>
    <n v="3"/>
    <d v="2022-09-02T00:00:00"/>
    <n v="4"/>
    <n v="1"/>
    <n v="5"/>
    <d v="2023-01-15T00:00:00"/>
    <x v="1"/>
    <x v="0"/>
    <x v="2"/>
    <n v="3"/>
    <n v="924.64"/>
    <n v="28"/>
    <x v="1"/>
    <n v="4"/>
    <x v="2"/>
    <s v="Unsatisfied"/>
    <x v="0"/>
    <x v="1"/>
  </r>
  <r>
    <n v="1384"/>
    <d v="2020-07-01T00:00:00"/>
    <s v="Administrative Assistant"/>
    <x v="0"/>
    <s v="Active"/>
    <s v="Part-Time"/>
    <s v="Zone B"/>
    <s v="Full-Time"/>
    <x v="5"/>
    <x v="4"/>
    <d v="1956-03-12T00:00:00"/>
    <s v="MA"/>
    <x v="0"/>
    <s v="Other"/>
    <s v="Single"/>
    <x v="3"/>
    <n v="3"/>
    <d v="2023-05-05T00:00:00"/>
    <n v="2"/>
    <n v="3"/>
    <n v="4"/>
    <d v="2022-10-04T00:00:00"/>
    <x v="0"/>
    <x v="0"/>
    <x v="3"/>
    <n v="4"/>
    <n v="628.48"/>
    <n v="64"/>
    <x v="2"/>
    <n v="5"/>
    <x v="0"/>
    <s v="Neutral"/>
    <x v="0"/>
    <x v="0"/>
  </r>
  <r>
    <n v="1385"/>
    <d v="2020-05-30T00:00:00"/>
    <s v="Administrative Assistant"/>
    <x v="7"/>
    <s v="Active"/>
    <s v="Full-Time"/>
    <s v="Zone C"/>
    <s v="Part-Time"/>
    <x v="5"/>
    <x v="4"/>
    <d v="1966-05-09T00:00:00"/>
    <s v="MA"/>
    <x v="0"/>
    <s v="Hispanic"/>
    <s v="Divorced"/>
    <x v="3"/>
    <n v="3"/>
    <d v="2022-09-11T00:00:00"/>
    <n v="3"/>
    <n v="1"/>
    <n v="3"/>
    <d v="2023-06-27T00:00:00"/>
    <x v="4"/>
    <x v="0"/>
    <x v="3"/>
    <n v="1"/>
    <n v="678.07"/>
    <n v="54"/>
    <x v="0"/>
    <n v="5"/>
    <x v="2"/>
    <s v="Unsatisfied"/>
    <x v="0"/>
    <x v="0"/>
  </r>
  <r>
    <n v="1386"/>
    <d v="2019-10-05T00:00:00"/>
    <s v="Accountant I"/>
    <x v="1"/>
    <s v="Active"/>
    <s v="Contract"/>
    <s v="Zone C"/>
    <s v="Full-Time"/>
    <x v="5"/>
    <x v="3"/>
    <d v="1976-08-19T00:00:00"/>
    <s v="MA"/>
    <x v="0"/>
    <s v="White"/>
    <s v="Married"/>
    <x v="1"/>
    <n v="3"/>
    <d v="2023-03-18T00:00:00"/>
    <n v="2"/>
    <n v="4"/>
    <n v="5"/>
    <d v="2023-06-29T00:00:00"/>
    <x v="3"/>
    <x v="1"/>
    <x v="3"/>
    <n v="1"/>
    <n v="106.91"/>
    <n v="43"/>
    <x v="3"/>
    <n v="6"/>
    <x v="0"/>
    <s v="Neutral"/>
    <x v="0"/>
    <x v="0"/>
  </r>
  <r>
    <n v="1387"/>
    <d v="2021-11-06T00:00:00"/>
    <s v="Accountant I"/>
    <x v="8"/>
    <s v="Active"/>
    <s v="Contract"/>
    <s v="Zone B"/>
    <s v="Full-Time"/>
    <x v="5"/>
    <x v="3"/>
    <d v="1951-08-27T00:00:00"/>
    <s v="MA"/>
    <x v="1"/>
    <s v="Hispanic"/>
    <s v="Divorced"/>
    <x v="3"/>
    <n v="3"/>
    <d v="2023-03-29T00:00:00"/>
    <n v="5"/>
    <n v="1"/>
    <n v="2"/>
    <d v="2022-12-20T00:00:00"/>
    <x v="4"/>
    <x v="1"/>
    <x v="1"/>
    <n v="1"/>
    <n v="195.95"/>
    <n v="70"/>
    <x v="2"/>
    <n v="4"/>
    <x v="1"/>
    <s v="Unsatisfied"/>
    <x v="0"/>
    <x v="0"/>
  </r>
  <r>
    <n v="1388"/>
    <d v="2019-05-09T00:00:00"/>
    <s v="Accountant I"/>
    <x v="3"/>
    <s v="Active"/>
    <s v="Part-Time"/>
    <s v="Zone B"/>
    <s v="Full-Time"/>
    <x v="5"/>
    <x v="4"/>
    <d v="1970-12-23T00:00:00"/>
    <s v="MA"/>
    <x v="0"/>
    <s v="Black"/>
    <s v="Single"/>
    <x v="1"/>
    <n v="3"/>
    <d v="2023-07-15T00:00:00"/>
    <n v="5"/>
    <n v="2"/>
    <n v="4"/>
    <d v="2023-04-18T00:00:00"/>
    <x v="4"/>
    <x v="1"/>
    <x v="2"/>
    <n v="1"/>
    <n v="918.34"/>
    <n v="49"/>
    <x v="0"/>
    <n v="7"/>
    <x v="1"/>
    <s v="Unsatisfied"/>
    <x v="0"/>
    <x v="1"/>
  </r>
  <r>
    <n v="1389"/>
    <d v="2019-10-28T00:00:00"/>
    <s v="Production Technician II"/>
    <x v="6"/>
    <s v="Active"/>
    <s v="Part-Time"/>
    <s v="Zone A"/>
    <s v="Full-Time"/>
    <x v="0"/>
    <x v="22"/>
    <d v="1962-11-11T00:00:00"/>
    <s v="MA"/>
    <x v="1"/>
    <s v="Hispanic"/>
    <s v="Widowed"/>
    <x v="1"/>
    <n v="3"/>
    <d v="2023-02-25T00:00:00"/>
    <n v="4"/>
    <n v="4"/>
    <n v="3"/>
    <d v="2023-01-16T00:00:00"/>
    <x v="4"/>
    <x v="1"/>
    <x v="1"/>
    <n v="3"/>
    <n v="425.34"/>
    <n v="57"/>
    <x v="0"/>
    <n v="6"/>
    <x v="2"/>
    <s v="Neutral"/>
    <x v="0"/>
    <x v="0"/>
  </r>
  <r>
    <n v="1390"/>
    <d v="2019-01-11T00:00:00"/>
    <s v="Production Technician I"/>
    <x v="7"/>
    <s v="Active"/>
    <s v="Contract"/>
    <s v="Zone C"/>
    <s v="Part-Time"/>
    <x v="0"/>
    <x v="3"/>
    <d v="1955-12-21T00:00:00"/>
    <s v="MA"/>
    <x v="1"/>
    <s v="Asian"/>
    <s v="Married"/>
    <x v="1"/>
    <n v="3"/>
    <d v="2023-01-23T00:00:00"/>
    <n v="2"/>
    <n v="3"/>
    <n v="4"/>
    <d v="2023-03-03T00:00:00"/>
    <x v="4"/>
    <x v="1"/>
    <x v="2"/>
    <n v="3"/>
    <n v="512.53"/>
    <n v="64"/>
    <x v="2"/>
    <n v="7"/>
    <x v="0"/>
    <s v="Neutral"/>
    <x v="0"/>
    <x v="1"/>
  </r>
  <r>
    <n v="1391"/>
    <d v="2020-04-02T00:00:00"/>
    <s v="Production Technician I"/>
    <x v="8"/>
    <s v="Active"/>
    <s v="Contract"/>
    <s v="Zone A"/>
    <s v="Temporary"/>
    <x v="0"/>
    <x v="15"/>
    <d v="1941-11-18T00:00:00"/>
    <s v="MA"/>
    <x v="0"/>
    <s v="Other"/>
    <s v="Single"/>
    <x v="2"/>
    <n v="3"/>
    <d v="2022-08-11T00:00:00"/>
    <n v="4"/>
    <n v="1"/>
    <n v="1"/>
    <d v="2023-02-05T00:00:00"/>
    <x v="0"/>
    <x v="1"/>
    <x v="2"/>
    <n v="3"/>
    <n v="146.47999999999999"/>
    <n v="79"/>
    <x v="2"/>
    <n v="6"/>
    <x v="2"/>
    <s v="Unsatisfied"/>
    <x v="0"/>
    <x v="1"/>
  </r>
  <r>
    <n v="1392"/>
    <d v="2019-06-07T00:00:00"/>
    <s v="Production Technician I"/>
    <x v="2"/>
    <s v="Active"/>
    <s v="Part-Time"/>
    <s v="Zone A"/>
    <s v="Part-Time"/>
    <x v="0"/>
    <x v="4"/>
    <d v="1955-02-25T00:00:00"/>
    <s v="MA"/>
    <x v="0"/>
    <s v="Hispanic"/>
    <s v="Widowed"/>
    <x v="1"/>
    <n v="3"/>
    <d v="2022-09-19T00:00:00"/>
    <n v="4"/>
    <n v="4"/>
    <n v="3"/>
    <d v="2023-04-20T00:00:00"/>
    <x v="0"/>
    <x v="1"/>
    <x v="2"/>
    <n v="3"/>
    <n v="578.62"/>
    <n v="64"/>
    <x v="2"/>
    <n v="6"/>
    <x v="2"/>
    <s v="Neutral"/>
    <x v="0"/>
    <x v="1"/>
  </r>
  <r>
    <n v="1393"/>
    <d v="2021-11-22T00:00:00"/>
    <s v="Production Technician I"/>
    <x v="7"/>
    <s v="Active"/>
    <s v="Part-Time"/>
    <s v="Zone C"/>
    <s v="Part-Time"/>
    <x v="0"/>
    <x v="3"/>
    <d v="1947-03-20T00:00:00"/>
    <s v="MA"/>
    <x v="0"/>
    <s v="Other"/>
    <s v="Single"/>
    <x v="1"/>
    <n v="3"/>
    <d v="2023-06-17T00:00:00"/>
    <n v="4"/>
    <n v="4"/>
    <n v="4"/>
    <d v="2023-04-02T00:00:00"/>
    <x v="3"/>
    <x v="1"/>
    <x v="0"/>
    <n v="3"/>
    <n v="255.61"/>
    <n v="74"/>
    <x v="2"/>
    <n v="4"/>
    <x v="2"/>
    <s v="Neutral"/>
    <x v="0"/>
    <x v="0"/>
  </r>
  <r>
    <n v="1394"/>
    <d v="2019-01-19T00:00:00"/>
    <s v="Production Technician I"/>
    <x v="6"/>
    <s v="Active"/>
    <s v="Full-Time"/>
    <s v="Zone A"/>
    <s v="Part-Time"/>
    <x v="0"/>
    <x v="4"/>
    <d v="1943-05-13T00:00:00"/>
    <s v="MA"/>
    <x v="1"/>
    <s v="Black"/>
    <s v="Married"/>
    <x v="1"/>
    <n v="3"/>
    <d v="2023-07-07T00:00:00"/>
    <n v="1"/>
    <n v="2"/>
    <n v="2"/>
    <d v="2023-02-13T00:00:00"/>
    <x v="0"/>
    <x v="0"/>
    <x v="3"/>
    <n v="5"/>
    <n v="370.26"/>
    <n v="76"/>
    <x v="2"/>
    <n v="7"/>
    <x v="0"/>
    <s v="Unsatisfied"/>
    <x v="0"/>
    <x v="0"/>
  </r>
  <r>
    <n v="1395"/>
    <d v="2021-12-17T00:00:00"/>
    <s v="Production Technician II"/>
    <x v="7"/>
    <s v="Terminated"/>
    <s v="Full-Time"/>
    <s v="Zone C"/>
    <s v="Part-Time"/>
    <x v="0"/>
    <x v="3"/>
    <d v="1960-11-14T00:00:00"/>
    <s v="MA"/>
    <x v="1"/>
    <s v="Black"/>
    <s v="Divorced"/>
    <x v="1"/>
    <n v="3"/>
    <d v="2023-05-31T00:00:00"/>
    <n v="4"/>
    <n v="1"/>
    <n v="2"/>
    <d v="2022-12-28T00:00:00"/>
    <x v="4"/>
    <x v="0"/>
    <x v="0"/>
    <n v="2"/>
    <n v="302.97000000000003"/>
    <n v="61"/>
    <x v="2"/>
    <n v="4"/>
    <x v="2"/>
    <s v="Unsatisfied"/>
    <x v="0"/>
    <x v="0"/>
  </r>
  <r>
    <n v="1396"/>
    <d v="2019-05-04T00:00:00"/>
    <s v="Production Technician I"/>
    <x v="7"/>
    <s v="Active"/>
    <s v="Part-Time"/>
    <s v="Zone A"/>
    <s v="Full-Time"/>
    <x v="0"/>
    <x v="5"/>
    <d v="1956-09-07T00:00:00"/>
    <s v="MA"/>
    <x v="0"/>
    <s v="Hispanic"/>
    <s v="Married"/>
    <x v="1"/>
    <n v="3"/>
    <d v="2023-07-07T00:00:00"/>
    <n v="2"/>
    <n v="1"/>
    <n v="3"/>
    <d v="2022-09-13T00:00:00"/>
    <x v="4"/>
    <x v="0"/>
    <x v="2"/>
    <n v="3"/>
    <n v="632.28"/>
    <n v="63"/>
    <x v="2"/>
    <n v="7"/>
    <x v="0"/>
    <s v="Unsatisfied"/>
    <x v="0"/>
    <x v="1"/>
  </r>
  <r>
    <n v="1397"/>
    <d v="2018-12-25T00:00:00"/>
    <s v="Production Technician I"/>
    <x v="8"/>
    <s v="Active"/>
    <s v="Contract"/>
    <s v="Zone A"/>
    <s v="Part-Time"/>
    <x v="0"/>
    <x v="3"/>
    <d v="1981-02-26T00:00:00"/>
    <s v="MA"/>
    <x v="1"/>
    <s v="Other"/>
    <s v="Single"/>
    <x v="1"/>
    <n v="3"/>
    <d v="2023-03-31T00:00:00"/>
    <n v="3"/>
    <n v="2"/>
    <n v="3"/>
    <d v="2023-03-01T00:00:00"/>
    <x v="1"/>
    <x v="0"/>
    <x v="1"/>
    <n v="2"/>
    <n v="669.41"/>
    <n v="37"/>
    <x v="3"/>
    <n v="7"/>
    <x v="2"/>
    <s v="Unsatisfied"/>
    <x v="0"/>
    <x v="0"/>
  </r>
  <r>
    <n v="1398"/>
    <d v="2021-01-03T00:00:00"/>
    <s v="Production Technician I"/>
    <x v="9"/>
    <s v="Active"/>
    <s v="Part-Time"/>
    <s v="Zone C"/>
    <s v="Full-Time"/>
    <x v="0"/>
    <x v="8"/>
    <d v="1972-12-12T00:00:00"/>
    <s v="MA"/>
    <x v="0"/>
    <s v="White"/>
    <s v="Single"/>
    <x v="2"/>
    <n v="3"/>
    <d v="2023-04-07T00:00:00"/>
    <n v="1"/>
    <n v="1"/>
    <n v="1"/>
    <d v="2023-01-04T00:00:00"/>
    <x v="4"/>
    <x v="1"/>
    <x v="3"/>
    <n v="3"/>
    <n v="191.99"/>
    <n v="49"/>
    <x v="0"/>
    <n v="5"/>
    <x v="0"/>
    <s v="Unsatisfied"/>
    <x v="0"/>
    <x v="0"/>
  </r>
  <r>
    <n v="1399"/>
    <d v="2023-06-15T00:00:00"/>
    <s v="Production Technician I"/>
    <x v="4"/>
    <s v="Active"/>
    <s v="Part-Time"/>
    <s v="Zone C"/>
    <s v="Full-Time"/>
    <x v="0"/>
    <x v="3"/>
    <d v="1977-12-15T00:00:00"/>
    <s v="MA"/>
    <x v="0"/>
    <s v="Other"/>
    <s v="Widowed"/>
    <x v="2"/>
    <n v="3"/>
    <d v="2023-03-07T00:00:00"/>
    <n v="1"/>
    <n v="4"/>
    <n v="4"/>
    <d v="2023-05-02T00:00:00"/>
    <x v="1"/>
    <x v="0"/>
    <x v="1"/>
    <n v="2"/>
    <n v="695.11"/>
    <n v="46"/>
    <x v="0"/>
    <n v="2"/>
    <x v="0"/>
    <s v="Neutral"/>
    <x v="0"/>
    <x v="0"/>
  </r>
  <r>
    <n v="1400"/>
    <d v="2018-08-29T00:00:00"/>
    <s v="Production Technician II"/>
    <x v="6"/>
    <s v="Active"/>
    <s v="Full-Time"/>
    <s v="Zone B"/>
    <s v="Full-Time"/>
    <x v="0"/>
    <x v="4"/>
    <d v="1955-04-03T00:00:00"/>
    <s v="MA"/>
    <x v="0"/>
    <s v="White"/>
    <s v="Divorced"/>
    <x v="1"/>
    <n v="3"/>
    <d v="2023-05-17T00:00:00"/>
    <n v="2"/>
    <n v="3"/>
    <n v="3"/>
    <d v="2022-08-06T00:00:00"/>
    <x v="4"/>
    <x v="0"/>
    <x v="0"/>
    <n v="2"/>
    <n v="634.91999999999996"/>
    <n v="63"/>
    <x v="2"/>
    <n v="7"/>
    <x v="0"/>
    <s v="Neutral"/>
    <x v="0"/>
    <x v="0"/>
  </r>
  <r>
    <n v="1401"/>
    <d v="2019-01-04T00:00:00"/>
    <s v="Production Technician I"/>
    <x v="2"/>
    <s v="Active"/>
    <s v="Contract"/>
    <s v="Zone B"/>
    <s v="Part-Time"/>
    <x v="0"/>
    <x v="8"/>
    <d v="1967-08-17T00:00:00"/>
    <s v="MA"/>
    <x v="1"/>
    <s v="White"/>
    <s v="Single"/>
    <x v="1"/>
    <n v="3"/>
    <d v="2022-11-04T00:00:00"/>
    <n v="2"/>
    <n v="5"/>
    <n v="3"/>
    <d v="2023-07-03T00:00:00"/>
    <x v="4"/>
    <x v="0"/>
    <x v="1"/>
    <n v="5"/>
    <n v="873.98"/>
    <n v="52"/>
    <x v="0"/>
    <n v="7"/>
    <x v="0"/>
    <s v="Satisfied"/>
    <x v="0"/>
    <x v="0"/>
  </r>
  <r>
    <n v="1402"/>
    <d v="2021-09-10T00:00:00"/>
    <s v="Production Technician I"/>
    <x v="8"/>
    <s v="Active"/>
    <s v="Full-Time"/>
    <s v="Zone B"/>
    <s v="Full-Time"/>
    <x v="0"/>
    <x v="2"/>
    <d v="1988-10-12T00:00:00"/>
    <s v="MA"/>
    <x v="0"/>
    <s v="White"/>
    <s v="Divorced"/>
    <x v="1"/>
    <n v="3"/>
    <d v="2023-07-13T00:00:00"/>
    <n v="2"/>
    <n v="4"/>
    <n v="4"/>
    <d v="2022-10-14T00:00:00"/>
    <x v="4"/>
    <x v="1"/>
    <x v="3"/>
    <n v="3"/>
    <n v="602.33000000000004"/>
    <n v="33"/>
    <x v="3"/>
    <n v="4"/>
    <x v="0"/>
    <s v="Neutral"/>
    <x v="0"/>
    <x v="0"/>
  </r>
  <r>
    <n v="1403"/>
    <d v="2021-07-08T00:00:00"/>
    <s v="Production Technician I"/>
    <x v="7"/>
    <s v="Active"/>
    <s v="Full-Time"/>
    <s v="Zone B"/>
    <s v="Temporary"/>
    <x v="0"/>
    <x v="4"/>
    <d v="1944-12-09T00:00:00"/>
    <s v="MA"/>
    <x v="0"/>
    <s v="White"/>
    <s v="Widowed"/>
    <x v="1"/>
    <n v="3"/>
    <d v="2022-12-25T00:00:00"/>
    <n v="1"/>
    <n v="3"/>
    <n v="2"/>
    <d v="2023-06-08T00:00:00"/>
    <x v="3"/>
    <x v="0"/>
    <x v="0"/>
    <n v="3"/>
    <n v="807.02"/>
    <n v="77"/>
    <x v="2"/>
    <n v="4"/>
    <x v="0"/>
    <s v="Neutral"/>
    <x v="0"/>
    <x v="0"/>
  </r>
  <r>
    <n v="1404"/>
    <d v="2018-11-01T00:00:00"/>
    <s v="Production Technician II"/>
    <x v="4"/>
    <s v="Terminated"/>
    <s v="Contract"/>
    <s v="Zone B"/>
    <s v="Part-Time"/>
    <x v="0"/>
    <x v="0"/>
    <d v="1978-12-06T00:00:00"/>
    <s v="MA"/>
    <x v="1"/>
    <s v="Hispanic"/>
    <s v="Single"/>
    <x v="1"/>
    <n v="3"/>
    <d v="2023-02-18T00:00:00"/>
    <n v="1"/>
    <n v="2"/>
    <n v="2"/>
    <d v="2022-10-02T00:00:00"/>
    <x v="2"/>
    <x v="0"/>
    <x v="2"/>
    <n v="4"/>
    <n v="411.94"/>
    <n v="40"/>
    <x v="3"/>
    <n v="7"/>
    <x v="0"/>
    <s v="Unsatisfied"/>
    <x v="0"/>
    <x v="1"/>
  </r>
  <r>
    <n v="1405"/>
    <d v="2018-12-08T00:00:00"/>
    <s v="Production Technician II"/>
    <x v="2"/>
    <s v="Active"/>
    <s v="Part-Time"/>
    <s v="Zone A"/>
    <s v="Temporary"/>
    <x v="0"/>
    <x v="4"/>
    <d v="1977-03-30T00:00:00"/>
    <s v="MA"/>
    <x v="0"/>
    <s v="Other"/>
    <s v="Single"/>
    <x v="1"/>
    <n v="3"/>
    <d v="2023-04-29T00:00:00"/>
    <n v="3"/>
    <n v="3"/>
    <n v="3"/>
    <d v="2022-09-15T00:00:00"/>
    <x v="1"/>
    <x v="1"/>
    <x v="2"/>
    <n v="4"/>
    <n v="537.73"/>
    <n v="41"/>
    <x v="3"/>
    <n v="7"/>
    <x v="2"/>
    <s v="Neutral"/>
    <x v="0"/>
    <x v="1"/>
  </r>
  <r>
    <n v="1406"/>
    <d v="2022-10-25T00:00:00"/>
    <s v="Production Technician II"/>
    <x v="9"/>
    <s v="Active"/>
    <s v="Part-Time"/>
    <s v="Zone A"/>
    <s v="Full-Time"/>
    <x v="0"/>
    <x v="3"/>
    <d v="1982-11-10T00:00:00"/>
    <s v="MA"/>
    <x v="0"/>
    <s v="Asian"/>
    <s v="Single"/>
    <x v="1"/>
    <n v="3"/>
    <d v="2023-05-15T00:00:00"/>
    <n v="4"/>
    <n v="1"/>
    <n v="5"/>
    <d v="2023-05-03T00:00:00"/>
    <x v="3"/>
    <x v="0"/>
    <x v="1"/>
    <n v="5"/>
    <n v="930.1"/>
    <n v="40"/>
    <x v="3"/>
    <n v="3"/>
    <x v="2"/>
    <s v="Unsatisfied"/>
    <x v="0"/>
    <x v="0"/>
  </r>
  <r>
    <n v="1407"/>
    <d v="2023-04-04T00:00:00"/>
    <s v="Production Technician I"/>
    <x v="3"/>
    <s v="Active"/>
    <s v="Full-Time"/>
    <s v="Zone B"/>
    <s v="Temporary"/>
    <x v="0"/>
    <x v="2"/>
    <d v="1983-03-30T00:00:00"/>
    <s v="MA"/>
    <x v="1"/>
    <s v="Hispanic"/>
    <s v="Married"/>
    <x v="1"/>
    <n v="3"/>
    <d v="2023-02-16T00:00:00"/>
    <n v="3"/>
    <n v="3"/>
    <n v="1"/>
    <d v="2022-11-23T00:00:00"/>
    <x v="4"/>
    <x v="1"/>
    <x v="2"/>
    <n v="3"/>
    <n v="249.66"/>
    <n v="40"/>
    <x v="3"/>
    <n v="3"/>
    <x v="2"/>
    <s v="Neutral"/>
    <x v="0"/>
    <x v="1"/>
  </r>
  <r>
    <n v="1408"/>
    <d v="2021-03-17T00:00:00"/>
    <s v="Production Technician I"/>
    <x v="2"/>
    <s v="Active"/>
    <s v="Contract"/>
    <s v="Zone B"/>
    <s v="Part-Time"/>
    <x v="0"/>
    <x v="4"/>
    <d v="1980-12-03T00:00:00"/>
    <s v="MA"/>
    <x v="0"/>
    <s v="Other"/>
    <s v="Single"/>
    <x v="1"/>
    <n v="3"/>
    <d v="2023-06-07T00:00:00"/>
    <n v="3"/>
    <n v="3"/>
    <n v="3"/>
    <d v="2022-12-24T00:00:00"/>
    <x v="4"/>
    <x v="0"/>
    <x v="3"/>
    <n v="5"/>
    <n v="691.82"/>
    <n v="41"/>
    <x v="3"/>
    <n v="5"/>
    <x v="2"/>
    <s v="Neutral"/>
    <x v="0"/>
    <x v="0"/>
  </r>
  <r>
    <n v="1409"/>
    <d v="2019-03-11T00:00:00"/>
    <s v="Production Technician I"/>
    <x v="8"/>
    <s v="Terminated"/>
    <s v="Full-Time"/>
    <s v="Zone A"/>
    <s v="Part-Time"/>
    <x v="0"/>
    <x v="3"/>
    <d v="1981-04-02T00:00:00"/>
    <s v="MA"/>
    <x v="0"/>
    <s v="Other"/>
    <s v="Widowed"/>
    <x v="1"/>
    <n v="3"/>
    <d v="2023-05-17T00:00:00"/>
    <n v="2"/>
    <n v="2"/>
    <n v="1"/>
    <d v="2022-08-23T00:00:00"/>
    <x v="1"/>
    <x v="0"/>
    <x v="3"/>
    <n v="4"/>
    <n v="938.59"/>
    <n v="38"/>
    <x v="3"/>
    <n v="7"/>
    <x v="0"/>
    <s v="Unsatisfied"/>
    <x v="0"/>
    <x v="0"/>
  </r>
  <r>
    <n v="1410"/>
    <d v="2022-02-25T00:00:00"/>
    <s v="Production Technician I"/>
    <x v="7"/>
    <s v="Active"/>
    <s v="Contract"/>
    <s v="Zone C"/>
    <s v="Temporary"/>
    <x v="0"/>
    <x v="13"/>
    <d v="1945-08-08T00:00:00"/>
    <s v="MA"/>
    <x v="0"/>
    <s v="White"/>
    <s v="Widowed"/>
    <x v="1"/>
    <n v="3"/>
    <d v="2023-04-02T00:00:00"/>
    <n v="2"/>
    <n v="2"/>
    <n v="4"/>
    <d v="2022-11-25T00:00:00"/>
    <x v="2"/>
    <x v="1"/>
    <x v="2"/>
    <n v="1"/>
    <n v="746.8"/>
    <n v="77"/>
    <x v="2"/>
    <n v="4"/>
    <x v="0"/>
    <s v="Unsatisfied"/>
    <x v="0"/>
    <x v="1"/>
  </r>
  <r>
    <n v="1411"/>
    <d v="2019-07-02T00:00:00"/>
    <s v="Production Technician I"/>
    <x v="1"/>
    <s v="Active"/>
    <s v="Part-Time"/>
    <s v="Zone C"/>
    <s v="Part-Time"/>
    <x v="0"/>
    <x v="1"/>
    <d v="1980-05-26T00:00:00"/>
    <s v="MA"/>
    <x v="0"/>
    <s v="Hispanic"/>
    <s v="Married"/>
    <x v="1"/>
    <n v="3"/>
    <d v="2023-06-25T00:00:00"/>
    <n v="5"/>
    <n v="4"/>
    <n v="5"/>
    <d v="2022-12-14T00:00:00"/>
    <x v="3"/>
    <x v="1"/>
    <x v="1"/>
    <n v="1"/>
    <n v="690.75"/>
    <n v="39"/>
    <x v="3"/>
    <n v="6"/>
    <x v="1"/>
    <s v="Neutral"/>
    <x v="0"/>
    <x v="0"/>
  </r>
  <r>
    <n v="1412"/>
    <d v="2019-06-20T00:00:00"/>
    <s v="Production Technician I"/>
    <x v="8"/>
    <s v="Active"/>
    <s v="Part-Time"/>
    <s v="Zone B"/>
    <s v="Full-Time"/>
    <x v="0"/>
    <x v="4"/>
    <d v="1982-09-19T00:00:00"/>
    <s v="MA"/>
    <x v="0"/>
    <s v="White"/>
    <s v="Widowed"/>
    <x v="1"/>
    <n v="3"/>
    <d v="2023-06-16T00:00:00"/>
    <n v="4"/>
    <n v="3"/>
    <n v="5"/>
    <d v="2022-08-24T00:00:00"/>
    <x v="2"/>
    <x v="1"/>
    <x v="1"/>
    <n v="4"/>
    <n v="544.19000000000005"/>
    <n v="37"/>
    <x v="3"/>
    <n v="6"/>
    <x v="2"/>
    <s v="Neutral"/>
    <x v="0"/>
    <x v="0"/>
  </r>
  <r>
    <n v="1413"/>
    <d v="2019-09-27T00:00:00"/>
    <s v="Production Technician I"/>
    <x v="3"/>
    <s v="Active"/>
    <s v="Part-Time"/>
    <s v="Zone A"/>
    <s v="Full-Time"/>
    <x v="0"/>
    <x v="0"/>
    <d v="1943-03-12T00:00:00"/>
    <s v="MA"/>
    <x v="1"/>
    <s v="Black"/>
    <s v="Widowed"/>
    <x v="2"/>
    <n v="3"/>
    <d v="2022-10-31T00:00:00"/>
    <n v="4"/>
    <n v="3"/>
    <n v="2"/>
    <d v="2023-02-17T00:00:00"/>
    <x v="3"/>
    <x v="0"/>
    <x v="2"/>
    <n v="5"/>
    <n v="918.34"/>
    <n v="76"/>
    <x v="2"/>
    <n v="6"/>
    <x v="2"/>
    <s v="Neutral"/>
    <x v="0"/>
    <x v="1"/>
  </r>
  <r>
    <n v="1414"/>
    <d v="2022-11-15T00:00:00"/>
    <s v="Production Technician I"/>
    <x v="4"/>
    <s v="Active"/>
    <s v="Contract"/>
    <s v="Zone C"/>
    <s v="Full-Time"/>
    <x v="0"/>
    <x v="1"/>
    <d v="1966-06-03T00:00:00"/>
    <s v="MA"/>
    <x v="1"/>
    <s v="Asian"/>
    <s v="Married"/>
    <x v="1"/>
    <n v="3"/>
    <d v="2022-08-13T00:00:00"/>
    <n v="1"/>
    <n v="4"/>
    <n v="4"/>
    <d v="2023-01-21T00:00:00"/>
    <x v="1"/>
    <x v="0"/>
    <x v="0"/>
    <n v="3"/>
    <n v="997.2"/>
    <n v="56"/>
    <x v="0"/>
    <n v="3"/>
    <x v="0"/>
    <s v="Neutral"/>
    <x v="0"/>
    <x v="0"/>
  </r>
  <r>
    <n v="1415"/>
    <d v="2020-08-22T00:00:00"/>
    <s v="Production Technician I"/>
    <x v="0"/>
    <s v="Active"/>
    <s v="Part-Time"/>
    <s v="Zone A"/>
    <s v="Part-Time"/>
    <x v="0"/>
    <x v="4"/>
    <d v="1977-08-14T00:00:00"/>
    <s v="MA"/>
    <x v="1"/>
    <s v="Asian"/>
    <s v="Divorced"/>
    <x v="1"/>
    <n v="3"/>
    <d v="2022-09-16T00:00:00"/>
    <n v="2"/>
    <n v="2"/>
    <n v="1"/>
    <d v="2022-12-28T00:00:00"/>
    <x v="1"/>
    <x v="0"/>
    <x v="1"/>
    <n v="3"/>
    <n v="633.96"/>
    <n v="43"/>
    <x v="3"/>
    <n v="5"/>
    <x v="0"/>
    <s v="Unsatisfied"/>
    <x v="0"/>
    <x v="0"/>
  </r>
  <r>
    <n v="1416"/>
    <d v="2020-04-09T00:00:00"/>
    <s v="Production Technician I"/>
    <x v="1"/>
    <s v="Active"/>
    <s v="Part-Time"/>
    <s v="Zone B"/>
    <s v="Full-Time"/>
    <x v="0"/>
    <x v="4"/>
    <d v="1953-09-12T00:00:00"/>
    <s v="MA"/>
    <x v="1"/>
    <s v="Asian"/>
    <s v="Widowed"/>
    <x v="1"/>
    <n v="3"/>
    <d v="2023-05-11T00:00:00"/>
    <n v="5"/>
    <n v="4"/>
    <n v="3"/>
    <d v="2022-10-27T00:00:00"/>
    <x v="1"/>
    <x v="1"/>
    <x v="3"/>
    <n v="2"/>
    <n v="638.69000000000005"/>
    <n v="67"/>
    <x v="2"/>
    <n v="6"/>
    <x v="1"/>
    <s v="Neutral"/>
    <x v="0"/>
    <x v="0"/>
  </r>
  <r>
    <n v="1417"/>
    <d v="2021-03-30T00:00:00"/>
    <s v="Production Technician I"/>
    <x v="8"/>
    <s v="Active"/>
    <s v="Full-Time"/>
    <s v="Zone C"/>
    <s v="Part-Time"/>
    <x v="0"/>
    <x v="1"/>
    <d v="1949-02-02T00:00:00"/>
    <s v="MA"/>
    <x v="0"/>
    <s v="Other"/>
    <s v="Single"/>
    <x v="1"/>
    <n v="3"/>
    <d v="2022-12-31T00:00:00"/>
    <n v="3"/>
    <n v="5"/>
    <n v="2"/>
    <d v="2023-01-05T00:00:00"/>
    <x v="2"/>
    <x v="0"/>
    <x v="3"/>
    <n v="1"/>
    <n v="643.82000000000005"/>
    <n v="72"/>
    <x v="2"/>
    <n v="5"/>
    <x v="2"/>
    <s v="Satisfied"/>
    <x v="0"/>
    <x v="0"/>
  </r>
  <r>
    <n v="1418"/>
    <d v="2018-09-26T00:00:00"/>
    <s v="Production Technician I"/>
    <x v="6"/>
    <s v="Active"/>
    <s v="Part-Time"/>
    <s v="Zone C"/>
    <s v="Temporary"/>
    <x v="0"/>
    <x v="13"/>
    <d v="2000-12-30T00:00:00"/>
    <s v="MA"/>
    <x v="0"/>
    <s v="Other"/>
    <s v="Married"/>
    <x v="2"/>
    <n v="3"/>
    <d v="2022-11-25T00:00:00"/>
    <n v="2"/>
    <n v="1"/>
    <n v="3"/>
    <d v="2023-06-24T00:00:00"/>
    <x v="2"/>
    <x v="1"/>
    <x v="0"/>
    <n v="1"/>
    <n v="840.76"/>
    <n v="18"/>
    <x v="1"/>
    <n v="7"/>
    <x v="0"/>
    <s v="Unsatisfied"/>
    <x v="0"/>
    <x v="0"/>
  </r>
  <r>
    <n v="1419"/>
    <d v="2023-05-22T00:00:00"/>
    <s v="Production Technician I"/>
    <x v="2"/>
    <s v="Active"/>
    <s v="Contract"/>
    <s v="Zone C"/>
    <s v="Full-Time"/>
    <x v="0"/>
    <x v="4"/>
    <d v="1984-01-11T00:00:00"/>
    <s v="MA"/>
    <x v="0"/>
    <s v="Other"/>
    <s v="Divorced"/>
    <x v="1"/>
    <n v="3"/>
    <d v="2023-02-11T00:00:00"/>
    <n v="4"/>
    <n v="2"/>
    <n v="1"/>
    <d v="2023-04-13T00:00:00"/>
    <x v="0"/>
    <x v="0"/>
    <x v="3"/>
    <n v="1"/>
    <n v="108.04"/>
    <n v="39"/>
    <x v="3"/>
    <n v="2"/>
    <x v="2"/>
    <s v="Unsatisfied"/>
    <x v="0"/>
    <x v="0"/>
  </r>
  <r>
    <n v="1420"/>
    <d v="2021-06-04T00:00:00"/>
    <s v="Production Technician I"/>
    <x v="9"/>
    <s v="Active"/>
    <s v="Contract"/>
    <s v="Zone B"/>
    <s v="Temporary"/>
    <x v="0"/>
    <x v="9"/>
    <d v="1950-12-29T00:00:00"/>
    <s v="MA"/>
    <x v="0"/>
    <s v="White"/>
    <s v="Divorced"/>
    <x v="1"/>
    <n v="3"/>
    <d v="2023-06-12T00:00:00"/>
    <n v="1"/>
    <n v="2"/>
    <n v="4"/>
    <d v="2023-02-16T00:00:00"/>
    <x v="4"/>
    <x v="0"/>
    <x v="2"/>
    <n v="5"/>
    <n v="889.57"/>
    <n v="71"/>
    <x v="2"/>
    <n v="4"/>
    <x v="0"/>
    <s v="Unsatisfied"/>
    <x v="0"/>
    <x v="1"/>
  </r>
  <r>
    <n v="1421"/>
    <d v="2019-10-22T00:00:00"/>
    <s v="Production Technician I"/>
    <x v="7"/>
    <s v="Active"/>
    <s v="Contract"/>
    <s v="Zone C"/>
    <s v="Full-Time"/>
    <x v="0"/>
    <x v="3"/>
    <d v="1948-11-30T00:00:00"/>
    <s v="MA"/>
    <x v="0"/>
    <s v="Other"/>
    <s v="Married"/>
    <x v="1"/>
    <n v="3"/>
    <d v="2022-09-03T00:00:00"/>
    <n v="3"/>
    <n v="5"/>
    <n v="5"/>
    <d v="2022-12-08T00:00:00"/>
    <x v="1"/>
    <x v="0"/>
    <x v="2"/>
    <n v="5"/>
    <n v="835.97"/>
    <n v="71"/>
    <x v="2"/>
    <n v="6"/>
    <x v="2"/>
    <s v="Satisfied"/>
    <x v="0"/>
    <x v="1"/>
  </r>
  <r>
    <n v="1423"/>
    <d v="2022-06-25T00:00:00"/>
    <s v="Production Technician I"/>
    <x v="5"/>
    <s v="Active"/>
    <s v="Full-Time"/>
    <s v="Zone A"/>
    <s v="Full-Time"/>
    <x v="0"/>
    <x v="1"/>
    <d v="1992-03-12T00:00:00"/>
    <s v="MA"/>
    <x v="0"/>
    <s v="White"/>
    <s v="Single"/>
    <x v="2"/>
    <n v="3"/>
    <d v="2023-03-23T00:00:00"/>
    <n v="2"/>
    <n v="5"/>
    <n v="5"/>
    <d v="2023-03-15T00:00:00"/>
    <x v="4"/>
    <x v="0"/>
    <x v="3"/>
    <n v="3"/>
    <n v="255.55"/>
    <n v="30"/>
    <x v="3"/>
    <n v="3"/>
    <x v="0"/>
    <s v="Satisfied"/>
    <x v="0"/>
    <x v="0"/>
  </r>
  <r>
    <n v="1425"/>
    <d v="2019-08-04T00:00:00"/>
    <s v="Production Technician I"/>
    <x v="0"/>
    <s v="Active"/>
    <s v="Part-Time"/>
    <s v="Zone B"/>
    <s v="Full-Time"/>
    <x v="0"/>
    <x v="4"/>
    <d v="1942-06-21T00:00:00"/>
    <s v="MA"/>
    <x v="0"/>
    <s v="Black"/>
    <s v="Single"/>
    <x v="2"/>
    <n v="3"/>
    <d v="2022-09-06T00:00:00"/>
    <n v="2"/>
    <n v="3"/>
    <n v="1"/>
    <d v="2023-03-13T00:00:00"/>
    <x v="3"/>
    <x v="0"/>
    <x v="0"/>
    <n v="1"/>
    <n v="850.15"/>
    <n v="77"/>
    <x v="2"/>
    <n v="6"/>
    <x v="0"/>
    <s v="Neutral"/>
    <x v="0"/>
    <x v="0"/>
  </r>
  <r>
    <n v="1426"/>
    <d v="2022-03-08T00:00:00"/>
    <s v="Production Technician I"/>
    <x v="1"/>
    <s v="Terminated"/>
    <s v="Full-Time"/>
    <s v="Zone A"/>
    <s v="Full-Time"/>
    <x v="0"/>
    <x v="3"/>
    <d v="2000-07-19T00:00:00"/>
    <s v="MA"/>
    <x v="0"/>
    <s v="Hispanic"/>
    <s v="Widowed"/>
    <x v="1"/>
    <n v="3"/>
    <d v="2023-07-11T00:00:00"/>
    <n v="4"/>
    <n v="5"/>
    <n v="5"/>
    <d v="2022-12-02T00:00:00"/>
    <x v="2"/>
    <x v="1"/>
    <x v="2"/>
    <n v="3"/>
    <n v="938.04"/>
    <n v="22"/>
    <x v="1"/>
    <n v="4"/>
    <x v="2"/>
    <s v="Satisfied"/>
    <x v="0"/>
    <x v="1"/>
  </r>
  <r>
    <n v="1427"/>
    <d v="2019-02-22T00:00:00"/>
    <s v="Production Technician II"/>
    <x v="0"/>
    <s v="Active"/>
    <s v="Full-Time"/>
    <s v="Zone A"/>
    <s v="Part-Time"/>
    <x v="0"/>
    <x v="6"/>
    <d v="1953-05-09T00:00:00"/>
    <s v="MA"/>
    <x v="1"/>
    <s v="Asian"/>
    <s v="Divorced"/>
    <x v="2"/>
    <n v="3"/>
    <d v="2023-02-09T00:00:00"/>
    <n v="1"/>
    <n v="2"/>
    <n v="3"/>
    <d v="2023-04-25T00:00:00"/>
    <x v="2"/>
    <x v="1"/>
    <x v="3"/>
    <n v="1"/>
    <n v="684.24"/>
    <n v="66"/>
    <x v="2"/>
    <n v="7"/>
    <x v="0"/>
    <s v="Unsatisfied"/>
    <x v="0"/>
    <x v="0"/>
  </r>
  <r>
    <n v="1428"/>
    <d v="2022-12-08T00:00:00"/>
    <s v="Production Technician II"/>
    <x v="7"/>
    <s v="Active"/>
    <s v="Full-Time"/>
    <s v="Zone C"/>
    <s v="Part-Time"/>
    <x v="0"/>
    <x v="7"/>
    <d v="1970-02-26T00:00:00"/>
    <s v="MA"/>
    <x v="1"/>
    <s v="White"/>
    <s v="Divorced"/>
    <x v="1"/>
    <n v="3"/>
    <d v="2023-06-04T00:00:00"/>
    <n v="3"/>
    <n v="5"/>
    <n v="2"/>
    <d v="2022-08-30T00:00:00"/>
    <x v="3"/>
    <x v="0"/>
    <x v="0"/>
    <n v="5"/>
    <n v="956.11"/>
    <n v="52"/>
    <x v="0"/>
    <n v="3"/>
    <x v="2"/>
    <s v="Satisfied"/>
    <x v="0"/>
    <x v="0"/>
  </r>
  <r>
    <n v="1429"/>
    <d v="2019-11-22T00:00:00"/>
    <s v="Production Technician II"/>
    <x v="1"/>
    <s v="Terminated"/>
    <s v="Contract"/>
    <s v="Zone B"/>
    <s v="Temporary"/>
    <x v="0"/>
    <x v="4"/>
    <d v="1944-09-02T00:00:00"/>
    <s v="MA"/>
    <x v="0"/>
    <s v="Hispanic"/>
    <s v="Divorced"/>
    <x v="1"/>
    <n v="3"/>
    <d v="2023-03-23T00:00:00"/>
    <n v="1"/>
    <n v="4"/>
    <n v="3"/>
    <d v="2022-11-26T00:00:00"/>
    <x v="4"/>
    <x v="1"/>
    <x v="0"/>
    <n v="4"/>
    <n v="441.43"/>
    <n v="75"/>
    <x v="2"/>
    <n v="6"/>
    <x v="0"/>
    <s v="Neutral"/>
    <x v="0"/>
    <x v="0"/>
  </r>
  <r>
    <n v="1430"/>
    <d v="2023-02-13T00:00:00"/>
    <s v="Production Technician II"/>
    <x v="8"/>
    <s v="Terminated"/>
    <s v="Part-Time"/>
    <s v="Zone A"/>
    <s v="Temporary"/>
    <x v="0"/>
    <x v="17"/>
    <d v="1959-01-19T00:00:00"/>
    <s v="MA"/>
    <x v="0"/>
    <s v="Asian"/>
    <s v="Single"/>
    <x v="2"/>
    <n v="3"/>
    <d v="2022-09-15T00:00:00"/>
    <n v="2"/>
    <n v="2"/>
    <n v="2"/>
    <d v="2022-08-26T00:00:00"/>
    <x v="0"/>
    <x v="1"/>
    <x v="3"/>
    <n v="4"/>
    <n v="193.99"/>
    <n v="64"/>
    <x v="2"/>
    <n v="3"/>
    <x v="0"/>
    <s v="Unsatisfied"/>
    <x v="0"/>
    <x v="0"/>
  </r>
  <r>
    <n v="1431"/>
    <d v="2019-03-15T00:00:00"/>
    <s v="Production Technician II"/>
    <x v="3"/>
    <s v="Active"/>
    <s v="Full-Time"/>
    <s v="Zone B"/>
    <s v="Full-Time"/>
    <x v="0"/>
    <x v="4"/>
    <d v="1951-10-31T00:00:00"/>
    <s v="MA"/>
    <x v="0"/>
    <s v="Black"/>
    <s v="Widowed"/>
    <x v="1"/>
    <n v="3"/>
    <d v="2022-10-28T00:00:00"/>
    <n v="2"/>
    <n v="1"/>
    <n v="1"/>
    <d v="2022-10-15T00:00:00"/>
    <x v="3"/>
    <x v="1"/>
    <x v="0"/>
    <n v="3"/>
    <n v="790.72"/>
    <n v="68"/>
    <x v="2"/>
    <n v="7"/>
    <x v="0"/>
    <s v="Unsatisfied"/>
    <x v="0"/>
    <x v="0"/>
  </r>
  <r>
    <n v="1432"/>
    <d v="2019-07-18T00:00:00"/>
    <s v="Production Technician II"/>
    <x v="9"/>
    <s v="Active"/>
    <s v="Contract"/>
    <s v="Zone A"/>
    <s v="Part-Time"/>
    <x v="0"/>
    <x v="9"/>
    <d v="1991-07-29T00:00:00"/>
    <s v="MA"/>
    <x v="1"/>
    <s v="White"/>
    <s v="Married"/>
    <x v="1"/>
    <n v="3"/>
    <d v="2022-10-13T00:00:00"/>
    <n v="4"/>
    <n v="3"/>
    <n v="4"/>
    <d v="2022-08-06T00:00:00"/>
    <x v="4"/>
    <x v="0"/>
    <x v="2"/>
    <n v="4"/>
    <n v="894.75"/>
    <n v="28"/>
    <x v="1"/>
    <n v="6"/>
    <x v="2"/>
    <s v="Neutral"/>
    <x v="0"/>
    <x v="1"/>
  </r>
  <r>
    <n v="1433"/>
    <d v="2021-04-09T00:00:00"/>
    <s v="Production Technician I"/>
    <x v="7"/>
    <s v="Active"/>
    <s v="Part-Time"/>
    <s v="Zone C"/>
    <s v="Part-Time"/>
    <x v="0"/>
    <x v="3"/>
    <d v="1995-08-25T00:00:00"/>
    <s v="MA"/>
    <x v="0"/>
    <s v="White"/>
    <s v="Widowed"/>
    <x v="2"/>
    <n v="3"/>
    <d v="2022-08-06T00:00:00"/>
    <n v="5"/>
    <n v="1"/>
    <n v="3"/>
    <d v="2022-09-18T00:00:00"/>
    <x v="1"/>
    <x v="0"/>
    <x v="3"/>
    <n v="4"/>
    <n v="863.73"/>
    <n v="26"/>
    <x v="1"/>
    <n v="5"/>
    <x v="1"/>
    <s v="Unsatisfied"/>
    <x v="0"/>
    <x v="0"/>
  </r>
  <r>
    <n v="1434"/>
    <d v="2018-12-30T00:00:00"/>
    <s v="Production Technician I"/>
    <x v="1"/>
    <s v="Active"/>
    <s v="Part-Time"/>
    <s v="Zone C"/>
    <s v="Part-Time"/>
    <x v="0"/>
    <x v="8"/>
    <d v="1986-12-28T00:00:00"/>
    <s v="MA"/>
    <x v="0"/>
    <s v="White"/>
    <s v="Divorced"/>
    <x v="1"/>
    <n v="3"/>
    <d v="2022-10-21T00:00:00"/>
    <n v="1"/>
    <n v="2"/>
    <n v="3"/>
    <d v="2023-04-27T00:00:00"/>
    <x v="2"/>
    <x v="1"/>
    <x v="1"/>
    <n v="2"/>
    <n v="746.99"/>
    <n v="32"/>
    <x v="3"/>
    <n v="7"/>
    <x v="0"/>
    <s v="Unsatisfied"/>
    <x v="0"/>
    <x v="0"/>
  </r>
  <r>
    <n v="1435"/>
    <d v="2021-07-30T00:00:00"/>
    <s v="Production Technician I"/>
    <x v="8"/>
    <s v="Active"/>
    <s v="Contract"/>
    <s v="Zone C"/>
    <s v="Temporary"/>
    <x v="0"/>
    <x v="4"/>
    <d v="1998-11-29T00:00:00"/>
    <s v="MA"/>
    <x v="0"/>
    <s v="Hispanic"/>
    <s v="Single"/>
    <x v="1"/>
    <n v="3"/>
    <d v="2023-03-23T00:00:00"/>
    <n v="4"/>
    <n v="2"/>
    <n v="3"/>
    <d v="2022-09-21T00:00:00"/>
    <x v="0"/>
    <x v="0"/>
    <x v="3"/>
    <n v="4"/>
    <n v="360.38"/>
    <n v="23"/>
    <x v="1"/>
    <n v="4"/>
    <x v="2"/>
    <s v="Unsatisfied"/>
    <x v="0"/>
    <x v="0"/>
  </r>
  <r>
    <n v="1436"/>
    <d v="2022-10-28T00:00:00"/>
    <s v="Production Technician I"/>
    <x v="3"/>
    <s v="Active"/>
    <s v="Full-Time"/>
    <s v="Zone C"/>
    <s v="Temporary"/>
    <x v="0"/>
    <x v="4"/>
    <d v="1989-05-27T00:00:00"/>
    <s v="MA"/>
    <x v="1"/>
    <s v="Hispanic"/>
    <s v="Married"/>
    <x v="2"/>
    <n v="3"/>
    <d v="2023-07-09T00:00:00"/>
    <n v="1"/>
    <n v="2"/>
    <n v="2"/>
    <d v="2022-08-26T00:00:00"/>
    <x v="3"/>
    <x v="0"/>
    <x v="1"/>
    <n v="1"/>
    <n v="298.3"/>
    <n v="33"/>
    <x v="3"/>
    <n v="3"/>
    <x v="0"/>
    <s v="Unsatisfied"/>
    <x v="0"/>
    <x v="0"/>
  </r>
  <r>
    <n v="1437"/>
    <d v="2020-10-29T00:00:00"/>
    <s v="Production Technician I"/>
    <x v="9"/>
    <s v="Active"/>
    <s v="Contract"/>
    <s v="Zone C"/>
    <s v="Temporary"/>
    <x v="0"/>
    <x v="9"/>
    <d v="1996-06-25T00:00:00"/>
    <s v="MA"/>
    <x v="1"/>
    <s v="Asian"/>
    <s v="Single"/>
    <x v="1"/>
    <n v="3"/>
    <d v="2023-01-06T00:00:00"/>
    <n v="4"/>
    <n v="5"/>
    <n v="5"/>
    <d v="2022-12-28T00:00:00"/>
    <x v="0"/>
    <x v="1"/>
    <x v="3"/>
    <n v="3"/>
    <n v="537.12"/>
    <n v="24"/>
    <x v="1"/>
    <n v="5"/>
    <x v="2"/>
    <s v="Satisfied"/>
    <x v="0"/>
    <x v="0"/>
  </r>
  <r>
    <n v="1438"/>
    <d v="2023-03-17T00:00:00"/>
    <s v="Production Technician I"/>
    <x v="5"/>
    <s v="Active"/>
    <s v="Contract"/>
    <s v="Zone B"/>
    <s v="Part-Time"/>
    <x v="0"/>
    <x v="4"/>
    <d v="1977-12-16T00:00:00"/>
    <s v="MA"/>
    <x v="1"/>
    <s v="Asian"/>
    <s v="Married"/>
    <x v="1"/>
    <n v="3"/>
    <d v="2023-01-21T00:00:00"/>
    <n v="1"/>
    <n v="4"/>
    <n v="1"/>
    <d v="2023-05-12T00:00:00"/>
    <x v="1"/>
    <x v="1"/>
    <x v="3"/>
    <n v="2"/>
    <n v="996.18"/>
    <n v="46"/>
    <x v="0"/>
    <n v="3"/>
    <x v="0"/>
    <s v="Neutral"/>
    <x v="0"/>
    <x v="0"/>
  </r>
  <r>
    <n v="1439"/>
    <d v="2022-07-20T00:00:00"/>
    <s v="Production Technician I"/>
    <x v="6"/>
    <s v="Active"/>
    <s v="Full-Time"/>
    <s v="Zone A"/>
    <s v="Temporary"/>
    <x v="0"/>
    <x v="3"/>
    <d v="1988-01-24T00:00:00"/>
    <s v="MA"/>
    <x v="0"/>
    <s v="Asian"/>
    <s v="Widowed"/>
    <x v="2"/>
    <n v="3"/>
    <d v="2022-11-29T00:00:00"/>
    <n v="3"/>
    <n v="1"/>
    <n v="3"/>
    <d v="2023-06-20T00:00:00"/>
    <x v="4"/>
    <x v="0"/>
    <x v="2"/>
    <n v="4"/>
    <n v="764.43"/>
    <n v="34"/>
    <x v="3"/>
    <n v="3"/>
    <x v="2"/>
    <s v="Unsatisfied"/>
    <x v="0"/>
    <x v="1"/>
  </r>
  <r>
    <n v="1440"/>
    <d v="2023-08-04T00:00:00"/>
    <s v="Production Technician I"/>
    <x v="2"/>
    <s v="Active"/>
    <s v="Part-Time"/>
    <s v="Zone A"/>
    <s v="Temporary"/>
    <x v="0"/>
    <x v="4"/>
    <d v="1997-02-21T00:00:00"/>
    <s v="MA"/>
    <x v="0"/>
    <s v="Hispanic"/>
    <s v="Single"/>
    <x v="2"/>
    <n v="3"/>
    <d v="2022-11-02T00:00:00"/>
    <n v="3"/>
    <n v="1"/>
    <n v="4"/>
    <d v="2022-11-13T00:00:00"/>
    <x v="4"/>
    <x v="1"/>
    <x v="0"/>
    <n v="5"/>
    <n v="490.33"/>
    <n v="26"/>
    <x v="1"/>
    <n v="2"/>
    <x v="2"/>
    <s v="Unsatisfied"/>
    <x v="0"/>
    <x v="0"/>
  </r>
  <r>
    <n v="1441"/>
    <d v="2021-11-26T00:00:00"/>
    <s v="Production Technician I"/>
    <x v="4"/>
    <s v="Active"/>
    <s v="Contract"/>
    <s v="Zone A"/>
    <s v="Temporary"/>
    <x v="0"/>
    <x v="4"/>
    <d v="1982-03-16T00:00:00"/>
    <s v="MA"/>
    <x v="0"/>
    <s v="Hispanic"/>
    <s v="Married"/>
    <x v="2"/>
    <n v="3"/>
    <d v="2023-04-07T00:00:00"/>
    <n v="1"/>
    <n v="1"/>
    <n v="5"/>
    <d v="2022-10-23T00:00:00"/>
    <x v="1"/>
    <x v="0"/>
    <x v="1"/>
    <n v="4"/>
    <n v="758.41"/>
    <n v="39"/>
    <x v="3"/>
    <n v="4"/>
    <x v="0"/>
    <s v="Unsatisfied"/>
    <x v="0"/>
    <x v="0"/>
  </r>
  <r>
    <n v="1442"/>
    <d v="2018-09-27T00:00:00"/>
    <s v="Production Technician I"/>
    <x v="0"/>
    <s v="Active"/>
    <s v="Full-Time"/>
    <s v="Zone A"/>
    <s v="Temporary"/>
    <x v="0"/>
    <x v="23"/>
    <d v="1993-07-10T00:00:00"/>
    <s v="MA"/>
    <x v="0"/>
    <s v="Black"/>
    <s v="Single"/>
    <x v="2"/>
    <n v="3"/>
    <d v="2023-01-11T00:00:00"/>
    <n v="2"/>
    <n v="4"/>
    <n v="2"/>
    <d v="2023-02-21T00:00:00"/>
    <x v="3"/>
    <x v="1"/>
    <x v="1"/>
    <n v="3"/>
    <n v="367.56"/>
    <n v="25"/>
    <x v="1"/>
    <n v="7"/>
    <x v="0"/>
    <s v="Neutral"/>
    <x v="0"/>
    <x v="0"/>
  </r>
  <r>
    <n v="1443"/>
    <d v="2019-08-04T00:00:00"/>
    <s v="Production Technician I"/>
    <x v="7"/>
    <s v="Active"/>
    <s v="Contract"/>
    <s v="Zone C"/>
    <s v="Part-Time"/>
    <x v="0"/>
    <x v="4"/>
    <d v="1960-02-25T00:00:00"/>
    <s v="MA"/>
    <x v="0"/>
    <s v="White"/>
    <s v="Divorced"/>
    <x v="2"/>
    <n v="3"/>
    <d v="2023-06-12T00:00:00"/>
    <n v="5"/>
    <n v="2"/>
    <n v="3"/>
    <d v="2023-05-03T00:00:00"/>
    <x v="0"/>
    <x v="0"/>
    <x v="0"/>
    <n v="5"/>
    <n v="582.49"/>
    <n v="59"/>
    <x v="0"/>
    <n v="6"/>
    <x v="1"/>
    <s v="Unsatisfied"/>
    <x v="0"/>
    <x v="0"/>
  </r>
  <r>
    <n v="1444"/>
    <d v="2019-10-03T00:00:00"/>
    <s v="Production Technician I"/>
    <x v="1"/>
    <s v="Active"/>
    <s v="Contract"/>
    <s v="Zone C"/>
    <s v="Part-Time"/>
    <x v="0"/>
    <x v="3"/>
    <d v="1972-02-21T00:00:00"/>
    <s v="MA"/>
    <x v="0"/>
    <s v="White"/>
    <s v="Divorced"/>
    <x v="2"/>
    <n v="3"/>
    <d v="2022-12-21T00:00:00"/>
    <n v="5"/>
    <n v="5"/>
    <n v="3"/>
    <d v="2023-01-30T00:00:00"/>
    <x v="0"/>
    <x v="1"/>
    <x v="1"/>
    <n v="2"/>
    <n v="561.14"/>
    <n v="47"/>
    <x v="0"/>
    <n v="6"/>
    <x v="1"/>
    <s v="Satisfied"/>
    <x v="0"/>
    <x v="0"/>
  </r>
  <r>
    <n v="1448"/>
    <d v="2020-09-13T00:00:00"/>
    <s v="Production Technician I"/>
    <x v="5"/>
    <s v="Active"/>
    <s v="Part-Time"/>
    <s v="Zone A"/>
    <s v="Part-Time"/>
    <x v="0"/>
    <x v="3"/>
    <d v="1976-08-13T00:00:00"/>
    <s v="MA"/>
    <x v="0"/>
    <s v="Other"/>
    <s v="Single"/>
    <x v="2"/>
    <n v="3"/>
    <d v="2022-10-23T00:00:00"/>
    <n v="1"/>
    <n v="1"/>
    <n v="3"/>
    <d v="2022-08-06T00:00:00"/>
    <x v="0"/>
    <x v="0"/>
    <x v="0"/>
    <n v="5"/>
    <n v="151.43"/>
    <n v="44"/>
    <x v="3"/>
    <n v="5"/>
    <x v="0"/>
    <s v="Unsatisfied"/>
    <x v="0"/>
    <x v="0"/>
  </r>
  <r>
    <n v="1449"/>
    <d v="2022-11-15T00:00:00"/>
    <s v="Production Technician II"/>
    <x v="2"/>
    <s v="Active"/>
    <s v="Part-Time"/>
    <s v="Zone B"/>
    <s v="Temporary"/>
    <x v="0"/>
    <x v="2"/>
    <d v="1965-09-14T00:00:00"/>
    <s v="MA"/>
    <x v="1"/>
    <s v="Other"/>
    <s v="Divorced"/>
    <x v="2"/>
    <n v="3"/>
    <d v="2022-08-11T00:00:00"/>
    <n v="4"/>
    <n v="2"/>
    <n v="2"/>
    <d v="2022-10-09T00:00:00"/>
    <x v="1"/>
    <x v="0"/>
    <x v="3"/>
    <n v="5"/>
    <n v="675.71"/>
    <n v="57"/>
    <x v="0"/>
    <n v="3"/>
    <x v="2"/>
    <s v="Unsatisfied"/>
    <x v="0"/>
    <x v="0"/>
  </r>
  <r>
    <n v="1450"/>
    <d v="2020-02-07T00:00:00"/>
    <s v="Production Technician II"/>
    <x v="9"/>
    <s v="Terminated"/>
    <s v="Full-Time"/>
    <s v="Zone C"/>
    <s v="Temporary"/>
    <x v="0"/>
    <x v="4"/>
    <d v="1958-02-20T00:00:00"/>
    <s v="MA"/>
    <x v="1"/>
    <s v="White"/>
    <s v="Single"/>
    <x v="2"/>
    <n v="3"/>
    <d v="2023-04-22T00:00:00"/>
    <n v="5"/>
    <n v="1"/>
    <n v="2"/>
    <d v="2023-06-23T00:00:00"/>
    <x v="2"/>
    <x v="0"/>
    <x v="1"/>
    <n v="5"/>
    <n v="436.63"/>
    <n v="62"/>
    <x v="2"/>
    <n v="6"/>
    <x v="1"/>
    <s v="Unsatisfied"/>
    <x v="0"/>
    <x v="0"/>
  </r>
  <r>
    <n v="1451"/>
    <d v="2022-12-31T00:00:00"/>
    <s v="Production Technician II"/>
    <x v="7"/>
    <s v="Active"/>
    <s v="Part-Time"/>
    <s v="Zone A"/>
    <s v="Part-Time"/>
    <x v="0"/>
    <x v="8"/>
    <d v="1944-12-20T00:00:00"/>
    <s v="MA"/>
    <x v="0"/>
    <s v="Hispanic"/>
    <s v="Widowed"/>
    <x v="2"/>
    <n v="3"/>
    <d v="2022-12-27T00:00:00"/>
    <n v="4"/>
    <n v="3"/>
    <n v="4"/>
    <d v="2022-10-25T00:00:00"/>
    <x v="4"/>
    <x v="1"/>
    <x v="2"/>
    <n v="2"/>
    <n v="387.11"/>
    <n v="78"/>
    <x v="2"/>
    <n v="3"/>
    <x v="2"/>
    <s v="Neutral"/>
    <x v="0"/>
    <x v="1"/>
  </r>
  <r>
    <n v="1452"/>
    <d v="2019-03-26T00:00:00"/>
    <s v="Production Technician II"/>
    <x v="3"/>
    <s v="Active"/>
    <s v="Full-Time"/>
    <s v="Zone B"/>
    <s v="Full-Time"/>
    <x v="0"/>
    <x v="4"/>
    <d v="1953-03-29T00:00:00"/>
    <s v="MA"/>
    <x v="0"/>
    <s v="White"/>
    <s v="Single"/>
    <x v="2"/>
    <n v="3"/>
    <d v="2022-08-14T00:00:00"/>
    <n v="4"/>
    <n v="4"/>
    <n v="5"/>
    <d v="2022-09-04T00:00:00"/>
    <x v="3"/>
    <x v="0"/>
    <x v="3"/>
    <n v="4"/>
    <n v="320.38"/>
    <n v="66"/>
    <x v="2"/>
    <n v="7"/>
    <x v="2"/>
    <s v="Neutral"/>
    <x v="0"/>
    <x v="0"/>
  </r>
  <r>
    <n v="1453"/>
    <d v="2023-03-22T00:00:00"/>
    <s v="Production Technician II"/>
    <x v="5"/>
    <s v="Active"/>
    <s v="Full-Time"/>
    <s v="Zone C"/>
    <s v="Temporary"/>
    <x v="0"/>
    <x v="6"/>
    <d v="1990-08-20T00:00:00"/>
    <s v="MA"/>
    <x v="1"/>
    <s v="Black"/>
    <s v="Single"/>
    <x v="2"/>
    <n v="3"/>
    <d v="2022-09-12T00:00:00"/>
    <n v="1"/>
    <n v="5"/>
    <n v="1"/>
    <d v="2023-04-05T00:00:00"/>
    <x v="3"/>
    <x v="0"/>
    <x v="3"/>
    <n v="2"/>
    <n v="294.55"/>
    <n v="33"/>
    <x v="3"/>
    <n v="3"/>
    <x v="0"/>
    <s v="Satisfied"/>
    <x v="0"/>
    <x v="0"/>
  </r>
  <r>
    <n v="1454"/>
    <d v="2022-12-23T00:00:00"/>
    <s v="Production Technician II"/>
    <x v="5"/>
    <s v="Terminated"/>
    <s v="Full-Time"/>
    <s v="Zone C"/>
    <s v="Temporary"/>
    <x v="0"/>
    <x v="3"/>
    <d v="1977-03-12T00:00:00"/>
    <s v="MA"/>
    <x v="1"/>
    <s v="Hispanic"/>
    <s v="Married"/>
    <x v="2"/>
    <n v="3"/>
    <d v="2023-07-28T00:00:00"/>
    <n v="2"/>
    <n v="2"/>
    <n v="1"/>
    <d v="2022-12-14T00:00:00"/>
    <x v="1"/>
    <x v="1"/>
    <x v="2"/>
    <n v="1"/>
    <n v="832.86"/>
    <n v="45"/>
    <x v="0"/>
    <n v="3"/>
    <x v="0"/>
    <s v="Unsatisfied"/>
    <x v="0"/>
    <x v="1"/>
  </r>
  <r>
    <n v="1455"/>
    <d v="2019-12-27T00:00:00"/>
    <s v="Production Technician I"/>
    <x v="2"/>
    <s v="Active"/>
    <s v="Contract"/>
    <s v="Zone C"/>
    <s v="Full-Time"/>
    <x v="0"/>
    <x v="2"/>
    <d v="1995-03-19T00:00:00"/>
    <s v="MA"/>
    <x v="0"/>
    <s v="Other"/>
    <s v="Widowed"/>
    <x v="2"/>
    <n v="3"/>
    <d v="2023-07-04T00:00:00"/>
    <n v="2"/>
    <n v="2"/>
    <n v="4"/>
    <d v="2023-05-15T00:00:00"/>
    <x v="0"/>
    <x v="0"/>
    <x v="3"/>
    <n v="5"/>
    <n v="223.34"/>
    <n v="24"/>
    <x v="1"/>
    <n v="6"/>
    <x v="0"/>
    <s v="Unsatisfied"/>
    <x v="0"/>
    <x v="0"/>
  </r>
  <r>
    <n v="1456"/>
    <d v="2019-06-25T00:00:00"/>
    <s v="Production Technician I"/>
    <x v="9"/>
    <s v="Active"/>
    <s v="Full-Time"/>
    <s v="Zone B"/>
    <s v="Full-Time"/>
    <x v="0"/>
    <x v="6"/>
    <d v="1956-10-08T00:00:00"/>
    <s v="MA"/>
    <x v="0"/>
    <s v="Hispanic"/>
    <s v="Married"/>
    <x v="1"/>
    <n v="3"/>
    <d v="2022-08-31T00:00:00"/>
    <n v="2"/>
    <n v="1"/>
    <n v="5"/>
    <d v="2022-09-30T00:00:00"/>
    <x v="1"/>
    <x v="1"/>
    <x v="1"/>
    <n v="3"/>
    <n v="456.95"/>
    <n v="63"/>
    <x v="2"/>
    <n v="6"/>
    <x v="0"/>
    <s v="Unsatisfied"/>
    <x v="0"/>
    <x v="0"/>
  </r>
  <r>
    <n v="1457"/>
    <d v="2018-11-23T00:00:00"/>
    <s v="Production Technician I"/>
    <x v="7"/>
    <s v="Active"/>
    <s v="Contract"/>
    <s v="Zone A"/>
    <s v="Part-Time"/>
    <x v="0"/>
    <x v="4"/>
    <d v="1977-08-03T00:00:00"/>
    <s v="MA"/>
    <x v="0"/>
    <s v="Other"/>
    <s v="Married"/>
    <x v="1"/>
    <n v="3"/>
    <d v="2023-07-02T00:00:00"/>
    <n v="2"/>
    <n v="1"/>
    <n v="1"/>
    <d v="2023-05-11T00:00:00"/>
    <x v="2"/>
    <x v="1"/>
    <x v="3"/>
    <n v="5"/>
    <n v="988.47"/>
    <n v="41"/>
    <x v="3"/>
    <n v="7"/>
    <x v="0"/>
    <s v="Unsatisfied"/>
    <x v="0"/>
    <x v="0"/>
  </r>
  <r>
    <n v="1458"/>
    <d v="2021-01-17T00:00:00"/>
    <s v="Production Technician I"/>
    <x v="3"/>
    <s v="Active"/>
    <s v="Full-Time"/>
    <s v="Zone A"/>
    <s v="Part-Time"/>
    <x v="0"/>
    <x v="13"/>
    <d v="1994-03-19T00:00:00"/>
    <s v="MA"/>
    <x v="0"/>
    <s v="Hispanic"/>
    <s v="Single"/>
    <x v="1"/>
    <n v="3"/>
    <d v="2023-02-06T00:00:00"/>
    <n v="2"/>
    <n v="2"/>
    <n v="4"/>
    <d v="2023-05-22T00:00:00"/>
    <x v="3"/>
    <x v="1"/>
    <x v="1"/>
    <n v="1"/>
    <n v="429.49"/>
    <n v="27"/>
    <x v="1"/>
    <n v="5"/>
    <x v="0"/>
    <s v="Unsatisfied"/>
    <x v="0"/>
    <x v="0"/>
  </r>
  <r>
    <n v="1459"/>
    <d v="2021-09-08T00:00:00"/>
    <s v="Production Technician I"/>
    <x v="5"/>
    <s v="Active"/>
    <s v="Contract"/>
    <s v="Zone C"/>
    <s v="Temporary"/>
    <x v="0"/>
    <x v="6"/>
    <d v="1946-08-12T00:00:00"/>
    <s v="MA"/>
    <x v="1"/>
    <s v="Black"/>
    <s v="Single"/>
    <x v="1"/>
    <n v="3"/>
    <d v="2022-09-10T00:00:00"/>
    <n v="5"/>
    <n v="2"/>
    <n v="5"/>
    <d v="2022-10-18T00:00:00"/>
    <x v="2"/>
    <x v="0"/>
    <x v="0"/>
    <n v="3"/>
    <n v="798.97"/>
    <n v="75"/>
    <x v="2"/>
    <n v="4"/>
    <x v="1"/>
    <s v="Unsatisfied"/>
    <x v="0"/>
    <x v="0"/>
  </r>
  <r>
    <n v="1460"/>
    <d v="2021-02-24T00:00:00"/>
    <s v="Production Technician I"/>
    <x v="4"/>
    <s v="Active"/>
    <s v="Full-Time"/>
    <s v="Zone A"/>
    <s v="Temporary"/>
    <x v="0"/>
    <x v="13"/>
    <d v="1955-05-29T00:00:00"/>
    <s v="MA"/>
    <x v="1"/>
    <s v="Other"/>
    <s v="Divorced"/>
    <x v="1"/>
    <n v="3"/>
    <d v="2023-02-23T00:00:00"/>
    <n v="2"/>
    <n v="3"/>
    <n v="1"/>
    <d v="2023-03-06T00:00:00"/>
    <x v="1"/>
    <x v="0"/>
    <x v="1"/>
    <n v="2"/>
    <n v="864.22"/>
    <n v="66"/>
    <x v="2"/>
    <n v="5"/>
    <x v="0"/>
    <s v="Neutral"/>
    <x v="0"/>
    <x v="0"/>
  </r>
  <r>
    <n v="1461"/>
    <d v="2019-04-12T00:00:00"/>
    <s v="Production Technician I"/>
    <x v="0"/>
    <s v="Active"/>
    <s v="Full-Time"/>
    <s v="Zone C"/>
    <s v="Full-Time"/>
    <x v="0"/>
    <x v="9"/>
    <d v="2001-03-03T00:00:00"/>
    <s v="MA"/>
    <x v="0"/>
    <s v="Asian"/>
    <s v="Widowed"/>
    <x v="1"/>
    <n v="3"/>
    <d v="2023-04-09T00:00:00"/>
    <n v="1"/>
    <n v="1"/>
    <n v="2"/>
    <d v="2023-06-01T00:00:00"/>
    <x v="4"/>
    <x v="0"/>
    <x v="3"/>
    <n v="1"/>
    <n v="302.52"/>
    <n v="18"/>
    <x v="1"/>
    <n v="7"/>
    <x v="0"/>
    <s v="Unsatisfied"/>
    <x v="0"/>
    <x v="0"/>
  </r>
  <r>
    <n v="1462"/>
    <d v="2023-07-13T00:00:00"/>
    <s v="Production Technician I"/>
    <x v="1"/>
    <s v="Active"/>
    <s v="Contract"/>
    <s v="Zone C"/>
    <s v="Temporary"/>
    <x v="0"/>
    <x v="10"/>
    <d v="1960-03-07T00:00:00"/>
    <s v="MA"/>
    <x v="0"/>
    <s v="Other"/>
    <s v="Widowed"/>
    <x v="1"/>
    <n v="3"/>
    <d v="2022-08-31T00:00:00"/>
    <n v="4"/>
    <n v="5"/>
    <n v="5"/>
    <d v="2023-02-02T00:00:00"/>
    <x v="0"/>
    <x v="1"/>
    <x v="2"/>
    <n v="4"/>
    <n v="152.66"/>
    <n v="63"/>
    <x v="2"/>
    <n v="2"/>
    <x v="2"/>
    <s v="Satisfied"/>
    <x v="0"/>
    <x v="1"/>
  </r>
  <r>
    <n v="1463"/>
    <d v="2020-10-05T00:00:00"/>
    <s v="Production Technician I"/>
    <x v="8"/>
    <s v="Active"/>
    <s v="Contract"/>
    <s v="Zone C"/>
    <s v="Temporary"/>
    <x v="0"/>
    <x v="4"/>
    <d v="1975-11-28T00:00:00"/>
    <s v="MA"/>
    <x v="0"/>
    <s v="Hispanic"/>
    <s v="Divorced"/>
    <x v="1"/>
    <n v="3"/>
    <d v="2023-03-13T00:00:00"/>
    <n v="5"/>
    <n v="4"/>
    <n v="5"/>
    <d v="2023-04-14T00:00:00"/>
    <x v="1"/>
    <x v="0"/>
    <x v="2"/>
    <n v="2"/>
    <n v="399.05"/>
    <n v="45"/>
    <x v="0"/>
    <n v="5"/>
    <x v="1"/>
    <s v="Neutral"/>
    <x v="0"/>
    <x v="1"/>
  </r>
  <r>
    <n v="1464"/>
    <d v="2019-01-27T00:00:00"/>
    <s v="Production Technician I"/>
    <x v="6"/>
    <s v="Active"/>
    <s v="Part-Time"/>
    <s v="Zone C"/>
    <s v="Full-Time"/>
    <x v="0"/>
    <x v="2"/>
    <d v="1957-10-01T00:00:00"/>
    <s v="MA"/>
    <x v="0"/>
    <s v="Asian"/>
    <s v="Married"/>
    <x v="1"/>
    <n v="3"/>
    <d v="2023-07-04T00:00:00"/>
    <n v="2"/>
    <n v="5"/>
    <n v="1"/>
    <d v="2023-06-25T00:00:00"/>
    <x v="1"/>
    <x v="0"/>
    <x v="2"/>
    <n v="2"/>
    <n v="791.74"/>
    <n v="62"/>
    <x v="2"/>
    <n v="7"/>
    <x v="0"/>
    <s v="Satisfied"/>
    <x v="0"/>
    <x v="1"/>
  </r>
  <r>
    <n v="1465"/>
    <d v="2020-12-17T00:00:00"/>
    <s v="Production Technician I"/>
    <x v="2"/>
    <s v="Active"/>
    <s v="Part-Time"/>
    <s v="Zone A"/>
    <s v="Full-Time"/>
    <x v="0"/>
    <x v="19"/>
    <d v="1958-06-22T00:00:00"/>
    <s v="MA"/>
    <x v="0"/>
    <s v="Other"/>
    <s v="Single"/>
    <x v="1"/>
    <n v="3"/>
    <d v="2023-06-02T00:00:00"/>
    <n v="1"/>
    <n v="1"/>
    <n v="3"/>
    <d v="2022-12-06T00:00:00"/>
    <x v="0"/>
    <x v="1"/>
    <x v="1"/>
    <n v="4"/>
    <n v="770.23"/>
    <n v="62"/>
    <x v="2"/>
    <n v="5"/>
    <x v="0"/>
    <s v="Unsatisfied"/>
    <x v="0"/>
    <x v="0"/>
  </r>
  <r>
    <n v="1466"/>
    <d v="2021-03-04T00:00:00"/>
    <s v="Production Technician I"/>
    <x v="9"/>
    <s v="Active"/>
    <s v="Full-Time"/>
    <s v="Zone A"/>
    <s v="Temporary"/>
    <x v="0"/>
    <x v="18"/>
    <d v="1989-03-08T00:00:00"/>
    <s v="MA"/>
    <x v="0"/>
    <s v="White"/>
    <s v="Widowed"/>
    <x v="1"/>
    <n v="3"/>
    <d v="2022-12-05T00:00:00"/>
    <n v="1"/>
    <n v="4"/>
    <n v="5"/>
    <d v="2022-12-16T00:00:00"/>
    <x v="2"/>
    <x v="1"/>
    <x v="2"/>
    <n v="3"/>
    <n v="746.05"/>
    <n v="32"/>
    <x v="3"/>
    <n v="5"/>
    <x v="0"/>
    <s v="Neutral"/>
    <x v="0"/>
    <x v="1"/>
  </r>
  <r>
    <n v="1467"/>
    <d v="2023-03-30T00:00:00"/>
    <s v="Production Technician I"/>
    <x v="7"/>
    <s v="Active"/>
    <s v="Full-Time"/>
    <s v="Zone A"/>
    <s v="Temporary"/>
    <x v="0"/>
    <x v="16"/>
    <d v="1989-04-16T00:00:00"/>
    <s v="MA"/>
    <x v="0"/>
    <s v="Black"/>
    <s v="Married"/>
    <x v="0"/>
    <n v="3"/>
    <d v="2022-08-13T00:00:00"/>
    <n v="3"/>
    <n v="4"/>
    <n v="2"/>
    <d v="2023-01-13T00:00:00"/>
    <x v="3"/>
    <x v="1"/>
    <x v="2"/>
    <n v="2"/>
    <n v="177.66"/>
    <n v="34"/>
    <x v="3"/>
    <n v="3"/>
    <x v="2"/>
    <s v="Neutral"/>
    <x v="0"/>
    <x v="1"/>
  </r>
  <r>
    <n v="1468"/>
    <d v="2018-12-27T00:00:00"/>
    <s v="Production Technician I"/>
    <x v="3"/>
    <s v="Active"/>
    <s v="Contract"/>
    <s v="Zone A"/>
    <s v="Part-Time"/>
    <x v="0"/>
    <x v="4"/>
    <d v="1965-08-30T00:00:00"/>
    <s v="MA"/>
    <x v="0"/>
    <s v="Hispanic"/>
    <s v="Divorced"/>
    <x v="1"/>
    <n v="3"/>
    <d v="2023-04-21T00:00:00"/>
    <n v="3"/>
    <n v="1"/>
    <n v="3"/>
    <d v="2023-04-10T00:00:00"/>
    <x v="0"/>
    <x v="0"/>
    <x v="3"/>
    <n v="5"/>
    <n v="429.38"/>
    <n v="53"/>
    <x v="0"/>
    <n v="7"/>
    <x v="2"/>
    <s v="Unsatisfied"/>
    <x v="0"/>
    <x v="0"/>
  </r>
  <r>
    <n v="1469"/>
    <d v="2021-09-20T00:00:00"/>
    <s v="Production Technician I"/>
    <x v="5"/>
    <s v="Active"/>
    <s v="Full-Time"/>
    <s v="Zone B"/>
    <s v="Temporary"/>
    <x v="0"/>
    <x v="4"/>
    <d v="1976-08-17T00:00:00"/>
    <s v="MA"/>
    <x v="0"/>
    <s v="Asian"/>
    <s v="Married"/>
    <x v="1"/>
    <n v="3"/>
    <d v="2023-02-23T00:00:00"/>
    <n v="4"/>
    <n v="2"/>
    <n v="4"/>
    <d v="2022-08-25T00:00:00"/>
    <x v="0"/>
    <x v="1"/>
    <x v="1"/>
    <n v="3"/>
    <n v="867.59"/>
    <n v="45"/>
    <x v="0"/>
    <n v="4"/>
    <x v="2"/>
    <s v="Unsatisfied"/>
    <x v="0"/>
    <x v="0"/>
  </r>
  <r>
    <n v="1470"/>
    <d v="2023-02-08T00:00:00"/>
    <s v="Production Technician I"/>
    <x v="4"/>
    <s v="Active"/>
    <s v="Part-Time"/>
    <s v="Zone B"/>
    <s v="Part-Time"/>
    <x v="0"/>
    <x v="2"/>
    <d v="1995-09-20T00:00:00"/>
    <s v="MA"/>
    <x v="0"/>
    <s v="Asian"/>
    <s v="Married"/>
    <x v="1"/>
    <n v="3"/>
    <d v="2023-03-21T00:00:00"/>
    <n v="1"/>
    <n v="4"/>
    <n v="1"/>
    <d v="2023-04-17T00:00:00"/>
    <x v="4"/>
    <x v="1"/>
    <x v="0"/>
    <n v="5"/>
    <n v="502.65"/>
    <n v="28"/>
    <x v="1"/>
    <n v="3"/>
    <x v="0"/>
    <s v="Neutral"/>
    <x v="0"/>
    <x v="0"/>
  </r>
  <r>
    <n v="1471"/>
    <d v="2019-10-16T00:00:00"/>
    <s v="Production Technician II"/>
    <x v="0"/>
    <s v="Terminated"/>
    <s v="Full-Time"/>
    <s v="Zone B"/>
    <s v="Part-Time"/>
    <x v="0"/>
    <x v="4"/>
    <d v="1960-04-09T00:00:00"/>
    <s v="MA"/>
    <x v="1"/>
    <s v="White"/>
    <s v="Divorced"/>
    <x v="1"/>
    <n v="3"/>
    <d v="2022-12-23T00:00:00"/>
    <n v="3"/>
    <n v="4"/>
    <n v="2"/>
    <d v="2023-03-06T00:00:00"/>
    <x v="3"/>
    <x v="0"/>
    <x v="2"/>
    <n v="3"/>
    <n v="488.68"/>
    <n v="59"/>
    <x v="0"/>
    <n v="6"/>
    <x v="2"/>
    <s v="Neutral"/>
    <x v="0"/>
    <x v="1"/>
  </r>
  <r>
    <n v="1472"/>
    <d v="2021-08-31T00:00:00"/>
    <s v="Production Technician II"/>
    <x v="7"/>
    <s v="Active"/>
    <s v="Contract"/>
    <s v="Zone C"/>
    <s v="Full-Time"/>
    <x v="0"/>
    <x v="9"/>
    <d v="1972-04-14T00:00:00"/>
    <s v="MA"/>
    <x v="1"/>
    <s v="Other"/>
    <s v="Single"/>
    <x v="1"/>
    <n v="3"/>
    <d v="2022-09-02T00:00:00"/>
    <n v="2"/>
    <n v="4"/>
    <n v="1"/>
    <d v="2023-04-11T00:00:00"/>
    <x v="2"/>
    <x v="0"/>
    <x v="3"/>
    <n v="3"/>
    <n v="416.76"/>
    <n v="49"/>
    <x v="0"/>
    <n v="4"/>
    <x v="0"/>
    <s v="Neutral"/>
    <x v="0"/>
    <x v="0"/>
  </r>
  <r>
    <n v="1473"/>
    <d v="2020-09-25T00:00:00"/>
    <s v="Production Technician II"/>
    <x v="1"/>
    <s v="Active"/>
    <s v="Contract"/>
    <s v="Zone B"/>
    <s v="Full-Time"/>
    <x v="0"/>
    <x v="4"/>
    <d v="1942-10-06T00:00:00"/>
    <s v="MA"/>
    <x v="0"/>
    <s v="Black"/>
    <s v="Divorced"/>
    <x v="1"/>
    <n v="3"/>
    <d v="2022-12-11T00:00:00"/>
    <n v="5"/>
    <n v="2"/>
    <n v="1"/>
    <d v="2023-02-11T00:00:00"/>
    <x v="0"/>
    <x v="1"/>
    <x v="3"/>
    <n v="4"/>
    <n v="336.08"/>
    <n v="78"/>
    <x v="2"/>
    <n v="5"/>
    <x v="1"/>
    <s v="Unsatisfied"/>
    <x v="0"/>
    <x v="0"/>
  </r>
  <r>
    <n v="1474"/>
    <d v="2023-02-01T00:00:00"/>
    <s v="Production Technician II"/>
    <x v="8"/>
    <s v="Terminated"/>
    <s v="Full-Time"/>
    <s v="Zone C"/>
    <s v="Part-Time"/>
    <x v="0"/>
    <x v="6"/>
    <d v="1942-07-13T00:00:00"/>
    <s v="MA"/>
    <x v="0"/>
    <s v="Hispanic"/>
    <s v="Married"/>
    <x v="1"/>
    <n v="3"/>
    <d v="2022-09-22T00:00:00"/>
    <n v="2"/>
    <n v="1"/>
    <n v="3"/>
    <d v="2023-02-19T00:00:00"/>
    <x v="2"/>
    <x v="1"/>
    <x v="0"/>
    <n v="1"/>
    <n v="798.37"/>
    <n v="81"/>
    <x v="2"/>
    <n v="3"/>
    <x v="0"/>
    <s v="Unsatisfied"/>
    <x v="0"/>
    <x v="0"/>
  </r>
  <r>
    <n v="1475"/>
    <d v="2023-01-17T00:00:00"/>
    <s v="Production Technician II"/>
    <x v="3"/>
    <s v="Active"/>
    <s v="Full-Time"/>
    <s v="Zone A"/>
    <s v="Temporary"/>
    <x v="0"/>
    <x v="13"/>
    <d v="1993-08-19T00:00:00"/>
    <s v="MA"/>
    <x v="1"/>
    <s v="Other"/>
    <s v="Married"/>
    <x v="1"/>
    <n v="3"/>
    <d v="2023-07-25T00:00:00"/>
    <n v="2"/>
    <n v="3"/>
    <n v="3"/>
    <d v="2022-11-04T00:00:00"/>
    <x v="3"/>
    <x v="0"/>
    <x v="3"/>
    <n v="3"/>
    <n v="499.48"/>
    <n v="30"/>
    <x v="3"/>
    <n v="3"/>
    <x v="0"/>
    <s v="Neutral"/>
    <x v="0"/>
    <x v="0"/>
  </r>
  <r>
    <n v="1476"/>
    <d v="2019-12-07T00:00:00"/>
    <s v="Production Technician II"/>
    <x v="9"/>
    <s v="Terminated"/>
    <s v="Contract"/>
    <s v="Zone C"/>
    <s v="Part-Time"/>
    <x v="0"/>
    <x v="4"/>
    <d v="1962-11-07T00:00:00"/>
    <s v="MA"/>
    <x v="1"/>
    <s v="Other"/>
    <s v="Divorced"/>
    <x v="3"/>
    <n v="3"/>
    <d v="2022-12-21T00:00:00"/>
    <n v="1"/>
    <n v="4"/>
    <n v="1"/>
    <d v="2023-03-08T00:00:00"/>
    <x v="3"/>
    <x v="1"/>
    <x v="2"/>
    <n v="2"/>
    <n v="615.32000000000005"/>
    <n v="57"/>
    <x v="0"/>
    <n v="6"/>
    <x v="0"/>
    <s v="Neutral"/>
    <x v="0"/>
    <x v="1"/>
  </r>
  <r>
    <n v="1477"/>
    <d v="2018-11-21T00:00:00"/>
    <s v="Production Technician I"/>
    <x v="0"/>
    <s v="Active"/>
    <s v="Contract"/>
    <s v="Zone B"/>
    <s v="Full-Time"/>
    <x v="0"/>
    <x v="13"/>
    <d v="1963-09-12T00:00:00"/>
    <s v="MA"/>
    <x v="0"/>
    <s v="Asian"/>
    <s v="Married"/>
    <x v="1"/>
    <n v="3"/>
    <d v="2023-02-24T00:00:00"/>
    <n v="5"/>
    <n v="5"/>
    <n v="3"/>
    <d v="2023-03-12T00:00:00"/>
    <x v="3"/>
    <x v="1"/>
    <x v="0"/>
    <n v="5"/>
    <n v="410.36"/>
    <n v="55"/>
    <x v="0"/>
    <n v="7"/>
    <x v="1"/>
    <s v="Satisfied"/>
    <x v="0"/>
    <x v="0"/>
  </r>
  <r>
    <n v="1478"/>
    <d v="2021-02-15T00:00:00"/>
    <s v="Production Technician I"/>
    <x v="7"/>
    <s v="Active"/>
    <s v="Part-Time"/>
    <s v="Zone B"/>
    <s v="Part-Time"/>
    <x v="0"/>
    <x v="4"/>
    <d v="1953-09-21T00:00:00"/>
    <s v="MA"/>
    <x v="0"/>
    <s v="Other"/>
    <s v="Divorced"/>
    <x v="1"/>
    <n v="3"/>
    <d v="2022-11-22T00:00:00"/>
    <n v="1"/>
    <n v="1"/>
    <n v="3"/>
    <d v="2023-08-03T00:00:00"/>
    <x v="0"/>
    <x v="1"/>
    <x v="0"/>
    <n v="5"/>
    <n v="453.86"/>
    <n v="68"/>
    <x v="2"/>
    <n v="5"/>
    <x v="0"/>
    <s v="Unsatisfied"/>
    <x v="0"/>
    <x v="0"/>
  </r>
  <r>
    <n v="1479"/>
    <d v="2021-01-06T00:00:00"/>
    <s v="Production Technician I"/>
    <x v="1"/>
    <s v="Active"/>
    <s v="Part-Time"/>
    <s v="Zone B"/>
    <s v="Full-Time"/>
    <x v="0"/>
    <x v="9"/>
    <d v="1951-12-04T00:00:00"/>
    <s v="MA"/>
    <x v="0"/>
    <s v="White"/>
    <s v="Married"/>
    <x v="1"/>
    <n v="3"/>
    <d v="2022-08-23T00:00:00"/>
    <n v="3"/>
    <n v="4"/>
    <n v="2"/>
    <d v="2023-01-23T00:00:00"/>
    <x v="2"/>
    <x v="0"/>
    <x v="0"/>
    <n v="1"/>
    <n v="975.27"/>
    <n v="70"/>
    <x v="2"/>
    <n v="5"/>
    <x v="2"/>
    <s v="Neutral"/>
    <x v="0"/>
    <x v="0"/>
  </r>
  <r>
    <n v="1480"/>
    <d v="2019-01-18T00:00:00"/>
    <s v="Production Technician I"/>
    <x v="8"/>
    <s v="Active"/>
    <s v="Part-Time"/>
    <s v="Zone B"/>
    <s v="Part-Time"/>
    <x v="0"/>
    <x v="12"/>
    <d v="1994-04-27T00:00:00"/>
    <s v="MA"/>
    <x v="1"/>
    <s v="Black"/>
    <s v="Married"/>
    <x v="2"/>
    <n v="3"/>
    <d v="2023-02-16T00:00:00"/>
    <n v="5"/>
    <n v="1"/>
    <n v="4"/>
    <d v="2023-04-18T00:00:00"/>
    <x v="0"/>
    <x v="1"/>
    <x v="0"/>
    <n v="2"/>
    <n v="946.81"/>
    <n v="25"/>
    <x v="1"/>
    <n v="7"/>
    <x v="1"/>
    <s v="Unsatisfied"/>
    <x v="0"/>
    <x v="0"/>
  </r>
  <r>
    <n v="1481"/>
    <d v="2023-03-15T00:00:00"/>
    <s v="Production Technician I"/>
    <x v="3"/>
    <s v="Active"/>
    <s v="Full-Time"/>
    <s v="Zone A"/>
    <s v="Part-Time"/>
    <x v="0"/>
    <x v="4"/>
    <d v="2000-07-09T00:00:00"/>
    <s v="MA"/>
    <x v="1"/>
    <s v="Asian"/>
    <s v="Single"/>
    <x v="1"/>
    <n v="3"/>
    <d v="2023-07-24T00:00:00"/>
    <n v="3"/>
    <n v="5"/>
    <n v="3"/>
    <d v="2023-05-16T00:00:00"/>
    <x v="4"/>
    <x v="0"/>
    <x v="2"/>
    <n v="5"/>
    <n v="142.57"/>
    <n v="23"/>
    <x v="1"/>
    <n v="3"/>
    <x v="2"/>
    <s v="Satisfied"/>
    <x v="0"/>
    <x v="1"/>
  </r>
  <r>
    <n v="1482"/>
    <d v="2019-11-11T00:00:00"/>
    <s v="Production Technician I"/>
    <x v="9"/>
    <s v="Active"/>
    <s v="Contract"/>
    <s v="Zone C"/>
    <s v="Temporary"/>
    <x v="0"/>
    <x v="0"/>
    <d v="1952-02-02T00:00:00"/>
    <s v="MA"/>
    <x v="0"/>
    <s v="Asian"/>
    <s v="Widowed"/>
    <x v="1"/>
    <n v="3"/>
    <d v="2023-04-23T00:00:00"/>
    <n v="1"/>
    <n v="1"/>
    <n v="1"/>
    <d v="2022-10-13T00:00:00"/>
    <x v="1"/>
    <x v="0"/>
    <x v="2"/>
    <n v="5"/>
    <n v="186.57"/>
    <n v="67"/>
    <x v="2"/>
    <n v="6"/>
    <x v="0"/>
    <s v="Unsatisfied"/>
    <x v="0"/>
    <x v="1"/>
  </r>
  <r>
    <n v="1483"/>
    <d v="2022-08-21T00:00:00"/>
    <s v="Production Technician I"/>
    <x v="5"/>
    <s v="Active"/>
    <s v="Full-Time"/>
    <s v="Zone A"/>
    <s v="Full-Time"/>
    <x v="0"/>
    <x v="12"/>
    <d v="1961-10-15T00:00:00"/>
    <s v="MA"/>
    <x v="0"/>
    <s v="Hispanic"/>
    <s v="Single"/>
    <x v="1"/>
    <n v="3"/>
    <d v="2022-08-19T00:00:00"/>
    <n v="3"/>
    <n v="5"/>
    <n v="4"/>
    <d v="2022-08-22T00:00:00"/>
    <x v="4"/>
    <x v="1"/>
    <x v="1"/>
    <n v="4"/>
    <n v="168.71"/>
    <n v="61"/>
    <x v="2"/>
    <n v="3"/>
    <x v="2"/>
    <s v="Satisfied"/>
    <x v="0"/>
    <x v="0"/>
  </r>
  <r>
    <n v="1484"/>
    <d v="2020-05-05T00:00:00"/>
    <s v="Production Technician I"/>
    <x v="6"/>
    <s v="Active"/>
    <s v="Full-Time"/>
    <s v="Zone B"/>
    <s v="Full-Time"/>
    <x v="0"/>
    <x v="3"/>
    <d v="1991-07-02T00:00:00"/>
    <s v="MA"/>
    <x v="0"/>
    <s v="Hispanic"/>
    <s v="Married"/>
    <x v="1"/>
    <n v="3"/>
    <d v="2022-12-25T00:00:00"/>
    <n v="5"/>
    <n v="2"/>
    <n v="1"/>
    <d v="2023-07-29T00:00:00"/>
    <x v="4"/>
    <x v="1"/>
    <x v="1"/>
    <n v="1"/>
    <n v="473.77"/>
    <n v="29"/>
    <x v="1"/>
    <n v="6"/>
    <x v="1"/>
    <s v="Unsatisfied"/>
    <x v="0"/>
    <x v="0"/>
  </r>
  <r>
    <n v="1485"/>
    <d v="2021-03-05T00:00:00"/>
    <s v="Production Technician I"/>
    <x v="2"/>
    <s v="Active"/>
    <s v="Contract"/>
    <s v="Zone A"/>
    <s v="Part-Time"/>
    <x v="0"/>
    <x v="1"/>
    <d v="1971-12-16T00:00:00"/>
    <s v="MA"/>
    <x v="0"/>
    <s v="Asian"/>
    <s v="Married"/>
    <x v="1"/>
    <n v="3"/>
    <d v="2022-12-14T00:00:00"/>
    <n v="1"/>
    <n v="2"/>
    <n v="1"/>
    <d v="2023-07-02T00:00:00"/>
    <x v="0"/>
    <x v="1"/>
    <x v="2"/>
    <n v="5"/>
    <n v="654.35"/>
    <n v="50"/>
    <x v="0"/>
    <n v="5"/>
    <x v="0"/>
    <s v="Unsatisfied"/>
    <x v="0"/>
    <x v="1"/>
  </r>
  <r>
    <n v="1486"/>
    <d v="2019-03-07T00:00:00"/>
    <s v="Production Technician I"/>
    <x v="4"/>
    <s v="Active"/>
    <s v="Part-Time"/>
    <s v="Zone A"/>
    <s v="Full-Time"/>
    <x v="0"/>
    <x v="6"/>
    <d v="1999-05-13T00:00:00"/>
    <s v="MA"/>
    <x v="0"/>
    <s v="Hispanic"/>
    <s v="Divorced"/>
    <x v="0"/>
    <n v="3"/>
    <d v="2023-03-05T00:00:00"/>
    <n v="5"/>
    <n v="5"/>
    <n v="2"/>
    <d v="2023-05-30T00:00:00"/>
    <x v="1"/>
    <x v="0"/>
    <x v="1"/>
    <n v="2"/>
    <n v="176.63"/>
    <n v="20"/>
    <x v="1"/>
    <n v="7"/>
    <x v="1"/>
    <s v="Satisfied"/>
    <x v="0"/>
    <x v="0"/>
  </r>
  <r>
    <n v="1487"/>
    <d v="2022-05-08T00:00:00"/>
    <s v="Production Technician I"/>
    <x v="0"/>
    <s v="Active"/>
    <s v="Full-Time"/>
    <s v="Zone B"/>
    <s v="Part-Time"/>
    <x v="0"/>
    <x v="3"/>
    <d v="1971-08-28T00:00:00"/>
    <s v="MA"/>
    <x v="0"/>
    <s v="Asian"/>
    <s v="Widowed"/>
    <x v="0"/>
    <n v="3"/>
    <d v="2023-05-20T00:00:00"/>
    <n v="4"/>
    <n v="4"/>
    <n v="2"/>
    <d v="2022-08-08T00:00:00"/>
    <x v="1"/>
    <x v="1"/>
    <x v="0"/>
    <n v="3"/>
    <n v="385.82"/>
    <n v="51"/>
    <x v="0"/>
    <n v="4"/>
    <x v="2"/>
    <s v="Neutral"/>
    <x v="0"/>
    <x v="0"/>
  </r>
  <r>
    <n v="1489"/>
    <d v="2020-12-01T00:00:00"/>
    <s v="Production Technician I"/>
    <x v="1"/>
    <s v="Active"/>
    <s v="Contract"/>
    <s v="Zone A"/>
    <s v="Part-Time"/>
    <x v="0"/>
    <x v="10"/>
    <d v="1944-08-19T00:00:00"/>
    <s v="MA"/>
    <x v="0"/>
    <s v="White"/>
    <s v="Widowed"/>
    <x v="0"/>
    <n v="3"/>
    <d v="2022-10-13T00:00:00"/>
    <n v="3"/>
    <n v="5"/>
    <n v="2"/>
    <d v="2022-10-01T00:00:00"/>
    <x v="0"/>
    <x v="1"/>
    <x v="2"/>
    <n v="5"/>
    <n v="112.64"/>
    <n v="76"/>
    <x v="2"/>
    <n v="5"/>
    <x v="2"/>
    <s v="Satisfied"/>
    <x v="0"/>
    <x v="1"/>
  </r>
  <r>
    <n v="1490"/>
    <d v="2019-08-13T00:00:00"/>
    <s v="Production Technician I"/>
    <x v="8"/>
    <s v="Active"/>
    <s v="Contract"/>
    <s v="Zone A"/>
    <s v="Temporary"/>
    <x v="0"/>
    <x v="6"/>
    <d v="1970-03-23T00:00:00"/>
    <s v="MA"/>
    <x v="0"/>
    <s v="White"/>
    <s v="Widowed"/>
    <x v="2"/>
    <n v="3"/>
    <d v="2023-03-06T00:00:00"/>
    <n v="2"/>
    <n v="3"/>
    <n v="4"/>
    <d v="2023-07-23T00:00:00"/>
    <x v="4"/>
    <x v="1"/>
    <x v="1"/>
    <n v="4"/>
    <n v="849.95"/>
    <n v="49"/>
    <x v="0"/>
    <n v="6"/>
    <x v="0"/>
    <s v="Neutral"/>
    <x v="0"/>
    <x v="0"/>
  </r>
  <r>
    <n v="1491"/>
    <d v="2020-03-09T00:00:00"/>
    <s v="Production Technician I"/>
    <x v="3"/>
    <s v="Active"/>
    <s v="Part-Time"/>
    <s v="Zone C"/>
    <s v="Temporary"/>
    <x v="0"/>
    <x v="9"/>
    <d v="1982-02-27T00:00:00"/>
    <s v="MA"/>
    <x v="0"/>
    <s v="Hispanic"/>
    <s v="Married"/>
    <x v="1"/>
    <n v="3"/>
    <d v="2023-03-29T00:00:00"/>
    <n v="1"/>
    <n v="3"/>
    <n v="3"/>
    <d v="2022-08-10T00:00:00"/>
    <x v="3"/>
    <x v="1"/>
    <x v="0"/>
    <n v="5"/>
    <n v="187.65"/>
    <n v="38"/>
    <x v="3"/>
    <n v="6"/>
    <x v="0"/>
    <s v="Neutral"/>
    <x v="0"/>
    <x v="0"/>
  </r>
  <r>
    <n v="1492"/>
    <d v="2020-05-06T00:00:00"/>
    <s v="Production Technician II"/>
    <x v="0"/>
    <s v="Active"/>
    <s v="Full-Time"/>
    <s v="Zone B"/>
    <s v="Temporary"/>
    <x v="0"/>
    <x v="6"/>
    <d v="1955-12-08T00:00:00"/>
    <s v="MA"/>
    <x v="1"/>
    <s v="Other"/>
    <s v="Divorced"/>
    <x v="1"/>
    <n v="3"/>
    <d v="2023-04-17T00:00:00"/>
    <n v="4"/>
    <n v="5"/>
    <n v="2"/>
    <d v="2022-12-25T00:00:00"/>
    <x v="1"/>
    <x v="0"/>
    <x v="0"/>
    <n v="1"/>
    <n v="285.56"/>
    <n v="65"/>
    <x v="2"/>
    <n v="6"/>
    <x v="2"/>
    <s v="Satisfied"/>
    <x v="0"/>
    <x v="0"/>
  </r>
  <r>
    <n v="1493"/>
    <d v="2022-08-03T00:00:00"/>
    <s v="Production Technician II"/>
    <x v="7"/>
    <s v="Active"/>
    <s v="Full-Time"/>
    <s v="Zone B"/>
    <s v="Temporary"/>
    <x v="0"/>
    <x v="4"/>
    <d v="1980-07-19T00:00:00"/>
    <s v="MA"/>
    <x v="1"/>
    <s v="Black"/>
    <s v="Married"/>
    <x v="0"/>
    <n v="3"/>
    <d v="2022-12-06T00:00:00"/>
    <n v="2"/>
    <n v="2"/>
    <n v="4"/>
    <d v="2022-10-09T00:00:00"/>
    <x v="4"/>
    <x v="0"/>
    <x v="1"/>
    <n v="3"/>
    <n v="793.43"/>
    <n v="42"/>
    <x v="3"/>
    <n v="3"/>
    <x v="0"/>
    <s v="Unsatisfied"/>
    <x v="0"/>
    <x v="0"/>
  </r>
  <r>
    <n v="1494"/>
    <d v="2018-10-13T00:00:00"/>
    <s v="Production Technician II"/>
    <x v="1"/>
    <s v="Terminated"/>
    <s v="Contract"/>
    <s v="Zone B"/>
    <s v="Full-Time"/>
    <x v="0"/>
    <x v="8"/>
    <d v="1949-03-12T00:00:00"/>
    <s v="MA"/>
    <x v="0"/>
    <s v="Hispanic"/>
    <s v="Divorced"/>
    <x v="0"/>
    <n v="3"/>
    <d v="2023-05-06T00:00:00"/>
    <n v="5"/>
    <n v="5"/>
    <n v="5"/>
    <d v="2023-02-01T00:00:00"/>
    <x v="1"/>
    <x v="1"/>
    <x v="3"/>
    <n v="5"/>
    <n v="978.89"/>
    <n v="69"/>
    <x v="2"/>
    <n v="7"/>
    <x v="1"/>
    <s v="Satisfied"/>
    <x v="0"/>
    <x v="0"/>
  </r>
  <r>
    <n v="1495"/>
    <d v="2021-07-04T00:00:00"/>
    <s v="Production Technician II"/>
    <x v="8"/>
    <s v="Active"/>
    <s v="Part-Time"/>
    <s v="Zone A"/>
    <s v="Temporary"/>
    <x v="0"/>
    <x v="3"/>
    <d v="1971-01-11T00:00:00"/>
    <s v="MA"/>
    <x v="1"/>
    <s v="Hispanic"/>
    <s v="Single"/>
    <x v="0"/>
    <n v="3"/>
    <d v="2022-12-30T00:00:00"/>
    <n v="3"/>
    <n v="3"/>
    <n v="4"/>
    <d v="2023-02-25T00:00:00"/>
    <x v="1"/>
    <x v="0"/>
    <x v="2"/>
    <n v="4"/>
    <n v="993.66"/>
    <n v="50"/>
    <x v="0"/>
    <n v="4"/>
    <x v="2"/>
    <s v="Neutral"/>
    <x v="0"/>
    <x v="1"/>
  </r>
  <r>
    <n v="1496"/>
    <d v="2019-04-30T00:00:00"/>
    <s v="Production Technician II"/>
    <x v="3"/>
    <s v="Active"/>
    <s v="Part-Time"/>
    <s v="Zone A"/>
    <s v="Full-Time"/>
    <x v="0"/>
    <x v="8"/>
    <d v="1950-10-25T00:00:00"/>
    <s v="MA"/>
    <x v="1"/>
    <s v="White"/>
    <s v="Widowed"/>
    <x v="0"/>
    <n v="3"/>
    <d v="2023-07-09T00:00:00"/>
    <n v="2"/>
    <n v="3"/>
    <n v="3"/>
    <d v="2022-09-07T00:00:00"/>
    <x v="1"/>
    <x v="1"/>
    <x v="2"/>
    <n v="3"/>
    <n v="768.55"/>
    <n v="69"/>
    <x v="2"/>
    <n v="7"/>
    <x v="0"/>
    <s v="Neutral"/>
    <x v="0"/>
    <x v="1"/>
  </r>
  <r>
    <n v="1497"/>
    <d v="2020-11-03T00:00:00"/>
    <s v="Production Technician II"/>
    <x v="9"/>
    <s v="Active"/>
    <s v="Contract"/>
    <s v="Zone C"/>
    <s v="Temporary"/>
    <x v="0"/>
    <x v="6"/>
    <d v="1995-12-11T00:00:00"/>
    <s v="MA"/>
    <x v="1"/>
    <s v="Black"/>
    <s v="Widowed"/>
    <x v="2"/>
    <n v="3"/>
    <d v="2023-07-29T00:00:00"/>
    <n v="5"/>
    <n v="4"/>
    <n v="5"/>
    <d v="2022-08-23T00:00:00"/>
    <x v="3"/>
    <x v="1"/>
    <x v="2"/>
    <n v="3"/>
    <n v="140.78"/>
    <n v="25"/>
    <x v="1"/>
    <n v="5"/>
    <x v="1"/>
    <s v="Neutral"/>
    <x v="0"/>
    <x v="1"/>
  </r>
  <r>
    <n v="1498"/>
    <d v="2022-08-15T00:00:00"/>
    <s v="Production Technician I"/>
    <x v="4"/>
    <s v="Active"/>
    <s v="Full-Time"/>
    <s v="Zone B"/>
    <s v="Part-Time"/>
    <x v="0"/>
    <x v="6"/>
    <d v="1944-03-24T00:00:00"/>
    <s v="MA"/>
    <x v="0"/>
    <s v="Black"/>
    <s v="Married"/>
    <x v="1"/>
    <n v="3"/>
    <d v="2022-12-28T00:00:00"/>
    <n v="1"/>
    <n v="5"/>
    <n v="3"/>
    <d v="2023-08-05T00:00:00"/>
    <x v="2"/>
    <x v="0"/>
    <x v="3"/>
    <n v="3"/>
    <n v="598.07000000000005"/>
    <n v="78"/>
    <x v="2"/>
    <n v="3"/>
    <x v="0"/>
    <s v="Satisfied"/>
    <x v="0"/>
    <x v="0"/>
  </r>
  <r>
    <n v="1499"/>
    <d v="2022-02-26T00:00:00"/>
    <s v="Production Technician I"/>
    <x v="0"/>
    <s v="Active"/>
    <s v="Contract"/>
    <s v="Zone A"/>
    <s v="Full-Time"/>
    <x v="0"/>
    <x v="3"/>
    <d v="1975-04-27T00:00:00"/>
    <s v="MA"/>
    <x v="0"/>
    <s v="Other"/>
    <s v="Married"/>
    <x v="0"/>
    <n v="3"/>
    <d v="2022-11-28T00:00:00"/>
    <n v="4"/>
    <n v="2"/>
    <n v="3"/>
    <d v="2023-01-18T00:00:00"/>
    <x v="1"/>
    <x v="1"/>
    <x v="1"/>
    <n v="5"/>
    <n v="543.52"/>
    <n v="47"/>
    <x v="0"/>
    <n v="4"/>
    <x v="2"/>
    <s v="Unsatisfied"/>
    <x v="0"/>
    <x v="0"/>
  </r>
  <r>
    <n v="1500"/>
    <d v="2019-05-13T00:00:00"/>
    <s v="Production Technician I"/>
    <x v="7"/>
    <s v="Active"/>
    <s v="Part-Time"/>
    <s v="Zone B"/>
    <s v="Part-Time"/>
    <x v="0"/>
    <x v="4"/>
    <d v="1985-02-02T00:00:00"/>
    <s v="MA"/>
    <x v="0"/>
    <s v="Hispanic"/>
    <s v="Divorced"/>
    <x v="0"/>
    <n v="3"/>
    <d v="2023-07-24T00:00:00"/>
    <n v="1"/>
    <n v="4"/>
    <n v="4"/>
    <d v="2023-01-12T00:00:00"/>
    <x v="3"/>
    <x v="0"/>
    <x v="3"/>
    <n v="2"/>
    <n v="916.73"/>
    <n v="34"/>
    <x v="3"/>
    <n v="7"/>
    <x v="0"/>
    <s v="Neutral"/>
    <x v="0"/>
    <x v="0"/>
  </r>
  <r>
    <n v="1501"/>
    <d v="2021-10-24T00:00:00"/>
    <s v="Production Technician I"/>
    <x v="1"/>
    <s v="Active"/>
    <s v="Contract"/>
    <s v="Zone A"/>
    <s v="Part-Time"/>
    <x v="0"/>
    <x v="4"/>
    <d v="1999-10-01T00:00:00"/>
    <s v="MA"/>
    <x v="1"/>
    <s v="Hispanic"/>
    <s v="Widowed"/>
    <x v="0"/>
    <n v="3"/>
    <d v="2023-05-08T00:00:00"/>
    <n v="5"/>
    <n v="4"/>
    <n v="4"/>
    <d v="2023-07-29T00:00:00"/>
    <x v="1"/>
    <x v="0"/>
    <x v="2"/>
    <n v="2"/>
    <n v="491.99"/>
    <n v="22"/>
    <x v="1"/>
    <n v="4"/>
    <x v="1"/>
    <s v="Neutral"/>
    <x v="0"/>
    <x v="1"/>
  </r>
  <r>
    <n v="1502"/>
    <d v="2021-05-10T00:00:00"/>
    <s v="Production Technician I"/>
    <x v="8"/>
    <s v="Active"/>
    <s v="Full-Time"/>
    <s v="Zone B"/>
    <s v="Full-Time"/>
    <x v="0"/>
    <x v="5"/>
    <d v="1986-12-15T00:00:00"/>
    <s v="MA"/>
    <x v="1"/>
    <s v="White"/>
    <s v="Divorced"/>
    <x v="0"/>
    <n v="3"/>
    <d v="2023-06-08T00:00:00"/>
    <n v="5"/>
    <n v="3"/>
    <n v="5"/>
    <d v="2023-03-08T00:00:00"/>
    <x v="3"/>
    <x v="0"/>
    <x v="0"/>
    <n v="4"/>
    <n v="245"/>
    <n v="35"/>
    <x v="3"/>
    <n v="5"/>
    <x v="1"/>
    <s v="Neutral"/>
    <x v="0"/>
    <x v="0"/>
  </r>
  <r>
    <n v="1503"/>
    <d v="2021-06-13T00:00:00"/>
    <s v="Production Technician I"/>
    <x v="3"/>
    <s v="Active"/>
    <s v="Contract"/>
    <s v="Zone A"/>
    <s v="Part-Time"/>
    <x v="0"/>
    <x v="2"/>
    <d v="1985-04-21T00:00:00"/>
    <s v="MA"/>
    <x v="0"/>
    <s v="Black"/>
    <s v="Single"/>
    <x v="0"/>
    <n v="3"/>
    <d v="2022-10-24T00:00:00"/>
    <n v="2"/>
    <n v="2"/>
    <n v="4"/>
    <d v="2022-12-09T00:00:00"/>
    <x v="4"/>
    <x v="1"/>
    <x v="0"/>
    <n v="3"/>
    <n v="574.9"/>
    <n v="36"/>
    <x v="3"/>
    <n v="4"/>
    <x v="0"/>
    <s v="Unsatisfied"/>
    <x v="0"/>
    <x v="0"/>
  </r>
  <r>
    <n v="1504"/>
    <d v="2019-11-04T00:00:00"/>
    <s v="Production Technician I"/>
    <x v="9"/>
    <s v="Active"/>
    <s v="Full-Time"/>
    <s v="Zone C"/>
    <s v="Full-Time"/>
    <x v="0"/>
    <x v="6"/>
    <d v="1971-08-23T00:00:00"/>
    <s v="MA"/>
    <x v="0"/>
    <s v="Other"/>
    <s v="Married"/>
    <x v="2"/>
    <n v="3"/>
    <d v="2022-10-23T00:00:00"/>
    <n v="5"/>
    <n v="3"/>
    <n v="2"/>
    <d v="2023-06-20T00:00:00"/>
    <x v="3"/>
    <x v="0"/>
    <x v="0"/>
    <n v="4"/>
    <n v="684.08"/>
    <n v="48"/>
    <x v="0"/>
    <n v="6"/>
    <x v="1"/>
    <s v="Neutral"/>
    <x v="0"/>
    <x v="0"/>
  </r>
  <r>
    <n v="1505"/>
    <d v="2020-01-29T00:00:00"/>
    <s v="Production Technician I"/>
    <x v="5"/>
    <s v="Active"/>
    <s v="Full-Time"/>
    <s v="Zone A"/>
    <s v="Part-Time"/>
    <x v="0"/>
    <x v="13"/>
    <d v="1942-08-17T00:00:00"/>
    <s v="MA"/>
    <x v="0"/>
    <s v="Other"/>
    <s v="Widowed"/>
    <x v="1"/>
    <n v="3"/>
    <d v="2022-11-02T00:00:00"/>
    <n v="2"/>
    <n v="5"/>
    <n v="4"/>
    <d v="2023-05-08T00:00:00"/>
    <x v="0"/>
    <x v="0"/>
    <x v="3"/>
    <n v="2"/>
    <n v="204.1"/>
    <n v="78"/>
    <x v="2"/>
    <n v="6"/>
    <x v="0"/>
    <s v="Satisfied"/>
    <x v="0"/>
    <x v="0"/>
  </r>
  <r>
    <n v="1506"/>
    <d v="2018-09-05T00:00:00"/>
    <s v="Production Technician I"/>
    <x v="6"/>
    <s v="Active"/>
    <s v="Part-Time"/>
    <s v="Zone B"/>
    <s v="Part-Time"/>
    <x v="0"/>
    <x v="6"/>
    <d v="1972-06-18T00:00:00"/>
    <s v="MA"/>
    <x v="0"/>
    <s v="Hispanic"/>
    <s v="Single"/>
    <x v="1"/>
    <n v="3"/>
    <d v="2023-05-08T00:00:00"/>
    <n v="2"/>
    <n v="3"/>
    <n v="2"/>
    <d v="2022-11-01T00:00:00"/>
    <x v="0"/>
    <x v="1"/>
    <x v="0"/>
    <n v="1"/>
    <n v="789.33"/>
    <n v="46"/>
    <x v="0"/>
    <n v="7"/>
    <x v="0"/>
    <s v="Neutral"/>
    <x v="0"/>
    <x v="0"/>
  </r>
  <r>
    <n v="1507"/>
    <d v="2021-07-21T00:00:00"/>
    <s v="Production Technician I"/>
    <x v="2"/>
    <s v="Active"/>
    <s v="Full-Time"/>
    <s v="Zone C"/>
    <s v="Full-Time"/>
    <x v="0"/>
    <x v="2"/>
    <d v="1996-08-15T00:00:00"/>
    <s v="MA"/>
    <x v="0"/>
    <s v="Black"/>
    <s v="Widowed"/>
    <x v="0"/>
    <n v="3"/>
    <d v="2023-01-19T00:00:00"/>
    <n v="1"/>
    <n v="2"/>
    <n v="1"/>
    <d v="2022-09-21T00:00:00"/>
    <x v="3"/>
    <x v="0"/>
    <x v="2"/>
    <n v="3"/>
    <n v="812.13"/>
    <n v="25"/>
    <x v="1"/>
    <n v="4"/>
    <x v="0"/>
    <s v="Unsatisfied"/>
    <x v="0"/>
    <x v="1"/>
  </r>
  <r>
    <n v="1508"/>
    <d v="2023-05-20T00:00:00"/>
    <s v="Production Technician I"/>
    <x v="4"/>
    <s v="Active"/>
    <s v="Part-Time"/>
    <s v="Zone B"/>
    <s v="Temporary"/>
    <x v="0"/>
    <x v="3"/>
    <d v="1964-12-25T00:00:00"/>
    <s v="MA"/>
    <x v="0"/>
    <s v="White"/>
    <s v="Single"/>
    <x v="0"/>
    <n v="3"/>
    <d v="2022-10-07T00:00:00"/>
    <n v="4"/>
    <n v="3"/>
    <n v="2"/>
    <d v="2023-05-12T00:00:00"/>
    <x v="1"/>
    <x v="0"/>
    <x v="3"/>
    <n v="2"/>
    <n v="675.02"/>
    <n v="59"/>
    <x v="0"/>
    <n v="2"/>
    <x v="2"/>
    <s v="Neutral"/>
    <x v="0"/>
    <x v="0"/>
  </r>
  <r>
    <n v="1509"/>
    <d v="2022-05-16T00:00:00"/>
    <s v="Production Technician I"/>
    <x v="0"/>
    <s v="Active"/>
    <s v="Full-Time"/>
    <s v="Zone C"/>
    <s v="Full-Time"/>
    <x v="0"/>
    <x v="2"/>
    <d v="1960-01-24T00:00:00"/>
    <s v="MA"/>
    <x v="0"/>
    <s v="Other"/>
    <s v="Single"/>
    <x v="0"/>
    <n v="3"/>
    <d v="2022-09-25T00:00:00"/>
    <n v="5"/>
    <n v="1"/>
    <n v="3"/>
    <d v="2023-06-29T00:00:00"/>
    <x v="2"/>
    <x v="0"/>
    <x v="1"/>
    <n v="4"/>
    <n v="343.07"/>
    <n v="62"/>
    <x v="2"/>
    <n v="3"/>
    <x v="1"/>
    <s v="Unsatisfied"/>
    <x v="0"/>
    <x v="0"/>
  </r>
  <r>
    <n v="1510"/>
    <d v="2021-03-15T00:00:00"/>
    <s v="Production Technician I"/>
    <x v="7"/>
    <s v="Active"/>
    <s v="Contract"/>
    <s v="Zone C"/>
    <s v="Temporary"/>
    <x v="0"/>
    <x v="2"/>
    <d v="1980-09-16T00:00:00"/>
    <s v="MA"/>
    <x v="0"/>
    <s v="Black"/>
    <s v="Married"/>
    <x v="0"/>
    <n v="3"/>
    <d v="2023-04-06T00:00:00"/>
    <n v="2"/>
    <n v="3"/>
    <n v="3"/>
    <d v="2022-10-13T00:00:00"/>
    <x v="3"/>
    <x v="1"/>
    <x v="1"/>
    <n v="5"/>
    <n v="986.78"/>
    <n v="41"/>
    <x v="3"/>
    <n v="5"/>
    <x v="0"/>
    <s v="Neutral"/>
    <x v="0"/>
    <x v="0"/>
  </r>
  <r>
    <n v="1513"/>
    <d v="2019-12-21T00:00:00"/>
    <s v="Production Technician II"/>
    <x v="2"/>
    <s v="Active"/>
    <s v="Contract"/>
    <s v="Zone C"/>
    <s v="Temporary"/>
    <x v="0"/>
    <x v="5"/>
    <d v="1993-10-03T00:00:00"/>
    <s v="MA"/>
    <x v="1"/>
    <s v="Other"/>
    <s v="Widowed"/>
    <x v="0"/>
    <n v="3"/>
    <d v="2022-11-18T00:00:00"/>
    <n v="5"/>
    <n v="3"/>
    <n v="5"/>
    <d v="2022-11-10T00:00:00"/>
    <x v="3"/>
    <x v="1"/>
    <x v="0"/>
    <n v="4"/>
    <n v="746.57"/>
    <n v="26"/>
    <x v="1"/>
    <n v="6"/>
    <x v="1"/>
    <s v="Neutral"/>
    <x v="0"/>
    <x v="0"/>
  </r>
  <r>
    <n v="1514"/>
    <d v="2022-07-15T00:00:00"/>
    <s v="Production Technician II"/>
    <x v="9"/>
    <s v="Active"/>
    <s v="Contract"/>
    <s v="Zone C"/>
    <s v="Part-Time"/>
    <x v="0"/>
    <x v="8"/>
    <d v="1983-12-05T00:00:00"/>
    <s v="MA"/>
    <x v="1"/>
    <s v="Hispanic"/>
    <s v="Widowed"/>
    <x v="0"/>
    <n v="3"/>
    <d v="2023-05-08T00:00:00"/>
    <n v="1"/>
    <n v="3"/>
    <n v="2"/>
    <d v="2022-12-01T00:00:00"/>
    <x v="0"/>
    <x v="0"/>
    <x v="0"/>
    <n v="5"/>
    <n v="434.39"/>
    <n v="39"/>
    <x v="3"/>
    <n v="3"/>
    <x v="0"/>
    <s v="Neutral"/>
    <x v="0"/>
    <x v="0"/>
  </r>
  <r>
    <n v="1515"/>
    <d v="2018-09-26T00:00:00"/>
    <s v="Production Technician II"/>
    <x v="7"/>
    <s v="Active"/>
    <s v="Full-Time"/>
    <s v="Zone B"/>
    <s v="Part-Time"/>
    <x v="0"/>
    <x v="3"/>
    <d v="1997-04-18T00:00:00"/>
    <s v="MA"/>
    <x v="0"/>
    <s v="Other"/>
    <s v="Married"/>
    <x v="0"/>
    <n v="3"/>
    <d v="2022-12-14T00:00:00"/>
    <n v="2"/>
    <n v="3"/>
    <n v="1"/>
    <d v="2023-04-03T00:00:00"/>
    <x v="4"/>
    <x v="1"/>
    <x v="2"/>
    <n v="3"/>
    <n v="765.84"/>
    <n v="21"/>
    <x v="1"/>
    <n v="7"/>
    <x v="0"/>
    <s v="Neutral"/>
    <x v="0"/>
    <x v="1"/>
  </r>
  <r>
    <n v="1516"/>
    <d v="2022-10-16T00:00:00"/>
    <s v="Production Technician II"/>
    <x v="3"/>
    <s v="Active"/>
    <s v="Contract"/>
    <s v="Zone B"/>
    <s v="Full-Time"/>
    <x v="0"/>
    <x v="5"/>
    <d v="1943-06-05T00:00:00"/>
    <s v="MA"/>
    <x v="1"/>
    <s v="Hispanic"/>
    <s v="Widowed"/>
    <x v="0"/>
    <n v="3"/>
    <d v="2023-07-16T00:00:00"/>
    <n v="1"/>
    <n v="5"/>
    <n v="3"/>
    <d v="2022-11-18T00:00:00"/>
    <x v="4"/>
    <x v="0"/>
    <x v="0"/>
    <n v="3"/>
    <n v="457.4"/>
    <n v="79"/>
    <x v="2"/>
    <n v="3"/>
    <x v="0"/>
    <s v="Satisfied"/>
    <x v="0"/>
    <x v="0"/>
  </r>
  <r>
    <n v="1517"/>
    <d v="2021-12-02T00:00:00"/>
    <s v="Production Technician II"/>
    <x v="5"/>
    <s v="Active"/>
    <s v="Full-Time"/>
    <s v="Zone C"/>
    <s v="Part-Time"/>
    <x v="0"/>
    <x v="8"/>
    <d v="1986-03-05T00:00:00"/>
    <s v="MA"/>
    <x v="1"/>
    <s v="White"/>
    <s v="Married"/>
    <x v="0"/>
    <n v="3"/>
    <d v="2023-01-22T00:00:00"/>
    <n v="4"/>
    <n v="5"/>
    <n v="3"/>
    <d v="2023-01-12T00:00:00"/>
    <x v="1"/>
    <x v="1"/>
    <x v="3"/>
    <n v="3"/>
    <n v="615.84"/>
    <n v="35"/>
    <x v="3"/>
    <n v="4"/>
    <x v="2"/>
    <s v="Satisfied"/>
    <x v="0"/>
    <x v="0"/>
  </r>
  <r>
    <n v="1518"/>
    <d v="2019-03-07T00:00:00"/>
    <s v="Production Technician II"/>
    <x v="4"/>
    <s v="Terminated"/>
    <s v="Full-Time"/>
    <s v="Zone B"/>
    <s v="Temporary"/>
    <x v="0"/>
    <x v="10"/>
    <d v="1975-11-26T00:00:00"/>
    <s v="MA"/>
    <x v="1"/>
    <s v="White"/>
    <s v="Divorced"/>
    <x v="0"/>
    <n v="3"/>
    <d v="2022-09-28T00:00:00"/>
    <n v="4"/>
    <n v="4"/>
    <n v="2"/>
    <d v="2022-12-08T00:00:00"/>
    <x v="1"/>
    <x v="0"/>
    <x v="2"/>
    <n v="2"/>
    <n v="803.79"/>
    <n v="44"/>
    <x v="3"/>
    <n v="7"/>
    <x v="2"/>
    <s v="Neutral"/>
    <x v="0"/>
    <x v="1"/>
  </r>
  <r>
    <n v="1519"/>
    <d v="2023-05-02T00:00:00"/>
    <s v="Production Technician I"/>
    <x v="4"/>
    <s v="Active"/>
    <s v="Part-Time"/>
    <s v="Zone B"/>
    <s v="Full-Time"/>
    <x v="0"/>
    <x v="9"/>
    <d v="1971-04-17T00:00:00"/>
    <s v="MA"/>
    <x v="0"/>
    <s v="Asian"/>
    <s v="Single"/>
    <x v="0"/>
    <n v="3"/>
    <d v="2023-02-25T00:00:00"/>
    <n v="1"/>
    <n v="3"/>
    <n v="1"/>
    <d v="2022-09-23T00:00:00"/>
    <x v="0"/>
    <x v="1"/>
    <x v="2"/>
    <n v="2"/>
    <n v="586.89"/>
    <n v="52"/>
    <x v="0"/>
    <n v="3"/>
    <x v="0"/>
    <s v="Neutral"/>
    <x v="0"/>
    <x v="1"/>
  </r>
  <r>
    <n v="1520"/>
    <d v="2020-08-24T00:00:00"/>
    <s v="Production Technician I"/>
    <x v="0"/>
    <s v="Active"/>
    <s v="Full-Time"/>
    <s v="Zone A"/>
    <s v="Full-Time"/>
    <x v="0"/>
    <x v="21"/>
    <d v="1976-07-04T00:00:00"/>
    <s v="MA"/>
    <x v="0"/>
    <s v="White"/>
    <s v="Divorced"/>
    <x v="0"/>
    <n v="3"/>
    <d v="2023-04-05T00:00:00"/>
    <n v="2"/>
    <n v="2"/>
    <n v="5"/>
    <d v="2022-10-11T00:00:00"/>
    <x v="4"/>
    <x v="1"/>
    <x v="0"/>
    <n v="5"/>
    <n v="104.48"/>
    <n v="44"/>
    <x v="3"/>
    <n v="5"/>
    <x v="0"/>
    <s v="Unsatisfied"/>
    <x v="0"/>
    <x v="0"/>
  </r>
  <r>
    <n v="1521"/>
    <d v="2020-12-08T00:00:00"/>
    <s v="Production Technician I"/>
    <x v="7"/>
    <s v="Active"/>
    <s v="Contract"/>
    <s v="Zone B"/>
    <s v="Temporary"/>
    <x v="0"/>
    <x v="13"/>
    <d v="1990-04-15T00:00:00"/>
    <s v="MA"/>
    <x v="1"/>
    <s v="Black"/>
    <s v="Single"/>
    <x v="2"/>
    <n v="3"/>
    <d v="2023-06-11T00:00:00"/>
    <n v="4"/>
    <n v="1"/>
    <n v="3"/>
    <d v="2023-06-02T00:00:00"/>
    <x v="2"/>
    <x v="0"/>
    <x v="3"/>
    <n v="1"/>
    <n v="877.41"/>
    <n v="30"/>
    <x v="3"/>
    <n v="5"/>
    <x v="2"/>
    <s v="Unsatisfied"/>
    <x v="0"/>
    <x v="0"/>
  </r>
  <r>
    <n v="1522"/>
    <d v="2021-02-15T00:00:00"/>
    <s v="Production Technician I"/>
    <x v="1"/>
    <s v="Active"/>
    <s v="Full-Time"/>
    <s v="Zone B"/>
    <s v="Full-Time"/>
    <x v="0"/>
    <x v="4"/>
    <d v="1943-08-24T00:00:00"/>
    <s v="MA"/>
    <x v="1"/>
    <s v="Hispanic"/>
    <s v="Married"/>
    <x v="0"/>
    <n v="3"/>
    <d v="2022-12-03T00:00:00"/>
    <n v="3"/>
    <n v="4"/>
    <n v="5"/>
    <d v="2023-05-17T00:00:00"/>
    <x v="3"/>
    <x v="1"/>
    <x v="1"/>
    <n v="3"/>
    <n v="791.99"/>
    <n v="78"/>
    <x v="2"/>
    <n v="5"/>
    <x v="2"/>
    <s v="Neutral"/>
    <x v="0"/>
    <x v="0"/>
  </r>
  <r>
    <n v="1523"/>
    <d v="2020-09-15T00:00:00"/>
    <s v="Production Technician I"/>
    <x v="8"/>
    <s v="Active"/>
    <s v="Contract"/>
    <s v="Zone B"/>
    <s v="Full-Time"/>
    <x v="0"/>
    <x v="16"/>
    <d v="1971-05-30T00:00:00"/>
    <s v="MA"/>
    <x v="1"/>
    <s v="Other"/>
    <s v="Married"/>
    <x v="0"/>
    <n v="3"/>
    <d v="2022-09-20T00:00:00"/>
    <n v="4"/>
    <n v="4"/>
    <n v="3"/>
    <d v="2022-12-11T00:00:00"/>
    <x v="3"/>
    <x v="1"/>
    <x v="1"/>
    <n v="2"/>
    <n v="660.4"/>
    <n v="49"/>
    <x v="0"/>
    <n v="5"/>
    <x v="2"/>
    <s v="Neutral"/>
    <x v="0"/>
    <x v="0"/>
  </r>
  <r>
    <n v="1524"/>
    <d v="2023-03-16T00:00:00"/>
    <s v="Production Technician I"/>
    <x v="3"/>
    <s v="Active"/>
    <s v="Full-Time"/>
    <s v="Zone A"/>
    <s v="Temporary"/>
    <x v="0"/>
    <x v="6"/>
    <d v="1975-05-13T00:00:00"/>
    <s v="MA"/>
    <x v="0"/>
    <s v="Other"/>
    <s v="Single"/>
    <x v="0"/>
    <n v="3"/>
    <d v="2023-01-17T00:00:00"/>
    <n v="4"/>
    <n v="1"/>
    <n v="2"/>
    <d v="2023-05-01T00:00:00"/>
    <x v="4"/>
    <x v="0"/>
    <x v="2"/>
    <n v="2"/>
    <n v="928.81"/>
    <n v="48"/>
    <x v="0"/>
    <n v="3"/>
    <x v="2"/>
    <s v="Unsatisfied"/>
    <x v="0"/>
    <x v="1"/>
  </r>
  <r>
    <n v="1525"/>
    <d v="2021-11-14T00:00:00"/>
    <s v="Production Technician I"/>
    <x v="4"/>
    <s v="Active"/>
    <s v="Full-Time"/>
    <s v="Zone B"/>
    <s v="Temporary"/>
    <x v="0"/>
    <x v="3"/>
    <d v="1947-04-14T00:00:00"/>
    <s v="MA"/>
    <x v="0"/>
    <s v="Asian"/>
    <s v="Widowed"/>
    <x v="2"/>
    <n v="3"/>
    <d v="2022-10-29T00:00:00"/>
    <n v="2"/>
    <n v="4"/>
    <n v="1"/>
    <d v="2022-12-10T00:00:00"/>
    <x v="3"/>
    <x v="0"/>
    <x v="1"/>
    <n v="4"/>
    <n v="347.29"/>
    <n v="74"/>
    <x v="2"/>
    <n v="4"/>
    <x v="0"/>
    <s v="Neutral"/>
    <x v="0"/>
    <x v="0"/>
  </r>
  <r>
    <n v="1526"/>
    <d v="2021-04-23T00:00:00"/>
    <s v="Production Technician I"/>
    <x v="0"/>
    <s v="Active"/>
    <s v="Contract"/>
    <s v="Zone B"/>
    <s v="Full-Time"/>
    <x v="0"/>
    <x v="4"/>
    <d v="1987-04-04T00:00:00"/>
    <s v="MA"/>
    <x v="0"/>
    <s v="Other"/>
    <s v="Divorced"/>
    <x v="0"/>
    <n v="3"/>
    <d v="2023-01-20T00:00:00"/>
    <n v="2"/>
    <n v="3"/>
    <n v="3"/>
    <d v="2023-05-26T00:00:00"/>
    <x v="0"/>
    <x v="0"/>
    <x v="2"/>
    <n v="3"/>
    <n v="190.51"/>
    <n v="34"/>
    <x v="3"/>
    <n v="5"/>
    <x v="0"/>
    <s v="Neutral"/>
    <x v="0"/>
    <x v="1"/>
  </r>
  <r>
    <n v="1527"/>
    <d v="2022-06-05T00:00:00"/>
    <s v="Production Technician I"/>
    <x v="1"/>
    <s v="Active"/>
    <s v="Part-Time"/>
    <s v="Zone A"/>
    <s v="Full-Time"/>
    <x v="0"/>
    <x v="6"/>
    <d v="1980-03-13T00:00:00"/>
    <s v="MA"/>
    <x v="0"/>
    <s v="Asian"/>
    <s v="Widowed"/>
    <x v="0"/>
    <n v="3"/>
    <d v="2023-06-02T00:00:00"/>
    <n v="1"/>
    <n v="1"/>
    <n v="3"/>
    <d v="2023-06-03T00:00:00"/>
    <x v="1"/>
    <x v="1"/>
    <x v="1"/>
    <n v="3"/>
    <n v="206.53"/>
    <n v="42"/>
    <x v="3"/>
    <n v="3"/>
    <x v="0"/>
    <s v="Unsatisfied"/>
    <x v="0"/>
    <x v="0"/>
  </r>
  <r>
    <n v="1528"/>
    <d v="2022-11-19T00:00:00"/>
    <s v="Production Technician I"/>
    <x v="8"/>
    <s v="Active"/>
    <s v="Part-Time"/>
    <s v="Zone A"/>
    <s v="Part-Time"/>
    <x v="0"/>
    <x v="4"/>
    <d v="1953-11-27T00:00:00"/>
    <s v="MA"/>
    <x v="0"/>
    <s v="Asian"/>
    <s v="Widowed"/>
    <x v="0"/>
    <n v="3"/>
    <d v="2023-02-25T00:00:00"/>
    <n v="5"/>
    <n v="5"/>
    <n v="2"/>
    <d v="2022-12-10T00:00:00"/>
    <x v="4"/>
    <x v="0"/>
    <x v="1"/>
    <n v="1"/>
    <n v="639.92999999999995"/>
    <n v="69"/>
    <x v="2"/>
    <n v="3"/>
    <x v="1"/>
    <s v="Satisfied"/>
    <x v="0"/>
    <x v="0"/>
  </r>
  <r>
    <n v="1529"/>
    <d v="2023-04-14T00:00:00"/>
    <s v="Production Technician I"/>
    <x v="6"/>
    <s v="Active"/>
    <s v="Full-Time"/>
    <s v="Zone C"/>
    <s v="Part-Time"/>
    <x v="0"/>
    <x v="4"/>
    <d v="1974-07-27T00:00:00"/>
    <s v="MA"/>
    <x v="0"/>
    <s v="Hispanic"/>
    <s v="Married"/>
    <x v="0"/>
    <n v="3"/>
    <d v="2023-04-28T00:00:00"/>
    <n v="3"/>
    <n v="1"/>
    <n v="3"/>
    <d v="2023-04-14T00:00:00"/>
    <x v="4"/>
    <x v="1"/>
    <x v="1"/>
    <n v="5"/>
    <n v="304.06"/>
    <n v="49"/>
    <x v="0"/>
    <n v="3"/>
    <x v="2"/>
    <s v="Unsatisfied"/>
    <x v="0"/>
    <x v="0"/>
  </r>
  <r>
    <n v="1530"/>
    <d v="2022-12-13T00:00:00"/>
    <s v="Production Technician I"/>
    <x v="2"/>
    <s v="Active"/>
    <s v="Contract"/>
    <s v="Zone B"/>
    <s v="Full-Time"/>
    <x v="0"/>
    <x v="4"/>
    <d v="2000-02-02T00:00:00"/>
    <s v="MA"/>
    <x v="0"/>
    <s v="Other"/>
    <s v="Single"/>
    <x v="0"/>
    <n v="3"/>
    <d v="2022-10-31T00:00:00"/>
    <n v="1"/>
    <n v="2"/>
    <n v="3"/>
    <d v="2023-06-06T00:00:00"/>
    <x v="2"/>
    <x v="1"/>
    <x v="3"/>
    <n v="4"/>
    <n v="261.13"/>
    <n v="22"/>
    <x v="1"/>
    <n v="3"/>
    <x v="0"/>
    <s v="Unsatisfied"/>
    <x v="0"/>
    <x v="0"/>
  </r>
  <r>
    <n v="1534"/>
    <d v="2022-02-27T00:00:00"/>
    <s v="Production Technician II"/>
    <x v="0"/>
    <s v="Active"/>
    <s v="Full-Time"/>
    <s v="Zone B"/>
    <s v="Temporary"/>
    <x v="0"/>
    <x v="4"/>
    <d v="1964-11-10T00:00:00"/>
    <s v="MA"/>
    <x v="1"/>
    <s v="White"/>
    <s v="Married"/>
    <x v="0"/>
    <n v="3"/>
    <d v="2022-08-12T00:00:00"/>
    <n v="1"/>
    <n v="1"/>
    <n v="5"/>
    <d v="2022-10-27T00:00:00"/>
    <x v="2"/>
    <x v="1"/>
    <x v="0"/>
    <n v="1"/>
    <n v="857.19"/>
    <n v="58"/>
    <x v="0"/>
    <n v="4"/>
    <x v="0"/>
    <s v="Unsatisfied"/>
    <x v="0"/>
    <x v="0"/>
  </r>
  <r>
    <n v="1535"/>
    <d v="2021-05-08T00:00:00"/>
    <s v="Production Technician II"/>
    <x v="7"/>
    <s v="Active"/>
    <s v="Contract"/>
    <s v="Zone B"/>
    <s v="Part-Time"/>
    <x v="0"/>
    <x v="3"/>
    <d v="2000-11-11T00:00:00"/>
    <s v="MA"/>
    <x v="0"/>
    <s v="Black"/>
    <s v="Widowed"/>
    <x v="0"/>
    <n v="3"/>
    <d v="2022-12-08T00:00:00"/>
    <n v="4"/>
    <n v="2"/>
    <n v="1"/>
    <d v="2022-10-09T00:00:00"/>
    <x v="1"/>
    <x v="0"/>
    <x v="0"/>
    <n v="3"/>
    <n v="442.86"/>
    <n v="21"/>
    <x v="1"/>
    <n v="5"/>
    <x v="2"/>
    <s v="Unsatisfied"/>
    <x v="0"/>
    <x v="0"/>
  </r>
  <r>
    <n v="1536"/>
    <d v="2022-12-27T00:00:00"/>
    <s v="Production Technician II"/>
    <x v="1"/>
    <s v="Active"/>
    <s v="Contract"/>
    <s v="Zone C"/>
    <s v="Part-Time"/>
    <x v="0"/>
    <x v="3"/>
    <d v="1955-12-19T00:00:00"/>
    <s v="MA"/>
    <x v="0"/>
    <s v="Asian"/>
    <s v="Single"/>
    <x v="0"/>
    <n v="3"/>
    <d v="2023-03-19T00:00:00"/>
    <n v="5"/>
    <n v="3"/>
    <n v="5"/>
    <d v="2023-01-27T00:00:00"/>
    <x v="4"/>
    <x v="0"/>
    <x v="3"/>
    <n v="4"/>
    <n v="382"/>
    <n v="67"/>
    <x v="2"/>
    <n v="3"/>
    <x v="1"/>
    <s v="Neutral"/>
    <x v="0"/>
    <x v="0"/>
  </r>
  <r>
    <n v="1537"/>
    <d v="2020-08-16T00:00:00"/>
    <s v="Production Technician II"/>
    <x v="8"/>
    <s v="Active"/>
    <s v="Contract"/>
    <s v="Zone B"/>
    <s v="Full-Time"/>
    <x v="0"/>
    <x v="9"/>
    <d v="1950-01-12T00:00:00"/>
    <s v="MA"/>
    <x v="1"/>
    <s v="Hispanic"/>
    <s v="Divorced"/>
    <x v="0"/>
    <n v="3"/>
    <d v="2022-08-06T00:00:00"/>
    <n v="5"/>
    <n v="2"/>
    <n v="4"/>
    <d v="2023-07-29T00:00:00"/>
    <x v="4"/>
    <x v="1"/>
    <x v="1"/>
    <n v="2"/>
    <n v="430.09"/>
    <n v="70"/>
    <x v="2"/>
    <n v="5"/>
    <x v="1"/>
    <s v="Unsatisfied"/>
    <x v="0"/>
    <x v="0"/>
  </r>
  <r>
    <n v="1538"/>
    <d v="2023-01-20T00:00:00"/>
    <s v="Production Technician II"/>
    <x v="3"/>
    <s v="Active"/>
    <s v="Contract"/>
    <s v="Zone B"/>
    <s v="Full-Time"/>
    <x v="0"/>
    <x v="8"/>
    <d v="2001-01-18T00:00:00"/>
    <s v="MA"/>
    <x v="1"/>
    <s v="White"/>
    <s v="Widowed"/>
    <x v="0"/>
    <n v="3"/>
    <d v="2022-11-11T00:00:00"/>
    <n v="2"/>
    <n v="4"/>
    <n v="5"/>
    <d v="2022-10-21T00:00:00"/>
    <x v="0"/>
    <x v="1"/>
    <x v="0"/>
    <n v="3"/>
    <n v="854.47"/>
    <n v="22"/>
    <x v="1"/>
    <n v="3"/>
    <x v="0"/>
    <s v="Neutral"/>
    <x v="0"/>
    <x v="0"/>
  </r>
  <r>
    <n v="1539"/>
    <d v="2020-12-28T00:00:00"/>
    <s v="Production Technician II"/>
    <x v="9"/>
    <s v="Terminated"/>
    <s v="Part-Time"/>
    <s v="Zone A"/>
    <s v="Full-Time"/>
    <x v="0"/>
    <x v="9"/>
    <d v="1961-03-02T00:00:00"/>
    <s v="MA"/>
    <x v="1"/>
    <s v="Hispanic"/>
    <s v="Widowed"/>
    <x v="0"/>
    <n v="3"/>
    <d v="2023-01-22T00:00:00"/>
    <n v="4"/>
    <n v="4"/>
    <n v="5"/>
    <d v="2022-12-20T00:00:00"/>
    <x v="4"/>
    <x v="0"/>
    <x v="3"/>
    <n v="5"/>
    <n v="899.57"/>
    <n v="59"/>
    <x v="0"/>
    <n v="5"/>
    <x v="2"/>
    <s v="Neutral"/>
    <x v="0"/>
    <x v="0"/>
  </r>
  <r>
    <n v="1540"/>
    <d v="2021-02-18T00:00:00"/>
    <s v="Production Technician I"/>
    <x v="4"/>
    <s v="Active"/>
    <s v="Contract"/>
    <s v="Zone C"/>
    <s v="Temporary"/>
    <x v="0"/>
    <x v="19"/>
    <d v="1967-02-19T00:00:00"/>
    <s v="MA"/>
    <x v="0"/>
    <s v="Black"/>
    <s v="Widowed"/>
    <x v="0"/>
    <n v="3"/>
    <d v="2023-01-24T00:00:00"/>
    <n v="2"/>
    <n v="4"/>
    <n v="2"/>
    <d v="2022-10-27T00:00:00"/>
    <x v="4"/>
    <x v="0"/>
    <x v="1"/>
    <n v="1"/>
    <n v="686.34"/>
    <n v="54"/>
    <x v="0"/>
    <n v="5"/>
    <x v="0"/>
    <s v="Neutral"/>
    <x v="0"/>
    <x v="0"/>
  </r>
  <r>
    <n v="1541"/>
    <d v="2021-01-16T00:00:00"/>
    <s v="Production Technician I"/>
    <x v="0"/>
    <s v="Active"/>
    <s v="Part-Time"/>
    <s v="Zone C"/>
    <s v="Full-Time"/>
    <x v="0"/>
    <x v="2"/>
    <d v="1972-12-13T00:00:00"/>
    <s v="MA"/>
    <x v="0"/>
    <s v="Black"/>
    <s v="Widowed"/>
    <x v="0"/>
    <n v="3"/>
    <d v="2022-12-26T00:00:00"/>
    <n v="1"/>
    <n v="4"/>
    <n v="1"/>
    <d v="2023-02-17T00:00:00"/>
    <x v="4"/>
    <x v="0"/>
    <x v="3"/>
    <n v="4"/>
    <n v="770.12"/>
    <n v="49"/>
    <x v="0"/>
    <n v="5"/>
    <x v="0"/>
    <s v="Neutral"/>
    <x v="0"/>
    <x v="0"/>
  </r>
  <r>
    <n v="1542"/>
    <d v="2022-04-07T00:00:00"/>
    <s v="Production Technician I"/>
    <x v="7"/>
    <s v="Active"/>
    <s v="Full-Time"/>
    <s v="Zone A"/>
    <s v="Temporary"/>
    <x v="0"/>
    <x v="8"/>
    <d v="1992-12-11T00:00:00"/>
    <s v="MA"/>
    <x v="1"/>
    <s v="White"/>
    <s v="Married"/>
    <x v="0"/>
    <n v="3"/>
    <d v="2023-07-31T00:00:00"/>
    <n v="5"/>
    <n v="4"/>
    <n v="4"/>
    <d v="2022-10-07T00:00:00"/>
    <x v="0"/>
    <x v="1"/>
    <x v="1"/>
    <n v="4"/>
    <n v="180.73"/>
    <n v="30"/>
    <x v="3"/>
    <n v="4"/>
    <x v="1"/>
    <s v="Neutral"/>
    <x v="0"/>
    <x v="0"/>
  </r>
  <r>
    <n v="1543"/>
    <d v="2019-07-11T00:00:00"/>
    <s v="Production Technician I"/>
    <x v="1"/>
    <s v="Active"/>
    <s v="Part-Time"/>
    <s v="Zone A"/>
    <s v="Part-Time"/>
    <x v="0"/>
    <x v="4"/>
    <d v="1961-07-16T00:00:00"/>
    <s v="MA"/>
    <x v="1"/>
    <s v="Black"/>
    <s v="Married"/>
    <x v="0"/>
    <n v="3"/>
    <d v="2023-01-07T00:00:00"/>
    <n v="4"/>
    <n v="1"/>
    <n v="1"/>
    <d v="2023-05-01T00:00:00"/>
    <x v="3"/>
    <x v="0"/>
    <x v="1"/>
    <n v="2"/>
    <n v="734.87"/>
    <n v="58"/>
    <x v="0"/>
    <n v="6"/>
    <x v="2"/>
    <s v="Unsatisfied"/>
    <x v="0"/>
    <x v="0"/>
  </r>
  <r>
    <n v="1544"/>
    <d v="2020-08-09T00:00:00"/>
    <s v="Production Technician I"/>
    <x v="8"/>
    <s v="Active"/>
    <s v="Part-Time"/>
    <s v="Zone C"/>
    <s v="Temporary"/>
    <x v="0"/>
    <x v="5"/>
    <d v="1994-05-18T00:00:00"/>
    <s v="MA"/>
    <x v="0"/>
    <s v="Other"/>
    <s v="Married"/>
    <x v="0"/>
    <n v="3"/>
    <d v="2023-06-20T00:00:00"/>
    <n v="5"/>
    <n v="1"/>
    <n v="5"/>
    <d v="2022-10-23T00:00:00"/>
    <x v="4"/>
    <x v="0"/>
    <x v="3"/>
    <n v="3"/>
    <n v="811.24"/>
    <n v="26"/>
    <x v="1"/>
    <n v="5"/>
    <x v="1"/>
    <s v="Unsatisfied"/>
    <x v="0"/>
    <x v="0"/>
  </r>
  <r>
    <n v="1545"/>
    <d v="2018-09-20T00:00:00"/>
    <s v="Production Technician I"/>
    <x v="3"/>
    <s v="Active"/>
    <s v="Contract"/>
    <s v="Zone A"/>
    <s v="Part-Time"/>
    <x v="0"/>
    <x v="4"/>
    <d v="1957-05-08T00:00:00"/>
    <s v="MA"/>
    <x v="0"/>
    <s v="Hispanic"/>
    <s v="Married"/>
    <x v="0"/>
    <n v="3"/>
    <d v="2022-08-21T00:00:00"/>
    <n v="2"/>
    <n v="4"/>
    <n v="2"/>
    <d v="2023-02-05T00:00:00"/>
    <x v="0"/>
    <x v="0"/>
    <x v="3"/>
    <n v="3"/>
    <n v="566"/>
    <n v="61"/>
    <x v="2"/>
    <n v="7"/>
    <x v="0"/>
    <s v="Neutral"/>
    <x v="0"/>
    <x v="0"/>
  </r>
  <r>
    <n v="1546"/>
    <d v="2020-01-21T00:00:00"/>
    <s v="Production Technician I"/>
    <x v="9"/>
    <s v="Active"/>
    <s v="Part-Time"/>
    <s v="Zone B"/>
    <s v="Part-Time"/>
    <x v="0"/>
    <x v="8"/>
    <d v="1952-08-13T00:00:00"/>
    <s v="MA"/>
    <x v="0"/>
    <s v="Hispanic"/>
    <s v="Widowed"/>
    <x v="0"/>
    <n v="3"/>
    <d v="2023-05-26T00:00:00"/>
    <n v="3"/>
    <n v="1"/>
    <n v="5"/>
    <d v="2023-02-26T00:00:00"/>
    <x v="2"/>
    <x v="1"/>
    <x v="1"/>
    <n v="5"/>
    <n v="638.91999999999996"/>
    <n v="68"/>
    <x v="2"/>
    <n v="6"/>
    <x v="2"/>
    <s v="Unsatisfied"/>
    <x v="0"/>
    <x v="0"/>
  </r>
  <r>
    <n v="1547"/>
    <d v="2022-02-17T00:00:00"/>
    <s v="Production Technician I"/>
    <x v="5"/>
    <s v="Active"/>
    <s v="Contract"/>
    <s v="Zone B"/>
    <s v="Temporary"/>
    <x v="0"/>
    <x v="19"/>
    <d v="1993-12-25T00:00:00"/>
    <s v="MA"/>
    <x v="0"/>
    <s v="Hispanic"/>
    <s v="Widowed"/>
    <x v="0"/>
    <n v="3"/>
    <d v="2022-09-24T00:00:00"/>
    <n v="4"/>
    <n v="4"/>
    <n v="4"/>
    <d v="2023-04-04T00:00:00"/>
    <x v="0"/>
    <x v="0"/>
    <x v="1"/>
    <n v="3"/>
    <n v="340.07"/>
    <n v="29"/>
    <x v="1"/>
    <n v="4"/>
    <x v="2"/>
    <s v="Neutral"/>
    <x v="0"/>
    <x v="0"/>
  </r>
  <r>
    <n v="1548"/>
    <d v="2019-06-11T00:00:00"/>
    <s v="Production Technician I"/>
    <x v="6"/>
    <s v="Active"/>
    <s v="Part-Time"/>
    <s v="Zone A"/>
    <s v="Full-Time"/>
    <x v="0"/>
    <x v="6"/>
    <d v="1964-08-01T00:00:00"/>
    <s v="MA"/>
    <x v="1"/>
    <s v="Asian"/>
    <s v="Widowed"/>
    <x v="2"/>
    <n v="3"/>
    <d v="2023-06-14T00:00:00"/>
    <n v="1"/>
    <n v="4"/>
    <n v="4"/>
    <d v="2023-04-12T00:00:00"/>
    <x v="4"/>
    <x v="0"/>
    <x v="3"/>
    <n v="4"/>
    <n v="206.75"/>
    <n v="55"/>
    <x v="0"/>
    <n v="6"/>
    <x v="0"/>
    <s v="Neutral"/>
    <x v="0"/>
    <x v="0"/>
  </r>
  <r>
    <n v="1549"/>
    <d v="2022-05-05T00:00:00"/>
    <s v="Production Technician I"/>
    <x v="2"/>
    <s v="Active"/>
    <s v="Part-Time"/>
    <s v="Zone C"/>
    <s v="Full-Time"/>
    <x v="0"/>
    <x v="7"/>
    <d v="1993-01-16T00:00:00"/>
    <s v="MA"/>
    <x v="0"/>
    <s v="Other"/>
    <s v="Married"/>
    <x v="0"/>
    <n v="3"/>
    <d v="2023-07-07T00:00:00"/>
    <n v="2"/>
    <n v="3"/>
    <n v="1"/>
    <d v="2023-06-04T00:00:00"/>
    <x v="2"/>
    <x v="1"/>
    <x v="2"/>
    <n v="1"/>
    <n v="759.56"/>
    <n v="29"/>
    <x v="1"/>
    <n v="4"/>
    <x v="0"/>
    <s v="Neutral"/>
    <x v="0"/>
    <x v="1"/>
  </r>
  <r>
    <n v="1550"/>
    <d v="2018-09-19T00:00:00"/>
    <s v="Production Technician I"/>
    <x v="4"/>
    <s v="Active"/>
    <s v="Full-Time"/>
    <s v="Zone A"/>
    <s v="Temporary"/>
    <x v="0"/>
    <x v="4"/>
    <d v="1961-08-15T00:00:00"/>
    <s v="MA"/>
    <x v="0"/>
    <s v="Black"/>
    <s v="Widowed"/>
    <x v="0"/>
    <n v="3"/>
    <d v="2023-03-04T00:00:00"/>
    <n v="2"/>
    <n v="3"/>
    <n v="3"/>
    <d v="2022-11-09T00:00:00"/>
    <x v="1"/>
    <x v="1"/>
    <x v="0"/>
    <n v="3"/>
    <n v="354.19"/>
    <n v="57"/>
    <x v="0"/>
    <n v="7"/>
    <x v="0"/>
    <s v="Neutral"/>
    <x v="0"/>
    <x v="0"/>
  </r>
  <r>
    <n v="1553"/>
    <d v="2022-12-17T00:00:00"/>
    <s v="Production Technician I"/>
    <x v="1"/>
    <s v="Active"/>
    <s v="Part-Time"/>
    <s v="Zone C"/>
    <s v="Part-Time"/>
    <x v="0"/>
    <x v="4"/>
    <d v="1960-10-04T00:00:00"/>
    <s v="MA"/>
    <x v="0"/>
    <s v="Other"/>
    <s v="Single"/>
    <x v="0"/>
    <n v="3"/>
    <d v="2023-01-12T00:00:00"/>
    <n v="3"/>
    <n v="1"/>
    <n v="5"/>
    <d v="2023-03-19T00:00:00"/>
    <x v="0"/>
    <x v="1"/>
    <x v="2"/>
    <n v="3"/>
    <n v="528.54999999999995"/>
    <n v="62"/>
    <x v="2"/>
    <n v="3"/>
    <x v="2"/>
    <s v="Unsatisfied"/>
    <x v="0"/>
    <x v="1"/>
  </r>
  <r>
    <n v="1555"/>
    <d v="2019-03-27T00:00:00"/>
    <s v="Production Technician II"/>
    <x v="2"/>
    <s v="Active"/>
    <s v="Part-Time"/>
    <s v="Zone A"/>
    <s v="Part-Time"/>
    <x v="0"/>
    <x v="4"/>
    <d v="1966-04-26T00:00:00"/>
    <s v="MA"/>
    <x v="0"/>
    <s v="Hispanic"/>
    <s v="Divorced"/>
    <x v="0"/>
    <n v="3"/>
    <d v="2022-12-19T00:00:00"/>
    <n v="5"/>
    <n v="1"/>
    <n v="2"/>
    <d v="2023-02-26T00:00:00"/>
    <x v="3"/>
    <x v="1"/>
    <x v="3"/>
    <n v="5"/>
    <n v="757.78"/>
    <n v="53"/>
    <x v="0"/>
    <n v="7"/>
    <x v="1"/>
    <s v="Unsatisfied"/>
    <x v="0"/>
    <x v="0"/>
  </r>
  <r>
    <n v="1556"/>
    <d v="2023-05-08T00:00:00"/>
    <s v="Production Technician II"/>
    <x v="9"/>
    <s v="Active"/>
    <s v="Full-Time"/>
    <s v="Zone B"/>
    <s v="Temporary"/>
    <x v="0"/>
    <x v="9"/>
    <d v="1993-02-11T00:00:00"/>
    <s v="MA"/>
    <x v="0"/>
    <s v="Asian"/>
    <s v="Widowed"/>
    <x v="0"/>
    <n v="3"/>
    <d v="2022-10-07T00:00:00"/>
    <n v="4"/>
    <n v="5"/>
    <n v="2"/>
    <d v="2023-06-10T00:00:00"/>
    <x v="4"/>
    <x v="1"/>
    <x v="2"/>
    <n v="1"/>
    <n v="337.94"/>
    <n v="30"/>
    <x v="3"/>
    <n v="3"/>
    <x v="2"/>
    <s v="Satisfied"/>
    <x v="0"/>
    <x v="1"/>
  </r>
  <r>
    <n v="1557"/>
    <d v="2018-12-12T00:00:00"/>
    <s v="Production Technician II"/>
    <x v="7"/>
    <s v="Terminated"/>
    <s v="Part-Time"/>
    <s v="Zone B"/>
    <s v="Temporary"/>
    <x v="0"/>
    <x v="9"/>
    <d v="1991-06-16T00:00:00"/>
    <s v="MA"/>
    <x v="1"/>
    <s v="Hispanic"/>
    <s v="Divorced"/>
    <x v="0"/>
    <n v="3"/>
    <d v="2022-08-19T00:00:00"/>
    <n v="4"/>
    <n v="1"/>
    <n v="2"/>
    <d v="2023-06-06T00:00:00"/>
    <x v="1"/>
    <x v="1"/>
    <x v="1"/>
    <n v="5"/>
    <n v="256.57"/>
    <n v="27"/>
    <x v="1"/>
    <n v="7"/>
    <x v="2"/>
    <s v="Unsatisfied"/>
    <x v="0"/>
    <x v="0"/>
  </r>
  <r>
    <n v="1558"/>
    <d v="2020-08-25T00:00:00"/>
    <s v="Production Technician II"/>
    <x v="3"/>
    <s v="Active"/>
    <s v="Part-Time"/>
    <s v="Zone A"/>
    <s v="Temporary"/>
    <x v="0"/>
    <x v="4"/>
    <d v="1981-02-24T00:00:00"/>
    <s v="MA"/>
    <x v="1"/>
    <s v="Black"/>
    <s v="Married"/>
    <x v="0"/>
    <n v="3"/>
    <d v="2022-10-09T00:00:00"/>
    <n v="3"/>
    <n v="5"/>
    <n v="2"/>
    <d v="2022-09-25T00:00:00"/>
    <x v="0"/>
    <x v="1"/>
    <x v="3"/>
    <n v="2"/>
    <n v="839.12"/>
    <n v="39"/>
    <x v="3"/>
    <n v="5"/>
    <x v="2"/>
    <s v="Satisfied"/>
    <x v="0"/>
    <x v="0"/>
  </r>
  <r>
    <n v="1559"/>
    <d v="2022-04-22T00:00:00"/>
    <s v="Production Technician II"/>
    <x v="5"/>
    <s v="Terminated"/>
    <s v="Full-Time"/>
    <s v="Zone B"/>
    <s v="Full-Time"/>
    <x v="0"/>
    <x v="9"/>
    <d v="1965-12-02T00:00:00"/>
    <s v="MA"/>
    <x v="1"/>
    <s v="Other"/>
    <s v="Divorced"/>
    <x v="0"/>
    <n v="3"/>
    <d v="2023-02-04T00:00:00"/>
    <n v="3"/>
    <n v="1"/>
    <n v="3"/>
    <d v="2023-04-08T00:00:00"/>
    <x v="2"/>
    <x v="1"/>
    <x v="3"/>
    <n v="1"/>
    <n v="281.94"/>
    <n v="57"/>
    <x v="0"/>
    <n v="4"/>
    <x v="2"/>
    <s v="Unsatisfied"/>
    <x v="0"/>
    <x v="0"/>
  </r>
  <r>
    <n v="1560"/>
    <d v="2021-12-20T00:00:00"/>
    <s v="Production Technician II"/>
    <x v="9"/>
    <s v="Terminated"/>
    <s v="Full-Time"/>
    <s v="Zone A"/>
    <s v="Full-Time"/>
    <x v="0"/>
    <x v="3"/>
    <d v="1947-09-08T00:00:00"/>
    <s v="MA"/>
    <x v="1"/>
    <s v="Other"/>
    <s v="Divorced"/>
    <x v="0"/>
    <n v="3"/>
    <d v="2023-01-23T00:00:00"/>
    <n v="1"/>
    <n v="2"/>
    <n v="4"/>
    <d v="2023-07-05T00:00:00"/>
    <x v="3"/>
    <x v="1"/>
    <x v="2"/>
    <n v="2"/>
    <n v="821.41"/>
    <n v="74"/>
    <x v="2"/>
    <n v="4"/>
    <x v="0"/>
    <s v="Unsatisfied"/>
    <x v="0"/>
    <x v="1"/>
  </r>
  <r>
    <n v="1561"/>
    <d v="2021-02-12T00:00:00"/>
    <s v="Production Technician I"/>
    <x v="2"/>
    <s v="Active"/>
    <s v="Contract"/>
    <s v="Zone C"/>
    <s v="Full-Time"/>
    <x v="0"/>
    <x v="3"/>
    <d v="1956-05-29T00:00:00"/>
    <s v="MA"/>
    <x v="0"/>
    <s v="Hispanic"/>
    <s v="Single"/>
    <x v="0"/>
    <n v="3"/>
    <d v="2023-04-01T00:00:00"/>
    <n v="5"/>
    <n v="1"/>
    <n v="3"/>
    <d v="2022-10-19T00:00:00"/>
    <x v="0"/>
    <x v="0"/>
    <x v="1"/>
    <n v="3"/>
    <n v="924.06"/>
    <n v="65"/>
    <x v="2"/>
    <n v="5"/>
    <x v="1"/>
    <s v="Unsatisfied"/>
    <x v="0"/>
    <x v="0"/>
  </r>
  <r>
    <n v="1562"/>
    <d v="2020-09-29T00:00:00"/>
    <s v="Production Technician I"/>
    <x v="4"/>
    <s v="Active"/>
    <s v="Full-Time"/>
    <s v="Zone B"/>
    <s v="Temporary"/>
    <x v="0"/>
    <x v="2"/>
    <d v="1944-03-09T00:00:00"/>
    <s v="MA"/>
    <x v="0"/>
    <s v="Black"/>
    <s v="Single"/>
    <x v="0"/>
    <n v="3"/>
    <d v="2023-04-21T00:00:00"/>
    <n v="3"/>
    <n v="2"/>
    <n v="1"/>
    <d v="2022-12-24T00:00:00"/>
    <x v="0"/>
    <x v="0"/>
    <x v="3"/>
    <n v="2"/>
    <n v="578.66"/>
    <n v="76"/>
    <x v="2"/>
    <n v="5"/>
    <x v="2"/>
    <s v="Unsatisfied"/>
    <x v="0"/>
    <x v="0"/>
  </r>
  <r>
    <n v="1563"/>
    <d v="2022-09-10T00:00:00"/>
    <s v="Production Technician I"/>
    <x v="0"/>
    <s v="Active"/>
    <s v="Contract"/>
    <s v="Zone C"/>
    <s v="Temporary"/>
    <x v="0"/>
    <x v="4"/>
    <d v="1960-11-26T00:00:00"/>
    <s v="MA"/>
    <x v="0"/>
    <s v="Black"/>
    <s v="Widowed"/>
    <x v="0"/>
    <n v="3"/>
    <d v="2023-04-23T00:00:00"/>
    <n v="1"/>
    <n v="4"/>
    <n v="3"/>
    <d v="2022-12-09T00:00:00"/>
    <x v="0"/>
    <x v="1"/>
    <x v="1"/>
    <n v="3"/>
    <n v="721.86"/>
    <n v="62"/>
    <x v="2"/>
    <n v="3"/>
    <x v="0"/>
    <s v="Neutral"/>
    <x v="0"/>
    <x v="0"/>
  </r>
  <r>
    <n v="1564"/>
    <d v="2023-03-11T00:00:00"/>
    <s v="Production Technician I"/>
    <x v="7"/>
    <s v="Active"/>
    <s v="Contract"/>
    <s v="Zone A"/>
    <s v="Full-Time"/>
    <x v="0"/>
    <x v="3"/>
    <d v="1991-03-04T00:00:00"/>
    <s v="MA"/>
    <x v="1"/>
    <s v="Other"/>
    <s v="Widowed"/>
    <x v="1"/>
    <n v="3"/>
    <d v="2022-12-20T00:00:00"/>
    <n v="4"/>
    <n v="1"/>
    <n v="4"/>
    <d v="2023-04-20T00:00:00"/>
    <x v="4"/>
    <x v="1"/>
    <x v="2"/>
    <n v="4"/>
    <n v="430.3"/>
    <n v="32"/>
    <x v="3"/>
    <n v="3"/>
    <x v="2"/>
    <s v="Unsatisfied"/>
    <x v="0"/>
    <x v="1"/>
  </r>
  <r>
    <n v="1565"/>
    <d v="2022-04-28T00:00:00"/>
    <s v="Production Technician I"/>
    <x v="1"/>
    <s v="Active"/>
    <s v="Full-Time"/>
    <s v="Zone C"/>
    <s v="Full-Time"/>
    <x v="0"/>
    <x v="4"/>
    <d v="1960-09-23T00:00:00"/>
    <s v="MA"/>
    <x v="1"/>
    <s v="Asian"/>
    <s v="Widowed"/>
    <x v="0"/>
    <n v="3"/>
    <d v="2023-06-16T00:00:00"/>
    <n v="5"/>
    <n v="4"/>
    <n v="5"/>
    <d v="2022-12-03T00:00:00"/>
    <x v="1"/>
    <x v="0"/>
    <x v="2"/>
    <n v="3"/>
    <n v="337.52"/>
    <n v="62"/>
    <x v="2"/>
    <n v="4"/>
    <x v="1"/>
    <s v="Neutral"/>
    <x v="0"/>
    <x v="1"/>
  </r>
  <r>
    <n v="1566"/>
    <d v="2022-03-20T00:00:00"/>
    <s v="Production Technician I"/>
    <x v="8"/>
    <s v="Active"/>
    <s v="Full-Time"/>
    <s v="Zone B"/>
    <s v="Temporary"/>
    <x v="0"/>
    <x v="17"/>
    <d v="1962-12-24T00:00:00"/>
    <s v="MA"/>
    <x v="0"/>
    <s v="Hispanic"/>
    <s v="Divorced"/>
    <x v="1"/>
    <n v="3"/>
    <d v="2023-07-25T00:00:00"/>
    <n v="1"/>
    <n v="4"/>
    <n v="1"/>
    <d v="2023-05-05T00:00:00"/>
    <x v="4"/>
    <x v="0"/>
    <x v="0"/>
    <n v="1"/>
    <n v="692.71"/>
    <n v="60"/>
    <x v="2"/>
    <n v="4"/>
    <x v="0"/>
    <s v="Neutral"/>
    <x v="0"/>
    <x v="0"/>
  </r>
  <r>
    <n v="1567"/>
    <d v="2022-03-04T00:00:00"/>
    <s v="Production Technician I"/>
    <x v="3"/>
    <s v="Active"/>
    <s v="Contract"/>
    <s v="Zone C"/>
    <s v="Part-Time"/>
    <x v="0"/>
    <x v="4"/>
    <d v="1978-11-29T00:00:00"/>
    <s v="MA"/>
    <x v="0"/>
    <s v="Asian"/>
    <s v="Single"/>
    <x v="0"/>
    <n v="3"/>
    <d v="2023-04-12T00:00:00"/>
    <n v="4"/>
    <n v="2"/>
    <n v="4"/>
    <d v="2023-05-13T00:00:00"/>
    <x v="2"/>
    <x v="1"/>
    <x v="0"/>
    <n v="1"/>
    <n v="177.99"/>
    <n v="44"/>
    <x v="3"/>
    <n v="4"/>
    <x v="2"/>
    <s v="Unsatisfied"/>
    <x v="0"/>
    <x v="0"/>
  </r>
  <r>
    <n v="1568"/>
    <d v="2023-02-01T00:00:00"/>
    <s v="Production Technician I"/>
    <x v="9"/>
    <s v="Active"/>
    <s v="Part-Time"/>
    <s v="Zone B"/>
    <s v="Full-Time"/>
    <x v="0"/>
    <x v="17"/>
    <d v="1995-03-15T00:00:00"/>
    <s v="MA"/>
    <x v="0"/>
    <s v="Asian"/>
    <s v="Divorced"/>
    <x v="0"/>
    <n v="3"/>
    <d v="2022-10-04T00:00:00"/>
    <n v="1"/>
    <n v="2"/>
    <n v="3"/>
    <d v="2023-04-07T00:00:00"/>
    <x v="4"/>
    <x v="1"/>
    <x v="1"/>
    <n v="5"/>
    <n v="586.71"/>
    <n v="28"/>
    <x v="1"/>
    <n v="3"/>
    <x v="0"/>
    <s v="Unsatisfied"/>
    <x v="0"/>
    <x v="0"/>
  </r>
  <r>
    <n v="1569"/>
    <d v="2021-02-05T00:00:00"/>
    <s v="Production Technician I"/>
    <x v="5"/>
    <s v="Active"/>
    <s v="Part-Time"/>
    <s v="Zone C"/>
    <s v="Full-Time"/>
    <x v="0"/>
    <x v="6"/>
    <d v="1975-02-24T00:00:00"/>
    <s v="MA"/>
    <x v="1"/>
    <s v="Black"/>
    <s v="Widowed"/>
    <x v="0"/>
    <n v="3"/>
    <d v="2023-03-08T00:00:00"/>
    <n v="1"/>
    <n v="3"/>
    <n v="1"/>
    <d v="2023-03-20T00:00:00"/>
    <x v="1"/>
    <x v="0"/>
    <x v="2"/>
    <n v="2"/>
    <n v="771.98"/>
    <n v="46"/>
    <x v="0"/>
    <n v="5"/>
    <x v="0"/>
    <s v="Neutral"/>
    <x v="0"/>
    <x v="1"/>
  </r>
  <r>
    <n v="1570"/>
    <d v="2022-11-23T00:00:00"/>
    <s v="Production Technician I"/>
    <x v="6"/>
    <s v="Active"/>
    <s v="Contract"/>
    <s v="Zone C"/>
    <s v="Part-Time"/>
    <x v="0"/>
    <x v="3"/>
    <d v="1992-01-01T00:00:00"/>
    <s v="MA"/>
    <x v="1"/>
    <s v="Asian"/>
    <s v="Single"/>
    <x v="0"/>
    <n v="3"/>
    <d v="2022-08-07T00:00:00"/>
    <n v="1"/>
    <n v="4"/>
    <n v="5"/>
    <d v="2023-03-28T00:00:00"/>
    <x v="2"/>
    <x v="0"/>
    <x v="3"/>
    <n v="4"/>
    <n v="121.88"/>
    <n v="30"/>
    <x v="3"/>
    <n v="3"/>
    <x v="0"/>
    <s v="Neutral"/>
    <x v="0"/>
    <x v="0"/>
  </r>
  <r>
    <n v="1571"/>
    <d v="2021-05-24T00:00:00"/>
    <s v="Production Technician I"/>
    <x v="2"/>
    <s v="Active"/>
    <s v="Part-Time"/>
    <s v="Zone A"/>
    <s v="Full-Time"/>
    <x v="0"/>
    <x v="17"/>
    <d v="1986-09-12T00:00:00"/>
    <s v="MA"/>
    <x v="0"/>
    <s v="Hispanic"/>
    <s v="Divorced"/>
    <x v="1"/>
    <n v="3"/>
    <d v="2023-06-04T00:00:00"/>
    <n v="3"/>
    <n v="2"/>
    <n v="4"/>
    <d v="2023-03-15T00:00:00"/>
    <x v="2"/>
    <x v="1"/>
    <x v="2"/>
    <n v="2"/>
    <n v="379.68"/>
    <n v="35"/>
    <x v="3"/>
    <n v="4"/>
    <x v="2"/>
    <s v="Unsatisfied"/>
    <x v="0"/>
    <x v="1"/>
  </r>
  <r>
    <n v="1572"/>
    <d v="2021-09-28T00:00:00"/>
    <s v="Production Technician I"/>
    <x v="4"/>
    <s v="Active"/>
    <s v="Part-Time"/>
    <s v="Zone C"/>
    <s v="Part-Time"/>
    <x v="0"/>
    <x v="10"/>
    <d v="1951-04-08T00:00:00"/>
    <s v="MA"/>
    <x v="0"/>
    <s v="Black"/>
    <s v="Married"/>
    <x v="0"/>
    <n v="3"/>
    <d v="2022-10-17T00:00:00"/>
    <n v="2"/>
    <n v="4"/>
    <n v="3"/>
    <d v="2022-10-08T00:00:00"/>
    <x v="1"/>
    <x v="0"/>
    <x v="2"/>
    <n v="2"/>
    <n v="738.65"/>
    <n v="70"/>
    <x v="2"/>
    <n v="4"/>
    <x v="0"/>
    <s v="Neutral"/>
    <x v="0"/>
    <x v="1"/>
  </r>
  <r>
    <n v="1573"/>
    <d v="2021-03-17T00:00:00"/>
    <s v="Production Technician I"/>
    <x v="0"/>
    <s v="Active"/>
    <s v="Contract"/>
    <s v="Zone A"/>
    <s v="Part-Time"/>
    <x v="0"/>
    <x v="12"/>
    <d v="1985-01-19T00:00:00"/>
    <s v="MA"/>
    <x v="0"/>
    <s v="Other"/>
    <s v="Widowed"/>
    <x v="0"/>
    <n v="3"/>
    <d v="2023-06-10T00:00:00"/>
    <n v="1"/>
    <n v="1"/>
    <n v="3"/>
    <d v="2022-12-15T00:00:00"/>
    <x v="3"/>
    <x v="1"/>
    <x v="1"/>
    <n v="2"/>
    <n v="159.41999999999999"/>
    <n v="36"/>
    <x v="3"/>
    <n v="5"/>
    <x v="0"/>
    <s v="Unsatisfied"/>
    <x v="0"/>
    <x v="0"/>
  </r>
  <r>
    <n v="1576"/>
    <d v="2019-11-11T00:00:00"/>
    <s v="Production Technician I"/>
    <x v="8"/>
    <s v="Terminated"/>
    <s v="Full-Time"/>
    <s v="Zone C"/>
    <s v="Full-Time"/>
    <x v="0"/>
    <x v="1"/>
    <d v="1945-09-20T00:00:00"/>
    <s v="MA"/>
    <x v="1"/>
    <s v="Black"/>
    <s v="Married"/>
    <x v="2"/>
    <n v="3"/>
    <d v="2023-05-07T00:00:00"/>
    <n v="5"/>
    <n v="2"/>
    <n v="3"/>
    <d v="2023-07-06T00:00:00"/>
    <x v="4"/>
    <x v="0"/>
    <x v="2"/>
    <n v="4"/>
    <n v="104.34"/>
    <n v="74"/>
    <x v="2"/>
    <n v="6"/>
    <x v="1"/>
    <s v="Unsatisfied"/>
    <x v="0"/>
    <x v="1"/>
  </r>
  <r>
    <n v="1577"/>
    <d v="2020-12-15T00:00:00"/>
    <s v="Production Technician II"/>
    <x v="2"/>
    <s v="Active"/>
    <s v="Full-Time"/>
    <s v="Zone B"/>
    <s v="Temporary"/>
    <x v="0"/>
    <x v="0"/>
    <d v="1963-04-13T00:00:00"/>
    <s v="MA"/>
    <x v="0"/>
    <s v="Black"/>
    <s v="Widowed"/>
    <x v="0"/>
    <n v="3"/>
    <d v="2023-03-29T00:00:00"/>
    <n v="5"/>
    <n v="2"/>
    <n v="1"/>
    <d v="2022-10-26T00:00:00"/>
    <x v="1"/>
    <x v="1"/>
    <x v="0"/>
    <n v="5"/>
    <n v="413.08"/>
    <n v="57"/>
    <x v="0"/>
    <n v="5"/>
    <x v="1"/>
    <s v="Unsatisfied"/>
    <x v="0"/>
    <x v="0"/>
  </r>
  <r>
    <n v="1578"/>
    <d v="2021-05-06T00:00:00"/>
    <s v="Production Technician II"/>
    <x v="9"/>
    <s v="Terminated"/>
    <s v="Part-Time"/>
    <s v="Zone B"/>
    <s v="Part-Time"/>
    <x v="0"/>
    <x v="4"/>
    <d v="1980-08-20T00:00:00"/>
    <s v="MA"/>
    <x v="1"/>
    <s v="Hispanic"/>
    <s v="Married"/>
    <x v="2"/>
    <n v="3"/>
    <d v="2023-02-03T00:00:00"/>
    <n v="5"/>
    <n v="5"/>
    <n v="1"/>
    <d v="2022-12-29T00:00:00"/>
    <x v="3"/>
    <x v="1"/>
    <x v="1"/>
    <n v="1"/>
    <n v="856.71"/>
    <n v="41"/>
    <x v="3"/>
    <n v="5"/>
    <x v="1"/>
    <s v="Satisfied"/>
    <x v="0"/>
    <x v="0"/>
  </r>
  <r>
    <n v="1579"/>
    <d v="2021-07-08T00:00:00"/>
    <s v="Production Technician II"/>
    <x v="7"/>
    <s v="Active"/>
    <s v="Part-Time"/>
    <s v="Zone A"/>
    <s v="Full-Time"/>
    <x v="0"/>
    <x v="3"/>
    <d v="1994-09-30T00:00:00"/>
    <s v="MA"/>
    <x v="1"/>
    <s v="White"/>
    <s v="Divorced"/>
    <x v="0"/>
    <n v="3"/>
    <d v="2023-04-15T00:00:00"/>
    <n v="1"/>
    <n v="3"/>
    <n v="1"/>
    <d v="2022-10-20T00:00:00"/>
    <x v="4"/>
    <x v="0"/>
    <x v="3"/>
    <n v="5"/>
    <n v="322.3"/>
    <n v="27"/>
    <x v="1"/>
    <n v="4"/>
    <x v="0"/>
    <s v="Neutral"/>
    <x v="0"/>
    <x v="0"/>
  </r>
  <r>
    <n v="1580"/>
    <d v="2023-04-04T00:00:00"/>
    <s v="Production Technician II"/>
    <x v="3"/>
    <s v="Active"/>
    <s v="Part-Time"/>
    <s v="Zone A"/>
    <s v="Full-Time"/>
    <x v="0"/>
    <x v="0"/>
    <d v="1972-04-10T00:00:00"/>
    <s v="MA"/>
    <x v="1"/>
    <s v="Asian"/>
    <s v="Single"/>
    <x v="2"/>
    <n v="3"/>
    <d v="2023-04-23T00:00:00"/>
    <n v="1"/>
    <n v="1"/>
    <n v="5"/>
    <d v="2023-03-29T00:00:00"/>
    <x v="2"/>
    <x v="0"/>
    <x v="3"/>
    <n v="3"/>
    <n v="527.92999999999995"/>
    <n v="51"/>
    <x v="0"/>
    <n v="3"/>
    <x v="0"/>
    <s v="Unsatisfied"/>
    <x v="0"/>
    <x v="0"/>
  </r>
  <r>
    <n v="1581"/>
    <d v="2022-08-05T00:00:00"/>
    <s v="Production Technician II"/>
    <x v="5"/>
    <s v="Terminated"/>
    <s v="Full-Time"/>
    <s v="Zone C"/>
    <s v="Part-Time"/>
    <x v="0"/>
    <x v="3"/>
    <d v="1950-07-24T00:00:00"/>
    <s v="MA"/>
    <x v="1"/>
    <s v="Asian"/>
    <s v="Single"/>
    <x v="0"/>
    <n v="3"/>
    <d v="2022-12-11T00:00:00"/>
    <n v="1"/>
    <n v="3"/>
    <n v="5"/>
    <d v="2023-01-10T00:00:00"/>
    <x v="2"/>
    <x v="1"/>
    <x v="0"/>
    <n v="2"/>
    <n v="480.2"/>
    <n v="72"/>
    <x v="2"/>
    <n v="3"/>
    <x v="0"/>
    <s v="Neutral"/>
    <x v="0"/>
    <x v="0"/>
  </r>
  <r>
    <n v="1582"/>
    <d v="2020-04-06T00:00:00"/>
    <s v="Production Technician II"/>
    <x v="4"/>
    <s v="Terminated"/>
    <s v="Part-Time"/>
    <s v="Zone C"/>
    <s v="Temporary"/>
    <x v="0"/>
    <x v="4"/>
    <d v="1995-04-01T00:00:00"/>
    <s v="MA"/>
    <x v="0"/>
    <s v="Other"/>
    <s v="Single"/>
    <x v="2"/>
    <n v="3"/>
    <d v="2022-11-04T00:00:00"/>
    <n v="2"/>
    <n v="1"/>
    <n v="5"/>
    <d v="2022-11-01T00:00:00"/>
    <x v="0"/>
    <x v="0"/>
    <x v="2"/>
    <n v="5"/>
    <n v="323.79000000000002"/>
    <n v="25"/>
    <x v="1"/>
    <n v="6"/>
    <x v="0"/>
    <s v="Unsatisfied"/>
    <x v="0"/>
    <x v="1"/>
  </r>
  <r>
    <n v="1583"/>
    <d v="2023-03-02T00:00:00"/>
    <s v="Production Technician I"/>
    <x v="6"/>
    <s v="Terminated"/>
    <s v="Full-Time"/>
    <s v="Zone B"/>
    <s v="Part-Time"/>
    <x v="0"/>
    <x v="9"/>
    <d v="1973-07-01T00:00:00"/>
    <s v="MA"/>
    <x v="0"/>
    <s v="Other"/>
    <s v="Widowed"/>
    <x v="0"/>
    <n v="3"/>
    <d v="2023-06-27T00:00:00"/>
    <n v="3"/>
    <n v="3"/>
    <n v="3"/>
    <d v="2023-06-18T00:00:00"/>
    <x v="0"/>
    <x v="1"/>
    <x v="0"/>
    <n v="3"/>
    <n v="184.66"/>
    <n v="50"/>
    <x v="0"/>
    <n v="3"/>
    <x v="2"/>
    <s v="Neutral"/>
    <x v="0"/>
    <x v="0"/>
  </r>
  <r>
    <n v="1584"/>
    <d v="2020-04-09T00:00:00"/>
    <s v="Production Technician I"/>
    <x v="2"/>
    <s v="Active"/>
    <s v="Contract"/>
    <s v="Zone B"/>
    <s v="Part-Time"/>
    <x v="0"/>
    <x v="10"/>
    <d v="1943-10-18T00:00:00"/>
    <s v="MA"/>
    <x v="0"/>
    <s v="White"/>
    <s v="Married"/>
    <x v="0"/>
    <n v="3"/>
    <d v="2023-03-18T00:00:00"/>
    <n v="4"/>
    <n v="1"/>
    <n v="4"/>
    <d v="2023-05-10T00:00:00"/>
    <x v="0"/>
    <x v="1"/>
    <x v="3"/>
    <n v="4"/>
    <n v="265.22000000000003"/>
    <n v="77"/>
    <x v="2"/>
    <n v="6"/>
    <x v="2"/>
    <s v="Unsatisfied"/>
    <x v="0"/>
    <x v="0"/>
  </r>
  <r>
    <n v="1585"/>
    <d v="2022-09-17T00:00:00"/>
    <s v="Production Technician I"/>
    <x v="4"/>
    <s v="Active"/>
    <s v="Part-Time"/>
    <s v="Zone A"/>
    <s v="Temporary"/>
    <x v="0"/>
    <x v="8"/>
    <d v="1956-05-04T00:00:00"/>
    <s v="MA"/>
    <x v="0"/>
    <s v="Black"/>
    <s v="Single"/>
    <x v="0"/>
    <n v="3"/>
    <d v="2022-12-23T00:00:00"/>
    <n v="5"/>
    <n v="4"/>
    <n v="4"/>
    <d v="2023-02-06T00:00:00"/>
    <x v="3"/>
    <x v="1"/>
    <x v="1"/>
    <n v="5"/>
    <n v="843.28"/>
    <n v="66"/>
    <x v="2"/>
    <n v="3"/>
    <x v="1"/>
    <s v="Neutral"/>
    <x v="0"/>
    <x v="0"/>
  </r>
  <r>
    <n v="1586"/>
    <d v="2022-01-15T00:00:00"/>
    <s v="Production Technician I"/>
    <x v="0"/>
    <s v="Active"/>
    <s v="Full-Time"/>
    <s v="Zone C"/>
    <s v="Full-Time"/>
    <x v="0"/>
    <x v="3"/>
    <d v="1973-01-05T00:00:00"/>
    <s v="MA"/>
    <x v="0"/>
    <s v="Hispanic"/>
    <s v="Widowed"/>
    <x v="0"/>
    <n v="3"/>
    <d v="2023-07-16T00:00:00"/>
    <n v="3"/>
    <n v="3"/>
    <n v="4"/>
    <d v="2022-12-06T00:00:00"/>
    <x v="4"/>
    <x v="0"/>
    <x v="3"/>
    <n v="3"/>
    <n v="643.9"/>
    <n v="49"/>
    <x v="0"/>
    <n v="4"/>
    <x v="2"/>
    <s v="Neutral"/>
    <x v="0"/>
    <x v="0"/>
  </r>
  <r>
    <n v="1587"/>
    <d v="2022-05-23T00:00:00"/>
    <s v="Production Technician I"/>
    <x v="7"/>
    <s v="Active"/>
    <s v="Part-Time"/>
    <s v="Zone C"/>
    <s v="Part-Time"/>
    <x v="0"/>
    <x v="8"/>
    <d v="1984-12-12T00:00:00"/>
    <s v="MA"/>
    <x v="1"/>
    <s v="Other"/>
    <s v="Divorced"/>
    <x v="0"/>
    <n v="3"/>
    <d v="2023-06-27T00:00:00"/>
    <n v="4"/>
    <n v="5"/>
    <n v="3"/>
    <d v="2023-03-10T00:00:00"/>
    <x v="1"/>
    <x v="0"/>
    <x v="2"/>
    <n v="4"/>
    <n v="876.73"/>
    <n v="38"/>
    <x v="3"/>
    <n v="3"/>
    <x v="2"/>
    <s v="Satisfied"/>
    <x v="0"/>
    <x v="1"/>
  </r>
  <r>
    <n v="1588"/>
    <d v="2021-07-15T00:00:00"/>
    <s v="Production Technician I"/>
    <x v="1"/>
    <s v="Active"/>
    <s v="Full-Time"/>
    <s v="Zone A"/>
    <s v="Temporary"/>
    <x v="0"/>
    <x v="8"/>
    <d v="1946-02-18T00:00:00"/>
    <s v="MA"/>
    <x v="1"/>
    <s v="Hispanic"/>
    <s v="Widowed"/>
    <x v="0"/>
    <n v="3"/>
    <d v="2023-07-21T00:00:00"/>
    <n v="1"/>
    <n v="5"/>
    <n v="5"/>
    <d v="2022-11-08T00:00:00"/>
    <x v="0"/>
    <x v="0"/>
    <x v="0"/>
    <n v="1"/>
    <n v="293.85000000000002"/>
    <n v="75"/>
    <x v="2"/>
    <n v="4"/>
    <x v="0"/>
    <s v="Satisfied"/>
    <x v="0"/>
    <x v="0"/>
  </r>
  <r>
    <n v="1589"/>
    <d v="2020-08-28T00:00:00"/>
    <s v="Production Technician I"/>
    <x v="8"/>
    <s v="Active"/>
    <s v="Contract"/>
    <s v="Zone A"/>
    <s v="Part-Time"/>
    <x v="0"/>
    <x v="4"/>
    <d v="1996-07-02T00:00:00"/>
    <s v="MA"/>
    <x v="0"/>
    <s v="White"/>
    <s v="Married"/>
    <x v="0"/>
    <n v="3"/>
    <d v="2023-04-26T00:00:00"/>
    <n v="2"/>
    <n v="1"/>
    <n v="1"/>
    <d v="2022-10-22T00:00:00"/>
    <x v="2"/>
    <x v="0"/>
    <x v="1"/>
    <n v="4"/>
    <n v="328.06"/>
    <n v="24"/>
    <x v="1"/>
    <n v="5"/>
    <x v="0"/>
    <s v="Unsatisfied"/>
    <x v="0"/>
    <x v="0"/>
  </r>
  <r>
    <n v="1590"/>
    <d v="2021-09-09T00:00:00"/>
    <s v="Production Technician I"/>
    <x v="3"/>
    <s v="Active"/>
    <s v="Part-Time"/>
    <s v="Zone A"/>
    <s v="Full-Time"/>
    <x v="0"/>
    <x v="13"/>
    <d v="1983-09-09T00:00:00"/>
    <s v="MA"/>
    <x v="1"/>
    <s v="Black"/>
    <s v="Single"/>
    <x v="0"/>
    <n v="3"/>
    <d v="2023-04-20T00:00:00"/>
    <n v="5"/>
    <n v="1"/>
    <n v="3"/>
    <d v="2023-03-16T00:00:00"/>
    <x v="0"/>
    <x v="0"/>
    <x v="0"/>
    <n v="2"/>
    <n v="187.35"/>
    <n v="38"/>
    <x v="3"/>
    <n v="4"/>
    <x v="1"/>
    <s v="Unsatisfied"/>
    <x v="0"/>
    <x v="0"/>
  </r>
  <r>
    <n v="1591"/>
    <d v="2023-02-10T00:00:00"/>
    <s v="Production Technician I"/>
    <x v="9"/>
    <s v="Active"/>
    <s v="Contract"/>
    <s v="Zone A"/>
    <s v="Part-Time"/>
    <x v="0"/>
    <x v="3"/>
    <d v="1957-10-20T00:00:00"/>
    <s v="MA"/>
    <x v="0"/>
    <s v="Asian"/>
    <s v="Divorced"/>
    <x v="0"/>
    <n v="3"/>
    <d v="2023-05-10T00:00:00"/>
    <n v="4"/>
    <n v="3"/>
    <n v="1"/>
    <d v="2023-06-09T00:00:00"/>
    <x v="0"/>
    <x v="0"/>
    <x v="3"/>
    <n v="5"/>
    <n v="340.01"/>
    <n v="66"/>
    <x v="2"/>
    <n v="3"/>
    <x v="2"/>
    <s v="Neutral"/>
    <x v="0"/>
    <x v="0"/>
  </r>
  <r>
    <n v="1592"/>
    <d v="2020-06-14T00:00:00"/>
    <s v="Production Technician I"/>
    <x v="5"/>
    <s v="Active"/>
    <s v="Full-Time"/>
    <s v="Zone A"/>
    <s v="Full-Time"/>
    <x v="0"/>
    <x v="6"/>
    <d v="1981-08-15T00:00:00"/>
    <s v="MA"/>
    <x v="1"/>
    <s v="Other"/>
    <s v="Single"/>
    <x v="1"/>
    <n v="3"/>
    <d v="2023-06-06T00:00:00"/>
    <n v="1"/>
    <n v="1"/>
    <n v="4"/>
    <d v="2023-06-20T00:00:00"/>
    <x v="4"/>
    <x v="0"/>
    <x v="1"/>
    <n v="1"/>
    <n v="590.82000000000005"/>
    <n v="39"/>
    <x v="3"/>
    <n v="5"/>
    <x v="0"/>
    <s v="Unsatisfied"/>
    <x v="0"/>
    <x v="0"/>
  </r>
  <r>
    <n v="1593"/>
    <d v="2020-12-05T00:00:00"/>
    <s v="Production Technician I"/>
    <x v="6"/>
    <s v="Active"/>
    <s v="Part-Time"/>
    <s v="Zone B"/>
    <s v="Full-Time"/>
    <x v="0"/>
    <x v="14"/>
    <d v="1984-11-18T00:00:00"/>
    <s v="MA"/>
    <x v="1"/>
    <s v="Asian"/>
    <s v="Widowed"/>
    <x v="1"/>
    <n v="3"/>
    <d v="2022-10-02T00:00:00"/>
    <n v="1"/>
    <n v="4"/>
    <n v="1"/>
    <d v="2023-05-08T00:00:00"/>
    <x v="0"/>
    <x v="1"/>
    <x v="0"/>
    <n v="1"/>
    <n v="321.08"/>
    <n v="36"/>
    <x v="3"/>
    <n v="5"/>
    <x v="0"/>
    <s v="Neutral"/>
    <x v="0"/>
    <x v="0"/>
  </r>
  <r>
    <n v="1594"/>
    <d v="2022-07-16T00:00:00"/>
    <s v="Production Technician I"/>
    <x v="2"/>
    <s v="Active"/>
    <s v="Part-Time"/>
    <s v="Zone B"/>
    <s v="Full-Time"/>
    <x v="0"/>
    <x v="1"/>
    <d v="1968-04-30T00:00:00"/>
    <s v="MA"/>
    <x v="0"/>
    <s v="Black"/>
    <s v="Single"/>
    <x v="1"/>
    <n v="3"/>
    <d v="2022-12-08T00:00:00"/>
    <n v="1"/>
    <n v="1"/>
    <n v="4"/>
    <d v="2023-04-04T00:00:00"/>
    <x v="4"/>
    <x v="1"/>
    <x v="0"/>
    <n v="1"/>
    <n v="684.45"/>
    <n v="54"/>
    <x v="0"/>
    <n v="3"/>
    <x v="0"/>
    <s v="Unsatisfied"/>
    <x v="0"/>
    <x v="0"/>
  </r>
  <r>
    <n v="1595"/>
    <d v="2023-06-09T00:00:00"/>
    <s v="Production Technician I"/>
    <x v="4"/>
    <s v="Active"/>
    <s v="Part-Time"/>
    <s v="Zone A"/>
    <s v="Full-Time"/>
    <x v="0"/>
    <x v="5"/>
    <d v="1969-09-11T00:00:00"/>
    <s v="MA"/>
    <x v="0"/>
    <s v="Black"/>
    <s v="Married"/>
    <x v="1"/>
    <n v="3"/>
    <d v="2023-01-12T00:00:00"/>
    <n v="3"/>
    <n v="4"/>
    <n v="3"/>
    <d v="2023-05-07T00:00:00"/>
    <x v="0"/>
    <x v="1"/>
    <x v="3"/>
    <n v="4"/>
    <n v="571.48"/>
    <n v="54"/>
    <x v="0"/>
    <n v="2"/>
    <x v="2"/>
    <s v="Neutral"/>
    <x v="0"/>
    <x v="0"/>
  </r>
  <r>
    <n v="1599"/>
    <d v="2022-05-18T00:00:00"/>
    <s v="Production Technician II"/>
    <x v="4"/>
    <s v="Terminated"/>
    <s v="Full-Time"/>
    <s v="Zone C"/>
    <s v="Full-Time"/>
    <x v="0"/>
    <x v="4"/>
    <d v="1975-11-13T00:00:00"/>
    <s v="MA"/>
    <x v="1"/>
    <s v="White"/>
    <s v="Divorced"/>
    <x v="1"/>
    <n v="3"/>
    <d v="2022-09-13T00:00:00"/>
    <n v="4"/>
    <n v="5"/>
    <n v="2"/>
    <d v="2023-05-17T00:00:00"/>
    <x v="0"/>
    <x v="1"/>
    <x v="3"/>
    <n v="2"/>
    <n v="848.72"/>
    <n v="47"/>
    <x v="0"/>
    <n v="3"/>
    <x v="2"/>
    <s v="Satisfied"/>
    <x v="0"/>
    <x v="0"/>
  </r>
  <r>
    <n v="1600"/>
    <d v="2018-11-06T00:00:00"/>
    <s v="Production Technician II"/>
    <x v="0"/>
    <s v="Active"/>
    <s v="Contract"/>
    <s v="Zone A"/>
    <s v="Full-Time"/>
    <x v="0"/>
    <x v="3"/>
    <d v="1993-05-19T00:00:00"/>
    <s v="MA"/>
    <x v="0"/>
    <s v="Hispanic"/>
    <s v="Married"/>
    <x v="1"/>
    <n v="3"/>
    <d v="2023-04-28T00:00:00"/>
    <n v="5"/>
    <n v="3"/>
    <n v="2"/>
    <d v="2022-08-15T00:00:00"/>
    <x v="2"/>
    <x v="0"/>
    <x v="3"/>
    <n v="5"/>
    <n v="851.93"/>
    <n v="25"/>
    <x v="1"/>
    <n v="7"/>
    <x v="1"/>
    <s v="Neutral"/>
    <x v="0"/>
    <x v="0"/>
  </r>
  <r>
    <n v="1601"/>
    <d v="2022-03-29T00:00:00"/>
    <s v="Production Technician II"/>
    <x v="7"/>
    <s v="Active"/>
    <s v="Part-Time"/>
    <s v="Zone C"/>
    <s v="Temporary"/>
    <x v="0"/>
    <x v="6"/>
    <d v="1990-10-08T00:00:00"/>
    <s v="MA"/>
    <x v="1"/>
    <s v="Asian"/>
    <s v="Single"/>
    <x v="1"/>
    <n v="3"/>
    <d v="2023-01-05T00:00:00"/>
    <n v="4"/>
    <n v="2"/>
    <n v="5"/>
    <d v="2023-05-20T00:00:00"/>
    <x v="3"/>
    <x v="0"/>
    <x v="1"/>
    <n v="4"/>
    <n v="381.09"/>
    <n v="32"/>
    <x v="3"/>
    <n v="4"/>
    <x v="2"/>
    <s v="Unsatisfied"/>
    <x v="0"/>
    <x v="0"/>
  </r>
  <r>
    <n v="1602"/>
    <d v="2021-11-04T00:00:00"/>
    <s v="Production Technician II"/>
    <x v="1"/>
    <s v="Active"/>
    <s v="Full-Time"/>
    <s v="Zone A"/>
    <s v="Part-Time"/>
    <x v="0"/>
    <x v="3"/>
    <d v="2000-10-10T00:00:00"/>
    <s v="MA"/>
    <x v="0"/>
    <s v="Asian"/>
    <s v="Married"/>
    <x v="1"/>
    <n v="3"/>
    <d v="2023-04-01T00:00:00"/>
    <n v="2"/>
    <n v="1"/>
    <n v="3"/>
    <d v="2023-04-23T00:00:00"/>
    <x v="2"/>
    <x v="1"/>
    <x v="1"/>
    <n v="4"/>
    <n v="175.5"/>
    <n v="21"/>
    <x v="1"/>
    <n v="4"/>
    <x v="0"/>
    <s v="Unsatisfied"/>
    <x v="0"/>
    <x v="0"/>
  </r>
  <r>
    <n v="1603"/>
    <d v="2023-04-27T00:00:00"/>
    <s v="Production Technician II"/>
    <x v="8"/>
    <s v="Active"/>
    <s v="Part-Time"/>
    <s v="Zone B"/>
    <s v="Part-Time"/>
    <x v="0"/>
    <x v="3"/>
    <d v="1968-12-25T00:00:00"/>
    <s v="MA"/>
    <x v="1"/>
    <s v="White"/>
    <s v="Single"/>
    <x v="1"/>
    <n v="3"/>
    <d v="2022-08-31T00:00:00"/>
    <n v="2"/>
    <n v="5"/>
    <n v="1"/>
    <d v="2023-03-11T00:00:00"/>
    <x v="4"/>
    <x v="1"/>
    <x v="2"/>
    <n v="2"/>
    <n v="784.15"/>
    <n v="55"/>
    <x v="0"/>
    <n v="3"/>
    <x v="0"/>
    <s v="Satisfied"/>
    <x v="0"/>
    <x v="1"/>
  </r>
  <r>
    <n v="1604"/>
    <d v="2020-03-08T00:00:00"/>
    <s v="Production Technician II"/>
    <x v="3"/>
    <s v="Active"/>
    <s v="Full-Time"/>
    <s v="Zone B"/>
    <s v="Full-Time"/>
    <x v="0"/>
    <x v="3"/>
    <d v="1976-10-19T00:00:00"/>
    <s v="MA"/>
    <x v="1"/>
    <s v="Asian"/>
    <s v="Married"/>
    <x v="1"/>
    <n v="3"/>
    <d v="2023-01-28T00:00:00"/>
    <n v="1"/>
    <n v="5"/>
    <n v="1"/>
    <d v="2023-02-08T00:00:00"/>
    <x v="4"/>
    <x v="1"/>
    <x v="3"/>
    <n v="3"/>
    <n v="999.97"/>
    <n v="44"/>
    <x v="3"/>
    <n v="6"/>
    <x v="0"/>
    <s v="Satisfied"/>
    <x v="0"/>
    <x v="0"/>
  </r>
  <r>
    <n v="1605"/>
    <d v="2019-04-27T00:00:00"/>
    <s v="Production Technician I"/>
    <x v="6"/>
    <s v="Terminated"/>
    <s v="Full-Time"/>
    <s v="Zone B"/>
    <s v="Full-Time"/>
    <x v="0"/>
    <x v="4"/>
    <d v="1956-10-20T00:00:00"/>
    <s v="MA"/>
    <x v="0"/>
    <s v="Black"/>
    <s v="Single"/>
    <x v="1"/>
    <n v="3"/>
    <d v="2023-05-08T00:00:00"/>
    <n v="2"/>
    <n v="3"/>
    <n v="3"/>
    <d v="2023-04-08T00:00:00"/>
    <x v="1"/>
    <x v="0"/>
    <x v="3"/>
    <n v="5"/>
    <n v="878.65"/>
    <n v="63"/>
    <x v="2"/>
    <n v="7"/>
    <x v="0"/>
    <s v="Neutral"/>
    <x v="0"/>
    <x v="0"/>
  </r>
  <r>
    <n v="1606"/>
    <d v="2019-05-11T00:00:00"/>
    <s v="Production Technician I"/>
    <x v="2"/>
    <s v="Active"/>
    <s v="Full-Time"/>
    <s v="Zone C"/>
    <s v="Full-Time"/>
    <x v="0"/>
    <x v="4"/>
    <d v="1944-03-06T00:00:00"/>
    <s v="MA"/>
    <x v="0"/>
    <s v="White"/>
    <s v="Divorced"/>
    <x v="1"/>
    <n v="3"/>
    <d v="2023-06-28T00:00:00"/>
    <n v="5"/>
    <n v="4"/>
    <n v="3"/>
    <d v="2022-09-26T00:00:00"/>
    <x v="2"/>
    <x v="0"/>
    <x v="2"/>
    <n v="5"/>
    <n v="937.89"/>
    <n v="75"/>
    <x v="2"/>
    <n v="7"/>
    <x v="1"/>
    <s v="Neutral"/>
    <x v="0"/>
    <x v="1"/>
  </r>
  <r>
    <n v="1607"/>
    <d v="2021-03-09T00:00:00"/>
    <s v="Production Technician I"/>
    <x v="4"/>
    <s v="Active"/>
    <s v="Contract"/>
    <s v="Zone C"/>
    <s v="Temporary"/>
    <x v="0"/>
    <x v="12"/>
    <d v="1987-12-10T00:00:00"/>
    <s v="MA"/>
    <x v="0"/>
    <s v="Hispanic"/>
    <s v="Married"/>
    <x v="2"/>
    <n v="3"/>
    <d v="2023-03-18T00:00:00"/>
    <n v="3"/>
    <n v="5"/>
    <n v="5"/>
    <d v="2022-11-30T00:00:00"/>
    <x v="1"/>
    <x v="1"/>
    <x v="2"/>
    <n v="3"/>
    <n v="961.1"/>
    <n v="34"/>
    <x v="3"/>
    <n v="5"/>
    <x v="2"/>
    <s v="Satisfied"/>
    <x v="0"/>
    <x v="1"/>
  </r>
  <r>
    <n v="1608"/>
    <d v="2020-11-05T00:00:00"/>
    <s v="Production Technician I"/>
    <x v="0"/>
    <s v="Active"/>
    <s v="Part-Time"/>
    <s v="Zone A"/>
    <s v="Temporary"/>
    <x v="0"/>
    <x v="4"/>
    <d v="1997-02-24T00:00:00"/>
    <s v="MA"/>
    <x v="0"/>
    <s v="White"/>
    <s v="Widowed"/>
    <x v="3"/>
    <n v="3"/>
    <d v="2022-12-11T00:00:00"/>
    <n v="2"/>
    <n v="4"/>
    <n v="3"/>
    <d v="2022-11-06T00:00:00"/>
    <x v="1"/>
    <x v="0"/>
    <x v="1"/>
    <n v="1"/>
    <n v="820.96"/>
    <n v="23"/>
    <x v="1"/>
    <n v="5"/>
    <x v="0"/>
    <s v="Neutral"/>
    <x v="0"/>
    <x v="0"/>
  </r>
  <r>
    <n v="1609"/>
    <d v="2018-09-12T00:00:00"/>
    <s v="Production Technician I"/>
    <x v="7"/>
    <s v="Active"/>
    <s v="Contract"/>
    <s v="Zone A"/>
    <s v="Full-Time"/>
    <x v="0"/>
    <x v="5"/>
    <d v="1953-11-26T00:00:00"/>
    <s v="MA"/>
    <x v="1"/>
    <s v="Black"/>
    <s v="Married"/>
    <x v="3"/>
    <n v="3"/>
    <d v="2023-04-13T00:00:00"/>
    <n v="5"/>
    <n v="5"/>
    <n v="4"/>
    <d v="2023-04-22T00:00:00"/>
    <x v="2"/>
    <x v="0"/>
    <x v="0"/>
    <n v="3"/>
    <n v="455.52"/>
    <n v="65"/>
    <x v="2"/>
    <n v="7"/>
    <x v="1"/>
    <s v="Satisfied"/>
    <x v="0"/>
    <x v="0"/>
  </r>
  <r>
    <n v="1610"/>
    <d v="2019-11-09T00:00:00"/>
    <s v="Production Technician I"/>
    <x v="1"/>
    <s v="Active"/>
    <s v="Part-Time"/>
    <s v="Zone B"/>
    <s v="Full-Time"/>
    <x v="0"/>
    <x v="3"/>
    <d v="1986-01-28T00:00:00"/>
    <s v="MA"/>
    <x v="0"/>
    <s v="White"/>
    <s v="Single"/>
    <x v="2"/>
    <n v="3"/>
    <d v="2022-10-23T00:00:00"/>
    <n v="4"/>
    <n v="5"/>
    <n v="5"/>
    <d v="2023-03-29T00:00:00"/>
    <x v="4"/>
    <x v="1"/>
    <x v="2"/>
    <n v="4"/>
    <n v="815.24"/>
    <n v="33"/>
    <x v="3"/>
    <n v="6"/>
    <x v="2"/>
    <s v="Satisfied"/>
    <x v="0"/>
    <x v="1"/>
  </r>
  <r>
    <n v="1611"/>
    <d v="2018-11-29T00:00:00"/>
    <s v="Production Technician I"/>
    <x v="8"/>
    <s v="Active"/>
    <s v="Full-Time"/>
    <s v="Zone C"/>
    <s v="Part-Time"/>
    <x v="0"/>
    <x v="9"/>
    <d v="1962-01-25T00:00:00"/>
    <s v="MA"/>
    <x v="0"/>
    <s v="Hispanic"/>
    <s v="Widowed"/>
    <x v="2"/>
    <n v="3"/>
    <d v="2023-05-21T00:00:00"/>
    <n v="1"/>
    <n v="2"/>
    <n v="2"/>
    <d v="2022-10-01T00:00:00"/>
    <x v="0"/>
    <x v="1"/>
    <x v="0"/>
    <n v="5"/>
    <n v="534.82000000000005"/>
    <n v="56"/>
    <x v="0"/>
    <n v="7"/>
    <x v="0"/>
    <s v="Unsatisfied"/>
    <x v="0"/>
    <x v="0"/>
  </r>
  <r>
    <n v="1612"/>
    <d v="2022-07-03T00:00:00"/>
    <s v="Production Technician I"/>
    <x v="3"/>
    <s v="Active"/>
    <s v="Part-Time"/>
    <s v="Zone B"/>
    <s v="Temporary"/>
    <x v="0"/>
    <x v="2"/>
    <d v="1993-05-28T00:00:00"/>
    <s v="MA"/>
    <x v="1"/>
    <s v="White"/>
    <s v="Single"/>
    <x v="2"/>
    <n v="3"/>
    <d v="2022-12-13T00:00:00"/>
    <n v="5"/>
    <n v="5"/>
    <n v="3"/>
    <d v="2023-01-25T00:00:00"/>
    <x v="3"/>
    <x v="1"/>
    <x v="1"/>
    <n v="4"/>
    <n v="522.79"/>
    <n v="29"/>
    <x v="1"/>
    <n v="3"/>
    <x v="1"/>
    <s v="Satisfied"/>
    <x v="0"/>
    <x v="0"/>
  </r>
  <r>
    <n v="1613"/>
    <d v="2019-09-26T00:00:00"/>
    <s v="Production Technician I"/>
    <x v="9"/>
    <s v="Active"/>
    <s v="Contract"/>
    <s v="Zone C"/>
    <s v="Full-Time"/>
    <x v="0"/>
    <x v="4"/>
    <d v="1995-07-03T00:00:00"/>
    <s v="MA"/>
    <x v="0"/>
    <s v="Other"/>
    <s v="Single"/>
    <x v="1"/>
    <n v="3"/>
    <d v="2022-09-07T00:00:00"/>
    <n v="4"/>
    <n v="2"/>
    <n v="1"/>
    <d v="2023-01-28T00:00:00"/>
    <x v="0"/>
    <x v="0"/>
    <x v="2"/>
    <n v="1"/>
    <n v="868.8"/>
    <n v="24"/>
    <x v="1"/>
    <n v="6"/>
    <x v="2"/>
    <s v="Unsatisfied"/>
    <x v="0"/>
    <x v="1"/>
  </r>
  <r>
    <n v="1614"/>
    <d v="2022-12-23T00:00:00"/>
    <s v="Production Technician I"/>
    <x v="5"/>
    <s v="Active"/>
    <s v="Part-Time"/>
    <s v="Zone B"/>
    <s v="Part-Time"/>
    <x v="0"/>
    <x v="4"/>
    <d v="1951-03-19T00:00:00"/>
    <s v="MA"/>
    <x v="1"/>
    <s v="Asian"/>
    <s v="Divorced"/>
    <x v="2"/>
    <n v="3"/>
    <d v="2023-04-10T00:00:00"/>
    <n v="1"/>
    <n v="4"/>
    <n v="2"/>
    <d v="2023-07-22T00:00:00"/>
    <x v="4"/>
    <x v="1"/>
    <x v="3"/>
    <n v="1"/>
    <n v="808.85"/>
    <n v="71"/>
    <x v="2"/>
    <n v="3"/>
    <x v="0"/>
    <s v="Neutral"/>
    <x v="0"/>
    <x v="0"/>
  </r>
  <r>
    <n v="1615"/>
    <d v="2023-01-19T00:00:00"/>
    <s v="Production Technician I"/>
    <x v="6"/>
    <s v="Active"/>
    <s v="Part-Time"/>
    <s v="Zone C"/>
    <s v="Part-Time"/>
    <x v="0"/>
    <x v="3"/>
    <d v="1960-01-16T00:00:00"/>
    <s v="MA"/>
    <x v="1"/>
    <s v="White"/>
    <s v="Married"/>
    <x v="1"/>
    <n v="3"/>
    <d v="2023-07-27T00:00:00"/>
    <n v="1"/>
    <n v="1"/>
    <n v="3"/>
    <d v="2022-08-31T00:00:00"/>
    <x v="3"/>
    <x v="0"/>
    <x v="3"/>
    <n v="1"/>
    <n v="874.1"/>
    <n v="63"/>
    <x v="2"/>
    <n v="3"/>
    <x v="0"/>
    <s v="Unsatisfied"/>
    <x v="0"/>
    <x v="0"/>
  </r>
  <r>
    <n v="1616"/>
    <d v="2018-10-01T00:00:00"/>
    <s v="Production Technician I"/>
    <x v="2"/>
    <s v="Active"/>
    <s v="Full-Time"/>
    <s v="Zone A"/>
    <s v="Part-Time"/>
    <x v="0"/>
    <x v="4"/>
    <d v="1991-06-03T00:00:00"/>
    <s v="MA"/>
    <x v="0"/>
    <s v="Black"/>
    <s v="Divorced"/>
    <x v="2"/>
    <n v="3"/>
    <d v="2023-01-29T00:00:00"/>
    <n v="3"/>
    <n v="4"/>
    <n v="1"/>
    <d v="2023-07-18T00:00:00"/>
    <x v="0"/>
    <x v="1"/>
    <x v="2"/>
    <n v="2"/>
    <n v="206.73"/>
    <n v="27"/>
    <x v="1"/>
    <n v="7"/>
    <x v="2"/>
    <s v="Neutral"/>
    <x v="0"/>
    <x v="1"/>
  </r>
  <r>
    <n v="1617"/>
    <d v="2022-02-18T00:00:00"/>
    <s v="Production Technician I"/>
    <x v="4"/>
    <s v="Active"/>
    <s v="Full-Time"/>
    <s v="Zone B"/>
    <s v="Full-Time"/>
    <x v="0"/>
    <x v="1"/>
    <d v="1991-12-27T00:00:00"/>
    <s v="MA"/>
    <x v="0"/>
    <s v="Black"/>
    <s v="Divorced"/>
    <x v="2"/>
    <n v="3"/>
    <d v="2023-02-08T00:00:00"/>
    <n v="5"/>
    <n v="1"/>
    <n v="2"/>
    <d v="2023-02-06T00:00:00"/>
    <x v="0"/>
    <x v="0"/>
    <x v="2"/>
    <n v="3"/>
    <n v="586.5"/>
    <n v="31"/>
    <x v="3"/>
    <n v="4"/>
    <x v="1"/>
    <s v="Unsatisfied"/>
    <x v="0"/>
    <x v="1"/>
  </r>
  <r>
    <n v="1618"/>
    <d v="2021-12-09T00:00:00"/>
    <s v="Production Technician I"/>
    <x v="0"/>
    <s v="Active"/>
    <s v="Full-Time"/>
    <s v="Zone B"/>
    <s v="Temporary"/>
    <x v="0"/>
    <x v="4"/>
    <d v="1977-06-16T00:00:00"/>
    <s v="MA"/>
    <x v="1"/>
    <s v="White"/>
    <s v="Widowed"/>
    <x v="2"/>
    <n v="3"/>
    <d v="2022-11-16T00:00:00"/>
    <n v="2"/>
    <n v="5"/>
    <n v="4"/>
    <d v="2023-04-24T00:00:00"/>
    <x v="0"/>
    <x v="0"/>
    <x v="3"/>
    <n v="2"/>
    <n v="779.69"/>
    <n v="44"/>
    <x v="3"/>
    <n v="4"/>
    <x v="0"/>
    <s v="Satisfied"/>
    <x v="0"/>
    <x v="0"/>
  </r>
  <r>
    <n v="1620"/>
    <d v="2020-05-27T00:00:00"/>
    <s v="Production Technician I"/>
    <x v="1"/>
    <s v="Active"/>
    <s v="Contract"/>
    <s v="Zone A"/>
    <s v="Full-Time"/>
    <x v="0"/>
    <x v="7"/>
    <d v="1967-03-04T00:00:00"/>
    <s v="MA"/>
    <x v="1"/>
    <s v="Asian"/>
    <s v="Single"/>
    <x v="2"/>
    <n v="3"/>
    <d v="2022-10-30T00:00:00"/>
    <n v="5"/>
    <n v="3"/>
    <n v="2"/>
    <d v="2023-01-18T00:00:00"/>
    <x v="2"/>
    <x v="1"/>
    <x v="2"/>
    <n v="5"/>
    <n v="986.14"/>
    <n v="53"/>
    <x v="0"/>
    <n v="5"/>
    <x v="1"/>
    <s v="Neutral"/>
    <x v="0"/>
    <x v="1"/>
  </r>
  <r>
    <n v="1621"/>
    <d v="2021-09-21T00:00:00"/>
    <s v="BI Developer"/>
    <x v="8"/>
    <s v="Active"/>
    <s v="Full-Time"/>
    <s v="Zone B"/>
    <s v="Temporary"/>
    <x v="2"/>
    <x v="4"/>
    <d v="1975-12-09T00:00:00"/>
    <s v="MA"/>
    <x v="1"/>
    <s v="Other"/>
    <s v="Divorced"/>
    <x v="2"/>
    <n v="3"/>
    <d v="2023-05-21T00:00:00"/>
    <n v="4"/>
    <n v="1"/>
    <n v="3"/>
    <d v="2022-10-03T00:00:00"/>
    <x v="3"/>
    <x v="0"/>
    <x v="2"/>
    <n v="2"/>
    <n v="264.74"/>
    <n v="46"/>
    <x v="0"/>
    <n v="4"/>
    <x v="2"/>
    <s v="Unsatisfied"/>
    <x v="0"/>
    <x v="1"/>
  </r>
  <r>
    <n v="1622"/>
    <d v="2021-08-30T00:00:00"/>
    <s v="BI Developer"/>
    <x v="3"/>
    <s v="Active"/>
    <s v="Contract"/>
    <s v="Zone A"/>
    <s v="Part-Time"/>
    <x v="2"/>
    <x v="1"/>
    <d v="1942-01-21T00:00:00"/>
    <s v="MA"/>
    <x v="1"/>
    <s v="Asian"/>
    <s v="Single"/>
    <x v="2"/>
    <n v="3"/>
    <d v="2023-04-29T00:00:00"/>
    <n v="1"/>
    <n v="5"/>
    <n v="5"/>
    <d v="2022-12-17T00:00:00"/>
    <x v="4"/>
    <x v="0"/>
    <x v="3"/>
    <n v="4"/>
    <n v="344.06"/>
    <n v="79"/>
    <x v="2"/>
    <n v="4"/>
    <x v="0"/>
    <s v="Satisfied"/>
    <x v="0"/>
    <x v="0"/>
  </r>
  <r>
    <n v="1623"/>
    <d v="2023-06-19T00:00:00"/>
    <s v="BI Developer"/>
    <x v="9"/>
    <s v="Active"/>
    <s v="Full-Time"/>
    <s v="Zone C"/>
    <s v="Temporary"/>
    <x v="2"/>
    <x v="0"/>
    <d v="2001-06-17T00:00:00"/>
    <s v="MA"/>
    <x v="1"/>
    <s v="Other"/>
    <s v="Divorced"/>
    <x v="2"/>
    <n v="3"/>
    <d v="2022-12-18T00:00:00"/>
    <n v="1"/>
    <n v="2"/>
    <n v="2"/>
    <d v="2022-11-26T00:00:00"/>
    <x v="2"/>
    <x v="0"/>
    <x v="3"/>
    <n v="3"/>
    <n v="232.5"/>
    <n v="22"/>
    <x v="1"/>
    <n v="2"/>
    <x v="0"/>
    <s v="Unsatisfied"/>
    <x v="0"/>
    <x v="0"/>
  </r>
  <r>
    <n v="1624"/>
    <d v="2023-05-12T00:00:00"/>
    <s v="Senior BI Developer"/>
    <x v="5"/>
    <s v="Active"/>
    <s v="Full-Time"/>
    <s v="Zone A"/>
    <s v="Temporary"/>
    <x v="2"/>
    <x v="4"/>
    <d v="1996-10-22T00:00:00"/>
    <s v="MA"/>
    <x v="1"/>
    <s v="White"/>
    <s v="Widowed"/>
    <x v="2"/>
    <n v="3"/>
    <d v="2023-07-24T00:00:00"/>
    <n v="5"/>
    <n v="1"/>
    <n v="3"/>
    <d v="2023-04-21T00:00:00"/>
    <x v="1"/>
    <x v="0"/>
    <x v="0"/>
    <n v="1"/>
    <n v="953.68"/>
    <n v="27"/>
    <x v="1"/>
    <n v="3"/>
    <x v="1"/>
    <s v="Unsatisfied"/>
    <x v="0"/>
    <x v="0"/>
  </r>
  <r>
    <n v="1625"/>
    <d v="2022-06-05T00:00:00"/>
    <s v="Senior BI Developer"/>
    <x v="6"/>
    <s v="Active"/>
    <s v="Part-Time"/>
    <s v="Zone B"/>
    <s v="Part-Time"/>
    <x v="2"/>
    <x v="12"/>
    <d v="1977-09-16T00:00:00"/>
    <s v="MA"/>
    <x v="1"/>
    <s v="Other"/>
    <s v="Single"/>
    <x v="1"/>
    <n v="3"/>
    <d v="2022-08-16T00:00:00"/>
    <n v="5"/>
    <n v="2"/>
    <n v="2"/>
    <d v="2022-11-15T00:00:00"/>
    <x v="2"/>
    <x v="1"/>
    <x v="3"/>
    <n v="5"/>
    <n v="101.56"/>
    <n v="45"/>
    <x v="0"/>
    <n v="3"/>
    <x v="1"/>
    <s v="Unsatisfied"/>
    <x v="0"/>
    <x v="0"/>
  </r>
  <r>
    <n v="1626"/>
    <d v="2020-09-17T00:00:00"/>
    <s v="Data Architect"/>
    <x v="2"/>
    <s v="Active"/>
    <s v="Full-Time"/>
    <s v="Zone B"/>
    <s v="Temporary"/>
    <x v="2"/>
    <x v="3"/>
    <d v="1947-05-12T00:00:00"/>
    <s v="MA"/>
    <x v="0"/>
    <s v="Other"/>
    <s v="Married"/>
    <x v="2"/>
    <n v="3"/>
    <d v="2023-01-11T00:00:00"/>
    <n v="3"/>
    <n v="4"/>
    <n v="5"/>
    <d v="2023-05-05T00:00:00"/>
    <x v="2"/>
    <x v="0"/>
    <x v="0"/>
    <n v="3"/>
    <n v="624.79999999999995"/>
    <n v="73"/>
    <x v="2"/>
    <n v="5"/>
    <x v="2"/>
    <s v="Neutral"/>
    <x v="0"/>
    <x v="0"/>
  </r>
  <r>
    <n v="1627"/>
    <d v="2023-05-15T00:00:00"/>
    <s v="BI Developer"/>
    <x v="4"/>
    <s v="Active"/>
    <s v="Full-Time"/>
    <s v="Zone C"/>
    <s v="Full-Time"/>
    <x v="2"/>
    <x v="4"/>
    <d v="1966-01-14T00:00:00"/>
    <s v="MA"/>
    <x v="0"/>
    <s v="Other"/>
    <s v="Divorced"/>
    <x v="1"/>
    <n v="3"/>
    <d v="2022-08-06T00:00:00"/>
    <n v="4"/>
    <n v="4"/>
    <n v="1"/>
    <d v="2022-12-05T00:00:00"/>
    <x v="2"/>
    <x v="0"/>
    <x v="2"/>
    <n v="5"/>
    <n v="943.93"/>
    <n v="57"/>
    <x v="0"/>
    <n v="2"/>
    <x v="2"/>
    <s v="Neutral"/>
    <x v="0"/>
    <x v="1"/>
  </r>
  <r>
    <n v="1628"/>
    <d v="2018-12-15T00:00:00"/>
    <s v="Senior BI Developer"/>
    <x v="0"/>
    <s v="Active"/>
    <s v="Part-Time"/>
    <s v="Zone A"/>
    <s v="Temporary"/>
    <x v="2"/>
    <x v="14"/>
    <d v="1974-04-12T00:00:00"/>
    <s v="MA"/>
    <x v="0"/>
    <s v="Asian"/>
    <s v="Single"/>
    <x v="2"/>
    <n v="3"/>
    <d v="2023-04-12T00:00:00"/>
    <n v="4"/>
    <n v="4"/>
    <n v="2"/>
    <d v="2023-05-20T00:00:00"/>
    <x v="1"/>
    <x v="0"/>
    <x v="2"/>
    <n v="1"/>
    <n v="781.52"/>
    <n v="44"/>
    <x v="3"/>
    <n v="7"/>
    <x v="2"/>
    <s v="Neutral"/>
    <x v="0"/>
    <x v="1"/>
  </r>
  <r>
    <n v="1629"/>
    <d v="2019-11-06T00:00:00"/>
    <s v="BI Developer"/>
    <x v="2"/>
    <s v="Terminated"/>
    <s v="Part-Time"/>
    <s v="Zone B"/>
    <s v="Full-Time"/>
    <x v="2"/>
    <x v="4"/>
    <d v="1946-01-04T00:00:00"/>
    <s v="MA"/>
    <x v="0"/>
    <s v="Hispanic"/>
    <s v="Married"/>
    <x v="0"/>
    <n v="3"/>
    <d v="2022-09-23T00:00:00"/>
    <n v="1"/>
    <n v="2"/>
    <n v="4"/>
    <d v="2023-07-18T00:00:00"/>
    <x v="0"/>
    <x v="0"/>
    <x v="0"/>
    <n v="2"/>
    <n v="615.28"/>
    <n v="73"/>
    <x v="2"/>
    <n v="6"/>
    <x v="0"/>
    <s v="Unsatisfied"/>
    <x v="0"/>
    <x v="0"/>
  </r>
  <r>
    <n v="1630"/>
    <d v="2021-04-25T00:00:00"/>
    <s v="BI Developer"/>
    <x v="4"/>
    <s v="Terminated"/>
    <s v="Contract"/>
    <s v="Zone C"/>
    <s v="Temporary"/>
    <x v="2"/>
    <x v="3"/>
    <d v="1944-02-05T00:00:00"/>
    <s v="MA"/>
    <x v="0"/>
    <s v="Other"/>
    <s v="Single"/>
    <x v="0"/>
    <n v="3"/>
    <d v="2023-02-25T00:00:00"/>
    <n v="4"/>
    <n v="3"/>
    <n v="2"/>
    <d v="2023-03-26T00:00:00"/>
    <x v="1"/>
    <x v="1"/>
    <x v="1"/>
    <n v="4"/>
    <n v="779.26"/>
    <n v="77"/>
    <x v="2"/>
    <n v="5"/>
    <x v="2"/>
    <s v="Neutral"/>
    <x v="0"/>
    <x v="0"/>
  </r>
  <r>
    <n v="1631"/>
    <d v="2023-06-17T00:00:00"/>
    <s v="BI Developer"/>
    <x v="0"/>
    <s v="Terminated"/>
    <s v="Full-Time"/>
    <s v="Zone C"/>
    <s v="Full-Time"/>
    <x v="2"/>
    <x v="7"/>
    <d v="1986-10-24T00:00:00"/>
    <s v="MA"/>
    <x v="0"/>
    <s v="White"/>
    <s v="Widowed"/>
    <x v="0"/>
    <n v="3"/>
    <d v="2023-06-24T00:00:00"/>
    <n v="2"/>
    <n v="4"/>
    <n v="1"/>
    <d v="2023-01-14T00:00:00"/>
    <x v="1"/>
    <x v="1"/>
    <x v="1"/>
    <n v="1"/>
    <n v="464.49"/>
    <n v="37"/>
    <x v="3"/>
    <n v="2"/>
    <x v="0"/>
    <s v="Neutral"/>
    <x v="0"/>
    <x v="0"/>
  </r>
  <r>
    <n v="1632"/>
    <d v="2022-01-14T00:00:00"/>
    <s v="BI Developer"/>
    <x v="7"/>
    <s v="Active"/>
    <s v="Full-Time"/>
    <s v="Zone C"/>
    <s v="Full-Time"/>
    <x v="2"/>
    <x v="4"/>
    <d v="1970-08-06T00:00:00"/>
    <s v="MA"/>
    <x v="0"/>
    <s v="Black"/>
    <s v="Widowed"/>
    <x v="0"/>
    <n v="3"/>
    <d v="2023-03-12T00:00:00"/>
    <n v="5"/>
    <n v="4"/>
    <n v="4"/>
    <d v="2023-03-26T00:00:00"/>
    <x v="0"/>
    <x v="1"/>
    <x v="2"/>
    <n v="4"/>
    <n v="196.31"/>
    <n v="52"/>
    <x v="0"/>
    <n v="4"/>
    <x v="1"/>
    <s v="Neutral"/>
    <x v="0"/>
    <x v="1"/>
  </r>
  <r>
    <n v="1633"/>
    <d v="2018-10-22T00:00:00"/>
    <s v="Area Sales Manager"/>
    <x v="1"/>
    <s v="Active"/>
    <s v="Contract"/>
    <s v="Zone B"/>
    <s v="Temporary"/>
    <x v="2"/>
    <x v="4"/>
    <d v="1994-05-05T00:00:00"/>
    <s v="MA"/>
    <x v="0"/>
    <s v="Black"/>
    <s v="Widowed"/>
    <x v="0"/>
    <n v="3"/>
    <d v="2022-12-09T00:00:00"/>
    <n v="4"/>
    <n v="3"/>
    <n v="2"/>
    <d v="2022-10-09T00:00:00"/>
    <x v="2"/>
    <x v="1"/>
    <x v="3"/>
    <n v="3"/>
    <n v="300.12"/>
    <n v="24"/>
    <x v="1"/>
    <n v="7"/>
    <x v="2"/>
    <s v="Neutral"/>
    <x v="0"/>
    <x v="0"/>
  </r>
  <r>
    <n v="1634"/>
    <d v="2021-10-17T00:00:00"/>
    <s v="Area Sales Manager"/>
    <x v="8"/>
    <s v="Active"/>
    <s v="Contract"/>
    <s v="Zone C"/>
    <s v="Part-Time"/>
    <x v="2"/>
    <x v="0"/>
    <d v="1974-07-22T00:00:00"/>
    <s v="MA"/>
    <x v="1"/>
    <s v="Black"/>
    <s v="Divorced"/>
    <x v="0"/>
    <n v="3"/>
    <d v="2023-01-13T00:00:00"/>
    <n v="2"/>
    <n v="3"/>
    <n v="1"/>
    <d v="2023-03-26T00:00:00"/>
    <x v="4"/>
    <x v="1"/>
    <x v="0"/>
    <n v="3"/>
    <n v="895.42"/>
    <n v="47"/>
    <x v="0"/>
    <n v="4"/>
    <x v="0"/>
    <s v="Neutral"/>
    <x v="0"/>
    <x v="0"/>
  </r>
  <r>
    <n v="1635"/>
    <d v="2021-10-19T00:00:00"/>
    <s v="Area Sales Manager"/>
    <x v="3"/>
    <s v="Active"/>
    <s v="Full-Time"/>
    <s v="Zone C"/>
    <s v="Part-Time"/>
    <x v="2"/>
    <x v="23"/>
    <d v="1988-09-26T00:00:00"/>
    <s v="MA"/>
    <x v="1"/>
    <s v="Hispanic"/>
    <s v="Single"/>
    <x v="0"/>
    <n v="3"/>
    <d v="2022-12-19T00:00:00"/>
    <n v="4"/>
    <n v="4"/>
    <n v="2"/>
    <d v="2023-05-15T00:00:00"/>
    <x v="0"/>
    <x v="1"/>
    <x v="2"/>
    <n v="3"/>
    <n v="619.86"/>
    <n v="33"/>
    <x v="3"/>
    <n v="4"/>
    <x v="2"/>
    <s v="Neutral"/>
    <x v="0"/>
    <x v="1"/>
  </r>
  <r>
    <n v="1636"/>
    <d v="2018-10-16T00:00:00"/>
    <s v="Sales Manager"/>
    <x v="7"/>
    <s v="Active"/>
    <s v="Contract"/>
    <s v="Zone B"/>
    <s v="Part-Time"/>
    <x v="5"/>
    <x v="1"/>
    <d v="1998-11-07T00:00:00"/>
    <s v="MA"/>
    <x v="1"/>
    <s v="White"/>
    <s v="Single"/>
    <x v="0"/>
    <n v="3"/>
    <d v="2022-10-14T00:00:00"/>
    <n v="4"/>
    <n v="5"/>
    <n v="2"/>
    <d v="2022-08-31T00:00:00"/>
    <x v="3"/>
    <x v="1"/>
    <x v="2"/>
    <n v="1"/>
    <n v="943.84"/>
    <n v="20"/>
    <x v="1"/>
    <n v="7"/>
    <x v="2"/>
    <s v="Satisfied"/>
    <x v="0"/>
    <x v="1"/>
  </r>
  <r>
    <n v="1637"/>
    <d v="2020-04-26T00:00:00"/>
    <s v="Sales Manager"/>
    <x v="1"/>
    <s v="Active"/>
    <s v="Full-Time"/>
    <s v="Zone C"/>
    <s v="Part-Time"/>
    <x v="5"/>
    <x v="3"/>
    <d v="1986-01-18T00:00:00"/>
    <s v="MA"/>
    <x v="1"/>
    <s v="Black"/>
    <s v="Divorced"/>
    <x v="0"/>
    <n v="3"/>
    <d v="2022-10-20T00:00:00"/>
    <n v="4"/>
    <n v="1"/>
    <n v="2"/>
    <d v="2022-10-04T00:00:00"/>
    <x v="1"/>
    <x v="1"/>
    <x v="0"/>
    <n v="5"/>
    <n v="556.33000000000004"/>
    <n v="34"/>
    <x v="3"/>
    <n v="6"/>
    <x v="2"/>
    <s v="Unsatisfied"/>
    <x v="0"/>
    <x v="0"/>
  </r>
  <r>
    <n v="1638"/>
    <d v="2020-01-22T00:00:00"/>
    <s v="Sales Manager"/>
    <x v="8"/>
    <s v="Active"/>
    <s v="Full-Time"/>
    <s v="Zone B"/>
    <s v="Full-Time"/>
    <x v="1"/>
    <x v="0"/>
    <d v="1994-07-20T00:00:00"/>
    <s v="MA"/>
    <x v="1"/>
    <s v="Asian"/>
    <s v="Divorced"/>
    <x v="0"/>
    <n v="3"/>
    <d v="2023-05-08T00:00:00"/>
    <n v="2"/>
    <n v="4"/>
    <n v="5"/>
    <d v="2022-12-27T00:00:00"/>
    <x v="1"/>
    <x v="1"/>
    <x v="2"/>
    <n v="4"/>
    <n v="274.97000000000003"/>
    <n v="26"/>
    <x v="1"/>
    <n v="6"/>
    <x v="0"/>
    <s v="Neutral"/>
    <x v="0"/>
    <x v="1"/>
  </r>
  <r>
    <n v="1639"/>
    <d v="2022-03-30T00:00:00"/>
    <s v="BI Director"/>
    <x v="1"/>
    <s v="Terminated"/>
    <s v="Full-Time"/>
    <s v="Zone A"/>
    <s v="Full-Time"/>
    <x v="2"/>
    <x v="4"/>
    <d v="1958-01-10T00:00:00"/>
    <s v="MA"/>
    <x v="1"/>
    <s v="Black"/>
    <s v="Married"/>
    <x v="0"/>
    <n v="3"/>
    <d v="2022-10-12T00:00:00"/>
    <n v="1"/>
    <n v="2"/>
    <n v="1"/>
    <d v="2023-01-21T00:00:00"/>
    <x v="4"/>
    <x v="0"/>
    <x v="2"/>
    <n v="5"/>
    <n v="359.87"/>
    <n v="64"/>
    <x v="2"/>
    <n v="4"/>
    <x v="0"/>
    <s v="Unsatisfied"/>
    <x v="0"/>
    <x v="1"/>
  </r>
  <r>
    <n v="1640"/>
    <d v="2021-05-29T00:00:00"/>
    <s v="BI Developer"/>
    <x v="8"/>
    <s v="Terminated"/>
    <s v="Contract"/>
    <s v="Zone A"/>
    <s v="Full-Time"/>
    <x v="2"/>
    <x v="6"/>
    <d v="1961-08-30T00:00:00"/>
    <s v="MA"/>
    <x v="0"/>
    <s v="Hispanic"/>
    <s v="Divorced"/>
    <x v="0"/>
    <n v="3"/>
    <d v="2022-12-19T00:00:00"/>
    <n v="2"/>
    <n v="4"/>
    <n v="1"/>
    <d v="2023-02-01T00:00:00"/>
    <x v="4"/>
    <x v="0"/>
    <x v="2"/>
    <n v="1"/>
    <n v="881.51"/>
    <n v="60"/>
    <x v="2"/>
    <n v="4"/>
    <x v="0"/>
    <s v="Neutral"/>
    <x v="0"/>
    <x v="1"/>
  </r>
  <r>
    <n v="1641"/>
    <d v="2023-03-09T00:00:00"/>
    <s v="BI Developer"/>
    <x v="6"/>
    <s v="Terminated"/>
    <s v="Part-Time"/>
    <s v="Zone C"/>
    <s v="Temporary"/>
    <x v="2"/>
    <x v="4"/>
    <d v="1989-10-06T00:00:00"/>
    <s v="MA"/>
    <x v="0"/>
    <s v="Other"/>
    <s v="Married"/>
    <x v="0"/>
    <n v="3"/>
    <d v="2023-03-18T00:00:00"/>
    <n v="5"/>
    <n v="4"/>
    <n v="4"/>
    <d v="2022-12-22T00:00:00"/>
    <x v="2"/>
    <x v="1"/>
    <x v="3"/>
    <n v="5"/>
    <n v="879.86"/>
    <n v="34"/>
    <x v="3"/>
    <n v="3"/>
    <x v="1"/>
    <s v="Neutral"/>
    <x v="0"/>
    <x v="0"/>
  </r>
  <r>
    <n v="1642"/>
    <d v="2019-11-22T00:00:00"/>
    <s v="BI Developer"/>
    <x v="2"/>
    <s v="Terminated"/>
    <s v="Contract"/>
    <s v="Zone A"/>
    <s v="Part-Time"/>
    <x v="2"/>
    <x v="13"/>
    <d v="1946-09-23T00:00:00"/>
    <s v="MA"/>
    <x v="0"/>
    <s v="Black"/>
    <s v="Single"/>
    <x v="0"/>
    <n v="3"/>
    <d v="2023-04-14T00:00:00"/>
    <n v="3"/>
    <n v="2"/>
    <n v="2"/>
    <d v="2023-07-18T00:00:00"/>
    <x v="1"/>
    <x v="1"/>
    <x v="3"/>
    <n v="3"/>
    <n v="226.92"/>
    <n v="73"/>
    <x v="2"/>
    <n v="6"/>
    <x v="2"/>
    <s v="Unsatisfied"/>
    <x v="0"/>
    <x v="0"/>
  </r>
  <r>
    <n v="1643"/>
    <d v="2019-04-07T00:00:00"/>
    <s v="Area Sales Manager"/>
    <x v="7"/>
    <s v="Active"/>
    <s v="Full-Time"/>
    <s v="Zone A"/>
    <s v="Full-Time"/>
    <x v="2"/>
    <x v="1"/>
    <d v="1981-05-19T00:00:00"/>
    <s v="MA"/>
    <x v="1"/>
    <s v="Other"/>
    <s v="Widowed"/>
    <x v="0"/>
    <n v="3"/>
    <d v="2022-08-23T00:00:00"/>
    <n v="5"/>
    <n v="3"/>
    <n v="4"/>
    <d v="2023-07-13T00:00:00"/>
    <x v="3"/>
    <x v="1"/>
    <x v="2"/>
    <n v="3"/>
    <n v="674.14"/>
    <n v="38"/>
    <x v="3"/>
    <n v="7"/>
    <x v="1"/>
    <s v="Neutral"/>
    <x v="0"/>
    <x v="1"/>
  </r>
  <r>
    <n v="1644"/>
    <d v="2023-03-23T00:00:00"/>
    <s v="Area Sales Manager"/>
    <x v="3"/>
    <s v="Active"/>
    <s v="Contract"/>
    <s v="Zone C"/>
    <s v="Temporary"/>
    <x v="2"/>
    <x v="1"/>
    <d v="2000-10-05T00:00:00"/>
    <s v="MA"/>
    <x v="1"/>
    <s v="Other"/>
    <s v="Widowed"/>
    <x v="0"/>
    <n v="3"/>
    <d v="2023-04-01T00:00:00"/>
    <n v="3"/>
    <n v="1"/>
    <n v="1"/>
    <d v="2022-12-13T00:00:00"/>
    <x v="1"/>
    <x v="1"/>
    <x v="0"/>
    <n v="4"/>
    <n v="383.95"/>
    <n v="23"/>
    <x v="1"/>
    <n v="3"/>
    <x v="2"/>
    <s v="Unsatisfied"/>
    <x v="0"/>
    <x v="0"/>
  </r>
  <r>
    <n v="1645"/>
    <d v="2021-02-18T00:00:00"/>
    <s v="Area Sales Manager"/>
    <x v="5"/>
    <s v="Active"/>
    <s v="Part-Time"/>
    <s v="Zone A"/>
    <s v="Temporary"/>
    <x v="2"/>
    <x v="10"/>
    <d v="1975-12-19T00:00:00"/>
    <s v="MA"/>
    <x v="1"/>
    <s v="Hispanic"/>
    <s v="Widowed"/>
    <x v="0"/>
    <n v="3"/>
    <d v="2022-09-26T00:00:00"/>
    <n v="5"/>
    <n v="5"/>
    <n v="5"/>
    <d v="2022-08-12T00:00:00"/>
    <x v="3"/>
    <x v="1"/>
    <x v="2"/>
    <n v="1"/>
    <n v="122.81"/>
    <n v="46"/>
    <x v="0"/>
    <n v="5"/>
    <x v="1"/>
    <s v="Satisfied"/>
    <x v="0"/>
    <x v="1"/>
  </r>
  <r>
    <n v="1646"/>
    <d v="2019-04-05T00:00:00"/>
    <s v="Sales Manager"/>
    <x v="7"/>
    <s v="Active"/>
    <s v="Contract"/>
    <s v="Zone C"/>
    <s v="Full-Time"/>
    <x v="5"/>
    <x v="2"/>
    <d v="1987-06-17T00:00:00"/>
    <s v="MA"/>
    <x v="1"/>
    <s v="Black"/>
    <s v="Divorced"/>
    <x v="0"/>
    <n v="3"/>
    <d v="2023-01-20T00:00:00"/>
    <n v="2"/>
    <n v="2"/>
    <n v="1"/>
    <d v="2022-08-07T00:00:00"/>
    <x v="1"/>
    <x v="0"/>
    <x v="2"/>
    <n v="5"/>
    <n v="380.22"/>
    <n v="32"/>
    <x v="3"/>
    <n v="7"/>
    <x v="0"/>
    <s v="Unsatisfied"/>
    <x v="0"/>
    <x v="1"/>
  </r>
  <r>
    <n v="1647"/>
    <d v="2019-10-23T00:00:00"/>
    <s v="Sales Manager"/>
    <x v="1"/>
    <s v="Active"/>
    <s v="Contract"/>
    <s v="Zone B"/>
    <s v="Part-Time"/>
    <x v="2"/>
    <x v="14"/>
    <d v="1986-02-03T00:00:00"/>
    <s v="MA"/>
    <x v="1"/>
    <s v="Black"/>
    <s v="Widowed"/>
    <x v="0"/>
    <n v="3"/>
    <d v="2023-02-16T00:00:00"/>
    <n v="4"/>
    <n v="2"/>
    <n v="5"/>
    <d v="2022-09-15T00:00:00"/>
    <x v="4"/>
    <x v="1"/>
    <x v="3"/>
    <n v="5"/>
    <n v="719.1"/>
    <n v="33"/>
    <x v="3"/>
    <n v="6"/>
    <x v="2"/>
    <s v="Unsatisfied"/>
    <x v="0"/>
    <x v="0"/>
  </r>
  <r>
    <n v="1648"/>
    <d v="2021-05-14T00:00:00"/>
    <s v="Sales Manager"/>
    <x v="8"/>
    <s v="Active"/>
    <s v="Part-Time"/>
    <s v="Zone C"/>
    <s v="Part-Time"/>
    <x v="1"/>
    <x v="1"/>
    <d v="1977-08-19T00:00:00"/>
    <s v="MA"/>
    <x v="1"/>
    <s v="White"/>
    <s v="Single"/>
    <x v="0"/>
    <n v="3"/>
    <d v="2022-12-16T00:00:00"/>
    <n v="4"/>
    <n v="4"/>
    <n v="5"/>
    <d v="2023-01-11T00:00:00"/>
    <x v="2"/>
    <x v="1"/>
    <x v="3"/>
    <n v="1"/>
    <n v="699.81"/>
    <n v="44"/>
    <x v="3"/>
    <n v="4"/>
    <x v="2"/>
    <s v="Neutral"/>
    <x v="0"/>
    <x v="0"/>
  </r>
  <r>
    <n v="1649"/>
    <d v="2019-03-19T00:00:00"/>
    <s v="CIO"/>
    <x v="5"/>
    <s v="Active"/>
    <s v="Full-Time"/>
    <s v="Zone A"/>
    <s v="Part-Time"/>
    <x v="2"/>
    <x v="13"/>
    <d v="1964-03-10T00:00:00"/>
    <s v="TX"/>
    <x v="1"/>
    <s v="White"/>
    <s v="Single"/>
    <x v="0"/>
    <n v="3"/>
    <d v="2023-07-28T00:00:00"/>
    <n v="3"/>
    <n v="1"/>
    <n v="2"/>
    <d v="2022-11-24T00:00:00"/>
    <x v="0"/>
    <x v="0"/>
    <x v="3"/>
    <n v="5"/>
    <n v="452.38"/>
    <n v="55"/>
    <x v="0"/>
    <n v="7"/>
    <x v="2"/>
    <s v="Unsatisfied"/>
    <x v="0"/>
    <x v="0"/>
  </r>
  <r>
    <n v="1650"/>
    <d v="2019-05-08T00:00:00"/>
    <s v="BI Director"/>
    <x v="6"/>
    <s v="Terminated"/>
    <s v="Part-Time"/>
    <s v="Zone C"/>
    <s v="Temporary"/>
    <x v="2"/>
    <x v="6"/>
    <d v="1946-02-27T00:00:00"/>
    <s v="MA"/>
    <x v="1"/>
    <s v="Asian"/>
    <s v="Widowed"/>
    <x v="0"/>
    <n v="3"/>
    <d v="2023-03-29T00:00:00"/>
    <n v="5"/>
    <n v="1"/>
    <n v="3"/>
    <d v="2022-10-08T00:00:00"/>
    <x v="0"/>
    <x v="0"/>
    <x v="2"/>
    <n v="3"/>
    <n v="727.36"/>
    <n v="73"/>
    <x v="2"/>
    <n v="7"/>
    <x v="1"/>
    <s v="Unsatisfied"/>
    <x v="0"/>
    <x v="1"/>
  </r>
  <r>
    <n v="1651"/>
    <d v="2019-10-05T00:00:00"/>
    <s v="BI Developer"/>
    <x v="2"/>
    <s v="Terminated"/>
    <s v="Part-Time"/>
    <s v="Zone A"/>
    <s v="Temporary"/>
    <x v="2"/>
    <x v="1"/>
    <d v="1993-01-23T00:00:00"/>
    <s v="MA"/>
    <x v="0"/>
    <s v="Black"/>
    <s v="Widowed"/>
    <x v="0"/>
    <n v="3"/>
    <d v="2022-11-01T00:00:00"/>
    <n v="4"/>
    <n v="4"/>
    <n v="4"/>
    <d v="2022-12-20T00:00:00"/>
    <x v="1"/>
    <x v="0"/>
    <x v="3"/>
    <n v="5"/>
    <n v="595.83000000000004"/>
    <n v="26"/>
    <x v="1"/>
    <n v="6"/>
    <x v="2"/>
    <s v="Neutral"/>
    <x v="0"/>
    <x v="0"/>
  </r>
  <r>
    <n v="1652"/>
    <d v="2021-11-29T00:00:00"/>
    <s v="BI Developer"/>
    <x v="4"/>
    <s v="Terminated"/>
    <s v="Full-Time"/>
    <s v="Zone C"/>
    <s v="Full-Time"/>
    <x v="2"/>
    <x v="4"/>
    <d v="1985-06-01T00:00:00"/>
    <s v="MA"/>
    <x v="0"/>
    <s v="White"/>
    <s v="Single"/>
    <x v="0"/>
    <n v="3"/>
    <d v="2023-06-09T00:00:00"/>
    <n v="1"/>
    <n v="4"/>
    <n v="4"/>
    <d v="2022-12-09T00:00:00"/>
    <x v="0"/>
    <x v="0"/>
    <x v="2"/>
    <n v="4"/>
    <n v="740.51"/>
    <n v="36"/>
    <x v="3"/>
    <n v="4"/>
    <x v="0"/>
    <s v="Neutral"/>
    <x v="0"/>
    <x v="1"/>
  </r>
  <r>
    <n v="1653"/>
    <d v="2018-11-06T00:00:00"/>
    <s v="Area Sales Manager"/>
    <x v="1"/>
    <s v="Active"/>
    <s v="Part-Time"/>
    <s v="Zone B"/>
    <s v="Temporary"/>
    <x v="2"/>
    <x v="4"/>
    <d v="1957-01-07T00:00:00"/>
    <s v="MA"/>
    <x v="1"/>
    <s v="Hispanic"/>
    <s v="Married"/>
    <x v="0"/>
    <n v="3"/>
    <d v="2022-12-02T00:00:00"/>
    <n v="2"/>
    <n v="4"/>
    <n v="5"/>
    <d v="2023-07-24T00:00:00"/>
    <x v="3"/>
    <x v="1"/>
    <x v="1"/>
    <n v="1"/>
    <n v="886.01"/>
    <n v="61"/>
    <x v="2"/>
    <n v="7"/>
    <x v="0"/>
    <s v="Neutral"/>
    <x v="0"/>
    <x v="0"/>
  </r>
  <r>
    <n v="1654"/>
    <d v="2021-07-27T00:00:00"/>
    <s v="Area Sales Manager"/>
    <x v="8"/>
    <s v="Active"/>
    <s v="Full-Time"/>
    <s v="Zone B"/>
    <s v="Temporary"/>
    <x v="2"/>
    <x v="6"/>
    <d v="1999-12-19T00:00:00"/>
    <s v="MA"/>
    <x v="1"/>
    <s v="Black"/>
    <s v="Divorced"/>
    <x v="0"/>
    <n v="3"/>
    <d v="2023-06-11T00:00:00"/>
    <n v="2"/>
    <n v="3"/>
    <n v="3"/>
    <d v="2023-05-01T00:00:00"/>
    <x v="3"/>
    <x v="1"/>
    <x v="0"/>
    <n v="2"/>
    <n v="641.09"/>
    <n v="22"/>
    <x v="1"/>
    <n v="4"/>
    <x v="0"/>
    <s v="Neutral"/>
    <x v="0"/>
    <x v="0"/>
  </r>
  <r>
    <n v="1655"/>
    <d v="2023-07-18T00:00:00"/>
    <s v="Area Sales Manager"/>
    <x v="3"/>
    <s v="Active"/>
    <s v="Part-Time"/>
    <s v="Zone A"/>
    <s v="Temporary"/>
    <x v="2"/>
    <x v="13"/>
    <d v="1942-09-01T00:00:00"/>
    <s v="MA"/>
    <x v="1"/>
    <s v="Black"/>
    <s v="Married"/>
    <x v="0"/>
    <n v="3"/>
    <d v="2022-09-25T00:00:00"/>
    <n v="3"/>
    <n v="1"/>
    <n v="2"/>
    <d v="2023-06-15T00:00:00"/>
    <x v="4"/>
    <x v="0"/>
    <x v="2"/>
    <n v="5"/>
    <n v="780.94"/>
    <n v="81"/>
    <x v="2"/>
    <n v="2"/>
    <x v="2"/>
    <s v="Unsatisfied"/>
    <x v="0"/>
    <x v="1"/>
  </r>
  <r>
    <n v="1656"/>
    <d v="2022-09-04T00:00:00"/>
    <s v="Senior BI Developer"/>
    <x v="0"/>
    <s v="Active"/>
    <s v="Part-Time"/>
    <s v="Zone C"/>
    <s v="Temporary"/>
    <x v="5"/>
    <x v="4"/>
    <d v="1985-05-20T00:00:00"/>
    <s v="MA"/>
    <x v="1"/>
    <s v="Black"/>
    <s v="Single"/>
    <x v="0"/>
    <n v="3"/>
    <d v="2022-09-30T00:00:00"/>
    <n v="1"/>
    <n v="4"/>
    <n v="5"/>
    <d v="2023-03-19T00:00:00"/>
    <x v="0"/>
    <x v="0"/>
    <x v="2"/>
    <n v="3"/>
    <n v="132.75"/>
    <n v="37"/>
    <x v="3"/>
    <n v="3"/>
    <x v="0"/>
    <s v="Neutral"/>
    <x v="0"/>
    <x v="1"/>
  </r>
  <r>
    <n v="1657"/>
    <d v="2019-05-24T00:00:00"/>
    <s v="Sales Manager"/>
    <x v="7"/>
    <s v="Active"/>
    <s v="Contract"/>
    <s v="Zone B"/>
    <s v="Part-Time"/>
    <x v="2"/>
    <x v="6"/>
    <d v="1969-08-30T00:00:00"/>
    <s v="MA"/>
    <x v="1"/>
    <s v="Other"/>
    <s v="Married"/>
    <x v="0"/>
    <n v="3"/>
    <d v="2023-07-29T00:00:00"/>
    <n v="1"/>
    <n v="5"/>
    <n v="1"/>
    <d v="2022-10-01T00:00:00"/>
    <x v="3"/>
    <x v="0"/>
    <x v="3"/>
    <n v="1"/>
    <n v="838.52"/>
    <n v="50"/>
    <x v="0"/>
    <n v="6"/>
    <x v="0"/>
    <s v="Satisfied"/>
    <x v="0"/>
    <x v="0"/>
  </r>
  <r>
    <n v="1658"/>
    <d v="2019-11-03T00:00:00"/>
    <s v="Sales Manager"/>
    <x v="1"/>
    <s v="Active"/>
    <s v="Contract"/>
    <s v="Zone B"/>
    <s v="Part-Time"/>
    <x v="2"/>
    <x v="4"/>
    <d v="1975-12-29T00:00:00"/>
    <s v="MA"/>
    <x v="1"/>
    <s v="Other"/>
    <s v="Widowed"/>
    <x v="0"/>
    <n v="3"/>
    <d v="2022-08-07T00:00:00"/>
    <n v="2"/>
    <n v="1"/>
    <n v="2"/>
    <d v="2023-06-06T00:00:00"/>
    <x v="2"/>
    <x v="1"/>
    <x v="0"/>
    <n v="4"/>
    <n v="474.23"/>
    <n v="44"/>
    <x v="3"/>
    <n v="6"/>
    <x v="0"/>
    <s v="Unsatisfied"/>
    <x v="0"/>
    <x v="0"/>
  </r>
  <r>
    <n v="1659"/>
    <d v="2019-11-26T00:00:00"/>
    <s v="Sales Manager"/>
    <x v="8"/>
    <s v="Active"/>
    <s v="Full-Time"/>
    <s v="Zone C"/>
    <s v="Part-Time"/>
    <x v="1"/>
    <x v="4"/>
    <d v="1977-06-30T00:00:00"/>
    <s v="MA"/>
    <x v="0"/>
    <s v="White"/>
    <s v="Single"/>
    <x v="0"/>
    <n v="3"/>
    <d v="2023-07-11T00:00:00"/>
    <n v="4"/>
    <n v="5"/>
    <n v="5"/>
    <d v="2023-05-23T00:00:00"/>
    <x v="0"/>
    <x v="0"/>
    <x v="1"/>
    <n v="1"/>
    <n v="579.05999999999995"/>
    <n v="42"/>
    <x v="3"/>
    <n v="6"/>
    <x v="2"/>
    <s v="Satisfied"/>
    <x v="0"/>
    <x v="0"/>
  </r>
  <r>
    <n v="1660"/>
    <d v="2022-08-09T00:00:00"/>
    <s v="CIO"/>
    <x v="5"/>
    <s v="Terminated"/>
    <s v="Contract"/>
    <s v="Zone B"/>
    <s v="Full-Time"/>
    <x v="2"/>
    <x v="3"/>
    <d v="1971-07-02T00:00:00"/>
    <s v="MA"/>
    <x v="1"/>
    <s v="Other"/>
    <s v="Widowed"/>
    <x v="0"/>
    <n v="3"/>
    <d v="2023-06-17T00:00:00"/>
    <n v="5"/>
    <n v="5"/>
    <n v="1"/>
    <d v="2023-07-25T00:00:00"/>
    <x v="4"/>
    <x v="0"/>
    <x v="0"/>
    <n v="5"/>
    <n v="698.82"/>
    <n v="51"/>
    <x v="0"/>
    <n v="3"/>
    <x v="1"/>
    <s v="Satisfied"/>
    <x v="0"/>
    <x v="0"/>
  </r>
  <r>
    <n v="1661"/>
    <d v="2019-03-19T00:00:00"/>
    <s v="BI Director"/>
    <x v="6"/>
    <s v="Active"/>
    <s v="Contract"/>
    <s v="Zone C"/>
    <s v="Full-Time"/>
    <x v="2"/>
    <x v="0"/>
    <d v="1982-05-16T00:00:00"/>
    <s v="MA"/>
    <x v="1"/>
    <s v="Hispanic"/>
    <s v="Divorced"/>
    <x v="0"/>
    <n v="3"/>
    <d v="2023-02-25T00:00:00"/>
    <n v="5"/>
    <n v="4"/>
    <n v="4"/>
    <d v="2023-07-20T00:00:00"/>
    <x v="3"/>
    <x v="0"/>
    <x v="0"/>
    <n v="5"/>
    <n v="633.36"/>
    <n v="37"/>
    <x v="3"/>
    <n v="7"/>
    <x v="1"/>
    <s v="Neutral"/>
    <x v="0"/>
    <x v="0"/>
  </r>
  <r>
    <n v="1662"/>
    <d v="2018-11-25T00:00:00"/>
    <s v="BI Developer"/>
    <x v="2"/>
    <s v="Active"/>
    <s v="Contract"/>
    <s v="Zone C"/>
    <s v="Full-Time"/>
    <x v="2"/>
    <x v="6"/>
    <d v="1963-11-04T00:00:00"/>
    <s v="MA"/>
    <x v="0"/>
    <s v="Hispanic"/>
    <s v="Married"/>
    <x v="0"/>
    <n v="3"/>
    <d v="2023-05-17T00:00:00"/>
    <n v="2"/>
    <n v="4"/>
    <n v="5"/>
    <d v="2023-02-18T00:00:00"/>
    <x v="3"/>
    <x v="0"/>
    <x v="0"/>
    <n v="3"/>
    <n v="241.19"/>
    <n v="55"/>
    <x v="0"/>
    <n v="7"/>
    <x v="0"/>
    <s v="Neutral"/>
    <x v="0"/>
    <x v="0"/>
  </r>
  <r>
    <n v="1663"/>
    <d v="2022-04-10T00:00:00"/>
    <s v="BI Developer"/>
    <x v="4"/>
    <s v="Terminated"/>
    <s v="Full-Time"/>
    <s v="Zone C"/>
    <s v="Full-Time"/>
    <x v="2"/>
    <x v="1"/>
    <d v="1961-01-30T00:00:00"/>
    <s v="MA"/>
    <x v="0"/>
    <s v="Asian"/>
    <s v="Widowed"/>
    <x v="0"/>
    <n v="3"/>
    <d v="2023-03-10T00:00:00"/>
    <n v="4"/>
    <n v="2"/>
    <n v="4"/>
    <d v="2023-07-13T00:00:00"/>
    <x v="4"/>
    <x v="1"/>
    <x v="3"/>
    <n v="5"/>
    <n v="271.37"/>
    <n v="61"/>
    <x v="2"/>
    <n v="4"/>
    <x v="2"/>
    <s v="Unsatisfied"/>
    <x v="0"/>
    <x v="0"/>
  </r>
  <r>
    <n v="1664"/>
    <d v="2021-04-02T00:00:00"/>
    <s v="Area Sales Manager"/>
    <x v="1"/>
    <s v="Active"/>
    <s v="Full-Time"/>
    <s v="Zone C"/>
    <s v="Full-Time"/>
    <x v="2"/>
    <x v="8"/>
    <d v="1991-09-10T00:00:00"/>
    <s v="MA"/>
    <x v="1"/>
    <s v="White"/>
    <s v="Single"/>
    <x v="0"/>
    <n v="3"/>
    <d v="2023-02-12T00:00:00"/>
    <n v="2"/>
    <n v="1"/>
    <n v="1"/>
    <d v="2023-07-08T00:00:00"/>
    <x v="2"/>
    <x v="0"/>
    <x v="1"/>
    <n v="1"/>
    <n v="137.87"/>
    <n v="30"/>
    <x v="3"/>
    <n v="5"/>
    <x v="0"/>
    <s v="Unsatisfied"/>
    <x v="0"/>
    <x v="0"/>
  </r>
  <r>
    <n v="1665"/>
    <d v="2019-12-22T00:00:00"/>
    <s v="Area Sales Manager"/>
    <x v="8"/>
    <s v="Active"/>
    <s v="Contract"/>
    <s v="Zone A"/>
    <s v="Part-Time"/>
    <x v="2"/>
    <x v="9"/>
    <d v="1963-07-10T00:00:00"/>
    <s v="MA"/>
    <x v="1"/>
    <s v="Black"/>
    <s v="Widowed"/>
    <x v="0"/>
    <n v="3"/>
    <d v="2022-08-23T00:00:00"/>
    <n v="4"/>
    <n v="2"/>
    <n v="3"/>
    <d v="2022-11-15T00:00:00"/>
    <x v="2"/>
    <x v="0"/>
    <x v="3"/>
    <n v="3"/>
    <n v="999.83"/>
    <n v="56"/>
    <x v="0"/>
    <n v="6"/>
    <x v="2"/>
    <s v="Unsatisfied"/>
    <x v="0"/>
    <x v="0"/>
  </r>
  <r>
    <n v="1666"/>
    <d v="2021-08-14T00:00:00"/>
    <s v="Area Sales Manager"/>
    <x v="3"/>
    <s v="Active"/>
    <s v="Full-Time"/>
    <s v="Zone A"/>
    <s v="Part-Time"/>
    <x v="2"/>
    <x v="3"/>
    <d v="1978-07-22T00:00:00"/>
    <s v="OR"/>
    <x v="1"/>
    <s v="Black"/>
    <s v="Divorced"/>
    <x v="0"/>
    <n v="3"/>
    <d v="2022-08-12T00:00:00"/>
    <n v="3"/>
    <n v="3"/>
    <n v="4"/>
    <d v="2023-02-21T00:00:00"/>
    <x v="3"/>
    <x v="0"/>
    <x v="0"/>
    <n v="5"/>
    <n v="597.62"/>
    <n v="43"/>
    <x v="3"/>
    <n v="4"/>
    <x v="2"/>
    <s v="Neutral"/>
    <x v="0"/>
    <x v="0"/>
  </r>
  <r>
    <n v="1667"/>
    <d v="2018-08-28T00:00:00"/>
    <s v="Senior BI Developer"/>
    <x v="4"/>
    <s v="Active"/>
    <s v="Full-Time"/>
    <s v="Zone A"/>
    <s v="Full-Time"/>
    <x v="5"/>
    <x v="8"/>
    <d v="1972-03-19T00:00:00"/>
    <s v="MA"/>
    <x v="1"/>
    <s v="Black"/>
    <s v="Widowed"/>
    <x v="0"/>
    <n v="3"/>
    <d v="2022-10-24T00:00:00"/>
    <n v="1"/>
    <n v="3"/>
    <n v="5"/>
    <d v="2022-09-11T00:00:00"/>
    <x v="0"/>
    <x v="1"/>
    <x v="2"/>
    <n v="1"/>
    <n v="697.89"/>
    <n v="46"/>
    <x v="0"/>
    <n v="7"/>
    <x v="0"/>
    <s v="Neutral"/>
    <x v="0"/>
    <x v="1"/>
  </r>
  <r>
    <n v="1668"/>
    <d v="2023-07-10T00:00:00"/>
    <s v="Senior BI Developer"/>
    <x v="0"/>
    <s v="Active"/>
    <s v="Part-Time"/>
    <s v="Zone C"/>
    <s v="Part-Time"/>
    <x v="5"/>
    <x v="1"/>
    <d v="1947-09-07T00:00:00"/>
    <s v="MA"/>
    <x v="1"/>
    <s v="Black"/>
    <s v="Single"/>
    <x v="0"/>
    <n v="3"/>
    <d v="2022-10-01T00:00:00"/>
    <n v="2"/>
    <n v="1"/>
    <n v="3"/>
    <d v="2023-06-23T00:00:00"/>
    <x v="1"/>
    <x v="1"/>
    <x v="0"/>
    <n v="5"/>
    <n v="673.27"/>
    <n v="76"/>
    <x v="2"/>
    <n v="2"/>
    <x v="0"/>
    <s v="Unsatisfied"/>
    <x v="0"/>
    <x v="0"/>
  </r>
  <r>
    <n v="1669"/>
    <d v="2020-09-18T00:00:00"/>
    <s v="Sales Manager"/>
    <x v="7"/>
    <s v="Active"/>
    <s v="Part-Time"/>
    <s v="Zone A"/>
    <s v="Temporary"/>
    <x v="2"/>
    <x v="4"/>
    <d v="1961-09-14T00:00:00"/>
    <s v="MA"/>
    <x v="1"/>
    <s v="Asian"/>
    <s v="Divorced"/>
    <x v="0"/>
    <n v="3"/>
    <d v="2022-09-13T00:00:00"/>
    <n v="3"/>
    <n v="1"/>
    <n v="2"/>
    <d v="2023-01-10T00:00:00"/>
    <x v="2"/>
    <x v="1"/>
    <x v="3"/>
    <n v="5"/>
    <n v="753.01"/>
    <n v="59"/>
    <x v="0"/>
    <n v="5"/>
    <x v="2"/>
    <s v="Unsatisfied"/>
    <x v="0"/>
    <x v="0"/>
  </r>
  <r>
    <n v="1670"/>
    <d v="2019-07-18T00:00:00"/>
    <s v="Sales Manager"/>
    <x v="1"/>
    <s v="Active"/>
    <s v="Contract"/>
    <s v="Zone A"/>
    <s v="Full-Time"/>
    <x v="2"/>
    <x v="8"/>
    <d v="1960-11-06T00:00:00"/>
    <s v="MA"/>
    <x v="0"/>
    <s v="Other"/>
    <s v="Widowed"/>
    <x v="0"/>
    <n v="3"/>
    <d v="2022-08-11T00:00:00"/>
    <n v="2"/>
    <n v="2"/>
    <n v="2"/>
    <d v="2023-02-01T00:00:00"/>
    <x v="0"/>
    <x v="0"/>
    <x v="0"/>
    <n v="5"/>
    <n v="939.02"/>
    <n v="59"/>
    <x v="0"/>
    <n v="6"/>
    <x v="0"/>
    <s v="Unsatisfied"/>
    <x v="0"/>
    <x v="0"/>
  </r>
  <r>
    <n v="1671"/>
    <d v="2021-11-21T00:00:00"/>
    <s v="Sales Manager"/>
    <x v="8"/>
    <s v="Active"/>
    <s v="Contract"/>
    <s v="Zone A"/>
    <s v="Full-Time"/>
    <x v="1"/>
    <x v="9"/>
    <d v="1964-10-10T00:00:00"/>
    <s v="MA"/>
    <x v="0"/>
    <s v="White"/>
    <s v="Married"/>
    <x v="0"/>
    <n v="3"/>
    <d v="2023-07-08T00:00:00"/>
    <n v="5"/>
    <n v="3"/>
    <n v="5"/>
    <d v="2022-11-15T00:00:00"/>
    <x v="1"/>
    <x v="1"/>
    <x v="3"/>
    <n v="2"/>
    <n v="680.45"/>
    <n v="57"/>
    <x v="0"/>
    <n v="4"/>
    <x v="1"/>
    <s v="Neutral"/>
    <x v="0"/>
    <x v="0"/>
  </r>
  <r>
    <n v="1672"/>
    <d v="2021-03-08T00:00:00"/>
    <s v="CIO"/>
    <x v="0"/>
    <s v="Active"/>
    <s v="Full-Time"/>
    <s v="Zone B"/>
    <s v="Part-Time"/>
    <x v="2"/>
    <x v="4"/>
    <d v="1947-05-26T00:00:00"/>
    <s v="MA"/>
    <x v="1"/>
    <s v="Asian"/>
    <s v="Married"/>
    <x v="0"/>
    <n v="3"/>
    <d v="2022-10-08T00:00:00"/>
    <n v="1"/>
    <n v="3"/>
    <n v="4"/>
    <d v="2022-09-14T00:00:00"/>
    <x v="3"/>
    <x v="1"/>
    <x v="2"/>
    <n v="3"/>
    <n v="263.8"/>
    <n v="74"/>
    <x v="2"/>
    <n v="5"/>
    <x v="0"/>
    <s v="Neutral"/>
    <x v="0"/>
    <x v="1"/>
  </r>
  <r>
    <n v="1673"/>
    <d v="2019-08-21T00:00:00"/>
    <s v="BI Director"/>
    <x v="1"/>
    <s v="Active"/>
    <s v="Part-Time"/>
    <s v="Zone C"/>
    <s v="Full-Time"/>
    <x v="2"/>
    <x v="3"/>
    <d v="1950-11-07T00:00:00"/>
    <s v="MA"/>
    <x v="0"/>
    <s v="Other"/>
    <s v="Widowed"/>
    <x v="0"/>
    <n v="3"/>
    <d v="2022-08-19T00:00:00"/>
    <n v="3"/>
    <n v="5"/>
    <n v="5"/>
    <d v="2023-01-04T00:00:00"/>
    <x v="2"/>
    <x v="1"/>
    <x v="1"/>
    <n v="2"/>
    <n v="981.06"/>
    <n v="69"/>
    <x v="2"/>
    <n v="6"/>
    <x v="2"/>
    <s v="Satisfied"/>
    <x v="0"/>
    <x v="0"/>
  </r>
  <r>
    <n v="1674"/>
    <d v="2022-04-30T00:00:00"/>
    <s v="BI Developer"/>
    <x v="8"/>
    <s v="Terminated"/>
    <s v="Part-Time"/>
    <s v="Zone B"/>
    <s v="Full-Time"/>
    <x v="2"/>
    <x v="13"/>
    <d v="1946-06-17T00:00:00"/>
    <s v="MA"/>
    <x v="0"/>
    <s v="Other"/>
    <s v="Married"/>
    <x v="0"/>
    <n v="3"/>
    <d v="2022-10-04T00:00:00"/>
    <n v="1"/>
    <n v="5"/>
    <n v="5"/>
    <d v="2022-11-22T00:00:00"/>
    <x v="1"/>
    <x v="0"/>
    <x v="3"/>
    <n v="1"/>
    <n v="293.55"/>
    <n v="76"/>
    <x v="2"/>
    <n v="4"/>
    <x v="0"/>
    <s v="Satisfied"/>
    <x v="0"/>
    <x v="0"/>
  </r>
  <r>
    <n v="1675"/>
    <d v="2023-02-03T00:00:00"/>
    <s v="Area Sales Manager"/>
    <x v="7"/>
    <s v="Active"/>
    <s v="Full-Time"/>
    <s v="Zone A"/>
    <s v="Part-Time"/>
    <x v="2"/>
    <x v="4"/>
    <d v="1959-11-02T00:00:00"/>
    <s v="MA"/>
    <x v="1"/>
    <s v="Hispanic"/>
    <s v="Widowed"/>
    <x v="0"/>
    <n v="3"/>
    <d v="2023-01-25T00:00:00"/>
    <n v="4"/>
    <n v="1"/>
    <n v="4"/>
    <d v="2023-03-07T00:00:00"/>
    <x v="3"/>
    <x v="0"/>
    <x v="0"/>
    <n v="4"/>
    <n v="904.68"/>
    <n v="64"/>
    <x v="2"/>
    <n v="3"/>
    <x v="2"/>
    <s v="Unsatisfied"/>
    <x v="0"/>
    <x v="0"/>
  </r>
  <r>
    <n v="1676"/>
    <d v="2023-05-08T00:00:00"/>
    <s v="Area Sales Manager"/>
    <x v="3"/>
    <s v="Active"/>
    <s v="Part-Time"/>
    <s v="Zone B"/>
    <s v="Full-Time"/>
    <x v="2"/>
    <x v="14"/>
    <d v="1963-08-12T00:00:00"/>
    <s v="MA"/>
    <x v="1"/>
    <s v="Other"/>
    <s v="Widowed"/>
    <x v="0"/>
    <n v="3"/>
    <d v="2023-03-27T00:00:00"/>
    <n v="2"/>
    <n v="5"/>
    <n v="1"/>
    <d v="2022-12-07T00:00:00"/>
    <x v="2"/>
    <x v="0"/>
    <x v="0"/>
    <n v="5"/>
    <n v="104.66"/>
    <n v="60"/>
    <x v="2"/>
    <n v="3"/>
    <x v="0"/>
    <s v="Satisfied"/>
    <x v="0"/>
    <x v="0"/>
  </r>
  <r>
    <n v="1677"/>
    <d v="2022-07-29T00:00:00"/>
    <s v="Area Sales Manager"/>
    <x v="5"/>
    <s v="Active"/>
    <s v="Part-Time"/>
    <s v="Zone B"/>
    <s v="Part-Time"/>
    <x v="2"/>
    <x v="3"/>
    <d v="1965-11-22T00:00:00"/>
    <s v="OR"/>
    <x v="0"/>
    <s v="Other"/>
    <s v="Widowed"/>
    <x v="0"/>
    <n v="3"/>
    <d v="2023-03-10T00:00:00"/>
    <n v="5"/>
    <n v="4"/>
    <n v="5"/>
    <d v="2022-12-02T00:00:00"/>
    <x v="3"/>
    <x v="1"/>
    <x v="1"/>
    <n v="2"/>
    <n v="836.37"/>
    <n v="57"/>
    <x v="0"/>
    <n v="3"/>
    <x v="1"/>
    <s v="Neutral"/>
    <x v="0"/>
    <x v="0"/>
  </r>
  <r>
    <n v="1678"/>
    <d v="2020-11-18T00:00:00"/>
    <s v="Senior BI Developer"/>
    <x v="2"/>
    <s v="Active"/>
    <s v="Part-Time"/>
    <s v="Zone A"/>
    <s v="Part-Time"/>
    <x v="5"/>
    <x v="4"/>
    <d v="1946-03-28T00:00:00"/>
    <s v="MA"/>
    <x v="0"/>
    <s v="Black"/>
    <s v="Widowed"/>
    <x v="0"/>
    <n v="3"/>
    <d v="2023-06-21T00:00:00"/>
    <n v="2"/>
    <n v="1"/>
    <n v="1"/>
    <d v="2023-04-14T00:00:00"/>
    <x v="0"/>
    <x v="0"/>
    <x v="2"/>
    <n v="1"/>
    <n v="749.64"/>
    <n v="74"/>
    <x v="2"/>
    <n v="5"/>
    <x v="0"/>
    <s v="Unsatisfied"/>
    <x v="0"/>
    <x v="1"/>
  </r>
  <r>
    <n v="1679"/>
    <d v="2021-05-16T00:00:00"/>
    <s v="Senior BI Developer"/>
    <x v="4"/>
    <s v="Active"/>
    <s v="Part-Time"/>
    <s v="Zone C"/>
    <s v="Part-Time"/>
    <x v="5"/>
    <x v="6"/>
    <d v="1944-12-14T00:00:00"/>
    <s v="MA"/>
    <x v="1"/>
    <s v="Black"/>
    <s v="Widowed"/>
    <x v="0"/>
    <n v="3"/>
    <d v="2023-08-01T00:00:00"/>
    <n v="5"/>
    <n v="4"/>
    <n v="3"/>
    <d v="2023-03-25T00:00:00"/>
    <x v="0"/>
    <x v="1"/>
    <x v="0"/>
    <n v="5"/>
    <n v="213.06"/>
    <n v="77"/>
    <x v="2"/>
    <n v="4"/>
    <x v="1"/>
    <s v="Neutral"/>
    <x v="0"/>
    <x v="0"/>
  </r>
  <r>
    <n v="1680"/>
    <d v="2019-10-25T00:00:00"/>
    <s v="Senior BI Developer"/>
    <x v="0"/>
    <s v="Active"/>
    <s v="Full-Time"/>
    <s v="Zone C"/>
    <s v="Temporary"/>
    <x v="2"/>
    <x v="3"/>
    <d v="1976-09-01T00:00:00"/>
    <s v="MA"/>
    <x v="1"/>
    <s v="Other"/>
    <s v="Divorced"/>
    <x v="0"/>
    <n v="3"/>
    <d v="2023-03-01T00:00:00"/>
    <n v="5"/>
    <n v="4"/>
    <n v="5"/>
    <d v="2022-10-04T00:00:00"/>
    <x v="1"/>
    <x v="0"/>
    <x v="2"/>
    <n v="3"/>
    <n v="882.76"/>
    <n v="43"/>
    <x v="3"/>
    <n v="6"/>
    <x v="1"/>
    <s v="Neutral"/>
    <x v="0"/>
    <x v="1"/>
  </r>
  <r>
    <n v="1681"/>
    <d v="2023-03-05T00:00:00"/>
    <s v="Sales Manager"/>
    <x v="7"/>
    <s v="Active"/>
    <s v="Contract"/>
    <s v="Zone B"/>
    <s v="Temporary"/>
    <x v="2"/>
    <x v="6"/>
    <d v="1974-10-10T00:00:00"/>
    <s v="MA"/>
    <x v="0"/>
    <s v="White"/>
    <s v="Divorced"/>
    <x v="0"/>
    <n v="3"/>
    <d v="2023-05-30T00:00:00"/>
    <n v="2"/>
    <n v="3"/>
    <n v="4"/>
    <d v="2022-12-20T00:00:00"/>
    <x v="1"/>
    <x v="1"/>
    <x v="0"/>
    <n v="1"/>
    <n v="113.42"/>
    <n v="49"/>
    <x v="0"/>
    <n v="3"/>
    <x v="0"/>
    <s v="Neutral"/>
    <x v="0"/>
    <x v="0"/>
  </r>
  <r>
    <n v="1682"/>
    <d v="2021-06-01T00:00:00"/>
    <s v="Sales Manager"/>
    <x v="1"/>
    <s v="Active"/>
    <s v="Part-Time"/>
    <s v="Zone B"/>
    <s v="Part-Time"/>
    <x v="2"/>
    <x v="1"/>
    <d v="1970-12-29T00:00:00"/>
    <s v="MA"/>
    <x v="0"/>
    <s v="Black"/>
    <s v="Married"/>
    <x v="0"/>
    <n v="3"/>
    <d v="2023-04-15T00:00:00"/>
    <n v="5"/>
    <n v="3"/>
    <n v="4"/>
    <d v="2022-09-19T00:00:00"/>
    <x v="2"/>
    <x v="1"/>
    <x v="0"/>
    <n v="3"/>
    <n v="284.61"/>
    <n v="51"/>
    <x v="0"/>
    <n v="4"/>
    <x v="1"/>
    <s v="Neutral"/>
    <x v="0"/>
    <x v="0"/>
  </r>
  <r>
    <n v="1683"/>
    <d v="2022-01-22T00:00:00"/>
    <s v="Sales Manager"/>
    <x v="8"/>
    <s v="Terminated"/>
    <s v="Full-Time"/>
    <s v="Zone B"/>
    <s v="Part-Time"/>
    <x v="1"/>
    <x v="1"/>
    <d v="1988-02-14T00:00:00"/>
    <s v="MA"/>
    <x v="0"/>
    <s v="Other"/>
    <s v="Married"/>
    <x v="0"/>
    <n v="3"/>
    <d v="2022-12-29T00:00:00"/>
    <n v="2"/>
    <n v="4"/>
    <n v="4"/>
    <d v="2023-06-28T00:00:00"/>
    <x v="2"/>
    <x v="0"/>
    <x v="0"/>
    <n v="1"/>
    <n v="599.74"/>
    <n v="34"/>
    <x v="3"/>
    <n v="4"/>
    <x v="0"/>
    <s v="Neutral"/>
    <x v="0"/>
    <x v="0"/>
  </r>
  <r>
    <n v="1684"/>
    <d v="2023-07-09T00:00:00"/>
    <s v="CIO"/>
    <x v="5"/>
    <s v="Terminated"/>
    <s v="Contract"/>
    <s v="Zone A"/>
    <s v="Part-Time"/>
    <x v="2"/>
    <x v="6"/>
    <d v="1963-03-07T00:00:00"/>
    <s v="MA"/>
    <x v="1"/>
    <s v="Hispanic"/>
    <s v="Widowed"/>
    <x v="0"/>
    <n v="3"/>
    <d v="2022-12-30T00:00:00"/>
    <n v="2"/>
    <n v="4"/>
    <n v="3"/>
    <d v="2023-06-05T00:00:00"/>
    <x v="0"/>
    <x v="0"/>
    <x v="0"/>
    <n v="5"/>
    <n v="700.99"/>
    <n v="60"/>
    <x v="2"/>
    <n v="2"/>
    <x v="0"/>
    <s v="Neutral"/>
    <x v="0"/>
    <x v="0"/>
  </r>
  <r>
    <n v="1685"/>
    <d v="2018-11-11T00:00:00"/>
    <s v="BI Director"/>
    <x v="6"/>
    <s v="Terminated"/>
    <s v="Full-Time"/>
    <s v="Zone A"/>
    <s v="Full-Time"/>
    <x v="2"/>
    <x v="1"/>
    <d v="1968-06-26T00:00:00"/>
    <s v="MA"/>
    <x v="0"/>
    <s v="Black"/>
    <s v="Divorced"/>
    <x v="0"/>
    <n v="3"/>
    <d v="2023-01-18T00:00:00"/>
    <n v="1"/>
    <n v="4"/>
    <n v="2"/>
    <d v="2023-01-01T00:00:00"/>
    <x v="1"/>
    <x v="0"/>
    <x v="3"/>
    <n v="1"/>
    <n v="650.07000000000005"/>
    <n v="50"/>
    <x v="0"/>
    <n v="7"/>
    <x v="0"/>
    <s v="Neutral"/>
    <x v="0"/>
    <x v="0"/>
  </r>
  <r>
    <n v="1686"/>
    <d v="2021-01-05T00:00:00"/>
    <s v="BI Developer"/>
    <x v="7"/>
    <s v="Active"/>
    <s v="Contract"/>
    <s v="Zone C"/>
    <s v="Full-Time"/>
    <x v="2"/>
    <x v="0"/>
    <d v="1954-03-06T00:00:00"/>
    <s v="MA"/>
    <x v="1"/>
    <s v="Black"/>
    <s v="Widowed"/>
    <x v="0"/>
    <n v="3"/>
    <d v="2023-02-06T00:00:00"/>
    <n v="2"/>
    <n v="4"/>
    <n v="2"/>
    <d v="2022-11-11T00:00:00"/>
    <x v="4"/>
    <x v="1"/>
    <x v="2"/>
    <n v="2"/>
    <n v="851.38"/>
    <n v="67"/>
    <x v="2"/>
    <n v="5"/>
    <x v="0"/>
    <s v="Neutral"/>
    <x v="0"/>
    <x v="1"/>
  </r>
  <r>
    <n v="1687"/>
    <d v="2022-11-25T00:00:00"/>
    <s v="Area Sales Manager"/>
    <x v="1"/>
    <s v="Active"/>
    <s v="Part-Time"/>
    <s v="Zone C"/>
    <s v="Full-Time"/>
    <x v="2"/>
    <x v="6"/>
    <d v="1967-04-25T00:00:00"/>
    <s v="MA"/>
    <x v="1"/>
    <s v="White"/>
    <s v="Widowed"/>
    <x v="0"/>
    <n v="3"/>
    <d v="2023-08-03T00:00:00"/>
    <n v="3"/>
    <n v="4"/>
    <n v="5"/>
    <d v="2023-02-24T00:00:00"/>
    <x v="1"/>
    <x v="0"/>
    <x v="0"/>
    <n v="4"/>
    <n v="455.1"/>
    <n v="55"/>
    <x v="0"/>
    <n v="3"/>
    <x v="2"/>
    <s v="Neutral"/>
    <x v="0"/>
    <x v="0"/>
  </r>
  <r>
    <n v="1688"/>
    <d v="2020-03-30T00:00:00"/>
    <s v="Area Sales Manager"/>
    <x v="8"/>
    <s v="Active"/>
    <s v="Full-Time"/>
    <s v="Zone A"/>
    <s v="Full-Time"/>
    <x v="2"/>
    <x v="12"/>
    <d v="1956-07-23T00:00:00"/>
    <s v="OR"/>
    <x v="1"/>
    <s v="Other"/>
    <s v="Divorced"/>
    <x v="0"/>
    <n v="3"/>
    <d v="2022-11-12T00:00:00"/>
    <n v="1"/>
    <n v="4"/>
    <n v="5"/>
    <d v="2022-12-21T00:00:00"/>
    <x v="2"/>
    <x v="0"/>
    <x v="2"/>
    <n v="3"/>
    <n v="880.67"/>
    <n v="64"/>
    <x v="2"/>
    <n v="6"/>
    <x v="0"/>
    <s v="Neutral"/>
    <x v="0"/>
    <x v="1"/>
  </r>
  <r>
    <n v="1689"/>
    <d v="2021-01-02T00:00:00"/>
    <s v="Senior BI Developer"/>
    <x v="8"/>
    <s v="Active"/>
    <s v="Part-Time"/>
    <s v="Zone C"/>
    <s v="Temporary"/>
    <x v="5"/>
    <x v="4"/>
    <d v="1985-12-04T00:00:00"/>
    <s v="MA"/>
    <x v="1"/>
    <s v="Other"/>
    <s v="Married"/>
    <x v="0"/>
    <n v="3"/>
    <d v="2023-04-26T00:00:00"/>
    <n v="5"/>
    <n v="3"/>
    <n v="5"/>
    <d v="2022-09-15T00:00:00"/>
    <x v="1"/>
    <x v="1"/>
    <x v="3"/>
    <n v="2"/>
    <n v="712.64"/>
    <n v="36"/>
    <x v="3"/>
    <n v="5"/>
    <x v="1"/>
    <s v="Neutral"/>
    <x v="0"/>
    <x v="0"/>
  </r>
  <r>
    <n v="1690"/>
    <d v="2019-02-26T00:00:00"/>
    <s v="Senior BI Developer"/>
    <x v="6"/>
    <s v="Active"/>
    <s v="Contract"/>
    <s v="Zone A"/>
    <s v="Temporary"/>
    <x v="5"/>
    <x v="17"/>
    <d v="1942-01-20T00:00:00"/>
    <s v="MA"/>
    <x v="1"/>
    <s v="Black"/>
    <s v="Widowed"/>
    <x v="0"/>
    <n v="3"/>
    <d v="2022-11-12T00:00:00"/>
    <n v="3"/>
    <n v="1"/>
    <n v="5"/>
    <d v="2023-01-21T00:00:00"/>
    <x v="4"/>
    <x v="0"/>
    <x v="0"/>
    <n v="3"/>
    <n v="504.34"/>
    <n v="77"/>
    <x v="2"/>
    <n v="7"/>
    <x v="2"/>
    <s v="Unsatisfied"/>
    <x v="0"/>
    <x v="0"/>
  </r>
  <r>
    <n v="1691"/>
    <d v="2019-10-06T00:00:00"/>
    <s v="Senior BI Developer"/>
    <x v="2"/>
    <s v="Active"/>
    <s v="Contract"/>
    <s v="Zone A"/>
    <s v="Part-Time"/>
    <x v="2"/>
    <x v="9"/>
    <d v="1946-01-21T00:00:00"/>
    <s v="MA"/>
    <x v="1"/>
    <s v="Black"/>
    <s v="Widowed"/>
    <x v="0"/>
    <n v="3"/>
    <d v="2022-11-30T00:00:00"/>
    <n v="3"/>
    <n v="1"/>
    <n v="2"/>
    <d v="2022-09-21T00:00:00"/>
    <x v="1"/>
    <x v="1"/>
    <x v="0"/>
    <n v="3"/>
    <n v="120.37"/>
    <n v="73"/>
    <x v="2"/>
    <n v="6"/>
    <x v="2"/>
    <s v="Unsatisfied"/>
    <x v="0"/>
    <x v="0"/>
  </r>
  <r>
    <n v="1692"/>
    <d v="2020-04-19T00:00:00"/>
    <s v="Sales Manager"/>
    <x v="9"/>
    <s v="Active"/>
    <s v="Part-Time"/>
    <s v="Zone C"/>
    <s v="Part-Time"/>
    <x v="2"/>
    <x v="6"/>
    <d v="1943-09-23T00:00:00"/>
    <s v="MA"/>
    <x v="0"/>
    <s v="Other"/>
    <s v="Widowed"/>
    <x v="0"/>
    <n v="3"/>
    <d v="2023-06-25T00:00:00"/>
    <n v="2"/>
    <n v="2"/>
    <n v="1"/>
    <d v="2023-03-08T00:00:00"/>
    <x v="2"/>
    <x v="1"/>
    <x v="0"/>
    <n v="1"/>
    <n v="705.24"/>
    <n v="77"/>
    <x v="2"/>
    <n v="6"/>
    <x v="0"/>
    <s v="Unsatisfied"/>
    <x v="0"/>
    <x v="0"/>
  </r>
  <r>
    <n v="1693"/>
    <d v="2022-12-24T00:00:00"/>
    <s v="Sales Manager"/>
    <x v="7"/>
    <s v="Active"/>
    <s v="Contract"/>
    <s v="Zone C"/>
    <s v="Part-Time"/>
    <x v="2"/>
    <x v="4"/>
    <d v="1985-08-13T00:00:00"/>
    <s v="MA"/>
    <x v="0"/>
    <s v="Other"/>
    <s v="Single"/>
    <x v="0"/>
    <n v="3"/>
    <d v="2022-12-18T00:00:00"/>
    <n v="3"/>
    <n v="5"/>
    <n v="1"/>
    <d v="2023-03-10T00:00:00"/>
    <x v="2"/>
    <x v="1"/>
    <x v="3"/>
    <n v="5"/>
    <n v="928.81"/>
    <n v="37"/>
    <x v="3"/>
    <n v="3"/>
    <x v="2"/>
    <s v="Satisfied"/>
    <x v="0"/>
    <x v="0"/>
  </r>
  <r>
    <n v="1694"/>
    <d v="2021-04-09T00:00:00"/>
    <s v="CIO"/>
    <x v="3"/>
    <s v="Terminated"/>
    <s v="Part-Time"/>
    <s v="Zone A"/>
    <s v="Temporary"/>
    <x v="2"/>
    <x v="1"/>
    <d v="1961-10-04T00:00:00"/>
    <s v="MA"/>
    <x v="1"/>
    <s v="Asian"/>
    <s v="Married"/>
    <x v="0"/>
    <n v="3"/>
    <d v="2022-08-31T00:00:00"/>
    <n v="3"/>
    <n v="5"/>
    <n v="3"/>
    <d v="2022-08-30T00:00:00"/>
    <x v="4"/>
    <x v="0"/>
    <x v="2"/>
    <n v="5"/>
    <n v="638.07000000000005"/>
    <n v="60"/>
    <x v="2"/>
    <n v="5"/>
    <x v="2"/>
    <s v="Satisfied"/>
    <x v="0"/>
    <x v="1"/>
  </r>
  <r>
    <n v="1695"/>
    <d v="2018-09-04T00:00:00"/>
    <s v="BI Director"/>
    <x v="7"/>
    <s v="Terminated"/>
    <s v="Contract"/>
    <s v="Zone C"/>
    <s v="Full-Time"/>
    <x v="2"/>
    <x v="22"/>
    <d v="1981-11-13T00:00:00"/>
    <s v="MA"/>
    <x v="0"/>
    <s v="Other"/>
    <s v="Widowed"/>
    <x v="0"/>
    <n v="3"/>
    <d v="2023-05-25T00:00:00"/>
    <n v="3"/>
    <n v="3"/>
    <n v="3"/>
    <d v="2023-01-03T00:00:00"/>
    <x v="0"/>
    <x v="0"/>
    <x v="3"/>
    <n v="2"/>
    <n v="913.34"/>
    <n v="37"/>
    <x v="3"/>
    <n v="7"/>
    <x v="2"/>
    <s v="Neutral"/>
    <x v="0"/>
    <x v="0"/>
  </r>
  <r>
    <n v="1696"/>
    <d v="2021-11-07T00:00:00"/>
    <s v="BI Developer"/>
    <x v="6"/>
    <s v="Active"/>
    <s v="Full-Time"/>
    <s v="Zone C"/>
    <s v="Temporary"/>
    <x v="2"/>
    <x v="5"/>
    <d v="1962-09-16T00:00:00"/>
    <s v="MA"/>
    <x v="1"/>
    <s v="Hispanic"/>
    <s v="Married"/>
    <x v="0"/>
    <n v="3"/>
    <d v="2023-05-27T00:00:00"/>
    <n v="4"/>
    <n v="4"/>
    <n v="1"/>
    <d v="2023-05-29T00:00:00"/>
    <x v="2"/>
    <x v="0"/>
    <x v="2"/>
    <n v="1"/>
    <n v="754.78"/>
    <n v="59"/>
    <x v="0"/>
    <n v="4"/>
    <x v="2"/>
    <s v="Neutral"/>
    <x v="0"/>
    <x v="1"/>
  </r>
  <r>
    <n v="1697"/>
    <d v="2023-05-24T00:00:00"/>
    <s v="BI Developer"/>
    <x v="8"/>
    <s v="Active"/>
    <s v="Full-Time"/>
    <s v="Zone B"/>
    <s v="Part-Time"/>
    <x v="2"/>
    <x v="3"/>
    <d v="1987-06-15T00:00:00"/>
    <s v="MA"/>
    <x v="1"/>
    <s v="Asian"/>
    <s v="Widowed"/>
    <x v="0"/>
    <n v="3"/>
    <d v="2022-10-15T00:00:00"/>
    <n v="1"/>
    <n v="5"/>
    <n v="2"/>
    <d v="2022-10-14T00:00:00"/>
    <x v="0"/>
    <x v="1"/>
    <x v="3"/>
    <n v="4"/>
    <n v="503.3"/>
    <n v="36"/>
    <x v="3"/>
    <n v="2"/>
    <x v="0"/>
    <s v="Satisfied"/>
    <x v="0"/>
    <x v="0"/>
  </r>
  <r>
    <n v="1698"/>
    <d v="2021-02-15T00:00:00"/>
    <s v="Area Sales Manager"/>
    <x v="1"/>
    <s v="Active"/>
    <s v="Full-Time"/>
    <s v="Zone A"/>
    <s v="Part-Time"/>
    <x v="2"/>
    <x v="18"/>
    <d v="1994-11-14T00:00:00"/>
    <s v="MA"/>
    <x v="1"/>
    <s v="White"/>
    <s v="Married"/>
    <x v="0"/>
    <n v="3"/>
    <d v="2023-03-21T00:00:00"/>
    <n v="3"/>
    <n v="5"/>
    <n v="4"/>
    <d v="2022-11-23T00:00:00"/>
    <x v="3"/>
    <x v="1"/>
    <x v="3"/>
    <n v="5"/>
    <n v="218.31"/>
    <n v="27"/>
    <x v="1"/>
    <n v="5"/>
    <x v="2"/>
    <s v="Satisfied"/>
    <x v="0"/>
    <x v="0"/>
  </r>
  <r>
    <n v="1699"/>
    <d v="2021-11-03T00:00:00"/>
    <s v="Senior BI Developer"/>
    <x v="2"/>
    <s v="Active"/>
    <s v="Contract"/>
    <s v="Zone C"/>
    <s v="Part-Time"/>
    <x v="5"/>
    <x v="7"/>
    <d v="1993-06-17T00:00:00"/>
    <s v="MA"/>
    <x v="1"/>
    <s v="Hispanic"/>
    <s v="Married"/>
    <x v="0"/>
    <n v="3"/>
    <d v="2023-04-25T00:00:00"/>
    <n v="2"/>
    <n v="4"/>
    <n v="3"/>
    <d v="2023-07-24T00:00:00"/>
    <x v="1"/>
    <x v="1"/>
    <x v="1"/>
    <n v="3"/>
    <n v="730.86"/>
    <n v="28"/>
    <x v="1"/>
    <n v="4"/>
    <x v="0"/>
    <s v="Neutral"/>
    <x v="0"/>
    <x v="0"/>
  </r>
  <r>
    <n v="1700"/>
    <d v="2018-09-20T00:00:00"/>
    <s v="Senior BI Developer"/>
    <x v="4"/>
    <s v="Active"/>
    <s v="Contract"/>
    <s v="Zone C"/>
    <s v="Temporary"/>
    <x v="2"/>
    <x v="6"/>
    <d v="1958-04-08T00:00:00"/>
    <s v="MA"/>
    <x v="1"/>
    <s v="Asian"/>
    <s v="Widowed"/>
    <x v="0"/>
    <n v="3"/>
    <d v="2023-05-04T00:00:00"/>
    <n v="5"/>
    <n v="2"/>
    <n v="4"/>
    <d v="2022-09-19T00:00:00"/>
    <x v="1"/>
    <x v="1"/>
    <x v="2"/>
    <n v="4"/>
    <n v="203.34"/>
    <n v="60"/>
    <x v="2"/>
    <n v="7"/>
    <x v="1"/>
    <s v="Unsatisfied"/>
    <x v="0"/>
    <x v="1"/>
  </r>
  <r>
    <n v="1701"/>
    <d v="2019-07-23T00:00:00"/>
    <s v="Senior BI Developer"/>
    <x v="0"/>
    <s v="Active"/>
    <s v="Contract"/>
    <s v="Zone A"/>
    <s v="Full-Time"/>
    <x v="2"/>
    <x v="9"/>
    <d v="1954-11-06T00:00:00"/>
    <s v="MA"/>
    <x v="1"/>
    <s v="Other"/>
    <s v="Single"/>
    <x v="0"/>
    <n v="3"/>
    <d v="2023-04-29T00:00:00"/>
    <n v="5"/>
    <n v="3"/>
    <n v="2"/>
    <d v="2023-06-18T00:00:00"/>
    <x v="3"/>
    <x v="0"/>
    <x v="3"/>
    <n v="1"/>
    <n v="460.53"/>
    <n v="65"/>
    <x v="2"/>
    <n v="6"/>
    <x v="1"/>
    <s v="Neutral"/>
    <x v="0"/>
    <x v="0"/>
  </r>
  <r>
    <n v="1702"/>
    <d v="2022-05-12T00:00:00"/>
    <s v="Sales Manager"/>
    <x v="7"/>
    <s v="Active"/>
    <s v="Contract"/>
    <s v="Zone A"/>
    <s v="Part-Time"/>
    <x v="2"/>
    <x v="9"/>
    <d v="1989-09-08T00:00:00"/>
    <s v="MA"/>
    <x v="0"/>
    <s v="Other"/>
    <s v="Single"/>
    <x v="0"/>
    <n v="3"/>
    <d v="2023-01-20T00:00:00"/>
    <n v="4"/>
    <n v="1"/>
    <n v="2"/>
    <d v="2023-03-19T00:00:00"/>
    <x v="4"/>
    <x v="0"/>
    <x v="2"/>
    <n v="5"/>
    <n v="733.92"/>
    <n v="33"/>
    <x v="3"/>
    <n v="4"/>
    <x v="2"/>
    <s v="Unsatisfied"/>
    <x v="0"/>
    <x v="1"/>
  </r>
  <r>
    <n v="1703"/>
    <d v="2018-10-03T00:00:00"/>
    <s v="Sales Manager"/>
    <x v="1"/>
    <s v="Active"/>
    <s v="Full-Time"/>
    <s v="Zone B"/>
    <s v="Part-Time"/>
    <x v="1"/>
    <x v="1"/>
    <d v="1978-02-23T00:00:00"/>
    <s v="MA"/>
    <x v="0"/>
    <s v="Other"/>
    <s v="Single"/>
    <x v="0"/>
    <n v="3"/>
    <d v="2023-02-16T00:00:00"/>
    <n v="1"/>
    <n v="1"/>
    <n v="4"/>
    <d v="2022-10-06T00:00:00"/>
    <x v="1"/>
    <x v="0"/>
    <x v="2"/>
    <n v="2"/>
    <n v="987.43"/>
    <n v="40"/>
    <x v="3"/>
    <n v="7"/>
    <x v="0"/>
    <s v="Unsatisfied"/>
    <x v="0"/>
    <x v="1"/>
  </r>
  <r>
    <n v="1704"/>
    <d v="2020-11-26T00:00:00"/>
    <s v="CIO"/>
    <x v="0"/>
    <s v="Active"/>
    <s v="Part-Time"/>
    <s v="Zone C"/>
    <s v="Part-Time"/>
    <x v="2"/>
    <x v="9"/>
    <d v="1994-06-21T00:00:00"/>
    <s v="MA"/>
    <x v="0"/>
    <s v="Hispanic"/>
    <s v="Widowed"/>
    <x v="0"/>
    <n v="3"/>
    <d v="2023-04-06T00:00:00"/>
    <n v="4"/>
    <n v="4"/>
    <n v="3"/>
    <d v="2023-05-13T00:00:00"/>
    <x v="1"/>
    <x v="1"/>
    <x v="2"/>
    <n v="1"/>
    <n v="691.32"/>
    <n v="26"/>
    <x v="1"/>
    <n v="5"/>
    <x v="2"/>
    <s v="Neutral"/>
    <x v="0"/>
    <x v="1"/>
  </r>
  <r>
    <n v="1705"/>
    <d v="2018-10-04T00:00:00"/>
    <s v="BI Director"/>
    <x v="1"/>
    <s v="Active"/>
    <s v="Part-Time"/>
    <s v="Zone B"/>
    <s v="Full-Time"/>
    <x v="2"/>
    <x v="9"/>
    <d v="1958-05-16T00:00:00"/>
    <s v="MA"/>
    <x v="0"/>
    <s v="Hispanic"/>
    <s v="Single"/>
    <x v="0"/>
    <n v="3"/>
    <d v="2023-04-02T00:00:00"/>
    <n v="4"/>
    <n v="4"/>
    <n v="1"/>
    <d v="2022-10-22T00:00:00"/>
    <x v="4"/>
    <x v="1"/>
    <x v="3"/>
    <n v="1"/>
    <n v="663.08"/>
    <n v="60"/>
    <x v="2"/>
    <n v="7"/>
    <x v="2"/>
    <s v="Neutral"/>
    <x v="0"/>
    <x v="0"/>
  </r>
  <r>
    <n v="1706"/>
    <d v="2020-12-02T00:00:00"/>
    <s v="BI Developer"/>
    <x v="6"/>
    <s v="Active"/>
    <s v="Contract"/>
    <s v="Zone A"/>
    <s v="Full-Time"/>
    <x v="2"/>
    <x v="1"/>
    <d v="1990-04-03T00:00:00"/>
    <s v="MA"/>
    <x v="0"/>
    <s v="Hispanic"/>
    <s v="Married"/>
    <x v="0"/>
    <n v="3"/>
    <d v="2023-06-19T00:00:00"/>
    <n v="3"/>
    <n v="2"/>
    <n v="5"/>
    <d v="2022-09-21T00:00:00"/>
    <x v="1"/>
    <x v="1"/>
    <x v="1"/>
    <n v="1"/>
    <n v="970.01"/>
    <n v="30"/>
    <x v="3"/>
    <n v="5"/>
    <x v="2"/>
    <s v="Unsatisfied"/>
    <x v="0"/>
    <x v="0"/>
  </r>
  <r>
    <n v="1707"/>
    <d v="2021-09-24T00:00:00"/>
    <s v="BI Developer"/>
    <x v="2"/>
    <s v="Active"/>
    <s v="Part-Time"/>
    <s v="Zone C"/>
    <s v="Full-Time"/>
    <x v="2"/>
    <x v="13"/>
    <d v="1994-03-20T00:00:00"/>
    <s v="MA"/>
    <x v="1"/>
    <s v="Asian"/>
    <s v="Married"/>
    <x v="0"/>
    <n v="3"/>
    <d v="2022-10-21T00:00:00"/>
    <n v="5"/>
    <n v="4"/>
    <n v="3"/>
    <d v="2023-05-26T00:00:00"/>
    <x v="1"/>
    <x v="0"/>
    <x v="3"/>
    <n v="3"/>
    <n v="496.31"/>
    <n v="27"/>
    <x v="1"/>
    <n v="4"/>
    <x v="1"/>
    <s v="Neutral"/>
    <x v="0"/>
    <x v="0"/>
  </r>
  <r>
    <n v="1708"/>
    <d v="2020-09-10T00:00:00"/>
    <s v="BI Developer"/>
    <x v="9"/>
    <s v="Active"/>
    <s v="Full-Time"/>
    <s v="Zone A"/>
    <s v="Temporary"/>
    <x v="2"/>
    <x v="8"/>
    <d v="1990-05-12T00:00:00"/>
    <s v="MA"/>
    <x v="1"/>
    <s v="Asian"/>
    <s v="Widowed"/>
    <x v="0"/>
    <n v="3"/>
    <d v="2023-01-29T00:00:00"/>
    <n v="4"/>
    <n v="5"/>
    <n v="4"/>
    <d v="2023-06-20T00:00:00"/>
    <x v="1"/>
    <x v="0"/>
    <x v="1"/>
    <n v="5"/>
    <n v="640.01"/>
    <n v="30"/>
    <x v="3"/>
    <n v="5"/>
    <x v="2"/>
    <s v="Satisfied"/>
    <x v="0"/>
    <x v="0"/>
  </r>
  <r>
    <n v="1709"/>
    <d v="2022-05-25T00:00:00"/>
    <s v="Area Sales Manager"/>
    <x v="7"/>
    <s v="Active"/>
    <s v="Full-Time"/>
    <s v="Zone C"/>
    <s v="Temporary"/>
    <x v="2"/>
    <x v="2"/>
    <d v="1962-03-22T00:00:00"/>
    <s v="OR"/>
    <x v="1"/>
    <s v="Black"/>
    <s v="Married"/>
    <x v="0"/>
    <n v="3"/>
    <d v="2023-05-10T00:00:00"/>
    <n v="5"/>
    <n v="4"/>
    <n v="2"/>
    <d v="2023-06-03T00:00:00"/>
    <x v="3"/>
    <x v="1"/>
    <x v="0"/>
    <n v="4"/>
    <n v="858.8"/>
    <n v="60"/>
    <x v="2"/>
    <n v="3"/>
    <x v="1"/>
    <s v="Neutral"/>
    <x v="0"/>
    <x v="0"/>
  </r>
  <r>
    <n v="1710"/>
    <d v="2019-02-15T00:00:00"/>
    <s v="Senior BI Developer"/>
    <x v="2"/>
    <s v="Active"/>
    <s v="Part-Time"/>
    <s v="Zone A"/>
    <s v="Part-Time"/>
    <x v="5"/>
    <x v="4"/>
    <d v="1971-05-24T00:00:00"/>
    <s v="MA"/>
    <x v="1"/>
    <s v="Black"/>
    <s v="Divorced"/>
    <x v="0"/>
    <n v="3"/>
    <d v="2023-07-03T00:00:00"/>
    <n v="1"/>
    <n v="2"/>
    <n v="3"/>
    <d v="2022-12-11T00:00:00"/>
    <x v="4"/>
    <x v="1"/>
    <x v="3"/>
    <n v="2"/>
    <n v="300.52"/>
    <n v="48"/>
    <x v="0"/>
    <n v="7"/>
    <x v="0"/>
    <s v="Unsatisfied"/>
    <x v="0"/>
    <x v="0"/>
  </r>
  <r>
    <n v="1711"/>
    <d v="2018-09-28T00:00:00"/>
    <s v="Senior BI Developer"/>
    <x v="4"/>
    <s v="Active"/>
    <s v="Full-Time"/>
    <s v="Zone A"/>
    <s v="Temporary"/>
    <x v="2"/>
    <x v="3"/>
    <d v="1985-04-21T00:00:00"/>
    <s v="MA"/>
    <x v="1"/>
    <s v="Other"/>
    <s v="Widowed"/>
    <x v="0"/>
    <n v="3"/>
    <d v="2023-05-05T00:00:00"/>
    <n v="5"/>
    <n v="1"/>
    <n v="4"/>
    <d v="2022-09-30T00:00:00"/>
    <x v="3"/>
    <x v="1"/>
    <x v="0"/>
    <n v="3"/>
    <n v="102.19"/>
    <n v="33"/>
    <x v="3"/>
    <n v="7"/>
    <x v="1"/>
    <s v="Unsatisfied"/>
    <x v="0"/>
    <x v="0"/>
  </r>
  <r>
    <n v="1712"/>
    <d v="2018-12-12T00:00:00"/>
    <s v="Senior BI Developer"/>
    <x v="0"/>
    <s v="Active"/>
    <s v="Full-Time"/>
    <s v="Zone A"/>
    <s v="Temporary"/>
    <x v="2"/>
    <x v="6"/>
    <d v="1972-02-29T00:00:00"/>
    <s v="MA"/>
    <x v="0"/>
    <s v="Black"/>
    <s v="Single"/>
    <x v="0"/>
    <n v="3"/>
    <d v="2023-05-12T00:00:00"/>
    <n v="3"/>
    <n v="2"/>
    <n v="3"/>
    <d v="2023-06-06T00:00:00"/>
    <x v="4"/>
    <x v="0"/>
    <x v="2"/>
    <n v="2"/>
    <n v="581.16"/>
    <n v="46"/>
    <x v="0"/>
    <n v="7"/>
    <x v="2"/>
    <s v="Unsatisfied"/>
    <x v="0"/>
    <x v="1"/>
  </r>
  <r>
    <n v="1713"/>
    <d v="2021-12-01T00:00:00"/>
    <s v="Sales Manager"/>
    <x v="7"/>
    <s v="Active"/>
    <s v="Contract"/>
    <s v="Zone B"/>
    <s v="Full-Time"/>
    <x v="2"/>
    <x v="3"/>
    <d v="1990-08-29T00:00:00"/>
    <s v="MA"/>
    <x v="0"/>
    <s v="Asian"/>
    <s v="Married"/>
    <x v="0"/>
    <n v="3"/>
    <d v="2022-10-11T00:00:00"/>
    <n v="4"/>
    <n v="4"/>
    <n v="5"/>
    <d v="2023-03-11T00:00:00"/>
    <x v="0"/>
    <x v="0"/>
    <x v="1"/>
    <n v="3"/>
    <n v="752.91"/>
    <n v="31"/>
    <x v="3"/>
    <n v="4"/>
    <x v="2"/>
    <s v="Neutral"/>
    <x v="0"/>
    <x v="0"/>
  </r>
  <r>
    <n v="1714"/>
    <d v="2022-01-12T00:00:00"/>
    <s v="Sales Manager"/>
    <x v="1"/>
    <s v="Active"/>
    <s v="Full-Time"/>
    <s v="Zone B"/>
    <s v="Temporary"/>
    <x v="1"/>
    <x v="4"/>
    <d v="2000-04-20T00:00:00"/>
    <s v="MA"/>
    <x v="0"/>
    <s v="White"/>
    <s v="Married"/>
    <x v="0"/>
    <n v="3"/>
    <d v="2023-02-27T00:00:00"/>
    <n v="1"/>
    <n v="2"/>
    <n v="3"/>
    <d v="2023-07-24T00:00:00"/>
    <x v="2"/>
    <x v="1"/>
    <x v="3"/>
    <n v="3"/>
    <n v="374.58"/>
    <n v="22"/>
    <x v="1"/>
    <n v="4"/>
    <x v="0"/>
    <s v="Unsatisfied"/>
    <x v="0"/>
    <x v="0"/>
  </r>
  <r>
    <n v="1715"/>
    <d v="2020-10-27T00:00:00"/>
    <s v="CIO"/>
    <x v="5"/>
    <s v="Active"/>
    <s v="Full-Time"/>
    <s v="Zone B"/>
    <s v="Part-Time"/>
    <x v="2"/>
    <x v="1"/>
    <d v="1966-01-10T00:00:00"/>
    <s v="MA"/>
    <x v="0"/>
    <s v="White"/>
    <s v="Divorced"/>
    <x v="0"/>
    <n v="3"/>
    <d v="2023-04-16T00:00:00"/>
    <n v="2"/>
    <n v="2"/>
    <n v="5"/>
    <d v="2023-02-17T00:00:00"/>
    <x v="0"/>
    <x v="0"/>
    <x v="1"/>
    <n v="3"/>
    <n v="788.64"/>
    <n v="54"/>
    <x v="0"/>
    <n v="5"/>
    <x v="0"/>
    <s v="Unsatisfied"/>
    <x v="0"/>
    <x v="0"/>
  </r>
  <r>
    <n v="1716"/>
    <d v="2020-11-02T00:00:00"/>
    <s v="BI Director"/>
    <x v="6"/>
    <s v="Active"/>
    <s v="Contract"/>
    <s v="Zone C"/>
    <s v="Part-Time"/>
    <x v="2"/>
    <x v="3"/>
    <d v="1961-03-19T00:00:00"/>
    <s v="MA"/>
    <x v="0"/>
    <s v="Asian"/>
    <s v="Widowed"/>
    <x v="0"/>
    <n v="3"/>
    <d v="2023-01-15T00:00:00"/>
    <n v="2"/>
    <n v="1"/>
    <n v="1"/>
    <d v="2023-02-13T00:00:00"/>
    <x v="4"/>
    <x v="1"/>
    <x v="1"/>
    <n v="2"/>
    <n v="234.05"/>
    <n v="59"/>
    <x v="0"/>
    <n v="5"/>
    <x v="0"/>
    <s v="Unsatisfied"/>
    <x v="0"/>
    <x v="0"/>
  </r>
  <r>
    <n v="1717"/>
    <d v="2021-04-24T00:00:00"/>
    <s v="BI Developer"/>
    <x v="4"/>
    <s v="Active"/>
    <s v="Part-Time"/>
    <s v="Zone B"/>
    <s v="Part-Time"/>
    <x v="2"/>
    <x v="3"/>
    <d v="1959-11-26T00:00:00"/>
    <s v="MA"/>
    <x v="1"/>
    <s v="Asian"/>
    <s v="Widowed"/>
    <x v="0"/>
    <n v="3"/>
    <d v="2023-03-06T00:00:00"/>
    <n v="4"/>
    <n v="2"/>
    <n v="5"/>
    <d v="2022-11-05T00:00:00"/>
    <x v="1"/>
    <x v="1"/>
    <x v="1"/>
    <n v="1"/>
    <n v="381.33"/>
    <n v="62"/>
    <x v="2"/>
    <n v="5"/>
    <x v="2"/>
    <s v="Unsatisfied"/>
    <x v="0"/>
    <x v="0"/>
  </r>
  <r>
    <n v="1718"/>
    <d v="2020-06-29T00:00:00"/>
    <s v="BI Developer"/>
    <x v="0"/>
    <s v="Active"/>
    <s v="Full-Time"/>
    <s v="Zone B"/>
    <s v="Temporary"/>
    <x v="2"/>
    <x v="4"/>
    <d v="2001-01-04T00:00:00"/>
    <s v="MA"/>
    <x v="1"/>
    <s v="Other"/>
    <s v="Divorced"/>
    <x v="0"/>
    <n v="3"/>
    <d v="2023-07-19T00:00:00"/>
    <n v="5"/>
    <n v="4"/>
    <n v="5"/>
    <d v="2022-12-24T00:00:00"/>
    <x v="0"/>
    <x v="0"/>
    <x v="3"/>
    <n v="3"/>
    <n v="527.62"/>
    <n v="19"/>
    <x v="1"/>
    <n v="5"/>
    <x v="1"/>
    <s v="Neutral"/>
    <x v="0"/>
    <x v="0"/>
  </r>
  <r>
    <n v="1719"/>
    <d v="2021-07-15T00:00:00"/>
    <s v="BI Developer"/>
    <x v="7"/>
    <s v="Active"/>
    <s v="Contract"/>
    <s v="Zone B"/>
    <s v="Temporary"/>
    <x v="2"/>
    <x v="4"/>
    <d v="1993-05-10T00:00:00"/>
    <s v="MA"/>
    <x v="1"/>
    <s v="Hispanic"/>
    <s v="Widowed"/>
    <x v="0"/>
    <n v="3"/>
    <d v="2023-03-29T00:00:00"/>
    <n v="2"/>
    <n v="3"/>
    <n v="1"/>
    <d v="2022-09-12T00:00:00"/>
    <x v="0"/>
    <x v="1"/>
    <x v="3"/>
    <n v="3"/>
    <n v="442.1"/>
    <n v="28"/>
    <x v="1"/>
    <n v="4"/>
    <x v="0"/>
    <s v="Neutral"/>
    <x v="0"/>
    <x v="0"/>
  </r>
  <r>
    <n v="1720"/>
    <d v="2023-06-20T00:00:00"/>
    <s v="Senior BI Developer"/>
    <x v="8"/>
    <s v="Active"/>
    <s v="Part-Time"/>
    <s v="Zone C"/>
    <s v="Part-Time"/>
    <x v="2"/>
    <x v="4"/>
    <d v="1965-03-08T00:00:00"/>
    <s v="MA"/>
    <x v="1"/>
    <s v="Other"/>
    <s v="Single"/>
    <x v="0"/>
    <n v="3"/>
    <d v="2023-07-10T00:00:00"/>
    <n v="4"/>
    <n v="3"/>
    <n v="2"/>
    <d v="2023-01-19T00:00:00"/>
    <x v="2"/>
    <x v="0"/>
    <x v="3"/>
    <n v="2"/>
    <n v="396.81"/>
    <n v="58"/>
    <x v="0"/>
    <n v="2"/>
    <x v="2"/>
    <s v="Neutral"/>
    <x v="0"/>
    <x v="0"/>
  </r>
  <r>
    <n v="1721"/>
    <d v="2019-09-22T00:00:00"/>
    <s v="Senior BI Developer"/>
    <x v="6"/>
    <s v="Active"/>
    <s v="Full-Time"/>
    <s v="Zone B"/>
    <s v="Full-Time"/>
    <x v="2"/>
    <x v="0"/>
    <d v="1998-11-25T00:00:00"/>
    <s v="MA"/>
    <x v="1"/>
    <s v="White"/>
    <s v="Divorced"/>
    <x v="0"/>
    <n v="3"/>
    <d v="2023-06-30T00:00:00"/>
    <n v="5"/>
    <n v="4"/>
    <n v="4"/>
    <d v="2023-02-16T00:00:00"/>
    <x v="2"/>
    <x v="1"/>
    <x v="0"/>
    <n v="2"/>
    <n v="730.31"/>
    <n v="21"/>
    <x v="1"/>
    <n v="6"/>
    <x v="1"/>
    <s v="Neutral"/>
    <x v="0"/>
    <x v="0"/>
  </r>
  <r>
    <n v="1722"/>
    <d v="2022-02-22T00:00:00"/>
    <s v="Senior BI Developer"/>
    <x v="2"/>
    <s v="Active"/>
    <s v="Full-Time"/>
    <s v="Zone B"/>
    <s v="Full-Time"/>
    <x v="2"/>
    <x v="15"/>
    <d v="1968-01-30T00:00:00"/>
    <s v="MA"/>
    <x v="0"/>
    <s v="Hispanic"/>
    <s v="Divorced"/>
    <x v="0"/>
    <n v="3"/>
    <d v="2023-03-16T00:00:00"/>
    <n v="2"/>
    <n v="2"/>
    <n v="4"/>
    <d v="2023-05-14T00:00:00"/>
    <x v="3"/>
    <x v="1"/>
    <x v="1"/>
    <n v="2"/>
    <n v="128.06"/>
    <n v="54"/>
    <x v="0"/>
    <n v="4"/>
    <x v="0"/>
    <s v="Unsatisfied"/>
    <x v="0"/>
    <x v="0"/>
  </r>
  <r>
    <n v="1723"/>
    <d v="2020-07-01T00:00:00"/>
    <s v="Sales Manager"/>
    <x v="9"/>
    <s v="Active"/>
    <s v="Full-Time"/>
    <s v="Zone B"/>
    <s v="Full-Time"/>
    <x v="1"/>
    <x v="5"/>
    <d v="1969-04-07T00:00:00"/>
    <s v="MA"/>
    <x v="0"/>
    <s v="Black"/>
    <s v="Widowed"/>
    <x v="0"/>
    <n v="3"/>
    <d v="2022-09-16T00:00:00"/>
    <n v="5"/>
    <n v="1"/>
    <n v="5"/>
    <d v="2022-09-25T00:00:00"/>
    <x v="3"/>
    <x v="1"/>
    <x v="3"/>
    <n v="5"/>
    <n v="942.63"/>
    <n v="51"/>
    <x v="0"/>
    <n v="5"/>
    <x v="1"/>
    <s v="Unsatisfied"/>
    <x v="0"/>
    <x v="0"/>
  </r>
  <r>
    <n v="1724"/>
    <d v="2021-05-13T00:00:00"/>
    <s v="CIO"/>
    <x v="3"/>
    <s v="Active"/>
    <s v="Part-Time"/>
    <s v="Zone C"/>
    <s v="Part-Time"/>
    <x v="2"/>
    <x v="17"/>
    <d v="1957-10-20T00:00:00"/>
    <s v="MA"/>
    <x v="0"/>
    <s v="Other"/>
    <s v="Divorced"/>
    <x v="0"/>
    <n v="3"/>
    <d v="2022-09-22T00:00:00"/>
    <n v="4"/>
    <n v="2"/>
    <n v="2"/>
    <d v="2023-04-11T00:00:00"/>
    <x v="1"/>
    <x v="0"/>
    <x v="0"/>
    <n v="5"/>
    <n v="733.63"/>
    <n v="64"/>
    <x v="2"/>
    <n v="5"/>
    <x v="2"/>
    <s v="Unsatisfied"/>
    <x v="0"/>
    <x v="0"/>
  </r>
  <r>
    <n v="1725"/>
    <d v="2021-05-30T00:00:00"/>
    <s v="BI Developer"/>
    <x v="2"/>
    <s v="Active"/>
    <s v="Contract"/>
    <s v="Zone A"/>
    <s v="Part-Time"/>
    <x v="2"/>
    <x v="4"/>
    <d v="1947-09-29T00:00:00"/>
    <s v="MA"/>
    <x v="1"/>
    <s v="Black"/>
    <s v="Divorced"/>
    <x v="0"/>
    <n v="3"/>
    <d v="2023-04-09T00:00:00"/>
    <n v="2"/>
    <n v="4"/>
    <n v="5"/>
    <d v="2023-01-16T00:00:00"/>
    <x v="1"/>
    <x v="1"/>
    <x v="2"/>
    <n v="1"/>
    <n v="743.28"/>
    <n v="74"/>
    <x v="2"/>
    <n v="4"/>
    <x v="0"/>
    <s v="Neutral"/>
    <x v="0"/>
    <x v="1"/>
  </r>
  <r>
    <n v="1726"/>
    <d v="2019-07-04T00:00:00"/>
    <s v="BI Developer"/>
    <x v="6"/>
    <s v="Active"/>
    <s v="Contract"/>
    <s v="Zone B"/>
    <s v="Full-Time"/>
    <x v="2"/>
    <x v="13"/>
    <d v="1981-01-21T00:00:00"/>
    <s v="MA"/>
    <x v="1"/>
    <s v="Asian"/>
    <s v="Single"/>
    <x v="0"/>
    <n v="3"/>
    <d v="2023-06-14T00:00:00"/>
    <n v="3"/>
    <n v="5"/>
    <n v="3"/>
    <d v="2022-10-19T00:00:00"/>
    <x v="3"/>
    <x v="0"/>
    <x v="2"/>
    <n v="4"/>
    <n v="435.18"/>
    <n v="38"/>
    <x v="3"/>
    <n v="6"/>
    <x v="2"/>
    <s v="Satisfied"/>
    <x v="0"/>
    <x v="1"/>
  </r>
  <r>
    <n v="1727"/>
    <d v="2019-05-31T00:00:00"/>
    <s v="BI Developer"/>
    <x v="8"/>
    <s v="Active"/>
    <s v="Full-Time"/>
    <s v="Zone B"/>
    <s v="Full-Time"/>
    <x v="2"/>
    <x v="3"/>
    <d v="1996-02-16T00:00:00"/>
    <s v="MA"/>
    <x v="1"/>
    <s v="Hispanic"/>
    <s v="Widowed"/>
    <x v="0"/>
    <n v="3"/>
    <d v="2022-12-22T00:00:00"/>
    <n v="4"/>
    <n v="2"/>
    <n v="4"/>
    <d v="2023-02-16T00:00:00"/>
    <x v="3"/>
    <x v="0"/>
    <x v="0"/>
    <n v="5"/>
    <n v="252.22"/>
    <n v="23"/>
    <x v="1"/>
    <n v="6"/>
    <x v="2"/>
    <s v="Unsatisfied"/>
    <x v="0"/>
    <x v="0"/>
  </r>
  <r>
    <n v="1728"/>
    <d v="2020-03-13T00:00:00"/>
    <s v="Production Technician I"/>
    <x v="5"/>
    <s v="Active"/>
    <s v="Full-Time"/>
    <s v="Zone C"/>
    <s v="Temporary"/>
    <x v="0"/>
    <x v="3"/>
    <d v="1972-01-11T00:00:00"/>
    <s v="MA"/>
    <x v="1"/>
    <s v="White"/>
    <s v="Divorced"/>
    <x v="0"/>
    <n v="3"/>
    <d v="2023-08-01T00:00:00"/>
    <n v="1"/>
    <n v="4"/>
    <n v="2"/>
    <d v="2022-12-31T00:00:00"/>
    <x v="1"/>
    <x v="1"/>
    <x v="2"/>
    <n v="2"/>
    <n v="103.07"/>
    <n v="48"/>
    <x v="0"/>
    <n v="6"/>
    <x v="0"/>
    <s v="Neutral"/>
    <x v="0"/>
    <x v="1"/>
  </r>
  <r>
    <n v="1729"/>
    <d v="2020-01-06T00:00:00"/>
    <s v="Production Technician I"/>
    <x v="1"/>
    <s v="Terminated"/>
    <s v="Contract"/>
    <s v="Zone A"/>
    <s v="Part-Time"/>
    <x v="0"/>
    <x v="3"/>
    <d v="1946-12-30T00:00:00"/>
    <s v="MA"/>
    <x v="0"/>
    <s v="Other"/>
    <s v="Divorced"/>
    <x v="0"/>
    <n v="3"/>
    <d v="2023-02-15T00:00:00"/>
    <n v="1"/>
    <n v="1"/>
    <n v="2"/>
    <d v="2023-03-22T00:00:00"/>
    <x v="3"/>
    <x v="0"/>
    <x v="1"/>
    <n v="2"/>
    <n v="386.87"/>
    <n v="74"/>
    <x v="2"/>
    <n v="6"/>
    <x v="0"/>
    <s v="Unsatisfied"/>
    <x v="0"/>
    <x v="0"/>
  </r>
  <r>
    <n v="1730"/>
    <d v="2023-04-30T00:00:00"/>
    <s v="Production Technician I"/>
    <x v="1"/>
    <s v="Active"/>
    <s v="Full-Time"/>
    <s v="Zone B"/>
    <s v="Part-Time"/>
    <x v="0"/>
    <x v="5"/>
    <d v="1976-06-10T00:00:00"/>
    <s v="MA"/>
    <x v="0"/>
    <s v="White"/>
    <s v="Divorced"/>
    <x v="0"/>
    <n v="3"/>
    <d v="2023-07-03T00:00:00"/>
    <n v="2"/>
    <n v="4"/>
    <n v="4"/>
    <d v="2023-03-20T00:00:00"/>
    <x v="1"/>
    <x v="1"/>
    <x v="1"/>
    <n v="3"/>
    <n v="718.21"/>
    <n v="47"/>
    <x v="0"/>
    <n v="3"/>
    <x v="0"/>
    <s v="Neutral"/>
    <x v="0"/>
    <x v="0"/>
  </r>
  <r>
    <n v="1731"/>
    <d v="2021-07-11T00:00:00"/>
    <s v="Production Technician II"/>
    <x v="5"/>
    <s v="Active"/>
    <s v="Contract"/>
    <s v="Zone B"/>
    <s v="Temporary"/>
    <x v="0"/>
    <x v="6"/>
    <d v="1947-03-22T00:00:00"/>
    <s v="MA"/>
    <x v="1"/>
    <s v="Black"/>
    <s v="Divorced"/>
    <x v="0"/>
    <n v="3"/>
    <d v="2023-06-23T00:00:00"/>
    <n v="1"/>
    <n v="4"/>
    <n v="1"/>
    <d v="2023-02-27T00:00:00"/>
    <x v="1"/>
    <x v="0"/>
    <x v="0"/>
    <n v="1"/>
    <n v="578.80999999999995"/>
    <n v="74"/>
    <x v="2"/>
    <n v="4"/>
    <x v="0"/>
    <s v="Neutral"/>
    <x v="0"/>
    <x v="0"/>
  </r>
  <r>
    <n v="1732"/>
    <d v="2021-07-02T00:00:00"/>
    <s v="Production Technician II"/>
    <x v="5"/>
    <s v="Terminated"/>
    <s v="Contract"/>
    <s v="Zone B"/>
    <s v="Temporary"/>
    <x v="0"/>
    <x v="10"/>
    <d v="1961-04-13T00:00:00"/>
    <s v="MA"/>
    <x v="0"/>
    <s v="Hispanic"/>
    <s v="Widowed"/>
    <x v="0"/>
    <n v="3"/>
    <d v="2022-10-24T00:00:00"/>
    <n v="1"/>
    <n v="5"/>
    <n v="4"/>
    <d v="2023-07-06T00:00:00"/>
    <x v="2"/>
    <x v="0"/>
    <x v="2"/>
    <n v="1"/>
    <n v="562.05999999999995"/>
    <n v="60"/>
    <x v="2"/>
    <n v="4"/>
    <x v="0"/>
    <s v="Satisfied"/>
    <x v="0"/>
    <x v="1"/>
  </r>
  <r>
    <n v="1733"/>
    <d v="2019-10-23T00:00:00"/>
    <s v="Production Technician I"/>
    <x v="1"/>
    <s v="Active"/>
    <s v="Full-Time"/>
    <s v="Zone A"/>
    <s v="Temporary"/>
    <x v="0"/>
    <x v="4"/>
    <d v="1950-02-15T00:00:00"/>
    <s v="MA"/>
    <x v="0"/>
    <s v="Black"/>
    <s v="Married"/>
    <x v="0"/>
    <n v="3"/>
    <d v="2022-10-26T00:00:00"/>
    <n v="4"/>
    <n v="5"/>
    <n v="3"/>
    <d v="2023-01-08T00:00:00"/>
    <x v="0"/>
    <x v="1"/>
    <x v="1"/>
    <n v="5"/>
    <n v="845.86"/>
    <n v="69"/>
    <x v="2"/>
    <n v="6"/>
    <x v="2"/>
    <s v="Satisfied"/>
    <x v="0"/>
    <x v="0"/>
  </r>
  <r>
    <n v="1734"/>
    <d v="2019-01-19T00:00:00"/>
    <s v="Production Technician I"/>
    <x v="6"/>
    <s v="Active"/>
    <s v="Contract"/>
    <s v="Zone C"/>
    <s v="Full-Time"/>
    <x v="0"/>
    <x v="4"/>
    <d v="1942-06-22T00:00:00"/>
    <s v="MA"/>
    <x v="1"/>
    <s v="White"/>
    <s v="Widowed"/>
    <x v="0"/>
    <n v="3"/>
    <d v="2023-04-04T00:00:00"/>
    <n v="4"/>
    <n v="1"/>
    <n v="4"/>
    <d v="2023-01-16T00:00:00"/>
    <x v="2"/>
    <x v="1"/>
    <x v="2"/>
    <n v="2"/>
    <n v="391.39"/>
    <n v="77"/>
    <x v="2"/>
    <n v="7"/>
    <x v="2"/>
    <s v="Unsatisfied"/>
    <x v="0"/>
    <x v="1"/>
  </r>
  <r>
    <n v="1735"/>
    <d v="2021-01-08T00:00:00"/>
    <s v="Production Technician I"/>
    <x v="6"/>
    <s v="Terminated"/>
    <s v="Full-Time"/>
    <s v="Zone A"/>
    <s v="Full-Time"/>
    <x v="0"/>
    <x v="12"/>
    <d v="1942-04-08T00:00:00"/>
    <s v="MA"/>
    <x v="0"/>
    <s v="White"/>
    <s v="Divorced"/>
    <x v="0"/>
    <n v="3"/>
    <d v="2023-05-10T00:00:00"/>
    <n v="4"/>
    <n v="4"/>
    <n v="5"/>
    <d v="2023-07-22T00:00:00"/>
    <x v="2"/>
    <x v="0"/>
    <x v="3"/>
    <n v="1"/>
    <n v="203.04"/>
    <n v="79"/>
    <x v="2"/>
    <n v="5"/>
    <x v="2"/>
    <s v="Neutral"/>
    <x v="0"/>
    <x v="0"/>
  </r>
  <r>
    <n v="1736"/>
    <d v="2019-01-29T00:00:00"/>
    <s v="Production Technician I"/>
    <x v="3"/>
    <s v="Active"/>
    <s v="Contract"/>
    <s v="Zone A"/>
    <s v="Part-Time"/>
    <x v="0"/>
    <x v="4"/>
    <d v="1955-08-25T00:00:00"/>
    <s v="MA"/>
    <x v="1"/>
    <s v="Other"/>
    <s v="Married"/>
    <x v="0"/>
    <n v="3"/>
    <d v="2023-04-21T00:00:00"/>
    <n v="3"/>
    <n v="1"/>
    <n v="3"/>
    <d v="2023-03-09T00:00:00"/>
    <x v="0"/>
    <x v="0"/>
    <x v="1"/>
    <n v="4"/>
    <n v="717.29"/>
    <n v="64"/>
    <x v="2"/>
    <n v="7"/>
    <x v="2"/>
    <s v="Unsatisfied"/>
    <x v="0"/>
    <x v="0"/>
  </r>
  <r>
    <n v="1737"/>
    <d v="2018-10-27T00:00:00"/>
    <s v="Production Technician I"/>
    <x v="3"/>
    <s v="Active"/>
    <s v="Contract"/>
    <s v="Zone C"/>
    <s v="Full-Time"/>
    <x v="0"/>
    <x v="5"/>
    <d v="1983-02-26T00:00:00"/>
    <s v="MA"/>
    <x v="0"/>
    <s v="Hispanic"/>
    <s v="Widowed"/>
    <x v="0"/>
    <n v="3"/>
    <d v="2023-03-30T00:00:00"/>
    <n v="4"/>
    <n v="5"/>
    <n v="2"/>
    <d v="2022-10-17T00:00:00"/>
    <x v="0"/>
    <x v="1"/>
    <x v="1"/>
    <n v="5"/>
    <n v="719"/>
    <n v="35"/>
    <x v="3"/>
    <n v="7"/>
    <x v="2"/>
    <s v="Satisfied"/>
    <x v="0"/>
    <x v="0"/>
  </r>
  <r>
    <n v="1738"/>
    <d v="2023-05-30T00:00:00"/>
    <s v="Production Technician II"/>
    <x v="0"/>
    <s v="Terminated"/>
    <s v="Contract"/>
    <s v="Zone A"/>
    <s v="Part-Time"/>
    <x v="0"/>
    <x v="5"/>
    <d v="1983-11-17T00:00:00"/>
    <s v="MA"/>
    <x v="1"/>
    <s v="White"/>
    <s v="Single"/>
    <x v="0"/>
    <n v="3"/>
    <d v="2022-11-13T00:00:00"/>
    <n v="4"/>
    <n v="1"/>
    <n v="2"/>
    <d v="2023-01-09T00:00:00"/>
    <x v="1"/>
    <x v="1"/>
    <x v="1"/>
    <n v="5"/>
    <n v="802.66"/>
    <n v="40"/>
    <x v="3"/>
    <n v="2"/>
    <x v="2"/>
    <s v="Unsatisfied"/>
    <x v="0"/>
    <x v="0"/>
  </r>
  <r>
    <n v="1739"/>
    <d v="2019-07-15T00:00:00"/>
    <s v="Production Technician II"/>
    <x v="0"/>
    <s v="Active"/>
    <s v="Contract"/>
    <s v="Zone B"/>
    <s v="Full-Time"/>
    <x v="0"/>
    <x v="1"/>
    <d v="1982-01-11T00:00:00"/>
    <s v="MA"/>
    <x v="0"/>
    <s v="Hispanic"/>
    <s v="Married"/>
    <x v="0"/>
    <n v="3"/>
    <d v="2022-10-10T00:00:00"/>
    <n v="2"/>
    <n v="5"/>
    <n v="1"/>
    <d v="2023-07-04T00:00:00"/>
    <x v="4"/>
    <x v="0"/>
    <x v="1"/>
    <n v="1"/>
    <n v="388.07"/>
    <n v="37"/>
    <x v="3"/>
    <n v="6"/>
    <x v="0"/>
    <s v="Satisfied"/>
    <x v="0"/>
    <x v="0"/>
  </r>
  <r>
    <n v="1740"/>
    <d v="2020-03-17T00:00:00"/>
    <s v="Production Technician I"/>
    <x v="6"/>
    <s v="Active"/>
    <s v="Contract"/>
    <s v="Zone B"/>
    <s v="Part-Time"/>
    <x v="0"/>
    <x v="3"/>
    <d v="1963-04-03T00:00:00"/>
    <s v="MA"/>
    <x v="0"/>
    <s v="Other"/>
    <s v="Married"/>
    <x v="0"/>
    <n v="3"/>
    <d v="2022-09-20T00:00:00"/>
    <n v="5"/>
    <n v="4"/>
    <n v="4"/>
    <d v="2023-02-18T00:00:00"/>
    <x v="2"/>
    <x v="0"/>
    <x v="2"/>
    <n v="2"/>
    <n v="350.26"/>
    <n v="57"/>
    <x v="0"/>
    <n v="6"/>
    <x v="1"/>
    <s v="Neutral"/>
    <x v="0"/>
    <x v="1"/>
  </r>
  <r>
    <n v="1741"/>
    <d v="2022-09-16T00:00:00"/>
    <s v="Production Technician I"/>
    <x v="8"/>
    <s v="Active"/>
    <s v="Contract"/>
    <s v="Zone A"/>
    <s v="Temporary"/>
    <x v="0"/>
    <x v="5"/>
    <d v="1981-01-11T00:00:00"/>
    <s v="MA"/>
    <x v="0"/>
    <s v="Asian"/>
    <s v="Single"/>
    <x v="0"/>
    <n v="3"/>
    <d v="2022-08-22T00:00:00"/>
    <n v="3"/>
    <n v="4"/>
    <n v="2"/>
    <d v="2022-11-08T00:00:00"/>
    <x v="0"/>
    <x v="1"/>
    <x v="2"/>
    <n v="5"/>
    <n v="625.76"/>
    <n v="41"/>
    <x v="3"/>
    <n v="3"/>
    <x v="2"/>
    <s v="Neutral"/>
    <x v="0"/>
    <x v="1"/>
  </r>
  <r>
    <n v="1742"/>
    <d v="2021-01-04T00:00:00"/>
    <s v="Production Technician I"/>
    <x v="3"/>
    <s v="Active"/>
    <s v="Part-Time"/>
    <s v="Zone B"/>
    <s v="Part-Time"/>
    <x v="0"/>
    <x v="13"/>
    <d v="1971-03-02T00:00:00"/>
    <s v="MA"/>
    <x v="0"/>
    <s v="Asian"/>
    <s v="Divorced"/>
    <x v="0"/>
    <n v="3"/>
    <d v="2023-05-20T00:00:00"/>
    <n v="5"/>
    <n v="5"/>
    <n v="3"/>
    <d v="2023-04-19T00:00:00"/>
    <x v="4"/>
    <x v="1"/>
    <x v="1"/>
    <n v="1"/>
    <n v="206.72"/>
    <n v="50"/>
    <x v="0"/>
    <n v="5"/>
    <x v="1"/>
    <s v="Satisfied"/>
    <x v="0"/>
    <x v="0"/>
  </r>
  <r>
    <n v="1743"/>
    <d v="2018-11-30T00:00:00"/>
    <s v="Production Technician I"/>
    <x v="7"/>
    <s v="Active"/>
    <s v="Full-Time"/>
    <s v="Zone C"/>
    <s v="Temporary"/>
    <x v="0"/>
    <x v="8"/>
    <d v="2001-06-03T00:00:00"/>
    <s v="MA"/>
    <x v="1"/>
    <s v="Black"/>
    <s v="Single"/>
    <x v="0"/>
    <n v="3"/>
    <d v="2023-04-20T00:00:00"/>
    <n v="4"/>
    <n v="1"/>
    <n v="5"/>
    <d v="2023-07-13T00:00:00"/>
    <x v="2"/>
    <x v="1"/>
    <x v="3"/>
    <n v="4"/>
    <n v="954.37"/>
    <n v="17"/>
    <x v="1"/>
    <n v="7"/>
    <x v="2"/>
    <s v="Unsatisfied"/>
    <x v="0"/>
    <x v="0"/>
  </r>
  <r>
    <n v="1744"/>
    <d v="2022-07-24T00:00:00"/>
    <s v="Production Technician I"/>
    <x v="2"/>
    <s v="Active"/>
    <s v="Full-Time"/>
    <s v="Zone C"/>
    <s v="Full-Time"/>
    <x v="0"/>
    <x v="4"/>
    <d v="1947-05-05T00:00:00"/>
    <s v="MA"/>
    <x v="0"/>
    <s v="Hispanic"/>
    <s v="Married"/>
    <x v="0"/>
    <n v="3"/>
    <d v="2023-05-02T00:00:00"/>
    <n v="2"/>
    <n v="1"/>
    <n v="4"/>
    <d v="2022-12-24T00:00:00"/>
    <x v="4"/>
    <x v="0"/>
    <x v="0"/>
    <n v="4"/>
    <n v="728.77"/>
    <n v="75"/>
    <x v="2"/>
    <n v="3"/>
    <x v="0"/>
    <s v="Unsatisfied"/>
    <x v="0"/>
    <x v="0"/>
  </r>
  <r>
    <n v="1745"/>
    <d v="2022-02-05T00:00:00"/>
    <s v="Production Technician II"/>
    <x v="1"/>
    <s v="Active"/>
    <s v="Contract"/>
    <s v="Zone C"/>
    <s v="Part-Time"/>
    <x v="0"/>
    <x v="1"/>
    <d v="1989-09-26T00:00:00"/>
    <s v="MA"/>
    <x v="0"/>
    <s v="Other"/>
    <s v="Widowed"/>
    <x v="0"/>
    <n v="3"/>
    <d v="2022-11-14T00:00:00"/>
    <n v="4"/>
    <n v="4"/>
    <n v="3"/>
    <d v="2022-09-05T00:00:00"/>
    <x v="0"/>
    <x v="1"/>
    <x v="2"/>
    <n v="1"/>
    <n v="996.01"/>
    <n v="33"/>
    <x v="3"/>
    <n v="4"/>
    <x v="2"/>
    <s v="Neutral"/>
    <x v="0"/>
    <x v="1"/>
  </r>
  <r>
    <n v="1746"/>
    <d v="2020-04-23T00:00:00"/>
    <s v="Production Technician I"/>
    <x v="5"/>
    <s v="Active"/>
    <s v="Full-Time"/>
    <s v="Zone A"/>
    <s v="Full-Time"/>
    <x v="0"/>
    <x v="2"/>
    <d v="1962-04-06T00:00:00"/>
    <s v="MA"/>
    <x v="1"/>
    <s v="Hispanic"/>
    <s v="Widowed"/>
    <x v="0"/>
    <n v="3"/>
    <d v="2023-06-20T00:00:00"/>
    <n v="4"/>
    <n v="3"/>
    <n v="4"/>
    <d v="2022-11-18T00:00:00"/>
    <x v="4"/>
    <x v="0"/>
    <x v="1"/>
    <n v="2"/>
    <n v="787.19"/>
    <n v="58"/>
    <x v="0"/>
    <n v="6"/>
    <x v="2"/>
    <s v="Neutral"/>
    <x v="0"/>
    <x v="0"/>
  </r>
  <r>
    <n v="1748"/>
    <d v="2022-01-13T00:00:00"/>
    <s v="Production Technician I"/>
    <x v="9"/>
    <s v="Active"/>
    <s v="Part-Time"/>
    <s v="Zone A"/>
    <s v="Temporary"/>
    <x v="0"/>
    <x v="20"/>
    <d v="1973-01-09T00:00:00"/>
    <s v="MA"/>
    <x v="0"/>
    <s v="White"/>
    <s v="Widowed"/>
    <x v="0"/>
    <n v="3"/>
    <d v="2023-02-12T00:00:00"/>
    <n v="3"/>
    <n v="2"/>
    <n v="4"/>
    <d v="2023-03-26T00:00:00"/>
    <x v="0"/>
    <x v="1"/>
    <x v="0"/>
    <n v="5"/>
    <n v="433.03"/>
    <n v="49"/>
    <x v="0"/>
    <n v="4"/>
    <x v="2"/>
    <s v="Unsatisfied"/>
    <x v="0"/>
    <x v="0"/>
  </r>
  <r>
    <n v="1749"/>
    <d v="2020-11-26T00:00:00"/>
    <s v="Production Technician I"/>
    <x v="9"/>
    <s v="Active"/>
    <s v="Contract"/>
    <s v="Zone B"/>
    <s v="Temporary"/>
    <x v="0"/>
    <x v="4"/>
    <d v="1964-02-03T00:00:00"/>
    <s v="MA"/>
    <x v="0"/>
    <s v="Hispanic"/>
    <s v="Divorced"/>
    <x v="0"/>
    <n v="3"/>
    <d v="2022-08-05T00:00:00"/>
    <n v="1"/>
    <n v="4"/>
    <n v="5"/>
    <d v="2023-07-21T00:00:00"/>
    <x v="0"/>
    <x v="0"/>
    <x v="1"/>
    <n v="3"/>
    <n v="148.69"/>
    <n v="56"/>
    <x v="0"/>
    <n v="5"/>
    <x v="0"/>
    <s v="Neutral"/>
    <x v="0"/>
    <x v="0"/>
  </r>
  <r>
    <n v="1750"/>
    <d v="2018-12-07T00:00:00"/>
    <s v="Production Technician I"/>
    <x v="5"/>
    <s v="Active"/>
    <s v="Full-Time"/>
    <s v="Zone C"/>
    <s v="Full-Time"/>
    <x v="0"/>
    <x v="4"/>
    <d v="1977-04-11T00:00:00"/>
    <s v="MA"/>
    <x v="0"/>
    <s v="Other"/>
    <s v="Widowed"/>
    <x v="0"/>
    <n v="3"/>
    <d v="2022-11-13T00:00:00"/>
    <n v="1"/>
    <n v="2"/>
    <n v="5"/>
    <d v="2022-08-20T00:00:00"/>
    <x v="2"/>
    <x v="0"/>
    <x v="1"/>
    <n v="1"/>
    <n v="523.44000000000005"/>
    <n v="41"/>
    <x v="3"/>
    <n v="7"/>
    <x v="0"/>
    <s v="Unsatisfied"/>
    <x v="0"/>
    <x v="0"/>
  </r>
  <r>
    <n v="1751"/>
    <d v="2023-04-19T00:00:00"/>
    <s v="Production Technician I"/>
    <x v="6"/>
    <s v="Active"/>
    <s v="Contract"/>
    <s v="Zone C"/>
    <s v="Temporary"/>
    <x v="0"/>
    <x v="3"/>
    <d v="2001-05-29T00:00:00"/>
    <s v="MA"/>
    <x v="0"/>
    <s v="Hispanic"/>
    <s v="Widowed"/>
    <x v="0"/>
    <n v="3"/>
    <d v="2022-08-24T00:00:00"/>
    <n v="4"/>
    <n v="4"/>
    <n v="1"/>
    <d v="2022-12-10T00:00:00"/>
    <x v="2"/>
    <x v="1"/>
    <x v="1"/>
    <n v="5"/>
    <n v="719.54"/>
    <n v="22"/>
    <x v="1"/>
    <n v="3"/>
    <x v="2"/>
    <s v="Neutral"/>
    <x v="0"/>
    <x v="0"/>
  </r>
  <r>
    <n v="1752"/>
    <d v="2022-03-05T00:00:00"/>
    <s v="Production Technician I"/>
    <x v="2"/>
    <s v="Active"/>
    <s v="Part-Time"/>
    <s v="Zone B"/>
    <s v="Temporary"/>
    <x v="0"/>
    <x v="3"/>
    <d v="1982-11-04T00:00:00"/>
    <s v="MA"/>
    <x v="1"/>
    <s v="White"/>
    <s v="Single"/>
    <x v="0"/>
    <n v="3"/>
    <d v="2022-12-11T00:00:00"/>
    <n v="2"/>
    <n v="1"/>
    <n v="2"/>
    <d v="2022-10-09T00:00:00"/>
    <x v="0"/>
    <x v="1"/>
    <x v="1"/>
    <n v="3"/>
    <n v="560.54999999999995"/>
    <n v="40"/>
    <x v="3"/>
    <n v="4"/>
    <x v="0"/>
    <s v="Unsatisfied"/>
    <x v="0"/>
    <x v="0"/>
  </r>
  <r>
    <n v="1753"/>
    <d v="2019-06-20T00:00:00"/>
    <s v="Production Technician I"/>
    <x v="4"/>
    <s v="Active"/>
    <s v="Contract"/>
    <s v="Zone C"/>
    <s v="Full-Time"/>
    <x v="0"/>
    <x v="4"/>
    <d v="1943-03-07T00:00:00"/>
    <s v="MA"/>
    <x v="1"/>
    <s v="Black"/>
    <s v="Divorced"/>
    <x v="0"/>
    <n v="3"/>
    <d v="2023-05-30T00:00:00"/>
    <n v="5"/>
    <n v="3"/>
    <n v="3"/>
    <d v="2023-03-18T00:00:00"/>
    <x v="1"/>
    <x v="0"/>
    <x v="2"/>
    <n v="1"/>
    <n v="711.71"/>
    <n v="76"/>
    <x v="2"/>
    <n v="6"/>
    <x v="1"/>
    <s v="Neutral"/>
    <x v="0"/>
    <x v="1"/>
  </r>
  <r>
    <n v="1754"/>
    <d v="2022-09-13T00:00:00"/>
    <s v="Production Technician I"/>
    <x v="0"/>
    <s v="Active"/>
    <s v="Part-Time"/>
    <s v="Zone C"/>
    <s v="Temporary"/>
    <x v="0"/>
    <x v="9"/>
    <d v="1991-11-18T00:00:00"/>
    <s v="MA"/>
    <x v="1"/>
    <s v="Asian"/>
    <s v="Single"/>
    <x v="0"/>
    <n v="3"/>
    <d v="2022-12-29T00:00:00"/>
    <n v="5"/>
    <n v="5"/>
    <n v="1"/>
    <d v="2023-01-30T00:00:00"/>
    <x v="2"/>
    <x v="1"/>
    <x v="0"/>
    <n v="1"/>
    <n v="980.65"/>
    <n v="31"/>
    <x v="3"/>
    <n v="3"/>
    <x v="1"/>
    <s v="Satisfied"/>
    <x v="0"/>
    <x v="0"/>
  </r>
  <r>
    <n v="1755"/>
    <d v="2019-01-02T00:00:00"/>
    <s v="Production Technician I"/>
    <x v="7"/>
    <s v="Active"/>
    <s v="Part-Time"/>
    <s v="Zone B"/>
    <s v="Full-Time"/>
    <x v="0"/>
    <x v="3"/>
    <d v="1994-10-05T00:00:00"/>
    <s v="MA"/>
    <x v="1"/>
    <s v="Other"/>
    <s v="Widowed"/>
    <x v="0"/>
    <n v="3"/>
    <d v="2022-10-17T00:00:00"/>
    <n v="4"/>
    <n v="1"/>
    <n v="1"/>
    <d v="2022-11-22T00:00:00"/>
    <x v="4"/>
    <x v="1"/>
    <x v="1"/>
    <n v="2"/>
    <n v="367.76"/>
    <n v="25"/>
    <x v="1"/>
    <n v="7"/>
    <x v="2"/>
    <s v="Unsatisfied"/>
    <x v="0"/>
    <x v="0"/>
  </r>
  <r>
    <n v="1756"/>
    <d v="2022-06-06T00:00:00"/>
    <s v="Production Technician I"/>
    <x v="1"/>
    <s v="Active"/>
    <s v="Part-Time"/>
    <s v="Zone A"/>
    <s v="Part-Time"/>
    <x v="0"/>
    <x v="8"/>
    <d v="1961-03-25T00:00:00"/>
    <s v="MA"/>
    <x v="1"/>
    <s v="Black"/>
    <s v="Widowed"/>
    <x v="0"/>
    <n v="3"/>
    <d v="2023-06-27T00:00:00"/>
    <n v="2"/>
    <n v="4"/>
    <n v="4"/>
    <d v="2023-04-22T00:00:00"/>
    <x v="4"/>
    <x v="0"/>
    <x v="0"/>
    <n v="1"/>
    <n v="849.36"/>
    <n v="61"/>
    <x v="2"/>
    <n v="3"/>
    <x v="0"/>
    <s v="Neutral"/>
    <x v="0"/>
    <x v="0"/>
  </r>
  <r>
    <n v="1757"/>
    <d v="2020-01-09T00:00:00"/>
    <s v="Production Technician I"/>
    <x v="8"/>
    <s v="Active"/>
    <s v="Full-Time"/>
    <s v="Zone A"/>
    <s v="Temporary"/>
    <x v="0"/>
    <x v="0"/>
    <d v="1985-02-01T00:00:00"/>
    <s v="MA"/>
    <x v="0"/>
    <s v="White"/>
    <s v="Widowed"/>
    <x v="0"/>
    <n v="3"/>
    <d v="2022-08-18T00:00:00"/>
    <n v="5"/>
    <n v="4"/>
    <n v="5"/>
    <d v="2022-12-31T00:00:00"/>
    <x v="3"/>
    <x v="0"/>
    <x v="1"/>
    <n v="5"/>
    <n v="305.05"/>
    <n v="35"/>
    <x v="3"/>
    <n v="6"/>
    <x v="1"/>
    <s v="Neutral"/>
    <x v="0"/>
    <x v="0"/>
  </r>
  <r>
    <n v="1758"/>
    <d v="2019-01-03T00:00:00"/>
    <s v="Production Technician I"/>
    <x v="3"/>
    <s v="Active"/>
    <s v="Part-Time"/>
    <s v="Zone B"/>
    <s v="Part-Time"/>
    <x v="0"/>
    <x v="8"/>
    <d v="1958-05-22T00:00:00"/>
    <s v="MA"/>
    <x v="1"/>
    <s v="White"/>
    <s v="Single"/>
    <x v="0"/>
    <n v="3"/>
    <d v="2022-08-18T00:00:00"/>
    <n v="5"/>
    <n v="3"/>
    <n v="5"/>
    <d v="2023-05-14T00:00:00"/>
    <x v="1"/>
    <x v="0"/>
    <x v="2"/>
    <n v="5"/>
    <n v="296.24"/>
    <n v="61"/>
    <x v="2"/>
    <n v="7"/>
    <x v="1"/>
    <s v="Neutral"/>
    <x v="0"/>
    <x v="1"/>
  </r>
  <r>
    <n v="1759"/>
    <d v="2021-01-23T00:00:00"/>
    <s v="Production Technician I"/>
    <x v="9"/>
    <s v="Active"/>
    <s v="Contract"/>
    <s v="Zone B"/>
    <s v="Part-Time"/>
    <x v="0"/>
    <x v="3"/>
    <d v="1947-12-11T00:00:00"/>
    <s v="MA"/>
    <x v="1"/>
    <s v="White"/>
    <s v="Married"/>
    <x v="0"/>
    <n v="3"/>
    <d v="2022-09-16T00:00:00"/>
    <n v="5"/>
    <n v="2"/>
    <n v="4"/>
    <d v="2022-10-21T00:00:00"/>
    <x v="2"/>
    <x v="0"/>
    <x v="2"/>
    <n v="4"/>
    <n v="220.06"/>
    <n v="74"/>
    <x v="2"/>
    <n v="5"/>
    <x v="1"/>
    <s v="Unsatisfied"/>
    <x v="0"/>
    <x v="1"/>
  </r>
  <r>
    <n v="1760"/>
    <d v="2020-02-08T00:00:00"/>
    <s v="Production Technician I"/>
    <x v="5"/>
    <s v="Active"/>
    <s v="Part-Time"/>
    <s v="Zone C"/>
    <s v="Part-Time"/>
    <x v="0"/>
    <x v="3"/>
    <d v="1993-08-20T00:00:00"/>
    <s v="MA"/>
    <x v="1"/>
    <s v="Hispanic"/>
    <s v="Single"/>
    <x v="0"/>
    <n v="3"/>
    <d v="2023-03-16T00:00:00"/>
    <n v="5"/>
    <n v="3"/>
    <n v="2"/>
    <d v="2023-01-20T00:00:00"/>
    <x v="3"/>
    <x v="1"/>
    <x v="3"/>
    <n v="3"/>
    <n v="378.51"/>
    <n v="27"/>
    <x v="1"/>
    <n v="6"/>
    <x v="1"/>
    <s v="Neutral"/>
    <x v="0"/>
    <x v="0"/>
  </r>
  <r>
    <n v="1761"/>
    <d v="2021-10-29T00:00:00"/>
    <s v="Production Technician I"/>
    <x v="6"/>
    <s v="Terminated"/>
    <s v="Contract"/>
    <s v="Zone C"/>
    <s v="Temporary"/>
    <x v="0"/>
    <x v="4"/>
    <d v="1961-05-16T00:00:00"/>
    <s v="MA"/>
    <x v="0"/>
    <s v="Other"/>
    <s v="Married"/>
    <x v="0"/>
    <n v="3"/>
    <d v="2023-02-20T00:00:00"/>
    <n v="3"/>
    <n v="2"/>
    <n v="1"/>
    <d v="2022-11-07T00:00:00"/>
    <x v="3"/>
    <x v="1"/>
    <x v="2"/>
    <n v="4"/>
    <n v="905.6"/>
    <n v="60"/>
    <x v="2"/>
    <n v="4"/>
    <x v="2"/>
    <s v="Unsatisfied"/>
    <x v="0"/>
    <x v="1"/>
  </r>
  <r>
    <n v="1762"/>
    <d v="2023-07-04T00:00:00"/>
    <s v="Production Technician I"/>
    <x v="2"/>
    <s v="Terminated"/>
    <s v="Contract"/>
    <s v="Zone B"/>
    <s v="Part-Time"/>
    <x v="0"/>
    <x v="15"/>
    <d v="2001-02-19T00:00:00"/>
    <s v="MA"/>
    <x v="0"/>
    <s v="White"/>
    <s v="Divorced"/>
    <x v="0"/>
    <n v="3"/>
    <d v="2023-03-19T00:00:00"/>
    <n v="3"/>
    <n v="3"/>
    <n v="5"/>
    <d v="2022-09-02T00:00:00"/>
    <x v="1"/>
    <x v="1"/>
    <x v="1"/>
    <n v="3"/>
    <n v="669.57"/>
    <n v="22"/>
    <x v="1"/>
    <n v="2"/>
    <x v="2"/>
    <s v="Neutral"/>
    <x v="0"/>
    <x v="0"/>
  </r>
  <r>
    <n v="1763"/>
    <d v="2023-04-06T00:00:00"/>
    <s v="Production Technician I"/>
    <x v="4"/>
    <s v="Active"/>
    <s v="Part-Time"/>
    <s v="Zone B"/>
    <s v="Full-Time"/>
    <x v="0"/>
    <x v="6"/>
    <d v="1950-01-13T00:00:00"/>
    <s v="MA"/>
    <x v="0"/>
    <s v="Asian"/>
    <s v="Widowed"/>
    <x v="0"/>
    <n v="3"/>
    <d v="2022-08-18T00:00:00"/>
    <n v="4"/>
    <n v="2"/>
    <n v="4"/>
    <d v="2023-03-02T00:00:00"/>
    <x v="0"/>
    <x v="1"/>
    <x v="2"/>
    <n v="2"/>
    <n v="723.9"/>
    <n v="73"/>
    <x v="2"/>
    <n v="3"/>
    <x v="2"/>
    <s v="Unsatisfied"/>
    <x v="0"/>
    <x v="1"/>
  </r>
  <r>
    <n v="1764"/>
    <d v="2023-01-17T00:00:00"/>
    <s v="Production Technician I"/>
    <x v="0"/>
    <s v="Active"/>
    <s v="Full-Time"/>
    <s v="Zone A"/>
    <s v="Temporary"/>
    <x v="0"/>
    <x v="6"/>
    <d v="1949-01-02T00:00:00"/>
    <s v="MA"/>
    <x v="0"/>
    <s v="Black"/>
    <s v="Married"/>
    <x v="0"/>
    <n v="3"/>
    <d v="2023-03-13T00:00:00"/>
    <n v="2"/>
    <n v="3"/>
    <n v="5"/>
    <d v="2023-05-07T00:00:00"/>
    <x v="4"/>
    <x v="0"/>
    <x v="3"/>
    <n v="1"/>
    <n v="834.44"/>
    <n v="74"/>
    <x v="2"/>
    <n v="3"/>
    <x v="0"/>
    <s v="Neutral"/>
    <x v="0"/>
    <x v="0"/>
  </r>
  <r>
    <n v="1765"/>
    <d v="2019-10-17T00:00:00"/>
    <s v="Production Technician II"/>
    <x v="4"/>
    <s v="Active"/>
    <s v="Contract"/>
    <s v="Zone C"/>
    <s v="Part-Time"/>
    <x v="0"/>
    <x v="9"/>
    <d v="1991-09-07T00:00:00"/>
    <s v="MA"/>
    <x v="0"/>
    <s v="Asian"/>
    <s v="Divorced"/>
    <x v="0"/>
    <n v="3"/>
    <d v="2022-12-24T00:00:00"/>
    <n v="5"/>
    <n v="5"/>
    <n v="2"/>
    <d v="2023-08-04T00:00:00"/>
    <x v="0"/>
    <x v="1"/>
    <x v="1"/>
    <n v="1"/>
    <n v="393.88"/>
    <n v="28"/>
    <x v="1"/>
    <n v="6"/>
    <x v="1"/>
    <s v="Satisfied"/>
    <x v="0"/>
    <x v="0"/>
  </r>
  <r>
    <n v="1766"/>
    <d v="2019-06-22T00:00:00"/>
    <s v="Production Technician I"/>
    <x v="9"/>
    <s v="Active"/>
    <s v="Contract"/>
    <s v="Zone B"/>
    <s v="Temporary"/>
    <x v="0"/>
    <x v="4"/>
    <d v="1957-07-15T00:00:00"/>
    <s v="MA"/>
    <x v="0"/>
    <s v="Asian"/>
    <s v="Married"/>
    <x v="0"/>
    <n v="3"/>
    <d v="2023-05-23T00:00:00"/>
    <n v="1"/>
    <n v="5"/>
    <n v="2"/>
    <d v="2023-07-07T00:00:00"/>
    <x v="1"/>
    <x v="1"/>
    <x v="1"/>
    <n v="3"/>
    <n v="637.61"/>
    <n v="62"/>
    <x v="2"/>
    <n v="6"/>
    <x v="0"/>
    <s v="Satisfied"/>
    <x v="0"/>
    <x v="0"/>
  </r>
  <r>
    <n v="1767"/>
    <d v="2023-02-10T00:00:00"/>
    <s v="Production Technician I"/>
    <x v="5"/>
    <s v="Active"/>
    <s v="Contract"/>
    <s v="Zone A"/>
    <s v="Full-Time"/>
    <x v="0"/>
    <x v="3"/>
    <d v="1995-12-31T00:00:00"/>
    <s v="MA"/>
    <x v="0"/>
    <s v="White"/>
    <s v="Divorced"/>
    <x v="0"/>
    <n v="3"/>
    <d v="2022-08-09T00:00:00"/>
    <n v="4"/>
    <n v="1"/>
    <n v="1"/>
    <d v="2022-10-25T00:00:00"/>
    <x v="2"/>
    <x v="1"/>
    <x v="3"/>
    <n v="3"/>
    <n v="902.11"/>
    <n v="28"/>
    <x v="1"/>
    <n v="3"/>
    <x v="2"/>
    <s v="Unsatisfied"/>
    <x v="0"/>
    <x v="0"/>
  </r>
  <r>
    <n v="1768"/>
    <d v="2022-10-13T00:00:00"/>
    <s v="Production Technician I"/>
    <x v="6"/>
    <s v="Active"/>
    <s v="Contract"/>
    <s v="Zone C"/>
    <s v="Temporary"/>
    <x v="0"/>
    <x v="1"/>
    <d v="1977-02-26T00:00:00"/>
    <s v="MA"/>
    <x v="0"/>
    <s v="Black"/>
    <s v="Married"/>
    <x v="0"/>
    <n v="3"/>
    <d v="2023-02-11T00:00:00"/>
    <n v="3"/>
    <n v="3"/>
    <n v="3"/>
    <d v="2022-09-30T00:00:00"/>
    <x v="0"/>
    <x v="1"/>
    <x v="3"/>
    <n v="1"/>
    <n v="999.79"/>
    <n v="45"/>
    <x v="0"/>
    <n v="3"/>
    <x v="2"/>
    <s v="Neutral"/>
    <x v="0"/>
    <x v="0"/>
  </r>
  <r>
    <n v="1769"/>
    <d v="2023-03-07T00:00:00"/>
    <s v="Production Technician I"/>
    <x v="2"/>
    <s v="Active"/>
    <s v="Contract"/>
    <s v="Zone B"/>
    <s v="Temporary"/>
    <x v="0"/>
    <x v="6"/>
    <d v="1974-04-29T00:00:00"/>
    <s v="MA"/>
    <x v="1"/>
    <s v="Hispanic"/>
    <s v="Widowed"/>
    <x v="0"/>
    <n v="3"/>
    <d v="2023-02-10T00:00:00"/>
    <n v="4"/>
    <n v="3"/>
    <n v="5"/>
    <d v="2023-03-27T00:00:00"/>
    <x v="0"/>
    <x v="0"/>
    <x v="3"/>
    <n v="1"/>
    <n v="976.58"/>
    <n v="49"/>
    <x v="0"/>
    <n v="3"/>
    <x v="2"/>
    <s v="Neutral"/>
    <x v="0"/>
    <x v="0"/>
  </r>
  <r>
    <n v="1770"/>
    <d v="2018-09-12T00:00:00"/>
    <s v="Production Technician I"/>
    <x v="4"/>
    <s v="Active"/>
    <s v="Part-Time"/>
    <s v="Zone A"/>
    <s v="Full-Time"/>
    <x v="0"/>
    <x v="2"/>
    <d v="1971-03-05T00:00:00"/>
    <s v="MA"/>
    <x v="1"/>
    <s v="Hispanic"/>
    <s v="Single"/>
    <x v="0"/>
    <n v="3"/>
    <d v="2023-02-24T00:00:00"/>
    <n v="1"/>
    <n v="3"/>
    <n v="5"/>
    <d v="2022-09-04T00:00:00"/>
    <x v="1"/>
    <x v="1"/>
    <x v="1"/>
    <n v="2"/>
    <n v="257.2"/>
    <n v="47"/>
    <x v="0"/>
    <n v="7"/>
    <x v="0"/>
    <s v="Neutral"/>
    <x v="0"/>
    <x v="0"/>
  </r>
  <r>
    <n v="1771"/>
    <d v="2020-06-27T00:00:00"/>
    <s v="Production Technician I"/>
    <x v="0"/>
    <s v="Active"/>
    <s v="Part-Time"/>
    <s v="Zone C"/>
    <s v="Part-Time"/>
    <x v="0"/>
    <x v="12"/>
    <d v="1950-08-27T00:00:00"/>
    <s v="MA"/>
    <x v="1"/>
    <s v="Hispanic"/>
    <s v="Widowed"/>
    <x v="0"/>
    <n v="3"/>
    <d v="2023-06-03T00:00:00"/>
    <n v="3"/>
    <n v="2"/>
    <n v="1"/>
    <d v="2023-02-27T00:00:00"/>
    <x v="3"/>
    <x v="1"/>
    <x v="1"/>
    <n v="2"/>
    <n v="991.1"/>
    <n v="70"/>
    <x v="2"/>
    <n v="5"/>
    <x v="2"/>
    <s v="Unsatisfied"/>
    <x v="0"/>
    <x v="0"/>
  </r>
  <r>
    <n v="1772"/>
    <d v="2018-12-28T00:00:00"/>
    <s v="Production Technician I"/>
    <x v="7"/>
    <s v="Active"/>
    <s v="Contract"/>
    <s v="Zone A"/>
    <s v="Part-Time"/>
    <x v="0"/>
    <x v="3"/>
    <d v="1954-06-28T00:00:00"/>
    <s v="MA"/>
    <x v="1"/>
    <s v="Asian"/>
    <s v="Widowed"/>
    <x v="0"/>
    <n v="3"/>
    <d v="2023-01-01T00:00:00"/>
    <n v="3"/>
    <n v="4"/>
    <n v="5"/>
    <d v="2022-08-20T00:00:00"/>
    <x v="3"/>
    <x v="1"/>
    <x v="3"/>
    <n v="2"/>
    <n v="205.64"/>
    <n v="64"/>
    <x v="2"/>
    <n v="7"/>
    <x v="2"/>
    <s v="Neutral"/>
    <x v="0"/>
    <x v="0"/>
  </r>
  <r>
    <n v="1773"/>
    <d v="2021-01-20T00:00:00"/>
    <s v="Production Technician I"/>
    <x v="1"/>
    <s v="Active"/>
    <s v="Part-Time"/>
    <s v="Zone B"/>
    <s v="Temporary"/>
    <x v="0"/>
    <x v="5"/>
    <d v="1942-03-22T00:00:00"/>
    <s v="MA"/>
    <x v="1"/>
    <s v="Black"/>
    <s v="Married"/>
    <x v="0"/>
    <n v="3"/>
    <d v="2022-11-20T00:00:00"/>
    <n v="5"/>
    <n v="5"/>
    <n v="2"/>
    <d v="2022-12-30T00:00:00"/>
    <x v="0"/>
    <x v="0"/>
    <x v="3"/>
    <n v="2"/>
    <n v="817.45"/>
    <n v="79"/>
    <x v="2"/>
    <n v="5"/>
    <x v="1"/>
    <s v="Satisfied"/>
    <x v="0"/>
    <x v="0"/>
  </r>
  <r>
    <n v="1774"/>
    <d v="2019-09-14T00:00:00"/>
    <s v="Production Technician I"/>
    <x v="8"/>
    <s v="Active"/>
    <s v="Full-Time"/>
    <s v="Zone B"/>
    <s v="Part-Time"/>
    <x v="0"/>
    <x v="4"/>
    <d v="1989-09-24T00:00:00"/>
    <s v="MA"/>
    <x v="0"/>
    <s v="Asian"/>
    <s v="Widowed"/>
    <x v="0"/>
    <n v="3"/>
    <d v="2022-12-09T00:00:00"/>
    <n v="1"/>
    <n v="1"/>
    <n v="2"/>
    <d v="2023-06-08T00:00:00"/>
    <x v="1"/>
    <x v="1"/>
    <x v="0"/>
    <n v="5"/>
    <n v="643.22"/>
    <n v="30"/>
    <x v="3"/>
    <n v="6"/>
    <x v="0"/>
    <s v="Unsatisfied"/>
    <x v="0"/>
    <x v="0"/>
  </r>
  <r>
    <n v="1775"/>
    <d v="2018-10-06T00:00:00"/>
    <s v="Production Technician I"/>
    <x v="3"/>
    <s v="Active"/>
    <s v="Contract"/>
    <s v="Zone A"/>
    <s v="Full-Time"/>
    <x v="0"/>
    <x v="6"/>
    <d v="1997-05-11T00:00:00"/>
    <s v="MA"/>
    <x v="1"/>
    <s v="Black"/>
    <s v="Single"/>
    <x v="0"/>
    <n v="3"/>
    <d v="2023-05-10T00:00:00"/>
    <n v="4"/>
    <n v="2"/>
    <n v="3"/>
    <d v="2023-05-08T00:00:00"/>
    <x v="2"/>
    <x v="0"/>
    <x v="0"/>
    <n v="4"/>
    <n v="795.28"/>
    <n v="21"/>
    <x v="1"/>
    <n v="7"/>
    <x v="2"/>
    <s v="Unsatisfied"/>
    <x v="0"/>
    <x v="0"/>
  </r>
  <r>
    <n v="1776"/>
    <d v="2021-08-03T00:00:00"/>
    <s v="Production Technician I"/>
    <x v="9"/>
    <s v="Active"/>
    <s v="Full-Time"/>
    <s v="Zone C"/>
    <s v="Temporary"/>
    <x v="0"/>
    <x v="9"/>
    <d v="1955-03-11T00:00:00"/>
    <s v="MA"/>
    <x v="1"/>
    <s v="Asian"/>
    <s v="Divorced"/>
    <x v="0"/>
    <n v="3"/>
    <d v="2023-01-16T00:00:00"/>
    <n v="3"/>
    <n v="2"/>
    <n v="3"/>
    <d v="2022-09-07T00:00:00"/>
    <x v="2"/>
    <x v="0"/>
    <x v="0"/>
    <n v="2"/>
    <n v="521.69000000000005"/>
    <n v="66"/>
    <x v="2"/>
    <n v="4"/>
    <x v="2"/>
    <s v="Unsatisfied"/>
    <x v="0"/>
    <x v="0"/>
  </r>
  <r>
    <n v="1777"/>
    <d v="2019-07-05T00:00:00"/>
    <s v="Production Technician I"/>
    <x v="5"/>
    <s v="Active"/>
    <s v="Full-Time"/>
    <s v="Zone B"/>
    <s v="Temporary"/>
    <x v="0"/>
    <x v="8"/>
    <d v="1962-04-25T00:00:00"/>
    <s v="MA"/>
    <x v="0"/>
    <s v="Hispanic"/>
    <s v="Single"/>
    <x v="0"/>
    <n v="3"/>
    <d v="2023-02-02T00:00:00"/>
    <n v="1"/>
    <n v="3"/>
    <n v="1"/>
    <d v="2023-04-24T00:00:00"/>
    <x v="1"/>
    <x v="1"/>
    <x v="1"/>
    <n v="3"/>
    <n v="157.78"/>
    <n v="57"/>
    <x v="0"/>
    <n v="6"/>
    <x v="0"/>
    <s v="Neutral"/>
    <x v="0"/>
    <x v="0"/>
  </r>
  <r>
    <n v="1778"/>
    <d v="2019-04-25T00:00:00"/>
    <s v="Production Technician I"/>
    <x v="6"/>
    <s v="Active"/>
    <s v="Full-Time"/>
    <s v="Zone B"/>
    <s v="Full-Time"/>
    <x v="0"/>
    <x v="3"/>
    <d v="1949-05-18T00:00:00"/>
    <s v="MA"/>
    <x v="0"/>
    <s v="Other"/>
    <s v="Widowed"/>
    <x v="0"/>
    <n v="3"/>
    <d v="2022-11-19T00:00:00"/>
    <n v="3"/>
    <n v="5"/>
    <n v="4"/>
    <d v="2022-09-01T00:00:00"/>
    <x v="2"/>
    <x v="1"/>
    <x v="3"/>
    <n v="3"/>
    <n v="803.94"/>
    <n v="70"/>
    <x v="2"/>
    <n v="7"/>
    <x v="2"/>
    <s v="Satisfied"/>
    <x v="0"/>
    <x v="0"/>
  </r>
  <r>
    <n v="1779"/>
    <d v="2023-07-15T00:00:00"/>
    <s v="Production Technician I"/>
    <x v="2"/>
    <s v="Active"/>
    <s v="Full-Time"/>
    <s v="Zone A"/>
    <s v="Temporary"/>
    <x v="0"/>
    <x v="9"/>
    <d v="1961-05-04T00:00:00"/>
    <s v="MA"/>
    <x v="0"/>
    <s v="Other"/>
    <s v="Married"/>
    <x v="0"/>
    <n v="3"/>
    <d v="2022-08-22T00:00:00"/>
    <n v="5"/>
    <n v="3"/>
    <n v="4"/>
    <d v="2022-11-27T00:00:00"/>
    <x v="2"/>
    <x v="0"/>
    <x v="3"/>
    <n v="3"/>
    <n v="188.56"/>
    <n v="62"/>
    <x v="2"/>
    <n v="2"/>
    <x v="1"/>
    <s v="Neutral"/>
    <x v="0"/>
    <x v="0"/>
  </r>
  <r>
    <n v="1780"/>
    <d v="2022-12-10T00:00:00"/>
    <s v="Production Technician I"/>
    <x v="4"/>
    <s v="Active"/>
    <s v="Contract"/>
    <s v="Zone C"/>
    <s v="Temporary"/>
    <x v="0"/>
    <x v="4"/>
    <d v="1993-07-11T00:00:00"/>
    <s v="MA"/>
    <x v="0"/>
    <s v="Hispanic"/>
    <s v="Widowed"/>
    <x v="0"/>
    <n v="3"/>
    <d v="2023-06-03T00:00:00"/>
    <n v="2"/>
    <n v="3"/>
    <n v="2"/>
    <d v="2023-03-25T00:00:00"/>
    <x v="3"/>
    <x v="1"/>
    <x v="3"/>
    <n v="2"/>
    <n v="663.72"/>
    <n v="29"/>
    <x v="1"/>
    <n v="3"/>
    <x v="0"/>
    <s v="Neutral"/>
    <x v="0"/>
    <x v="0"/>
  </r>
  <r>
    <n v="1781"/>
    <d v="2019-05-02T00:00:00"/>
    <s v="Production Technician I"/>
    <x v="0"/>
    <s v="Active"/>
    <s v="Contract"/>
    <s v="Zone A"/>
    <s v="Part-Time"/>
    <x v="0"/>
    <x v="2"/>
    <d v="1983-12-11T00:00:00"/>
    <s v="MA"/>
    <x v="0"/>
    <s v="White"/>
    <s v="Divorced"/>
    <x v="0"/>
    <n v="3"/>
    <d v="2022-09-27T00:00:00"/>
    <n v="2"/>
    <n v="2"/>
    <n v="4"/>
    <d v="2023-07-04T00:00:00"/>
    <x v="3"/>
    <x v="1"/>
    <x v="0"/>
    <n v="4"/>
    <n v="892.3"/>
    <n v="36"/>
    <x v="3"/>
    <n v="7"/>
    <x v="0"/>
    <s v="Unsatisfied"/>
    <x v="0"/>
    <x v="0"/>
  </r>
  <r>
    <n v="1782"/>
    <d v="2019-01-13T00:00:00"/>
    <s v="Production Technician II"/>
    <x v="6"/>
    <s v="Terminated"/>
    <s v="Contract"/>
    <s v="Zone A"/>
    <s v="Temporary"/>
    <x v="0"/>
    <x v="4"/>
    <d v="1950-10-08T00:00:00"/>
    <s v="MA"/>
    <x v="0"/>
    <s v="Other"/>
    <s v="Married"/>
    <x v="0"/>
    <n v="3"/>
    <d v="2023-07-07T00:00:00"/>
    <n v="3"/>
    <n v="4"/>
    <n v="1"/>
    <d v="2022-12-21T00:00:00"/>
    <x v="4"/>
    <x v="0"/>
    <x v="3"/>
    <n v="3"/>
    <n v="560.35"/>
    <n v="69"/>
    <x v="2"/>
    <n v="7"/>
    <x v="2"/>
    <s v="Neutral"/>
    <x v="0"/>
    <x v="0"/>
  </r>
  <r>
    <n v="1783"/>
    <d v="2021-06-09T00:00:00"/>
    <s v="Production Technician I"/>
    <x v="9"/>
    <s v="Active"/>
    <s v="Part-Time"/>
    <s v="Zone C"/>
    <s v="Part-Time"/>
    <x v="0"/>
    <x v="3"/>
    <d v="1981-12-07T00:00:00"/>
    <s v="MA"/>
    <x v="0"/>
    <s v="White"/>
    <s v="Widowed"/>
    <x v="0"/>
    <n v="3"/>
    <d v="2023-04-21T00:00:00"/>
    <n v="5"/>
    <n v="2"/>
    <n v="4"/>
    <d v="2022-12-24T00:00:00"/>
    <x v="3"/>
    <x v="1"/>
    <x v="3"/>
    <n v="2"/>
    <n v="595.5"/>
    <n v="40"/>
    <x v="3"/>
    <n v="4"/>
    <x v="1"/>
    <s v="Unsatisfied"/>
    <x v="0"/>
    <x v="0"/>
  </r>
  <r>
    <n v="1784"/>
    <d v="2023-08-02T00:00:00"/>
    <s v="Production Technician I"/>
    <x v="5"/>
    <s v="Active"/>
    <s v="Part-Time"/>
    <s v="Zone A"/>
    <s v="Temporary"/>
    <x v="0"/>
    <x v="3"/>
    <d v="1971-03-30T00:00:00"/>
    <s v="MA"/>
    <x v="0"/>
    <s v="Other"/>
    <s v="Divorced"/>
    <x v="0"/>
    <n v="3"/>
    <d v="2023-02-23T00:00:00"/>
    <n v="2"/>
    <n v="3"/>
    <n v="1"/>
    <d v="2022-11-17T00:00:00"/>
    <x v="4"/>
    <x v="1"/>
    <x v="3"/>
    <n v="2"/>
    <n v="242.18"/>
    <n v="52"/>
    <x v="0"/>
    <n v="2"/>
    <x v="0"/>
    <s v="Neutral"/>
    <x v="0"/>
    <x v="0"/>
  </r>
  <r>
    <n v="1785"/>
    <d v="2023-06-17T00:00:00"/>
    <s v="Production Technician I"/>
    <x v="6"/>
    <s v="Active"/>
    <s v="Full-Time"/>
    <s v="Zone C"/>
    <s v="Full-Time"/>
    <x v="0"/>
    <x v="19"/>
    <d v="1950-01-17T00:00:00"/>
    <s v="MA"/>
    <x v="0"/>
    <s v="White"/>
    <s v="Widowed"/>
    <x v="0"/>
    <n v="3"/>
    <d v="2022-08-08T00:00:00"/>
    <n v="4"/>
    <n v="4"/>
    <n v="5"/>
    <d v="2023-01-07T00:00:00"/>
    <x v="2"/>
    <x v="0"/>
    <x v="0"/>
    <n v="5"/>
    <n v="104.95"/>
    <n v="73"/>
    <x v="2"/>
    <n v="2"/>
    <x v="2"/>
    <s v="Neutral"/>
    <x v="0"/>
    <x v="0"/>
  </r>
  <r>
    <n v="1786"/>
    <d v="2022-03-31T00:00:00"/>
    <s v="Production Technician I"/>
    <x v="2"/>
    <s v="Active"/>
    <s v="Full-Time"/>
    <s v="Zone A"/>
    <s v="Temporary"/>
    <x v="0"/>
    <x v="4"/>
    <d v="1979-11-10T00:00:00"/>
    <s v="MA"/>
    <x v="1"/>
    <s v="Hispanic"/>
    <s v="Widowed"/>
    <x v="0"/>
    <n v="3"/>
    <d v="2023-06-03T00:00:00"/>
    <n v="4"/>
    <n v="2"/>
    <n v="1"/>
    <d v="2023-04-23T00:00:00"/>
    <x v="4"/>
    <x v="1"/>
    <x v="2"/>
    <n v="2"/>
    <n v="942.28"/>
    <n v="43"/>
    <x v="3"/>
    <n v="4"/>
    <x v="2"/>
    <s v="Unsatisfied"/>
    <x v="0"/>
    <x v="1"/>
  </r>
  <r>
    <n v="1787"/>
    <d v="2019-04-06T00:00:00"/>
    <s v="Production Technician I"/>
    <x v="4"/>
    <s v="Active"/>
    <s v="Contract"/>
    <s v="Zone B"/>
    <s v="Temporary"/>
    <x v="0"/>
    <x v="6"/>
    <d v="1956-07-10T00:00:00"/>
    <s v="MA"/>
    <x v="1"/>
    <s v="Hispanic"/>
    <s v="Divorced"/>
    <x v="0"/>
    <n v="3"/>
    <d v="2023-02-23T00:00:00"/>
    <n v="2"/>
    <n v="5"/>
    <n v="3"/>
    <d v="2022-08-31T00:00:00"/>
    <x v="2"/>
    <x v="0"/>
    <x v="3"/>
    <n v="2"/>
    <n v="756.7"/>
    <n v="63"/>
    <x v="2"/>
    <n v="7"/>
    <x v="0"/>
    <s v="Satisfied"/>
    <x v="0"/>
    <x v="0"/>
  </r>
  <r>
    <n v="1788"/>
    <d v="2020-07-11T00:00:00"/>
    <s v="Production Technician I"/>
    <x v="0"/>
    <s v="Active"/>
    <s v="Contract"/>
    <s v="Zone C"/>
    <s v="Full-Time"/>
    <x v="0"/>
    <x v="4"/>
    <d v="1976-02-08T00:00:00"/>
    <s v="MA"/>
    <x v="1"/>
    <s v="Other"/>
    <s v="Divorced"/>
    <x v="0"/>
    <n v="3"/>
    <d v="2023-08-04T00:00:00"/>
    <n v="2"/>
    <n v="5"/>
    <n v="1"/>
    <d v="2022-12-23T00:00:00"/>
    <x v="0"/>
    <x v="0"/>
    <x v="2"/>
    <n v="4"/>
    <n v="290.99"/>
    <n v="44"/>
    <x v="3"/>
    <n v="5"/>
    <x v="0"/>
    <s v="Satisfied"/>
    <x v="0"/>
    <x v="1"/>
  </r>
  <r>
    <n v="1789"/>
    <d v="2023-04-22T00:00:00"/>
    <s v="Production Technician I"/>
    <x v="7"/>
    <s v="Active"/>
    <s v="Contract"/>
    <s v="Zone C"/>
    <s v="Part-Time"/>
    <x v="0"/>
    <x v="6"/>
    <d v="1963-02-17T00:00:00"/>
    <s v="MA"/>
    <x v="1"/>
    <s v="Other"/>
    <s v="Widowed"/>
    <x v="0"/>
    <n v="3"/>
    <d v="2022-10-07T00:00:00"/>
    <n v="4"/>
    <n v="3"/>
    <n v="1"/>
    <d v="2023-01-08T00:00:00"/>
    <x v="0"/>
    <x v="1"/>
    <x v="1"/>
    <n v="2"/>
    <n v="700.97"/>
    <n v="60"/>
    <x v="2"/>
    <n v="3"/>
    <x v="2"/>
    <s v="Neutral"/>
    <x v="0"/>
    <x v="0"/>
  </r>
  <r>
    <n v="1790"/>
    <d v="2022-12-02T00:00:00"/>
    <s v="Production Technician I"/>
    <x v="1"/>
    <s v="Active"/>
    <s v="Part-Time"/>
    <s v="Zone B"/>
    <s v="Part-Time"/>
    <x v="0"/>
    <x v="1"/>
    <d v="1956-03-09T00:00:00"/>
    <s v="MA"/>
    <x v="0"/>
    <s v="Asian"/>
    <s v="Divorced"/>
    <x v="0"/>
    <n v="3"/>
    <d v="2022-10-11T00:00:00"/>
    <n v="4"/>
    <n v="5"/>
    <n v="4"/>
    <d v="2022-08-19T00:00:00"/>
    <x v="4"/>
    <x v="0"/>
    <x v="1"/>
    <n v="4"/>
    <n v="631.98"/>
    <n v="66"/>
    <x v="2"/>
    <n v="3"/>
    <x v="2"/>
    <s v="Satisfied"/>
    <x v="0"/>
    <x v="0"/>
  </r>
  <r>
    <n v="1791"/>
    <d v="2021-03-06T00:00:00"/>
    <s v="Production Technician I"/>
    <x v="8"/>
    <s v="Active"/>
    <s v="Contract"/>
    <s v="Zone A"/>
    <s v="Temporary"/>
    <x v="0"/>
    <x v="13"/>
    <d v="1981-08-02T00:00:00"/>
    <s v="MA"/>
    <x v="0"/>
    <s v="Hispanic"/>
    <s v="Divorced"/>
    <x v="0"/>
    <n v="3"/>
    <d v="2022-09-18T00:00:00"/>
    <n v="4"/>
    <n v="5"/>
    <n v="3"/>
    <d v="2022-11-26T00:00:00"/>
    <x v="2"/>
    <x v="0"/>
    <x v="0"/>
    <n v="5"/>
    <n v="282.85000000000002"/>
    <n v="40"/>
    <x v="3"/>
    <n v="5"/>
    <x v="2"/>
    <s v="Satisfied"/>
    <x v="0"/>
    <x v="0"/>
  </r>
  <r>
    <n v="1792"/>
    <d v="2019-05-21T00:00:00"/>
    <s v="Production Technician I"/>
    <x v="3"/>
    <s v="Active"/>
    <s v="Full-Time"/>
    <s v="Zone C"/>
    <s v="Temporary"/>
    <x v="0"/>
    <x v="11"/>
    <d v="1950-04-02T00:00:00"/>
    <s v="MA"/>
    <x v="1"/>
    <s v="Black"/>
    <s v="Divorced"/>
    <x v="0"/>
    <n v="3"/>
    <d v="2022-09-12T00:00:00"/>
    <n v="2"/>
    <n v="3"/>
    <n v="5"/>
    <d v="2022-11-29T00:00:00"/>
    <x v="3"/>
    <x v="0"/>
    <x v="2"/>
    <n v="1"/>
    <n v="412.58"/>
    <n v="69"/>
    <x v="2"/>
    <n v="6"/>
    <x v="0"/>
    <s v="Neutral"/>
    <x v="0"/>
    <x v="1"/>
  </r>
  <r>
    <n v="1793"/>
    <d v="2018-10-23T00:00:00"/>
    <s v="Production Technician I"/>
    <x v="4"/>
    <s v="Active"/>
    <s v="Full-Time"/>
    <s v="Zone B"/>
    <s v="Temporary"/>
    <x v="0"/>
    <x v="7"/>
    <d v="1945-05-22T00:00:00"/>
    <s v="MA"/>
    <x v="0"/>
    <s v="Hispanic"/>
    <s v="Single"/>
    <x v="0"/>
    <n v="3"/>
    <d v="2022-09-04T00:00:00"/>
    <n v="1"/>
    <n v="1"/>
    <n v="2"/>
    <d v="2023-02-28T00:00:00"/>
    <x v="4"/>
    <x v="1"/>
    <x v="3"/>
    <n v="1"/>
    <n v="943.91"/>
    <n v="73"/>
    <x v="2"/>
    <n v="7"/>
    <x v="0"/>
    <s v="Unsatisfied"/>
    <x v="0"/>
    <x v="0"/>
  </r>
  <r>
    <n v="1794"/>
    <d v="2021-05-26T00:00:00"/>
    <s v="Production Technician I"/>
    <x v="0"/>
    <s v="Active"/>
    <s v="Contract"/>
    <s v="Zone A"/>
    <s v="Temporary"/>
    <x v="0"/>
    <x v="2"/>
    <d v="1963-08-13T00:00:00"/>
    <s v="MA"/>
    <x v="0"/>
    <s v="White"/>
    <s v="Widowed"/>
    <x v="0"/>
    <n v="3"/>
    <d v="2023-05-17T00:00:00"/>
    <n v="4"/>
    <n v="4"/>
    <n v="2"/>
    <d v="2022-10-31T00:00:00"/>
    <x v="0"/>
    <x v="0"/>
    <x v="2"/>
    <n v="3"/>
    <n v="208.13"/>
    <n v="58"/>
    <x v="0"/>
    <n v="4"/>
    <x v="2"/>
    <s v="Neutral"/>
    <x v="0"/>
    <x v="1"/>
  </r>
  <r>
    <n v="1795"/>
    <d v="2019-12-01T00:00:00"/>
    <s v="Production Technician I"/>
    <x v="1"/>
    <s v="Terminated"/>
    <s v="Full-Time"/>
    <s v="Zone B"/>
    <s v="Part-Time"/>
    <x v="0"/>
    <x v="17"/>
    <d v="1960-04-04T00:00:00"/>
    <s v="MA"/>
    <x v="0"/>
    <s v="Asian"/>
    <s v="Widowed"/>
    <x v="0"/>
    <n v="3"/>
    <d v="2023-06-10T00:00:00"/>
    <n v="5"/>
    <n v="1"/>
    <n v="4"/>
    <d v="2023-02-24T00:00:00"/>
    <x v="0"/>
    <x v="1"/>
    <x v="3"/>
    <n v="2"/>
    <n v="145.47"/>
    <n v="59"/>
    <x v="0"/>
    <n v="6"/>
    <x v="1"/>
    <s v="Unsatisfied"/>
    <x v="0"/>
    <x v="0"/>
  </r>
  <r>
    <n v="1796"/>
    <d v="2021-06-07T00:00:00"/>
    <s v="Production Technician I"/>
    <x v="8"/>
    <s v="Terminated"/>
    <s v="Contract"/>
    <s v="Zone A"/>
    <s v="Full-Time"/>
    <x v="0"/>
    <x v="15"/>
    <d v="1976-06-26T00:00:00"/>
    <s v="MA"/>
    <x v="0"/>
    <s v="Hispanic"/>
    <s v="Divorced"/>
    <x v="0"/>
    <n v="3"/>
    <d v="2022-11-23T00:00:00"/>
    <n v="3"/>
    <n v="5"/>
    <n v="2"/>
    <d v="2022-10-27T00:00:00"/>
    <x v="1"/>
    <x v="1"/>
    <x v="0"/>
    <n v="1"/>
    <n v="727.51"/>
    <n v="45"/>
    <x v="0"/>
    <n v="4"/>
    <x v="2"/>
    <s v="Satisfied"/>
    <x v="0"/>
    <x v="0"/>
  </r>
  <r>
    <n v="1797"/>
    <d v="2020-10-13T00:00:00"/>
    <s v="Production Technician I"/>
    <x v="6"/>
    <s v="Active"/>
    <s v="Full-Time"/>
    <s v="Zone A"/>
    <s v="Full-Time"/>
    <x v="0"/>
    <x v="3"/>
    <d v="1987-09-18T00:00:00"/>
    <s v="MA"/>
    <x v="0"/>
    <s v="Hispanic"/>
    <s v="Widowed"/>
    <x v="0"/>
    <n v="3"/>
    <d v="2023-05-03T00:00:00"/>
    <n v="3"/>
    <n v="3"/>
    <n v="5"/>
    <d v="2022-12-24T00:00:00"/>
    <x v="2"/>
    <x v="1"/>
    <x v="0"/>
    <n v="5"/>
    <n v="581.42999999999995"/>
    <n v="33"/>
    <x v="3"/>
    <n v="5"/>
    <x v="2"/>
    <s v="Neutral"/>
    <x v="0"/>
    <x v="0"/>
  </r>
  <r>
    <n v="1798"/>
    <d v="2022-10-30T00:00:00"/>
    <s v="Production Technician II"/>
    <x v="2"/>
    <s v="Active"/>
    <s v="Part-Time"/>
    <s v="Zone A"/>
    <s v="Full-Time"/>
    <x v="0"/>
    <x v="8"/>
    <d v="1985-12-07T00:00:00"/>
    <s v="MA"/>
    <x v="0"/>
    <s v="Black"/>
    <s v="Widowed"/>
    <x v="0"/>
    <n v="3"/>
    <d v="2023-01-27T00:00:00"/>
    <n v="3"/>
    <n v="2"/>
    <n v="4"/>
    <d v="2022-12-11T00:00:00"/>
    <x v="4"/>
    <x v="0"/>
    <x v="1"/>
    <n v="1"/>
    <n v="725.94"/>
    <n v="37"/>
    <x v="3"/>
    <n v="3"/>
    <x v="2"/>
    <s v="Unsatisfied"/>
    <x v="0"/>
    <x v="0"/>
  </r>
  <r>
    <n v="1799"/>
    <d v="2022-09-04T00:00:00"/>
    <s v="Production Technician II"/>
    <x v="4"/>
    <s v="Terminated"/>
    <s v="Part-Time"/>
    <s v="Zone C"/>
    <s v="Temporary"/>
    <x v="0"/>
    <x v="4"/>
    <d v="1989-02-19T00:00:00"/>
    <s v="MA"/>
    <x v="1"/>
    <s v="Black"/>
    <s v="Married"/>
    <x v="0"/>
    <n v="3"/>
    <d v="2023-04-28T00:00:00"/>
    <n v="2"/>
    <n v="5"/>
    <n v="3"/>
    <d v="2022-10-27T00:00:00"/>
    <x v="3"/>
    <x v="0"/>
    <x v="3"/>
    <n v="1"/>
    <n v="338.36"/>
    <n v="33"/>
    <x v="3"/>
    <n v="3"/>
    <x v="0"/>
    <s v="Satisfied"/>
    <x v="0"/>
    <x v="0"/>
  </r>
  <r>
    <n v="1800"/>
    <d v="2019-10-18T00:00:00"/>
    <s v="Production Technician I"/>
    <x v="3"/>
    <s v="Active"/>
    <s v="Part-Time"/>
    <s v="Zone C"/>
    <s v="Full-Time"/>
    <x v="0"/>
    <x v="13"/>
    <d v="1976-04-05T00:00:00"/>
    <s v="MA"/>
    <x v="0"/>
    <s v="Black"/>
    <s v="Divorced"/>
    <x v="0"/>
    <n v="3"/>
    <d v="2023-02-03T00:00:00"/>
    <n v="4"/>
    <n v="3"/>
    <n v="5"/>
    <d v="2023-04-17T00:00:00"/>
    <x v="3"/>
    <x v="1"/>
    <x v="0"/>
    <n v="1"/>
    <n v="732.84"/>
    <n v="43"/>
    <x v="3"/>
    <n v="6"/>
    <x v="2"/>
    <s v="Neutral"/>
    <x v="0"/>
    <x v="0"/>
  </r>
  <r>
    <n v="1801"/>
    <d v="2021-07-25T00:00:00"/>
    <s v="Production Technician I"/>
    <x v="9"/>
    <s v="Active"/>
    <s v="Full-Time"/>
    <s v="Zone C"/>
    <s v="Temporary"/>
    <x v="0"/>
    <x v="3"/>
    <d v="1989-08-06T00:00:00"/>
    <s v="MA"/>
    <x v="0"/>
    <s v="Hispanic"/>
    <s v="Married"/>
    <x v="0"/>
    <n v="3"/>
    <d v="2023-06-02T00:00:00"/>
    <n v="3"/>
    <n v="4"/>
    <n v="3"/>
    <d v="2023-06-22T00:00:00"/>
    <x v="3"/>
    <x v="1"/>
    <x v="1"/>
    <n v="1"/>
    <n v="753.69"/>
    <n v="32"/>
    <x v="3"/>
    <n v="4"/>
    <x v="2"/>
    <s v="Neutral"/>
    <x v="0"/>
    <x v="0"/>
  </r>
  <r>
    <n v="1802"/>
    <d v="2020-03-31T00:00:00"/>
    <s v="Production Technician I"/>
    <x v="5"/>
    <s v="Active"/>
    <s v="Part-Time"/>
    <s v="Zone B"/>
    <s v="Temporary"/>
    <x v="0"/>
    <x v="4"/>
    <d v="1982-08-13T00:00:00"/>
    <s v="MA"/>
    <x v="0"/>
    <s v="Other"/>
    <s v="Divorced"/>
    <x v="0"/>
    <n v="3"/>
    <d v="2023-05-21T00:00:00"/>
    <n v="4"/>
    <n v="2"/>
    <n v="5"/>
    <d v="2023-07-16T00:00:00"/>
    <x v="1"/>
    <x v="0"/>
    <x v="0"/>
    <n v="5"/>
    <n v="131.91999999999999"/>
    <n v="38"/>
    <x v="3"/>
    <n v="6"/>
    <x v="2"/>
    <s v="Unsatisfied"/>
    <x v="0"/>
    <x v="0"/>
  </r>
  <r>
    <n v="1803"/>
    <d v="2019-11-11T00:00:00"/>
    <s v="Production Technician I"/>
    <x v="6"/>
    <s v="Active"/>
    <s v="Full-Time"/>
    <s v="Zone C"/>
    <s v="Full-Time"/>
    <x v="0"/>
    <x v="5"/>
    <d v="1982-05-11T00:00:00"/>
    <s v="MA"/>
    <x v="0"/>
    <s v="Other"/>
    <s v="Divorced"/>
    <x v="0"/>
    <n v="3"/>
    <d v="2023-01-19T00:00:00"/>
    <n v="1"/>
    <n v="3"/>
    <n v="1"/>
    <d v="2022-09-20T00:00:00"/>
    <x v="0"/>
    <x v="1"/>
    <x v="3"/>
    <n v="4"/>
    <n v="550.54999999999995"/>
    <n v="37"/>
    <x v="3"/>
    <n v="6"/>
    <x v="0"/>
    <s v="Neutral"/>
    <x v="0"/>
    <x v="0"/>
  </r>
  <r>
    <n v="1804"/>
    <d v="2021-12-05T00:00:00"/>
    <s v="Production Technician I"/>
    <x v="2"/>
    <s v="Active"/>
    <s v="Part-Time"/>
    <s v="Zone A"/>
    <s v="Temporary"/>
    <x v="0"/>
    <x v="4"/>
    <d v="1957-07-20T00:00:00"/>
    <s v="MA"/>
    <x v="1"/>
    <s v="Hispanic"/>
    <s v="Widowed"/>
    <x v="0"/>
    <n v="3"/>
    <d v="2023-04-14T00:00:00"/>
    <n v="3"/>
    <n v="3"/>
    <n v="5"/>
    <d v="2022-08-22T00:00:00"/>
    <x v="1"/>
    <x v="0"/>
    <x v="0"/>
    <n v="1"/>
    <n v="767.49"/>
    <n v="64"/>
    <x v="2"/>
    <n v="4"/>
    <x v="2"/>
    <s v="Neutral"/>
    <x v="0"/>
    <x v="0"/>
  </r>
  <r>
    <n v="1805"/>
    <d v="2018-12-17T00:00:00"/>
    <s v="Production Technician I"/>
    <x v="4"/>
    <s v="Active"/>
    <s v="Contract"/>
    <s v="Zone A"/>
    <s v="Temporary"/>
    <x v="0"/>
    <x v="1"/>
    <d v="1969-02-03T00:00:00"/>
    <s v="MA"/>
    <x v="1"/>
    <s v="Black"/>
    <s v="Divorced"/>
    <x v="0"/>
    <n v="3"/>
    <d v="2023-07-09T00:00:00"/>
    <n v="3"/>
    <n v="3"/>
    <n v="1"/>
    <d v="2023-02-11T00:00:00"/>
    <x v="4"/>
    <x v="0"/>
    <x v="1"/>
    <n v="5"/>
    <n v="222.88"/>
    <n v="49"/>
    <x v="0"/>
    <n v="7"/>
    <x v="2"/>
    <s v="Neutral"/>
    <x v="0"/>
    <x v="0"/>
  </r>
  <r>
    <n v="1806"/>
    <d v="2022-03-06T00:00:00"/>
    <s v="Production Technician I"/>
    <x v="0"/>
    <s v="Active"/>
    <s v="Part-Time"/>
    <s v="Zone A"/>
    <s v="Full-Time"/>
    <x v="0"/>
    <x v="3"/>
    <d v="1951-06-25T00:00:00"/>
    <s v="MA"/>
    <x v="1"/>
    <s v="Asian"/>
    <s v="Single"/>
    <x v="0"/>
    <n v="3"/>
    <d v="2022-08-05T00:00:00"/>
    <n v="1"/>
    <n v="2"/>
    <n v="5"/>
    <d v="2023-07-27T00:00:00"/>
    <x v="4"/>
    <x v="0"/>
    <x v="3"/>
    <n v="3"/>
    <n v="176.2"/>
    <n v="71"/>
    <x v="2"/>
    <n v="4"/>
    <x v="0"/>
    <s v="Unsatisfied"/>
    <x v="0"/>
    <x v="0"/>
  </r>
  <r>
    <n v="1807"/>
    <d v="2019-09-04T00:00:00"/>
    <s v="Production Technician I"/>
    <x v="7"/>
    <s v="Active"/>
    <s v="Contract"/>
    <s v="Zone C"/>
    <s v="Full-Time"/>
    <x v="0"/>
    <x v="17"/>
    <d v="1979-11-13T00:00:00"/>
    <s v="MA"/>
    <x v="0"/>
    <s v="White"/>
    <s v="Widowed"/>
    <x v="0"/>
    <n v="3"/>
    <d v="2023-02-03T00:00:00"/>
    <n v="1"/>
    <n v="4"/>
    <n v="4"/>
    <d v="2023-03-07T00:00:00"/>
    <x v="3"/>
    <x v="1"/>
    <x v="1"/>
    <n v="5"/>
    <n v="794.61"/>
    <n v="40"/>
    <x v="3"/>
    <n v="6"/>
    <x v="0"/>
    <s v="Neutral"/>
    <x v="0"/>
    <x v="0"/>
  </r>
  <r>
    <n v="1808"/>
    <d v="2023-07-26T00:00:00"/>
    <s v="Production Technician I"/>
    <x v="1"/>
    <s v="Active"/>
    <s v="Part-Time"/>
    <s v="Zone A"/>
    <s v="Part-Time"/>
    <x v="0"/>
    <x v="8"/>
    <d v="1983-09-25T00:00:00"/>
    <s v="MA"/>
    <x v="0"/>
    <s v="Black"/>
    <s v="Married"/>
    <x v="0"/>
    <n v="3"/>
    <d v="2023-04-25T00:00:00"/>
    <n v="5"/>
    <n v="2"/>
    <n v="4"/>
    <d v="2022-10-12T00:00:00"/>
    <x v="1"/>
    <x v="1"/>
    <x v="3"/>
    <n v="1"/>
    <n v="147.08000000000001"/>
    <n v="40"/>
    <x v="3"/>
    <n v="2"/>
    <x v="1"/>
    <s v="Unsatisfied"/>
    <x v="0"/>
    <x v="0"/>
  </r>
  <r>
    <n v="1809"/>
    <d v="2022-12-19T00:00:00"/>
    <s v="Production Technician I"/>
    <x v="8"/>
    <s v="Active"/>
    <s v="Contract"/>
    <s v="Zone C"/>
    <s v="Part-Time"/>
    <x v="0"/>
    <x v="17"/>
    <d v="1966-11-24T00:00:00"/>
    <s v="MA"/>
    <x v="0"/>
    <s v="Other"/>
    <s v="Divorced"/>
    <x v="0"/>
    <n v="3"/>
    <d v="2023-04-07T00:00:00"/>
    <n v="5"/>
    <n v="2"/>
    <n v="1"/>
    <d v="2022-08-15T00:00:00"/>
    <x v="4"/>
    <x v="0"/>
    <x v="1"/>
    <n v="5"/>
    <n v="488.94"/>
    <n v="56"/>
    <x v="0"/>
    <n v="3"/>
    <x v="1"/>
    <s v="Unsatisfied"/>
    <x v="0"/>
    <x v="0"/>
  </r>
  <r>
    <n v="1810"/>
    <d v="2021-08-17T00:00:00"/>
    <s v="Production Technician I"/>
    <x v="3"/>
    <s v="Active"/>
    <s v="Full-Time"/>
    <s v="Zone A"/>
    <s v="Part-Time"/>
    <x v="0"/>
    <x v="3"/>
    <d v="1994-11-30T00:00:00"/>
    <s v="MA"/>
    <x v="1"/>
    <s v="Black"/>
    <s v="Divorced"/>
    <x v="0"/>
    <n v="3"/>
    <d v="2023-07-06T00:00:00"/>
    <n v="5"/>
    <n v="1"/>
    <n v="4"/>
    <d v="2023-02-22T00:00:00"/>
    <x v="2"/>
    <x v="1"/>
    <x v="0"/>
    <n v="1"/>
    <n v="603.57000000000005"/>
    <n v="27"/>
    <x v="1"/>
    <n v="4"/>
    <x v="1"/>
    <s v="Unsatisfied"/>
    <x v="0"/>
    <x v="0"/>
  </r>
  <r>
    <n v="1811"/>
    <d v="2022-06-11T00:00:00"/>
    <s v="Production Technician I"/>
    <x v="9"/>
    <s v="Active"/>
    <s v="Contract"/>
    <s v="Zone A"/>
    <s v="Full-Time"/>
    <x v="0"/>
    <x v="19"/>
    <d v="1977-12-11T00:00:00"/>
    <s v="MA"/>
    <x v="0"/>
    <s v="Black"/>
    <s v="Divorced"/>
    <x v="0"/>
    <n v="3"/>
    <d v="2022-09-11T00:00:00"/>
    <n v="2"/>
    <n v="5"/>
    <n v="1"/>
    <d v="2023-07-25T00:00:00"/>
    <x v="1"/>
    <x v="1"/>
    <x v="1"/>
    <n v="3"/>
    <n v="819.87"/>
    <n v="45"/>
    <x v="0"/>
    <n v="3"/>
    <x v="0"/>
    <s v="Satisfied"/>
    <x v="0"/>
    <x v="0"/>
  </r>
  <r>
    <n v="1812"/>
    <d v="2021-10-01T00:00:00"/>
    <s v="Production Technician I"/>
    <x v="5"/>
    <s v="Terminated"/>
    <s v="Contract"/>
    <s v="Zone A"/>
    <s v="Full-Time"/>
    <x v="0"/>
    <x v="3"/>
    <d v="1978-04-29T00:00:00"/>
    <s v="MA"/>
    <x v="0"/>
    <s v="Black"/>
    <s v="Widowed"/>
    <x v="0"/>
    <n v="3"/>
    <d v="2022-12-05T00:00:00"/>
    <n v="4"/>
    <n v="2"/>
    <n v="5"/>
    <d v="2023-03-04T00:00:00"/>
    <x v="0"/>
    <x v="0"/>
    <x v="1"/>
    <n v="2"/>
    <n v="836.19"/>
    <n v="43"/>
    <x v="3"/>
    <n v="4"/>
    <x v="2"/>
    <s v="Unsatisfied"/>
    <x v="0"/>
    <x v="0"/>
  </r>
  <r>
    <n v="1813"/>
    <d v="2020-08-04T00:00:00"/>
    <s v="Production Technician I"/>
    <x v="6"/>
    <s v="Active"/>
    <s v="Contract"/>
    <s v="Zone C"/>
    <s v="Temporary"/>
    <x v="0"/>
    <x v="1"/>
    <d v="1980-01-12T00:00:00"/>
    <s v="MA"/>
    <x v="0"/>
    <s v="Other"/>
    <s v="Divorced"/>
    <x v="0"/>
    <n v="3"/>
    <d v="2023-06-03T00:00:00"/>
    <n v="3"/>
    <n v="5"/>
    <n v="3"/>
    <d v="2022-11-05T00:00:00"/>
    <x v="2"/>
    <x v="1"/>
    <x v="3"/>
    <n v="5"/>
    <n v="879.94"/>
    <n v="40"/>
    <x v="3"/>
    <n v="5"/>
    <x v="2"/>
    <s v="Satisfied"/>
    <x v="0"/>
    <x v="0"/>
  </r>
  <r>
    <n v="1814"/>
    <d v="2022-02-11T00:00:00"/>
    <s v="Production Technician I"/>
    <x v="2"/>
    <s v="Active"/>
    <s v="Full-Time"/>
    <s v="Zone A"/>
    <s v="Part-Time"/>
    <x v="0"/>
    <x v="13"/>
    <d v="1980-03-08T00:00:00"/>
    <s v="MA"/>
    <x v="0"/>
    <s v="Black"/>
    <s v="Widowed"/>
    <x v="0"/>
    <n v="3"/>
    <d v="2023-04-15T00:00:00"/>
    <n v="3"/>
    <n v="3"/>
    <n v="1"/>
    <d v="2023-06-04T00:00:00"/>
    <x v="1"/>
    <x v="0"/>
    <x v="0"/>
    <n v="3"/>
    <n v="532.29999999999995"/>
    <n v="42"/>
    <x v="3"/>
    <n v="4"/>
    <x v="2"/>
    <s v="Neutral"/>
    <x v="0"/>
    <x v="0"/>
  </r>
  <r>
    <n v="1815"/>
    <d v="2020-06-22T00:00:00"/>
    <s v="Production Technician I"/>
    <x v="4"/>
    <s v="Active"/>
    <s v="Contract"/>
    <s v="Zone A"/>
    <s v="Part-Time"/>
    <x v="0"/>
    <x v="9"/>
    <d v="1961-05-13T00:00:00"/>
    <s v="MA"/>
    <x v="0"/>
    <s v="Asian"/>
    <s v="Married"/>
    <x v="0"/>
    <n v="3"/>
    <d v="2022-10-23T00:00:00"/>
    <n v="1"/>
    <n v="4"/>
    <n v="5"/>
    <d v="2022-10-03T00:00:00"/>
    <x v="0"/>
    <x v="1"/>
    <x v="1"/>
    <n v="5"/>
    <n v="758.21"/>
    <n v="59"/>
    <x v="0"/>
    <n v="5"/>
    <x v="0"/>
    <s v="Neutral"/>
    <x v="0"/>
    <x v="0"/>
  </r>
  <r>
    <n v="1816"/>
    <d v="2020-08-28T00:00:00"/>
    <s v="Production Technician II"/>
    <x v="6"/>
    <s v="Active"/>
    <s v="Contract"/>
    <s v="Zone A"/>
    <s v="Temporary"/>
    <x v="0"/>
    <x v="3"/>
    <d v="1951-05-10T00:00:00"/>
    <s v="MA"/>
    <x v="0"/>
    <s v="Other"/>
    <s v="Single"/>
    <x v="0"/>
    <n v="3"/>
    <d v="2023-04-03T00:00:00"/>
    <n v="4"/>
    <n v="3"/>
    <n v="1"/>
    <d v="2023-06-05T00:00:00"/>
    <x v="4"/>
    <x v="0"/>
    <x v="1"/>
    <n v="2"/>
    <n v="253.51"/>
    <n v="69"/>
    <x v="2"/>
    <n v="5"/>
    <x v="2"/>
    <s v="Neutral"/>
    <x v="0"/>
    <x v="0"/>
  </r>
  <r>
    <n v="1817"/>
    <d v="2019-05-06T00:00:00"/>
    <s v="Production Technician II"/>
    <x v="2"/>
    <s v="Active"/>
    <s v="Contract"/>
    <s v="Zone A"/>
    <s v="Temporary"/>
    <x v="0"/>
    <x v="1"/>
    <d v="1987-01-07T00:00:00"/>
    <s v="MA"/>
    <x v="0"/>
    <s v="Other"/>
    <s v="Divorced"/>
    <x v="0"/>
    <n v="3"/>
    <d v="2023-02-28T00:00:00"/>
    <n v="3"/>
    <n v="1"/>
    <n v="5"/>
    <d v="2022-08-20T00:00:00"/>
    <x v="0"/>
    <x v="0"/>
    <x v="2"/>
    <n v="3"/>
    <n v="375.86"/>
    <n v="32"/>
    <x v="3"/>
    <n v="7"/>
    <x v="2"/>
    <s v="Unsatisfied"/>
    <x v="0"/>
    <x v="1"/>
  </r>
  <r>
    <n v="1818"/>
    <d v="2021-07-08T00:00:00"/>
    <s v="Production Technician II"/>
    <x v="4"/>
    <s v="Active"/>
    <s v="Contract"/>
    <s v="Zone C"/>
    <s v="Part-Time"/>
    <x v="0"/>
    <x v="17"/>
    <d v="1956-01-07T00:00:00"/>
    <s v="MA"/>
    <x v="1"/>
    <s v="Hispanic"/>
    <s v="Widowed"/>
    <x v="0"/>
    <n v="3"/>
    <d v="2023-06-25T00:00:00"/>
    <n v="3"/>
    <n v="1"/>
    <n v="3"/>
    <d v="2023-03-20T00:00:00"/>
    <x v="0"/>
    <x v="1"/>
    <x v="1"/>
    <n v="5"/>
    <n v="909.47"/>
    <n v="65"/>
    <x v="2"/>
    <n v="4"/>
    <x v="2"/>
    <s v="Unsatisfied"/>
    <x v="0"/>
    <x v="0"/>
  </r>
  <r>
    <n v="1819"/>
    <d v="2022-07-02T00:00:00"/>
    <s v="Production Technician I"/>
    <x v="5"/>
    <s v="Active"/>
    <s v="Full-Time"/>
    <s v="Zone B"/>
    <s v="Temporary"/>
    <x v="0"/>
    <x v="3"/>
    <d v="1948-10-24T00:00:00"/>
    <s v="MA"/>
    <x v="0"/>
    <s v="Black"/>
    <s v="Single"/>
    <x v="0"/>
    <n v="3"/>
    <d v="2022-12-11T00:00:00"/>
    <n v="3"/>
    <n v="1"/>
    <n v="1"/>
    <d v="2022-10-19T00:00:00"/>
    <x v="1"/>
    <x v="0"/>
    <x v="3"/>
    <n v="3"/>
    <n v="649.51"/>
    <n v="74"/>
    <x v="2"/>
    <n v="3"/>
    <x v="2"/>
    <s v="Unsatisfied"/>
    <x v="0"/>
    <x v="0"/>
  </r>
  <r>
    <n v="1820"/>
    <d v="2023-05-04T00:00:00"/>
    <s v="Production Technician I"/>
    <x v="9"/>
    <s v="Active"/>
    <s v="Full-Time"/>
    <s v="Zone C"/>
    <s v="Part-Time"/>
    <x v="0"/>
    <x v="12"/>
    <d v="1980-02-01T00:00:00"/>
    <s v="MA"/>
    <x v="0"/>
    <s v="Black"/>
    <s v="Divorced"/>
    <x v="0"/>
    <n v="3"/>
    <d v="2023-03-23T00:00:00"/>
    <n v="5"/>
    <n v="4"/>
    <n v="3"/>
    <d v="2023-06-30T00:00:00"/>
    <x v="1"/>
    <x v="0"/>
    <x v="0"/>
    <n v="1"/>
    <n v="742.26"/>
    <n v="43"/>
    <x v="3"/>
    <n v="3"/>
    <x v="1"/>
    <s v="Neutral"/>
    <x v="0"/>
    <x v="0"/>
  </r>
  <r>
    <n v="1821"/>
    <d v="2022-12-19T00:00:00"/>
    <s v="Production Technician I"/>
    <x v="5"/>
    <s v="Active"/>
    <s v="Full-Time"/>
    <s v="Zone B"/>
    <s v="Full-Time"/>
    <x v="0"/>
    <x v="2"/>
    <d v="1980-07-19T00:00:00"/>
    <s v="MA"/>
    <x v="0"/>
    <s v="Hispanic"/>
    <s v="Widowed"/>
    <x v="0"/>
    <n v="3"/>
    <d v="2022-11-03T00:00:00"/>
    <n v="1"/>
    <n v="2"/>
    <n v="1"/>
    <d v="2022-10-12T00:00:00"/>
    <x v="4"/>
    <x v="0"/>
    <x v="3"/>
    <n v="4"/>
    <n v="713.84"/>
    <n v="42"/>
    <x v="3"/>
    <n v="3"/>
    <x v="0"/>
    <s v="Unsatisfied"/>
    <x v="0"/>
    <x v="0"/>
  </r>
  <r>
    <n v="1822"/>
    <d v="2022-03-26T00:00:00"/>
    <s v="Production Technician I"/>
    <x v="6"/>
    <s v="Active"/>
    <s v="Contract"/>
    <s v="Zone C"/>
    <s v="Part-Time"/>
    <x v="0"/>
    <x v="13"/>
    <d v="1950-12-24T00:00:00"/>
    <s v="MA"/>
    <x v="0"/>
    <s v="Black"/>
    <s v="Widowed"/>
    <x v="0"/>
    <n v="3"/>
    <d v="2022-08-27T00:00:00"/>
    <n v="5"/>
    <n v="2"/>
    <n v="2"/>
    <d v="2023-07-29T00:00:00"/>
    <x v="2"/>
    <x v="1"/>
    <x v="1"/>
    <n v="1"/>
    <n v="999.06"/>
    <n v="72"/>
    <x v="2"/>
    <n v="4"/>
    <x v="1"/>
    <s v="Unsatisfied"/>
    <x v="0"/>
    <x v="0"/>
  </r>
  <r>
    <n v="1823"/>
    <d v="2021-05-09T00:00:00"/>
    <s v="Production Technician I"/>
    <x v="2"/>
    <s v="Active"/>
    <s v="Contract"/>
    <s v="Zone A"/>
    <s v="Full-Time"/>
    <x v="0"/>
    <x v="0"/>
    <d v="1960-11-25T00:00:00"/>
    <s v="MA"/>
    <x v="1"/>
    <s v="Black"/>
    <s v="Widowed"/>
    <x v="0"/>
    <n v="3"/>
    <d v="2023-05-12T00:00:00"/>
    <n v="4"/>
    <n v="4"/>
    <n v="3"/>
    <d v="2023-07-10T00:00:00"/>
    <x v="0"/>
    <x v="0"/>
    <x v="2"/>
    <n v="4"/>
    <n v="977.99"/>
    <n v="61"/>
    <x v="2"/>
    <n v="5"/>
    <x v="2"/>
    <s v="Neutral"/>
    <x v="0"/>
    <x v="1"/>
  </r>
  <r>
    <n v="1824"/>
    <d v="2020-01-09T00:00:00"/>
    <s v="Production Technician I"/>
    <x v="4"/>
    <s v="Active"/>
    <s v="Contract"/>
    <s v="Zone B"/>
    <s v="Temporary"/>
    <x v="0"/>
    <x v="17"/>
    <d v="1960-03-02T00:00:00"/>
    <s v="MA"/>
    <x v="1"/>
    <s v="Other"/>
    <s v="Married"/>
    <x v="0"/>
    <n v="3"/>
    <d v="2023-03-15T00:00:00"/>
    <n v="3"/>
    <n v="1"/>
    <n v="1"/>
    <d v="2022-09-16T00:00:00"/>
    <x v="0"/>
    <x v="1"/>
    <x v="2"/>
    <n v="5"/>
    <n v="136.33000000000001"/>
    <n v="60"/>
    <x v="2"/>
    <n v="6"/>
    <x v="2"/>
    <s v="Unsatisfied"/>
    <x v="0"/>
    <x v="1"/>
  </r>
  <r>
    <n v="1825"/>
    <d v="2021-05-16T00:00:00"/>
    <s v="Production Technician I"/>
    <x v="0"/>
    <s v="Active"/>
    <s v="Contract"/>
    <s v="Zone A"/>
    <s v="Part-Time"/>
    <x v="0"/>
    <x v="8"/>
    <d v="1996-12-05T00:00:00"/>
    <s v="MA"/>
    <x v="1"/>
    <s v="White"/>
    <s v="Married"/>
    <x v="0"/>
    <n v="3"/>
    <d v="2022-10-27T00:00:00"/>
    <n v="1"/>
    <n v="3"/>
    <n v="3"/>
    <d v="2022-08-05T00:00:00"/>
    <x v="3"/>
    <x v="1"/>
    <x v="2"/>
    <n v="4"/>
    <n v="946.67"/>
    <n v="25"/>
    <x v="1"/>
    <n v="4"/>
    <x v="0"/>
    <s v="Neutral"/>
    <x v="0"/>
    <x v="1"/>
  </r>
  <r>
    <n v="1826"/>
    <d v="2021-01-31T00:00:00"/>
    <s v="Production Technician I"/>
    <x v="7"/>
    <s v="Active"/>
    <s v="Part-Time"/>
    <s v="Zone B"/>
    <s v="Temporary"/>
    <x v="0"/>
    <x v="1"/>
    <d v="1941-11-17T00:00:00"/>
    <s v="MA"/>
    <x v="0"/>
    <s v="Other"/>
    <s v="Widowed"/>
    <x v="1"/>
    <n v="3"/>
    <d v="2022-09-28T00:00:00"/>
    <n v="3"/>
    <n v="2"/>
    <n v="5"/>
    <d v="2023-07-24T00:00:00"/>
    <x v="3"/>
    <x v="1"/>
    <x v="3"/>
    <n v="4"/>
    <n v="485.39"/>
    <n v="80"/>
    <x v="2"/>
    <n v="5"/>
    <x v="2"/>
    <s v="Unsatisfied"/>
    <x v="0"/>
    <x v="0"/>
  </r>
  <r>
    <n v="1827"/>
    <d v="2021-09-19T00:00:00"/>
    <s v="Production Technician I"/>
    <x v="1"/>
    <s v="Active"/>
    <s v="Contract"/>
    <s v="Zone C"/>
    <s v="Full-Time"/>
    <x v="0"/>
    <x v="4"/>
    <d v="1982-05-21T00:00:00"/>
    <s v="MA"/>
    <x v="0"/>
    <s v="Other"/>
    <s v="Widowed"/>
    <x v="2"/>
    <n v="3"/>
    <d v="2022-09-25T00:00:00"/>
    <n v="1"/>
    <n v="3"/>
    <n v="5"/>
    <d v="2023-04-28T00:00:00"/>
    <x v="4"/>
    <x v="1"/>
    <x v="1"/>
    <n v="5"/>
    <n v="962.02"/>
    <n v="39"/>
    <x v="3"/>
    <n v="4"/>
    <x v="0"/>
    <s v="Neutral"/>
    <x v="0"/>
    <x v="0"/>
  </r>
  <r>
    <n v="1828"/>
    <d v="2020-03-01T00:00:00"/>
    <s v="Production Technician I"/>
    <x v="8"/>
    <s v="Active"/>
    <s v="Part-Time"/>
    <s v="Zone B"/>
    <s v="Temporary"/>
    <x v="0"/>
    <x v="13"/>
    <d v="1983-04-09T00:00:00"/>
    <s v="MA"/>
    <x v="1"/>
    <s v="Black"/>
    <s v="Divorced"/>
    <x v="1"/>
    <n v="3"/>
    <d v="2022-11-27T00:00:00"/>
    <n v="3"/>
    <n v="3"/>
    <n v="2"/>
    <d v="2023-05-29T00:00:00"/>
    <x v="3"/>
    <x v="1"/>
    <x v="0"/>
    <n v="1"/>
    <n v="620.24"/>
    <n v="37"/>
    <x v="3"/>
    <n v="6"/>
    <x v="2"/>
    <s v="Neutral"/>
    <x v="0"/>
    <x v="0"/>
  </r>
  <r>
    <n v="1829"/>
    <d v="2020-02-29T00:00:00"/>
    <s v="Production Technician I"/>
    <x v="3"/>
    <s v="Active"/>
    <s v="Part-Time"/>
    <s v="Zone B"/>
    <s v="Temporary"/>
    <x v="0"/>
    <x v="6"/>
    <d v="1987-08-13T00:00:00"/>
    <s v="MA"/>
    <x v="1"/>
    <s v="White"/>
    <s v="Married"/>
    <x v="1"/>
    <n v="3"/>
    <d v="2022-08-19T00:00:00"/>
    <n v="2"/>
    <n v="1"/>
    <n v="2"/>
    <d v="2023-04-21T00:00:00"/>
    <x v="1"/>
    <x v="1"/>
    <x v="2"/>
    <n v="4"/>
    <n v="333.8"/>
    <n v="33"/>
    <x v="3"/>
    <n v="6"/>
    <x v="0"/>
    <s v="Unsatisfied"/>
    <x v="0"/>
    <x v="1"/>
  </r>
  <r>
    <n v="1830"/>
    <d v="2018-12-08T00:00:00"/>
    <s v="Production Technician I"/>
    <x v="9"/>
    <s v="Active"/>
    <s v="Full-Time"/>
    <s v="Zone A"/>
    <s v="Temporary"/>
    <x v="0"/>
    <x v="0"/>
    <d v="1960-11-26T00:00:00"/>
    <s v="MA"/>
    <x v="0"/>
    <s v="Black"/>
    <s v="Married"/>
    <x v="2"/>
    <n v="3"/>
    <d v="2023-07-12T00:00:00"/>
    <n v="1"/>
    <n v="4"/>
    <n v="1"/>
    <d v="2023-03-29T00:00:00"/>
    <x v="0"/>
    <x v="1"/>
    <x v="3"/>
    <n v="3"/>
    <n v="764.21"/>
    <n v="58"/>
    <x v="0"/>
    <n v="7"/>
    <x v="0"/>
    <s v="Neutral"/>
    <x v="0"/>
    <x v="0"/>
  </r>
  <r>
    <n v="1831"/>
    <d v="2022-06-26T00:00:00"/>
    <s v="Production Technician I"/>
    <x v="5"/>
    <s v="Terminated"/>
    <s v="Part-Time"/>
    <s v="Zone B"/>
    <s v="Temporary"/>
    <x v="0"/>
    <x v="22"/>
    <d v="1970-10-14T00:00:00"/>
    <s v="MA"/>
    <x v="0"/>
    <s v="Asian"/>
    <s v="Widowed"/>
    <x v="2"/>
    <n v="3"/>
    <d v="2023-03-25T00:00:00"/>
    <n v="2"/>
    <n v="2"/>
    <n v="2"/>
    <d v="2022-12-11T00:00:00"/>
    <x v="2"/>
    <x v="0"/>
    <x v="0"/>
    <n v="3"/>
    <n v="756.42"/>
    <n v="52"/>
    <x v="0"/>
    <n v="3"/>
    <x v="0"/>
    <s v="Unsatisfied"/>
    <x v="0"/>
    <x v="0"/>
  </r>
  <r>
    <n v="1832"/>
    <d v="2019-11-03T00:00:00"/>
    <s v="Production Technician I"/>
    <x v="6"/>
    <s v="Active"/>
    <s v="Contract"/>
    <s v="Zone A"/>
    <s v="Part-Time"/>
    <x v="0"/>
    <x v="6"/>
    <d v="1956-06-01T00:00:00"/>
    <s v="MA"/>
    <x v="0"/>
    <s v="White"/>
    <s v="Married"/>
    <x v="2"/>
    <n v="3"/>
    <d v="2022-08-06T00:00:00"/>
    <n v="1"/>
    <n v="2"/>
    <n v="4"/>
    <d v="2023-07-30T00:00:00"/>
    <x v="1"/>
    <x v="0"/>
    <x v="0"/>
    <n v="2"/>
    <n v="716.62"/>
    <n v="63"/>
    <x v="2"/>
    <n v="6"/>
    <x v="0"/>
    <s v="Unsatisfied"/>
    <x v="0"/>
    <x v="0"/>
  </r>
  <r>
    <n v="1833"/>
    <d v="2023-01-01T00:00:00"/>
    <s v="Production Technician I"/>
    <x v="2"/>
    <s v="Active"/>
    <s v="Part-Time"/>
    <s v="Zone B"/>
    <s v="Full-Time"/>
    <x v="0"/>
    <x v="4"/>
    <d v="1983-12-31T00:00:00"/>
    <s v="MA"/>
    <x v="0"/>
    <s v="White"/>
    <s v="Married"/>
    <x v="2"/>
    <n v="3"/>
    <d v="2023-01-23T00:00:00"/>
    <n v="4"/>
    <n v="3"/>
    <n v="2"/>
    <d v="2023-03-26T00:00:00"/>
    <x v="3"/>
    <x v="0"/>
    <x v="0"/>
    <n v="2"/>
    <n v="712.9"/>
    <n v="40"/>
    <x v="3"/>
    <n v="3"/>
    <x v="2"/>
    <s v="Neutral"/>
    <x v="0"/>
    <x v="0"/>
  </r>
  <r>
    <n v="1834"/>
    <d v="2020-07-31T00:00:00"/>
    <s v="Production Technician II"/>
    <x v="0"/>
    <s v="Active"/>
    <s v="Contract"/>
    <s v="Zone C"/>
    <s v="Full-Time"/>
    <x v="0"/>
    <x v="9"/>
    <d v="1978-09-13T00:00:00"/>
    <s v="MA"/>
    <x v="0"/>
    <s v="White"/>
    <s v="Divorced"/>
    <x v="2"/>
    <n v="3"/>
    <d v="2022-12-08T00:00:00"/>
    <n v="4"/>
    <n v="5"/>
    <n v="1"/>
    <d v="2023-03-11T00:00:00"/>
    <x v="3"/>
    <x v="0"/>
    <x v="1"/>
    <n v="1"/>
    <n v="845.82"/>
    <n v="42"/>
    <x v="3"/>
    <n v="5"/>
    <x v="2"/>
    <s v="Satisfied"/>
    <x v="0"/>
    <x v="0"/>
  </r>
  <r>
    <n v="1835"/>
    <d v="2021-09-10T00:00:00"/>
    <s v="Production Technician II"/>
    <x v="1"/>
    <s v="Active"/>
    <s v="Part-Time"/>
    <s v="Zone B"/>
    <s v="Temporary"/>
    <x v="0"/>
    <x v="4"/>
    <d v="1982-11-25T00:00:00"/>
    <s v="MA"/>
    <x v="0"/>
    <s v="Asian"/>
    <s v="Single"/>
    <x v="2"/>
    <n v="3"/>
    <d v="2023-04-11T00:00:00"/>
    <n v="5"/>
    <n v="2"/>
    <n v="2"/>
    <d v="2023-03-01T00:00:00"/>
    <x v="4"/>
    <x v="0"/>
    <x v="3"/>
    <n v="4"/>
    <n v="727.9"/>
    <n v="39"/>
    <x v="3"/>
    <n v="4"/>
    <x v="1"/>
    <s v="Unsatisfied"/>
    <x v="0"/>
    <x v="0"/>
  </r>
  <r>
    <n v="1836"/>
    <d v="2019-06-19T00:00:00"/>
    <s v="Production Technician II"/>
    <x v="8"/>
    <s v="Active"/>
    <s v="Part-Time"/>
    <s v="Zone B"/>
    <s v="Temporary"/>
    <x v="0"/>
    <x v="4"/>
    <d v="1971-01-14T00:00:00"/>
    <s v="MA"/>
    <x v="1"/>
    <s v="Hispanic"/>
    <s v="Divorced"/>
    <x v="2"/>
    <n v="3"/>
    <d v="2022-10-06T00:00:00"/>
    <n v="1"/>
    <n v="4"/>
    <n v="3"/>
    <d v="2023-07-21T00:00:00"/>
    <x v="2"/>
    <x v="0"/>
    <x v="1"/>
    <n v="1"/>
    <n v="760.41"/>
    <n v="48"/>
    <x v="0"/>
    <n v="6"/>
    <x v="0"/>
    <s v="Neutral"/>
    <x v="0"/>
    <x v="0"/>
  </r>
  <r>
    <n v="1837"/>
    <d v="2021-08-16T00:00:00"/>
    <s v="Production Technician II"/>
    <x v="6"/>
    <s v="Active"/>
    <s v="Part-Time"/>
    <s v="Zone B"/>
    <s v="Full-Time"/>
    <x v="0"/>
    <x v="9"/>
    <d v="1975-06-17T00:00:00"/>
    <s v="MA"/>
    <x v="0"/>
    <s v="Asian"/>
    <s v="Divorced"/>
    <x v="2"/>
    <n v="3"/>
    <d v="2023-01-01T00:00:00"/>
    <n v="1"/>
    <n v="3"/>
    <n v="3"/>
    <d v="2023-07-25T00:00:00"/>
    <x v="2"/>
    <x v="0"/>
    <x v="1"/>
    <n v="5"/>
    <n v="567.74"/>
    <n v="46"/>
    <x v="0"/>
    <n v="4"/>
    <x v="0"/>
    <s v="Neutral"/>
    <x v="0"/>
    <x v="0"/>
  </r>
  <r>
    <n v="1838"/>
    <d v="2019-07-08T00:00:00"/>
    <s v="Production Technician I"/>
    <x v="3"/>
    <s v="Active"/>
    <s v="Part-Time"/>
    <s v="Zone A"/>
    <s v="Temporary"/>
    <x v="0"/>
    <x v="1"/>
    <d v="1958-09-16T00:00:00"/>
    <s v="MA"/>
    <x v="0"/>
    <s v="White"/>
    <s v="Widowed"/>
    <x v="1"/>
    <n v="3"/>
    <d v="2023-07-01T00:00:00"/>
    <n v="2"/>
    <n v="1"/>
    <n v="1"/>
    <d v="2023-01-14T00:00:00"/>
    <x v="4"/>
    <x v="1"/>
    <x v="1"/>
    <n v="5"/>
    <n v="582.70000000000005"/>
    <n v="61"/>
    <x v="2"/>
    <n v="6"/>
    <x v="0"/>
    <s v="Unsatisfied"/>
    <x v="0"/>
    <x v="0"/>
  </r>
  <r>
    <n v="1839"/>
    <d v="2021-08-17T00:00:00"/>
    <s v="Production Technician I"/>
    <x v="9"/>
    <s v="Active"/>
    <s v="Full-Time"/>
    <s v="Zone A"/>
    <s v="Part-Time"/>
    <x v="0"/>
    <x v="16"/>
    <d v="1968-03-29T00:00:00"/>
    <s v="MA"/>
    <x v="0"/>
    <s v="Other"/>
    <s v="Single"/>
    <x v="1"/>
    <n v="3"/>
    <d v="2023-04-28T00:00:00"/>
    <n v="3"/>
    <n v="3"/>
    <n v="3"/>
    <d v="2022-08-16T00:00:00"/>
    <x v="0"/>
    <x v="1"/>
    <x v="1"/>
    <n v="2"/>
    <n v="645.16"/>
    <n v="53"/>
    <x v="0"/>
    <n v="4"/>
    <x v="2"/>
    <s v="Neutral"/>
    <x v="0"/>
    <x v="0"/>
  </r>
  <r>
    <n v="1840"/>
    <d v="2021-01-08T00:00:00"/>
    <s v="Production Technician I"/>
    <x v="5"/>
    <s v="Active"/>
    <s v="Full-Time"/>
    <s v="Zone B"/>
    <s v="Part-Time"/>
    <x v="0"/>
    <x v="5"/>
    <d v="1969-08-07T00:00:00"/>
    <s v="MA"/>
    <x v="0"/>
    <s v="Hispanic"/>
    <s v="Single"/>
    <x v="1"/>
    <n v="3"/>
    <d v="2022-08-24T00:00:00"/>
    <n v="5"/>
    <n v="1"/>
    <n v="4"/>
    <d v="2023-03-07T00:00:00"/>
    <x v="2"/>
    <x v="1"/>
    <x v="3"/>
    <n v="5"/>
    <n v="310.44"/>
    <n v="52"/>
    <x v="0"/>
    <n v="5"/>
    <x v="1"/>
    <s v="Unsatisfied"/>
    <x v="0"/>
    <x v="0"/>
  </r>
  <r>
    <n v="1841"/>
    <d v="2018-08-14T00:00:00"/>
    <s v="Production Technician I"/>
    <x v="6"/>
    <s v="Active"/>
    <s v="Contract"/>
    <s v="Zone B"/>
    <s v="Part-Time"/>
    <x v="0"/>
    <x v="4"/>
    <d v="1958-10-19T00:00:00"/>
    <s v="MA"/>
    <x v="0"/>
    <s v="Hispanic"/>
    <s v="Widowed"/>
    <x v="1"/>
    <n v="3"/>
    <d v="2023-03-30T00:00:00"/>
    <n v="3"/>
    <n v="5"/>
    <n v="3"/>
    <d v="2022-08-13T00:00:00"/>
    <x v="4"/>
    <x v="1"/>
    <x v="0"/>
    <n v="4"/>
    <n v="683.42"/>
    <n v="60"/>
    <x v="2"/>
    <n v="7"/>
    <x v="2"/>
    <s v="Satisfied"/>
    <x v="0"/>
    <x v="0"/>
  </r>
  <r>
    <n v="1842"/>
    <d v="2021-07-30T00:00:00"/>
    <s v="Production Technician I"/>
    <x v="2"/>
    <s v="Active"/>
    <s v="Part-Time"/>
    <s v="Zone B"/>
    <s v="Temporary"/>
    <x v="0"/>
    <x v="3"/>
    <d v="1998-05-10T00:00:00"/>
    <s v="MA"/>
    <x v="1"/>
    <s v="Asian"/>
    <s v="Divorced"/>
    <x v="1"/>
    <n v="3"/>
    <d v="2022-12-07T00:00:00"/>
    <n v="1"/>
    <n v="4"/>
    <n v="4"/>
    <d v="2023-07-19T00:00:00"/>
    <x v="4"/>
    <x v="0"/>
    <x v="2"/>
    <n v="3"/>
    <n v="129.49"/>
    <n v="23"/>
    <x v="1"/>
    <n v="4"/>
    <x v="0"/>
    <s v="Neutral"/>
    <x v="0"/>
    <x v="1"/>
  </r>
  <r>
    <n v="1843"/>
    <d v="2023-04-08T00:00:00"/>
    <s v="Production Technician I"/>
    <x v="4"/>
    <s v="Active"/>
    <s v="Full-Time"/>
    <s v="Zone C"/>
    <s v="Temporary"/>
    <x v="0"/>
    <x v="6"/>
    <d v="1963-01-12T00:00:00"/>
    <s v="MA"/>
    <x v="1"/>
    <s v="Hispanic"/>
    <s v="Married"/>
    <x v="2"/>
    <n v="3"/>
    <d v="2023-07-31T00:00:00"/>
    <n v="1"/>
    <n v="5"/>
    <n v="4"/>
    <d v="2022-11-11T00:00:00"/>
    <x v="2"/>
    <x v="1"/>
    <x v="1"/>
    <n v="5"/>
    <n v="349.46"/>
    <n v="60"/>
    <x v="2"/>
    <n v="3"/>
    <x v="0"/>
    <s v="Satisfied"/>
    <x v="0"/>
    <x v="0"/>
  </r>
  <r>
    <n v="1844"/>
    <d v="2019-09-11T00:00:00"/>
    <s v="Production Technician I"/>
    <x v="0"/>
    <s v="Active"/>
    <s v="Part-Time"/>
    <s v="Zone A"/>
    <s v="Part-Time"/>
    <x v="0"/>
    <x v="3"/>
    <d v="1964-11-23T00:00:00"/>
    <s v="MA"/>
    <x v="0"/>
    <s v="Other"/>
    <s v="Single"/>
    <x v="1"/>
    <n v="3"/>
    <d v="2022-12-20T00:00:00"/>
    <n v="2"/>
    <n v="1"/>
    <n v="4"/>
    <d v="2022-08-19T00:00:00"/>
    <x v="2"/>
    <x v="0"/>
    <x v="0"/>
    <n v="5"/>
    <n v="668.2"/>
    <n v="55"/>
    <x v="0"/>
    <n v="6"/>
    <x v="0"/>
    <s v="Unsatisfied"/>
    <x v="0"/>
    <x v="0"/>
  </r>
  <r>
    <n v="1845"/>
    <d v="2020-03-05T00:00:00"/>
    <s v="Production Technician I"/>
    <x v="7"/>
    <s v="Active"/>
    <s v="Part-Time"/>
    <s v="Zone A"/>
    <s v="Temporary"/>
    <x v="0"/>
    <x v="1"/>
    <d v="1941-12-23T00:00:00"/>
    <s v="MA"/>
    <x v="0"/>
    <s v="Black"/>
    <s v="Single"/>
    <x v="2"/>
    <n v="3"/>
    <d v="2023-06-18T00:00:00"/>
    <n v="1"/>
    <n v="2"/>
    <n v="5"/>
    <d v="2022-12-31T00:00:00"/>
    <x v="1"/>
    <x v="1"/>
    <x v="3"/>
    <n v="5"/>
    <n v="409.99"/>
    <n v="79"/>
    <x v="2"/>
    <n v="6"/>
    <x v="0"/>
    <s v="Unsatisfied"/>
    <x v="0"/>
    <x v="0"/>
  </r>
  <r>
    <n v="1846"/>
    <d v="2019-12-02T00:00:00"/>
    <s v="Production Technician I"/>
    <x v="1"/>
    <s v="Active"/>
    <s v="Full-Time"/>
    <s v="Zone C"/>
    <s v="Temporary"/>
    <x v="0"/>
    <x v="1"/>
    <d v="1946-11-24T00:00:00"/>
    <s v="MA"/>
    <x v="1"/>
    <s v="Black"/>
    <s v="Single"/>
    <x v="2"/>
    <n v="3"/>
    <d v="2023-06-21T00:00:00"/>
    <n v="5"/>
    <n v="4"/>
    <n v="1"/>
    <d v="2023-04-25T00:00:00"/>
    <x v="4"/>
    <x v="0"/>
    <x v="3"/>
    <n v="4"/>
    <n v="964.4"/>
    <n v="73"/>
    <x v="2"/>
    <n v="6"/>
    <x v="1"/>
    <s v="Neutral"/>
    <x v="0"/>
    <x v="0"/>
  </r>
  <r>
    <n v="1847"/>
    <d v="2022-12-03T00:00:00"/>
    <s v="Production Technician I"/>
    <x v="8"/>
    <s v="Active"/>
    <s v="Full-Time"/>
    <s v="Zone C"/>
    <s v="Part-Time"/>
    <x v="0"/>
    <x v="9"/>
    <d v="2000-10-16T00:00:00"/>
    <s v="MA"/>
    <x v="1"/>
    <s v="Other"/>
    <s v="Divorced"/>
    <x v="2"/>
    <n v="3"/>
    <d v="2022-11-23T00:00:00"/>
    <n v="5"/>
    <n v="2"/>
    <n v="3"/>
    <d v="2023-02-14T00:00:00"/>
    <x v="0"/>
    <x v="1"/>
    <x v="2"/>
    <n v="1"/>
    <n v="777.95"/>
    <n v="22"/>
    <x v="1"/>
    <n v="3"/>
    <x v="1"/>
    <s v="Unsatisfied"/>
    <x v="0"/>
    <x v="1"/>
  </r>
  <r>
    <n v="1848"/>
    <d v="2021-12-23T00:00:00"/>
    <s v="Production Technician I"/>
    <x v="3"/>
    <s v="Active"/>
    <s v="Contract"/>
    <s v="Zone C"/>
    <s v="Part-Time"/>
    <x v="0"/>
    <x v="6"/>
    <d v="2000-10-17T00:00:00"/>
    <s v="MA"/>
    <x v="1"/>
    <s v="Black"/>
    <s v="Divorced"/>
    <x v="3"/>
    <n v="3"/>
    <d v="2023-04-10T00:00:00"/>
    <n v="2"/>
    <n v="4"/>
    <n v="5"/>
    <d v="2023-02-15T00:00:00"/>
    <x v="4"/>
    <x v="0"/>
    <x v="2"/>
    <n v="5"/>
    <n v="816.07"/>
    <n v="21"/>
    <x v="1"/>
    <n v="4"/>
    <x v="0"/>
    <s v="Neutral"/>
    <x v="0"/>
    <x v="1"/>
  </r>
  <r>
    <n v="1849"/>
    <d v="2022-01-28T00:00:00"/>
    <s v="Production Technician I"/>
    <x v="9"/>
    <s v="Active"/>
    <s v="Part-Time"/>
    <s v="Zone B"/>
    <s v="Full-Time"/>
    <x v="0"/>
    <x v="9"/>
    <d v="1960-05-28T00:00:00"/>
    <s v="MA"/>
    <x v="0"/>
    <s v="Hispanic"/>
    <s v="Divorced"/>
    <x v="3"/>
    <n v="3"/>
    <d v="2022-09-20T00:00:00"/>
    <n v="2"/>
    <n v="4"/>
    <n v="4"/>
    <d v="2023-06-04T00:00:00"/>
    <x v="0"/>
    <x v="1"/>
    <x v="3"/>
    <n v="4"/>
    <n v="332.12"/>
    <n v="62"/>
    <x v="2"/>
    <n v="4"/>
    <x v="0"/>
    <s v="Neutral"/>
    <x v="0"/>
    <x v="0"/>
  </r>
  <r>
    <n v="1850"/>
    <d v="2019-12-15T00:00:00"/>
    <s v="Production Technician I"/>
    <x v="5"/>
    <s v="Terminated"/>
    <s v="Contract"/>
    <s v="Zone A"/>
    <s v="Full-Time"/>
    <x v="0"/>
    <x v="1"/>
    <d v="1996-10-23T00:00:00"/>
    <s v="MA"/>
    <x v="0"/>
    <s v="White"/>
    <s v="Married"/>
    <x v="3"/>
    <n v="3"/>
    <d v="2023-05-09T00:00:00"/>
    <n v="3"/>
    <n v="1"/>
    <n v="2"/>
    <d v="2023-05-02T00:00:00"/>
    <x v="4"/>
    <x v="0"/>
    <x v="2"/>
    <n v="1"/>
    <n v="950.45"/>
    <n v="23"/>
    <x v="1"/>
    <n v="6"/>
    <x v="2"/>
    <s v="Unsatisfied"/>
    <x v="0"/>
    <x v="1"/>
  </r>
  <r>
    <n v="1851"/>
    <d v="2021-11-11T00:00:00"/>
    <s v="Production Technician I"/>
    <x v="6"/>
    <s v="Terminated"/>
    <s v="Full-Time"/>
    <s v="Zone B"/>
    <s v="Temporary"/>
    <x v="0"/>
    <x v="3"/>
    <d v="1967-10-29T00:00:00"/>
    <s v="MA"/>
    <x v="0"/>
    <s v="Hispanic"/>
    <s v="Single"/>
    <x v="3"/>
    <n v="3"/>
    <d v="2023-03-01T00:00:00"/>
    <n v="1"/>
    <n v="1"/>
    <n v="4"/>
    <d v="2022-09-04T00:00:00"/>
    <x v="4"/>
    <x v="1"/>
    <x v="3"/>
    <n v="4"/>
    <n v="997.13"/>
    <n v="54"/>
    <x v="0"/>
    <n v="4"/>
    <x v="0"/>
    <s v="Unsatisfied"/>
    <x v="0"/>
    <x v="0"/>
  </r>
  <r>
    <n v="1852"/>
    <d v="2019-02-15T00:00:00"/>
    <s v="Production Technician I"/>
    <x v="2"/>
    <s v="Terminated"/>
    <s v="Full-Time"/>
    <s v="Zone A"/>
    <s v="Part-Time"/>
    <x v="0"/>
    <x v="3"/>
    <d v="1981-10-18T00:00:00"/>
    <s v="MA"/>
    <x v="0"/>
    <s v="Black"/>
    <s v="Single"/>
    <x v="3"/>
    <n v="3"/>
    <d v="2023-05-02T00:00:00"/>
    <n v="3"/>
    <n v="4"/>
    <n v="1"/>
    <d v="2022-10-16T00:00:00"/>
    <x v="1"/>
    <x v="0"/>
    <x v="2"/>
    <n v="1"/>
    <n v="917.56"/>
    <n v="38"/>
    <x v="3"/>
    <n v="7"/>
    <x v="2"/>
    <s v="Neutral"/>
    <x v="0"/>
    <x v="1"/>
  </r>
  <r>
    <n v="1853"/>
    <d v="2022-03-31T00:00:00"/>
    <s v="Production Technician II"/>
    <x v="9"/>
    <s v="Active"/>
    <s v="Contract"/>
    <s v="Zone B"/>
    <s v="Temporary"/>
    <x v="0"/>
    <x v="13"/>
    <d v="1957-12-24T00:00:00"/>
    <s v="MA"/>
    <x v="0"/>
    <s v="Other"/>
    <s v="Divorced"/>
    <x v="3"/>
    <n v="3"/>
    <d v="2022-08-27T00:00:00"/>
    <n v="4"/>
    <n v="3"/>
    <n v="5"/>
    <d v="2022-08-10T00:00:00"/>
    <x v="2"/>
    <x v="1"/>
    <x v="0"/>
    <n v="4"/>
    <n v="220.2"/>
    <n v="65"/>
    <x v="2"/>
    <n v="4"/>
    <x v="2"/>
    <s v="Neutral"/>
    <x v="0"/>
    <x v="0"/>
  </r>
  <r>
    <n v="1854"/>
    <d v="2020-10-25T00:00:00"/>
    <s v="Production Technician II"/>
    <x v="5"/>
    <s v="Active"/>
    <s v="Contract"/>
    <s v="Zone A"/>
    <s v="Full-Time"/>
    <x v="0"/>
    <x v="12"/>
    <d v="1962-08-29T00:00:00"/>
    <s v="MA"/>
    <x v="0"/>
    <s v="Asian"/>
    <s v="Married"/>
    <x v="3"/>
    <n v="3"/>
    <d v="2023-07-29T00:00:00"/>
    <n v="1"/>
    <n v="2"/>
    <n v="5"/>
    <d v="2023-05-18T00:00:00"/>
    <x v="3"/>
    <x v="1"/>
    <x v="0"/>
    <n v="1"/>
    <n v="837.64"/>
    <n v="58"/>
    <x v="0"/>
    <n v="5"/>
    <x v="0"/>
    <s v="Unsatisfied"/>
    <x v="0"/>
    <x v="0"/>
  </r>
  <r>
    <n v="1855"/>
    <d v="2022-07-25T00:00:00"/>
    <s v="Production Technician II"/>
    <x v="6"/>
    <s v="Terminated"/>
    <s v="Part-Time"/>
    <s v="Zone B"/>
    <s v="Part-Time"/>
    <x v="0"/>
    <x v="3"/>
    <d v="1947-05-19T00:00:00"/>
    <s v="MA"/>
    <x v="1"/>
    <s v="Other"/>
    <s v="Married"/>
    <x v="1"/>
    <n v="3"/>
    <d v="2023-01-31T00:00:00"/>
    <n v="3"/>
    <n v="3"/>
    <n v="3"/>
    <d v="2022-08-30T00:00:00"/>
    <x v="3"/>
    <x v="1"/>
    <x v="1"/>
    <n v="2"/>
    <n v="648.72"/>
    <n v="75"/>
    <x v="2"/>
    <n v="3"/>
    <x v="2"/>
    <s v="Neutral"/>
    <x v="0"/>
    <x v="0"/>
  </r>
  <r>
    <n v="1856"/>
    <d v="2021-08-02T00:00:00"/>
    <s v="Production Technician II"/>
    <x v="2"/>
    <s v="Active"/>
    <s v="Full-Time"/>
    <s v="Zone A"/>
    <s v="Full-Time"/>
    <x v="0"/>
    <x v="4"/>
    <d v="1972-09-19T00:00:00"/>
    <s v="MA"/>
    <x v="0"/>
    <s v="Black"/>
    <s v="Widowed"/>
    <x v="1"/>
    <n v="3"/>
    <d v="2023-03-14T00:00:00"/>
    <n v="2"/>
    <n v="3"/>
    <n v="3"/>
    <d v="2023-07-04T00:00:00"/>
    <x v="0"/>
    <x v="1"/>
    <x v="0"/>
    <n v="4"/>
    <n v="687.77"/>
    <n v="49"/>
    <x v="0"/>
    <n v="4"/>
    <x v="0"/>
    <s v="Neutral"/>
    <x v="0"/>
    <x v="0"/>
  </r>
  <r>
    <n v="1857"/>
    <d v="2021-11-13T00:00:00"/>
    <s v="Production Technician II"/>
    <x v="4"/>
    <s v="Terminated"/>
    <s v="Contract"/>
    <s v="Zone C"/>
    <s v="Temporary"/>
    <x v="0"/>
    <x v="18"/>
    <d v="1956-06-04T00:00:00"/>
    <s v="MA"/>
    <x v="1"/>
    <s v="Other"/>
    <s v="Divorced"/>
    <x v="1"/>
    <n v="3"/>
    <d v="2022-08-21T00:00:00"/>
    <n v="1"/>
    <n v="4"/>
    <n v="1"/>
    <d v="2023-06-14T00:00:00"/>
    <x v="2"/>
    <x v="1"/>
    <x v="1"/>
    <n v="5"/>
    <n v="278.62"/>
    <n v="65"/>
    <x v="2"/>
    <n v="4"/>
    <x v="0"/>
    <s v="Neutral"/>
    <x v="0"/>
    <x v="0"/>
  </r>
  <r>
    <n v="1858"/>
    <d v="2019-05-07T00:00:00"/>
    <s v="Production Technician I"/>
    <x v="3"/>
    <s v="Active"/>
    <s v="Contract"/>
    <s v="Zone A"/>
    <s v="Full-Time"/>
    <x v="0"/>
    <x v="13"/>
    <d v="1988-02-20T00:00:00"/>
    <s v="MA"/>
    <x v="0"/>
    <s v="Asian"/>
    <s v="Widowed"/>
    <x v="1"/>
    <n v="3"/>
    <d v="2022-10-26T00:00:00"/>
    <n v="2"/>
    <n v="4"/>
    <n v="1"/>
    <d v="2022-12-16T00:00:00"/>
    <x v="3"/>
    <x v="1"/>
    <x v="0"/>
    <n v="5"/>
    <n v="568.57000000000005"/>
    <n v="31"/>
    <x v="3"/>
    <n v="7"/>
    <x v="0"/>
    <s v="Neutral"/>
    <x v="0"/>
    <x v="0"/>
  </r>
  <r>
    <n v="1859"/>
    <d v="2020-12-31T00:00:00"/>
    <s v="Production Technician I"/>
    <x v="9"/>
    <s v="Active"/>
    <s v="Contract"/>
    <s v="Zone A"/>
    <s v="Part-Time"/>
    <x v="0"/>
    <x v="4"/>
    <d v="1982-12-14T00:00:00"/>
    <s v="MA"/>
    <x v="0"/>
    <s v="Hispanic"/>
    <s v="Married"/>
    <x v="1"/>
    <n v="3"/>
    <d v="2023-02-17T00:00:00"/>
    <n v="4"/>
    <n v="2"/>
    <n v="5"/>
    <d v="2022-10-07T00:00:00"/>
    <x v="3"/>
    <x v="0"/>
    <x v="2"/>
    <n v="4"/>
    <n v="764.64"/>
    <n v="38"/>
    <x v="3"/>
    <n v="5"/>
    <x v="2"/>
    <s v="Unsatisfied"/>
    <x v="0"/>
    <x v="1"/>
  </r>
  <r>
    <n v="1860"/>
    <d v="2019-12-10T00:00:00"/>
    <s v="Production Technician I"/>
    <x v="5"/>
    <s v="Terminated"/>
    <s v="Part-Time"/>
    <s v="Zone B"/>
    <s v="Full-Time"/>
    <x v="0"/>
    <x v="9"/>
    <d v="2000-06-09T00:00:00"/>
    <s v="MA"/>
    <x v="0"/>
    <s v="Asian"/>
    <s v="Divorced"/>
    <x v="1"/>
    <n v="3"/>
    <d v="2023-03-21T00:00:00"/>
    <n v="1"/>
    <n v="4"/>
    <n v="3"/>
    <d v="2022-08-20T00:00:00"/>
    <x v="2"/>
    <x v="1"/>
    <x v="3"/>
    <n v="3"/>
    <n v="551.45000000000005"/>
    <n v="19"/>
    <x v="1"/>
    <n v="6"/>
    <x v="0"/>
    <s v="Neutral"/>
    <x v="0"/>
    <x v="0"/>
  </r>
  <r>
    <n v="1861"/>
    <d v="2020-06-11T00:00:00"/>
    <s v="Production Technician I"/>
    <x v="6"/>
    <s v="Active"/>
    <s v="Contract"/>
    <s v="Zone A"/>
    <s v="Full-Time"/>
    <x v="0"/>
    <x v="13"/>
    <d v="1951-11-11T00:00:00"/>
    <s v="MA"/>
    <x v="1"/>
    <s v="Black"/>
    <s v="Widowed"/>
    <x v="1"/>
    <n v="3"/>
    <d v="2022-09-22T00:00:00"/>
    <n v="1"/>
    <n v="2"/>
    <n v="4"/>
    <d v="2023-06-18T00:00:00"/>
    <x v="1"/>
    <x v="0"/>
    <x v="2"/>
    <n v="2"/>
    <n v="849.52"/>
    <n v="69"/>
    <x v="2"/>
    <n v="5"/>
    <x v="0"/>
    <s v="Unsatisfied"/>
    <x v="0"/>
    <x v="1"/>
  </r>
  <r>
    <n v="1862"/>
    <d v="2021-08-30T00:00:00"/>
    <s v="Production Technician I"/>
    <x v="2"/>
    <s v="Active"/>
    <s v="Full-Time"/>
    <s v="Zone C"/>
    <s v="Temporary"/>
    <x v="0"/>
    <x v="1"/>
    <d v="1985-03-25T00:00:00"/>
    <s v="MA"/>
    <x v="1"/>
    <s v="Other"/>
    <s v="Single"/>
    <x v="1"/>
    <n v="3"/>
    <d v="2023-03-11T00:00:00"/>
    <n v="5"/>
    <n v="4"/>
    <n v="4"/>
    <d v="2022-12-21T00:00:00"/>
    <x v="4"/>
    <x v="0"/>
    <x v="1"/>
    <n v="1"/>
    <n v="180.61"/>
    <n v="36"/>
    <x v="3"/>
    <n v="4"/>
    <x v="1"/>
    <s v="Neutral"/>
    <x v="0"/>
    <x v="0"/>
  </r>
  <r>
    <n v="1863"/>
    <d v="2019-11-04T00:00:00"/>
    <s v="Production Technician I"/>
    <x v="4"/>
    <s v="Active"/>
    <s v="Part-Time"/>
    <s v="Zone C"/>
    <s v="Full-Time"/>
    <x v="0"/>
    <x v="6"/>
    <d v="1987-09-18T00:00:00"/>
    <s v="MA"/>
    <x v="0"/>
    <s v="Other"/>
    <s v="Single"/>
    <x v="1"/>
    <n v="3"/>
    <d v="2023-07-04T00:00:00"/>
    <n v="5"/>
    <n v="2"/>
    <n v="2"/>
    <d v="2023-06-21T00:00:00"/>
    <x v="4"/>
    <x v="0"/>
    <x v="3"/>
    <n v="3"/>
    <n v="559.52"/>
    <n v="32"/>
    <x v="3"/>
    <n v="6"/>
    <x v="1"/>
    <s v="Unsatisfied"/>
    <x v="0"/>
    <x v="0"/>
  </r>
  <r>
    <n v="1864"/>
    <d v="2023-06-03T00:00:00"/>
    <s v="Production Technician I"/>
    <x v="0"/>
    <s v="Active"/>
    <s v="Full-Time"/>
    <s v="Zone A"/>
    <s v="Temporary"/>
    <x v="0"/>
    <x v="4"/>
    <d v="1972-05-26T00:00:00"/>
    <s v="MA"/>
    <x v="0"/>
    <s v="Hispanic"/>
    <s v="Married"/>
    <x v="1"/>
    <n v="3"/>
    <d v="2022-12-10T00:00:00"/>
    <n v="3"/>
    <n v="2"/>
    <n v="1"/>
    <d v="2022-08-06T00:00:00"/>
    <x v="2"/>
    <x v="0"/>
    <x v="2"/>
    <n v="4"/>
    <n v="850.57"/>
    <n v="51"/>
    <x v="0"/>
    <n v="2"/>
    <x v="2"/>
    <s v="Unsatisfied"/>
    <x v="0"/>
    <x v="1"/>
  </r>
  <r>
    <n v="1865"/>
    <d v="2021-02-14T00:00:00"/>
    <s v="Production Technician I"/>
    <x v="7"/>
    <s v="Active"/>
    <s v="Part-Time"/>
    <s v="Zone C"/>
    <s v="Part-Time"/>
    <x v="0"/>
    <x v="4"/>
    <d v="1969-05-24T00:00:00"/>
    <s v="MA"/>
    <x v="0"/>
    <s v="Asian"/>
    <s v="Single"/>
    <x v="1"/>
    <n v="3"/>
    <d v="2023-01-12T00:00:00"/>
    <n v="1"/>
    <n v="3"/>
    <n v="4"/>
    <d v="2022-11-13T00:00:00"/>
    <x v="2"/>
    <x v="0"/>
    <x v="2"/>
    <n v="3"/>
    <n v="802.75"/>
    <n v="52"/>
    <x v="0"/>
    <n v="5"/>
    <x v="0"/>
    <s v="Neutral"/>
    <x v="0"/>
    <x v="1"/>
  </r>
  <r>
    <n v="1866"/>
    <d v="2023-02-28T00:00:00"/>
    <s v="Production Technician I"/>
    <x v="1"/>
    <s v="Active"/>
    <s v="Contract"/>
    <s v="Zone A"/>
    <s v="Temporary"/>
    <x v="0"/>
    <x v="4"/>
    <d v="1980-05-22T00:00:00"/>
    <s v="MA"/>
    <x v="1"/>
    <s v="Asian"/>
    <s v="Divorced"/>
    <x v="1"/>
    <n v="3"/>
    <d v="2022-10-12T00:00:00"/>
    <n v="3"/>
    <n v="5"/>
    <n v="2"/>
    <d v="2023-04-22T00:00:00"/>
    <x v="1"/>
    <x v="1"/>
    <x v="2"/>
    <n v="3"/>
    <n v="587.63"/>
    <n v="43"/>
    <x v="3"/>
    <n v="3"/>
    <x v="2"/>
    <s v="Satisfied"/>
    <x v="0"/>
    <x v="1"/>
  </r>
  <r>
    <n v="1867"/>
    <d v="2021-01-09T00:00:00"/>
    <s v="Production Technician I"/>
    <x v="8"/>
    <s v="Active"/>
    <s v="Full-Time"/>
    <s v="Zone B"/>
    <s v="Temporary"/>
    <x v="0"/>
    <x v="6"/>
    <d v="1942-11-01T00:00:00"/>
    <s v="MA"/>
    <x v="1"/>
    <s v="Asian"/>
    <s v="Divorced"/>
    <x v="2"/>
    <n v="3"/>
    <d v="2023-05-08T00:00:00"/>
    <n v="1"/>
    <n v="5"/>
    <n v="2"/>
    <d v="2023-05-04T00:00:00"/>
    <x v="2"/>
    <x v="1"/>
    <x v="3"/>
    <n v="3"/>
    <n v="114.45"/>
    <n v="79"/>
    <x v="2"/>
    <n v="5"/>
    <x v="0"/>
    <s v="Satisfied"/>
    <x v="0"/>
    <x v="0"/>
  </r>
  <r>
    <n v="1868"/>
    <d v="2022-03-22T00:00:00"/>
    <s v="Production Technician I"/>
    <x v="3"/>
    <s v="Active"/>
    <s v="Part-Time"/>
    <s v="Zone A"/>
    <s v="Full-Time"/>
    <x v="0"/>
    <x v="4"/>
    <d v="2000-11-28T00:00:00"/>
    <s v="MA"/>
    <x v="1"/>
    <s v="Black"/>
    <s v="Single"/>
    <x v="2"/>
    <n v="3"/>
    <d v="2023-02-26T00:00:00"/>
    <n v="5"/>
    <n v="3"/>
    <n v="3"/>
    <d v="2023-03-27T00:00:00"/>
    <x v="0"/>
    <x v="0"/>
    <x v="2"/>
    <n v="4"/>
    <n v="599.79"/>
    <n v="22"/>
    <x v="1"/>
    <n v="4"/>
    <x v="1"/>
    <s v="Neutral"/>
    <x v="0"/>
    <x v="1"/>
  </r>
  <r>
    <n v="1869"/>
    <d v="2019-11-11T00:00:00"/>
    <s v="Production Technician I"/>
    <x v="9"/>
    <s v="Active"/>
    <s v="Part-Time"/>
    <s v="Zone C"/>
    <s v="Temporary"/>
    <x v="0"/>
    <x v="14"/>
    <d v="1982-01-25T00:00:00"/>
    <s v="MA"/>
    <x v="0"/>
    <s v="Asian"/>
    <s v="Married"/>
    <x v="1"/>
    <n v="3"/>
    <d v="2022-08-31T00:00:00"/>
    <n v="1"/>
    <n v="2"/>
    <n v="3"/>
    <d v="2022-12-23T00:00:00"/>
    <x v="1"/>
    <x v="0"/>
    <x v="0"/>
    <n v="3"/>
    <n v="280.45999999999998"/>
    <n v="37"/>
    <x v="3"/>
    <n v="6"/>
    <x v="0"/>
    <s v="Unsatisfied"/>
    <x v="0"/>
    <x v="0"/>
  </r>
  <r>
    <n v="1870"/>
    <d v="2022-10-04T00:00:00"/>
    <s v="Production Technician I"/>
    <x v="5"/>
    <s v="Active"/>
    <s v="Contract"/>
    <s v="Zone B"/>
    <s v="Full-Time"/>
    <x v="0"/>
    <x v="6"/>
    <d v="1992-03-31T00:00:00"/>
    <s v="MA"/>
    <x v="0"/>
    <s v="Hispanic"/>
    <s v="Married"/>
    <x v="0"/>
    <n v="3"/>
    <d v="2022-09-13T00:00:00"/>
    <n v="2"/>
    <n v="5"/>
    <n v="3"/>
    <d v="2022-12-25T00:00:00"/>
    <x v="4"/>
    <x v="1"/>
    <x v="1"/>
    <n v="3"/>
    <n v="969.98"/>
    <n v="30"/>
    <x v="3"/>
    <n v="3"/>
    <x v="0"/>
    <s v="Satisfied"/>
    <x v="0"/>
    <x v="0"/>
  </r>
  <r>
    <n v="1871"/>
    <d v="2021-08-23T00:00:00"/>
    <s v="Production Technician I"/>
    <x v="6"/>
    <s v="Active"/>
    <s v="Contract"/>
    <s v="Zone C"/>
    <s v="Full-Time"/>
    <x v="0"/>
    <x v="13"/>
    <d v="1996-08-09T00:00:00"/>
    <s v="MA"/>
    <x v="0"/>
    <s v="White"/>
    <s v="Widowed"/>
    <x v="0"/>
    <n v="3"/>
    <d v="2022-12-12T00:00:00"/>
    <n v="1"/>
    <n v="4"/>
    <n v="3"/>
    <d v="2023-07-03T00:00:00"/>
    <x v="1"/>
    <x v="0"/>
    <x v="0"/>
    <n v="4"/>
    <n v="643.07000000000005"/>
    <n v="25"/>
    <x v="1"/>
    <n v="4"/>
    <x v="0"/>
    <s v="Neutral"/>
    <x v="0"/>
    <x v="0"/>
  </r>
  <r>
    <n v="1872"/>
    <d v="2022-12-05T00:00:00"/>
    <s v="Production Technician I"/>
    <x v="2"/>
    <s v="Active"/>
    <s v="Full-Time"/>
    <s v="Zone B"/>
    <s v="Temporary"/>
    <x v="0"/>
    <x v="4"/>
    <d v="1972-12-21T00:00:00"/>
    <s v="MA"/>
    <x v="0"/>
    <s v="Hispanic"/>
    <s v="Married"/>
    <x v="0"/>
    <n v="3"/>
    <d v="2023-04-17T00:00:00"/>
    <n v="1"/>
    <n v="2"/>
    <n v="5"/>
    <d v="2023-07-04T00:00:00"/>
    <x v="0"/>
    <x v="0"/>
    <x v="1"/>
    <n v="4"/>
    <n v="299.55"/>
    <n v="50"/>
    <x v="0"/>
    <n v="3"/>
    <x v="0"/>
    <s v="Unsatisfied"/>
    <x v="0"/>
    <x v="0"/>
  </r>
  <r>
    <n v="1873"/>
    <d v="2019-07-20T00:00:00"/>
    <s v="Production Technician II"/>
    <x v="4"/>
    <s v="Active"/>
    <s v="Contract"/>
    <s v="Zone C"/>
    <s v="Temporary"/>
    <x v="0"/>
    <x v="6"/>
    <d v="1960-01-23T00:00:00"/>
    <s v="MA"/>
    <x v="0"/>
    <s v="Black"/>
    <s v="Married"/>
    <x v="0"/>
    <n v="3"/>
    <d v="2022-08-14T00:00:00"/>
    <n v="5"/>
    <n v="2"/>
    <n v="3"/>
    <d v="2023-03-02T00:00:00"/>
    <x v="3"/>
    <x v="1"/>
    <x v="1"/>
    <n v="3"/>
    <n v="373.67"/>
    <n v="59"/>
    <x v="0"/>
    <n v="6"/>
    <x v="1"/>
    <s v="Unsatisfied"/>
    <x v="0"/>
    <x v="0"/>
  </r>
  <r>
    <n v="1874"/>
    <d v="2021-11-05T00:00:00"/>
    <s v="Production Technician II"/>
    <x v="0"/>
    <s v="Active"/>
    <s v="Full-Time"/>
    <s v="Zone B"/>
    <s v="Part-Time"/>
    <x v="0"/>
    <x v="19"/>
    <d v="1960-12-08T00:00:00"/>
    <s v="MA"/>
    <x v="1"/>
    <s v="Asian"/>
    <s v="Widowed"/>
    <x v="0"/>
    <n v="3"/>
    <d v="2023-05-04T00:00:00"/>
    <n v="2"/>
    <n v="4"/>
    <n v="4"/>
    <d v="2022-12-25T00:00:00"/>
    <x v="0"/>
    <x v="0"/>
    <x v="3"/>
    <n v="1"/>
    <n v="902.01"/>
    <n v="61"/>
    <x v="2"/>
    <n v="4"/>
    <x v="0"/>
    <s v="Neutral"/>
    <x v="0"/>
    <x v="0"/>
  </r>
  <r>
    <n v="1875"/>
    <d v="2021-01-04T00:00:00"/>
    <s v="Production Technician II"/>
    <x v="1"/>
    <s v="Terminated"/>
    <s v="Full-Time"/>
    <s v="Zone C"/>
    <s v="Full-Time"/>
    <x v="0"/>
    <x v="3"/>
    <d v="1953-08-01T00:00:00"/>
    <s v="MA"/>
    <x v="1"/>
    <s v="Other"/>
    <s v="Single"/>
    <x v="0"/>
    <n v="3"/>
    <d v="2023-08-05T00:00:00"/>
    <n v="3"/>
    <n v="1"/>
    <n v="4"/>
    <d v="2023-03-19T00:00:00"/>
    <x v="2"/>
    <x v="0"/>
    <x v="0"/>
    <n v="1"/>
    <n v="105.61"/>
    <n v="68"/>
    <x v="2"/>
    <n v="5"/>
    <x v="2"/>
    <s v="Unsatisfied"/>
    <x v="0"/>
    <x v="0"/>
  </r>
  <r>
    <n v="1877"/>
    <d v="2021-10-30T00:00:00"/>
    <s v="Production Technician II"/>
    <x v="6"/>
    <s v="Active"/>
    <s v="Part-Time"/>
    <s v="Zone A"/>
    <s v="Full-Time"/>
    <x v="0"/>
    <x v="3"/>
    <d v="1961-05-17T00:00:00"/>
    <s v="MA"/>
    <x v="1"/>
    <s v="Asian"/>
    <s v="Married"/>
    <x v="0"/>
    <n v="3"/>
    <d v="2022-09-08T00:00:00"/>
    <n v="2"/>
    <n v="3"/>
    <n v="2"/>
    <d v="2023-05-01T00:00:00"/>
    <x v="3"/>
    <x v="1"/>
    <x v="3"/>
    <n v="1"/>
    <n v="845.17"/>
    <n v="60"/>
    <x v="2"/>
    <n v="4"/>
    <x v="0"/>
    <s v="Neutral"/>
    <x v="0"/>
    <x v="0"/>
  </r>
  <r>
    <n v="1878"/>
    <d v="2022-10-02T00:00:00"/>
    <s v="Production Technician I"/>
    <x v="5"/>
    <s v="Active"/>
    <s v="Part-Time"/>
    <s v="Zone B"/>
    <s v="Part-Time"/>
    <x v="0"/>
    <x v="8"/>
    <d v="2001-06-17T00:00:00"/>
    <s v="MA"/>
    <x v="0"/>
    <s v="White"/>
    <s v="Single"/>
    <x v="0"/>
    <n v="3"/>
    <d v="2023-01-13T00:00:00"/>
    <n v="5"/>
    <n v="3"/>
    <n v="3"/>
    <d v="2023-05-25T00:00:00"/>
    <x v="3"/>
    <x v="1"/>
    <x v="3"/>
    <n v="5"/>
    <n v="932.44"/>
    <n v="21"/>
    <x v="1"/>
    <n v="3"/>
    <x v="1"/>
    <s v="Neutral"/>
    <x v="0"/>
    <x v="0"/>
  </r>
  <r>
    <n v="1879"/>
    <d v="2018-11-25T00:00:00"/>
    <s v="Production Technician I"/>
    <x v="4"/>
    <s v="Terminated"/>
    <s v="Part-Time"/>
    <s v="Zone B"/>
    <s v="Temporary"/>
    <x v="0"/>
    <x v="6"/>
    <d v="1965-10-30T00:00:00"/>
    <s v="MA"/>
    <x v="0"/>
    <s v="Black"/>
    <s v="Single"/>
    <x v="0"/>
    <n v="3"/>
    <d v="2023-08-05T00:00:00"/>
    <n v="2"/>
    <n v="3"/>
    <n v="4"/>
    <d v="2023-04-29T00:00:00"/>
    <x v="0"/>
    <x v="0"/>
    <x v="3"/>
    <n v="2"/>
    <n v="227.51"/>
    <n v="53"/>
    <x v="0"/>
    <n v="7"/>
    <x v="0"/>
    <s v="Neutral"/>
    <x v="0"/>
    <x v="0"/>
  </r>
  <r>
    <n v="1880"/>
    <d v="2021-07-09T00:00:00"/>
    <s v="Production Technician I"/>
    <x v="0"/>
    <s v="Terminated"/>
    <s v="Full-Time"/>
    <s v="Zone A"/>
    <s v="Full-Time"/>
    <x v="0"/>
    <x v="9"/>
    <d v="1966-01-07T00:00:00"/>
    <s v="MA"/>
    <x v="0"/>
    <s v="Black"/>
    <s v="Widowed"/>
    <x v="0"/>
    <n v="3"/>
    <d v="2023-04-13T00:00:00"/>
    <n v="5"/>
    <n v="1"/>
    <n v="2"/>
    <d v="2022-08-10T00:00:00"/>
    <x v="1"/>
    <x v="0"/>
    <x v="1"/>
    <n v="5"/>
    <n v="785.05"/>
    <n v="55"/>
    <x v="0"/>
    <n v="4"/>
    <x v="1"/>
    <s v="Unsatisfied"/>
    <x v="0"/>
    <x v="0"/>
  </r>
  <r>
    <n v="1881"/>
    <d v="2019-05-01T00:00:00"/>
    <s v="Production Technician I"/>
    <x v="1"/>
    <s v="Active"/>
    <s v="Full-Time"/>
    <s v="Zone B"/>
    <s v="Part-Time"/>
    <x v="0"/>
    <x v="4"/>
    <d v="2000-10-14T00:00:00"/>
    <s v="MA"/>
    <x v="1"/>
    <s v="Asian"/>
    <s v="Single"/>
    <x v="0"/>
    <n v="3"/>
    <d v="2022-09-18T00:00:00"/>
    <n v="3"/>
    <n v="5"/>
    <n v="3"/>
    <d v="2023-06-30T00:00:00"/>
    <x v="4"/>
    <x v="1"/>
    <x v="3"/>
    <n v="4"/>
    <n v="584.91999999999996"/>
    <n v="19"/>
    <x v="1"/>
    <n v="7"/>
    <x v="2"/>
    <s v="Satisfied"/>
    <x v="0"/>
    <x v="0"/>
  </r>
  <r>
    <n v="1882"/>
    <d v="2021-11-09T00:00:00"/>
    <s v="Production Technician I"/>
    <x v="8"/>
    <s v="Active"/>
    <s v="Full-Time"/>
    <s v="Zone A"/>
    <s v="Part-Time"/>
    <x v="0"/>
    <x v="10"/>
    <d v="1945-02-06T00:00:00"/>
    <s v="MA"/>
    <x v="0"/>
    <s v="Asian"/>
    <s v="Divorced"/>
    <x v="0"/>
    <n v="3"/>
    <d v="2023-07-07T00:00:00"/>
    <n v="1"/>
    <n v="4"/>
    <n v="2"/>
    <d v="2023-04-11T00:00:00"/>
    <x v="0"/>
    <x v="0"/>
    <x v="1"/>
    <n v="5"/>
    <n v="206.16"/>
    <n v="76"/>
    <x v="2"/>
    <n v="4"/>
    <x v="0"/>
    <s v="Neutral"/>
    <x v="0"/>
    <x v="0"/>
  </r>
  <r>
    <n v="1883"/>
    <d v="2018-08-27T00:00:00"/>
    <s v="Production Technician I"/>
    <x v="6"/>
    <s v="Active"/>
    <s v="Full-Time"/>
    <s v="Zone B"/>
    <s v="Temporary"/>
    <x v="0"/>
    <x v="9"/>
    <d v="1967-07-03T00:00:00"/>
    <s v="MA"/>
    <x v="0"/>
    <s v="Black"/>
    <s v="Single"/>
    <x v="0"/>
    <n v="3"/>
    <d v="2022-10-09T00:00:00"/>
    <n v="3"/>
    <n v="4"/>
    <n v="2"/>
    <d v="2023-05-19T00:00:00"/>
    <x v="1"/>
    <x v="0"/>
    <x v="0"/>
    <n v="1"/>
    <n v="483.43"/>
    <n v="51"/>
    <x v="0"/>
    <n v="7"/>
    <x v="2"/>
    <s v="Neutral"/>
    <x v="0"/>
    <x v="0"/>
  </r>
  <r>
    <n v="1884"/>
    <d v="2019-03-16T00:00:00"/>
    <s v="Production Technician I"/>
    <x v="2"/>
    <s v="Active"/>
    <s v="Part-Time"/>
    <s v="Zone C"/>
    <s v="Part-Time"/>
    <x v="0"/>
    <x v="5"/>
    <d v="2000-07-24T00:00:00"/>
    <s v="MA"/>
    <x v="0"/>
    <s v="Other"/>
    <s v="Married"/>
    <x v="0"/>
    <n v="3"/>
    <d v="2023-04-14T00:00:00"/>
    <n v="1"/>
    <n v="3"/>
    <n v="3"/>
    <d v="2022-09-09T00:00:00"/>
    <x v="2"/>
    <x v="1"/>
    <x v="1"/>
    <n v="2"/>
    <n v="889.87"/>
    <n v="19"/>
    <x v="1"/>
    <n v="7"/>
    <x v="0"/>
    <s v="Neutral"/>
    <x v="0"/>
    <x v="0"/>
  </r>
  <r>
    <n v="1885"/>
    <d v="2022-01-07T00:00:00"/>
    <s v="Production Technician I"/>
    <x v="9"/>
    <s v="Active"/>
    <s v="Contract"/>
    <s v="Zone B"/>
    <s v="Full-Time"/>
    <x v="0"/>
    <x v="3"/>
    <d v="1984-05-23T00:00:00"/>
    <s v="MA"/>
    <x v="1"/>
    <s v="Other"/>
    <s v="Married"/>
    <x v="0"/>
    <n v="3"/>
    <d v="2022-09-14T00:00:00"/>
    <n v="1"/>
    <n v="2"/>
    <n v="4"/>
    <d v="2023-02-15T00:00:00"/>
    <x v="1"/>
    <x v="0"/>
    <x v="1"/>
    <n v="3"/>
    <n v="503.04"/>
    <n v="38"/>
    <x v="3"/>
    <n v="4"/>
    <x v="0"/>
    <s v="Unsatisfied"/>
    <x v="0"/>
    <x v="0"/>
  </r>
  <r>
    <n v="1886"/>
    <d v="2022-10-04T00:00:00"/>
    <s v="Production Technician I"/>
    <x v="7"/>
    <s v="Active"/>
    <s v="Contract"/>
    <s v="Zone A"/>
    <s v="Temporary"/>
    <x v="0"/>
    <x v="7"/>
    <d v="1984-12-06T00:00:00"/>
    <s v="MA"/>
    <x v="1"/>
    <s v="White"/>
    <s v="Single"/>
    <x v="0"/>
    <n v="3"/>
    <d v="2023-01-18T00:00:00"/>
    <n v="3"/>
    <n v="2"/>
    <n v="5"/>
    <d v="2023-06-10T00:00:00"/>
    <x v="1"/>
    <x v="1"/>
    <x v="2"/>
    <n v="1"/>
    <n v="349.8"/>
    <n v="38"/>
    <x v="3"/>
    <n v="3"/>
    <x v="2"/>
    <s v="Unsatisfied"/>
    <x v="0"/>
    <x v="1"/>
  </r>
  <r>
    <n v="1887"/>
    <d v="2022-03-23T00:00:00"/>
    <s v="Production Technician I"/>
    <x v="3"/>
    <s v="Active"/>
    <s v="Full-Time"/>
    <s v="Zone C"/>
    <s v="Full-Time"/>
    <x v="0"/>
    <x v="4"/>
    <d v="1997-09-13T00:00:00"/>
    <s v="MA"/>
    <x v="1"/>
    <s v="White"/>
    <s v="Divorced"/>
    <x v="0"/>
    <n v="3"/>
    <d v="2023-05-07T00:00:00"/>
    <n v="2"/>
    <n v="3"/>
    <n v="3"/>
    <d v="2022-12-23T00:00:00"/>
    <x v="1"/>
    <x v="1"/>
    <x v="3"/>
    <n v="4"/>
    <n v="547.76"/>
    <n v="25"/>
    <x v="1"/>
    <n v="4"/>
    <x v="0"/>
    <s v="Neutral"/>
    <x v="0"/>
    <x v="0"/>
  </r>
  <r>
    <n v="1888"/>
    <d v="2020-05-05T00:00:00"/>
    <s v="Production Technician I"/>
    <x v="5"/>
    <s v="Active"/>
    <s v="Full-Time"/>
    <s v="Zone B"/>
    <s v="Temporary"/>
    <x v="0"/>
    <x v="6"/>
    <d v="1947-12-26T00:00:00"/>
    <s v="MA"/>
    <x v="0"/>
    <s v="White"/>
    <s v="Married"/>
    <x v="0"/>
    <n v="3"/>
    <d v="2023-07-23T00:00:00"/>
    <n v="1"/>
    <n v="5"/>
    <n v="1"/>
    <d v="2022-12-23T00:00:00"/>
    <x v="3"/>
    <x v="1"/>
    <x v="2"/>
    <n v="2"/>
    <n v="961.68"/>
    <n v="73"/>
    <x v="2"/>
    <n v="6"/>
    <x v="0"/>
    <s v="Satisfied"/>
    <x v="0"/>
    <x v="1"/>
  </r>
  <r>
    <n v="1889"/>
    <d v="2020-11-23T00:00:00"/>
    <s v="Production Technician I"/>
    <x v="9"/>
    <s v="Active"/>
    <s v="Contract"/>
    <s v="Zone B"/>
    <s v="Temporary"/>
    <x v="0"/>
    <x v="3"/>
    <d v="1957-02-14T00:00:00"/>
    <s v="MA"/>
    <x v="0"/>
    <s v="Other"/>
    <s v="Divorced"/>
    <x v="0"/>
    <n v="3"/>
    <d v="2022-10-06T00:00:00"/>
    <n v="5"/>
    <n v="4"/>
    <n v="4"/>
    <d v="2023-02-09T00:00:00"/>
    <x v="0"/>
    <x v="0"/>
    <x v="1"/>
    <n v="1"/>
    <n v="993.76"/>
    <n v="63"/>
    <x v="2"/>
    <n v="5"/>
    <x v="1"/>
    <s v="Neutral"/>
    <x v="0"/>
    <x v="0"/>
  </r>
  <r>
    <n v="1890"/>
    <d v="2022-03-28T00:00:00"/>
    <s v="Production Technician I"/>
    <x v="5"/>
    <s v="Active"/>
    <s v="Contract"/>
    <s v="Zone B"/>
    <s v="Full-Time"/>
    <x v="0"/>
    <x v="8"/>
    <d v="1968-05-24T00:00:00"/>
    <s v="MA"/>
    <x v="0"/>
    <s v="White"/>
    <s v="Widowed"/>
    <x v="0"/>
    <n v="3"/>
    <d v="2023-05-12T00:00:00"/>
    <n v="1"/>
    <n v="3"/>
    <n v="2"/>
    <d v="2022-10-25T00:00:00"/>
    <x v="4"/>
    <x v="0"/>
    <x v="0"/>
    <n v="2"/>
    <n v="998.32"/>
    <n v="54"/>
    <x v="0"/>
    <n v="4"/>
    <x v="0"/>
    <s v="Neutral"/>
    <x v="0"/>
    <x v="0"/>
  </r>
  <r>
    <n v="1891"/>
    <d v="2020-03-25T00:00:00"/>
    <s v="Production Technician I"/>
    <x v="6"/>
    <s v="Active"/>
    <s v="Full-Time"/>
    <s v="Zone C"/>
    <s v="Full-Time"/>
    <x v="0"/>
    <x v="1"/>
    <d v="1946-06-24T00:00:00"/>
    <s v="MA"/>
    <x v="0"/>
    <s v="Hispanic"/>
    <s v="Married"/>
    <x v="0"/>
    <n v="3"/>
    <d v="2022-12-22T00:00:00"/>
    <n v="2"/>
    <n v="5"/>
    <n v="2"/>
    <d v="2023-07-13T00:00:00"/>
    <x v="0"/>
    <x v="1"/>
    <x v="1"/>
    <n v="1"/>
    <n v="961.55"/>
    <n v="74"/>
    <x v="2"/>
    <n v="6"/>
    <x v="0"/>
    <s v="Satisfied"/>
    <x v="0"/>
    <x v="0"/>
  </r>
  <r>
    <n v="1892"/>
    <d v="2018-08-07T00:00:00"/>
    <s v="Production Technician II"/>
    <x v="3"/>
    <s v="Active"/>
    <s v="Contract"/>
    <s v="Zone A"/>
    <s v="Temporary"/>
    <x v="0"/>
    <x v="1"/>
    <d v="1986-05-30T00:00:00"/>
    <s v="MA"/>
    <x v="0"/>
    <s v="Asian"/>
    <s v="Single"/>
    <x v="0"/>
    <n v="3"/>
    <d v="2023-01-11T00:00:00"/>
    <n v="3"/>
    <n v="3"/>
    <n v="3"/>
    <d v="2023-02-09T00:00:00"/>
    <x v="3"/>
    <x v="1"/>
    <x v="1"/>
    <n v="3"/>
    <n v="192.73"/>
    <n v="32"/>
    <x v="3"/>
    <n v="7"/>
    <x v="2"/>
    <s v="Neutral"/>
    <x v="0"/>
    <x v="0"/>
  </r>
  <r>
    <n v="1893"/>
    <d v="2020-02-11T00:00:00"/>
    <s v="Production Technician II"/>
    <x v="4"/>
    <s v="Active"/>
    <s v="Contract"/>
    <s v="Zone A"/>
    <s v="Full-Time"/>
    <x v="0"/>
    <x v="3"/>
    <d v="1976-01-28T00:00:00"/>
    <s v="MA"/>
    <x v="1"/>
    <s v="White"/>
    <s v="Divorced"/>
    <x v="0"/>
    <n v="3"/>
    <d v="2023-06-08T00:00:00"/>
    <n v="2"/>
    <n v="3"/>
    <n v="4"/>
    <d v="2022-09-28T00:00:00"/>
    <x v="0"/>
    <x v="0"/>
    <x v="2"/>
    <n v="1"/>
    <n v="604.53"/>
    <n v="44"/>
    <x v="3"/>
    <n v="6"/>
    <x v="0"/>
    <s v="Neutral"/>
    <x v="0"/>
    <x v="1"/>
  </r>
  <r>
    <n v="1894"/>
    <d v="2023-01-01T00:00:00"/>
    <s v="Production Technician II"/>
    <x v="0"/>
    <s v="Active"/>
    <s v="Full-Time"/>
    <s v="Zone A"/>
    <s v="Full-Time"/>
    <x v="0"/>
    <x v="4"/>
    <d v="1959-05-23T00:00:00"/>
    <s v="MA"/>
    <x v="1"/>
    <s v="Other"/>
    <s v="Single"/>
    <x v="0"/>
    <n v="3"/>
    <d v="2023-06-01T00:00:00"/>
    <n v="3"/>
    <n v="1"/>
    <n v="5"/>
    <d v="2023-05-29T00:00:00"/>
    <x v="3"/>
    <x v="1"/>
    <x v="0"/>
    <n v="2"/>
    <n v="144.38999999999999"/>
    <n v="64"/>
    <x v="2"/>
    <n v="3"/>
    <x v="2"/>
    <s v="Unsatisfied"/>
    <x v="0"/>
    <x v="0"/>
  </r>
  <r>
    <n v="1895"/>
    <d v="2022-12-07T00:00:00"/>
    <s v="Production Technician II"/>
    <x v="1"/>
    <s v="Active"/>
    <s v="Part-Time"/>
    <s v="Zone A"/>
    <s v="Part-Time"/>
    <x v="0"/>
    <x v="13"/>
    <d v="1989-01-25T00:00:00"/>
    <s v="MA"/>
    <x v="0"/>
    <s v="White"/>
    <s v="Married"/>
    <x v="0"/>
    <n v="3"/>
    <d v="2022-10-18T00:00:00"/>
    <n v="4"/>
    <n v="5"/>
    <n v="2"/>
    <d v="2022-09-12T00:00:00"/>
    <x v="3"/>
    <x v="1"/>
    <x v="2"/>
    <n v="5"/>
    <n v="517.91999999999996"/>
    <n v="33"/>
    <x v="3"/>
    <n v="3"/>
    <x v="2"/>
    <s v="Satisfied"/>
    <x v="0"/>
    <x v="1"/>
  </r>
  <r>
    <n v="1896"/>
    <d v="2023-03-13T00:00:00"/>
    <s v="Production Technician II"/>
    <x v="8"/>
    <s v="Active"/>
    <s v="Full-Time"/>
    <s v="Zone A"/>
    <s v="Part-Time"/>
    <x v="0"/>
    <x v="6"/>
    <d v="1951-11-18T00:00:00"/>
    <s v="MA"/>
    <x v="0"/>
    <s v="Hispanic"/>
    <s v="Married"/>
    <x v="0"/>
    <n v="3"/>
    <d v="2023-01-17T00:00:00"/>
    <n v="1"/>
    <n v="1"/>
    <n v="3"/>
    <d v="2023-02-22T00:00:00"/>
    <x v="1"/>
    <x v="1"/>
    <x v="2"/>
    <n v="4"/>
    <n v="537.71"/>
    <n v="72"/>
    <x v="2"/>
    <n v="3"/>
    <x v="0"/>
    <s v="Unsatisfied"/>
    <x v="0"/>
    <x v="1"/>
  </r>
  <r>
    <n v="1897"/>
    <d v="2021-11-14T00:00:00"/>
    <s v="Production Technician II"/>
    <x v="6"/>
    <s v="Active"/>
    <s v="Full-Time"/>
    <s v="Zone C"/>
    <s v="Temporary"/>
    <x v="0"/>
    <x v="4"/>
    <d v="1948-07-20T00:00:00"/>
    <s v="MA"/>
    <x v="1"/>
    <s v="Asian"/>
    <s v="Divorced"/>
    <x v="0"/>
    <n v="3"/>
    <d v="2022-09-05T00:00:00"/>
    <n v="2"/>
    <n v="4"/>
    <n v="5"/>
    <d v="2023-03-16T00:00:00"/>
    <x v="4"/>
    <x v="1"/>
    <x v="2"/>
    <n v="2"/>
    <n v="491.71"/>
    <n v="73"/>
    <x v="2"/>
    <n v="4"/>
    <x v="0"/>
    <s v="Neutral"/>
    <x v="0"/>
    <x v="1"/>
  </r>
  <r>
    <n v="1898"/>
    <d v="2019-06-05T00:00:00"/>
    <s v="Production Technician I"/>
    <x v="8"/>
    <s v="Active"/>
    <s v="Full-Time"/>
    <s v="Zone C"/>
    <s v="Temporary"/>
    <x v="0"/>
    <x v="4"/>
    <d v="1997-01-14T00:00:00"/>
    <s v="MA"/>
    <x v="0"/>
    <s v="White"/>
    <s v="Single"/>
    <x v="0"/>
    <n v="3"/>
    <d v="2023-07-18T00:00:00"/>
    <n v="4"/>
    <n v="5"/>
    <n v="5"/>
    <d v="2023-07-10T00:00:00"/>
    <x v="2"/>
    <x v="0"/>
    <x v="2"/>
    <n v="3"/>
    <n v="673.38"/>
    <n v="22"/>
    <x v="1"/>
    <n v="6"/>
    <x v="2"/>
    <s v="Satisfied"/>
    <x v="0"/>
    <x v="1"/>
  </r>
  <r>
    <n v="1899"/>
    <d v="2020-12-12T00:00:00"/>
    <s v="Production Technician I"/>
    <x v="3"/>
    <s v="Active"/>
    <s v="Contract"/>
    <s v="Zone C"/>
    <s v="Full-Time"/>
    <x v="0"/>
    <x v="4"/>
    <d v="1982-09-06T00:00:00"/>
    <s v="MA"/>
    <x v="0"/>
    <s v="Asian"/>
    <s v="Married"/>
    <x v="0"/>
    <n v="3"/>
    <d v="2023-06-28T00:00:00"/>
    <n v="2"/>
    <n v="4"/>
    <n v="5"/>
    <d v="2023-01-29T00:00:00"/>
    <x v="0"/>
    <x v="0"/>
    <x v="1"/>
    <n v="2"/>
    <n v="724.87"/>
    <n v="38"/>
    <x v="3"/>
    <n v="5"/>
    <x v="0"/>
    <s v="Neutral"/>
    <x v="0"/>
    <x v="0"/>
  </r>
  <r>
    <n v="1900"/>
    <d v="2020-04-06T00:00:00"/>
    <s v="Production Technician I"/>
    <x v="9"/>
    <s v="Active"/>
    <s v="Full-Time"/>
    <s v="Zone B"/>
    <s v="Full-Time"/>
    <x v="0"/>
    <x v="3"/>
    <d v="1960-03-22T00:00:00"/>
    <s v="MA"/>
    <x v="0"/>
    <s v="Hispanic"/>
    <s v="Widowed"/>
    <x v="0"/>
    <n v="3"/>
    <d v="2023-07-02T00:00:00"/>
    <n v="2"/>
    <n v="2"/>
    <n v="5"/>
    <d v="2023-04-27T00:00:00"/>
    <x v="4"/>
    <x v="0"/>
    <x v="3"/>
    <n v="4"/>
    <n v="140.83000000000001"/>
    <n v="60"/>
    <x v="2"/>
    <n v="6"/>
    <x v="0"/>
    <s v="Unsatisfied"/>
    <x v="0"/>
    <x v="0"/>
  </r>
  <r>
    <n v="1901"/>
    <d v="2023-01-30T00:00:00"/>
    <s v="Production Technician I"/>
    <x v="5"/>
    <s v="Active"/>
    <s v="Full-Time"/>
    <s v="Zone B"/>
    <s v="Full-Time"/>
    <x v="0"/>
    <x v="6"/>
    <d v="1959-08-09T00:00:00"/>
    <s v="MA"/>
    <x v="0"/>
    <s v="White"/>
    <s v="Divorced"/>
    <x v="0"/>
    <n v="3"/>
    <d v="2023-06-22T00:00:00"/>
    <n v="4"/>
    <n v="1"/>
    <n v="5"/>
    <d v="2022-09-22T00:00:00"/>
    <x v="2"/>
    <x v="1"/>
    <x v="3"/>
    <n v="1"/>
    <n v="113.47"/>
    <n v="64"/>
    <x v="2"/>
    <n v="3"/>
    <x v="2"/>
    <s v="Unsatisfied"/>
    <x v="0"/>
    <x v="0"/>
  </r>
  <r>
    <n v="1902"/>
    <d v="2020-09-08T00:00:00"/>
    <s v="Production Technician I"/>
    <x v="6"/>
    <s v="Active"/>
    <s v="Full-Time"/>
    <s v="Zone A"/>
    <s v="Temporary"/>
    <x v="0"/>
    <x v="6"/>
    <d v="1952-02-11T00:00:00"/>
    <s v="MA"/>
    <x v="1"/>
    <s v="Other"/>
    <s v="Divorced"/>
    <x v="0"/>
    <n v="3"/>
    <d v="2023-07-27T00:00:00"/>
    <n v="2"/>
    <n v="5"/>
    <n v="3"/>
    <d v="2023-02-24T00:00:00"/>
    <x v="1"/>
    <x v="1"/>
    <x v="1"/>
    <n v="1"/>
    <n v="604.92999999999995"/>
    <n v="68"/>
    <x v="2"/>
    <n v="5"/>
    <x v="0"/>
    <s v="Satisfied"/>
    <x v="0"/>
    <x v="0"/>
  </r>
  <r>
    <n v="1903"/>
    <d v="2020-12-14T00:00:00"/>
    <s v="Production Technician I"/>
    <x v="2"/>
    <s v="Active"/>
    <s v="Part-Time"/>
    <s v="Zone C"/>
    <s v="Part-Time"/>
    <x v="0"/>
    <x v="4"/>
    <d v="1960-04-11T00:00:00"/>
    <s v="MA"/>
    <x v="0"/>
    <s v="Black"/>
    <s v="Divorced"/>
    <x v="0"/>
    <n v="3"/>
    <d v="2022-12-17T00:00:00"/>
    <n v="5"/>
    <n v="5"/>
    <n v="2"/>
    <d v="2023-05-27T00:00:00"/>
    <x v="2"/>
    <x v="1"/>
    <x v="2"/>
    <n v="4"/>
    <n v="699.97"/>
    <n v="60"/>
    <x v="2"/>
    <n v="5"/>
    <x v="1"/>
    <s v="Satisfied"/>
    <x v="0"/>
    <x v="1"/>
  </r>
  <r>
    <n v="1904"/>
    <d v="2022-11-07T00:00:00"/>
    <s v="Production Technician I"/>
    <x v="4"/>
    <s v="Active"/>
    <s v="Contract"/>
    <s v="Zone C"/>
    <s v="Part-Time"/>
    <x v="0"/>
    <x v="3"/>
    <d v="1982-10-11T00:00:00"/>
    <s v="MA"/>
    <x v="0"/>
    <s v="Asian"/>
    <s v="Widowed"/>
    <x v="0"/>
    <n v="3"/>
    <d v="2022-12-09T00:00:00"/>
    <n v="5"/>
    <n v="1"/>
    <n v="4"/>
    <d v="2022-10-20T00:00:00"/>
    <x v="0"/>
    <x v="0"/>
    <x v="0"/>
    <n v="1"/>
    <n v="576.1"/>
    <n v="40"/>
    <x v="3"/>
    <n v="3"/>
    <x v="1"/>
    <s v="Unsatisfied"/>
    <x v="0"/>
    <x v="0"/>
  </r>
  <r>
    <n v="1905"/>
    <d v="2022-04-06T00:00:00"/>
    <s v="Production Technician I"/>
    <x v="0"/>
    <s v="Active"/>
    <s v="Part-Time"/>
    <s v="Zone B"/>
    <s v="Temporary"/>
    <x v="0"/>
    <x v="13"/>
    <d v="1972-03-10T00:00:00"/>
    <s v="MA"/>
    <x v="0"/>
    <s v="Asian"/>
    <s v="Married"/>
    <x v="0"/>
    <n v="3"/>
    <d v="2023-04-15T00:00:00"/>
    <n v="5"/>
    <n v="2"/>
    <n v="1"/>
    <d v="2022-11-24T00:00:00"/>
    <x v="0"/>
    <x v="0"/>
    <x v="3"/>
    <n v="2"/>
    <n v="958.46"/>
    <n v="50"/>
    <x v="0"/>
    <n v="4"/>
    <x v="1"/>
    <s v="Unsatisfied"/>
    <x v="0"/>
    <x v="0"/>
  </r>
  <r>
    <n v="1906"/>
    <d v="2021-02-22T00:00:00"/>
    <s v="Production Technician I"/>
    <x v="7"/>
    <s v="Active"/>
    <s v="Part-Time"/>
    <s v="Zone B"/>
    <s v="Full-Time"/>
    <x v="0"/>
    <x v="4"/>
    <d v="1947-08-03T00:00:00"/>
    <s v="MA"/>
    <x v="1"/>
    <s v="Hispanic"/>
    <s v="Widowed"/>
    <x v="0"/>
    <n v="3"/>
    <d v="2022-12-28T00:00:00"/>
    <n v="1"/>
    <n v="4"/>
    <n v="5"/>
    <d v="2023-03-05T00:00:00"/>
    <x v="2"/>
    <x v="1"/>
    <x v="3"/>
    <n v="5"/>
    <n v="228.41"/>
    <n v="74"/>
    <x v="2"/>
    <n v="5"/>
    <x v="0"/>
    <s v="Neutral"/>
    <x v="0"/>
    <x v="0"/>
  </r>
  <r>
    <n v="1907"/>
    <d v="2022-05-16T00:00:00"/>
    <s v="Production Technician I"/>
    <x v="1"/>
    <s v="Active"/>
    <s v="Full-Time"/>
    <s v="Zone C"/>
    <s v="Part-Time"/>
    <x v="0"/>
    <x v="4"/>
    <d v="1988-11-04T00:00:00"/>
    <s v="MA"/>
    <x v="1"/>
    <s v="Asian"/>
    <s v="Widowed"/>
    <x v="0"/>
    <n v="3"/>
    <d v="2023-01-18T00:00:00"/>
    <n v="2"/>
    <n v="4"/>
    <n v="5"/>
    <d v="2022-11-10T00:00:00"/>
    <x v="3"/>
    <x v="0"/>
    <x v="2"/>
    <n v="2"/>
    <n v="203.44"/>
    <n v="34"/>
    <x v="3"/>
    <n v="3"/>
    <x v="0"/>
    <s v="Neutral"/>
    <x v="0"/>
    <x v="1"/>
  </r>
  <r>
    <n v="1908"/>
    <d v="2020-01-18T00:00:00"/>
    <s v="Production Technician I"/>
    <x v="8"/>
    <s v="Active"/>
    <s v="Contract"/>
    <s v="Zone B"/>
    <s v="Part-Time"/>
    <x v="0"/>
    <x v="4"/>
    <d v="1942-05-19T00:00:00"/>
    <s v="MA"/>
    <x v="0"/>
    <s v="White"/>
    <s v="Widowed"/>
    <x v="0"/>
    <n v="3"/>
    <d v="2023-01-26T00:00:00"/>
    <n v="4"/>
    <n v="2"/>
    <n v="5"/>
    <d v="2023-07-21T00:00:00"/>
    <x v="2"/>
    <x v="1"/>
    <x v="1"/>
    <n v="2"/>
    <n v="359.08"/>
    <n v="78"/>
    <x v="2"/>
    <n v="6"/>
    <x v="2"/>
    <s v="Unsatisfied"/>
    <x v="0"/>
    <x v="0"/>
  </r>
  <r>
    <n v="1909"/>
    <d v="2021-10-21T00:00:00"/>
    <s v="Production Technician I"/>
    <x v="3"/>
    <s v="Active"/>
    <s v="Full-Time"/>
    <s v="Zone A"/>
    <s v="Part-Time"/>
    <x v="0"/>
    <x v="3"/>
    <d v="1961-10-15T00:00:00"/>
    <s v="MA"/>
    <x v="0"/>
    <s v="White"/>
    <s v="Widowed"/>
    <x v="0"/>
    <n v="3"/>
    <d v="2022-11-23T00:00:00"/>
    <n v="3"/>
    <n v="5"/>
    <n v="2"/>
    <d v="2023-03-15T00:00:00"/>
    <x v="3"/>
    <x v="0"/>
    <x v="3"/>
    <n v="3"/>
    <n v="653.23"/>
    <n v="60"/>
    <x v="2"/>
    <n v="4"/>
    <x v="2"/>
    <s v="Satisfied"/>
    <x v="0"/>
    <x v="0"/>
  </r>
  <r>
    <n v="1910"/>
    <d v="2019-01-05T00:00:00"/>
    <s v="Production Technician I"/>
    <x v="9"/>
    <s v="Active"/>
    <s v="Full-Time"/>
    <s v="Zone C"/>
    <s v="Full-Time"/>
    <x v="0"/>
    <x v="5"/>
    <d v="1942-11-07T00:00:00"/>
    <s v="MA"/>
    <x v="0"/>
    <s v="Hispanic"/>
    <s v="Divorced"/>
    <x v="0"/>
    <n v="3"/>
    <d v="2022-11-05T00:00:00"/>
    <n v="1"/>
    <n v="4"/>
    <n v="1"/>
    <d v="2022-10-12T00:00:00"/>
    <x v="1"/>
    <x v="0"/>
    <x v="3"/>
    <n v="5"/>
    <n v="614.4"/>
    <n v="77"/>
    <x v="2"/>
    <n v="7"/>
    <x v="0"/>
    <s v="Neutral"/>
    <x v="0"/>
    <x v="0"/>
  </r>
  <r>
    <n v="1911"/>
    <d v="2021-01-24T00:00:00"/>
    <s v="Production Technician I"/>
    <x v="5"/>
    <s v="Terminated"/>
    <s v="Part-Time"/>
    <s v="Zone B"/>
    <s v="Temporary"/>
    <x v="0"/>
    <x v="13"/>
    <d v="1991-06-12T00:00:00"/>
    <s v="MA"/>
    <x v="0"/>
    <s v="White"/>
    <s v="Divorced"/>
    <x v="0"/>
    <n v="3"/>
    <d v="2023-04-08T00:00:00"/>
    <n v="3"/>
    <n v="4"/>
    <n v="3"/>
    <d v="2022-11-12T00:00:00"/>
    <x v="4"/>
    <x v="1"/>
    <x v="3"/>
    <n v="5"/>
    <n v="333.08"/>
    <n v="30"/>
    <x v="3"/>
    <n v="5"/>
    <x v="2"/>
    <s v="Neutral"/>
    <x v="0"/>
    <x v="0"/>
  </r>
  <r>
    <n v="1912"/>
    <d v="2020-03-06T00:00:00"/>
    <s v="Production Technician II"/>
    <x v="3"/>
    <s v="Active"/>
    <s v="Part-Time"/>
    <s v="Zone B"/>
    <s v="Temporary"/>
    <x v="0"/>
    <x v="6"/>
    <d v="1987-10-16T00:00:00"/>
    <s v="MA"/>
    <x v="0"/>
    <s v="Asian"/>
    <s v="Married"/>
    <x v="0"/>
    <n v="3"/>
    <d v="2023-04-02T00:00:00"/>
    <n v="2"/>
    <n v="5"/>
    <n v="1"/>
    <d v="2023-03-26T00:00:00"/>
    <x v="0"/>
    <x v="1"/>
    <x v="2"/>
    <n v="1"/>
    <n v="718.38"/>
    <n v="33"/>
    <x v="3"/>
    <n v="6"/>
    <x v="0"/>
    <s v="Satisfied"/>
    <x v="0"/>
    <x v="1"/>
  </r>
  <r>
    <n v="1913"/>
    <d v="2022-11-19T00:00:00"/>
    <s v="Production Technician II"/>
    <x v="9"/>
    <s v="Terminated"/>
    <s v="Full-Time"/>
    <s v="Zone B"/>
    <s v="Full-Time"/>
    <x v="0"/>
    <x v="3"/>
    <d v="1972-07-26T00:00:00"/>
    <s v="MA"/>
    <x v="1"/>
    <s v="White"/>
    <s v="Married"/>
    <x v="0"/>
    <n v="3"/>
    <d v="2023-01-21T00:00:00"/>
    <n v="5"/>
    <n v="4"/>
    <n v="2"/>
    <d v="2023-02-02T00:00:00"/>
    <x v="2"/>
    <x v="1"/>
    <x v="0"/>
    <n v="3"/>
    <n v="195.29"/>
    <n v="50"/>
    <x v="0"/>
    <n v="3"/>
    <x v="1"/>
    <s v="Neutral"/>
    <x v="0"/>
    <x v="0"/>
  </r>
  <r>
    <n v="1914"/>
    <d v="2019-03-15T00:00:00"/>
    <s v="Production Technician II"/>
    <x v="5"/>
    <s v="Terminated"/>
    <s v="Part-Time"/>
    <s v="Zone B"/>
    <s v="Full-Time"/>
    <x v="0"/>
    <x v="6"/>
    <d v="1981-04-04T00:00:00"/>
    <s v="MA"/>
    <x v="0"/>
    <s v="Other"/>
    <s v="Married"/>
    <x v="0"/>
    <n v="3"/>
    <d v="2023-02-23T00:00:00"/>
    <n v="4"/>
    <n v="4"/>
    <n v="5"/>
    <d v="2023-01-11T00:00:00"/>
    <x v="0"/>
    <x v="1"/>
    <x v="3"/>
    <n v="2"/>
    <n v="113.43"/>
    <n v="38"/>
    <x v="3"/>
    <n v="7"/>
    <x v="2"/>
    <s v="Neutral"/>
    <x v="0"/>
    <x v="0"/>
  </r>
  <r>
    <n v="1917"/>
    <d v="2019-05-29T00:00:00"/>
    <s v="Production Technician I"/>
    <x v="1"/>
    <s v="Active"/>
    <s v="Contract"/>
    <s v="Zone B"/>
    <s v="Full-Time"/>
    <x v="0"/>
    <x v="5"/>
    <d v="1960-11-03T00:00:00"/>
    <s v="MA"/>
    <x v="0"/>
    <s v="Black"/>
    <s v="Single"/>
    <x v="0"/>
    <n v="3"/>
    <d v="2022-10-31T00:00:00"/>
    <n v="5"/>
    <n v="2"/>
    <n v="3"/>
    <d v="2023-01-24T00:00:00"/>
    <x v="1"/>
    <x v="0"/>
    <x v="1"/>
    <n v="3"/>
    <n v="419.83"/>
    <n v="59"/>
    <x v="0"/>
    <n v="6"/>
    <x v="1"/>
    <s v="Unsatisfied"/>
    <x v="0"/>
    <x v="0"/>
  </r>
  <r>
    <n v="1918"/>
    <d v="2023-01-09T00:00:00"/>
    <s v="Production Technician I"/>
    <x v="8"/>
    <s v="Active"/>
    <s v="Contract"/>
    <s v="Zone B"/>
    <s v="Temporary"/>
    <x v="0"/>
    <x v="4"/>
    <d v="1990-09-12T00:00:00"/>
    <s v="MA"/>
    <x v="0"/>
    <s v="Black"/>
    <s v="Single"/>
    <x v="0"/>
    <n v="3"/>
    <d v="2022-10-01T00:00:00"/>
    <n v="3"/>
    <n v="5"/>
    <n v="5"/>
    <d v="2023-08-03T00:00:00"/>
    <x v="4"/>
    <x v="0"/>
    <x v="1"/>
    <n v="2"/>
    <n v="226.7"/>
    <n v="33"/>
    <x v="3"/>
    <n v="3"/>
    <x v="2"/>
    <s v="Satisfied"/>
    <x v="0"/>
    <x v="0"/>
  </r>
  <r>
    <n v="1919"/>
    <d v="2022-05-01T00:00:00"/>
    <s v="Production Technician I"/>
    <x v="3"/>
    <s v="Terminated"/>
    <s v="Contract"/>
    <s v="Zone A"/>
    <s v="Full-Time"/>
    <x v="0"/>
    <x v="12"/>
    <d v="1990-08-15T00:00:00"/>
    <s v="MA"/>
    <x v="0"/>
    <s v="Other"/>
    <s v="Widowed"/>
    <x v="0"/>
    <n v="3"/>
    <d v="2023-05-22T00:00:00"/>
    <n v="2"/>
    <n v="3"/>
    <n v="3"/>
    <d v="2023-06-18T00:00:00"/>
    <x v="0"/>
    <x v="1"/>
    <x v="0"/>
    <n v="1"/>
    <n v="583.76"/>
    <n v="32"/>
    <x v="3"/>
    <n v="4"/>
    <x v="0"/>
    <s v="Neutral"/>
    <x v="0"/>
    <x v="0"/>
  </r>
  <r>
    <n v="1920"/>
    <d v="2021-01-26T00:00:00"/>
    <s v="Production Technician I"/>
    <x v="9"/>
    <s v="Terminated"/>
    <s v="Full-Time"/>
    <s v="Zone B"/>
    <s v="Full-Time"/>
    <x v="0"/>
    <x v="4"/>
    <d v="1948-08-03T00:00:00"/>
    <s v="MA"/>
    <x v="0"/>
    <s v="Hispanic"/>
    <s v="Widowed"/>
    <x v="0"/>
    <n v="3"/>
    <d v="2022-09-23T00:00:00"/>
    <n v="2"/>
    <n v="5"/>
    <n v="3"/>
    <d v="2023-04-04T00:00:00"/>
    <x v="1"/>
    <x v="0"/>
    <x v="0"/>
    <n v="3"/>
    <n v="646.65"/>
    <n v="73"/>
    <x v="2"/>
    <n v="5"/>
    <x v="0"/>
    <s v="Satisfied"/>
    <x v="0"/>
    <x v="0"/>
  </r>
  <r>
    <n v="1921"/>
    <d v="2021-09-06T00:00:00"/>
    <s v="Production Technician I"/>
    <x v="5"/>
    <s v="Active"/>
    <s v="Contract"/>
    <s v="Zone C"/>
    <s v="Full-Time"/>
    <x v="0"/>
    <x v="6"/>
    <d v="1994-07-27T00:00:00"/>
    <s v="MA"/>
    <x v="1"/>
    <s v="Other"/>
    <s v="Married"/>
    <x v="0"/>
    <n v="3"/>
    <d v="2023-02-01T00:00:00"/>
    <n v="3"/>
    <n v="2"/>
    <n v="5"/>
    <d v="2023-05-28T00:00:00"/>
    <x v="3"/>
    <x v="1"/>
    <x v="1"/>
    <n v="2"/>
    <n v="813.17"/>
    <n v="27"/>
    <x v="1"/>
    <n v="4"/>
    <x v="2"/>
    <s v="Unsatisfied"/>
    <x v="0"/>
    <x v="0"/>
  </r>
  <r>
    <n v="1922"/>
    <d v="2020-07-29T00:00:00"/>
    <s v="Production Technician I"/>
    <x v="6"/>
    <s v="Active"/>
    <s v="Full-Time"/>
    <s v="Zone A"/>
    <s v="Part-Time"/>
    <x v="0"/>
    <x v="3"/>
    <d v="1958-02-11T00:00:00"/>
    <s v="MA"/>
    <x v="1"/>
    <s v="Asian"/>
    <s v="Divorced"/>
    <x v="0"/>
    <n v="3"/>
    <d v="2023-04-29T00:00:00"/>
    <n v="1"/>
    <n v="1"/>
    <n v="3"/>
    <d v="2022-11-14T00:00:00"/>
    <x v="3"/>
    <x v="1"/>
    <x v="3"/>
    <n v="3"/>
    <n v="636.38"/>
    <n v="62"/>
    <x v="2"/>
    <n v="5"/>
    <x v="0"/>
    <s v="Unsatisfied"/>
    <x v="0"/>
    <x v="0"/>
  </r>
  <r>
    <n v="1923"/>
    <d v="2023-03-31T00:00:00"/>
    <s v="Production Technician I"/>
    <x v="2"/>
    <s v="Active"/>
    <s v="Full-Time"/>
    <s v="Zone B"/>
    <s v="Full-Time"/>
    <x v="0"/>
    <x v="16"/>
    <d v="1966-11-05T00:00:00"/>
    <s v="MA"/>
    <x v="0"/>
    <s v="Other"/>
    <s v="Widowed"/>
    <x v="0"/>
    <n v="3"/>
    <d v="2023-07-29T00:00:00"/>
    <n v="3"/>
    <n v="4"/>
    <n v="4"/>
    <d v="2022-11-17T00:00:00"/>
    <x v="2"/>
    <x v="1"/>
    <x v="0"/>
    <n v="3"/>
    <n v="868.74"/>
    <n v="57"/>
    <x v="0"/>
    <n v="3"/>
    <x v="2"/>
    <s v="Neutral"/>
    <x v="0"/>
    <x v="0"/>
  </r>
  <r>
    <n v="1924"/>
    <d v="2023-05-16T00:00:00"/>
    <s v="Production Technician I"/>
    <x v="4"/>
    <s v="Active"/>
    <s v="Part-Time"/>
    <s v="Zone B"/>
    <s v="Full-Time"/>
    <x v="0"/>
    <x v="4"/>
    <d v="1994-11-29T00:00:00"/>
    <s v="MA"/>
    <x v="0"/>
    <s v="Hispanic"/>
    <s v="Married"/>
    <x v="0"/>
    <n v="3"/>
    <d v="2022-09-05T00:00:00"/>
    <n v="3"/>
    <n v="5"/>
    <n v="1"/>
    <d v="2023-07-14T00:00:00"/>
    <x v="1"/>
    <x v="1"/>
    <x v="0"/>
    <n v="4"/>
    <n v="250.41"/>
    <n v="29"/>
    <x v="1"/>
    <n v="2"/>
    <x v="2"/>
    <s v="Satisfied"/>
    <x v="0"/>
    <x v="0"/>
  </r>
  <r>
    <n v="1925"/>
    <d v="2023-04-29T00:00:00"/>
    <s v="Production Technician I"/>
    <x v="0"/>
    <s v="Active"/>
    <s v="Contract"/>
    <s v="Zone B"/>
    <s v="Full-Time"/>
    <x v="0"/>
    <x v="8"/>
    <d v="1980-02-13T00:00:00"/>
    <s v="MA"/>
    <x v="1"/>
    <s v="Other"/>
    <s v="Divorced"/>
    <x v="0"/>
    <n v="3"/>
    <d v="2023-04-21T00:00:00"/>
    <n v="1"/>
    <n v="5"/>
    <n v="3"/>
    <d v="2023-05-12T00:00:00"/>
    <x v="4"/>
    <x v="0"/>
    <x v="2"/>
    <n v="3"/>
    <n v="882.06"/>
    <n v="43"/>
    <x v="3"/>
    <n v="3"/>
    <x v="0"/>
    <s v="Satisfied"/>
    <x v="0"/>
    <x v="1"/>
  </r>
  <r>
    <n v="1926"/>
    <d v="2019-11-27T00:00:00"/>
    <s v="Production Technician I"/>
    <x v="7"/>
    <s v="Active"/>
    <s v="Contract"/>
    <s v="Zone A"/>
    <s v="Temporary"/>
    <x v="0"/>
    <x v="4"/>
    <d v="2000-01-02T00:00:00"/>
    <s v="MA"/>
    <x v="1"/>
    <s v="Black"/>
    <s v="Single"/>
    <x v="0"/>
    <n v="3"/>
    <d v="2022-08-20T00:00:00"/>
    <n v="3"/>
    <n v="4"/>
    <n v="2"/>
    <d v="2023-06-30T00:00:00"/>
    <x v="0"/>
    <x v="0"/>
    <x v="3"/>
    <n v="1"/>
    <n v="350.88"/>
    <n v="19"/>
    <x v="1"/>
    <n v="6"/>
    <x v="2"/>
    <s v="Neutral"/>
    <x v="0"/>
    <x v="0"/>
  </r>
  <r>
    <n v="1927"/>
    <d v="2022-11-03T00:00:00"/>
    <s v="Production Technician I"/>
    <x v="1"/>
    <s v="Active"/>
    <s v="Full-Time"/>
    <s v="Zone C"/>
    <s v="Full-Time"/>
    <x v="0"/>
    <x v="4"/>
    <d v="1976-04-06T00:00:00"/>
    <s v="MA"/>
    <x v="1"/>
    <s v="Hispanic"/>
    <s v="Married"/>
    <x v="0"/>
    <n v="3"/>
    <d v="2022-12-13T00:00:00"/>
    <n v="3"/>
    <n v="2"/>
    <n v="1"/>
    <d v="2023-02-23T00:00:00"/>
    <x v="0"/>
    <x v="1"/>
    <x v="2"/>
    <n v="5"/>
    <n v="571.80999999999995"/>
    <n v="46"/>
    <x v="0"/>
    <n v="3"/>
    <x v="2"/>
    <s v="Unsatisfied"/>
    <x v="0"/>
    <x v="1"/>
  </r>
  <r>
    <n v="1928"/>
    <d v="2022-08-08T00:00:00"/>
    <s v="Production Technician I"/>
    <x v="8"/>
    <s v="Active"/>
    <s v="Full-Time"/>
    <s v="Zone A"/>
    <s v="Part-Time"/>
    <x v="0"/>
    <x v="3"/>
    <d v="1983-03-17T00:00:00"/>
    <s v="MA"/>
    <x v="0"/>
    <s v="Hispanic"/>
    <s v="Widowed"/>
    <x v="0"/>
    <n v="3"/>
    <d v="2022-08-24T00:00:00"/>
    <n v="4"/>
    <n v="5"/>
    <n v="5"/>
    <d v="2023-02-23T00:00:00"/>
    <x v="4"/>
    <x v="0"/>
    <x v="0"/>
    <n v="3"/>
    <n v="900.89"/>
    <n v="39"/>
    <x v="3"/>
    <n v="3"/>
    <x v="2"/>
    <s v="Satisfied"/>
    <x v="0"/>
    <x v="0"/>
  </r>
  <r>
    <n v="1929"/>
    <d v="2023-07-27T00:00:00"/>
    <s v="Production Technician I"/>
    <x v="3"/>
    <s v="Active"/>
    <s v="Contract"/>
    <s v="Zone A"/>
    <s v="Full-Time"/>
    <x v="0"/>
    <x v="4"/>
    <d v="1988-03-03T00:00:00"/>
    <s v="MA"/>
    <x v="0"/>
    <s v="Asian"/>
    <s v="Widowed"/>
    <x v="0"/>
    <n v="3"/>
    <d v="2022-12-09T00:00:00"/>
    <n v="4"/>
    <n v="1"/>
    <n v="3"/>
    <d v="2023-08-04T00:00:00"/>
    <x v="1"/>
    <x v="0"/>
    <x v="0"/>
    <n v="3"/>
    <n v="312.56"/>
    <n v="35"/>
    <x v="3"/>
    <n v="2"/>
    <x v="2"/>
    <s v="Unsatisfied"/>
    <x v="0"/>
    <x v="0"/>
  </r>
  <r>
    <n v="1930"/>
    <d v="2023-07-15T00:00:00"/>
    <s v="Production Technician I"/>
    <x v="9"/>
    <s v="Active"/>
    <s v="Full-Time"/>
    <s v="Zone C"/>
    <s v="Temporary"/>
    <x v="0"/>
    <x v="3"/>
    <d v="1986-08-26T00:00:00"/>
    <s v="MA"/>
    <x v="0"/>
    <s v="Asian"/>
    <s v="Single"/>
    <x v="0"/>
    <n v="3"/>
    <d v="2022-12-27T00:00:00"/>
    <n v="3"/>
    <n v="3"/>
    <n v="4"/>
    <d v="2023-06-30T00:00:00"/>
    <x v="2"/>
    <x v="1"/>
    <x v="1"/>
    <n v="5"/>
    <n v="533.55999999999995"/>
    <n v="37"/>
    <x v="3"/>
    <n v="2"/>
    <x v="2"/>
    <s v="Neutral"/>
    <x v="0"/>
    <x v="0"/>
  </r>
  <r>
    <n v="1931"/>
    <d v="2022-11-09T00:00:00"/>
    <s v="Production Technician I"/>
    <x v="5"/>
    <s v="Active"/>
    <s v="Full-Time"/>
    <s v="Zone B"/>
    <s v="Temporary"/>
    <x v="0"/>
    <x v="10"/>
    <d v="1999-12-22T00:00:00"/>
    <s v="MA"/>
    <x v="0"/>
    <s v="White"/>
    <s v="Single"/>
    <x v="0"/>
    <n v="3"/>
    <d v="2023-04-16T00:00:00"/>
    <n v="2"/>
    <n v="3"/>
    <n v="4"/>
    <d v="2023-05-14T00:00:00"/>
    <x v="0"/>
    <x v="0"/>
    <x v="0"/>
    <n v="5"/>
    <n v="381.36"/>
    <n v="23"/>
    <x v="1"/>
    <n v="3"/>
    <x v="0"/>
    <s v="Neutral"/>
    <x v="0"/>
    <x v="0"/>
  </r>
  <r>
    <n v="1932"/>
    <d v="2019-12-24T00:00:00"/>
    <s v="Sales Manager"/>
    <x v="4"/>
    <s v="Active"/>
    <s v="Full-Time"/>
    <s v="Zone A"/>
    <s v="Temporary"/>
    <x v="1"/>
    <x v="2"/>
    <d v="1977-08-16T00:00:00"/>
    <s v="MA"/>
    <x v="1"/>
    <s v="Other"/>
    <s v="Widowed"/>
    <x v="0"/>
    <n v="3"/>
    <d v="2023-01-17T00:00:00"/>
    <n v="5"/>
    <n v="5"/>
    <n v="2"/>
    <d v="2023-03-19T00:00:00"/>
    <x v="1"/>
    <x v="0"/>
    <x v="0"/>
    <n v="2"/>
    <n v="754.08"/>
    <n v="42"/>
    <x v="3"/>
    <n v="6"/>
    <x v="1"/>
    <s v="Satisfied"/>
    <x v="0"/>
    <x v="0"/>
  </r>
  <r>
    <n v="1933"/>
    <d v="2019-03-08T00:00:00"/>
    <s v="Sales Manager"/>
    <x v="6"/>
    <s v="Active"/>
    <s v="Contract"/>
    <s v="Zone C"/>
    <s v="Part-Time"/>
    <x v="1"/>
    <x v="1"/>
    <d v="1989-11-01T00:00:00"/>
    <s v="VT"/>
    <x v="0"/>
    <s v="Black"/>
    <s v="Widowed"/>
    <x v="0"/>
    <n v="3"/>
    <d v="2023-05-24T00:00:00"/>
    <n v="2"/>
    <n v="4"/>
    <n v="5"/>
    <d v="2022-10-17T00:00:00"/>
    <x v="1"/>
    <x v="0"/>
    <x v="1"/>
    <n v="5"/>
    <n v="837.19"/>
    <n v="30"/>
    <x v="3"/>
    <n v="7"/>
    <x v="0"/>
    <s v="Neutral"/>
    <x v="0"/>
    <x v="0"/>
  </r>
  <r>
    <n v="1934"/>
    <d v="2019-06-25T00:00:00"/>
    <s v="Sales Manager"/>
    <x v="5"/>
    <s v="Terminated"/>
    <s v="Contract"/>
    <s v="Zone B"/>
    <s v="Full-Time"/>
    <x v="1"/>
    <x v="5"/>
    <d v="1991-09-29T00:00:00"/>
    <s v="PA"/>
    <x v="0"/>
    <s v="Other"/>
    <s v="Widowed"/>
    <x v="0"/>
    <n v="3"/>
    <d v="2022-08-25T00:00:00"/>
    <n v="2"/>
    <n v="5"/>
    <n v="2"/>
    <d v="2023-05-08T00:00:00"/>
    <x v="0"/>
    <x v="1"/>
    <x v="1"/>
    <n v="2"/>
    <n v="993.7"/>
    <n v="28"/>
    <x v="1"/>
    <n v="6"/>
    <x v="0"/>
    <s v="Satisfied"/>
    <x v="0"/>
    <x v="0"/>
  </r>
  <r>
    <n v="1935"/>
    <d v="2019-01-03T00:00:00"/>
    <s v="Production Technician II"/>
    <x v="3"/>
    <s v="Active"/>
    <s v="Part-Time"/>
    <s v="Zone A"/>
    <s v="Temporary"/>
    <x v="1"/>
    <x v="17"/>
    <d v="1974-12-01T00:00:00"/>
    <s v="MA"/>
    <x v="1"/>
    <s v="Hispanic"/>
    <s v="Divorced"/>
    <x v="0"/>
    <n v="3"/>
    <d v="2023-04-20T00:00:00"/>
    <n v="5"/>
    <n v="1"/>
    <n v="4"/>
    <d v="2022-09-16T00:00:00"/>
    <x v="1"/>
    <x v="0"/>
    <x v="2"/>
    <n v="2"/>
    <n v="505.4"/>
    <n v="45"/>
    <x v="0"/>
    <n v="7"/>
    <x v="1"/>
    <s v="Unsatisfied"/>
    <x v="0"/>
    <x v="1"/>
  </r>
  <r>
    <n v="1936"/>
    <d v="2023-02-02T00:00:00"/>
    <s v="Production Technician II"/>
    <x v="4"/>
    <s v="Active"/>
    <s v="Full-Time"/>
    <s v="Zone B"/>
    <s v="Part-Time"/>
    <x v="1"/>
    <x v="4"/>
    <d v="1991-05-26T00:00:00"/>
    <s v="PA"/>
    <x v="0"/>
    <s v="Hispanic"/>
    <s v="Widowed"/>
    <x v="0"/>
    <n v="3"/>
    <d v="2022-10-11T00:00:00"/>
    <n v="3"/>
    <n v="3"/>
    <n v="5"/>
    <d v="2022-08-21T00:00:00"/>
    <x v="0"/>
    <x v="1"/>
    <x v="0"/>
    <n v="5"/>
    <n v="567.54999999999995"/>
    <n v="32"/>
    <x v="3"/>
    <n v="3"/>
    <x v="2"/>
    <s v="Neutral"/>
    <x v="0"/>
    <x v="0"/>
  </r>
  <r>
    <n v="1937"/>
    <d v="2022-03-30T00:00:00"/>
    <s v="Production Technician II"/>
    <x v="0"/>
    <s v="Terminated"/>
    <s v="Full-Time"/>
    <s v="Zone A"/>
    <s v="Temporary"/>
    <x v="1"/>
    <x v="6"/>
    <d v="1957-03-25T00:00:00"/>
    <s v="PA"/>
    <x v="0"/>
    <s v="Asian"/>
    <s v="Single"/>
    <x v="0"/>
    <n v="3"/>
    <d v="2022-08-11T00:00:00"/>
    <n v="4"/>
    <n v="5"/>
    <n v="4"/>
    <d v="2023-05-08T00:00:00"/>
    <x v="0"/>
    <x v="1"/>
    <x v="2"/>
    <n v="4"/>
    <n v="774.74"/>
    <n v="65"/>
    <x v="2"/>
    <n v="4"/>
    <x v="2"/>
    <s v="Satisfied"/>
    <x v="0"/>
    <x v="1"/>
  </r>
  <r>
    <n v="1938"/>
    <d v="2020-03-23T00:00:00"/>
    <s v="Production Technician II"/>
    <x v="3"/>
    <s v="Active"/>
    <s v="Part-Time"/>
    <s v="Zone A"/>
    <s v="Full-Time"/>
    <x v="1"/>
    <x v="8"/>
    <d v="1957-03-18T00:00:00"/>
    <s v="MA"/>
    <x v="0"/>
    <s v="Other"/>
    <s v="Single"/>
    <x v="0"/>
    <n v="3"/>
    <d v="2022-09-15T00:00:00"/>
    <n v="1"/>
    <n v="4"/>
    <n v="3"/>
    <d v="2022-08-24T00:00:00"/>
    <x v="4"/>
    <x v="1"/>
    <x v="3"/>
    <n v="5"/>
    <n v="316.61"/>
    <n v="63"/>
    <x v="2"/>
    <n v="6"/>
    <x v="0"/>
    <s v="Neutral"/>
    <x v="0"/>
    <x v="0"/>
  </r>
  <r>
    <n v="1939"/>
    <d v="2019-06-06T00:00:00"/>
    <s v="Production Technician II"/>
    <x v="9"/>
    <s v="Active"/>
    <s v="Contract"/>
    <s v="Zone C"/>
    <s v="Temporary"/>
    <x v="1"/>
    <x v="4"/>
    <d v="1942-03-05T00:00:00"/>
    <s v="PA"/>
    <x v="0"/>
    <s v="Asian"/>
    <s v="Married"/>
    <x v="0"/>
    <n v="3"/>
    <d v="2023-06-13T00:00:00"/>
    <n v="4"/>
    <n v="5"/>
    <n v="3"/>
    <d v="2022-10-27T00:00:00"/>
    <x v="4"/>
    <x v="1"/>
    <x v="2"/>
    <n v="3"/>
    <n v="531.73"/>
    <n v="77"/>
    <x v="2"/>
    <n v="6"/>
    <x v="2"/>
    <s v="Satisfied"/>
    <x v="0"/>
    <x v="1"/>
  </r>
  <r>
    <n v="1940"/>
    <d v="2023-05-28T00:00:00"/>
    <s v="Production Technician II"/>
    <x v="3"/>
    <s v="Active"/>
    <s v="Contract"/>
    <s v="Zone A"/>
    <s v="Temporary"/>
    <x v="1"/>
    <x v="6"/>
    <d v="1942-08-07T00:00:00"/>
    <s v="MA"/>
    <x v="0"/>
    <s v="Asian"/>
    <s v="Widowed"/>
    <x v="0"/>
    <n v="3"/>
    <d v="2022-08-20T00:00:00"/>
    <n v="3"/>
    <n v="4"/>
    <n v="5"/>
    <d v="2023-01-16T00:00:00"/>
    <x v="4"/>
    <x v="1"/>
    <x v="0"/>
    <n v="2"/>
    <n v="342.26"/>
    <n v="81"/>
    <x v="2"/>
    <n v="2"/>
    <x v="2"/>
    <s v="Neutral"/>
    <x v="0"/>
    <x v="0"/>
  </r>
  <r>
    <n v="1941"/>
    <d v="2021-02-03T00:00:00"/>
    <s v="Production Technician II"/>
    <x v="9"/>
    <s v="Active"/>
    <s v="Contract"/>
    <s v="Zone A"/>
    <s v="Part-Time"/>
    <x v="1"/>
    <x v="6"/>
    <d v="1941-10-06T00:00:00"/>
    <s v="PA"/>
    <x v="0"/>
    <s v="Hispanic"/>
    <s v="Widowed"/>
    <x v="0"/>
    <n v="3"/>
    <d v="2022-09-16T00:00:00"/>
    <n v="3"/>
    <n v="5"/>
    <n v="4"/>
    <d v="2023-02-04T00:00:00"/>
    <x v="0"/>
    <x v="1"/>
    <x v="0"/>
    <n v="3"/>
    <n v="158.79"/>
    <n v="80"/>
    <x v="2"/>
    <n v="5"/>
    <x v="2"/>
    <s v="Satisfied"/>
    <x v="0"/>
    <x v="0"/>
  </r>
  <r>
    <n v="1942"/>
    <d v="2019-07-30T00:00:00"/>
    <s v="Production Technician II"/>
    <x v="3"/>
    <s v="Terminated"/>
    <s v="Part-Time"/>
    <s v="Zone A"/>
    <s v="Part-Time"/>
    <x v="1"/>
    <x v="13"/>
    <d v="1964-02-11T00:00:00"/>
    <s v="MA"/>
    <x v="0"/>
    <s v="Other"/>
    <s v="Widowed"/>
    <x v="0"/>
    <n v="3"/>
    <d v="2022-11-08T00:00:00"/>
    <n v="2"/>
    <n v="4"/>
    <n v="2"/>
    <d v="2023-04-15T00:00:00"/>
    <x v="1"/>
    <x v="0"/>
    <x v="2"/>
    <n v="3"/>
    <n v="250.51"/>
    <n v="55"/>
    <x v="0"/>
    <n v="6"/>
    <x v="0"/>
    <s v="Neutral"/>
    <x v="0"/>
    <x v="1"/>
  </r>
  <r>
    <n v="1943"/>
    <d v="2022-05-08T00:00:00"/>
    <s v="Production Technician II"/>
    <x v="9"/>
    <s v="Terminated"/>
    <s v="Contract"/>
    <s v="Zone A"/>
    <s v="Part-Time"/>
    <x v="1"/>
    <x v="12"/>
    <d v="1956-03-23T00:00:00"/>
    <s v="PA"/>
    <x v="0"/>
    <s v="White"/>
    <s v="Widowed"/>
    <x v="0"/>
    <n v="3"/>
    <d v="2022-09-22T00:00:00"/>
    <n v="5"/>
    <n v="5"/>
    <n v="4"/>
    <d v="2023-05-13T00:00:00"/>
    <x v="3"/>
    <x v="0"/>
    <x v="3"/>
    <n v="3"/>
    <n v="453.4"/>
    <n v="66"/>
    <x v="2"/>
    <n v="4"/>
    <x v="1"/>
    <s v="Satisfied"/>
    <x v="0"/>
    <x v="0"/>
  </r>
  <r>
    <n v="1944"/>
    <d v="2020-05-12T00:00:00"/>
    <s v="Production Technician II"/>
    <x v="3"/>
    <s v="Active"/>
    <s v="Part-Time"/>
    <s v="Zone A"/>
    <s v="Full-Time"/>
    <x v="1"/>
    <x v="4"/>
    <d v="1963-08-20T00:00:00"/>
    <s v="PA"/>
    <x v="0"/>
    <s v="Asian"/>
    <s v="Married"/>
    <x v="0"/>
    <n v="3"/>
    <d v="2022-12-12T00:00:00"/>
    <n v="1"/>
    <n v="4"/>
    <n v="1"/>
    <d v="2022-10-26T00:00:00"/>
    <x v="3"/>
    <x v="1"/>
    <x v="2"/>
    <n v="5"/>
    <n v="742.31"/>
    <n v="57"/>
    <x v="0"/>
    <n v="6"/>
    <x v="0"/>
    <s v="Neutral"/>
    <x v="0"/>
    <x v="1"/>
  </r>
  <r>
    <n v="1945"/>
    <d v="2019-03-28T00:00:00"/>
    <s v="Sales Manager"/>
    <x v="3"/>
    <s v="Terminated"/>
    <s v="Full-Time"/>
    <s v="Zone A"/>
    <s v="Temporary"/>
    <x v="1"/>
    <x v="6"/>
    <d v="1977-02-17T00:00:00"/>
    <s v="MA"/>
    <x v="0"/>
    <s v="White"/>
    <s v="Married"/>
    <x v="0"/>
    <n v="3"/>
    <d v="2023-02-10T00:00:00"/>
    <n v="1"/>
    <n v="3"/>
    <n v="4"/>
    <d v="2023-01-12T00:00:00"/>
    <x v="1"/>
    <x v="1"/>
    <x v="3"/>
    <n v="5"/>
    <n v="341.94"/>
    <n v="42"/>
    <x v="3"/>
    <n v="7"/>
    <x v="0"/>
    <s v="Neutral"/>
    <x v="0"/>
    <x v="0"/>
  </r>
  <r>
    <n v="1946"/>
    <d v="2019-07-22T00:00:00"/>
    <s v="Production Technician II"/>
    <x v="5"/>
    <s v="Active"/>
    <s v="Full-Time"/>
    <s v="Zone A"/>
    <s v="Full-Time"/>
    <x v="1"/>
    <x v="1"/>
    <d v="1956-07-22T00:00:00"/>
    <s v="PA"/>
    <x v="0"/>
    <s v="Other"/>
    <s v="Widowed"/>
    <x v="0"/>
    <n v="3"/>
    <d v="2023-01-05T00:00:00"/>
    <n v="3"/>
    <n v="5"/>
    <n v="1"/>
    <d v="2022-08-30T00:00:00"/>
    <x v="1"/>
    <x v="0"/>
    <x v="2"/>
    <n v="1"/>
    <n v="967.18"/>
    <n v="63"/>
    <x v="2"/>
    <n v="6"/>
    <x v="2"/>
    <s v="Satisfied"/>
    <x v="0"/>
    <x v="1"/>
  </r>
  <r>
    <n v="1947"/>
    <d v="2020-09-17T00:00:00"/>
    <s v="Sales Manager"/>
    <x v="8"/>
    <s v="Active"/>
    <s v="Part-Time"/>
    <s v="Zone C"/>
    <s v="Temporary"/>
    <x v="1"/>
    <x v="2"/>
    <d v="1982-07-21T00:00:00"/>
    <s v="PA"/>
    <x v="0"/>
    <s v="White"/>
    <s v="Single"/>
    <x v="0"/>
    <n v="3"/>
    <d v="2023-06-28T00:00:00"/>
    <n v="1"/>
    <n v="3"/>
    <n v="3"/>
    <d v="2022-11-14T00:00:00"/>
    <x v="4"/>
    <x v="1"/>
    <x v="0"/>
    <n v="3"/>
    <n v="147.4"/>
    <n v="38"/>
    <x v="3"/>
    <n v="5"/>
    <x v="0"/>
    <s v="Neutral"/>
    <x v="0"/>
    <x v="0"/>
  </r>
  <r>
    <n v="1948"/>
    <d v="2022-07-02T00:00:00"/>
    <s v="Production Technician II"/>
    <x v="3"/>
    <s v="Terminated"/>
    <s v="Part-Time"/>
    <s v="Zone B"/>
    <s v="Temporary"/>
    <x v="1"/>
    <x v="8"/>
    <d v="1963-12-08T00:00:00"/>
    <s v="PA"/>
    <x v="0"/>
    <s v="Black"/>
    <s v="Married"/>
    <x v="0"/>
    <n v="3"/>
    <d v="2023-03-16T00:00:00"/>
    <n v="2"/>
    <n v="1"/>
    <n v="5"/>
    <d v="2023-05-23T00:00:00"/>
    <x v="2"/>
    <x v="1"/>
    <x v="0"/>
    <n v="4"/>
    <n v="884.26"/>
    <n v="59"/>
    <x v="0"/>
    <n v="3"/>
    <x v="0"/>
    <s v="Unsatisfied"/>
    <x v="0"/>
    <x v="0"/>
  </r>
  <r>
    <n v="1949"/>
    <d v="2019-11-30T00:00:00"/>
    <s v="Sales Manager"/>
    <x v="8"/>
    <s v="Active"/>
    <s v="Contract"/>
    <s v="Zone A"/>
    <s v="Part-Time"/>
    <x v="1"/>
    <x v="4"/>
    <d v="1950-04-04T00:00:00"/>
    <s v="PA"/>
    <x v="0"/>
    <s v="Hispanic"/>
    <s v="Divorced"/>
    <x v="0"/>
    <n v="3"/>
    <d v="2022-09-07T00:00:00"/>
    <n v="5"/>
    <n v="3"/>
    <n v="4"/>
    <d v="2023-04-28T00:00:00"/>
    <x v="1"/>
    <x v="0"/>
    <x v="1"/>
    <n v="5"/>
    <n v="592.96"/>
    <n v="69"/>
    <x v="2"/>
    <n v="6"/>
    <x v="1"/>
    <s v="Neutral"/>
    <x v="0"/>
    <x v="0"/>
  </r>
  <r>
    <n v="1950"/>
    <d v="2023-07-21T00:00:00"/>
    <s v="Production Technician II"/>
    <x v="3"/>
    <s v="Terminated"/>
    <s v="Contract"/>
    <s v="Zone C"/>
    <s v="Temporary"/>
    <x v="0"/>
    <x v="8"/>
    <d v="1958-03-24T00:00:00"/>
    <s v="PA"/>
    <x v="0"/>
    <s v="Asian"/>
    <s v="Married"/>
    <x v="0"/>
    <n v="3"/>
    <d v="2022-09-17T00:00:00"/>
    <n v="3"/>
    <n v="2"/>
    <n v="1"/>
    <d v="2023-02-21T00:00:00"/>
    <x v="2"/>
    <x v="1"/>
    <x v="3"/>
    <n v="2"/>
    <n v="801.28"/>
    <n v="65"/>
    <x v="2"/>
    <n v="2"/>
    <x v="2"/>
    <s v="Unsatisfied"/>
    <x v="0"/>
    <x v="0"/>
  </r>
  <r>
    <n v="1951"/>
    <d v="2020-08-26T00:00:00"/>
    <s v="Sales Manager"/>
    <x v="7"/>
    <s v="Terminated"/>
    <s v="Full-Time"/>
    <s v="Zone A"/>
    <s v="Temporary"/>
    <x v="1"/>
    <x v="1"/>
    <d v="1960-10-09T00:00:00"/>
    <s v="MA"/>
    <x v="0"/>
    <s v="Asian"/>
    <s v="Married"/>
    <x v="0"/>
    <n v="3"/>
    <d v="2023-04-20T00:00:00"/>
    <n v="4"/>
    <n v="1"/>
    <n v="3"/>
    <d v="2023-04-29T00:00:00"/>
    <x v="0"/>
    <x v="0"/>
    <x v="1"/>
    <n v="2"/>
    <n v="717.95"/>
    <n v="60"/>
    <x v="2"/>
    <n v="5"/>
    <x v="2"/>
    <s v="Unsatisfied"/>
    <x v="0"/>
    <x v="0"/>
  </r>
  <r>
    <n v="1952"/>
    <d v="2020-05-16T00:00:00"/>
    <s v="Sales Manager"/>
    <x v="3"/>
    <s v="Active"/>
    <s v="Full-Time"/>
    <s v="Zone A"/>
    <s v="Full-Time"/>
    <x v="1"/>
    <x v="20"/>
    <d v="1989-07-31T00:00:00"/>
    <s v="PA"/>
    <x v="0"/>
    <s v="Other"/>
    <s v="Divorced"/>
    <x v="0"/>
    <n v="3"/>
    <d v="2023-06-09T00:00:00"/>
    <n v="2"/>
    <n v="5"/>
    <n v="2"/>
    <d v="2023-03-05T00:00:00"/>
    <x v="0"/>
    <x v="0"/>
    <x v="3"/>
    <n v="1"/>
    <n v="846.22"/>
    <n v="31"/>
    <x v="3"/>
    <n v="5"/>
    <x v="0"/>
    <s v="Satisfied"/>
    <x v="0"/>
    <x v="0"/>
  </r>
  <r>
    <n v="1953"/>
    <d v="2023-04-06T00:00:00"/>
    <s v="Production Technician I"/>
    <x v="2"/>
    <s v="Active"/>
    <s v="Full-Time"/>
    <s v="Zone B"/>
    <s v="Full-Time"/>
    <x v="0"/>
    <x v="0"/>
    <d v="1976-02-20T00:00:00"/>
    <s v="MA"/>
    <x v="0"/>
    <s v="Asian"/>
    <s v="Divorced"/>
    <x v="0"/>
    <n v="3"/>
    <d v="2023-04-07T00:00:00"/>
    <n v="4"/>
    <n v="5"/>
    <n v="4"/>
    <d v="2022-08-13T00:00:00"/>
    <x v="0"/>
    <x v="1"/>
    <x v="3"/>
    <n v="4"/>
    <n v="275.62"/>
    <n v="47"/>
    <x v="0"/>
    <n v="3"/>
    <x v="2"/>
    <s v="Satisfied"/>
    <x v="0"/>
    <x v="0"/>
  </r>
  <r>
    <n v="1954"/>
    <d v="2019-02-18T00:00:00"/>
    <s v="Production Technician II"/>
    <x v="7"/>
    <s v="Terminated"/>
    <s v="Part-Time"/>
    <s v="Zone C"/>
    <s v="Temporary"/>
    <x v="0"/>
    <x v="0"/>
    <d v="1968-07-22T00:00:00"/>
    <s v="MA"/>
    <x v="0"/>
    <s v="Other"/>
    <s v="Divorced"/>
    <x v="0"/>
    <n v="3"/>
    <d v="2023-03-16T00:00:00"/>
    <n v="1"/>
    <n v="1"/>
    <n v="5"/>
    <d v="2022-08-14T00:00:00"/>
    <x v="1"/>
    <x v="1"/>
    <x v="3"/>
    <n v="5"/>
    <n v="837.05"/>
    <n v="51"/>
    <x v="0"/>
    <n v="7"/>
    <x v="0"/>
    <s v="Unsatisfied"/>
    <x v="0"/>
    <x v="0"/>
  </r>
  <r>
    <n v="1955"/>
    <d v="2020-10-10T00:00:00"/>
    <s v="Production Technician I"/>
    <x v="8"/>
    <s v="Active"/>
    <s v="Full-Time"/>
    <s v="Zone A"/>
    <s v="Temporary"/>
    <x v="0"/>
    <x v="4"/>
    <d v="1998-04-04T00:00:00"/>
    <s v="MA"/>
    <x v="1"/>
    <s v="White"/>
    <s v="Married"/>
    <x v="0"/>
    <n v="3"/>
    <d v="2022-08-27T00:00:00"/>
    <n v="2"/>
    <n v="3"/>
    <n v="4"/>
    <d v="2023-07-22T00:00:00"/>
    <x v="0"/>
    <x v="0"/>
    <x v="1"/>
    <n v="3"/>
    <n v="202.35"/>
    <n v="22"/>
    <x v="1"/>
    <n v="5"/>
    <x v="0"/>
    <s v="Neutral"/>
    <x v="0"/>
    <x v="0"/>
  </r>
  <r>
    <n v="1956"/>
    <d v="2021-05-15T00:00:00"/>
    <s v="Production Technician I"/>
    <x v="2"/>
    <s v="Active"/>
    <s v="Part-Time"/>
    <s v="Zone A"/>
    <s v="Full-Time"/>
    <x v="0"/>
    <x v="18"/>
    <d v="1958-12-18T00:00:00"/>
    <s v="MA"/>
    <x v="0"/>
    <s v="Black"/>
    <s v="Married"/>
    <x v="0"/>
    <n v="3"/>
    <d v="2023-01-23T00:00:00"/>
    <n v="1"/>
    <n v="5"/>
    <n v="4"/>
    <d v="2023-06-05T00:00:00"/>
    <x v="4"/>
    <x v="1"/>
    <x v="3"/>
    <n v="4"/>
    <n v="590.97"/>
    <n v="63"/>
    <x v="2"/>
    <n v="4"/>
    <x v="0"/>
    <s v="Satisfied"/>
    <x v="0"/>
    <x v="0"/>
  </r>
  <r>
    <n v="1957"/>
    <d v="2019-05-13T00:00:00"/>
    <s v="Production Technician I"/>
    <x v="3"/>
    <s v="Terminated"/>
    <s v="Part-Time"/>
    <s v="Zone C"/>
    <s v="Full-Time"/>
    <x v="0"/>
    <x v="4"/>
    <d v="1975-02-15T00:00:00"/>
    <s v="MA"/>
    <x v="0"/>
    <s v="Asian"/>
    <s v="Widowed"/>
    <x v="0"/>
    <n v="3"/>
    <d v="2023-03-17T00:00:00"/>
    <n v="5"/>
    <n v="2"/>
    <n v="2"/>
    <d v="2023-04-14T00:00:00"/>
    <x v="1"/>
    <x v="1"/>
    <x v="0"/>
    <n v="5"/>
    <n v="744.55"/>
    <n v="44"/>
    <x v="3"/>
    <n v="7"/>
    <x v="1"/>
    <s v="Unsatisfied"/>
    <x v="0"/>
    <x v="0"/>
  </r>
  <r>
    <n v="1958"/>
    <d v="2019-07-04T00:00:00"/>
    <s v="Production Technician I"/>
    <x v="9"/>
    <s v="Active"/>
    <s v="Contract"/>
    <s v="Zone B"/>
    <s v="Full-Time"/>
    <x v="0"/>
    <x v="21"/>
    <d v="1990-10-18T00:00:00"/>
    <s v="MA"/>
    <x v="0"/>
    <s v="Other"/>
    <s v="Married"/>
    <x v="0"/>
    <n v="3"/>
    <d v="2022-10-05T00:00:00"/>
    <n v="4"/>
    <n v="2"/>
    <n v="5"/>
    <d v="2023-05-23T00:00:00"/>
    <x v="4"/>
    <x v="0"/>
    <x v="1"/>
    <n v="2"/>
    <n v="141.91"/>
    <n v="29"/>
    <x v="1"/>
    <n v="6"/>
    <x v="2"/>
    <s v="Unsatisfied"/>
    <x v="0"/>
    <x v="0"/>
  </r>
  <r>
    <n v="1959"/>
    <d v="2022-04-01T00:00:00"/>
    <s v="Production Technician I"/>
    <x v="0"/>
    <s v="Active"/>
    <s v="Part-Time"/>
    <s v="Zone B"/>
    <s v="Temporary"/>
    <x v="0"/>
    <x v="9"/>
    <d v="1989-08-02T00:00:00"/>
    <s v="MA"/>
    <x v="0"/>
    <s v="Asian"/>
    <s v="Married"/>
    <x v="0"/>
    <n v="3"/>
    <d v="2023-01-04T00:00:00"/>
    <n v="5"/>
    <n v="3"/>
    <n v="4"/>
    <d v="2022-09-13T00:00:00"/>
    <x v="2"/>
    <x v="1"/>
    <x v="2"/>
    <n v="2"/>
    <n v="883.34"/>
    <n v="33"/>
    <x v="3"/>
    <n v="4"/>
    <x v="1"/>
    <s v="Neutral"/>
    <x v="0"/>
    <x v="1"/>
  </r>
  <r>
    <n v="1960"/>
    <d v="2018-11-03T00:00:00"/>
    <s v="Production Technician I"/>
    <x v="9"/>
    <s v="Active"/>
    <s v="Full-Time"/>
    <s v="Zone A"/>
    <s v="Part-Time"/>
    <x v="0"/>
    <x v="1"/>
    <d v="1948-05-26T00:00:00"/>
    <s v="MA"/>
    <x v="1"/>
    <s v="White"/>
    <s v="Divorced"/>
    <x v="0"/>
    <n v="3"/>
    <d v="2023-01-06T00:00:00"/>
    <n v="3"/>
    <n v="4"/>
    <n v="1"/>
    <d v="2023-04-28T00:00:00"/>
    <x v="0"/>
    <x v="0"/>
    <x v="3"/>
    <n v="4"/>
    <n v="176.82"/>
    <n v="70"/>
    <x v="2"/>
    <n v="7"/>
    <x v="2"/>
    <s v="Neutral"/>
    <x v="0"/>
    <x v="0"/>
  </r>
  <r>
    <n v="1961"/>
    <d v="2018-10-11T00:00:00"/>
    <s v="Production Technician I"/>
    <x v="3"/>
    <s v="Terminated"/>
    <s v="Part-Time"/>
    <s v="Zone A"/>
    <s v="Full-Time"/>
    <x v="0"/>
    <x v="5"/>
    <d v="1945-07-17T00:00:00"/>
    <s v="MA"/>
    <x v="0"/>
    <s v="Black"/>
    <s v="Married"/>
    <x v="0"/>
    <n v="3"/>
    <d v="2022-12-21T00:00:00"/>
    <n v="2"/>
    <n v="3"/>
    <n v="1"/>
    <d v="2023-04-25T00:00:00"/>
    <x v="1"/>
    <x v="1"/>
    <x v="0"/>
    <n v="1"/>
    <n v="767.22"/>
    <n v="73"/>
    <x v="2"/>
    <n v="7"/>
    <x v="0"/>
    <s v="Neutral"/>
    <x v="0"/>
    <x v="0"/>
  </r>
  <r>
    <n v="1962"/>
    <d v="2023-06-25T00:00:00"/>
    <s v="Production Technician II"/>
    <x v="0"/>
    <s v="Active"/>
    <s v="Contract"/>
    <s v="Zone C"/>
    <s v="Part-Time"/>
    <x v="0"/>
    <x v="3"/>
    <d v="1951-02-18T00:00:00"/>
    <s v="MA"/>
    <x v="0"/>
    <s v="Other"/>
    <s v="Divorced"/>
    <x v="0"/>
    <n v="3"/>
    <d v="2022-09-05T00:00:00"/>
    <n v="2"/>
    <n v="4"/>
    <n v="1"/>
    <d v="2022-10-02T00:00:00"/>
    <x v="0"/>
    <x v="1"/>
    <x v="2"/>
    <n v="5"/>
    <n v="555.6"/>
    <n v="72"/>
    <x v="2"/>
    <n v="2"/>
    <x v="0"/>
    <s v="Neutral"/>
    <x v="0"/>
    <x v="1"/>
  </r>
  <r>
    <n v="1963"/>
    <d v="2020-09-14T00:00:00"/>
    <s v="Production Technician I"/>
    <x v="0"/>
    <s v="Terminated"/>
    <s v="Contract"/>
    <s v="Zone B"/>
    <s v="Full-Time"/>
    <x v="0"/>
    <x v="3"/>
    <d v="1972-05-08T00:00:00"/>
    <s v="MA"/>
    <x v="0"/>
    <s v="Other"/>
    <s v="Married"/>
    <x v="0"/>
    <n v="3"/>
    <d v="2022-08-23T00:00:00"/>
    <n v="2"/>
    <n v="5"/>
    <n v="3"/>
    <d v="2023-06-13T00:00:00"/>
    <x v="3"/>
    <x v="0"/>
    <x v="1"/>
    <n v="2"/>
    <n v="316.02999999999997"/>
    <n v="48"/>
    <x v="0"/>
    <n v="5"/>
    <x v="0"/>
    <s v="Satisfied"/>
    <x v="0"/>
    <x v="0"/>
  </r>
  <r>
    <n v="1964"/>
    <d v="2022-12-20T00:00:00"/>
    <s v="Production Technician I"/>
    <x v="1"/>
    <s v="Terminated"/>
    <s v="Part-Time"/>
    <s v="Zone B"/>
    <s v="Part-Time"/>
    <x v="0"/>
    <x v="7"/>
    <d v="1969-03-27T00:00:00"/>
    <s v="MA"/>
    <x v="0"/>
    <s v="Other"/>
    <s v="Married"/>
    <x v="0"/>
    <n v="3"/>
    <d v="2022-11-21T00:00:00"/>
    <n v="5"/>
    <n v="5"/>
    <n v="5"/>
    <d v="2023-05-22T00:00:00"/>
    <x v="1"/>
    <x v="0"/>
    <x v="0"/>
    <n v="1"/>
    <n v="540.96"/>
    <n v="53"/>
    <x v="0"/>
    <n v="3"/>
    <x v="1"/>
    <s v="Satisfied"/>
    <x v="0"/>
    <x v="0"/>
  </r>
  <r>
    <n v="1965"/>
    <d v="2022-02-23T00:00:00"/>
    <s v="Production Technician II"/>
    <x v="0"/>
    <s v="Active"/>
    <s v="Full-Time"/>
    <s v="Zone A"/>
    <s v="Temporary"/>
    <x v="0"/>
    <x v="3"/>
    <d v="1949-07-31T00:00:00"/>
    <s v="MA"/>
    <x v="0"/>
    <s v="White"/>
    <s v="Widowed"/>
    <x v="0"/>
    <n v="3"/>
    <d v="2023-02-15T00:00:00"/>
    <n v="3"/>
    <n v="1"/>
    <n v="1"/>
    <d v="2022-10-16T00:00:00"/>
    <x v="0"/>
    <x v="1"/>
    <x v="0"/>
    <n v="3"/>
    <n v="444.23"/>
    <n v="73"/>
    <x v="2"/>
    <n v="4"/>
    <x v="2"/>
    <s v="Unsatisfied"/>
    <x v="0"/>
    <x v="0"/>
  </r>
  <r>
    <n v="1966"/>
    <d v="2019-05-31T00:00:00"/>
    <s v="Production Technician II"/>
    <x v="3"/>
    <s v="Active"/>
    <s v="Full-Time"/>
    <s v="Zone C"/>
    <s v="Part-Time"/>
    <x v="0"/>
    <x v="3"/>
    <d v="1971-03-04T00:00:00"/>
    <s v="MA"/>
    <x v="0"/>
    <s v="Other"/>
    <s v="Widowed"/>
    <x v="0"/>
    <n v="3"/>
    <d v="2022-10-29T00:00:00"/>
    <n v="4"/>
    <n v="3"/>
    <n v="2"/>
    <d v="2023-05-19T00:00:00"/>
    <x v="4"/>
    <x v="0"/>
    <x v="0"/>
    <n v="5"/>
    <n v="497.54"/>
    <n v="48"/>
    <x v="0"/>
    <n v="6"/>
    <x v="2"/>
    <s v="Neutral"/>
    <x v="0"/>
    <x v="0"/>
  </r>
  <r>
    <n v="1967"/>
    <d v="2019-01-29T00:00:00"/>
    <s v="Production Technician I"/>
    <x v="2"/>
    <s v="Active"/>
    <s v="Part-Time"/>
    <s v="Zone A"/>
    <s v="Part-Time"/>
    <x v="0"/>
    <x v="3"/>
    <d v="1994-12-11T00:00:00"/>
    <s v="MA"/>
    <x v="0"/>
    <s v="Other"/>
    <s v="Single"/>
    <x v="0"/>
    <n v="3"/>
    <d v="2023-02-26T00:00:00"/>
    <n v="4"/>
    <n v="2"/>
    <n v="4"/>
    <d v="2023-07-23T00:00:00"/>
    <x v="1"/>
    <x v="0"/>
    <x v="1"/>
    <n v="4"/>
    <n v="300.95"/>
    <n v="25"/>
    <x v="1"/>
    <n v="7"/>
    <x v="2"/>
    <s v="Unsatisfied"/>
    <x v="0"/>
    <x v="0"/>
  </r>
  <r>
    <n v="1968"/>
    <d v="2019-09-01T00:00:00"/>
    <s v="Production Technician I"/>
    <x v="6"/>
    <s v="Active"/>
    <s v="Full-Time"/>
    <s v="Zone B"/>
    <s v="Temporary"/>
    <x v="0"/>
    <x v="3"/>
    <d v="1955-06-29T00:00:00"/>
    <s v="MA"/>
    <x v="0"/>
    <s v="Asian"/>
    <s v="Widowed"/>
    <x v="0"/>
    <n v="3"/>
    <d v="2022-12-27T00:00:00"/>
    <n v="1"/>
    <n v="4"/>
    <n v="2"/>
    <d v="2022-11-25T00:00:00"/>
    <x v="1"/>
    <x v="0"/>
    <x v="1"/>
    <n v="2"/>
    <n v="283.06"/>
    <n v="64"/>
    <x v="2"/>
    <n v="6"/>
    <x v="0"/>
    <s v="Neutral"/>
    <x v="0"/>
    <x v="0"/>
  </r>
  <r>
    <n v="1970"/>
    <d v="2022-04-21T00:00:00"/>
    <s v="Production Technician I"/>
    <x v="9"/>
    <s v="Active"/>
    <s v="Part-Time"/>
    <s v="Zone C"/>
    <s v="Temporary"/>
    <x v="0"/>
    <x v="4"/>
    <d v="1952-04-17T00:00:00"/>
    <s v="MA"/>
    <x v="0"/>
    <s v="Other"/>
    <s v="Single"/>
    <x v="0"/>
    <n v="3"/>
    <d v="2023-03-06T00:00:00"/>
    <n v="5"/>
    <n v="4"/>
    <n v="4"/>
    <d v="2023-03-27T00:00:00"/>
    <x v="0"/>
    <x v="1"/>
    <x v="0"/>
    <n v="1"/>
    <n v="398.23"/>
    <n v="70"/>
    <x v="2"/>
    <n v="4"/>
    <x v="1"/>
    <s v="Neutral"/>
    <x v="0"/>
    <x v="0"/>
  </r>
  <r>
    <n v="1971"/>
    <d v="2018-09-15T00:00:00"/>
    <s v="Production Technician II"/>
    <x v="8"/>
    <s v="Terminated"/>
    <s v="Part-Time"/>
    <s v="Zone C"/>
    <s v="Full-Time"/>
    <x v="0"/>
    <x v="3"/>
    <d v="1994-02-10T00:00:00"/>
    <s v="MA"/>
    <x v="0"/>
    <s v="Other"/>
    <s v="Divorced"/>
    <x v="0"/>
    <n v="3"/>
    <d v="2023-05-27T00:00:00"/>
    <n v="3"/>
    <n v="2"/>
    <n v="1"/>
    <d v="2022-12-20T00:00:00"/>
    <x v="0"/>
    <x v="1"/>
    <x v="1"/>
    <n v="1"/>
    <n v="331.8"/>
    <n v="24"/>
    <x v="1"/>
    <n v="7"/>
    <x v="2"/>
    <s v="Unsatisfied"/>
    <x v="0"/>
    <x v="0"/>
  </r>
  <r>
    <n v="1972"/>
    <d v="2021-12-04T00:00:00"/>
    <s v="Production Technician II"/>
    <x v="1"/>
    <s v="Active"/>
    <s v="Contract"/>
    <s v="Zone A"/>
    <s v="Temporary"/>
    <x v="0"/>
    <x v="4"/>
    <d v="1996-01-23T00:00:00"/>
    <s v="MA"/>
    <x v="1"/>
    <s v="Asian"/>
    <s v="Single"/>
    <x v="0"/>
    <n v="3"/>
    <d v="2023-03-15T00:00:00"/>
    <n v="2"/>
    <n v="2"/>
    <n v="3"/>
    <d v="2023-04-26T00:00:00"/>
    <x v="0"/>
    <x v="1"/>
    <x v="1"/>
    <n v="4"/>
    <n v="349.48"/>
    <n v="25"/>
    <x v="1"/>
    <n v="4"/>
    <x v="0"/>
    <s v="Unsatisfied"/>
    <x v="0"/>
    <x v="0"/>
  </r>
  <r>
    <n v="1973"/>
    <d v="2019-11-14T00:00:00"/>
    <s v="Production Technician II"/>
    <x v="4"/>
    <s v="Active"/>
    <s v="Full-Time"/>
    <s v="Zone B"/>
    <s v="Full-Time"/>
    <x v="0"/>
    <x v="3"/>
    <d v="1991-10-10T00:00:00"/>
    <s v="MA"/>
    <x v="0"/>
    <s v="Black"/>
    <s v="Married"/>
    <x v="0"/>
    <n v="3"/>
    <d v="2022-08-30T00:00:00"/>
    <n v="4"/>
    <n v="2"/>
    <n v="3"/>
    <d v="2023-04-01T00:00:00"/>
    <x v="4"/>
    <x v="1"/>
    <x v="0"/>
    <n v="1"/>
    <n v="596.48"/>
    <n v="28"/>
    <x v="1"/>
    <n v="6"/>
    <x v="2"/>
    <s v="Unsatisfied"/>
    <x v="0"/>
    <x v="0"/>
  </r>
  <r>
    <n v="1974"/>
    <d v="2021-04-14T00:00:00"/>
    <s v="Production Technician I"/>
    <x v="6"/>
    <s v="Active"/>
    <s v="Part-Time"/>
    <s v="Zone A"/>
    <s v="Temporary"/>
    <x v="0"/>
    <x v="1"/>
    <d v="1968-12-29T00:00:00"/>
    <s v="MA"/>
    <x v="0"/>
    <s v="White"/>
    <s v="Widowed"/>
    <x v="0"/>
    <n v="3"/>
    <d v="2023-01-17T00:00:00"/>
    <n v="4"/>
    <n v="1"/>
    <n v="3"/>
    <d v="2022-10-08T00:00:00"/>
    <x v="2"/>
    <x v="0"/>
    <x v="1"/>
    <n v="2"/>
    <n v="677.45"/>
    <n v="53"/>
    <x v="0"/>
    <n v="5"/>
    <x v="2"/>
    <s v="Unsatisfied"/>
    <x v="0"/>
    <x v="0"/>
  </r>
  <r>
    <n v="1975"/>
    <d v="2019-04-14T00:00:00"/>
    <s v="Production Technician I"/>
    <x v="7"/>
    <s v="Active"/>
    <s v="Contract"/>
    <s v="Zone A"/>
    <s v="Temporary"/>
    <x v="0"/>
    <x v="9"/>
    <d v="1941-10-31T00:00:00"/>
    <s v="MA"/>
    <x v="0"/>
    <s v="Other"/>
    <s v="Divorced"/>
    <x v="0"/>
    <n v="3"/>
    <d v="2023-03-24T00:00:00"/>
    <n v="4"/>
    <n v="4"/>
    <n v="3"/>
    <d v="2023-03-12T00:00:00"/>
    <x v="1"/>
    <x v="0"/>
    <x v="0"/>
    <n v="5"/>
    <n v="664.61"/>
    <n v="78"/>
    <x v="2"/>
    <n v="7"/>
    <x v="2"/>
    <s v="Neutral"/>
    <x v="0"/>
    <x v="0"/>
  </r>
  <r>
    <n v="1976"/>
    <d v="2021-01-09T00:00:00"/>
    <s v="Production Technician I"/>
    <x v="1"/>
    <s v="Active"/>
    <s v="Full-Time"/>
    <s v="Zone C"/>
    <s v="Full-Time"/>
    <x v="0"/>
    <x v="0"/>
    <d v="1945-02-16T00:00:00"/>
    <s v="MA"/>
    <x v="0"/>
    <s v="White"/>
    <s v="Single"/>
    <x v="0"/>
    <n v="3"/>
    <d v="2023-04-25T00:00:00"/>
    <n v="1"/>
    <n v="5"/>
    <n v="1"/>
    <d v="2022-11-16T00:00:00"/>
    <x v="4"/>
    <x v="1"/>
    <x v="2"/>
    <n v="5"/>
    <n v="405.13"/>
    <n v="76"/>
    <x v="2"/>
    <n v="5"/>
    <x v="0"/>
    <s v="Satisfied"/>
    <x v="0"/>
    <x v="1"/>
  </r>
  <r>
    <n v="1977"/>
    <d v="2022-12-26T00:00:00"/>
    <s v="Production Technician I"/>
    <x v="8"/>
    <s v="Terminated"/>
    <s v="Contract"/>
    <s v="Zone B"/>
    <s v="Full-Time"/>
    <x v="0"/>
    <x v="4"/>
    <d v="1952-09-22T00:00:00"/>
    <s v="MA"/>
    <x v="0"/>
    <s v="White"/>
    <s v="Single"/>
    <x v="0"/>
    <n v="3"/>
    <d v="2023-03-18T00:00:00"/>
    <n v="2"/>
    <n v="5"/>
    <n v="4"/>
    <d v="2023-05-26T00:00:00"/>
    <x v="0"/>
    <x v="0"/>
    <x v="1"/>
    <n v="5"/>
    <n v="781.27"/>
    <n v="70"/>
    <x v="2"/>
    <n v="3"/>
    <x v="0"/>
    <s v="Satisfied"/>
    <x v="0"/>
    <x v="0"/>
  </r>
  <r>
    <n v="1978"/>
    <d v="2021-10-05T00:00:00"/>
    <s v="Production Technician I"/>
    <x v="3"/>
    <s v="Terminated"/>
    <s v="Full-Time"/>
    <s v="Zone B"/>
    <s v="Part-Time"/>
    <x v="0"/>
    <x v="0"/>
    <d v="1976-12-22T00:00:00"/>
    <s v="MA"/>
    <x v="0"/>
    <s v="Other"/>
    <s v="Divorced"/>
    <x v="0"/>
    <n v="3"/>
    <d v="2023-06-08T00:00:00"/>
    <n v="3"/>
    <n v="5"/>
    <n v="1"/>
    <d v="2023-01-18T00:00:00"/>
    <x v="0"/>
    <x v="0"/>
    <x v="0"/>
    <n v="5"/>
    <n v="983.61"/>
    <n v="45"/>
    <x v="0"/>
    <n v="4"/>
    <x v="2"/>
    <s v="Satisfied"/>
    <x v="0"/>
    <x v="0"/>
  </r>
  <r>
    <n v="1979"/>
    <d v="2022-09-25T00:00:00"/>
    <s v="Production Technician I"/>
    <x v="9"/>
    <s v="Active"/>
    <s v="Part-Time"/>
    <s v="Zone B"/>
    <s v="Temporary"/>
    <x v="0"/>
    <x v="6"/>
    <d v="1972-03-25T00:00:00"/>
    <s v="MA"/>
    <x v="0"/>
    <s v="Asian"/>
    <s v="Single"/>
    <x v="0"/>
    <n v="3"/>
    <d v="2023-07-17T00:00:00"/>
    <n v="1"/>
    <n v="4"/>
    <n v="5"/>
    <d v="2023-05-19T00:00:00"/>
    <x v="4"/>
    <x v="0"/>
    <x v="0"/>
    <n v="1"/>
    <n v="656.46"/>
    <n v="50"/>
    <x v="0"/>
    <n v="3"/>
    <x v="0"/>
    <s v="Neutral"/>
    <x v="0"/>
    <x v="0"/>
  </r>
  <r>
    <n v="1980"/>
    <d v="2021-11-10T00:00:00"/>
    <s v="Production Technician I"/>
    <x v="5"/>
    <s v="Active"/>
    <s v="Part-Time"/>
    <s v="Zone C"/>
    <s v="Full-Time"/>
    <x v="0"/>
    <x v="3"/>
    <d v="1990-06-16T00:00:00"/>
    <s v="MA"/>
    <x v="0"/>
    <s v="Hispanic"/>
    <s v="Married"/>
    <x v="0"/>
    <n v="3"/>
    <d v="2023-05-17T00:00:00"/>
    <n v="5"/>
    <n v="4"/>
    <n v="5"/>
    <d v="2023-03-25T00:00:00"/>
    <x v="2"/>
    <x v="1"/>
    <x v="0"/>
    <n v="1"/>
    <n v="446.07"/>
    <n v="31"/>
    <x v="3"/>
    <n v="4"/>
    <x v="1"/>
    <s v="Neutral"/>
    <x v="0"/>
    <x v="0"/>
  </r>
  <r>
    <n v="1981"/>
    <d v="2021-04-08T00:00:00"/>
    <s v="Production Technician I"/>
    <x v="6"/>
    <s v="Active"/>
    <s v="Contract"/>
    <s v="Zone A"/>
    <s v="Temporary"/>
    <x v="0"/>
    <x v="3"/>
    <d v="1993-11-14T00:00:00"/>
    <s v="MA"/>
    <x v="1"/>
    <s v="Black"/>
    <s v="Divorced"/>
    <x v="0"/>
    <n v="3"/>
    <d v="2023-03-23T00:00:00"/>
    <n v="5"/>
    <n v="4"/>
    <n v="3"/>
    <d v="2022-08-10T00:00:00"/>
    <x v="0"/>
    <x v="0"/>
    <x v="3"/>
    <n v="1"/>
    <n v="676.42"/>
    <n v="28"/>
    <x v="1"/>
    <n v="5"/>
    <x v="1"/>
    <s v="Neutral"/>
    <x v="0"/>
    <x v="0"/>
  </r>
  <r>
    <n v="1982"/>
    <d v="2018-11-14T00:00:00"/>
    <s v="Production Technician I"/>
    <x v="2"/>
    <s v="Active"/>
    <s v="Full-Time"/>
    <s v="Zone C"/>
    <s v="Temporary"/>
    <x v="0"/>
    <x v="2"/>
    <d v="1980-05-24T00:00:00"/>
    <s v="MA"/>
    <x v="0"/>
    <s v="Hispanic"/>
    <s v="Married"/>
    <x v="0"/>
    <n v="3"/>
    <d v="2023-06-24T00:00:00"/>
    <n v="3"/>
    <n v="5"/>
    <n v="5"/>
    <d v="2023-01-29T00:00:00"/>
    <x v="0"/>
    <x v="0"/>
    <x v="3"/>
    <n v="5"/>
    <n v="861.83"/>
    <n v="38"/>
    <x v="3"/>
    <n v="7"/>
    <x v="2"/>
    <s v="Satisfied"/>
    <x v="0"/>
    <x v="0"/>
  </r>
  <r>
    <n v="1983"/>
    <d v="2020-03-14T00:00:00"/>
    <s v="Production Technician I"/>
    <x v="4"/>
    <s v="Active"/>
    <s v="Part-Time"/>
    <s v="Zone C"/>
    <s v="Full-Time"/>
    <x v="0"/>
    <x v="3"/>
    <d v="1956-11-26T00:00:00"/>
    <s v="MA"/>
    <x v="0"/>
    <s v="Asian"/>
    <s v="Widowed"/>
    <x v="0"/>
    <n v="3"/>
    <d v="2022-08-16T00:00:00"/>
    <n v="2"/>
    <n v="5"/>
    <n v="1"/>
    <d v="2022-12-28T00:00:00"/>
    <x v="1"/>
    <x v="0"/>
    <x v="0"/>
    <n v="5"/>
    <n v="769.23"/>
    <n v="64"/>
    <x v="2"/>
    <n v="6"/>
    <x v="0"/>
    <s v="Satisfied"/>
    <x v="0"/>
    <x v="0"/>
  </r>
  <r>
    <n v="1984"/>
    <d v="2020-06-24T00:00:00"/>
    <s v="Production Technician I"/>
    <x v="0"/>
    <s v="Active"/>
    <s v="Full-Time"/>
    <s v="Zone B"/>
    <s v="Temporary"/>
    <x v="0"/>
    <x v="14"/>
    <d v="1948-02-11T00:00:00"/>
    <s v="MA"/>
    <x v="0"/>
    <s v="Black"/>
    <s v="Single"/>
    <x v="0"/>
    <n v="3"/>
    <d v="2022-08-07T00:00:00"/>
    <n v="5"/>
    <n v="2"/>
    <n v="2"/>
    <d v="2022-08-18T00:00:00"/>
    <x v="0"/>
    <x v="0"/>
    <x v="0"/>
    <n v="4"/>
    <n v="983.02"/>
    <n v="72"/>
    <x v="2"/>
    <n v="5"/>
    <x v="1"/>
    <s v="Unsatisfied"/>
    <x v="0"/>
    <x v="0"/>
  </r>
  <r>
    <n v="1985"/>
    <d v="2023-03-19T00:00:00"/>
    <s v="Production Technician I"/>
    <x v="7"/>
    <s v="Active"/>
    <s v="Contract"/>
    <s v="Zone B"/>
    <s v="Temporary"/>
    <x v="0"/>
    <x v="3"/>
    <d v="1963-11-09T00:00:00"/>
    <s v="MA"/>
    <x v="0"/>
    <s v="White"/>
    <s v="Widowed"/>
    <x v="0"/>
    <n v="3"/>
    <d v="2023-03-04T00:00:00"/>
    <n v="5"/>
    <n v="5"/>
    <n v="2"/>
    <d v="2022-09-28T00:00:00"/>
    <x v="4"/>
    <x v="0"/>
    <x v="1"/>
    <n v="3"/>
    <n v="474.95"/>
    <n v="60"/>
    <x v="2"/>
    <n v="3"/>
    <x v="1"/>
    <s v="Satisfied"/>
    <x v="0"/>
    <x v="0"/>
  </r>
  <r>
    <n v="1986"/>
    <d v="2022-08-15T00:00:00"/>
    <s v="Production Technician I"/>
    <x v="1"/>
    <s v="Active"/>
    <s v="Contract"/>
    <s v="Zone C"/>
    <s v="Full-Time"/>
    <x v="0"/>
    <x v="7"/>
    <d v="1949-02-18T00:00:00"/>
    <s v="MA"/>
    <x v="0"/>
    <s v="Black"/>
    <s v="Divorced"/>
    <x v="0"/>
    <n v="3"/>
    <d v="2022-09-17T00:00:00"/>
    <n v="1"/>
    <n v="4"/>
    <n v="2"/>
    <d v="2023-02-21T00:00:00"/>
    <x v="4"/>
    <x v="0"/>
    <x v="0"/>
    <n v="3"/>
    <n v="800.81"/>
    <n v="73"/>
    <x v="2"/>
    <n v="3"/>
    <x v="0"/>
    <s v="Neutral"/>
    <x v="0"/>
    <x v="0"/>
  </r>
  <r>
    <n v="1987"/>
    <d v="2018-11-09T00:00:00"/>
    <s v="Production Technician I"/>
    <x v="8"/>
    <s v="Active"/>
    <s v="Full-Time"/>
    <s v="Zone C"/>
    <s v="Part-Time"/>
    <x v="0"/>
    <x v="2"/>
    <d v="1967-05-27T00:00:00"/>
    <s v="MA"/>
    <x v="0"/>
    <s v="White"/>
    <s v="Single"/>
    <x v="0"/>
    <n v="3"/>
    <d v="2023-07-18T00:00:00"/>
    <n v="5"/>
    <n v="1"/>
    <n v="3"/>
    <d v="2023-06-27T00:00:00"/>
    <x v="4"/>
    <x v="0"/>
    <x v="0"/>
    <n v="2"/>
    <n v="844.93"/>
    <n v="51"/>
    <x v="0"/>
    <n v="7"/>
    <x v="1"/>
    <s v="Unsatisfied"/>
    <x v="0"/>
    <x v="0"/>
  </r>
  <r>
    <n v="1988"/>
    <d v="2018-11-23T00:00:00"/>
    <s v="Production Technician I"/>
    <x v="3"/>
    <s v="Active"/>
    <s v="Contract"/>
    <s v="Zone A"/>
    <s v="Temporary"/>
    <x v="0"/>
    <x v="4"/>
    <d v="1989-10-26T00:00:00"/>
    <s v="MA"/>
    <x v="0"/>
    <s v="Black"/>
    <s v="Single"/>
    <x v="0"/>
    <n v="3"/>
    <d v="2023-02-10T00:00:00"/>
    <n v="1"/>
    <n v="3"/>
    <n v="5"/>
    <d v="2023-05-18T00:00:00"/>
    <x v="2"/>
    <x v="1"/>
    <x v="2"/>
    <n v="4"/>
    <n v="903.8"/>
    <n v="29"/>
    <x v="1"/>
    <n v="7"/>
    <x v="0"/>
    <s v="Neutral"/>
    <x v="0"/>
    <x v="1"/>
  </r>
  <r>
    <n v="1989"/>
    <d v="2020-02-25T00:00:00"/>
    <s v="Production Technician II"/>
    <x v="2"/>
    <s v="Active"/>
    <s v="Full-Time"/>
    <s v="Zone A"/>
    <s v="Temporary"/>
    <x v="0"/>
    <x v="4"/>
    <d v="2000-06-14T00:00:00"/>
    <s v="MA"/>
    <x v="0"/>
    <s v="Other"/>
    <s v="Married"/>
    <x v="0"/>
    <n v="3"/>
    <d v="2023-05-04T00:00:00"/>
    <n v="4"/>
    <n v="2"/>
    <n v="5"/>
    <d v="2022-12-04T00:00:00"/>
    <x v="0"/>
    <x v="1"/>
    <x v="1"/>
    <n v="4"/>
    <n v="329.3"/>
    <n v="20"/>
    <x v="1"/>
    <n v="6"/>
    <x v="2"/>
    <s v="Unsatisfied"/>
    <x v="0"/>
    <x v="0"/>
  </r>
  <r>
    <n v="1990"/>
    <d v="2020-05-16T00:00:00"/>
    <s v="Production Technician II"/>
    <x v="4"/>
    <s v="Active"/>
    <s v="Full-Time"/>
    <s v="Zone C"/>
    <s v="Temporary"/>
    <x v="0"/>
    <x v="4"/>
    <d v="1947-09-18T00:00:00"/>
    <s v="MA"/>
    <x v="0"/>
    <s v="Black"/>
    <s v="Divorced"/>
    <x v="0"/>
    <n v="3"/>
    <d v="2022-08-31T00:00:00"/>
    <n v="3"/>
    <n v="1"/>
    <n v="1"/>
    <d v="2022-09-18T00:00:00"/>
    <x v="0"/>
    <x v="0"/>
    <x v="1"/>
    <n v="1"/>
    <n v="332.51"/>
    <n v="73"/>
    <x v="2"/>
    <n v="5"/>
    <x v="2"/>
    <s v="Unsatisfied"/>
    <x v="0"/>
    <x v="0"/>
  </r>
  <r>
    <n v="1991"/>
    <d v="2019-06-18T00:00:00"/>
    <s v="Production Technician II"/>
    <x v="0"/>
    <s v="Active"/>
    <s v="Contract"/>
    <s v="Zone B"/>
    <s v="Temporary"/>
    <x v="0"/>
    <x v="3"/>
    <d v="1949-01-01T00:00:00"/>
    <s v="MA"/>
    <x v="0"/>
    <s v="Other"/>
    <s v="Married"/>
    <x v="0"/>
    <n v="3"/>
    <d v="2023-01-26T00:00:00"/>
    <n v="2"/>
    <n v="1"/>
    <n v="3"/>
    <d v="2023-01-24T00:00:00"/>
    <x v="3"/>
    <x v="1"/>
    <x v="0"/>
    <n v="2"/>
    <n v="643.63"/>
    <n v="70"/>
    <x v="2"/>
    <n v="6"/>
    <x v="0"/>
    <s v="Unsatisfied"/>
    <x v="0"/>
    <x v="0"/>
  </r>
  <r>
    <n v="1992"/>
    <d v="2019-05-20T00:00:00"/>
    <s v="Production Technician II"/>
    <x v="7"/>
    <s v="Active"/>
    <s v="Contract"/>
    <s v="Zone A"/>
    <s v="Part-Time"/>
    <x v="0"/>
    <x v="3"/>
    <d v="1950-02-25T00:00:00"/>
    <s v="MA"/>
    <x v="0"/>
    <s v="White"/>
    <s v="Divorced"/>
    <x v="0"/>
    <n v="3"/>
    <d v="2023-02-06T00:00:00"/>
    <n v="4"/>
    <n v="3"/>
    <n v="3"/>
    <d v="2022-09-11T00:00:00"/>
    <x v="4"/>
    <x v="0"/>
    <x v="0"/>
    <n v="2"/>
    <n v="827.05"/>
    <n v="69"/>
    <x v="2"/>
    <n v="6"/>
    <x v="2"/>
    <s v="Neutral"/>
    <x v="0"/>
    <x v="0"/>
  </r>
  <r>
    <n v="1993"/>
    <d v="2020-10-16T00:00:00"/>
    <s v="Production Technician II"/>
    <x v="1"/>
    <s v="Active"/>
    <s v="Full-Time"/>
    <s v="Zone A"/>
    <s v="Full-Time"/>
    <x v="0"/>
    <x v="4"/>
    <d v="1972-07-21T00:00:00"/>
    <s v="MA"/>
    <x v="0"/>
    <s v="Hispanic"/>
    <s v="Divorced"/>
    <x v="0"/>
    <n v="3"/>
    <d v="2022-12-10T00:00:00"/>
    <n v="5"/>
    <n v="2"/>
    <n v="4"/>
    <d v="2023-05-02T00:00:00"/>
    <x v="1"/>
    <x v="1"/>
    <x v="0"/>
    <n v="3"/>
    <n v="995.42"/>
    <n v="48"/>
    <x v="0"/>
    <n v="5"/>
    <x v="1"/>
    <s v="Unsatisfied"/>
    <x v="0"/>
    <x v="0"/>
  </r>
  <r>
    <n v="1994"/>
    <d v="2022-07-01T00:00:00"/>
    <s v="Production Technician II"/>
    <x v="8"/>
    <s v="Active"/>
    <s v="Full-Time"/>
    <s v="Zone A"/>
    <s v="Full-Time"/>
    <x v="0"/>
    <x v="3"/>
    <d v="1988-12-29T00:00:00"/>
    <s v="MA"/>
    <x v="0"/>
    <s v="Other"/>
    <s v="Single"/>
    <x v="0"/>
    <n v="3"/>
    <d v="2022-10-04T00:00:00"/>
    <n v="5"/>
    <n v="5"/>
    <n v="1"/>
    <d v="2023-04-20T00:00:00"/>
    <x v="3"/>
    <x v="1"/>
    <x v="3"/>
    <n v="4"/>
    <n v="360.61"/>
    <n v="34"/>
    <x v="3"/>
    <n v="3"/>
    <x v="1"/>
    <s v="Satisfied"/>
    <x v="0"/>
    <x v="0"/>
  </r>
  <r>
    <n v="1995"/>
    <d v="2022-12-17T00:00:00"/>
    <s v="Production Technician II"/>
    <x v="3"/>
    <s v="Active"/>
    <s v="Contract"/>
    <s v="Zone A"/>
    <s v="Full-Time"/>
    <x v="0"/>
    <x v="4"/>
    <d v="1978-08-06T00:00:00"/>
    <s v="MA"/>
    <x v="0"/>
    <s v="Other"/>
    <s v="Married"/>
    <x v="0"/>
    <n v="3"/>
    <d v="2023-04-23T00:00:00"/>
    <n v="4"/>
    <n v="3"/>
    <n v="1"/>
    <d v="2022-08-23T00:00:00"/>
    <x v="4"/>
    <x v="1"/>
    <x v="3"/>
    <n v="3"/>
    <n v="658.54"/>
    <n v="44"/>
    <x v="3"/>
    <n v="3"/>
    <x v="2"/>
    <s v="Neutral"/>
    <x v="0"/>
    <x v="0"/>
  </r>
  <r>
    <n v="1996"/>
    <d v="2021-10-24T00:00:00"/>
    <s v="Production Technician II"/>
    <x v="9"/>
    <s v="Active"/>
    <s v="Part-Time"/>
    <s v="Zone A"/>
    <s v="Temporary"/>
    <x v="0"/>
    <x v="1"/>
    <d v="1992-07-10T00:00:00"/>
    <s v="MA"/>
    <x v="0"/>
    <s v="White"/>
    <s v="Single"/>
    <x v="0"/>
    <n v="3"/>
    <d v="2023-08-01T00:00:00"/>
    <n v="3"/>
    <n v="5"/>
    <n v="2"/>
    <d v="2022-12-16T00:00:00"/>
    <x v="4"/>
    <x v="0"/>
    <x v="0"/>
    <n v="5"/>
    <n v="250.11"/>
    <n v="29"/>
    <x v="1"/>
    <n v="4"/>
    <x v="2"/>
    <s v="Satisfied"/>
    <x v="0"/>
    <x v="0"/>
  </r>
  <r>
    <n v="1997"/>
    <d v="2019-02-28T00:00:00"/>
    <s v="Production Technician II"/>
    <x v="5"/>
    <s v="Active"/>
    <s v="Part-Time"/>
    <s v="Zone B"/>
    <s v="Full-Time"/>
    <x v="0"/>
    <x v="13"/>
    <d v="1990-06-09T00:00:00"/>
    <s v="MA"/>
    <x v="0"/>
    <s v="Asian"/>
    <s v="Divorced"/>
    <x v="0"/>
    <n v="3"/>
    <d v="2023-02-16T00:00:00"/>
    <n v="3"/>
    <n v="3"/>
    <n v="2"/>
    <d v="2023-04-29T00:00:00"/>
    <x v="2"/>
    <x v="0"/>
    <x v="0"/>
    <n v="4"/>
    <n v="819.65"/>
    <n v="29"/>
    <x v="1"/>
    <n v="7"/>
    <x v="2"/>
    <s v="Neutral"/>
    <x v="0"/>
    <x v="0"/>
  </r>
  <r>
    <n v="1998"/>
    <d v="2022-03-24T00:00:00"/>
    <s v="Production Technician II"/>
    <x v="6"/>
    <s v="Active"/>
    <s v="Full-Time"/>
    <s v="Zone C"/>
    <s v="Part-Time"/>
    <x v="0"/>
    <x v="3"/>
    <d v="1999-02-21T00:00:00"/>
    <s v="MA"/>
    <x v="0"/>
    <s v="Black"/>
    <s v="Widowed"/>
    <x v="0"/>
    <n v="3"/>
    <d v="2022-09-07T00:00:00"/>
    <n v="2"/>
    <n v="4"/>
    <n v="3"/>
    <d v="2022-12-01T00:00:00"/>
    <x v="3"/>
    <x v="0"/>
    <x v="2"/>
    <n v="2"/>
    <n v="186.77"/>
    <n v="23"/>
    <x v="1"/>
    <n v="4"/>
    <x v="0"/>
    <s v="Neutral"/>
    <x v="0"/>
    <x v="1"/>
  </r>
  <r>
    <n v="1999"/>
    <d v="2021-10-17T00:00:00"/>
    <s v="Production Technician II"/>
    <x v="2"/>
    <s v="Active"/>
    <s v="Contract"/>
    <s v="Zone A"/>
    <s v="Temporary"/>
    <x v="0"/>
    <x v="4"/>
    <d v="1943-06-22T00:00:00"/>
    <s v="MA"/>
    <x v="0"/>
    <s v="Other"/>
    <s v="Widowed"/>
    <x v="0"/>
    <n v="3"/>
    <d v="2023-07-12T00:00:00"/>
    <n v="3"/>
    <n v="2"/>
    <n v="2"/>
    <d v="2023-05-08T00:00:00"/>
    <x v="3"/>
    <x v="1"/>
    <x v="3"/>
    <n v="4"/>
    <n v="633.66999999999996"/>
    <n v="78"/>
    <x v="2"/>
    <n v="4"/>
    <x v="2"/>
    <s v="Unsatisfied"/>
    <x v="0"/>
    <x v="0"/>
  </r>
  <r>
    <n v="2000"/>
    <d v="2022-05-13T00:00:00"/>
    <s v="Production Technician I"/>
    <x v="9"/>
    <s v="Active"/>
    <s v="Full-Time"/>
    <s v="Zone A"/>
    <s v="Part-Time"/>
    <x v="0"/>
    <x v="3"/>
    <d v="1963-07-07T00:00:00"/>
    <s v="MA"/>
    <x v="0"/>
    <s v="Black"/>
    <s v="Widowed"/>
    <x v="0"/>
    <n v="3"/>
    <d v="2022-10-25T00:00:00"/>
    <n v="1"/>
    <n v="3"/>
    <n v="3"/>
    <d v="2023-03-20T00:00:00"/>
    <x v="3"/>
    <x v="0"/>
    <x v="1"/>
    <n v="3"/>
    <n v="236.34"/>
    <n v="59"/>
    <x v="0"/>
    <n v="4"/>
    <x v="0"/>
    <s v="Neutral"/>
    <x v="0"/>
    <x v="0"/>
  </r>
  <r>
    <n v="2001"/>
    <d v="2019-10-09T00:00:00"/>
    <s v="Production Technician I"/>
    <x v="7"/>
    <s v="Terminated"/>
    <s v="Contract"/>
    <s v="Zone B"/>
    <s v="Full-Time"/>
    <x v="0"/>
    <x v="17"/>
    <d v="1977-08-17T00:00:00"/>
    <s v="MA"/>
    <x v="0"/>
    <s v="White"/>
    <s v="Widowed"/>
    <x v="0"/>
    <n v="3"/>
    <d v="2023-02-09T00:00:00"/>
    <n v="5"/>
    <n v="3"/>
    <n v="5"/>
    <d v="2023-05-04T00:00:00"/>
    <x v="0"/>
    <x v="0"/>
    <x v="1"/>
    <n v="4"/>
    <n v="504.62"/>
    <n v="42"/>
    <x v="3"/>
    <n v="6"/>
    <x v="1"/>
    <s v="Neutral"/>
    <x v="0"/>
    <x v="0"/>
  </r>
  <r>
    <n v="2002"/>
    <d v="2018-10-12T00:00:00"/>
    <s v="Production Technician I"/>
    <x v="3"/>
    <s v="Terminated"/>
    <s v="Contract"/>
    <s v="Zone B"/>
    <s v="Temporary"/>
    <x v="0"/>
    <x v="3"/>
    <d v="1990-05-25T00:00:00"/>
    <s v="MA"/>
    <x v="0"/>
    <s v="White"/>
    <s v="Married"/>
    <x v="0"/>
    <n v="3"/>
    <d v="2023-03-11T00:00:00"/>
    <n v="1"/>
    <n v="4"/>
    <n v="2"/>
    <d v="2022-10-26T00:00:00"/>
    <x v="2"/>
    <x v="1"/>
    <x v="1"/>
    <n v="1"/>
    <n v="217.86"/>
    <n v="28"/>
    <x v="1"/>
    <n v="7"/>
    <x v="0"/>
    <s v="Neutral"/>
    <x v="0"/>
    <x v="0"/>
  </r>
  <r>
    <n v="2003"/>
    <d v="2020-04-13T00:00:00"/>
    <s v="Production Technician I"/>
    <x v="5"/>
    <s v="Terminated"/>
    <s v="Contract"/>
    <s v="Zone B"/>
    <s v="Part-Time"/>
    <x v="0"/>
    <x v="12"/>
    <d v="1985-07-01T00:00:00"/>
    <s v="MA"/>
    <x v="0"/>
    <s v="Other"/>
    <s v="Married"/>
    <x v="0"/>
    <n v="3"/>
    <d v="2023-06-19T00:00:00"/>
    <n v="5"/>
    <n v="5"/>
    <n v="1"/>
    <d v="2022-12-12T00:00:00"/>
    <x v="3"/>
    <x v="1"/>
    <x v="2"/>
    <n v="4"/>
    <n v="148.97"/>
    <n v="35"/>
    <x v="3"/>
    <n v="6"/>
    <x v="1"/>
    <s v="Satisfied"/>
    <x v="0"/>
    <x v="1"/>
  </r>
  <r>
    <n v="2004"/>
    <d v="2021-04-25T00:00:00"/>
    <s v="Production Technician I"/>
    <x v="9"/>
    <s v="Active"/>
    <s v="Contract"/>
    <s v="Zone B"/>
    <s v="Full-Time"/>
    <x v="0"/>
    <x v="6"/>
    <d v="2001-04-05T00:00:00"/>
    <s v="MA"/>
    <x v="0"/>
    <s v="Other"/>
    <s v="Divorced"/>
    <x v="0"/>
    <n v="3"/>
    <d v="2023-05-05T00:00:00"/>
    <n v="3"/>
    <n v="3"/>
    <n v="4"/>
    <d v="2023-02-27T00:00:00"/>
    <x v="0"/>
    <x v="0"/>
    <x v="2"/>
    <n v="1"/>
    <n v="628.83000000000004"/>
    <n v="20"/>
    <x v="1"/>
    <n v="5"/>
    <x v="2"/>
    <s v="Neutral"/>
    <x v="0"/>
    <x v="1"/>
  </r>
  <r>
    <n v="2005"/>
    <d v="2018-12-21T00:00:00"/>
    <s v="Production Technician I"/>
    <x v="5"/>
    <s v="Active"/>
    <s v="Part-Time"/>
    <s v="Zone B"/>
    <s v="Part-Time"/>
    <x v="0"/>
    <x v="8"/>
    <d v="1947-03-09T00:00:00"/>
    <s v="MA"/>
    <x v="0"/>
    <s v="Asian"/>
    <s v="Widowed"/>
    <x v="0"/>
    <n v="3"/>
    <d v="2022-11-04T00:00:00"/>
    <n v="2"/>
    <n v="1"/>
    <n v="2"/>
    <d v="2023-04-22T00:00:00"/>
    <x v="0"/>
    <x v="0"/>
    <x v="2"/>
    <n v="2"/>
    <n v="458.78"/>
    <n v="71"/>
    <x v="2"/>
    <n v="7"/>
    <x v="0"/>
    <s v="Unsatisfied"/>
    <x v="0"/>
    <x v="1"/>
  </r>
  <r>
    <n v="2006"/>
    <d v="2021-09-19T00:00:00"/>
    <s v="Production Technician I"/>
    <x v="6"/>
    <s v="Active"/>
    <s v="Contract"/>
    <s v="Zone C"/>
    <s v="Temporary"/>
    <x v="0"/>
    <x v="7"/>
    <d v="1973-10-23T00:00:00"/>
    <s v="MA"/>
    <x v="1"/>
    <s v="Other"/>
    <s v="Married"/>
    <x v="0"/>
    <n v="3"/>
    <d v="2022-10-21T00:00:00"/>
    <n v="5"/>
    <n v="5"/>
    <n v="2"/>
    <d v="2022-12-22T00:00:00"/>
    <x v="4"/>
    <x v="1"/>
    <x v="2"/>
    <n v="2"/>
    <n v="892.65"/>
    <n v="48"/>
    <x v="0"/>
    <n v="4"/>
    <x v="1"/>
    <s v="Satisfied"/>
    <x v="0"/>
    <x v="1"/>
  </r>
  <r>
    <n v="2007"/>
    <d v="2020-12-15T00:00:00"/>
    <s v="Production Technician I"/>
    <x v="2"/>
    <s v="Active"/>
    <s v="Full-Time"/>
    <s v="Zone C"/>
    <s v="Temporary"/>
    <x v="0"/>
    <x v="8"/>
    <d v="1979-05-05T00:00:00"/>
    <s v="MA"/>
    <x v="0"/>
    <s v="Black"/>
    <s v="Widowed"/>
    <x v="0"/>
    <n v="3"/>
    <d v="2023-07-28T00:00:00"/>
    <n v="4"/>
    <n v="1"/>
    <n v="5"/>
    <d v="2023-02-28T00:00:00"/>
    <x v="4"/>
    <x v="1"/>
    <x v="3"/>
    <n v="1"/>
    <n v="211.17"/>
    <n v="41"/>
    <x v="3"/>
    <n v="5"/>
    <x v="2"/>
    <s v="Unsatisfied"/>
    <x v="0"/>
    <x v="0"/>
  </r>
  <r>
    <n v="2008"/>
    <d v="2019-07-15T00:00:00"/>
    <s v="Production Technician I"/>
    <x v="4"/>
    <s v="Active"/>
    <s v="Part-Time"/>
    <s v="Zone A"/>
    <s v="Temporary"/>
    <x v="0"/>
    <x v="4"/>
    <d v="1941-09-03T00:00:00"/>
    <s v="MA"/>
    <x v="0"/>
    <s v="Asian"/>
    <s v="Widowed"/>
    <x v="0"/>
    <n v="3"/>
    <d v="2023-03-17T00:00:00"/>
    <n v="1"/>
    <n v="2"/>
    <n v="2"/>
    <d v="2022-10-24T00:00:00"/>
    <x v="2"/>
    <x v="1"/>
    <x v="3"/>
    <n v="2"/>
    <n v="478.95"/>
    <n v="78"/>
    <x v="2"/>
    <n v="6"/>
    <x v="0"/>
    <s v="Unsatisfied"/>
    <x v="0"/>
    <x v="0"/>
  </r>
  <r>
    <n v="2009"/>
    <d v="2021-11-17T00:00:00"/>
    <s v="Production Technician I"/>
    <x v="0"/>
    <s v="Active"/>
    <s v="Contract"/>
    <s v="Zone C"/>
    <s v="Temporary"/>
    <x v="0"/>
    <x v="9"/>
    <d v="1997-10-01T00:00:00"/>
    <s v="MA"/>
    <x v="0"/>
    <s v="White"/>
    <s v="Widowed"/>
    <x v="0"/>
    <n v="3"/>
    <d v="2023-02-27T00:00:00"/>
    <n v="5"/>
    <n v="2"/>
    <n v="2"/>
    <d v="2023-01-20T00:00:00"/>
    <x v="1"/>
    <x v="0"/>
    <x v="1"/>
    <n v="1"/>
    <n v="319.94"/>
    <n v="24"/>
    <x v="1"/>
    <n v="4"/>
    <x v="1"/>
    <s v="Unsatisfied"/>
    <x v="0"/>
    <x v="0"/>
  </r>
  <r>
    <n v="2010"/>
    <d v="2023-02-04T00:00:00"/>
    <s v="Production Technician I"/>
    <x v="7"/>
    <s v="Active"/>
    <s v="Part-Time"/>
    <s v="Zone B"/>
    <s v="Part-Time"/>
    <x v="0"/>
    <x v="14"/>
    <d v="1949-03-07T00:00:00"/>
    <s v="MA"/>
    <x v="0"/>
    <s v="Hispanic"/>
    <s v="Married"/>
    <x v="0"/>
    <n v="3"/>
    <d v="2023-02-17T00:00:00"/>
    <n v="4"/>
    <n v="4"/>
    <n v="4"/>
    <d v="2022-08-22T00:00:00"/>
    <x v="4"/>
    <x v="0"/>
    <x v="3"/>
    <n v="2"/>
    <n v="601.66"/>
    <n v="74"/>
    <x v="2"/>
    <n v="3"/>
    <x v="2"/>
    <s v="Neutral"/>
    <x v="0"/>
    <x v="0"/>
  </r>
  <r>
    <n v="2011"/>
    <d v="2022-07-03T00:00:00"/>
    <s v="Production Technician I"/>
    <x v="1"/>
    <s v="Active"/>
    <s v="Contract"/>
    <s v="Zone B"/>
    <s v="Temporary"/>
    <x v="0"/>
    <x v="0"/>
    <d v="1994-08-06T00:00:00"/>
    <s v="MA"/>
    <x v="0"/>
    <s v="Asian"/>
    <s v="Married"/>
    <x v="0"/>
    <n v="3"/>
    <d v="2023-01-27T00:00:00"/>
    <n v="3"/>
    <n v="2"/>
    <n v="2"/>
    <d v="2023-04-30T00:00:00"/>
    <x v="0"/>
    <x v="0"/>
    <x v="2"/>
    <n v="1"/>
    <n v="999.96"/>
    <n v="28"/>
    <x v="1"/>
    <n v="3"/>
    <x v="2"/>
    <s v="Unsatisfied"/>
    <x v="0"/>
    <x v="1"/>
  </r>
  <r>
    <n v="2012"/>
    <d v="2020-01-24T00:00:00"/>
    <s v="Production Technician I"/>
    <x v="8"/>
    <s v="Active"/>
    <s v="Contract"/>
    <s v="Zone B"/>
    <s v="Full-Time"/>
    <x v="0"/>
    <x v="2"/>
    <d v="1984-06-06T00:00:00"/>
    <s v="MA"/>
    <x v="0"/>
    <s v="White"/>
    <s v="Single"/>
    <x v="0"/>
    <n v="3"/>
    <d v="2023-07-26T00:00:00"/>
    <n v="2"/>
    <n v="3"/>
    <n v="2"/>
    <d v="2022-09-18T00:00:00"/>
    <x v="4"/>
    <x v="1"/>
    <x v="1"/>
    <n v="2"/>
    <n v="138.66999999999999"/>
    <n v="36"/>
    <x v="3"/>
    <n v="6"/>
    <x v="0"/>
    <s v="Neutral"/>
    <x v="0"/>
    <x v="0"/>
  </r>
  <r>
    <n v="2013"/>
    <d v="2019-07-07T00:00:00"/>
    <s v="Production Technician I"/>
    <x v="3"/>
    <s v="Active"/>
    <s v="Contract"/>
    <s v="Zone A"/>
    <s v="Temporary"/>
    <x v="0"/>
    <x v="3"/>
    <d v="1952-04-08T00:00:00"/>
    <s v="MA"/>
    <x v="0"/>
    <s v="Black"/>
    <s v="Widowed"/>
    <x v="0"/>
    <n v="3"/>
    <d v="2023-03-07T00:00:00"/>
    <n v="4"/>
    <n v="5"/>
    <n v="4"/>
    <d v="2023-02-21T00:00:00"/>
    <x v="0"/>
    <x v="1"/>
    <x v="0"/>
    <n v="2"/>
    <n v="962.76"/>
    <n v="67"/>
    <x v="2"/>
    <n v="6"/>
    <x v="2"/>
    <s v="Satisfied"/>
    <x v="0"/>
    <x v="0"/>
  </r>
  <r>
    <n v="2014"/>
    <d v="2022-03-13T00:00:00"/>
    <s v="Production Technician II"/>
    <x v="1"/>
    <s v="Active"/>
    <s v="Part-Time"/>
    <s v="Zone B"/>
    <s v="Temporary"/>
    <x v="0"/>
    <x v="8"/>
    <d v="1984-11-11T00:00:00"/>
    <s v="MA"/>
    <x v="0"/>
    <s v="Asian"/>
    <s v="Divorced"/>
    <x v="0"/>
    <n v="3"/>
    <d v="2022-08-07T00:00:00"/>
    <n v="2"/>
    <n v="5"/>
    <n v="4"/>
    <d v="2023-03-02T00:00:00"/>
    <x v="3"/>
    <x v="1"/>
    <x v="1"/>
    <n v="4"/>
    <n v="106.88"/>
    <n v="38"/>
    <x v="3"/>
    <n v="4"/>
    <x v="0"/>
    <s v="Satisfied"/>
    <x v="0"/>
    <x v="0"/>
  </r>
  <r>
    <n v="2015"/>
    <d v="2023-06-02T00:00:00"/>
    <s v="Production Technician II"/>
    <x v="8"/>
    <s v="Active"/>
    <s v="Part-Time"/>
    <s v="Zone B"/>
    <s v="Part-Time"/>
    <x v="0"/>
    <x v="6"/>
    <d v="1992-03-05T00:00:00"/>
    <s v="MA"/>
    <x v="0"/>
    <s v="White"/>
    <s v="Widowed"/>
    <x v="0"/>
    <n v="3"/>
    <d v="2022-08-13T00:00:00"/>
    <n v="4"/>
    <n v="3"/>
    <n v="1"/>
    <d v="2022-09-30T00:00:00"/>
    <x v="0"/>
    <x v="0"/>
    <x v="3"/>
    <n v="1"/>
    <n v="561.89"/>
    <n v="31"/>
    <x v="3"/>
    <n v="2"/>
    <x v="2"/>
    <s v="Neutral"/>
    <x v="0"/>
    <x v="0"/>
  </r>
  <r>
    <n v="2016"/>
    <d v="2021-04-08T00:00:00"/>
    <s v="Production Technician II"/>
    <x v="6"/>
    <s v="Active"/>
    <s v="Contract"/>
    <s v="Zone C"/>
    <s v="Full-Time"/>
    <x v="0"/>
    <x v="4"/>
    <d v="1958-10-01T00:00:00"/>
    <s v="MA"/>
    <x v="0"/>
    <s v="White"/>
    <s v="Widowed"/>
    <x v="0"/>
    <n v="3"/>
    <d v="2023-05-31T00:00:00"/>
    <n v="1"/>
    <n v="3"/>
    <n v="5"/>
    <d v="2022-09-13T00:00:00"/>
    <x v="3"/>
    <x v="0"/>
    <x v="1"/>
    <n v="5"/>
    <n v="775.52"/>
    <n v="63"/>
    <x v="2"/>
    <n v="5"/>
    <x v="0"/>
    <s v="Neutral"/>
    <x v="0"/>
    <x v="0"/>
  </r>
  <r>
    <n v="2017"/>
    <d v="2019-12-02T00:00:00"/>
    <s v="Production Technician II"/>
    <x v="2"/>
    <s v="Active"/>
    <s v="Full-Time"/>
    <s v="Zone B"/>
    <s v="Part-Time"/>
    <x v="0"/>
    <x v="1"/>
    <d v="1971-04-17T00:00:00"/>
    <s v="MA"/>
    <x v="0"/>
    <s v="Black"/>
    <s v="Single"/>
    <x v="0"/>
    <n v="3"/>
    <d v="2023-07-11T00:00:00"/>
    <n v="2"/>
    <n v="5"/>
    <n v="4"/>
    <d v="2022-12-03T00:00:00"/>
    <x v="4"/>
    <x v="1"/>
    <x v="1"/>
    <n v="4"/>
    <n v="397.01"/>
    <n v="48"/>
    <x v="0"/>
    <n v="6"/>
    <x v="0"/>
    <s v="Satisfied"/>
    <x v="0"/>
    <x v="0"/>
  </r>
  <r>
    <n v="2018"/>
    <d v="2022-03-09T00:00:00"/>
    <s v="Production Technician II"/>
    <x v="9"/>
    <s v="Active"/>
    <s v="Contract"/>
    <s v="Zone C"/>
    <s v="Temporary"/>
    <x v="0"/>
    <x v="17"/>
    <d v="1986-01-27T00:00:00"/>
    <s v="MA"/>
    <x v="0"/>
    <s v="Asian"/>
    <s v="Divorced"/>
    <x v="0"/>
    <n v="3"/>
    <d v="2022-10-31T00:00:00"/>
    <n v="5"/>
    <n v="2"/>
    <n v="1"/>
    <d v="2022-08-21T00:00:00"/>
    <x v="1"/>
    <x v="1"/>
    <x v="1"/>
    <n v="5"/>
    <n v="739.74"/>
    <n v="36"/>
    <x v="3"/>
    <n v="4"/>
    <x v="1"/>
    <s v="Unsatisfied"/>
    <x v="0"/>
    <x v="0"/>
  </r>
  <r>
    <n v="2019"/>
    <d v="2022-03-26T00:00:00"/>
    <s v="Production Technician II"/>
    <x v="7"/>
    <s v="Active"/>
    <s v="Full-Time"/>
    <s v="Zone C"/>
    <s v="Temporary"/>
    <x v="0"/>
    <x v="4"/>
    <d v="1977-01-08T00:00:00"/>
    <s v="MA"/>
    <x v="0"/>
    <s v="White"/>
    <s v="Widowed"/>
    <x v="0"/>
    <n v="3"/>
    <d v="2023-03-21T00:00:00"/>
    <n v="2"/>
    <n v="1"/>
    <n v="4"/>
    <d v="2022-10-06T00:00:00"/>
    <x v="3"/>
    <x v="1"/>
    <x v="2"/>
    <n v="2"/>
    <n v="789.2"/>
    <n v="45"/>
    <x v="0"/>
    <n v="4"/>
    <x v="0"/>
    <s v="Unsatisfied"/>
    <x v="0"/>
    <x v="1"/>
  </r>
  <r>
    <n v="2020"/>
    <d v="2021-05-08T00:00:00"/>
    <s v="Production Technician II"/>
    <x v="3"/>
    <s v="Active"/>
    <s v="Part-Time"/>
    <s v="Zone A"/>
    <s v="Full-Time"/>
    <x v="0"/>
    <x v="13"/>
    <d v="1946-02-14T00:00:00"/>
    <s v="MA"/>
    <x v="0"/>
    <s v="Black"/>
    <s v="Widowed"/>
    <x v="0"/>
    <n v="3"/>
    <d v="2022-11-28T00:00:00"/>
    <n v="2"/>
    <n v="1"/>
    <n v="4"/>
    <d v="2022-08-18T00:00:00"/>
    <x v="0"/>
    <x v="0"/>
    <x v="0"/>
    <n v="3"/>
    <n v="428.51"/>
    <n v="75"/>
    <x v="2"/>
    <n v="5"/>
    <x v="0"/>
    <s v="Unsatisfied"/>
    <x v="0"/>
    <x v="0"/>
  </r>
  <r>
    <n v="2021"/>
    <d v="2022-11-29T00:00:00"/>
    <s v="Production Technician II"/>
    <x v="5"/>
    <s v="Active"/>
    <s v="Part-Time"/>
    <s v="Zone A"/>
    <s v="Temporary"/>
    <x v="0"/>
    <x v="4"/>
    <d v="1955-12-11T00:00:00"/>
    <s v="MA"/>
    <x v="0"/>
    <s v="Asian"/>
    <s v="Widowed"/>
    <x v="0"/>
    <n v="3"/>
    <d v="2022-08-28T00:00:00"/>
    <n v="1"/>
    <n v="3"/>
    <n v="4"/>
    <d v="2023-04-29T00:00:00"/>
    <x v="2"/>
    <x v="1"/>
    <x v="1"/>
    <n v="4"/>
    <n v="646.72"/>
    <n v="67"/>
    <x v="2"/>
    <n v="3"/>
    <x v="0"/>
    <s v="Neutral"/>
    <x v="0"/>
    <x v="0"/>
  </r>
  <r>
    <n v="2022"/>
    <d v="2019-05-24T00:00:00"/>
    <s v="Production Technician II"/>
    <x v="4"/>
    <s v="Active"/>
    <s v="Contract"/>
    <s v="Zone B"/>
    <s v="Part-Time"/>
    <x v="0"/>
    <x v="15"/>
    <d v="1941-08-30T00:00:00"/>
    <s v="MA"/>
    <x v="0"/>
    <s v="White"/>
    <s v="Divorced"/>
    <x v="0"/>
    <n v="3"/>
    <d v="2022-11-11T00:00:00"/>
    <n v="5"/>
    <n v="3"/>
    <n v="5"/>
    <d v="2022-10-09T00:00:00"/>
    <x v="0"/>
    <x v="1"/>
    <x v="1"/>
    <n v="3"/>
    <n v="742.84"/>
    <n v="78"/>
    <x v="2"/>
    <n v="6"/>
    <x v="1"/>
    <s v="Neutral"/>
    <x v="0"/>
    <x v="0"/>
  </r>
  <r>
    <n v="2023"/>
    <d v="2022-01-29T00:00:00"/>
    <s v="Production Technician II"/>
    <x v="0"/>
    <s v="Active"/>
    <s v="Part-Time"/>
    <s v="Zone C"/>
    <s v="Part-Time"/>
    <x v="0"/>
    <x v="3"/>
    <d v="1962-08-04T00:00:00"/>
    <s v="MA"/>
    <x v="0"/>
    <s v="Hispanic"/>
    <s v="Divorced"/>
    <x v="0"/>
    <n v="3"/>
    <d v="2022-10-10T00:00:00"/>
    <n v="3"/>
    <n v="4"/>
    <n v="4"/>
    <d v="2022-11-25T00:00:00"/>
    <x v="4"/>
    <x v="1"/>
    <x v="1"/>
    <n v="2"/>
    <n v="894.92"/>
    <n v="60"/>
    <x v="2"/>
    <n v="4"/>
    <x v="2"/>
    <s v="Neutral"/>
    <x v="0"/>
    <x v="0"/>
  </r>
  <r>
    <n v="2024"/>
    <d v="2021-07-06T00:00:00"/>
    <s v="Production Technician II"/>
    <x v="1"/>
    <s v="Active"/>
    <s v="Full-Time"/>
    <s v="Zone C"/>
    <s v="Full-Time"/>
    <x v="0"/>
    <x v="4"/>
    <d v="1991-03-25T00:00:00"/>
    <s v="MA"/>
    <x v="0"/>
    <s v="Asian"/>
    <s v="Single"/>
    <x v="0"/>
    <n v="3"/>
    <d v="2022-10-25T00:00:00"/>
    <n v="2"/>
    <n v="1"/>
    <n v="5"/>
    <d v="2023-06-11T00:00:00"/>
    <x v="4"/>
    <x v="1"/>
    <x v="0"/>
    <n v="1"/>
    <n v="222.56"/>
    <n v="30"/>
    <x v="3"/>
    <n v="4"/>
    <x v="0"/>
    <s v="Unsatisfied"/>
    <x v="0"/>
    <x v="0"/>
  </r>
  <r>
    <n v="2025"/>
    <d v="2021-01-29T00:00:00"/>
    <s v="Production Technician II"/>
    <x v="8"/>
    <s v="Active"/>
    <s v="Part-Time"/>
    <s v="Zone C"/>
    <s v="Temporary"/>
    <x v="0"/>
    <x v="4"/>
    <d v="1975-04-11T00:00:00"/>
    <s v="MA"/>
    <x v="0"/>
    <s v="Asian"/>
    <s v="Single"/>
    <x v="0"/>
    <n v="3"/>
    <d v="2023-05-02T00:00:00"/>
    <n v="1"/>
    <n v="2"/>
    <n v="4"/>
    <d v="2023-01-17T00:00:00"/>
    <x v="3"/>
    <x v="0"/>
    <x v="3"/>
    <n v="2"/>
    <n v="699.76"/>
    <n v="46"/>
    <x v="0"/>
    <n v="5"/>
    <x v="0"/>
    <s v="Unsatisfied"/>
    <x v="0"/>
    <x v="0"/>
  </r>
  <r>
    <n v="2026"/>
    <d v="2023-05-13T00:00:00"/>
    <s v="Production Technician I"/>
    <x v="7"/>
    <s v="Active"/>
    <s v="Contract"/>
    <s v="Zone A"/>
    <s v="Full-Time"/>
    <x v="0"/>
    <x v="4"/>
    <d v="1970-02-26T00:00:00"/>
    <s v="MA"/>
    <x v="0"/>
    <s v="Hispanic"/>
    <s v="Married"/>
    <x v="0"/>
    <n v="3"/>
    <d v="2023-03-22T00:00:00"/>
    <n v="2"/>
    <n v="4"/>
    <n v="4"/>
    <d v="2022-08-08T00:00:00"/>
    <x v="2"/>
    <x v="1"/>
    <x v="1"/>
    <n v="3"/>
    <n v="124.93"/>
    <n v="53"/>
    <x v="0"/>
    <n v="3"/>
    <x v="0"/>
    <s v="Neutral"/>
    <x v="0"/>
    <x v="0"/>
  </r>
  <r>
    <n v="2027"/>
    <d v="2019-05-22T00:00:00"/>
    <s v="Production Technician I"/>
    <x v="1"/>
    <s v="Active"/>
    <s v="Part-Time"/>
    <s v="Zone A"/>
    <s v="Full-Time"/>
    <x v="0"/>
    <x v="10"/>
    <d v="1974-08-04T00:00:00"/>
    <s v="MA"/>
    <x v="0"/>
    <s v="Black"/>
    <s v="Single"/>
    <x v="0"/>
    <n v="3"/>
    <d v="2023-06-15T00:00:00"/>
    <n v="3"/>
    <n v="1"/>
    <n v="3"/>
    <d v="2022-08-08T00:00:00"/>
    <x v="3"/>
    <x v="1"/>
    <x v="1"/>
    <n v="5"/>
    <n v="664.12"/>
    <n v="45"/>
    <x v="0"/>
    <n v="6"/>
    <x v="2"/>
    <s v="Unsatisfied"/>
    <x v="0"/>
    <x v="0"/>
  </r>
  <r>
    <n v="2028"/>
    <d v="2021-09-30T00:00:00"/>
    <s v="Production Technician I"/>
    <x v="8"/>
    <s v="Terminated"/>
    <s v="Full-Time"/>
    <s v="Zone C"/>
    <s v="Temporary"/>
    <x v="0"/>
    <x v="4"/>
    <d v="1981-05-02T00:00:00"/>
    <s v="MA"/>
    <x v="0"/>
    <s v="Hispanic"/>
    <s v="Widowed"/>
    <x v="0"/>
    <n v="3"/>
    <d v="2022-10-01T00:00:00"/>
    <n v="4"/>
    <n v="4"/>
    <n v="4"/>
    <d v="2023-02-18T00:00:00"/>
    <x v="2"/>
    <x v="1"/>
    <x v="3"/>
    <n v="2"/>
    <n v="862.82"/>
    <n v="40"/>
    <x v="3"/>
    <n v="4"/>
    <x v="2"/>
    <s v="Neutral"/>
    <x v="0"/>
    <x v="0"/>
  </r>
  <r>
    <n v="2029"/>
    <d v="2019-09-09T00:00:00"/>
    <s v="Production Technician I"/>
    <x v="3"/>
    <s v="Active"/>
    <s v="Contract"/>
    <s v="Zone C"/>
    <s v="Full-Time"/>
    <x v="0"/>
    <x v="5"/>
    <d v="1943-10-23T00:00:00"/>
    <s v="MA"/>
    <x v="0"/>
    <s v="Black"/>
    <s v="Single"/>
    <x v="0"/>
    <n v="3"/>
    <d v="2022-09-30T00:00:00"/>
    <n v="2"/>
    <n v="5"/>
    <n v="1"/>
    <d v="2022-11-14T00:00:00"/>
    <x v="2"/>
    <x v="1"/>
    <x v="3"/>
    <n v="1"/>
    <n v="813.01"/>
    <n v="76"/>
    <x v="2"/>
    <n v="6"/>
    <x v="0"/>
    <s v="Satisfied"/>
    <x v="0"/>
    <x v="0"/>
  </r>
  <r>
    <n v="2030"/>
    <d v="2019-04-26T00:00:00"/>
    <s v="Production Technician I"/>
    <x v="9"/>
    <s v="Active"/>
    <s v="Full-Time"/>
    <s v="Zone B"/>
    <s v="Full-Time"/>
    <x v="0"/>
    <x v="13"/>
    <d v="1982-08-13T00:00:00"/>
    <s v="MA"/>
    <x v="0"/>
    <s v="Asian"/>
    <s v="Married"/>
    <x v="0"/>
    <n v="3"/>
    <d v="2023-04-07T00:00:00"/>
    <n v="4"/>
    <n v="1"/>
    <n v="5"/>
    <d v="2023-07-28T00:00:00"/>
    <x v="4"/>
    <x v="1"/>
    <x v="1"/>
    <n v="4"/>
    <n v="349.75"/>
    <n v="37"/>
    <x v="3"/>
    <n v="7"/>
    <x v="2"/>
    <s v="Unsatisfied"/>
    <x v="0"/>
    <x v="0"/>
  </r>
  <r>
    <n v="2031"/>
    <d v="2022-02-19T00:00:00"/>
    <s v="Production Technician I"/>
    <x v="5"/>
    <s v="Active"/>
    <s v="Full-Time"/>
    <s v="Zone C"/>
    <s v="Full-Time"/>
    <x v="0"/>
    <x v="9"/>
    <d v="1977-06-16T00:00:00"/>
    <s v="MA"/>
    <x v="1"/>
    <s v="Asian"/>
    <s v="Married"/>
    <x v="0"/>
    <n v="3"/>
    <d v="2023-02-09T00:00:00"/>
    <n v="1"/>
    <n v="3"/>
    <n v="1"/>
    <d v="2023-07-25T00:00:00"/>
    <x v="3"/>
    <x v="1"/>
    <x v="0"/>
    <n v="1"/>
    <n v="244.5"/>
    <n v="45"/>
    <x v="0"/>
    <n v="4"/>
    <x v="0"/>
    <s v="Neutral"/>
    <x v="0"/>
    <x v="0"/>
  </r>
  <r>
    <n v="2032"/>
    <d v="2022-04-16T00:00:00"/>
    <s v="Production Technician I"/>
    <x v="6"/>
    <s v="Active"/>
    <s v="Contract"/>
    <s v="Zone C"/>
    <s v="Part-Time"/>
    <x v="0"/>
    <x v="4"/>
    <d v="1996-11-05T00:00:00"/>
    <s v="MA"/>
    <x v="1"/>
    <s v="Asian"/>
    <s v="Divorced"/>
    <x v="0"/>
    <n v="3"/>
    <d v="2023-07-02T00:00:00"/>
    <n v="5"/>
    <n v="2"/>
    <n v="4"/>
    <d v="2022-11-21T00:00:00"/>
    <x v="1"/>
    <x v="0"/>
    <x v="2"/>
    <n v="3"/>
    <n v="873.52"/>
    <n v="26"/>
    <x v="1"/>
    <n v="4"/>
    <x v="1"/>
    <s v="Unsatisfied"/>
    <x v="0"/>
    <x v="1"/>
  </r>
  <r>
    <n v="2033"/>
    <d v="2022-05-12T00:00:00"/>
    <s v="Production Technician I"/>
    <x v="2"/>
    <s v="Active"/>
    <s v="Full-Time"/>
    <s v="Zone A"/>
    <s v="Full-Time"/>
    <x v="0"/>
    <x v="3"/>
    <d v="1991-01-28T00:00:00"/>
    <s v="MA"/>
    <x v="0"/>
    <s v="White"/>
    <s v="Divorced"/>
    <x v="0"/>
    <n v="3"/>
    <d v="2022-10-10T00:00:00"/>
    <n v="4"/>
    <n v="1"/>
    <n v="5"/>
    <d v="2023-03-11T00:00:00"/>
    <x v="0"/>
    <x v="1"/>
    <x v="3"/>
    <n v="1"/>
    <n v="358.65"/>
    <n v="31"/>
    <x v="3"/>
    <n v="4"/>
    <x v="2"/>
    <s v="Unsatisfied"/>
    <x v="0"/>
    <x v="0"/>
  </r>
  <r>
    <n v="2034"/>
    <d v="2021-08-26T00:00:00"/>
    <s v="Production Technician I"/>
    <x v="4"/>
    <s v="Active"/>
    <s v="Full-Time"/>
    <s v="Zone C"/>
    <s v="Part-Time"/>
    <x v="0"/>
    <x v="4"/>
    <d v="1947-01-19T00:00:00"/>
    <s v="MA"/>
    <x v="0"/>
    <s v="Asian"/>
    <s v="Married"/>
    <x v="0"/>
    <n v="3"/>
    <d v="2023-01-30T00:00:00"/>
    <n v="2"/>
    <n v="4"/>
    <n v="1"/>
    <d v="2023-01-20T00:00:00"/>
    <x v="3"/>
    <x v="0"/>
    <x v="3"/>
    <n v="1"/>
    <n v="632.33000000000004"/>
    <n v="74"/>
    <x v="2"/>
    <n v="4"/>
    <x v="0"/>
    <s v="Neutral"/>
    <x v="0"/>
    <x v="0"/>
  </r>
  <r>
    <n v="2035"/>
    <d v="2020-06-06T00:00:00"/>
    <s v="Production Technician I"/>
    <x v="0"/>
    <s v="Active"/>
    <s v="Full-Time"/>
    <s v="Zone C"/>
    <s v="Full-Time"/>
    <x v="0"/>
    <x v="1"/>
    <d v="2001-03-14T00:00:00"/>
    <s v="MA"/>
    <x v="0"/>
    <s v="Asian"/>
    <s v="Married"/>
    <x v="0"/>
    <n v="3"/>
    <d v="2023-01-11T00:00:00"/>
    <n v="4"/>
    <n v="2"/>
    <n v="3"/>
    <d v="2023-02-17T00:00:00"/>
    <x v="1"/>
    <x v="1"/>
    <x v="0"/>
    <n v="2"/>
    <n v="565.80999999999995"/>
    <n v="19"/>
    <x v="1"/>
    <n v="5"/>
    <x v="2"/>
    <s v="Unsatisfied"/>
    <x v="0"/>
    <x v="0"/>
  </r>
  <r>
    <n v="2036"/>
    <d v="2022-06-26T00:00:00"/>
    <s v="Production Technician I"/>
    <x v="7"/>
    <s v="Active"/>
    <s v="Contract"/>
    <s v="Zone A"/>
    <s v="Part-Time"/>
    <x v="0"/>
    <x v="1"/>
    <d v="1942-02-18T00:00:00"/>
    <s v="MA"/>
    <x v="0"/>
    <s v="Asian"/>
    <s v="Single"/>
    <x v="0"/>
    <n v="3"/>
    <d v="2023-03-18T00:00:00"/>
    <n v="4"/>
    <n v="3"/>
    <n v="4"/>
    <d v="2022-09-24T00:00:00"/>
    <x v="4"/>
    <x v="0"/>
    <x v="2"/>
    <n v="3"/>
    <n v="849.04"/>
    <n v="80"/>
    <x v="2"/>
    <n v="3"/>
    <x v="2"/>
    <s v="Neutral"/>
    <x v="0"/>
    <x v="1"/>
  </r>
  <r>
    <n v="2037"/>
    <d v="2021-01-09T00:00:00"/>
    <s v="Production Technician I"/>
    <x v="1"/>
    <s v="Active"/>
    <s v="Contract"/>
    <s v="Zone C"/>
    <s v="Full-Time"/>
    <x v="0"/>
    <x v="3"/>
    <d v="1945-08-27T00:00:00"/>
    <s v="MA"/>
    <x v="0"/>
    <s v="White"/>
    <s v="Married"/>
    <x v="0"/>
    <n v="3"/>
    <d v="2023-01-28T00:00:00"/>
    <n v="2"/>
    <n v="5"/>
    <n v="4"/>
    <d v="2023-07-16T00:00:00"/>
    <x v="0"/>
    <x v="0"/>
    <x v="0"/>
    <n v="1"/>
    <n v="519.42999999999995"/>
    <n v="76"/>
    <x v="2"/>
    <n v="5"/>
    <x v="0"/>
    <s v="Satisfied"/>
    <x v="0"/>
    <x v="0"/>
  </r>
  <r>
    <n v="2038"/>
    <d v="2018-09-02T00:00:00"/>
    <s v="Production Technician I"/>
    <x v="8"/>
    <s v="Active"/>
    <s v="Part-Time"/>
    <s v="Zone A"/>
    <s v="Temporary"/>
    <x v="0"/>
    <x v="8"/>
    <d v="2001-05-04T00:00:00"/>
    <s v="MA"/>
    <x v="0"/>
    <s v="Black"/>
    <s v="Married"/>
    <x v="0"/>
    <n v="3"/>
    <d v="2023-02-18T00:00:00"/>
    <n v="5"/>
    <n v="3"/>
    <n v="2"/>
    <d v="2022-08-13T00:00:00"/>
    <x v="3"/>
    <x v="0"/>
    <x v="3"/>
    <n v="2"/>
    <n v="694.03"/>
    <n v="17"/>
    <x v="1"/>
    <n v="7"/>
    <x v="1"/>
    <s v="Neutral"/>
    <x v="0"/>
    <x v="0"/>
  </r>
  <r>
    <n v="2039"/>
    <d v="2022-04-22T00:00:00"/>
    <s v="Production Technician I"/>
    <x v="3"/>
    <s v="Active"/>
    <s v="Full-Time"/>
    <s v="Zone B"/>
    <s v="Full-Time"/>
    <x v="0"/>
    <x v="4"/>
    <d v="1957-10-04T00:00:00"/>
    <s v="MA"/>
    <x v="0"/>
    <s v="White"/>
    <s v="Single"/>
    <x v="0"/>
    <n v="3"/>
    <d v="2022-10-06T00:00:00"/>
    <n v="5"/>
    <n v="2"/>
    <n v="2"/>
    <d v="2023-05-24T00:00:00"/>
    <x v="1"/>
    <x v="1"/>
    <x v="1"/>
    <n v="1"/>
    <n v="738.69"/>
    <n v="65"/>
    <x v="2"/>
    <n v="4"/>
    <x v="1"/>
    <s v="Unsatisfied"/>
    <x v="0"/>
    <x v="0"/>
  </r>
  <r>
    <n v="2041"/>
    <d v="2022-09-13T00:00:00"/>
    <s v="Production Technician II"/>
    <x v="2"/>
    <s v="Active"/>
    <s v="Part-Time"/>
    <s v="Zone C"/>
    <s v="Part-Time"/>
    <x v="0"/>
    <x v="3"/>
    <d v="1997-04-18T00:00:00"/>
    <s v="MA"/>
    <x v="0"/>
    <s v="Black"/>
    <s v="Single"/>
    <x v="0"/>
    <n v="3"/>
    <d v="2023-06-19T00:00:00"/>
    <n v="1"/>
    <n v="1"/>
    <n v="5"/>
    <d v="2022-09-25T00:00:00"/>
    <x v="3"/>
    <x v="1"/>
    <x v="2"/>
    <n v="5"/>
    <n v="970.6"/>
    <n v="25"/>
    <x v="1"/>
    <n v="3"/>
    <x v="0"/>
    <s v="Unsatisfied"/>
    <x v="0"/>
    <x v="1"/>
  </r>
  <r>
    <n v="2042"/>
    <d v="2019-11-24T00:00:00"/>
    <s v="Production Technician II"/>
    <x v="4"/>
    <s v="Active"/>
    <s v="Part-Time"/>
    <s v="Zone C"/>
    <s v="Part-Time"/>
    <x v="0"/>
    <x v="3"/>
    <d v="1992-02-29T00:00:00"/>
    <s v="MA"/>
    <x v="0"/>
    <s v="White"/>
    <s v="Married"/>
    <x v="0"/>
    <n v="3"/>
    <d v="2023-06-24T00:00:00"/>
    <n v="5"/>
    <n v="2"/>
    <n v="1"/>
    <d v="2023-02-14T00:00:00"/>
    <x v="1"/>
    <x v="1"/>
    <x v="3"/>
    <n v="1"/>
    <n v="651.4"/>
    <n v="27"/>
    <x v="1"/>
    <n v="6"/>
    <x v="1"/>
    <s v="Unsatisfied"/>
    <x v="0"/>
    <x v="0"/>
  </r>
  <r>
    <n v="2043"/>
    <d v="2020-03-19T00:00:00"/>
    <s v="Production Technician II"/>
    <x v="0"/>
    <s v="Active"/>
    <s v="Contract"/>
    <s v="Zone C"/>
    <s v="Part-Time"/>
    <x v="0"/>
    <x v="22"/>
    <d v="1967-09-21T00:00:00"/>
    <s v="MA"/>
    <x v="0"/>
    <s v="White"/>
    <s v="Married"/>
    <x v="0"/>
    <n v="3"/>
    <d v="2023-06-07T00:00:00"/>
    <n v="1"/>
    <n v="3"/>
    <n v="3"/>
    <d v="2022-10-08T00:00:00"/>
    <x v="2"/>
    <x v="0"/>
    <x v="3"/>
    <n v="5"/>
    <n v="809.68"/>
    <n v="53"/>
    <x v="0"/>
    <n v="6"/>
    <x v="0"/>
    <s v="Neutral"/>
    <x v="0"/>
    <x v="0"/>
  </r>
  <r>
    <n v="2044"/>
    <d v="2022-09-14T00:00:00"/>
    <s v="Production Technician II"/>
    <x v="7"/>
    <s v="Active"/>
    <s v="Contract"/>
    <s v="Zone C"/>
    <s v="Full-Time"/>
    <x v="0"/>
    <x v="13"/>
    <d v="1992-02-20T00:00:00"/>
    <s v="MA"/>
    <x v="0"/>
    <s v="Black"/>
    <s v="Married"/>
    <x v="0"/>
    <n v="3"/>
    <d v="2022-11-14T00:00:00"/>
    <n v="5"/>
    <n v="1"/>
    <n v="5"/>
    <d v="2023-08-05T00:00:00"/>
    <x v="1"/>
    <x v="1"/>
    <x v="3"/>
    <n v="5"/>
    <n v="570.91"/>
    <n v="30"/>
    <x v="3"/>
    <n v="3"/>
    <x v="1"/>
    <s v="Unsatisfied"/>
    <x v="0"/>
    <x v="0"/>
  </r>
  <r>
    <n v="2045"/>
    <d v="2021-09-21T00:00:00"/>
    <s v="Production Technician II"/>
    <x v="1"/>
    <s v="Active"/>
    <s v="Part-Time"/>
    <s v="Zone A"/>
    <s v="Part-Time"/>
    <x v="0"/>
    <x v="10"/>
    <d v="1976-11-19T00:00:00"/>
    <s v="MA"/>
    <x v="0"/>
    <s v="Other"/>
    <s v="Divorced"/>
    <x v="0"/>
    <n v="3"/>
    <d v="2023-06-05T00:00:00"/>
    <n v="3"/>
    <n v="1"/>
    <n v="4"/>
    <d v="2023-05-04T00:00:00"/>
    <x v="1"/>
    <x v="0"/>
    <x v="1"/>
    <n v="1"/>
    <n v="852.72"/>
    <n v="45"/>
    <x v="0"/>
    <n v="4"/>
    <x v="2"/>
    <s v="Unsatisfied"/>
    <x v="0"/>
    <x v="0"/>
  </r>
  <r>
    <n v="2046"/>
    <d v="2020-05-22T00:00:00"/>
    <s v="Production Technician II"/>
    <x v="8"/>
    <s v="Active"/>
    <s v="Part-Time"/>
    <s v="Zone C"/>
    <s v="Part-Time"/>
    <x v="0"/>
    <x v="9"/>
    <d v="1948-10-26T00:00:00"/>
    <s v="MA"/>
    <x v="0"/>
    <s v="Asian"/>
    <s v="Widowed"/>
    <x v="0"/>
    <n v="3"/>
    <d v="2023-03-03T00:00:00"/>
    <n v="2"/>
    <n v="2"/>
    <n v="4"/>
    <d v="2022-12-25T00:00:00"/>
    <x v="3"/>
    <x v="0"/>
    <x v="1"/>
    <n v="1"/>
    <n v="787.98"/>
    <n v="72"/>
    <x v="2"/>
    <n v="5"/>
    <x v="0"/>
    <s v="Unsatisfied"/>
    <x v="0"/>
    <x v="0"/>
  </r>
  <r>
    <n v="2047"/>
    <d v="2022-12-13T00:00:00"/>
    <s v="Production Technician II"/>
    <x v="3"/>
    <s v="Active"/>
    <s v="Contract"/>
    <s v="Zone A"/>
    <s v="Part-Time"/>
    <x v="0"/>
    <x v="1"/>
    <d v="1966-08-23T00:00:00"/>
    <s v="MA"/>
    <x v="0"/>
    <s v="White"/>
    <s v="Single"/>
    <x v="0"/>
    <n v="3"/>
    <d v="2022-08-24T00:00:00"/>
    <n v="3"/>
    <n v="5"/>
    <n v="3"/>
    <d v="2022-08-15T00:00:00"/>
    <x v="3"/>
    <x v="0"/>
    <x v="0"/>
    <n v="1"/>
    <n v="942.72"/>
    <n v="56"/>
    <x v="0"/>
    <n v="3"/>
    <x v="2"/>
    <s v="Satisfied"/>
    <x v="0"/>
    <x v="0"/>
  </r>
  <r>
    <n v="2048"/>
    <d v="2022-02-07T00:00:00"/>
    <s v="Production Technician II"/>
    <x v="9"/>
    <s v="Active"/>
    <s v="Contract"/>
    <s v="Zone B"/>
    <s v="Part-Time"/>
    <x v="0"/>
    <x v="1"/>
    <d v="1995-04-06T00:00:00"/>
    <s v="MA"/>
    <x v="0"/>
    <s v="Asian"/>
    <s v="Married"/>
    <x v="0"/>
    <n v="3"/>
    <d v="2022-11-25T00:00:00"/>
    <n v="2"/>
    <n v="5"/>
    <n v="4"/>
    <d v="2022-11-02T00:00:00"/>
    <x v="1"/>
    <x v="1"/>
    <x v="0"/>
    <n v="2"/>
    <n v="626.4"/>
    <n v="27"/>
    <x v="1"/>
    <n v="4"/>
    <x v="0"/>
    <s v="Satisfied"/>
    <x v="0"/>
    <x v="0"/>
  </r>
  <r>
    <n v="2049"/>
    <d v="2020-10-06T00:00:00"/>
    <s v="Production Technician II"/>
    <x v="5"/>
    <s v="Active"/>
    <s v="Contract"/>
    <s v="Zone A"/>
    <s v="Full-Time"/>
    <x v="0"/>
    <x v="4"/>
    <d v="1942-05-07T00:00:00"/>
    <s v="MA"/>
    <x v="0"/>
    <s v="Asian"/>
    <s v="Widowed"/>
    <x v="0"/>
    <n v="3"/>
    <d v="2023-06-06T00:00:00"/>
    <n v="3"/>
    <n v="1"/>
    <n v="3"/>
    <d v="2023-03-28T00:00:00"/>
    <x v="2"/>
    <x v="0"/>
    <x v="0"/>
    <n v="4"/>
    <n v="765.68"/>
    <n v="78"/>
    <x v="2"/>
    <n v="5"/>
    <x v="2"/>
    <s v="Unsatisfied"/>
    <x v="0"/>
    <x v="0"/>
  </r>
  <r>
    <n v="2050"/>
    <d v="2022-01-11T00:00:00"/>
    <s v="Production Technician II"/>
    <x v="6"/>
    <s v="Active"/>
    <s v="Full-Time"/>
    <s v="Zone C"/>
    <s v="Full-Time"/>
    <x v="0"/>
    <x v="15"/>
    <d v="1953-02-03T00:00:00"/>
    <s v="MA"/>
    <x v="0"/>
    <s v="White"/>
    <s v="Widowed"/>
    <x v="0"/>
    <n v="3"/>
    <d v="2023-04-03T00:00:00"/>
    <n v="5"/>
    <n v="4"/>
    <n v="5"/>
    <d v="2022-12-13T00:00:00"/>
    <x v="4"/>
    <x v="0"/>
    <x v="2"/>
    <n v="3"/>
    <n v="904.54"/>
    <n v="69"/>
    <x v="2"/>
    <n v="4"/>
    <x v="1"/>
    <s v="Neutral"/>
    <x v="0"/>
    <x v="1"/>
  </r>
  <r>
    <n v="2051"/>
    <d v="2022-02-26T00:00:00"/>
    <s v="Production Technician I"/>
    <x v="0"/>
    <s v="Active"/>
    <s v="Part-Time"/>
    <s v="Zone C"/>
    <s v="Temporary"/>
    <x v="0"/>
    <x v="4"/>
    <d v="1999-04-13T00:00:00"/>
    <s v="MA"/>
    <x v="0"/>
    <s v="Black"/>
    <s v="Single"/>
    <x v="0"/>
    <n v="3"/>
    <d v="2022-08-12T00:00:00"/>
    <n v="5"/>
    <n v="2"/>
    <n v="4"/>
    <d v="2023-03-17T00:00:00"/>
    <x v="2"/>
    <x v="0"/>
    <x v="1"/>
    <n v="2"/>
    <n v="761.28"/>
    <n v="23"/>
    <x v="1"/>
    <n v="4"/>
    <x v="1"/>
    <s v="Unsatisfied"/>
    <x v="0"/>
    <x v="0"/>
  </r>
  <r>
    <n v="2052"/>
    <d v="2020-06-10T00:00:00"/>
    <s v="Production Technician I"/>
    <x v="7"/>
    <s v="Active"/>
    <s v="Part-Time"/>
    <s v="Zone B"/>
    <s v="Part-Time"/>
    <x v="0"/>
    <x v="4"/>
    <d v="1956-05-12T00:00:00"/>
    <s v="MA"/>
    <x v="0"/>
    <s v="Hispanic"/>
    <s v="Married"/>
    <x v="0"/>
    <n v="3"/>
    <d v="2023-07-06T00:00:00"/>
    <n v="1"/>
    <n v="4"/>
    <n v="4"/>
    <d v="2022-11-06T00:00:00"/>
    <x v="2"/>
    <x v="0"/>
    <x v="2"/>
    <n v="4"/>
    <n v="507.49"/>
    <n v="64"/>
    <x v="2"/>
    <n v="5"/>
    <x v="0"/>
    <s v="Neutral"/>
    <x v="0"/>
    <x v="1"/>
  </r>
  <r>
    <n v="2053"/>
    <d v="2021-09-27T00:00:00"/>
    <s v="Production Technician I"/>
    <x v="1"/>
    <s v="Active"/>
    <s v="Part-Time"/>
    <s v="Zone B"/>
    <s v="Temporary"/>
    <x v="0"/>
    <x v="6"/>
    <d v="1989-02-09T00:00:00"/>
    <s v="MA"/>
    <x v="0"/>
    <s v="White"/>
    <s v="Divorced"/>
    <x v="0"/>
    <n v="3"/>
    <d v="2023-06-23T00:00:00"/>
    <n v="5"/>
    <n v="3"/>
    <n v="1"/>
    <d v="2023-05-13T00:00:00"/>
    <x v="0"/>
    <x v="0"/>
    <x v="1"/>
    <n v="5"/>
    <n v="862.9"/>
    <n v="32"/>
    <x v="3"/>
    <n v="4"/>
    <x v="1"/>
    <s v="Neutral"/>
    <x v="0"/>
    <x v="0"/>
  </r>
  <r>
    <n v="2054"/>
    <d v="2018-10-25T00:00:00"/>
    <s v="Production Technician I"/>
    <x v="8"/>
    <s v="Active"/>
    <s v="Contract"/>
    <s v="Zone C"/>
    <s v="Temporary"/>
    <x v="0"/>
    <x v="9"/>
    <d v="1993-12-30T00:00:00"/>
    <s v="MA"/>
    <x v="0"/>
    <s v="Black"/>
    <s v="Married"/>
    <x v="0"/>
    <n v="3"/>
    <d v="2023-02-04T00:00:00"/>
    <n v="4"/>
    <n v="5"/>
    <n v="3"/>
    <d v="2023-06-06T00:00:00"/>
    <x v="0"/>
    <x v="0"/>
    <x v="1"/>
    <n v="4"/>
    <n v="528.17999999999995"/>
    <n v="25"/>
    <x v="1"/>
    <n v="7"/>
    <x v="2"/>
    <s v="Satisfied"/>
    <x v="0"/>
    <x v="0"/>
  </r>
  <r>
    <n v="2055"/>
    <d v="2020-11-25T00:00:00"/>
    <s v="Production Technician I"/>
    <x v="3"/>
    <s v="Active"/>
    <s v="Contract"/>
    <s v="Zone A"/>
    <s v="Full-Time"/>
    <x v="0"/>
    <x v="6"/>
    <d v="1989-07-19T00:00:00"/>
    <s v="MA"/>
    <x v="0"/>
    <s v="White"/>
    <s v="Divorced"/>
    <x v="0"/>
    <n v="3"/>
    <d v="2022-10-28T00:00:00"/>
    <n v="5"/>
    <n v="4"/>
    <n v="2"/>
    <d v="2022-11-08T00:00:00"/>
    <x v="3"/>
    <x v="1"/>
    <x v="3"/>
    <n v="2"/>
    <n v="805.7"/>
    <n v="31"/>
    <x v="3"/>
    <n v="5"/>
    <x v="1"/>
    <s v="Neutral"/>
    <x v="0"/>
    <x v="0"/>
  </r>
  <r>
    <n v="2056"/>
    <d v="2020-04-17T00:00:00"/>
    <s v="Production Technician I"/>
    <x v="9"/>
    <s v="Active"/>
    <s v="Contract"/>
    <s v="Zone A"/>
    <s v="Full-Time"/>
    <x v="0"/>
    <x v="4"/>
    <d v="1957-07-25T00:00:00"/>
    <s v="MA"/>
    <x v="0"/>
    <s v="White"/>
    <s v="Divorced"/>
    <x v="0"/>
    <n v="3"/>
    <d v="2023-07-12T00:00:00"/>
    <n v="3"/>
    <n v="4"/>
    <n v="1"/>
    <d v="2023-02-02T00:00:00"/>
    <x v="3"/>
    <x v="1"/>
    <x v="0"/>
    <n v="1"/>
    <n v="190.55"/>
    <n v="63"/>
    <x v="2"/>
    <n v="6"/>
    <x v="2"/>
    <s v="Neutral"/>
    <x v="0"/>
    <x v="0"/>
  </r>
  <r>
    <n v="2057"/>
    <d v="2021-04-15T00:00:00"/>
    <s v="Production Technician I"/>
    <x v="5"/>
    <s v="Active"/>
    <s v="Contract"/>
    <s v="Zone C"/>
    <s v="Part-Time"/>
    <x v="0"/>
    <x v="4"/>
    <d v="1964-12-14T00:00:00"/>
    <s v="MA"/>
    <x v="1"/>
    <s v="Hispanic"/>
    <s v="Married"/>
    <x v="0"/>
    <n v="3"/>
    <d v="2023-05-06T00:00:00"/>
    <n v="4"/>
    <n v="1"/>
    <n v="3"/>
    <d v="2023-01-01T00:00:00"/>
    <x v="1"/>
    <x v="0"/>
    <x v="0"/>
    <n v="3"/>
    <n v="605.36"/>
    <n v="57"/>
    <x v="0"/>
    <n v="5"/>
    <x v="2"/>
    <s v="Unsatisfied"/>
    <x v="0"/>
    <x v="0"/>
  </r>
  <r>
    <n v="2058"/>
    <d v="2022-04-17T00:00:00"/>
    <s v="Production Technician I"/>
    <x v="6"/>
    <s v="Active"/>
    <s v="Full-Time"/>
    <s v="Zone A"/>
    <s v="Temporary"/>
    <x v="0"/>
    <x v="4"/>
    <d v="1984-01-13T00:00:00"/>
    <s v="MA"/>
    <x v="1"/>
    <s v="White"/>
    <s v="Divorced"/>
    <x v="0"/>
    <n v="3"/>
    <d v="2023-05-29T00:00:00"/>
    <n v="5"/>
    <n v="5"/>
    <n v="4"/>
    <d v="2022-12-31T00:00:00"/>
    <x v="1"/>
    <x v="0"/>
    <x v="3"/>
    <n v="1"/>
    <n v="338.16"/>
    <n v="38"/>
    <x v="3"/>
    <n v="4"/>
    <x v="1"/>
    <s v="Satisfied"/>
    <x v="0"/>
    <x v="0"/>
  </r>
  <r>
    <n v="2059"/>
    <d v="2023-07-29T00:00:00"/>
    <s v="Production Technician I"/>
    <x v="2"/>
    <s v="Terminated"/>
    <s v="Full-Time"/>
    <s v="Zone C"/>
    <s v="Temporary"/>
    <x v="0"/>
    <x v="3"/>
    <d v="1987-07-27T00:00:00"/>
    <s v="MA"/>
    <x v="0"/>
    <s v="White"/>
    <s v="Married"/>
    <x v="0"/>
    <n v="3"/>
    <d v="2023-05-09T00:00:00"/>
    <n v="4"/>
    <n v="4"/>
    <n v="5"/>
    <d v="2023-05-06T00:00:00"/>
    <x v="1"/>
    <x v="1"/>
    <x v="2"/>
    <n v="3"/>
    <n v="969.03"/>
    <n v="36"/>
    <x v="3"/>
    <n v="2"/>
    <x v="2"/>
    <s v="Neutral"/>
    <x v="0"/>
    <x v="1"/>
  </r>
  <r>
    <n v="2060"/>
    <d v="2023-01-26T00:00:00"/>
    <s v="Production Technician I"/>
    <x v="4"/>
    <s v="Active"/>
    <s v="Part-Time"/>
    <s v="Zone C"/>
    <s v="Part-Time"/>
    <x v="0"/>
    <x v="4"/>
    <d v="1942-09-18T00:00:00"/>
    <s v="MA"/>
    <x v="0"/>
    <s v="Asian"/>
    <s v="Divorced"/>
    <x v="0"/>
    <n v="3"/>
    <d v="2023-06-26T00:00:00"/>
    <n v="5"/>
    <n v="5"/>
    <n v="5"/>
    <d v="2023-07-23T00:00:00"/>
    <x v="2"/>
    <x v="1"/>
    <x v="0"/>
    <n v="3"/>
    <n v="442.39"/>
    <n v="81"/>
    <x v="2"/>
    <n v="3"/>
    <x v="1"/>
    <s v="Satisfied"/>
    <x v="0"/>
    <x v="0"/>
  </r>
  <r>
    <n v="2061"/>
    <d v="2018-12-12T00:00:00"/>
    <s v="Production Technician I"/>
    <x v="0"/>
    <s v="Active"/>
    <s v="Full-Time"/>
    <s v="Zone A"/>
    <s v="Full-Time"/>
    <x v="0"/>
    <x v="6"/>
    <d v="1946-08-06T00:00:00"/>
    <s v="MA"/>
    <x v="0"/>
    <s v="Other"/>
    <s v="Married"/>
    <x v="0"/>
    <n v="3"/>
    <d v="2023-05-26T00:00:00"/>
    <n v="2"/>
    <n v="4"/>
    <n v="3"/>
    <d v="2023-03-15T00:00:00"/>
    <x v="3"/>
    <x v="1"/>
    <x v="1"/>
    <n v="1"/>
    <n v="952.69"/>
    <n v="72"/>
    <x v="2"/>
    <n v="7"/>
    <x v="0"/>
    <s v="Neutral"/>
    <x v="0"/>
    <x v="0"/>
  </r>
  <r>
    <n v="2062"/>
    <d v="2018-10-25T00:00:00"/>
    <s v="Production Technician I"/>
    <x v="7"/>
    <s v="Active"/>
    <s v="Contract"/>
    <s v="Zone C"/>
    <s v="Temporary"/>
    <x v="0"/>
    <x v="9"/>
    <d v="1950-07-18T00:00:00"/>
    <s v="MA"/>
    <x v="0"/>
    <s v="Hispanic"/>
    <s v="Single"/>
    <x v="0"/>
    <n v="3"/>
    <d v="2022-09-05T00:00:00"/>
    <n v="4"/>
    <n v="1"/>
    <n v="2"/>
    <d v="2023-05-20T00:00:00"/>
    <x v="2"/>
    <x v="1"/>
    <x v="3"/>
    <n v="1"/>
    <n v="842.36"/>
    <n v="68"/>
    <x v="2"/>
    <n v="7"/>
    <x v="2"/>
    <s v="Unsatisfied"/>
    <x v="0"/>
    <x v="0"/>
  </r>
  <r>
    <n v="2063"/>
    <d v="2021-05-20T00:00:00"/>
    <s v="Production Technician I"/>
    <x v="1"/>
    <s v="Active"/>
    <s v="Contract"/>
    <s v="Zone B"/>
    <s v="Full-Time"/>
    <x v="0"/>
    <x v="1"/>
    <d v="1944-03-26T00:00:00"/>
    <s v="MA"/>
    <x v="0"/>
    <s v="Hispanic"/>
    <s v="Married"/>
    <x v="0"/>
    <n v="3"/>
    <d v="2023-04-06T00:00:00"/>
    <n v="4"/>
    <n v="5"/>
    <n v="3"/>
    <d v="2023-01-01T00:00:00"/>
    <x v="3"/>
    <x v="1"/>
    <x v="0"/>
    <n v="5"/>
    <n v="333.78"/>
    <n v="77"/>
    <x v="2"/>
    <n v="4"/>
    <x v="2"/>
    <s v="Satisfied"/>
    <x v="0"/>
    <x v="0"/>
  </r>
  <r>
    <n v="2064"/>
    <d v="2020-08-28T00:00:00"/>
    <s v="Production Technician I"/>
    <x v="8"/>
    <s v="Active"/>
    <s v="Part-Time"/>
    <s v="Zone C"/>
    <s v="Full-Time"/>
    <x v="0"/>
    <x v="0"/>
    <d v="1964-05-10T00:00:00"/>
    <s v="MA"/>
    <x v="0"/>
    <s v="White"/>
    <s v="Single"/>
    <x v="0"/>
    <n v="3"/>
    <d v="2023-03-13T00:00:00"/>
    <n v="1"/>
    <n v="3"/>
    <n v="5"/>
    <d v="2022-09-10T00:00:00"/>
    <x v="3"/>
    <x v="0"/>
    <x v="3"/>
    <n v="2"/>
    <n v="343.22"/>
    <n v="56"/>
    <x v="0"/>
    <n v="5"/>
    <x v="0"/>
    <s v="Neutral"/>
    <x v="0"/>
    <x v="0"/>
  </r>
  <r>
    <n v="2065"/>
    <d v="2020-05-10T00:00:00"/>
    <s v="Production Technician II"/>
    <x v="1"/>
    <s v="Active"/>
    <s v="Contract"/>
    <s v="Zone C"/>
    <s v="Full-Time"/>
    <x v="0"/>
    <x v="4"/>
    <d v="1972-02-29T00:00:00"/>
    <s v="MA"/>
    <x v="0"/>
    <s v="Other"/>
    <s v="Single"/>
    <x v="0"/>
    <n v="3"/>
    <d v="2023-01-13T00:00:00"/>
    <n v="5"/>
    <n v="4"/>
    <n v="4"/>
    <d v="2023-05-15T00:00:00"/>
    <x v="0"/>
    <x v="0"/>
    <x v="0"/>
    <n v="1"/>
    <n v="283.86"/>
    <n v="48"/>
    <x v="0"/>
    <n v="6"/>
    <x v="1"/>
    <s v="Neutral"/>
    <x v="0"/>
    <x v="0"/>
  </r>
  <r>
    <n v="2066"/>
    <d v="2023-08-04T00:00:00"/>
    <s v="Production Technician II"/>
    <x v="8"/>
    <s v="Active"/>
    <s v="Contract"/>
    <s v="Zone A"/>
    <s v="Full-Time"/>
    <x v="0"/>
    <x v="9"/>
    <d v="1989-05-25T00:00:00"/>
    <s v="MA"/>
    <x v="0"/>
    <s v="Asian"/>
    <s v="Single"/>
    <x v="0"/>
    <n v="3"/>
    <d v="2022-10-08T00:00:00"/>
    <n v="1"/>
    <n v="5"/>
    <n v="1"/>
    <d v="2022-09-03T00:00:00"/>
    <x v="1"/>
    <x v="0"/>
    <x v="3"/>
    <n v="5"/>
    <n v="107.29"/>
    <n v="34"/>
    <x v="3"/>
    <n v="2"/>
    <x v="0"/>
    <s v="Satisfied"/>
    <x v="0"/>
    <x v="0"/>
  </r>
  <r>
    <n v="2067"/>
    <d v="2022-04-22T00:00:00"/>
    <s v="Production Technician II"/>
    <x v="6"/>
    <s v="Active"/>
    <s v="Full-Time"/>
    <s v="Zone C"/>
    <s v="Part-Time"/>
    <x v="0"/>
    <x v="6"/>
    <d v="1949-10-20T00:00:00"/>
    <s v="MA"/>
    <x v="0"/>
    <s v="White"/>
    <s v="Divorced"/>
    <x v="0"/>
    <n v="3"/>
    <d v="2023-03-14T00:00:00"/>
    <n v="5"/>
    <n v="2"/>
    <n v="1"/>
    <d v="2023-05-10T00:00:00"/>
    <x v="0"/>
    <x v="1"/>
    <x v="0"/>
    <n v="4"/>
    <n v="320.87"/>
    <n v="73"/>
    <x v="2"/>
    <n v="4"/>
    <x v="1"/>
    <s v="Unsatisfied"/>
    <x v="0"/>
    <x v="0"/>
  </r>
  <r>
    <n v="2068"/>
    <d v="2021-06-05T00:00:00"/>
    <s v="Production Technician II"/>
    <x v="2"/>
    <s v="Active"/>
    <s v="Contract"/>
    <s v="Zone C"/>
    <s v="Part-Time"/>
    <x v="0"/>
    <x v="4"/>
    <d v="1962-09-07T00:00:00"/>
    <s v="MA"/>
    <x v="0"/>
    <s v="White"/>
    <s v="Divorced"/>
    <x v="0"/>
    <n v="3"/>
    <d v="2022-08-22T00:00:00"/>
    <n v="4"/>
    <n v="3"/>
    <n v="5"/>
    <d v="2023-02-03T00:00:00"/>
    <x v="0"/>
    <x v="0"/>
    <x v="1"/>
    <n v="3"/>
    <n v="670.68"/>
    <n v="59"/>
    <x v="0"/>
    <n v="4"/>
    <x v="2"/>
    <s v="Neutral"/>
    <x v="0"/>
    <x v="0"/>
  </r>
  <r>
    <n v="2069"/>
    <d v="2022-06-29T00:00:00"/>
    <s v="Production Technician II"/>
    <x v="9"/>
    <s v="Active"/>
    <s v="Full-Time"/>
    <s v="Zone C"/>
    <s v="Temporary"/>
    <x v="0"/>
    <x v="13"/>
    <d v="1991-12-25T00:00:00"/>
    <s v="MA"/>
    <x v="0"/>
    <s v="Other"/>
    <s v="Widowed"/>
    <x v="0"/>
    <n v="3"/>
    <d v="2023-07-22T00:00:00"/>
    <n v="3"/>
    <n v="1"/>
    <n v="5"/>
    <d v="2023-05-10T00:00:00"/>
    <x v="4"/>
    <x v="1"/>
    <x v="1"/>
    <n v="3"/>
    <n v="685.62"/>
    <n v="31"/>
    <x v="3"/>
    <n v="3"/>
    <x v="2"/>
    <s v="Unsatisfied"/>
    <x v="0"/>
    <x v="0"/>
  </r>
  <r>
    <n v="2070"/>
    <d v="2022-07-02T00:00:00"/>
    <s v="Production Technician II"/>
    <x v="7"/>
    <s v="Active"/>
    <s v="Contract"/>
    <s v="Zone A"/>
    <s v="Full-Time"/>
    <x v="0"/>
    <x v="4"/>
    <d v="1969-02-20T00:00:00"/>
    <s v="MA"/>
    <x v="0"/>
    <s v="White"/>
    <s v="Divorced"/>
    <x v="0"/>
    <n v="3"/>
    <d v="2023-02-23T00:00:00"/>
    <n v="3"/>
    <n v="4"/>
    <n v="5"/>
    <d v="2023-04-12T00:00:00"/>
    <x v="3"/>
    <x v="0"/>
    <x v="2"/>
    <n v="5"/>
    <n v="842.88"/>
    <n v="53"/>
    <x v="0"/>
    <n v="3"/>
    <x v="2"/>
    <s v="Neutral"/>
    <x v="0"/>
    <x v="1"/>
  </r>
  <r>
    <n v="2071"/>
    <d v="2023-01-04T00:00:00"/>
    <s v="Production Technician II"/>
    <x v="3"/>
    <s v="Active"/>
    <s v="Contract"/>
    <s v="Zone A"/>
    <s v="Full-Time"/>
    <x v="0"/>
    <x v="13"/>
    <d v="1977-05-14T00:00:00"/>
    <s v="MA"/>
    <x v="0"/>
    <s v="White"/>
    <s v="Widowed"/>
    <x v="0"/>
    <n v="3"/>
    <d v="2022-09-15T00:00:00"/>
    <n v="2"/>
    <n v="1"/>
    <n v="5"/>
    <d v="2023-02-09T00:00:00"/>
    <x v="3"/>
    <x v="0"/>
    <x v="1"/>
    <n v="5"/>
    <n v="735.7"/>
    <n v="46"/>
    <x v="0"/>
    <n v="3"/>
    <x v="0"/>
    <s v="Unsatisfied"/>
    <x v="0"/>
    <x v="0"/>
  </r>
  <r>
    <n v="2072"/>
    <d v="2023-07-08T00:00:00"/>
    <s v="Production Technician II"/>
    <x v="5"/>
    <s v="Active"/>
    <s v="Contract"/>
    <s v="Zone A"/>
    <s v="Temporary"/>
    <x v="0"/>
    <x v="9"/>
    <d v="1980-09-07T00:00:00"/>
    <s v="MA"/>
    <x v="0"/>
    <s v="White"/>
    <s v="Single"/>
    <x v="0"/>
    <n v="3"/>
    <d v="2022-09-21T00:00:00"/>
    <n v="5"/>
    <n v="4"/>
    <n v="1"/>
    <d v="2023-06-17T00:00:00"/>
    <x v="1"/>
    <x v="0"/>
    <x v="3"/>
    <n v="5"/>
    <n v="974.31"/>
    <n v="43"/>
    <x v="3"/>
    <n v="2"/>
    <x v="1"/>
    <s v="Neutral"/>
    <x v="0"/>
    <x v="0"/>
  </r>
  <r>
    <n v="2073"/>
    <d v="2023-03-03T00:00:00"/>
    <s v="Production Technician II"/>
    <x v="9"/>
    <s v="Active"/>
    <s v="Part-Time"/>
    <s v="Zone B"/>
    <s v="Full-Time"/>
    <x v="0"/>
    <x v="4"/>
    <d v="1956-07-18T00:00:00"/>
    <s v="MA"/>
    <x v="0"/>
    <s v="Hispanic"/>
    <s v="Single"/>
    <x v="0"/>
    <n v="3"/>
    <d v="2023-02-12T00:00:00"/>
    <n v="1"/>
    <n v="2"/>
    <n v="2"/>
    <d v="2023-08-03T00:00:00"/>
    <x v="2"/>
    <x v="0"/>
    <x v="1"/>
    <n v="3"/>
    <n v="760.53"/>
    <n v="67"/>
    <x v="2"/>
    <n v="3"/>
    <x v="0"/>
    <s v="Unsatisfied"/>
    <x v="0"/>
    <x v="0"/>
  </r>
  <r>
    <n v="2074"/>
    <d v="2019-08-19T00:00:00"/>
    <s v="Production Technician II"/>
    <x v="5"/>
    <s v="Active"/>
    <s v="Part-Time"/>
    <s v="Zone B"/>
    <s v="Full-Time"/>
    <x v="0"/>
    <x v="4"/>
    <d v="1967-11-25T00:00:00"/>
    <s v="MA"/>
    <x v="0"/>
    <s v="Hispanic"/>
    <s v="Widowed"/>
    <x v="0"/>
    <n v="3"/>
    <d v="2023-07-05T00:00:00"/>
    <n v="3"/>
    <n v="2"/>
    <n v="4"/>
    <d v="2022-09-20T00:00:00"/>
    <x v="2"/>
    <x v="0"/>
    <x v="3"/>
    <n v="5"/>
    <n v="640.97"/>
    <n v="52"/>
    <x v="0"/>
    <n v="6"/>
    <x v="2"/>
    <s v="Unsatisfied"/>
    <x v="0"/>
    <x v="0"/>
  </r>
  <r>
    <n v="2075"/>
    <d v="2018-10-30T00:00:00"/>
    <s v="Production Technician I"/>
    <x v="6"/>
    <s v="Active"/>
    <s v="Contract"/>
    <s v="Zone A"/>
    <s v="Full-Time"/>
    <x v="0"/>
    <x v="9"/>
    <d v="1976-10-13T00:00:00"/>
    <s v="MA"/>
    <x v="0"/>
    <s v="Other"/>
    <s v="Married"/>
    <x v="0"/>
    <n v="3"/>
    <d v="2023-02-27T00:00:00"/>
    <n v="4"/>
    <n v="5"/>
    <n v="2"/>
    <d v="2022-10-27T00:00:00"/>
    <x v="1"/>
    <x v="1"/>
    <x v="1"/>
    <n v="5"/>
    <n v="807.49"/>
    <n v="42"/>
    <x v="3"/>
    <n v="7"/>
    <x v="2"/>
    <s v="Satisfied"/>
    <x v="0"/>
    <x v="0"/>
  </r>
  <r>
    <n v="2076"/>
    <d v="2021-12-07T00:00:00"/>
    <s v="Production Technician I"/>
    <x v="2"/>
    <s v="Active"/>
    <s v="Full-Time"/>
    <s v="Zone A"/>
    <s v="Full-Time"/>
    <x v="0"/>
    <x v="4"/>
    <d v="1943-07-27T00:00:00"/>
    <s v="MA"/>
    <x v="0"/>
    <s v="Black"/>
    <s v="Divorced"/>
    <x v="0"/>
    <n v="3"/>
    <d v="2023-01-07T00:00:00"/>
    <n v="5"/>
    <n v="5"/>
    <n v="1"/>
    <d v="2022-11-08T00:00:00"/>
    <x v="4"/>
    <x v="0"/>
    <x v="2"/>
    <n v="3"/>
    <n v="350.22"/>
    <n v="78"/>
    <x v="2"/>
    <n v="4"/>
    <x v="1"/>
    <s v="Satisfied"/>
    <x v="0"/>
    <x v="1"/>
  </r>
  <r>
    <n v="2077"/>
    <d v="2020-11-18T00:00:00"/>
    <s v="Production Technician I"/>
    <x v="9"/>
    <s v="Active"/>
    <s v="Full-Time"/>
    <s v="Zone A"/>
    <s v="Temporary"/>
    <x v="0"/>
    <x v="3"/>
    <d v="1943-12-25T00:00:00"/>
    <s v="MA"/>
    <x v="0"/>
    <s v="Asian"/>
    <s v="Married"/>
    <x v="0"/>
    <n v="3"/>
    <d v="2023-07-26T00:00:00"/>
    <n v="4"/>
    <n v="1"/>
    <n v="1"/>
    <d v="2023-04-07T00:00:00"/>
    <x v="4"/>
    <x v="0"/>
    <x v="2"/>
    <n v="4"/>
    <n v="447.67"/>
    <n v="77"/>
    <x v="2"/>
    <n v="5"/>
    <x v="2"/>
    <s v="Unsatisfied"/>
    <x v="0"/>
    <x v="1"/>
  </r>
  <r>
    <n v="2078"/>
    <d v="2018-09-26T00:00:00"/>
    <s v="Production Technician I"/>
    <x v="7"/>
    <s v="Terminated"/>
    <s v="Full-Time"/>
    <s v="Zone B"/>
    <s v="Temporary"/>
    <x v="0"/>
    <x v="4"/>
    <d v="1986-10-26T00:00:00"/>
    <s v="MA"/>
    <x v="0"/>
    <s v="White"/>
    <s v="Single"/>
    <x v="0"/>
    <n v="3"/>
    <d v="2022-10-21T00:00:00"/>
    <n v="5"/>
    <n v="5"/>
    <n v="2"/>
    <d v="2022-08-07T00:00:00"/>
    <x v="4"/>
    <x v="0"/>
    <x v="1"/>
    <n v="5"/>
    <n v="737.61"/>
    <n v="32"/>
    <x v="3"/>
    <n v="7"/>
    <x v="1"/>
    <s v="Satisfied"/>
    <x v="0"/>
    <x v="0"/>
  </r>
  <r>
    <n v="2079"/>
    <d v="2022-06-19T00:00:00"/>
    <s v="Production Technician I"/>
    <x v="3"/>
    <s v="Active"/>
    <s v="Part-Time"/>
    <s v="Zone B"/>
    <s v="Part-Time"/>
    <x v="0"/>
    <x v="3"/>
    <d v="1956-06-12T00:00:00"/>
    <s v="MA"/>
    <x v="0"/>
    <s v="White"/>
    <s v="Married"/>
    <x v="0"/>
    <n v="3"/>
    <d v="2023-03-03T00:00:00"/>
    <n v="4"/>
    <n v="2"/>
    <n v="3"/>
    <d v="2023-01-15T00:00:00"/>
    <x v="0"/>
    <x v="1"/>
    <x v="2"/>
    <n v="4"/>
    <n v="444.96"/>
    <n v="66"/>
    <x v="2"/>
    <n v="3"/>
    <x v="2"/>
    <s v="Unsatisfied"/>
    <x v="0"/>
    <x v="1"/>
  </r>
  <r>
    <n v="2080"/>
    <d v="2022-09-15T00:00:00"/>
    <s v="Production Technician I"/>
    <x v="5"/>
    <s v="Active"/>
    <s v="Contract"/>
    <s v="Zone B"/>
    <s v="Temporary"/>
    <x v="0"/>
    <x v="14"/>
    <d v="1960-11-03T00:00:00"/>
    <s v="MA"/>
    <x v="0"/>
    <s v="Other"/>
    <s v="Married"/>
    <x v="0"/>
    <n v="3"/>
    <d v="2023-02-12T00:00:00"/>
    <n v="4"/>
    <n v="1"/>
    <n v="4"/>
    <d v="2023-06-09T00:00:00"/>
    <x v="2"/>
    <x v="1"/>
    <x v="0"/>
    <n v="1"/>
    <n v="605.04999999999995"/>
    <n v="62"/>
    <x v="2"/>
    <n v="3"/>
    <x v="2"/>
    <s v="Unsatisfied"/>
    <x v="0"/>
    <x v="0"/>
  </r>
  <r>
    <n v="2081"/>
    <d v="2020-05-09T00:00:00"/>
    <s v="Production Technician I"/>
    <x v="4"/>
    <s v="Active"/>
    <s v="Part-Time"/>
    <s v="Zone A"/>
    <s v="Temporary"/>
    <x v="0"/>
    <x v="6"/>
    <d v="1988-06-08T00:00:00"/>
    <s v="MA"/>
    <x v="0"/>
    <s v="Asian"/>
    <s v="Married"/>
    <x v="0"/>
    <n v="3"/>
    <d v="2023-02-21T00:00:00"/>
    <n v="1"/>
    <n v="1"/>
    <n v="4"/>
    <d v="2023-05-14T00:00:00"/>
    <x v="1"/>
    <x v="1"/>
    <x v="0"/>
    <n v="4"/>
    <n v="744.4"/>
    <n v="32"/>
    <x v="3"/>
    <n v="6"/>
    <x v="0"/>
    <s v="Unsatisfied"/>
    <x v="0"/>
    <x v="0"/>
  </r>
  <r>
    <n v="2082"/>
    <d v="2021-02-17T00:00:00"/>
    <s v="Production Technician I"/>
    <x v="0"/>
    <s v="Active"/>
    <s v="Contract"/>
    <s v="Zone C"/>
    <s v="Temporary"/>
    <x v="0"/>
    <x v="4"/>
    <d v="1961-01-08T00:00:00"/>
    <s v="MA"/>
    <x v="1"/>
    <s v="Black"/>
    <s v="Single"/>
    <x v="0"/>
    <n v="3"/>
    <d v="2023-01-01T00:00:00"/>
    <n v="4"/>
    <n v="2"/>
    <n v="4"/>
    <d v="2022-08-09T00:00:00"/>
    <x v="1"/>
    <x v="1"/>
    <x v="1"/>
    <n v="1"/>
    <n v="230.77"/>
    <n v="60"/>
    <x v="2"/>
    <n v="5"/>
    <x v="2"/>
    <s v="Unsatisfied"/>
    <x v="0"/>
    <x v="0"/>
  </r>
  <r>
    <n v="2083"/>
    <d v="2020-04-12T00:00:00"/>
    <s v="Production Technician I"/>
    <x v="1"/>
    <s v="Active"/>
    <s v="Contract"/>
    <s v="Zone C"/>
    <s v="Temporary"/>
    <x v="0"/>
    <x v="6"/>
    <d v="1981-05-16T00:00:00"/>
    <s v="MA"/>
    <x v="0"/>
    <s v="Hispanic"/>
    <s v="Divorced"/>
    <x v="0"/>
    <n v="3"/>
    <d v="2023-06-26T00:00:00"/>
    <n v="2"/>
    <n v="2"/>
    <n v="4"/>
    <d v="2022-12-21T00:00:00"/>
    <x v="2"/>
    <x v="1"/>
    <x v="1"/>
    <n v="5"/>
    <n v="569.44000000000005"/>
    <n v="39"/>
    <x v="3"/>
    <n v="6"/>
    <x v="0"/>
    <s v="Unsatisfied"/>
    <x v="0"/>
    <x v="0"/>
  </r>
  <r>
    <n v="2084"/>
    <d v="2021-03-30T00:00:00"/>
    <s v="Production Technician I"/>
    <x v="8"/>
    <s v="Active"/>
    <s v="Contract"/>
    <s v="Zone B"/>
    <s v="Full-Time"/>
    <x v="0"/>
    <x v="21"/>
    <d v="1971-02-06T00:00:00"/>
    <s v="MA"/>
    <x v="0"/>
    <s v="Hispanic"/>
    <s v="Divorced"/>
    <x v="0"/>
    <n v="3"/>
    <d v="2023-05-26T00:00:00"/>
    <n v="3"/>
    <n v="2"/>
    <n v="2"/>
    <d v="2023-02-02T00:00:00"/>
    <x v="2"/>
    <x v="1"/>
    <x v="3"/>
    <n v="1"/>
    <n v="677.67"/>
    <n v="50"/>
    <x v="0"/>
    <n v="5"/>
    <x v="2"/>
    <s v="Unsatisfied"/>
    <x v="0"/>
    <x v="0"/>
  </r>
  <r>
    <n v="2085"/>
    <d v="2019-05-05T00:00:00"/>
    <s v="Production Technician I"/>
    <x v="6"/>
    <s v="Active"/>
    <s v="Contract"/>
    <s v="Zone C"/>
    <s v="Full-Time"/>
    <x v="0"/>
    <x v="6"/>
    <d v="1999-07-12T00:00:00"/>
    <s v="MA"/>
    <x v="0"/>
    <s v="Asian"/>
    <s v="Married"/>
    <x v="0"/>
    <n v="3"/>
    <d v="2022-10-13T00:00:00"/>
    <n v="3"/>
    <n v="4"/>
    <n v="4"/>
    <d v="2023-03-29T00:00:00"/>
    <x v="2"/>
    <x v="1"/>
    <x v="1"/>
    <n v="1"/>
    <n v="963.42"/>
    <n v="20"/>
    <x v="1"/>
    <n v="7"/>
    <x v="2"/>
    <s v="Neutral"/>
    <x v="0"/>
    <x v="0"/>
  </r>
  <r>
    <n v="2086"/>
    <d v="2021-05-31T00:00:00"/>
    <s v="Production Technician I"/>
    <x v="2"/>
    <s v="Active"/>
    <s v="Contract"/>
    <s v="Zone A"/>
    <s v="Part-Time"/>
    <x v="0"/>
    <x v="3"/>
    <d v="1978-11-14T00:00:00"/>
    <s v="MA"/>
    <x v="0"/>
    <s v="Asian"/>
    <s v="Divorced"/>
    <x v="0"/>
    <n v="3"/>
    <d v="2022-08-05T00:00:00"/>
    <n v="5"/>
    <n v="4"/>
    <n v="3"/>
    <d v="2023-04-03T00:00:00"/>
    <x v="4"/>
    <x v="1"/>
    <x v="2"/>
    <n v="3"/>
    <n v="488.66"/>
    <n v="43"/>
    <x v="3"/>
    <n v="4"/>
    <x v="1"/>
    <s v="Neutral"/>
    <x v="0"/>
    <x v="1"/>
  </r>
  <r>
    <n v="2087"/>
    <d v="2019-11-21T00:00:00"/>
    <s v="Production Technician I"/>
    <x v="9"/>
    <s v="Active"/>
    <s v="Part-Time"/>
    <s v="Zone A"/>
    <s v="Full-Time"/>
    <x v="0"/>
    <x v="4"/>
    <d v="1959-12-19T00:00:00"/>
    <s v="MA"/>
    <x v="0"/>
    <s v="Black"/>
    <s v="Widowed"/>
    <x v="0"/>
    <n v="3"/>
    <d v="2022-11-14T00:00:00"/>
    <n v="4"/>
    <n v="4"/>
    <n v="1"/>
    <d v="2023-04-02T00:00:00"/>
    <x v="0"/>
    <x v="0"/>
    <x v="2"/>
    <n v="3"/>
    <n v="450.94"/>
    <n v="60"/>
    <x v="2"/>
    <n v="6"/>
    <x v="2"/>
    <s v="Neutral"/>
    <x v="0"/>
    <x v="1"/>
  </r>
  <r>
    <n v="2088"/>
    <d v="2019-07-19T00:00:00"/>
    <s v="Production Technician I"/>
    <x v="7"/>
    <s v="Active"/>
    <s v="Contract"/>
    <s v="Zone B"/>
    <s v="Full-Time"/>
    <x v="0"/>
    <x v="17"/>
    <d v="1960-05-27T00:00:00"/>
    <s v="MA"/>
    <x v="0"/>
    <s v="White"/>
    <s v="Divorced"/>
    <x v="0"/>
    <n v="3"/>
    <d v="2022-12-21T00:00:00"/>
    <n v="2"/>
    <n v="1"/>
    <n v="2"/>
    <d v="2023-02-09T00:00:00"/>
    <x v="4"/>
    <x v="1"/>
    <x v="2"/>
    <n v="3"/>
    <n v="407.99"/>
    <n v="59"/>
    <x v="0"/>
    <n v="6"/>
    <x v="0"/>
    <s v="Unsatisfied"/>
    <x v="0"/>
    <x v="1"/>
  </r>
  <r>
    <n v="2089"/>
    <d v="2018-12-29T00:00:00"/>
    <s v="Production Technician I"/>
    <x v="3"/>
    <s v="Active"/>
    <s v="Contract"/>
    <s v="Zone C"/>
    <s v="Part-Time"/>
    <x v="0"/>
    <x v="19"/>
    <d v="1966-06-04T00:00:00"/>
    <s v="MA"/>
    <x v="0"/>
    <s v="White"/>
    <s v="Married"/>
    <x v="0"/>
    <n v="3"/>
    <d v="2023-06-16T00:00:00"/>
    <n v="5"/>
    <n v="3"/>
    <n v="3"/>
    <d v="2023-01-04T00:00:00"/>
    <x v="4"/>
    <x v="0"/>
    <x v="2"/>
    <n v="2"/>
    <n v="423.31"/>
    <n v="52"/>
    <x v="0"/>
    <n v="7"/>
    <x v="1"/>
    <s v="Neutral"/>
    <x v="0"/>
    <x v="1"/>
  </r>
  <r>
    <n v="2090"/>
    <d v="2023-01-12T00:00:00"/>
    <s v="Production Technician II"/>
    <x v="1"/>
    <s v="Active"/>
    <s v="Part-Time"/>
    <s v="Zone B"/>
    <s v="Full-Time"/>
    <x v="0"/>
    <x v="2"/>
    <d v="1942-10-30T00:00:00"/>
    <s v="MA"/>
    <x v="0"/>
    <s v="Asian"/>
    <s v="Divorced"/>
    <x v="0"/>
    <n v="3"/>
    <d v="2023-07-23T00:00:00"/>
    <n v="3"/>
    <n v="4"/>
    <n v="3"/>
    <d v="2022-10-23T00:00:00"/>
    <x v="0"/>
    <x v="0"/>
    <x v="1"/>
    <n v="1"/>
    <n v="189.64"/>
    <n v="81"/>
    <x v="2"/>
    <n v="3"/>
    <x v="2"/>
    <s v="Neutral"/>
    <x v="0"/>
    <x v="0"/>
  </r>
  <r>
    <n v="2091"/>
    <d v="2022-11-25T00:00:00"/>
    <s v="Production Technician II"/>
    <x v="8"/>
    <s v="Active"/>
    <s v="Contract"/>
    <s v="Zone C"/>
    <s v="Part-Time"/>
    <x v="0"/>
    <x v="4"/>
    <d v="1999-03-14T00:00:00"/>
    <s v="MA"/>
    <x v="0"/>
    <s v="Black"/>
    <s v="Single"/>
    <x v="0"/>
    <n v="3"/>
    <d v="2023-02-21T00:00:00"/>
    <n v="3"/>
    <n v="1"/>
    <n v="1"/>
    <d v="2023-07-20T00:00:00"/>
    <x v="0"/>
    <x v="0"/>
    <x v="1"/>
    <n v="3"/>
    <n v="102.77"/>
    <n v="23"/>
    <x v="1"/>
    <n v="3"/>
    <x v="2"/>
    <s v="Unsatisfied"/>
    <x v="0"/>
    <x v="0"/>
  </r>
  <r>
    <n v="2092"/>
    <d v="2019-11-13T00:00:00"/>
    <s v="Production Technician II"/>
    <x v="6"/>
    <s v="Active"/>
    <s v="Part-Time"/>
    <s v="Zone C"/>
    <s v="Full-Time"/>
    <x v="0"/>
    <x v="4"/>
    <d v="1987-09-09T00:00:00"/>
    <s v="MA"/>
    <x v="0"/>
    <s v="Asian"/>
    <s v="Widowed"/>
    <x v="0"/>
    <n v="3"/>
    <d v="2023-07-24T00:00:00"/>
    <n v="1"/>
    <n v="2"/>
    <n v="3"/>
    <d v="2023-03-13T00:00:00"/>
    <x v="4"/>
    <x v="1"/>
    <x v="2"/>
    <n v="5"/>
    <n v="246.13"/>
    <n v="32"/>
    <x v="3"/>
    <n v="6"/>
    <x v="0"/>
    <s v="Unsatisfied"/>
    <x v="0"/>
    <x v="1"/>
  </r>
  <r>
    <n v="2093"/>
    <d v="2020-09-08T00:00:00"/>
    <s v="Production Technician II"/>
    <x v="2"/>
    <s v="Active"/>
    <s v="Contract"/>
    <s v="Zone A"/>
    <s v="Temporary"/>
    <x v="0"/>
    <x v="3"/>
    <d v="1948-05-06T00:00:00"/>
    <s v="MA"/>
    <x v="0"/>
    <s v="Hispanic"/>
    <s v="Married"/>
    <x v="0"/>
    <n v="3"/>
    <d v="2023-02-01T00:00:00"/>
    <n v="2"/>
    <n v="3"/>
    <n v="1"/>
    <d v="2023-04-23T00:00:00"/>
    <x v="0"/>
    <x v="1"/>
    <x v="0"/>
    <n v="5"/>
    <n v="628.62"/>
    <n v="72"/>
    <x v="2"/>
    <n v="5"/>
    <x v="0"/>
    <s v="Neutral"/>
    <x v="0"/>
    <x v="0"/>
  </r>
  <r>
    <n v="2094"/>
    <d v="2019-06-16T00:00:00"/>
    <s v="Production Technician II"/>
    <x v="9"/>
    <s v="Active"/>
    <s v="Part-Time"/>
    <s v="Zone C"/>
    <s v="Part-Time"/>
    <x v="0"/>
    <x v="4"/>
    <d v="1964-01-12T00:00:00"/>
    <s v="MA"/>
    <x v="0"/>
    <s v="Black"/>
    <s v="Married"/>
    <x v="0"/>
    <n v="3"/>
    <d v="2022-08-25T00:00:00"/>
    <n v="2"/>
    <n v="5"/>
    <n v="5"/>
    <d v="2023-03-11T00:00:00"/>
    <x v="0"/>
    <x v="0"/>
    <x v="3"/>
    <n v="4"/>
    <n v="739.32"/>
    <n v="55"/>
    <x v="0"/>
    <n v="6"/>
    <x v="0"/>
    <s v="Satisfied"/>
    <x v="0"/>
    <x v="0"/>
  </r>
  <r>
    <n v="2095"/>
    <d v="2023-07-14T00:00:00"/>
    <s v="Production Technician II"/>
    <x v="7"/>
    <s v="Active"/>
    <s v="Full-Time"/>
    <s v="Zone A"/>
    <s v="Full-Time"/>
    <x v="0"/>
    <x v="9"/>
    <d v="1997-10-19T00:00:00"/>
    <s v="MA"/>
    <x v="0"/>
    <s v="Other"/>
    <s v="Divorced"/>
    <x v="0"/>
    <n v="3"/>
    <d v="2023-07-21T00:00:00"/>
    <n v="5"/>
    <n v="3"/>
    <n v="1"/>
    <d v="2022-11-14T00:00:00"/>
    <x v="0"/>
    <x v="0"/>
    <x v="3"/>
    <n v="3"/>
    <n v="773.16"/>
    <n v="26"/>
    <x v="1"/>
    <n v="2"/>
    <x v="1"/>
    <s v="Neutral"/>
    <x v="0"/>
    <x v="0"/>
  </r>
  <r>
    <n v="2096"/>
    <d v="2023-07-18T00:00:00"/>
    <s v="Production Technician II"/>
    <x v="3"/>
    <s v="Active"/>
    <s v="Contract"/>
    <s v="Zone C"/>
    <s v="Full-Time"/>
    <x v="0"/>
    <x v="4"/>
    <d v="1985-07-17T00:00:00"/>
    <s v="MA"/>
    <x v="0"/>
    <s v="Black"/>
    <s v="Single"/>
    <x v="0"/>
    <n v="3"/>
    <d v="2023-05-28T00:00:00"/>
    <n v="3"/>
    <n v="4"/>
    <n v="4"/>
    <d v="2023-04-25T00:00:00"/>
    <x v="4"/>
    <x v="1"/>
    <x v="2"/>
    <n v="3"/>
    <n v="838.65"/>
    <n v="38"/>
    <x v="3"/>
    <n v="2"/>
    <x v="2"/>
    <s v="Neutral"/>
    <x v="0"/>
    <x v="1"/>
  </r>
  <r>
    <n v="2097"/>
    <d v="2018-12-06T00:00:00"/>
    <s v="Production Technician II"/>
    <x v="5"/>
    <s v="Active"/>
    <s v="Part-Time"/>
    <s v="Zone C"/>
    <s v="Full-Time"/>
    <x v="0"/>
    <x v="1"/>
    <d v="1964-02-25T00:00:00"/>
    <s v="MA"/>
    <x v="0"/>
    <s v="Black"/>
    <s v="Widowed"/>
    <x v="3"/>
    <n v="2"/>
    <d v="2022-08-30T00:00:00"/>
    <n v="2"/>
    <n v="1"/>
    <n v="4"/>
    <d v="2022-11-26T00:00:00"/>
    <x v="3"/>
    <x v="1"/>
    <x v="1"/>
    <n v="3"/>
    <n v="426.55"/>
    <n v="54"/>
    <x v="0"/>
    <n v="7"/>
    <x v="0"/>
    <s v="Unsatisfied"/>
    <x v="1"/>
    <x v="0"/>
  </r>
  <r>
    <n v="2098"/>
    <d v="2020-07-15T00:00:00"/>
    <s v="Production Technician II"/>
    <x v="4"/>
    <s v="Active"/>
    <s v="Part-Time"/>
    <s v="Zone B"/>
    <s v="Temporary"/>
    <x v="0"/>
    <x v="14"/>
    <d v="1950-05-19T00:00:00"/>
    <s v="MA"/>
    <x v="0"/>
    <s v="Other"/>
    <s v="Divorced"/>
    <x v="3"/>
    <n v="5"/>
    <d v="2023-02-01T00:00:00"/>
    <n v="2"/>
    <n v="4"/>
    <n v="1"/>
    <d v="2022-09-25T00:00:00"/>
    <x v="2"/>
    <x v="1"/>
    <x v="1"/>
    <n v="2"/>
    <n v="254.35"/>
    <n v="70"/>
    <x v="2"/>
    <n v="5"/>
    <x v="0"/>
    <s v="Neutral"/>
    <x v="2"/>
    <x v="0"/>
  </r>
  <r>
    <n v="2099"/>
    <d v="2018-10-30T00:00:00"/>
    <s v="Production Technician I"/>
    <x v="4"/>
    <s v="Active"/>
    <s v="Full-Time"/>
    <s v="Zone B"/>
    <s v="Part-Time"/>
    <x v="0"/>
    <x v="2"/>
    <d v="1969-03-29T00:00:00"/>
    <s v="MA"/>
    <x v="0"/>
    <s v="Hispanic"/>
    <s v="Widowed"/>
    <x v="3"/>
    <n v="4"/>
    <d v="2023-03-26T00:00:00"/>
    <n v="1"/>
    <n v="4"/>
    <n v="5"/>
    <d v="2023-02-28T00:00:00"/>
    <x v="1"/>
    <x v="1"/>
    <x v="2"/>
    <n v="2"/>
    <n v="829.08"/>
    <n v="49"/>
    <x v="0"/>
    <n v="7"/>
    <x v="0"/>
    <s v="Neutral"/>
    <x v="0"/>
    <x v="1"/>
  </r>
  <r>
    <n v="2100"/>
    <d v="2022-09-13T00:00:00"/>
    <s v="Production Technician I"/>
    <x v="0"/>
    <s v="Active"/>
    <s v="Contract"/>
    <s v="Zone A"/>
    <s v="Temporary"/>
    <x v="0"/>
    <x v="1"/>
    <d v="1944-11-24T00:00:00"/>
    <s v="MA"/>
    <x v="0"/>
    <s v="Other"/>
    <s v="Divorced"/>
    <x v="1"/>
    <n v="4"/>
    <d v="2023-01-09T00:00:00"/>
    <n v="1"/>
    <n v="1"/>
    <n v="1"/>
    <d v="2023-04-29T00:00:00"/>
    <x v="4"/>
    <x v="1"/>
    <x v="1"/>
    <n v="2"/>
    <n v="710.31"/>
    <n v="78"/>
    <x v="2"/>
    <n v="3"/>
    <x v="0"/>
    <s v="Unsatisfied"/>
    <x v="0"/>
    <x v="0"/>
  </r>
  <r>
    <n v="2101"/>
    <d v="2022-12-28T00:00:00"/>
    <s v="Production Technician I"/>
    <x v="7"/>
    <s v="Terminated"/>
    <s v="Full-Time"/>
    <s v="Zone B"/>
    <s v="Temporary"/>
    <x v="0"/>
    <x v="10"/>
    <d v="1964-12-13T00:00:00"/>
    <s v="MA"/>
    <x v="0"/>
    <s v="Hispanic"/>
    <s v="Married"/>
    <x v="3"/>
    <n v="5"/>
    <d v="2023-01-10T00:00:00"/>
    <n v="4"/>
    <n v="4"/>
    <n v="2"/>
    <d v="2023-06-29T00:00:00"/>
    <x v="0"/>
    <x v="1"/>
    <x v="2"/>
    <n v="1"/>
    <n v="751.81"/>
    <n v="58"/>
    <x v="0"/>
    <n v="3"/>
    <x v="2"/>
    <s v="Neutral"/>
    <x v="2"/>
    <x v="1"/>
  </r>
  <r>
    <n v="2102"/>
    <d v="2023-03-24T00:00:00"/>
    <s v="Production Technician I"/>
    <x v="1"/>
    <s v="Active"/>
    <s v="Part-Time"/>
    <s v="Zone B"/>
    <s v="Part-Time"/>
    <x v="0"/>
    <x v="4"/>
    <d v="1966-01-23T00:00:00"/>
    <s v="MA"/>
    <x v="0"/>
    <s v="Asian"/>
    <s v="Single"/>
    <x v="1"/>
    <n v="2"/>
    <d v="2023-07-16T00:00:00"/>
    <n v="1"/>
    <n v="1"/>
    <n v="3"/>
    <d v="2023-05-04T00:00:00"/>
    <x v="4"/>
    <x v="0"/>
    <x v="3"/>
    <n v="1"/>
    <n v="598.51"/>
    <n v="57"/>
    <x v="0"/>
    <n v="3"/>
    <x v="0"/>
    <s v="Unsatisfied"/>
    <x v="1"/>
    <x v="0"/>
  </r>
  <r>
    <n v="2103"/>
    <d v="2020-10-02T00:00:00"/>
    <s v="Production Technician I"/>
    <x v="8"/>
    <s v="Active"/>
    <s v="Contract"/>
    <s v="Zone A"/>
    <s v="Full-Time"/>
    <x v="0"/>
    <x v="4"/>
    <d v="1986-12-25T00:00:00"/>
    <s v="MA"/>
    <x v="0"/>
    <s v="Asian"/>
    <s v="Widowed"/>
    <x v="1"/>
    <n v="5"/>
    <d v="2023-02-16T00:00:00"/>
    <n v="1"/>
    <n v="4"/>
    <n v="5"/>
    <d v="2022-09-06T00:00:00"/>
    <x v="3"/>
    <x v="0"/>
    <x v="1"/>
    <n v="3"/>
    <n v="958.29"/>
    <n v="34"/>
    <x v="3"/>
    <n v="5"/>
    <x v="0"/>
    <s v="Neutral"/>
    <x v="2"/>
    <x v="0"/>
  </r>
  <r>
    <n v="2104"/>
    <d v="2020-09-14T00:00:00"/>
    <s v="Production Technician I"/>
    <x v="3"/>
    <s v="Active"/>
    <s v="Contract"/>
    <s v="Zone A"/>
    <s v="Temporary"/>
    <x v="0"/>
    <x v="4"/>
    <d v="1949-08-19T00:00:00"/>
    <s v="MA"/>
    <x v="0"/>
    <s v="Hispanic"/>
    <s v="Widowed"/>
    <x v="1"/>
    <n v="2"/>
    <d v="2023-06-10T00:00:00"/>
    <n v="1"/>
    <n v="4"/>
    <n v="3"/>
    <d v="2022-10-14T00:00:00"/>
    <x v="3"/>
    <x v="1"/>
    <x v="2"/>
    <n v="5"/>
    <n v="200.34"/>
    <n v="71"/>
    <x v="2"/>
    <n v="5"/>
    <x v="0"/>
    <s v="Neutral"/>
    <x v="1"/>
    <x v="0"/>
  </r>
  <r>
    <n v="2105"/>
    <d v="2020-01-19T00:00:00"/>
    <s v="Production Technician I"/>
    <x v="9"/>
    <s v="Active"/>
    <s v="Part-Time"/>
    <s v="Zone C"/>
    <s v="Part-Time"/>
    <x v="0"/>
    <x v="2"/>
    <d v="1960-01-27T00:00:00"/>
    <s v="MA"/>
    <x v="0"/>
    <s v="Hispanic"/>
    <s v="Single"/>
    <x v="2"/>
    <n v="4"/>
    <d v="2023-07-24T00:00:00"/>
    <n v="3"/>
    <n v="4"/>
    <n v="2"/>
    <d v="2022-11-10T00:00:00"/>
    <x v="3"/>
    <x v="1"/>
    <x v="2"/>
    <n v="3"/>
    <n v="365.03"/>
    <n v="60"/>
    <x v="2"/>
    <n v="6"/>
    <x v="2"/>
    <s v="Neutral"/>
    <x v="0"/>
    <x v="1"/>
  </r>
  <r>
    <n v="2106"/>
    <d v="2019-04-14T00:00:00"/>
    <s v="Production Technician I"/>
    <x v="5"/>
    <s v="Active"/>
    <s v="Contract"/>
    <s v="Zone C"/>
    <s v="Temporary"/>
    <x v="0"/>
    <x v="13"/>
    <d v="1962-11-14T00:00:00"/>
    <s v="MA"/>
    <x v="1"/>
    <s v="White"/>
    <s v="Widowed"/>
    <x v="1"/>
    <n v="2"/>
    <d v="2022-10-28T00:00:00"/>
    <n v="5"/>
    <n v="5"/>
    <n v="1"/>
    <d v="2023-07-15T00:00:00"/>
    <x v="1"/>
    <x v="0"/>
    <x v="3"/>
    <n v="4"/>
    <n v="782.43"/>
    <n v="57"/>
    <x v="0"/>
    <n v="7"/>
    <x v="1"/>
    <s v="Satisfied"/>
    <x v="1"/>
    <x v="0"/>
  </r>
  <r>
    <n v="2107"/>
    <d v="2023-06-02T00:00:00"/>
    <s v="Production Technician I"/>
    <x v="6"/>
    <s v="Active"/>
    <s v="Contract"/>
    <s v="Zone B"/>
    <s v="Temporary"/>
    <x v="0"/>
    <x v="4"/>
    <d v="1943-12-27T00:00:00"/>
    <s v="MA"/>
    <x v="0"/>
    <s v="Hispanic"/>
    <s v="Widowed"/>
    <x v="1"/>
    <n v="1"/>
    <d v="2022-11-25T00:00:00"/>
    <n v="4"/>
    <n v="1"/>
    <n v="1"/>
    <d v="2023-03-05T00:00:00"/>
    <x v="4"/>
    <x v="1"/>
    <x v="3"/>
    <n v="1"/>
    <n v="668.91"/>
    <n v="80"/>
    <x v="2"/>
    <n v="2"/>
    <x v="2"/>
    <s v="Unsatisfied"/>
    <x v="1"/>
    <x v="0"/>
  </r>
  <r>
    <n v="2108"/>
    <d v="2022-05-09T00:00:00"/>
    <s v="Production Technician I"/>
    <x v="2"/>
    <s v="Terminated"/>
    <s v="Part-Time"/>
    <s v="Zone A"/>
    <s v="Temporary"/>
    <x v="0"/>
    <x v="4"/>
    <d v="1978-09-19T00:00:00"/>
    <s v="MA"/>
    <x v="0"/>
    <s v="White"/>
    <s v="Widowed"/>
    <x v="2"/>
    <n v="2"/>
    <d v="2023-04-10T00:00:00"/>
    <n v="1"/>
    <n v="2"/>
    <n v="4"/>
    <d v="2022-09-05T00:00:00"/>
    <x v="1"/>
    <x v="0"/>
    <x v="2"/>
    <n v="5"/>
    <n v="804.37"/>
    <n v="44"/>
    <x v="3"/>
    <n v="4"/>
    <x v="0"/>
    <s v="Unsatisfied"/>
    <x v="1"/>
    <x v="0"/>
  </r>
  <r>
    <n v="2109"/>
    <d v="2021-02-23T00:00:00"/>
    <s v="Production Technician I"/>
    <x v="4"/>
    <s v="Active"/>
    <s v="Part-Time"/>
    <s v="Zone C"/>
    <s v="Part-Time"/>
    <x v="0"/>
    <x v="4"/>
    <d v="1988-11-22T00:00:00"/>
    <s v="MA"/>
    <x v="0"/>
    <s v="Other"/>
    <s v="Divorced"/>
    <x v="1"/>
    <n v="5"/>
    <d v="2023-04-04T00:00:00"/>
    <n v="3"/>
    <n v="3"/>
    <n v="5"/>
    <d v="2023-04-18T00:00:00"/>
    <x v="2"/>
    <x v="1"/>
    <x v="0"/>
    <n v="3"/>
    <n v="869.94"/>
    <n v="33"/>
    <x v="3"/>
    <n v="5"/>
    <x v="2"/>
    <s v="Neutral"/>
    <x v="2"/>
    <x v="0"/>
  </r>
  <r>
    <n v="2110"/>
    <d v="2021-06-04T00:00:00"/>
    <s v="Production Technician I"/>
    <x v="0"/>
    <s v="Active"/>
    <s v="Contract"/>
    <s v="Zone C"/>
    <s v="Temporary"/>
    <x v="0"/>
    <x v="2"/>
    <d v="1948-05-13T00:00:00"/>
    <s v="MA"/>
    <x v="0"/>
    <s v="Black"/>
    <s v="Single"/>
    <x v="1"/>
    <n v="4"/>
    <d v="2022-11-13T00:00:00"/>
    <n v="1"/>
    <n v="4"/>
    <n v="2"/>
    <d v="2022-12-30T00:00:00"/>
    <x v="4"/>
    <x v="0"/>
    <x v="3"/>
    <n v="4"/>
    <n v="399.55"/>
    <n v="73"/>
    <x v="2"/>
    <n v="4"/>
    <x v="0"/>
    <s v="Neutral"/>
    <x v="0"/>
    <x v="0"/>
  </r>
  <r>
    <n v="2111"/>
    <d v="2022-03-29T00:00:00"/>
    <s v="Production Technician I"/>
    <x v="7"/>
    <s v="Active"/>
    <s v="Full-Time"/>
    <s v="Zone A"/>
    <s v="Temporary"/>
    <x v="0"/>
    <x v="3"/>
    <d v="1957-05-17T00:00:00"/>
    <s v="MA"/>
    <x v="0"/>
    <s v="Asian"/>
    <s v="Single"/>
    <x v="2"/>
    <n v="5"/>
    <d v="2023-04-26T00:00:00"/>
    <n v="2"/>
    <n v="3"/>
    <n v="1"/>
    <d v="2022-11-17T00:00:00"/>
    <x v="1"/>
    <x v="0"/>
    <x v="3"/>
    <n v="4"/>
    <n v="470.24"/>
    <n v="65"/>
    <x v="2"/>
    <n v="4"/>
    <x v="0"/>
    <s v="Neutral"/>
    <x v="2"/>
    <x v="2"/>
  </r>
  <r>
    <n v="2112"/>
    <d v="2019-07-30T00:00:00"/>
    <s v="Production Technician I"/>
    <x v="1"/>
    <s v="Active"/>
    <s v="Part-Time"/>
    <s v="Zone B"/>
    <s v="Temporary"/>
    <x v="0"/>
    <x v="6"/>
    <d v="1943-09-24T00:00:00"/>
    <s v="MA"/>
    <x v="0"/>
    <s v="Other"/>
    <s v="Widowed"/>
    <x v="1"/>
    <n v="4"/>
    <d v="2023-02-01T00:00:00"/>
    <n v="4"/>
    <n v="3"/>
    <n v="1"/>
    <d v="2022-09-17T00:00:00"/>
    <x v="1"/>
    <x v="1"/>
    <x v="0"/>
    <n v="2"/>
    <n v="157.04"/>
    <n v="76"/>
    <x v="2"/>
    <n v="6"/>
    <x v="2"/>
    <s v="Neutral"/>
    <x v="0"/>
    <x v="0"/>
  </r>
  <r>
    <n v="2113"/>
    <d v="2020-07-09T00:00:00"/>
    <s v="Production Technician I"/>
    <x v="8"/>
    <s v="Active"/>
    <s v="Part-Time"/>
    <s v="Zone B"/>
    <s v="Full-Time"/>
    <x v="0"/>
    <x v="3"/>
    <d v="1944-10-20T00:00:00"/>
    <s v="MA"/>
    <x v="0"/>
    <s v="White"/>
    <s v="Widowed"/>
    <x v="1"/>
    <n v="2"/>
    <d v="2022-08-31T00:00:00"/>
    <n v="5"/>
    <n v="1"/>
    <n v="5"/>
    <d v="2022-08-18T00:00:00"/>
    <x v="2"/>
    <x v="0"/>
    <x v="3"/>
    <n v="2"/>
    <n v="394.54"/>
    <n v="76"/>
    <x v="2"/>
    <n v="5"/>
    <x v="1"/>
    <s v="Unsatisfied"/>
    <x v="1"/>
    <x v="0"/>
  </r>
  <r>
    <n v="2114"/>
    <d v="2019-08-24T00:00:00"/>
    <s v="Production Technician II"/>
    <x v="6"/>
    <s v="Active"/>
    <s v="Contract"/>
    <s v="Zone C"/>
    <s v="Part-Time"/>
    <x v="0"/>
    <x v="6"/>
    <d v="1992-04-24T00:00:00"/>
    <s v="MA"/>
    <x v="0"/>
    <s v="White"/>
    <s v="Single"/>
    <x v="1"/>
    <n v="4"/>
    <d v="2023-02-08T00:00:00"/>
    <n v="5"/>
    <n v="4"/>
    <n v="1"/>
    <d v="2023-02-26T00:00:00"/>
    <x v="4"/>
    <x v="1"/>
    <x v="2"/>
    <n v="2"/>
    <n v="326.98"/>
    <n v="27"/>
    <x v="1"/>
    <n v="6"/>
    <x v="1"/>
    <s v="Neutral"/>
    <x v="0"/>
    <x v="1"/>
  </r>
  <r>
    <n v="2115"/>
    <d v="2019-04-15T00:00:00"/>
    <s v="Production Technician II"/>
    <x v="2"/>
    <s v="Active"/>
    <s v="Contract"/>
    <s v="Zone A"/>
    <s v="Part-Time"/>
    <x v="0"/>
    <x v="18"/>
    <d v="1978-03-30T00:00:00"/>
    <s v="MA"/>
    <x v="0"/>
    <s v="Asian"/>
    <s v="Married"/>
    <x v="1"/>
    <n v="2"/>
    <d v="2023-01-25T00:00:00"/>
    <n v="5"/>
    <n v="2"/>
    <n v="1"/>
    <d v="2022-09-24T00:00:00"/>
    <x v="0"/>
    <x v="0"/>
    <x v="1"/>
    <n v="5"/>
    <n v="752.82"/>
    <n v="41"/>
    <x v="3"/>
    <n v="7"/>
    <x v="1"/>
    <s v="Unsatisfied"/>
    <x v="1"/>
    <x v="0"/>
  </r>
  <r>
    <n v="2116"/>
    <d v="2021-08-21T00:00:00"/>
    <s v="Production Technician II"/>
    <x v="4"/>
    <s v="Active"/>
    <s v="Part-Time"/>
    <s v="Zone C"/>
    <s v="Full-Time"/>
    <x v="0"/>
    <x v="6"/>
    <d v="1946-09-03T00:00:00"/>
    <s v="MA"/>
    <x v="0"/>
    <s v="Black"/>
    <s v="Divorced"/>
    <x v="2"/>
    <n v="4"/>
    <d v="2023-05-11T00:00:00"/>
    <n v="1"/>
    <n v="4"/>
    <n v="2"/>
    <d v="2022-08-26T00:00:00"/>
    <x v="0"/>
    <x v="0"/>
    <x v="2"/>
    <n v="2"/>
    <n v="990.89"/>
    <n v="75"/>
    <x v="2"/>
    <n v="4"/>
    <x v="0"/>
    <s v="Neutral"/>
    <x v="0"/>
    <x v="1"/>
  </r>
  <r>
    <n v="2117"/>
    <d v="2020-06-22T00:00:00"/>
    <s v="Production Technician II"/>
    <x v="0"/>
    <s v="Active"/>
    <s v="Full-Time"/>
    <s v="Zone B"/>
    <s v="Full-Time"/>
    <x v="0"/>
    <x v="4"/>
    <d v="1993-05-17T00:00:00"/>
    <s v="MA"/>
    <x v="0"/>
    <s v="Hispanic"/>
    <s v="Divorced"/>
    <x v="1"/>
    <n v="2"/>
    <d v="2022-11-16T00:00:00"/>
    <n v="2"/>
    <n v="3"/>
    <n v="2"/>
    <d v="2023-05-27T00:00:00"/>
    <x v="1"/>
    <x v="1"/>
    <x v="1"/>
    <n v="4"/>
    <n v="531.69000000000005"/>
    <n v="27"/>
    <x v="1"/>
    <n v="5"/>
    <x v="0"/>
    <s v="Neutral"/>
    <x v="1"/>
    <x v="0"/>
  </r>
  <r>
    <n v="2118"/>
    <d v="2020-01-28T00:00:00"/>
    <s v="Production Technician II"/>
    <x v="7"/>
    <s v="Active"/>
    <s v="Part-Time"/>
    <s v="Zone C"/>
    <s v="Temporary"/>
    <x v="0"/>
    <x v="11"/>
    <d v="2000-11-06T00:00:00"/>
    <s v="MA"/>
    <x v="0"/>
    <s v="White"/>
    <s v="Widowed"/>
    <x v="1"/>
    <n v="5"/>
    <d v="2023-03-20T00:00:00"/>
    <n v="3"/>
    <n v="2"/>
    <n v="4"/>
    <d v="2023-04-21T00:00:00"/>
    <x v="0"/>
    <x v="0"/>
    <x v="2"/>
    <n v="3"/>
    <n v="384.28"/>
    <n v="20"/>
    <x v="1"/>
    <n v="6"/>
    <x v="2"/>
    <s v="Unsatisfied"/>
    <x v="2"/>
    <x v="1"/>
  </r>
  <r>
    <n v="2119"/>
    <d v="2019-03-29T00:00:00"/>
    <s v="Production Technician II"/>
    <x v="1"/>
    <s v="Active"/>
    <s v="Part-Time"/>
    <s v="Zone A"/>
    <s v="Temporary"/>
    <x v="0"/>
    <x v="3"/>
    <d v="1941-09-10T00:00:00"/>
    <s v="MA"/>
    <x v="0"/>
    <s v="White"/>
    <s v="Married"/>
    <x v="1"/>
    <n v="5"/>
    <d v="2023-05-27T00:00:00"/>
    <n v="1"/>
    <n v="2"/>
    <n v="3"/>
    <d v="2023-07-15T00:00:00"/>
    <x v="3"/>
    <x v="1"/>
    <x v="3"/>
    <n v="5"/>
    <n v="803.08"/>
    <n v="78"/>
    <x v="2"/>
    <n v="7"/>
    <x v="0"/>
    <s v="Unsatisfied"/>
    <x v="2"/>
    <x v="2"/>
  </r>
  <r>
    <n v="2120"/>
    <d v="2018-10-05T00:00:00"/>
    <s v="Production Technician II"/>
    <x v="8"/>
    <s v="Active"/>
    <s v="Contract"/>
    <s v="Zone C"/>
    <s v="Full-Time"/>
    <x v="0"/>
    <x v="13"/>
    <d v="1967-01-17T00:00:00"/>
    <s v="MA"/>
    <x v="0"/>
    <s v="Asian"/>
    <s v="Divorced"/>
    <x v="2"/>
    <n v="2"/>
    <d v="2022-09-05T00:00:00"/>
    <n v="4"/>
    <n v="4"/>
    <n v="1"/>
    <d v="2023-05-22T00:00:00"/>
    <x v="2"/>
    <x v="1"/>
    <x v="1"/>
    <n v="1"/>
    <n v="131.78"/>
    <n v="51"/>
    <x v="0"/>
    <n v="7"/>
    <x v="2"/>
    <s v="Neutral"/>
    <x v="1"/>
    <x v="0"/>
  </r>
  <r>
    <n v="2121"/>
    <d v="2020-08-20T00:00:00"/>
    <s v="Production Technician II"/>
    <x v="3"/>
    <s v="Active"/>
    <s v="Part-Time"/>
    <s v="Zone A"/>
    <s v="Full-Time"/>
    <x v="0"/>
    <x v="8"/>
    <d v="1998-09-11T00:00:00"/>
    <s v="MA"/>
    <x v="0"/>
    <s v="Asian"/>
    <s v="Married"/>
    <x v="1"/>
    <n v="5"/>
    <d v="2023-01-29T00:00:00"/>
    <n v="4"/>
    <n v="1"/>
    <n v="3"/>
    <d v="2022-12-31T00:00:00"/>
    <x v="2"/>
    <x v="0"/>
    <x v="3"/>
    <n v="2"/>
    <n v="459.39"/>
    <n v="22"/>
    <x v="1"/>
    <n v="5"/>
    <x v="2"/>
    <s v="Unsatisfied"/>
    <x v="2"/>
    <x v="2"/>
  </r>
  <r>
    <n v="2122"/>
    <d v="2021-06-11T00:00:00"/>
    <s v="Production Technician I"/>
    <x v="4"/>
    <s v="Active"/>
    <s v="Full-Time"/>
    <s v="Zone C"/>
    <s v="Temporary"/>
    <x v="0"/>
    <x v="3"/>
    <d v="1975-10-21T00:00:00"/>
    <s v="MA"/>
    <x v="0"/>
    <s v="Asian"/>
    <s v="Married"/>
    <x v="2"/>
    <n v="5"/>
    <d v="2023-01-25T00:00:00"/>
    <n v="3"/>
    <n v="3"/>
    <n v="2"/>
    <d v="2023-01-02T00:00:00"/>
    <x v="3"/>
    <x v="1"/>
    <x v="3"/>
    <n v="1"/>
    <n v="949.46"/>
    <n v="46"/>
    <x v="0"/>
    <n v="4"/>
    <x v="2"/>
    <s v="Neutral"/>
    <x v="2"/>
    <x v="2"/>
  </r>
  <r>
    <n v="2123"/>
    <d v="2021-09-10T00:00:00"/>
    <s v="Production Technician I"/>
    <x v="0"/>
    <s v="Active"/>
    <s v="Contract"/>
    <s v="Zone B"/>
    <s v="Temporary"/>
    <x v="0"/>
    <x v="14"/>
    <d v="1979-02-12T00:00:00"/>
    <s v="MA"/>
    <x v="0"/>
    <s v="White"/>
    <s v="Widowed"/>
    <x v="1"/>
    <n v="2"/>
    <d v="2022-10-29T00:00:00"/>
    <n v="3"/>
    <n v="5"/>
    <n v="3"/>
    <d v="2022-09-23T00:00:00"/>
    <x v="2"/>
    <x v="1"/>
    <x v="0"/>
    <n v="4"/>
    <n v="169.71"/>
    <n v="42"/>
    <x v="3"/>
    <n v="4"/>
    <x v="2"/>
    <s v="Satisfied"/>
    <x v="1"/>
    <x v="0"/>
  </r>
  <r>
    <n v="2124"/>
    <d v="2023-02-21T00:00:00"/>
    <s v="Production Technician I"/>
    <x v="7"/>
    <s v="Terminated"/>
    <s v="Contract"/>
    <s v="Zone B"/>
    <s v="Temporary"/>
    <x v="0"/>
    <x v="13"/>
    <d v="1950-08-09T00:00:00"/>
    <s v="MA"/>
    <x v="0"/>
    <s v="White"/>
    <s v="Single"/>
    <x v="1"/>
    <n v="2"/>
    <d v="2023-04-21T00:00:00"/>
    <n v="4"/>
    <n v="1"/>
    <n v="5"/>
    <d v="2023-04-26T00:00:00"/>
    <x v="0"/>
    <x v="0"/>
    <x v="2"/>
    <n v="2"/>
    <n v="238.23"/>
    <n v="73"/>
    <x v="2"/>
    <n v="3"/>
    <x v="2"/>
    <s v="Unsatisfied"/>
    <x v="1"/>
    <x v="0"/>
  </r>
  <r>
    <n v="2125"/>
    <d v="2019-08-09T00:00:00"/>
    <s v="Production Technician I"/>
    <x v="1"/>
    <s v="Active"/>
    <s v="Full-Time"/>
    <s v="Zone B"/>
    <s v="Part-Time"/>
    <x v="0"/>
    <x v="6"/>
    <d v="2001-05-30T00:00:00"/>
    <s v="MA"/>
    <x v="0"/>
    <s v="White"/>
    <s v="Divorced"/>
    <x v="1"/>
    <n v="4"/>
    <d v="2022-09-23T00:00:00"/>
    <n v="4"/>
    <n v="5"/>
    <n v="3"/>
    <d v="2022-08-19T00:00:00"/>
    <x v="4"/>
    <x v="1"/>
    <x v="1"/>
    <n v="2"/>
    <n v="486.63"/>
    <n v="18"/>
    <x v="1"/>
    <n v="6"/>
    <x v="2"/>
    <s v="Satisfied"/>
    <x v="0"/>
    <x v="0"/>
  </r>
  <r>
    <n v="2126"/>
    <d v="2021-03-08T00:00:00"/>
    <s v="Production Technician I"/>
    <x v="8"/>
    <s v="Active"/>
    <s v="Part-Time"/>
    <s v="Zone C"/>
    <s v="Temporary"/>
    <x v="0"/>
    <x v="19"/>
    <d v="1969-06-20T00:00:00"/>
    <s v="MA"/>
    <x v="0"/>
    <s v="Black"/>
    <s v="Married"/>
    <x v="3"/>
    <n v="1"/>
    <d v="2023-04-14T00:00:00"/>
    <n v="3"/>
    <n v="4"/>
    <n v="4"/>
    <d v="2023-01-24T00:00:00"/>
    <x v="4"/>
    <x v="1"/>
    <x v="0"/>
    <n v="2"/>
    <n v="692.5"/>
    <n v="52"/>
    <x v="0"/>
    <n v="5"/>
    <x v="2"/>
    <s v="Neutral"/>
    <x v="1"/>
    <x v="0"/>
  </r>
  <r>
    <n v="2127"/>
    <d v="2019-07-20T00:00:00"/>
    <s v="Production Technician I"/>
    <x v="3"/>
    <s v="Active"/>
    <s v="Contract"/>
    <s v="Zone A"/>
    <s v="Part-Time"/>
    <x v="0"/>
    <x v="4"/>
    <d v="1953-11-26T00:00:00"/>
    <s v="MA"/>
    <x v="0"/>
    <s v="Black"/>
    <s v="Single"/>
    <x v="2"/>
    <n v="4"/>
    <d v="2023-08-01T00:00:00"/>
    <n v="2"/>
    <n v="2"/>
    <n v="3"/>
    <d v="2023-04-03T00:00:00"/>
    <x v="0"/>
    <x v="0"/>
    <x v="3"/>
    <n v="5"/>
    <n v="119.71"/>
    <n v="66"/>
    <x v="2"/>
    <n v="6"/>
    <x v="0"/>
    <s v="Unsatisfied"/>
    <x v="0"/>
    <x v="0"/>
  </r>
  <r>
    <n v="2128"/>
    <d v="2023-03-27T00:00:00"/>
    <s v="Production Technician I"/>
    <x v="9"/>
    <s v="Active"/>
    <s v="Full-Time"/>
    <s v="Zone A"/>
    <s v="Temporary"/>
    <x v="0"/>
    <x v="4"/>
    <d v="1955-10-02T00:00:00"/>
    <s v="MA"/>
    <x v="0"/>
    <s v="Black"/>
    <s v="Widowed"/>
    <x v="2"/>
    <n v="2"/>
    <d v="2023-04-01T00:00:00"/>
    <n v="1"/>
    <n v="3"/>
    <n v="1"/>
    <d v="2022-12-22T00:00:00"/>
    <x v="2"/>
    <x v="1"/>
    <x v="3"/>
    <n v="2"/>
    <n v="168.47"/>
    <n v="68"/>
    <x v="2"/>
    <n v="3"/>
    <x v="0"/>
    <s v="Neutral"/>
    <x v="1"/>
    <x v="0"/>
  </r>
  <r>
    <n v="2129"/>
    <d v="2019-10-07T00:00:00"/>
    <s v="Production Technician I"/>
    <x v="5"/>
    <s v="Active"/>
    <s v="Part-Time"/>
    <s v="Zone B"/>
    <s v="Temporary"/>
    <x v="0"/>
    <x v="4"/>
    <d v="1988-02-02T00:00:00"/>
    <s v="MA"/>
    <x v="1"/>
    <s v="Other"/>
    <s v="Divorced"/>
    <x v="2"/>
    <n v="2"/>
    <d v="2022-09-30T00:00:00"/>
    <n v="5"/>
    <n v="5"/>
    <n v="2"/>
    <d v="2023-03-03T00:00:00"/>
    <x v="4"/>
    <x v="1"/>
    <x v="1"/>
    <n v="4"/>
    <n v="951.82"/>
    <n v="31"/>
    <x v="3"/>
    <n v="6"/>
    <x v="1"/>
    <s v="Satisfied"/>
    <x v="1"/>
    <x v="0"/>
  </r>
  <r>
    <n v="2130"/>
    <d v="2022-12-13T00:00:00"/>
    <s v="Production Technician I"/>
    <x v="6"/>
    <s v="Active"/>
    <s v="Contract"/>
    <s v="Zone C"/>
    <s v="Part-Time"/>
    <x v="0"/>
    <x v="4"/>
    <d v="1973-02-24T00:00:00"/>
    <s v="MA"/>
    <x v="0"/>
    <s v="Other"/>
    <s v="Married"/>
    <x v="2"/>
    <n v="1"/>
    <d v="2023-03-30T00:00:00"/>
    <n v="3"/>
    <n v="5"/>
    <n v="2"/>
    <d v="2022-11-21T00:00:00"/>
    <x v="2"/>
    <x v="0"/>
    <x v="2"/>
    <n v="4"/>
    <n v="444.22"/>
    <n v="49"/>
    <x v="0"/>
    <n v="3"/>
    <x v="2"/>
    <s v="Satisfied"/>
    <x v="1"/>
    <x v="0"/>
  </r>
  <r>
    <n v="2131"/>
    <d v="2020-06-06T00:00:00"/>
    <s v="Production Technician I"/>
    <x v="2"/>
    <s v="Terminated"/>
    <s v="Part-Time"/>
    <s v="Zone C"/>
    <s v="Part-Time"/>
    <x v="0"/>
    <x v="4"/>
    <d v="1951-03-12T00:00:00"/>
    <s v="MA"/>
    <x v="0"/>
    <s v="Black"/>
    <s v="Widowed"/>
    <x v="2"/>
    <n v="4"/>
    <d v="2022-12-28T00:00:00"/>
    <n v="1"/>
    <n v="2"/>
    <n v="1"/>
    <d v="2023-01-21T00:00:00"/>
    <x v="2"/>
    <x v="0"/>
    <x v="3"/>
    <n v="5"/>
    <n v="591.83000000000004"/>
    <n v="69"/>
    <x v="2"/>
    <n v="5"/>
    <x v="0"/>
    <s v="Unsatisfied"/>
    <x v="0"/>
    <x v="0"/>
  </r>
  <r>
    <n v="2132"/>
    <d v="2022-04-25T00:00:00"/>
    <s v="Production Technician I"/>
    <x v="4"/>
    <s v="Active"/>
    <s v="Full-Time"/>
    <s v="Zone A"/>
    <s v="Full-Time"/>
    <x v="0"/>
    <x v="10"/>
    <d v="1964-06-18T00:00:00"/>
    <s v="MA"/>
    <x v="0"/>
    <s v="Other"/>
    <s v="Widowed"/>
    <x v="2"/>
    <n v="2"/>
    <d v="2022-12-15T00:00:00"/>
    <n v="2"/>
    <n v="3"/>
    <n v="3"/>
    <d v="2022-09-15T00:00:00"/>
    <x v="4"/>
    <x v="0"/>
    <x v="3"/>
    <n v="5"/>
    <n v="936.77"/>
    <n v="58"/>
    <x v="0"/>
    <n v="4"/>
    <x v="0"/>
    <s v="Neutral"/>
    <x v="1"/>
    <x v="0"/>
  </r>
  <r>
    <n v="2133"/>
    <d v="2020-07-28T00:00:00"/>
    <s v="Production Technician I"/>
    <x v="0"/>
    <s v="Active"/>
    <s v="Contract"/>
    <s v="Zone A"/>
    <s v="Full-Time"/>
    <x v="0"/>
    <x v="4"/>
    <d v="1974-08-20T00:00:00"/>
    <s v="MA"/>
    <x v="0"/>
    <s v="Black"/>
    <s v="Single"/>
    <x v="3"/>
    <n v="1"/>
    <d v="2023-03-02T00:00:00"/>
    <n v="2"/>
    <n v="3"/>
    <n v="2"/>
    <d v="2023-03-16T00:00:00"/>
    <x v="3"/>
    <x v="1"/>
    <x v="3"/>
    <n v="4"/>
    <n v="797.13"/>
    <n v="46"/>
    <x v="0"/>
    <n v="5"/>
    <x v="0"/>
    <s v="Neutral"/>
    <x v="1"/>
    <x v="0"/>
  </r>
  <r>
    <n v="2134"/>
    <d v="2022-02-28T00:00:00"/>
    <s v="Production Technician I"/>
    <x v="7"/>
    <s v="Active"/>
    <s v="Part-Time"/>
    <s v="Zone B"/>
    <s v="Temporary"/>
    <x v="0"/>
    <x v="1"/>
    <d v="2001-07-09T00:00:00"/>
    <s v="MA"/>
    <x v="0"/>
    <s v="Hispanic"/>
    <s v="Widowed"/>
    <x v="1"/>
    <n v="2"/>
    <d v="2023-02-27T00:00:00"/>
    <n v="4"/>
    <n v="2"/>
    <n v="5"/>
    <d v="2022-10-20T00:00:00"/>
    <x v="3"/>
    <x v="0"/>
    <x v="2"/>
    <n v="1"/>
    <n v="420.72"/>
    <n v="21"/>
    <x v="1"/>
    <n v="4"/>
    <x v="2"/>
    <s v="Unsatisfied"/>
    <x v="1"/>
    <x v="0"/>
  </r>
  <r>
    <n v="2135"/>
    <d v="2021-10-25T00:00:00"/>
    <s v="Production Technician I"/>
    <x v="1"/>
    <s v="Active"/>
    <s v="Contract"/>
    <s v="Zone A"/>
    <s v="Part-Time"/>
    <x v="0"/>
    <x v="6"/>
    <d v="1955-04-25T00:00:00"/>
    <s v="MA"/>
    <x v="0"/>
    <s v="Asian"/>
    <s v="Married"/>
    <x v="1"/>
    <n v="2"/>
    <d v="2023-08-02T00:00:00"/>
    <n v="2"/>
    <n v="2"/>
    <n v="4"/>
    <d v="2022-11-21T00:00:00"/>
    <x v="3"/>
    <x v="0"/>
    <x v="2"/>
    <n v="5"/>
    <n v="218.13"/>
    <n v="66"/>
    <x v="2"/>
    <n v="4"/>
    <x v="0"/>
    <s v="Unsatisfied"/>
    <x v="1"/>
    <x v="0"/>
  </r>
  <r>
    <n v="2136"/>
    <d v="2018-09-12T00:00:00"/>
    <s v="Production Technician I"/>
    <x v="8"/>
    <s v="Active"/>
    <s v="Part-Time"/>
    <s v="Zone A"/>
    <s v="Part-Time"/>
    <x v="0"/>
    <x v="20"/>
    <d v="1991-10-08T00:00:00"/>
    <s v="MA"/>
    <x v="0"/>
    <s v="Other"/>
    <s v="Divorced"/>
    <x v="1"/>
    <n v="1"/>
    <d v="2023-02-18T00:00:00"/>
    <n v="2"/>
    <n v="2"/>
    <n v="2"/>
    <d v="2022-11-28T00:00:00"/>
    <x v="4"/>
    <x v="0"/>
    <x v="1"/>
    <n v="1"/>
    <n v="659.25"/>
    <n v="27"/>
    <x v="1"/>
    <n v="7"/>
    <x v="0"/>
    <s v="Unsatisfied"/>
    <x v="1"/>
    <x v="0"/>
  </r>
  <r>
    <n v="2138"/>
    <d v="2021-11-04T00:00:00"/>
    <s v="Production Technician II"/>
    <x v="1"/>
    <s v="Active"/>
    <s v="Contract"/>
    <s v="Zone C"/>
    <s v="Temporary"/>
    <x v="0"/>
    <x v="9"/>
    <d v="1966-08-11T00:00:00"/>
    <s v="MA"/>
    <x v="0"/>
    <s v="Hispanic"/>
    <s v="Divorced"/>
    <x v="1"/>
    <n v="2"/>
    <d v="2022-08-22T00:00:00"/>
    <n v="1"/>
    <n v="5"/>
    <n v="2"/>
    <d v="2022-08-17T00:00:00"/>
    <x v="2"/>
    <x v="0"/>
    <x v="2"/>
    <n v="3"/>
    <n v="282.20999999999998"/>
    <n v="55"/>
    <x v="0"/>
    <n v="4"/>
    <x v="0"/>
    <s v="Satisfied"/>
    <x v="1"/>
    <x v="0"/>
  </r>
  <r>
    <n v="2139"/>
    <d v="2020-05-05T00:00:00"/>
    <s v="Production Technician II"/>
    <x v="8"/>
    <s v="Active"/>
    <s v="Part-Time"/>
    <s v="Zone B"/>
    <s v="Full-Time"/>
    <x v="0"/>
    <x v="1"/>
    <d v="1968-03-30T00:00:00"/>
    <s v="MA"/>
    <x v="0"/>
    <s v="White"/>
    <s v="Widowed"/>
    <x v="1"/>
    <n v="2"/>
    <d v="2023-05-05T00:00:00"/>
    <n v="1"/>
    <n v="4"/>
    <n v="4"/>
    <d v="2023-05-21T00:00:00"/>
    <x v="3"/>
    <x v="0"/>
    <x v="3"/>
    <n v="2"/>
    <n v="935.49"/>
    <n v="52"/>
    <x v="0"/>
    <n v="6"/>
    <x v="0"/>
    <s v="Neutral"/>
    <x v="1"/>
    <x v="0"/>
  </r>
  <r>
    <n v="2140"/>
    <d v="2020-12-08T00:00:00"/>
    <s v="Production Technician II"/>
    <x v="6"/>
    <s v="Active"/>
    <s v="Contract"/>
    <s v="Zone A"/>
    <s v="Part-Time"/>
    <x v="0"/>
    <x v="6"/>
    <d v="1969-08-22T00:00:00"/>
    <s v="MA"/>
    <x v="0"/>
    <s v="Black"/>
    <s v="Widowed"/>
    <x v="1"/>
    <n v="2"/>
    <d v="2023-05-11T00:00:00"/>
    <n v="4"/>
    <n v="5"/>
    <n v="4"/>
    <d v="2023-04-27T00:00:00"/>
    <x v="2"/>
    <x v="1"/>
    <x v="2"/>
    <n v="3"/>
    <n v="264.83999999999997"/>
    <n v="51"/>
    <x v="0"/>
    <n v="5"/>
    <x v="2"/>
    <s v="Satisfied"/>
    <x v="1"/>
    <x v="0"/>
  </r>
  <r>
    <n v="2141"/>
    <d v="2018-09-29T00:00:00"/>
    <s v="Production Technician II"/>
    <x v="2"/>
    <s v="Active"/>
    <s v="Contract"/>
    <s v="Zone C"/>
    <s v="Full-Time"/>
    <x v="0"/>
    <x v="1"/>
    <d v="1946-07-25T00:00:00"/>
    <s v="MA"/>
    <x v="0"/>
    <s v="Hispanic"/>
    <s v="Married"/>
    <x v="1"/>
    <n v="2"/>
    <d v="2022-11-14T00:00:00"/>
    <n v="2"/>
    <n v="3"/>
    <n v="3"/>
    <d v="2023-06-07T00:00:00"/>
    <x v="1"/>
    <x v="0"/>
    <x v="2"/>
    <n v="1"/>
    <n v="619.72"/>
    <n v="72"/>
    <x v="2"/>
    <n v="7"/>
    <x v="0"/>
    <s v="Neutral"/>
    <x v="1"/>
    <x v="0"/>
  </r>
  <r>
    <n v="2142"/>
    <d v="2020-01-09T00:00:00"/>
    <s v="Production Technician II"/>
    <x v="9"/>
    <s v="Active"/>
    <s v="Contract"/>
    <s v="Zone A"/>
    <s v="Temporary"/>
    <x v="0"/>
    <x v="6"/>
    <d v="1965-01-25T00:00:00"/>
    <s v="MA"/>
    <x v="0"/>
    <s v="Other"/>
    <s v="Widowed"/>
    <x v="1"/>
    <n v="2"/>
    <d v="2023-05-06T00:00:00"/>
    <n v="2"/>
    <n v="5"/>
    <n v="1"/>
    <d v="2023-01-11T00:00:00"/>
    <x v="0"/>
    <x v="0"/>
    <x v="0"/>
    <n v="3"/>
    <n v="248.83"/>
    <n v="55"/>
    <x v="0"/>
    <n v="6"/>
    <x v="0"/>
    <s v="Satisfied"/>
    <x v="1"/>
    <x v="0"/>
  </r>
  <r>
    <n v="2144"/>
    <d v="2022-08-25T00:00:00"/>
    <s v="Production Technician II"/>
    <x v="3"/>
    <s v="Active"/>
    <s v="Full-Time"/>
    <s v="Zone B"/>
    <s v="Temporary"/>
    <x v="0"/>
    <x v="4"/>
    <d v="1998-01-28T00:00:00"/>
    <s v="MA"/>
    <x v="0"/>
    <s v="Hispanic"/>
    <s v="Divorced"/>
    <x v="1"/>
    <n v="2"/>
    <d v="2023-06-09T00:00:00"/>
    <n v="2"/>
    <n v="5"/>
    <n v="4"/>
    <d v="2023-01-26T00:00:00"/>
    <x v="4"/>
    <x v="0"/>
    <x v="2"/>
    <n v="4"/>
    <n v="474.09"/>
    <n v="24"/>
    <x v="1"/>
    <n v="3"/>
    <x v="0"/>
    <s v="Satisfied"/>
    <x v="1"/>
    <x v="0"/>
  </r>
  <r>
    <n v="2145"/>
    <d v="2019-02-27T00:00:00"/>
    <s v="Production Technician II"/>
    <x v="5"/>
    <s v="Active"/>
    <s v="Full-Time"/>
    <s v="Zone A"/>
    <s v="Full-Time"/>
    <x v="0"/>
    <x v="2"/>
    <d v="1989-10-04T00:00:00"/>
    <s v="MA"/>
    <x v="0"/>
    <s v="Other"/>
    <s v="Divorced"/>
    <x v="1"/>
    <n v="1"/>
    <d v="2023-05-19T00:00:00"/>
    <n v="3"/>
    <n v="3"/>
    <n v="5"/>
    <d v="2022-12-05T00:00:00"/>
    <x v="2"/>
    <x v="1"/>
    <x v="0"/>
    <n v="4"/>
    <n v="251.83"/>
    <n v="30"/>
    <x v="3"/>
    <n v="7"/>
    <x v="2"/>
    <s v="Neutral"/>
    <x v="1"/>
    <x v="0"/>
  </r>
  <r>
    <n v="2146"/>
    <d v="2019-12-25T00:00:00"/>
    <s v="Production Technician I"/>
    <x v="8"/>
    <s v="Terminated"/>
    <s v="Full-Time"/>
    <s v="Zone A"/>
    <s v="Temporary"/>
    <x v="0"/>
    <x v="8"/>
    <d v="1943-11-03T00:00:00"/>
    <s v="MA"/>
    <x v="0"/>
    <s v="Other"/>
    <s v="Divorced"/>
    <x v="1"/>
    <n v="2"/>
    <d v="2023-02-24T00:00:00"/>
    <n v="3"/>
    <n v="1"/>
    <n v="1"/>
    <d v="2023-03-09T00:00:00"/>
    <x v="0"/>
    <x v="1"/>
    <x v="2"/>
    <n v="1"/>
    <n v="386.89"/>
    <n v="76"/>
    <x v="2"/>
    <n v="6"/>
    <x v="2"/>
    <s v="Unsatisfied"/>
    <x v="1"/>
    <x v="0"/>
  </r>
  <r>
    <n v="2147"/>
    <d v="2020-08-14T00:00:00"/>
    <s v="Production Technician I"/>
    <x v="6"/>
    <s v="Active"/>
    <s v="Contract"/>
    <s v="Zone B"/>
    <s v="Temporary"/>
    <x v="0"/>
    <x v="1"/>
    <d v="1981-11-06T00:00:00"/>
    <s v="MA"/>
    <x v="0"/>
    <s v="Hispanic"/>
    <s v="Divorced"/>
    <x v="1"/>
    <n v="4"/>
    <d v="2022-11-03T00:00:00"/>
    <n v="2"/>
    <n v="1"/>
    <n v="2"/>
    <d v="2023-01-25T00:00:00"/>
    <x v="3"/>
    <x v="1"/>
    <x v="3"/>
    <n v="3"/>
    <n v="535.19000000000005"/>
    <n v="39"/>
    <x v="3"/>
    <n v="5"/>
    <x v="0"/>
    <s v="Unsatisfied"/>
    <x v="0"/>
    <x v="0"/>
  </r>
  <r>
    <n v="2148"/>
    <d v="2021-07-30T00:00:00"/>
    <s v="Production Technician I"/>
    <x v="2"/>
    <s v="Active"/>
    <s v="Full-Time"/>
    <s v="Zone A"/>
    <s v="Full-Time"/>
    <x v="0"/>
    <x v="8"/>
    <d v="1949-04-21T00:00:00"/>
    <s v="MA"/>
    <x v="0"/>
    <s v="Black"/>
    <s v="Widowed"/>
    <x v="1"/>
    <n v="5"/>
    <d v="2023-06-12T00:00:00"/>
    <n v="1"/>
    <n v="1"/>
    <n v="2"/>
    <d v="2023-04-16T00:00:00"/>
    <x v="4"/>
    <x v="0"/>
    <x v="3"/>
    <n v="1"/>
    <n v="409.66"/>
    <n v="72"/>
    <x v="2"/>
    <n v="4"/>
    <x v="0"/>
    <s v="Unsatisfied"/>
    <x v="2"/>
    <x v="2"/>
  </r>
  <r>
    <n v="2149"/>
    <d v="2021-05-02T00:00:00"/>
    <s v="Production Technician I"/>
    <x v="9"/>
    <s v="Terminated"/>
    <s v="Full-Time"/>
    <s v="Zone A"/>
    <s v="Temporary"/>
    <x v="0"/>
    <x v="9"/>
    <d v="1997-03-26T00:00:00"/>
    <s v="MA"/>
    <x v="0"/>
    <s v="White"/>
    <s v="Single"/>
    <x v="1"/>
    <n v="5"/>
    <d v="2023-05-21T00:00:00"/>
    <n v="5"/>
    <n v="3"/>
    <n v="5"/>
    <d v="2023-05-08T00:00:00"/>
    <x v="3"/>
    <x v="0"/>
    <x v="0"/>
    <n v="2"/>
    <n v="747.63"/>
    <n v="24"/>
    <x v="1"/>
    <n v="5"/>
    <x v="1"/>
    <s v="Neutral"/>
    <x v="2"/>
    <x v="0"/>
  </r>
  <r>
    <n v="2150"/>
    <d v="2023-01-21T00:00:00"/>
    <s v="Production Technician I"/>
    <x v="7"/>
    <s v="Active"/>
    <s v="Full-Time"/>
    <s v="Zone B"/>
    <s v="Full-Time"/>
    <x v="0"/>
    <x v="8"/>
    <d v="1971-10-06T00:00:00"/>
    <s v="MA"/>
    <x v="0"/>
    <s v="Asian"/>
    <s v="Widowed"/>
    <x v="1"/>
    <n v="5"/>
    <d v="2022-11-26T00:00:00"/>
    <n v="2"/>
    <n v="1"/>
    <n v="1"/>
    <d v="2023-08-03T00:00:00"/>
    <x v="2"/>
    <x v="1"/>
    <x v="1"/>
    <n v="3"/>
    <n v="794.12"/>
    <n v="52"/>
    <x v="0"/>
    <n v="3"/>
    <x v="0"/>
    <s v="Unsatisfied"/>
    <x v="2"/>
    <x v="0"/>
  </r>
  <r>
    <n v="2151"/>
    <d v="2021-01-20T00:00:00"/>
    <s v="Production Technician I"/>
    <x v="3"/>
    <s v="Active"/>
    <s v="Contract"/>
    <s v="Zone B"/>
    <s v="Temporary"/>
    <x v="0"/>
    <x v="10"/>
    <d v="1950-12-05T00:00:00"/>
    <s v="MA"/>
    <x v="0"/>
    <s v="Hispanic"/>
    <s v="Married"/>
    <x v="1"/>
    <n v="1"/>
    <d v="2023-04-11T00:00:00"/>
    <n v="4"/>
    <n v="4"/>
    <n v="4"/>
    <d v="2023-03-10T00:00:00"/>
    <x v="0"/>
    <x v="1"/>
    <x v="0"/>
    <n v="3"/>
    <n v="845.94"/>
    <n v="71"/>
    <x v="2"/>
    <n v="5"/>
    <x v="2"/>
    <s v="Neutral"/>
    <x v="1"/>
    <x v="0"/>
  </r>
  <r>
    <n v="2152"/>
    <d v="2020-10-07T00:00:00"/>
    <s v="Production Technician I"/>
    <x v="5"/>
    <s v="Active"/>
    <s v="Part-Time"/>
    <s v="Zone C"/>
    <s v="Temporary"/>
    <x v="0"/>
    <x v="6"/>
    <d v="1956-01-07T00:00:00"/>
    <s v="MA"/>
    <x v="0"/>
    <s v="White"/>
    <s v="Widowed"/>
    <x v="1"/>
    <n v="2"/>
    <d v="2023-03-30T00:00:00"/>
    <n v="3"/>
    <n v="1"/>
    <n v="4"/>
    <d v="2022-10-15T00:00:00"/>
    <x v="4"/>
    <x v="1"/>
    <x v="2"/>
    <n v="4"/>
    <n v="606.89"/>
    <n v="64"/>
    <x v="2"/>
    <n v="5"/>
    <x v="2"/>
    <s v="Unsatisfied"/>
    <x v="1"/>
    <x v="0"/>
  </r>
  <r>
    <n v="2153"/>
    <d v="2019-06-15T00:00:00"/>
    <s v="Production Technician I"/>
    <x v="4"/>
    <s v="Active"/>
    <s v="Contract"/>
    <s v="Zone C"/>
    <s v="Part-Time"/>
    <x v="0"/>
    <x v="9"/>
    <d v="1944-09-10T00:00:00"/>
    <s v="MA"/>
    <x v="0"/>
    <s v="Other"/>
    <s v="Married"/>
    <x v="1"/>
    <n v="4"/>
    <d v="2023-01-19T00:00:00"/>
    <n v="3"/>
    <n v="5"/>
    <n v="3"/>
    <d v="2023-02-24T00:00:00"/>
    <x v="1"/>
    <x v="0"/>
    <x v="2"/>
    <n v="2"/>
    <n v="190.07"/>
    <n v="75"/>
    <x v="2"/>
    <n v="6"/>
    <x v="2"/>
    <s v="Satisfied"/>
    <x v="0"/>
    <x v="1"/>
  </r>
  <r>
    <n v="2154"/>
    <d v="2022-04-28T00:00:00"/>
    <s v="Production Technician I"/>
    <x v="0"/>
    <s v="Active"/>
    <s v="Part-Time"/>
    <s v="Zone A"/>
    <s v="Temporary"/>
    <x v="0"/>
    <x v="4"/>
    <d v="1975-09-08T00:00:00"/>
    <s v="MA"/>
    <x v="1"/>
    <s v="Other"/>
    <s v="Married"/>
    <x v="1"/>
    <n v="4"/>
    <d v="2023-05-18T00:00:00"/>
    <n v="1"/>
    <n v="3"/>
    <n v="2"/>
    <d v="2023-03-11T00:00:00"/>
    <x v="2"/>
    <x v="1"/>
    <x v="0"/>
    <n v="4"/>
    <n v="795.38"/>
    <n v="47"/>
    <x v="0"/>
    <n v="4"/>
    <x v="0"/>
    <s v="Neutral"/>
    <x v="0"/>
    <x v="0"/>
  </r>
  <r>
    <n v="2155"/>
    <d v="2019-06-29T00:00:00"/>
    <s v="Production Technician I"/>
    <x v="1"/>
    <s v="Terminated"/>
    <s v="Part-Time"/>
    <s v="Zone B"/>
    <s v="Full-Time"/>
    <x v="0"/>
    <x v="0"/>
    <d v="1942-02-24T00:00:00"/>
    <s v="MA"/>
    <x v="0"/>
    <s v="Other"/>
    <s v="Single"/>
    <x v="1"/>
    <n v="4"/>
    <d v="2023-03-13T00:00:00"/>
    <n v="1"/>
    <n v="2"/>
    <n v="4"/>
    <d v="2023-03-21T00:00:00"/>
    <x v="1"/>
    <x v="0"/>
    <x v="3"/>
    <n v="1"/>
    <n v="972.82"/>
    <n v="77"/>
    <x v="2"/>
    <n v="6"/>
    <x v="0"/>
    <s v="Unsatisfied"/>
    <x v="0"/>
    <x v="0"/>
  </r>
  <r>
    <n v="2156"/>
    <d v="2018-09-11T00:00:00"/>
    <s v="Production Technician I"/>
    <x v="8"/>
    <s v="Active"/>
    <s v="Part-Time"/>
    <s v="Zone B"/>
    <s v="Temporary"/>
    <x v="0"/>
    <x v="7"/>
    <d v="1989-01-29T00:00:00"/>
    <s v="MA"/>
    <x v="0"/>
    <s v="Black"/>
    <s v="Widowed"/>
    <x v="1"/>
    <n v="3"/>
    <d v="2023-03-03T00:00:00"/>
    <n v="5"/>
    <n v="1"/>
    <n v="3"/>
    <d v="2023-01-19T00:00:00"/>
    <x v="1"/>
    <x v="0"/>
    <x v="0"/>
    <n v="2"/>
    <n v="763.44"/>
    <n v="29"/>
    <x v="1"/>
    <n v="7"/>
    <x v="1"/>
    <s v="Unsatisfied"/>
    <x v="0"/>
    <x v="0"/>
  </r>
  <r>
    <n v="2157"/>
    <d v="2020-05-15T00:00:00"/>
    <s v="Production Technician I"/>
    <x v="6"/>
    <s v="Active"/>
    <s v="Contract"/>
    <s v="Zone A"/>
    <s v="Full-Time"/>
    <x v="0"/>
    <x v="2"/>
    <d v="1950-02-02T00:00:00"/>
    <s v="MA"/>
    <x v="0"/>
    <s v="Asian"/>
    <s v="Married"/>
    <x v="1"/>
    <n v="4"/>
    <d v="2022-12-10T00:00:00"/>
    <n v="4"/>
    <n v="2"/>
    <n v="5"/>
    <d v="2022-10-02T00:00:00"/>
    <x v="0"/>
    <x v="0"/>
    <x v="1"/>
    <n v="1"/>
    <n v="152.69"/>
    <n v="70"/>
    <x v="2"/>
    <n v="5"/>
    <x v="2"/>
    <s v="Unsatisfied"/>
    <x v="0"/>
    <x v="0"/>
  </r>
  <r>
    <n v="2158"/>
    <d v="2023-02-23T00:00:00"/>
    <s v="Production Technician I"/>
    <x v="2"/>
    <s v="Active"/>
    <s v="Full-Time"/>
    <s v="Zone B"/>
    <s v="Full-Time"/>
    <x v="0"/>
    <x v="4"/>
    <d v="1962-07-07T00:00:00"/>
    <s v="MA"/>
    <x v="0"/>
    <s v="White"/>
    <s v="Married"/>
    <x v="1"/>
    <n v="3"/>
    <d v="2023-01-04T00:00:00"/>
    <n v="2"/>
    <n v="4"/>
    <n v="3"/>
    <d v="2023-04-06T00:00:00"/>
    <x v="4"/>
    <x v="1"/>
    <x v="0"/>
    <n v="1"/>
    <n v="989.3"/>
    <n v="61"/>
    <x v="2"/>
    <n v="3"/>
    <x v="0"/>
    <s v="Neutral"/>
    <x v="0"/>
    <x v="0"/>
  </r>
  <r>
    <n v="2159"/>
    <d v="2021-03-23T00:00:00"/>
    <s v="Production Technician I"/>
    <x v="9"/>
    <s v="Active"/>
    <s v="Full-Time"/>
    <s v="Zone C"/>
    <s v="Temporary"/>
    <x v="0"/>
    <x v="1"/>
    <d v="1983-05-31T00:00:00"/>
    <s v="MA"/>
    <x v="0"/>
    <s v="White"/>
    <s v="Widowed"/>
    <x v="1"/>
    <n v="5"/>
    <d v="2022-09-20T00:00:00"/>
    <n v="1"/>
    <n v="1"/>
    <n v="1"/>
    <d v="2023-01-24T00:00:00"/>
    <x v="1"/>
    <x v="1"/>
    <x v="2"/>
    <n v="3"/>
    <n v="833.52"/>
    <n v="38"/>
    <x v="3"/>
    <n v="5"/>
    <x v="0"/>
    <s v="Unsatisfied"/>
    <x v="2"/>
    <x v="1"/>
  </r>
  <r>
    <n v="2160"/>
    <d v="2022-11-07T00:00:00"/>
    <s v="Production Technician I"/>
    <x v="7"/>
    <s v="Active"/>
    <s v="Full-Time"/>
    <s v="Zone A"/>
    <s v="Part-Time"/>
    <x v="0"/>
    <x v="3"/>
    <d v="1988-05-22T00:00:00"/>
    <s v="MA"/>
    <x v="0"/>
    <s v="Other"/>
    <s v="Married"/>
    <x v="1"/>
    <n v="3"/>
    <d v="2023-01-20T00:00:00"/>
    <n v="1"/>
    <n v="1"/>
    <n v="5"/>
    <d v="2023-06-16T00:00:00"/>
    <x v="1"/>
    <x v="0"/>
    <x v="2"/>
    <n v="5"/>
    <n v="329.65"/>
    <n v="34"/>
    <x v="3"/>
    <n v="3"/>
    <x v="0"/>
    <s v="Unsatisfied"/>
    <x v="0"/>
    <x v="1"/>
  </r>
  <r>
    <n v="2161"/>
    <d v="2021-05-19T00:00:00"/>
    <s v="Production Technician I"/>
    <x v="3"/>
    <s v="Active"/>
    <s v="Contract"/>
    <s v="Zone C"/>
    <s v="Full-Time"/>
    <x v="0"/>
    <x v="9"/>
    <d v="1951-05-26T00:00:00"/>
    <s v="MA"/>
    <x v="0"/>
    <s v="Asian"/>
    <s v="Single"/>
    <x v="1"/>
    <n v="3"/>
    <d v="2023-05-27T00:00:00"/>
    <n v="1"/>
    <n v="4"/>
    <n v="3"/>
    <d v="2022-09-29T00:00:00"/>
    <x v="4"/>
    <x v="0"/>
    <x v="2"/>
    <n v="1"/>
    <n v="443.04"/>
    <n v="70"/>
    <x v="2"/>
    <n v="4"/>
    <x v="0"/>
    <s v="Neutral"/>
    <x v="0"/>
    <x v="1"/>
  </r>
  <r>
    <n v="2162"/>
    <d v="2021-01-02T00:00:00"/>
    <s v="Production Technician II"/>
    <x v="5"/>
    <s v="Active"/>
    <s v="Full-Time"/>
    <s v="Zone B"/>
    <s v="Temporary"/>
    <x v="0"/>
    <x v="9"/>
    <d v="1970-04-05T00:00:00"/>
    <s v="MA"/>
    <x v="0"/>
    <s v="Asian"/>
    <s v="Married"/>
    <x v="1"/>
    <n v="3"/>
    <d v="2023-02-17T00:00:00"/>
    <n v="3"/>
    <n v="5"/>
    <n v="4"/>
    <d v="2023-06-03T00:00:00"/>
    <x v="2"/>
    <x v="1"/>
    <x v="1"/>
    <n v="5"/>
    <n v="136.81"/>
    <n v="51"/>
    <x v="0"/>
    <n v="5"/>
    <x v="2"/>
    <s v="Satisfied"/>
    <x v="0"/>
    <x v="0"/>
  </r>
  <r>
    <n v="2163"/>
    <d v="2019-03-26T00:00:00"/>
    <s v="Production Technician II"/>
    <x v="6"/>
    <s v="Active"/>
    <s v="Contract"/>
    <s v="Zone B"/>
    <s v="Full-Time"/>
    <x v="0"/>
    <x v="2"/>
    <d v="1966-11-19T00:00:00"/>
    <s v="MA"/>
    <x v="0"/>
    <s v="White"/>
    <s v="Married"/>
    <x v="1"/>
    <n v="1"/>
    <d v="2023-01-12T00:00:00"/>
    <n v="5"/>
    <n v="5"/>
    <n v="4"/>
    <d v="2023-01-19T00:00:00"/>
    <x v="4"/>
    <x v="0"/>
    <x v="0"/>
    <n v="3"/>
    <n v="665.2"/>
    <n v="53"/>
    <x v="0"/>
    <n v="7"/>
    <x v="1"/>
    <s v="Satisfied"/>
    <x v="1"/>
    <x v="0"/>
  </r>
  <r>
    <n v="2164"/>
    <d v="2020-09-28T00:00:00"/>
    <s v="Production Technician II"/>
    <x v="2"/>
    <s v="Active"/>
    <s v="Part-Time"/>
    <s v="Zone C"/>
    <s v="Full-Time"/>
    <x v="0"/>
    <x v="5"/>
    <d v="1950-07-27T00:00:00"/>
    <s v="MA"/>
    <x v="0"/>
    <s v="Black"/>
    <s v="Divorced"/>
    <x v="1"/>
    <n v="3"/>
    <d v="2022-12-09T00:00:00"/>
    <n v="3"/>
    <n v="1"/>
    <n v="3"/>
    <d v="2023-06-11T00:00:00"/>
    <x v="3"/>
    <x v="0"/>
    <x v="1"/>
    <n v="2"/>
    <n v="978.55"/>
    <n v="70"/>
    <x v="2"/>
    <n v="5"/>
    <x v="2"/>
    <s v="Unsatisfied"/>
    <x v="0"/>
    <x v="0"/>
  </r>
  <r>
    <n v="2165"/>
    <d v="2019-03-16T00:00:00"/>
    <s v="Production Technician II"/>
    <x v="4"/>
    <s v="Active"/>
    <s v="Contract"/>
    <s v="Zone C"/>
    <s v="Full-Time"/>
    <x v="0"/>
    <x v="4"/>
    <d v="1948-02-06T00:00:00"/>
    <s v="MA"/>
    <x v="0"/>
    <s v="Asian"/>
    <s v="Divorced"/>
    <x v="1"/>
    <n v="3"/>
    <d v="2022-10-28T00:00:00"/>
    <n v="5"/>
    <n v="3"/>
    <n v="3"/>
    <d v="2023-07-23T00:00:00"/>
    <x v="2"/>
    <x v="1"/>
    <x v="0"/>
    <n v="4"/>
    <n v="652.57000000000005"/>
    <n v="71"/>
    <x v="2"/>
    <n v="7"/>
    <x v="1"/>
    <s v="Neutral"/>
    <x v="0"/>
    <x v="0"/>
  </r>
  <r>
    <n v="2166"/>
    <d v="2019-03-20T00:00:00"/>
    <s v="Production Technician II"/>
    <x v="0"/>
    <s v="Active"/>
    <s v="Contract"/>
    <s v="Zone B"/>
    <s v="Part-Time"/>
    <x v="0"/>
    <x v="4"/>
    <d v="1997-09-09T00:00:00"/>
    <s v="MA"/>
    <x v="0"/>
    <s v="Asian"/>
    <s v="Widowed"/>
    <x v="1"/>
    <n v="3"/>
    <d v="2023-01-16T00:00:00"/>
    <n v="2"/>
    <n v="2"/>
    <n v="1"/>
    <d v="2022-10-02T00:00:00"/>
    <x v="3"/>
    <x v="1"/>
    <x v="3"/>
    <n v="2"/>
    <n v="953.59"/>
    <n v="22"/>
    <x v="1"/>
    <n v="7"/>
    <x v="0"/>
    <s v="Unsatisfied"/>
    <x v="0"/>
    <x v="0"/>
  </r>
  <r>
    <n v="2168"/>
    <d v="2018-08-08T00:00:00"/>
    <s v="Production Technician II"/>
    <x v="1"/>
    <s v="Active"/>
    <s v="Part-Time"/>
    <s v="Zone B"/>
    <s v="Full-Time"/>
    <x v="0"/>
    <x v="4"/>
    <d v="1995-01-16T00:00:00"/>
    <s v="MA"/>
    <x v="0"/>
    <s v="Black"/>
    <s v="Divorced"/>
    <x v="1"/>
    <n v="3"/>
    <d v="2023-01-08T00:00:00"/>
    <n v="5"/>
    <n v="1"/>
    <n v="4"/>
    <d v="2023-08-01T00:00:00"/>
    <x v="1"/>
    <x v="0"/>
    <x v="1"/>
    <n v="2"/>
    <n v="851.51"/>
    <n v="23"/>
    <x v="1"/>
    <n v="7"/>
    <x v="1"/>
    <s v="Unsatisfied"/>
    <x v="0"/>
    <x v="0"/>
  </r>
  <r>
    <n v="2169"/>
    <d v="2020-07-04T00:00:00"/>
    <s v="Production Technician II"/>
    <x v="8"/>
    <s v="Active"/>
    <s v="Full-Time"/>
    <s v="Zone A"/>
    <s v="Full-Time"/>
    <x v="0"/>
    <x v="3"/>
    <d v="1995-12-26T00:00:00"/>
    <s v="MA"/>
    <x v="0"/>
    <s v="Black"/>
    <s v="Widowed"/>
    <x v="1"/>
    <n v="3"/>
    <d v="2023-04-18T00:00:00"/>
    <n v="5"/>
    <n v="2"/>
    <n v="4"/>
    <d v="2023-03-17T00:00:00"/>
    <x v="1"/>
    <x v="1"/>
    <x v="0"/>
    <n v="1"/>
    <n v="200.13"/>
    <n v="25"/>
    <x v="1"/>
    <n v="5"/>
    <x v="1"/>
    <s v="Unsatisfied"/>
    <x v="0"/>
    <x v="0"/>
  </r>
  <r>
    <n v="2170"/>
    <d v="2023-01-29T00:00:00"/>
    <s v="Production Technician I"/>
    <x v="2"/>
    <s v="Active"/>
    <s v="Full-Time"/>
    <s v="Zone C"/>
    <s v="Part-Time"/>
    <x v="0"/>
    <x v="13"/>
    <d v="1950-06-17T00:00:00"/>
    <s v="MA"/>
    <x v="0"/>
    <s v="Black"/>
    <s v="Widowed"/>
    <x v="1"/>
    <n v="3"/>
    <d v="2023-01-30T00:00:00"/>
    <n v="1"/>
    <n v="5"/>
    <n v="2"/>
    <d v="2023-03-14T00:00:00"/>
    <x v="0"/>
    <x v="1"/>
    <x v="2"/>
    <n v="2"/>
    <n v="347.4"/>
    <n v="73"/>
    <x v="2"/>
    <n v="3"/>
    <x v="0"/>
    <s v="Satisfied"/>
    <x v="0"/>
    <x v="1"/>
  </r>
  <r>
    <n v="2171"/>
    <d v="2021-08-09T00:00:00"/>
    <s v="Production Technician I"/>
    <x v="4"/>
    <s v="Active"/>
    <s v="Full-Time"/>
    <s v="Zone A"/>
    <s v="Part-Time"/>
    <x v="0"/>
    <x v="7"/>
    <d v="1992-02-11T00:00:00"/>
    <s v="MA"/>
    <x v="0"/>
    <s v="Hispanic"/>
    <s v="Married"/>
    <x v="1"/>
    <n v="3"/>
    <d v="2023-03-16T00:00:00"/>
    <n v="1"/>
    <n v="3"/>
    <n v="2"/>
    <d v="2023-06-19T00:00:00"/>
    <x v="4"/>
    <x v="1"/>
    <x v="3"/>
    <n v="3"/>
    <n v="243.07"/>
    <n v="29"/>
    <x v="1"/>
    <n v="4"/>
    <x v="0"/>
    <s v="Neutral"/>
    <x v="0"/>
    <x v="0"/>
  </r>
  <r>
    <n v="2172"/>
    <d v="2021-05-16T00:00:00"/>
    <s v="Production Technician I"/>
    <x v="0"/>
    <s v="Terminated"/>
    <s v="Part-Time"/>
    <s v="Zone C"/>
    <s v="Temporary"/>
    <x v="0"/>
    <x v="4"/>
    <d v="1994-06-01T00:00:00"/>
    <s v="MA"/>
    <x v="0"/>
    <s v="Other"/>
    <s v="Single"/>
    <x v="1"/>
    <n v="3"/>
    <d v="2023-03-17T00:00:00"/>
    <n v="2"/>
    <n v="4"/>
    <n v="1"/>
    <d v="2023-06-23T00:00:00"/>
    <x v="2"/>
    <x v="1"/>
    <x v="1"/>
    <n v="2"/>
    <n v="198.08"/>
    <n v="27"/>
    <x v="1"/>
    <n v="4"/>
    <x v="0"/>
    <s v="Neutral"/>
    <x v="0"/>
    <x v="0"/>
  </r>
  <r>
    <n v="2173"/>
    <d v="2021-08-14T00:00:00"/>
    <s v="Production Technician I"/>
    <x v="7"/>
    <s v="Terminated"/>
    <s v="Contract"/>
    <s v="Zone A"/>
    <s v="Part-Time"/>
    <x v="0"/>
    <x v="6"/>
    <d v="1987-10-04T00:00:00"/>
    <s v="MA"/>
    <x v="0"/>
    <s v="Asian"/>
    <s v="Divorced"/>
    <x v="1"/>
    <n v="3"/>
    <d v="2023-02-13T00:00:00"/>
    <n v="1"/>
    <n v="4"/>
    <n v="3"/>
    <d v="2023-04-18T00:00:00"/>
    <x v="3"/>
    <x v="1"/>
    <x v="2"/>
    <n v="5"/>
    <n v="372.55"/>
    <n v="34"/>
    <x v="3"/>
    <n v="4"/>
    <x v="0"/>
    <s v="Neutral"/>
    <x v="0"/>
    <x v="1"/>
  </r>
  <r>
    <n v="2174"/>
    <d v="2022-02-08T00:00:00"/>
    <s v="Production Technician I"/>
    <x v="1"/>
    <s v="Active"/>
    <s v="Full-Time"/>
    <s v="Zone B"/>
    <s v="Temporary"/>
    <x v="0"/>
    <x v="5"/>
    <d v="1970-12-29T00:00:00"/>
    <s v="MA"/>
    <x v="0"/>
    <s v="Black"/>
    <s v="Married"/>
    <x v="1"/>
    <n v="3"/>
    <d v="2022-12-25T00:00:00"/>
    <n v="1"/>
    <n v="1"/>
    <n v="5"/>
    <d v="2022-11-13T00:00:00"/>
    <x v="3"/>
    <x v="1"/>
    <x v="1"/>
    <n v="2"/>
    <n v="446.22"/>
    <n v="52"/>
    <x v="0"/>
    <n v="4"/>
    <x v="0"/>
    <s v="Unsatisfied"/>
    <x v="0"/>
    <x v="0"/>
  </r>
  <r>
    <n v="2175"/>
    <d v="2019-12-16T00:00:00"/>
    <s v="Production Technician I"/>
    <x v="8"/>
    <s v="Active"/>
    <s v="Contract"/>
    <s v="Zone C"/>
    <s v="Temporary"/>
    <x v="0"/>
    <x v="4"/>
    <d v="1987-10-02T00:00:00"/>
    <s v="MA"/>
    <x v="0"/>
    <s v="Hispanic"/>
    <s v="Widowed"/>
    <x v="1"/>
    <n v="2"/>
    <d v="2023-03-16T00:00:00"/>
    <n v="1"/>
    <n v="3"/>
    <n v="3"/>
    <d v="2023-02-22T00:00:00"/>
    <x v="4"/>
    <x v="1"/>
    <x v="2"/>
    <n v="2"/>
    <n v="512.6"/>
    <n v="32"/>
    <x v="3"/>
    <n v="6"/>
    <x v="0"/>
    <s v="Neutral"/>
    <x v="1"/>
    <x v="0"/>
  </r>
  <r>
    <n v="2176"/>
    <d v="2021-10-07T00:00:00"/>
    <s v="Production Technician I"/>
    <x v="3"/>
    <s v="Active"/>
    <s v="Full-Time"/>
    <s v="Zone B"/>
    <s v="Full-Time"/>
    <x v="0"/>
    <x v="4"/>
    <d v="1988-12-22T00:00:00"/>
    <s v="MA"/>
    <x v="0"/>
    <s v="Asian"/>
    <s v="Married"/>
    <x v="1"/>
    <n v="2"/>
    <d v="2023-04-29T00:00:00"/>
    <n v="2"/>
    <n v="1"/>
    <n v="1"/>
    <d v="2023-04-19T00:00:00"/>
    <x v="4"/>
    <x v="1"/>
    <x v="2"/>
    <n v="5"/>
    <n v="357.52"/>
    <n v="33"/>
    <x v="3"/>
    <n v="4"/>
    <x v="0"/>
    <s v="Unsatisfied"/>
    <x v="1"/>
    <x v="0"/>
  </r>
  <r>
    <n v="2177"/>
    <d v="2020-12-23T00:00:00"/>
    <s v="Production Technician I"/>
    <x v="9"/>
    <s v="Active"/>
    <s v="Full-Time"/>
    <s v="Zone A"/>
    <s v="Full-Time"/>
    <x v="0"/>
    <x v="14"/>
    <d v="1951-09-02T00:00:00"/>
    <s v="MA"/>
    <x v="1"/>
    <s v="Asian"/>
    <s v="Single"/>
    <x v="3"/>
    <n v="4"/>
    <d v="2022-10-17T00:00:00"/>
    <n v="4"/>
    <n v="2"/>
    <n v="1"/>
    <d v="2023-07-07T00:00:00"/>
    <x v="1"/>
    <x v="1"/>
    <x v="3"/>
    <n v="4"/>
    <n v="616.66"/>
    <n v="69"/>
    <x v="2"/>
    <n v="5"/>
    <x v="2"/>
    <s v="Unsatisfied"/>
    <x v="0"/>
    <x v="0"/>
  </r>
  <r>
    <n v="2178"/>
    <d v="2022-11-01T00:00:00"/>
    <s v="Production Technician I"/>
    <x v="5"/>
    <s v="Active"/>
    <s v="Contract"/>
    <s v="Zone B"/>
    <s v="Part-Time"/>
    <x v="0"/>
    <x v="10"/>
    <d v="1990-08-30T00:00:00"/>
    <s v="MA"/>
    <x v="0"/>
    <s v="Hispanic"/>
    <s v="Married"/>
    <x v="3"/>
    <n v="4"/>
    <d v="2022-09-11T00:00:00"/>
    <n v="4"/>
    <n v="1"/>
    <n v="5"/>
    <d v="2023-05-08T00:00:00"/>
    <x v="4"/>
    <x v="0"/>
    <x v="2"/>
    <n v="5"/>
    <n v="368.55"/>
    <n v="32"/>
    <x v="3"/>
    <n v="3"/>
    <x v="2"/>
    <s v="Unsatisfied"/>
    <x v="0"/>
    <x v="1"/>
  </r>
  <r>
    <n v="2179"/>
    <d v="2022-10-28T00:00:00"/>
    <s v="Production Technician I"/>
    <x v="6"/>
    <s v="Terminated"/>
    <s v="Contract"/>
    <s v="Zone B"/>
    <s v="Full-Time"/>
    <x v="0"/>
    <x v="9"/>
    <d v="1996-01-04T00:00:00"/>
    <s v="MA"/>
    <x v="0"/>
    <s v="Black"/>
    <s v="Widowed"/>
    <x v="3"/>
    <n v="4"/>
    <d v="2023-06-16T00:00:00"/>
    <n v="1"/>
    <n v="3"/>
    <n v="1"/>
    <d v="2022-09-08T00:00:00"/>
    <x v="0"/>
    <x v="1"/>
    <x v="3"/>
    <n v="4"/>
    <n v="937.57"/>
    <n v="26"/>
    <x v="1"/>
    <n v="3"/>
    <x v="0"/>
    <s v="Neutral"/>
    <x v="0"/>
    <x v="0"/>
  </r>
  <r>
    <n v="2180"/>
    <d v="2018-11-03T00:00:00"/>
    <s v="Production Technician I"/>
    <x v="2"/>
    <s v="Active"/>
    <s v="Full-Time"/>
    <s v="Zone A"/>
    <s v="Full-Time"/>
    <x v="0"/>
    <x v="4"/>
    <d v="1980-08-10T00:00:00"/>
    <s v="MA"/>
    <x v="0"/>
    <s v="Hispanic"/>
    <s v="Widowed"/>
    <x v="3"/>
    <n v="5"/>
    <d v="2023-05-29T00:00:00"/>
    <n v="4"/>
    <n v="4"/>
    <n v="4"/>
    <d v="2023-02-05T00:00:00"/>
    <x v="3"/>
    <x v="1"/>
    <x v="1"/>
    <n v="4"/>
    <n v="706.08"/>
    <n v="38"/>
    <x v="3"/>
    <n v="7"/>
    <x v="2"/>
    <s v="Neutral"/>
    <x v="2"/>
    <x v="0"/>
  </r>
  <r>
    <n v="2181"/>
    <d v="2019-03-05T00:00:00"/>
    <s v="Production Technician I"/>
    <x v="4"/>
    <s v="Active"/>
    <s v="Contract"/>
    <s v="Zone A"/>
    <s v="Temporary"/>
    <x v="0"/>
    <x v="4"/>
    <d v="1991-08-13T00:00:00"/>
    <s v="MA"/>
    <x v="0"/>
    <s v="Black"/>
    <s v="Single"/>
    <x v="3"/>
    <n v="5"/>
    <d v="2023-02-04T00:00:00"/>
    <n v="2"/>
    <n v="1"/>
    <n v="4"/>
    <d v="2023-06-28T00:00:00"/>
    <x v="4"/>
    <x v="0"/>
    <x v="1"/>
    <n v="2"/>
    <n v="542.94000000000005"/>
    <n v="28"/>
    <x v="1"/>
    <n v="7"/>
    <x v="0"/>
    <s v="Unsatisfied"/>
    <x v="2"/>
    <x v="0"/>
  </r>
  <r>
    <n v="2182"/>
    <d v="2021-03-14T00:00:00"/>
    <s v="Production Technician I"/>
    <x v="0"/>
    <s v="Active"/>
    <s v="Full-Time"/>
    <s v="Zone A"/>
    <s v="Part-Time"/>
    <x v="0"/>
    <x v="5"/>
    <d v="1992-01-20T00:00:00"/>
    <s v="MA"/>
    <x v="0"/>
    <s v="Black"/>
    <s v="Widowed"/>
    <x v="1"/>
    <n v="4"/>
    <d v="2023-04-12T00:00:00"/>
    <n v="1"/>
    <n v="1"/>
    <n v="2"/>
    <d v="2023-07-22T00:00:00"/>
    <x v="4"/>
    <x v="1"/>
    <x v="2"/>
    <n v="2"/>
    <n v="105.18"/>
    <n v="29"/>
    <x v="1"/>
    <n v="5"/>
    <x v="0"/>
    <s v="Unsatisfied"/>
    <x v="0"/>
    <x v="1"/>
  </r>
  <r>
    <n v="2183"/>
    <d v="2018-12-13T00:00:00"/>
    <s v="Production Technician I"/>
    <x v="7"/>
    <s v="Active"/>
    <s v="Contract"/>
    <s v="Zone C"/>
    <s v="Full-Time"/>
    <x v="0"/>
    <x v="0"/>
    <d v="1949-09-12T00:00:00"/>
    <s v="MA"/>
    <x v="0"/>
    <s v="White"/>
    <s v="Divorced"/>
    <x v="1"/>
    <n v="5"/>
    <d v="2022-12-13T00:00:00"/>
    <n v="4"/>
    <n v="4"/>
    <n v="2"/>
    <d v="2023-04-23T00:00:00"/>
    <x v="4"/>
    <x v="1"/>
    <x v="2"/>
    <n v="3"/>
    <n v="287.3"/>
    <n v="69"/>
    <x v="2"/>
    <n v="7"/>
    <x v="2"/>
    <s v="Neutral"/>
    <x v="2"/>
    <x v="1"/>
  </r>
  <r>
    <n v="2184"/>
    <d v="2021-09-05T00:00:00"/>
    <s v="Production Technician I"/>
    <x v="1"/>
    <s v="Active"/>
    <s v="Full-Time"/>
    <s v="Zone C"/>
    <s v="Part-Time"/>
    <x v="0"/>
    <x v="1"/>
    <d v="1984-02-20T00:00:00"/>
    <s v="MA"/>
    <x v="0"/>
    <s v="Other"/>
    <s v="Divorced"/>
    <x v="1"/>
    <n v="2"/>
    <d v="2023-03-09T00:00:00"/>
    <n v="2"/>
    <n v="4"/>
    <n v="4"/>
    <d v="2022-09-25T00:00:00"/>
    <x v="4"/>
    <x v="1"/>
    <x v="0"/>
    <n v="3"/>
    <n v="661.36"/>
    <n v="37"/>
    <x v="3"/>
    <n v="4"/>
    <x v="0"/>
    <s v="Neutral"/>
    <x v="1"/>
    <x v="0"/>
  </r>
  <r>
    <n v="2185"/>
    <d v="2020-05-17T00:00:00"/>
    <s v="Production Technician II"/>
    <x v="5"/>
    <s v="Terminated"/>
    <s v="Contract"/>
    <s v="Zone A"/>
    <s v="Full-Time"/>
    <x v="0"/>
    <x v="1"/>
    <d v="1959-04-21T00:00:00"/>
    <s v="MA"/>
    <x v="0"/>
    <s v="Asian"/>
    <s v="Single"/>
    <x v="1"/>
    <n v="5"/>
    <d v="2022-11-07T00:00:00"/>
    <n v="4"/>
    <n v="5"/>
    <n v="5"/>
    <d v="2023-08-01T00:00:00"/>
    <x v="1"/>
    <x v="0"/>
    <x v="1"/>
    <n v="5"/>
    <n v="220.95"/>
    <n v="61"/>
    <x v="2"/>
    <n v="5"/>
    <x v="2"/>
    <s v="Satisfied"/>
    <x v="2"/>
    <x v="0"/>
  </r>
  <r>
    <n v="2186"/>
    <d v="2023-03-03T00:00:00"/>
    <s v="Production Technician II"/>
    <x v="6"/>
    <s v="Active"/>
    <s v="Part-Time"/>
    <s v="Zone A"/>
    <s v="Temporary"/>
    <x v="0"/>
    <x v="4"/>
    <d v="1997-05-17T00:00:00"/>
    <s v="MA"/>
    <x v="1"/>
    <s v="Hispanic"/>
    <s v="Married"/>
    <x v="1"/>
    <n v="1"/>
    <d v="2022-09-17T00:00:00"/>
    <n v="4"/>
    <n v="1"/>
    <n v="1"/>
    <d v="2022-09-21T00:00:00"/>
    <x v="0"/>
    <x v="1"/>
    <x v="0"/>
    <n v="5"/>
    <n v="747.61"/>
    <n v="26"/>
    <x v="1"/>
    <n v="3"/>
    <x v="2"/>
    <s v="Unsatisfied"/>
    <x v="1"/>
    <x v="0"/>
  </r>
  <r>
    <n v="2187"/>
    <d v="2020-02-28T00:00:00"/>
    <s v="Production Technician II"/>
    <x v="2"/>
    <s v="Active"/>
    <s v="Part-Time"/>
    <s v="Zone B"/>
    <s v="Full-Time"/>
    <x v="0"/>
    <x v="6"/>
    <d v="1998-01-26T00:00:00"/>
    <s v="MA"/>
    <x v="0"/>
    <s v="Hispanic"/>
    <s v="Married"/>
    <x v="1"/>
    <n v="5"/>
    <d v="2023-01-14T00:00:00"/>
    <n v="2"/>
    <n v="1"/>
    <n v="5"/>
    <d v="2023-06-07T00:00:00"/>
    <x v="4"/>
    <x v="0"/>
    <x v="2"/>
    <n v="1"/>
    <n v="575.77"/>
    <n v="22"/>
    <x v="1"/>
    <n v="6"/>
    <x v="0"/>
    <s v="Unsatisfied"/>
    <x v="2"/>
    <x v="1"/>
  </r>
  <r>
    <n v="2188"/>
    <d v="2021-02-11T00:00:00"/>
    <s v="Production Technician II"/>
    <x v="4"/>
    <s v="Active"/>
    <s v="Part-Time"/>
    <s v="Zone A"/>
    <s v="Part-Time"/>
    <x v="0"/>
    <x v="4"/>
    <d v="1965-02-21T00:00:00"/>
    <s v="MA"/>
    <x v="0"/>
    <s v="Black"/>
    <s v="Married"/>
    <x v="1"/>
    <n v="2"/>
    <d v="2023-01-25T00:00:00"/>
    <n v="5"/>
    <n v="4"/>
    <n v="2"/>
    <d v="2023-06-17T00:00:00"/>
    <x v="0"/>
    <x v="0"/>
    <x v="1"/>
    <n v="2"/>
    <n v="754.8"/>
    <n v="56"/>
    <x v="0"/>
    <n v="5"/>
    <x v="1"/>
    <s v="Neutral"/>
    <x v="1"/>
    <x v="0"/>
  </r>
  <r>
    <n v="2189"/>
    <d v="2019-01-25T00:00:00"/>
    <s v="Production Technician II"/>
    <x v="0"/>
    <s v="Active"/>
    <s v="Part-Time"/>
    <s v="Zone B"/>
    <s v="Temporary"/>
    <x v="0"/>
    <x v="12"/>
    <d v="1944-07-04T00:00:00"/>
    <s v="MA"/>
    <x v="0"/>
    <s v="White"/>
    <s v="Divorced"/>
    <x v="2"/>
    <n v="5"/>
    <d v="2022-08-19T00:00:00"/>
    <n v="1"/>
    <n v="2"/>
    <n v="4"/>
    <d v="2022-11-28T00:00:00"/>
    <x v="1"/>
    <x v="1"/>
    <x v="3"/>
    <n v="2"/>
    <n v="585.65"/>
    <n v="75"/>
    <x v="2"/>
    <n v="7"/>
    <x v="0"/>
    <s v="Unsatisfied"/>
    <x v="2"/>
    <x v="2"/>
  </r>
  <r>
    <n v="2190"/>
    <d v="2023-04-25T00:00:00"/>
    <s v="Production Technician II"/>
    <x v="7"/>
    <s v="Active"/>
    <s v="Part-Time"/>
    <s v="Zone C"/>
    <s v="Full-Time"/>
    <x v="0"/>
    <x v="3"/>
    <d v="1985-01-20T00:00:00"/>
    <s v="MA"/>
    <x v="0"/>
    <s v="Asian"/>
    <s v="Single"/>
    <x v="2"/>
    <n v="5"/>
    <d v="2023-03-31T00:00:00"/>
    <n v="5"/>
    <n v="2"/>
    <n v="3"/>
    <d v="2023-04-29T00:00:00"/>
    <x v="3"/>
    <x v="0"/>
    <x v="2"/>
    <n v="2"/>
    <n v="623.98"/>
    <n v="38"/>
    <x v="3"/>
    <n v="3"/>
    <x v="1"/>
    <s v="Unsatisfied"/>
    <x v="2"/>
    <x v="1"/>
  </r>
  <r>
    <n v="2191"/>
    <d v="2021-02-14T00:00:00"/>
    <s v="Production Technician II"/>
    <x v="1"/>
    <s v="Active"/>
    <s v="Contract"/>
    <s v="Zone C"/>
    <s v="Part-Time"/>
    <x v="0"/>
    <x v="6"/>
    <d v="1971-11-19T00:00:00"/>
    <s v="MA"/>
    <x v="0"/>
    <s v="Asian"/>
    <s v="Married"/>
    <x v="2"/>
    <n v="5"/>
    <d v="2023-04-11T00:00:00"/>
    <n v="2"/>
    <n v="2"/>
    <n v="3"/>
    <d v="2023-05-13T00:00:00"/>
    <x v="4"/>
    <x v="0"/>
    <x v="0"/>
    <n v="3"/>
    <n v="774.02"/>
    <n v="50"/>
    <x v="0"/>
    <n v="5"/>
    <x v="0"/>
    <s v="Unsatisfied"/>
    <x v="2"/>
    <x v="0"/>
  </r>
  <r>
    <n v="2192"/>
    <d v="2020-10-07T00:00:00"/>
    <s v="Production Technician II"/>
    <x v="8"/>
    <s v="Active"/>
    <s v="Part-Time"/>
    <s v="Zone C"/>
    <s v="Part-Time"/>
    <x v="0"/>
    <x v="3"/>
    <d v="1945-06-29T00:00:00"/>
    <s v="MA"/>
    <x v="0"/>
    <s v="Black"/>
    <s v="Divorced"/>
    <x v="2"/>
    <n v="1"/>
    <d v="2022-12-26T00:00:00"/>
    <n v="5"/>
    <n v="3"/>
    <n v="4"/>
    <d v="2022-10-02T00:00:00"/>
    <x v="0"/>
    <x v="1"/>
    <x v="2"/>
    <n v="4"/>
    <n v="866.14"/>
    <n v="75"/>
    <x v="2"/>
    <n v="5"/>
    <x v="1"/>
    <s v="Neutral"/>
    <x v="1"/>
    <x v="0"/>
  </r>
  <r>
    <n v="2193"/>
    <d v="2019-02-28T00:00:00"/>
    <s v="Production Technician I"/>
    <x v="6"/>
    <s v="Terminated"/>
    <s v="Part-Time"/>
    <s v="Zone A"/>
    <s v="Part-Time"/>
    <x v="0"/>
    <x v="4"/>
    <d v="1963-08-01T00:00:00"/>
    <s v="MA"/>
    <x v="1"/>
    <s v="White"/>
    <s v="Married"/>
    <x v="2"/>
    <n v="4"/>
    <d v="2023-07-10T00:00:00"/>
    <n v="2"/>
    <n v="2"/>
    <n v="3"/>
    <d v="2023-07-16T00:00:00"/>
    <x v="3"/>
    <x v="1"/>
    <x v="1"/>
    <n v="2"/>
    <n v="704.42"/>
    <n v="56"/>
    <x v="0"/>
    <n v="7"/>
    <x v="0"/>
    <s v="Unsatisfied"/>
    <x v="0"/>
    <x v="0"/>
  </r>
  <r>
    <n v="2194"/>
    <d v="2019-07-27T00:00:00"/>
    <s v="Production Technician I"/>
    <x v="2"/>
    <s v="Active"/>
    <s v="Full-Time"/>
    <s v="Zone B"/>
    <s v="Temporary"/>
    <x v="0"/>
    <x v="4"/>
    <d v="1992-02-18T00:00:00"/>
    <s v="MA"/>
    <x v="0"/>
    <s v="Other"/>
    <s v="Widowed"/>
    <x v="2"/>
    <n v="2"/>
    <d v="2022-10-02T00:00:00"/>
    <n v="1"/>
    <n v="4"/>
    <n v="1"/>
    <d v="2023-03-08T00:00:00"/>
    <x v="1"/>
    <x v="1"/>
    <x v="1"/>
    <n v="5"/>
    <n v="164.41"/>
    <n v="27"/>
    <x v="1"/>
    <n v="6"/>
    <x v="0"/>
    <s v="Neutral"/>
    <x v="1"/>
    <x v="0"/>
  </r>
  <r>
    <n v="2195"/>
    <d v="2023-06-02T00:00:00"/>
    <s v="Production Technician I"/>
    <x v="4"/>
    <s v="Active"/>
    <s v="Contract"/>
    <s v="Zone C"/>
    <s v="Part-Time"/>
    <x v="0"/>
    <x v="20"/>
    <d v="1954-10-31T00:00:00"/>
    <s v="MA"/>
    <x v="0"/>
    <s v="Black"/>
    <s v="Single"/>
    <x v="2"/>
    <n v="2"/>
    <d v="2022-11-30T00:00:00"/>
    <n v="1"/>
    <n v="5"/>
    <n v="1"/>
    <d v="2023-05-08T00:00:00"/>
    <x v="2"/>
    <x v="1"/>
    <x v="0"/>
    <n v="3"/>
    <n v="559.87"/>
    <n v="69"/>
    <x v="2"/>
    <n v="2"/>
    <x v="0"/>
    <s v="Satisfied"/>
    <x v="1"/>
    <x v="0"/>
  </r>
  <r>
    <n v="2196"/>
    <d v="2022-11-14T00:00:00"/>
    <s v="Production Technician I"/>
    <x v="0"/>
    <s v="Terminated"/>
    <s v="Full-Time"/>
    <s v="Zone A"/>
    <s v="Full-Time"/>
    <x v="0"/>
    <x v="20"/>
    <d v="1983-06-25T00:00:00"/>
    <s v="MA"/>
    <x v="1"/>
    <s v="White"/>
    <s v="Single"/>
    <x v="2"/>
    <n v="5"/>
    <d v="2023-08-01T00:00:00"/>
    <n v="5"/>
    <n v="2"/>
    <n v="3"/>
    <d v="2022-12-10T00:00:00"/>
    <x v="3"/>
    <x v="1"/>
    <x v="2"/>
    <n v="2"/>
    <n v="572.11"/>
    <n v="39"/>
    <x v="3"/>
    <n v="3"/>
    <x v="1"/>
    <s v="Unsatisfied"/>
    <x v="2"/>
    <x v="1"/>
  </r>
  <r>
    <n v="2197"/>
    <d v="2018-08-22T00:00:00"/>
    <s v="Production Technician I"/>
    <x v="7"/>
    <s v="Terminated"/>
    <s v="Contract"/>
    <s v="Zone C"/>
    <s v="Full-Time"/>
    <x v="0"/>
    <x v="13"/>
    <d v="1983-04-12T00:00:00"/>
    <s v="MA"/>
    <x v="0"/>
    <s v="Asian"/>
    <s v="Divorced"/>
    <x v="2"/>
    <n v="4"/>
    <d v="2023-04-15T00:00:00"/>
    <n v="2"/>
    <n v="3"/>
    <n v="1"/>
    <d v="2023-03-17T00:00:00"/>
    <x v="3"/>
    <x v="1"/>
    <x v="3"/>
    <n v="2"/>
    <n v="724.83"/>
    <n v="35"/>
    <x v="3"/>
    <n v="7"/>
    <x v="0"/>
    <s v="Neutral"/>
    <x v="0"/>
    <x v="0"/>
  </r>
  <r>
    <n v="2198"/>
    <d v="2022-12-15T00:00:00"/>
    <s v="Production Technician I"/>
    <x v="1"/>
    <s v="Active"/>
    <s v="Contract"/>
    <s v="Zone B"/>
    <s v="Temporary"/>
    <x v="0"/>
    <x v="4"/>
    <d v="1963-07-01T00:00:00"/>
    <s v="MA"/>
    <x v="0"/>
    <s v="White"/>
    <s v="Single"/>
    <x v="1"/>
    <n v="1"/>
    <d v="2023-07-13T00:00:00"/>
    <n v="2"/>
    <n v="4"/>
    <n v="2"/>
    <d v="2022-08-14T00:00:00"/>
    <x v="0"/>
    <x v="0"/>
    <x v="0"/>
    <n v="5"/>
    <n v="198.35"/>
    <n v="59"/>
    <x v="0"/>
    <n v="3"/>
    <x v="0"/>
    <s v="Neutral"/>
    <x v="1"/>
    <x v="0"/>
  </r>
  <r>
    <n v="2199"/>
    <d v="2020-05-31T00:00:00"/>
    <s v="Production Technician I"/>
    <x v="8"/>
    <s v="Active"/>
    <s v="Full-Time"/>
    <s v="Zone C"/>
    <s v="Full-Time"/>
    <x v="0"/>
    <x v="3"/>
    <d v="1977-07-10T00:00:00"/>
    <s v="MA"/>
    <x v="0"/>
    <s v="White"/>
    <s v="Divorced"/>
    <x v="1"/>
    <n v="4"/>
    <d v="2023-06-03T00:00:00"/>
    <n v="4"/>
    <n v="3"/>
    <n v="4"/>
    <d v="2023-06-19T00:00:00"/>
    <x v="2"/>
    <x v="1"/>
    <x v="3"/>
    <n v="3"/>
    <n v="142.69999999999999"/>
    <n v="43"/>
    <x v="3"/>
    <n v="5"/>
    <x v="2"/>
    <s v="Neutral"/>
    <x v="0"/>
    <x v="0"/>
  </r>
  <r>
    <n v="2200"/>
    <d v="2022-07-19T00:00:00"/>
    <s v="Production Technician I"/>
    <x v="3"/>
    <s v="Active"/>
    <s v="Contract"/>
    <s v="Zone A"/>
    <s v="Full-Time"/>
    <x v="0"/>
    <x v="4"/>
    <d v="1954-03-15T00:00:00"/>
    <s v="MA"/>
    <x v="0"/>
    <s v="Asian"/>
    <s v="Single"/>
    <x v="1"/>
    <n v="4"/>
    <d v="2022-12-16T00:00:00"/>
    <n v="3"/>
    <n v="1"/>
    <n v="5"/>
    <d v="2023-03-29T00:00:00"/>
    <x v="2"/>
    <x v="1"/>
    <x v="1"/>
    <n v="2"/>
    <n v="910.99"/>
    <n v="68"/>
    <x v="2"/>
    <n v="3"/>
    <x v="2"/>
    <s v="Unsatisfied"/>
    <x v="0"/>
    <x v="0"/>
  </r>
  <r>
    <n v="2201"/>
    <d v="2020-07-01T00:00:00"/>
    <s v="Production Technician I"/>
    <x v="9"/>
    <s v="Active"/>
    <s v="Contract"/>
    <s v="Zone C"/>
    <s v="Part-Time"/>
    <x v="0"/>
    <x v="9"/>
    <d v="1990-06-27T00:00:00"/>
    <s v="MA"/>
    <x v="1"/>
    <s v="Other"/>
    <s v="Married"/>
    <x v="1"/>
    <n v="2"/>
    <d v="2023-06-24T00:00:00"/>
    <n v="5"/>
    <n v="1"/>
    <n v="5"/>
    <d v="2023-03-15T00:00:00"/>
    <x v="0"/>
    <x v="0"/>
    <x v="2"/>
    <n v="4"/>
    <n v="863.83"/>
    <n v="30"/>
    <x v="3"/>
    <n v="5"/>
    <x v="1"/>
    <s v="Unsatisfied"/>
    <x v="1"/>
    <x v="0"/>
  </r>
  <r>
    <n v="2202"/>
    <d v="2020-11-18T00:00:00"/>
    <s v="Production Technician I"/>
    <x v="5"/>
    <s v="Active"/>
    <s v="Contract"/>
    <s v="Zone A"/>
    <s v="Part-Time"/>
    <x v="0"/>
    <x v="9"/>
    <d v="1969-01-01T00:00:00"/>
    <s v="MA"/>
    <x v="0"/>
    <s v="Asian"/>
    <s v="Married"/>
    <x v="1"/>
    <n v="4"/>
    <d v="2023-06-24T00:00:00"/>
    <n v="5"/>
    <n v="4"/>
    <n v="5"/>
    <d v="2022-09-08T00:00:00"/>
    <x v="1"/>
    <x v="0"/>
    <x v="2"/>
    <n v="4"/>
    <n v="606.57000000000005"/>
    <n v="51"/>
    <x v="0"/>
    <n v="5"/>
    <x v="1"/>
    <s v="Neutral"/>
    <x v="0"/>
    <x v="1"/>
  </r>
  <r>
    <n v="2203"/>
    <d v="2020-02-29T00:00:00"/>
    <s v="Production Technician I"/>
    <x v="6"/>
    <s v="Terminated"/>
    <s v="Contract"/>
    <s v="Zone A"/>
    <s v="Part-Time"/>
    <x v="0"/>
    <x v="3"/>
    <d v="1986-04-05T00:00:00"/>
    <s v="MA"/>
    <x v="0"/>
    <s v="Asian"/>
    <s v="Married"/>
    <x v="1"/>
    <n v="1"/>
    <d v="2022-08-29T00:00:00"/>
    <n v="1"/>
    <n v="4"/>
    <n v="1"/>
    <d v="2022-12-14T00:00:00"/>
    <x v="3"/>
    <x v="1"/>
    <x v="1"/>
    <n v="2"/>
    <n v="333.27"/>
    <n v="34"/>
    <x v="3"/>
    <n v="6"/>
    <x v="0"/>
    <s v="Neutral"/>
    <x v="1"/>
    <x v="0"/>
  </r>
  <r>
    <n v="2204"/>
    <d v="2021-09-24T00:00:00"/>
    <s v="Production Technician I"/>
    <x v="2"/>
    <s v="Active"/>
    <s v="Part-Time"/>
    <s v="Zone B"/>
    <s v="Part-Time"/>
    <x v="0"/>
    <x v="12"/>
    <d v="1984-10-23T00:00:00"/>
    <s v="MA"/>
    <x v="0"/>
    <s v="Other"/>
    <s v="Divorced"/>
    <x v="2"/>
    <n v="2"/>
    <d v="2022-10-01T00:00:00"/>
    <n v="5"/>
    <n v="2"/>
    <n v="3"/>
    <d v="2022-11-27T00:00:00"/>
    <x v="1"/>
    <x v="0"/>
    <x v="3"/>
    <n v="3"/>
    <n v="284.05"/>
    <n v="37"/>
    <x v="3"/>
    <n v="4"/>
    <x v="1"/>
    <s v="Unsatisfied"/>
    <x v="1"/>
    <x v="0"/>
  </r>
  <r>
    <n v="2205"/>
    <d v="2022-04-13T00:00:00"/>
    <s v="Production Technician I"/>
    <x v="4"/>
    <s v="Active"/>
    <s v="Full-Time"/>
    <s v="Zone B"/>
    <s v="Full-Time"/>
    <x v="0"/>
    <x v="2"/>
    <d v="1944-01-13T00:00:00"/>
    <s v="MA"/>
    <x v="0"/>
    <s v="Black"/>
    <s v="Divorced"/>
    <x v="2"/>
    <n v="4"/>
    <d v="2022-09-05T00:00:00"/>
    <n v="2"/>
    <n v="3"/>
    <n v="5"/>
    <d v="2023-06-23T00:00:00"/>
    <x v="0"/>
    <x v="0"/>
    <x v="1"/>
    <n v="1"/>
    <n v="271.69"/>
    <n v="78"/>
    <x v="2"/>
    <n v="4"/>
    <x v="0"/>
    <s v="Neutral"/>
    <x v="0"/>
    <x v="0"/>
  </r>
  <r>
    <n v="2206"/>
    <d v="2022-10-25T00:00:00"/>
    <s v="Production Technician I"/>
    <x v="0"/>
    <s v="Active"/>
    <s v="Contract"/>
    <s v="Zone A"/>
    <s v="Temporary"/>
    <x v="0"/>
    <x v="4"/>
    <d v="1942-01-09T00:00:00"/>
    <s v="MA"/>
    <x v="0"/>
    <s v="Other"/>
    <s v="Widowed"/>
    <x v="2"/>
    <n v="5"/>
    <d v="2022-08-24T00:00:00"/>
    <n v="2"/>
    <n v="4"/>
    <n v="3"/>
    <d v="2022-09-16T00:00:00"/>
    <x v="3"/>
    <x v="0"/>
    <x v="2"/>
    <n v="3"/>
    <n v="274.22000000000003"/>
    <n v="80"/>
    <x v="2"/>
    <n v="3"/>
    <x v="0"/>
    <s v="Neutral"/>
    <x v="2"/>
    <x v="1"/>
  </r>
  <r>
    <n v="2207"/>
    <d v="2021-01-27T00:00:00"/>
    <s v="Production Technician I"/>
    <x v="7"/>
    <s v="Active"/>
    <s v="Full-Time"/>
    <s v="Zone C"/>
    <s v="Full-Time"/>
    <x v="0"/>
    <x v="4"/>
    <d v="1953-06-06T00:00:00"/>
    <s v="MA"/>
    <x v="0"/>
    <s v="Black"/>
    <s v="Divorced"/>
    <x v="2"/>
    <n v="5"/>
    <d v="2023-03-29T00:00:00"/>
    <n v="3"/>
    <n v="3"/>
    <n v="1"/>
    <d v="2023-06-26T00:00:00"/>
    <x v="2"/>
    <x v="1"/>
    <x v="1"/>
    <n v="1"/>
    <n v="448.93"/>
    <n v="68"/>
    <x v="2"/>
    <n v="5"/>
    <x v="2"/>
    <s v="Neutral"/>
    <x v="2"/>
    <x v="0"/>
  </r>
  <r>
    <n v="2208"/>
    <d v="2018-09-21T00:00:00"/>
    <s v="IT Support"/>
    <x v="5"/>
    <s v="Active"/>
    <s v="Full-Time"/>
    <s v="Zone B"/>
    <s v="Full-Time"/>
    <x v="2"/>
    <x v="10"/>
    <d v="1948-10-20T00:00:00"/>
    <s v="CT"/>
    <x v="0"/>
    <s v="Other"/>
    <s v="Married"/>
    <x v="2"/>
    <n v="5"/>
    <d v="2023-03-07T00:00:00"/>
    <n v="5"/>
    <n v="3"/>
    <n v="3"/>
    <d v="2022-09-02T00:00:00"/>
    <x v="3"/>
    <x v="0"/>
    <x v="1"/>
    <n v="3"/>
    <n v="907.13"/>
    <n v="70"/>
    <x v="2"/>
    <n v="7"/>
    <x v="1"/>
    <s v="Neutral"/>
    <x v="2"/>
    <x v="0"/>
  </r>
  <r>
    <n v="2209"/>
    <d v="2020-04-14T00:00:00"/>
    <s v="IT Support"/>
    <x v="9"/>
    <s v="Active"/>
    <s v="Part-Time"/>
    <s v="Zone C"/>
    <s v="Part-Time"/>
    <x v="2"/>
    <x v="13"/>
    <d v="2000-08-30T00:00:00"/>
    <s v="MA"/>
    <x v="1"/>
    <s v="Black"/>
    <s v="Widowed"/>
    <x v="2"/>
    <n v="5"/>
    <d v="2023-04-01T00:00:00"/>
    <n v="2"/>
    <n v="2"/>
    <n v="5"/>
    <d v="2022-11-02T00:00:00"/>
    <x v="3"/>
    <x v="1"/>
    <x v="2"/>
    <n v="3"/>
    <n v="545.69000000000005"/>
    <n v="20"/>
    <x v="1"/>
    <n v="6"/>
    <x v="0"/>
    <s v="Unsatisfied"/>
    <x v="2"/>
    <x v="1"/>
  </r>
  <r>
    <n v="2210"/>
    <d v="2021-05-31T00:00:00"/>
    <s v="IT Support"/>
    <x v="2"/>
    <s v="Active"/>
    <s v="Part-Time"/>
    <s v="Zone C"/>
    <s v="Temporary"/>
    <x v="2"/>
    <x v="13"/>
    <d v="1965-02-12T00:00:00"/>
    <s v="MA"/>
    <x v="0"/>
    <s v="Black"/>
    <s v="Single"/>
    <x v="1"/>
    <n v="4"/>
    <d v="2023-01-09T00:00:00"/>
    <n v="1"/>
    <n v="5"/>
    <n v="3"/>
    <d v="2023-07-17T00:00:00"/>
    <x v="3"/>
    <x v="0"/>
    <x v="2"/>
    <n v="5"/>
    <n v="220.14"/>
    <n v="56"/>
    <x v="0"/>
    <n v="4"/>
    <x v="0"/>
    <s v="Satisfied"/>
    <x v="0"/>
    <x v="1"/>
  </r>
  <r>
    <n v="2211"/>
    <d v="2020-04-10T00:00:00"/>
    <s v="IT Support"/>
    <x v="5"/>
    <s v="Active"/>
    <s v="Contract"/>
    <s v="Zone C"/>
    <s v="Temporary"/>
    <x v="2"/>
    <x v="4"/>
    <d v="1971-08-24T00:00:00"/>
    <s v="CT"/>
    <x v="0"/>
    <s v="White"/>
    <s v="Married"/>
    <x v="1"/>
    <n v="5"/>
    <d v="2023-02-01T00:00:00"/>
    <n v="1"/>
    <n v="5"/>
    <n v="3"/>
    <d v="2022-11-21T00:00:00"/>
    <x v="0"/>
    <x v="1"/>
    <x v="2"/>
    <n v="3"/>
    <n v="906.62"/>
    <n v="49"/>
    <x v="0"/>
    <n v="6"/>
    <x v="0"/>
    <s v="Satisfied"/>
    <x v="2"/>
    <x v="1"/>
  </r>
  <r>
    <n v="2212"/>
    <d v="2022-07-03T00:00:00"/>
    <s v="IT Support"/>
    <x v="8"/>
    <s v="Active"/>
    <s v="Full-Time"/>
    <s v="Zone C"/>
    <s v="Part-Time"/>
    <x v="2"/>
    <x v="4"/>
    <d v="1991-05-11T00:00:00"/>
    <s v="MA"/>
    <x v="0"/>
    <s v="White"/>
    <s v="Widowed"/>
    <x v="1"/>
    <n v="1"/>
    <d v="2023-07-26T00:00:00"/>
    <n v="4"/>
    <n v="1"/>
    <n v="5"/>
    <d v="2023-07-19T00:00:00"/>
    <x v="3"/>
    <x v="0"/>
    <x v="1"/>
    <n v="1"/>
    <n v="160.81"/>
    <n v="31"/>
    <x v="3"/>
    <n v="3"/>
    <x v="2"/>
    <s v="Unsatisfied"/>
    <x v="1"/>
    <x v="0"/>
  </r>
  <r>
    <n v="2213"/>
    <d v="2023-03-15T00:00:00"/>
    <s v="IT Support"/>
    <x v="1"/>
    <s v="Active"/>
    <s v="Part-Time"/>
    <s v="Zone A"/>
    <s v="Full-Time"/>
    <x v="2"/>
    <x v="12"/>
    <d v="1965-09-03T00:00:00"/>
    <s v="MA"/>
    <x v="0"/>
    <s v="Asian"/>
    <s v="Married"/>
    <x v="1"/>
    <n v="5"/>
    <d v="2023-05-05T00:00:00"/>
    <n v="1"/>
    <n v="4"/>
    <n v="2"/>
    <d v="2023-04-09T00:00:00"/>
    <x v="3"/>
    <x v="0"/>
    <x v="3"/>
    <n v="1"/>
    <n v="196.03"/>
    <n v="58"/>
    <x v="0"/>
    <n v="3"/>
    <x v="0"/>
    <s v="Neutral"/>
    <x v="2"/>
    <x v="2"/>
  </r>
  <r>
    <n v="2214"/>
    <d v="2021-07-29T00:00:00"/>
    <s v="IT Support"/>
    <x v="0"/>
    <s v="Active"/>
    <s v="Contract"/>
    <s v="Zone C"/>
    <s v="Full-Time"/>
    <x v="2"/>
    <x v="4"/>
    <d v="1951-10-22T00:00:00"/>
    <s v="MA"/>
    <x v="0"/>
    <s v="Black"/>
    <s v="Married"/>
    <x v="1"/>
    <n v="4"/>
    <d v="2023-02-26T00:00:00"/>
    <n v="1"/>
    <n v="1"/>
    <n v="5"/>
    <d v="2023-03-16T00:00:00"/>
    <x v="0"/>
    <x v="0"/>
    <x v="3"/>
    <n v="4"/>
    <n v="973.62"/>
    <n v="70"/>
    <x v="2"/>
    <n v="4"/>
    <x v="0"/>
    <s v="Unsatisfied"/>
    <x v="0"/>
    <x v="0"/>
  </r>
  <r>
    <n v="2215"/>
    <d v="2022-02-05T00:00:00"/>
    <s v="IT Support"/>
    <x v="4"/>
    <s v="Active"/>
    <s v="Contract"/>
    <s v="Zone B"/>
    <s v="Temporary"/>
    <x v="2"/>
    <x v="6"/>
    <d v="1962-12-17T00:00:00"/>
    <s v="MA"/>
    <x v="0"/>
    <s v="Asian"/>
    <s v="Divorced"/>
    <x v="1"/>
    <n v="1"/>
    <d v="2023-04-24T00:00:00"/>
    <n v="1"/>
    <n v="5"/>
    <n v="5"/>
    <d v="2022-09-30T00:00:00"/>
    <x v="1"/>
    <x v="1"/>
    <x v="0"/>
    <n v="3"/>
    <n v="227"/>
    <n v="60"/>
    <x v="2"/>
    <n v="4"/>
    <x v="0"/>
    <s v="Satisfied"/>
    <x v="1"/>
    <x v="0"/>
  </r>
  <r>
    <n v="2216"/>
    <d v="2022-11-09T00:00:00"/>
    <s v="IT Manager - Support"/>
    <x v="5"/>
    <s v="Active"/>
    <s v="Part-Time"/>
    <s v="Zone B"/>
    <s v="Temporary"/>
    <x v="2"/>
    <x v="3"/>
    <d v="1972-02-10T00:00:00"/>
    <s v="MA"/>
    <x v="0"/>
    <s v="Hispanic"/>
    <s v="Single"/>
    <x v="1"/>
    <n v="1"/>
    <d v="2023-04-13T00:00:00"/>
    <n v="4"/>
    <n v="5"/>
    <n v="2"/>
    <d v="2022-12-25T00:00:00"/>
    <x v="1"/>
    <x v="1"/>
    <x v="1"/>
    <n v="4"/>
    <n v="587.29"/>
    <n v="50"/>
    <x v="0"/>
    <n v="3"/>
    <x v="2"/>
    <s v="Satisfied"/>
    <x v="1"/>
    <x v="0"/>
  </r>
  <r>
    <n v="2217"/>
    <d v="2020-11-23T00:00:00"/>
    <s v="IT Manager - Infra"/>
    <x v="3"/>
    <s v="Active"/>
    <s v="Part-Time"/>
    <s v="Zone A"/>
    <s v="Temporary"/>
    <x v="2"/>
    <x v="16"/>
    <d v="1995-07-21T00:00:00"/>
    <s v="CT"/>
    <x v="0"/>
    <s v="Hispanic"/>
    <s v="Divorced"/>
    <x v="1"/>
    <n v="4"/>
    <d v="2022-10-05T00:00:00"/>
    <n v="2"/>
    <n v="1"/>
    <n v="2"/>
    <d v="2023-03-23T00:00:00"/>
    <x v="4"/>
    <x v="1"/>
    <x v="0"/>
    <n v="1"/>
    <n v="315.39"/>
    <n v="25"/>
    <x v="1"/>
    <n v="5"/>
    <x v="0"/>
    <s v="Unsatisfied"/>
    <x v="0"/>
    <x v="0"/>
  </r>
  <r>
    <n v="2218"/>
    <d v="2019-02-21T00:00:00"/>
    <s v="IT Manager - DB"/>
    <x v="7"/>
    <s v="Active"/>
    <s v="Part-Time"/>
    <s v="Zone B"/>
    <s v="Part-Time"/>
    <x v="2"/>
    <x v="4"/>
    <d v="1967-11-08T00:00:00"/>
    <s v="MA"/>
    <x v="0"/>
    <s v="Asian"/>
    <s v="Widowed"/>
    <x v="1"/>
    <n v="4"/>
    <d v="2022-10-10T00:00:00"/>
    <n v="4"/>
    <n v="1"/>
    <n v="5"/>
    <d v="2022-12-27T00:00:00"/>
    <x v="3"/>
    <x v="0"/>
    <x v="1"/>
    <n v="5"/>
    <n v="222.99"/>
    <n v="52"/>
    <x v="0"/>
    <n v="7"/>
    <x v="2"/>
    <s v="Unsatisfied"/>
    <x v="0"/>
    <x v="0"/>
  </r>
  <r>
    <n v="2219"/>
    <d v="2022-09-25T00:00:00"/>
    <s v="IT Support"/>
    <x v="7"/>
    <s v="Active"/>
    <s v="Part-Time"/>
    <s v="Zone C"/>
    <s v="Part-Time"/>
    <x v="2"/>
    <x v="13"/>
    <d v="1966-10-25T00:00:00"/>
    <s v="MA"/>
    <x v="0"/>
    <s v="Hispanic"/>
    <s v="Widowed"/>
    <x v="1"/>
    <n v="5"/>
    <d v="2023-03-29T00:00:00"/>
    <n v="5"/>
    <n v="2"/>
    <n v="2"/>
    <d v="2023-01-03T00:00:00"/>
    <x v="3"/>
    <x v="1"/>
    <x v="0"/>
    <n v="5"/>
    <n v="401.35"/>
    <n v="56"/>
    <x v="0"/>
    <n v="3"/>
    <x v="1"/>
    <s v="Unsatisfied"/>
    <x v="2"/>
    <x v="0"/>
  </r>
  <r>
    <n v="2220"/>
    <d v="2022-09-17T00:00:00"/>
    <s v="IT Support"/>
    <x v="1"/>
    <s v="Active"/>
    <s v="Contract"/>
    <s v="Zone B"/>
    <s v="Temporary"/>
    <x v="2"/>
    <x v="5"/>
    <d v="1961-09-03T00:00:00"/>
    <s v="MA"/>
    <x v="0"/>
    <s v="Asian"/>
    <s v="Married"/>
    <x v="1"/>
    <n v="4"/>
    <d v="2023-03-02T00:00:00"/>
    <n v="3"/>
    <n v="3"/>
    <n v="5"/>
    <d v="2023-06-02T00:00:00"/>
    <x v="0"/>
    <x v="1"/>
    <x v="2"/>
    <n v="4"/>
    <n v="938.01"/>
    <n v="61"/>
    <x v="2"/>
    <n v="3"/>
    <x v="2"/>
    <s v="Neutral"/>
    <x v="0"/>
    <x v="1"/>
  </r>
  <r>
    <n v="2221"/>
    <d v="2019-05-31T00:00:00"/>
    <s v="IT Support"/>
    <x v="8"/>
    <s v="Active"/>
    <s v="Contract"/>
    <s v="Zone C"/>
    <s v="Part-Time"/>
    <x v="2"/>
    <x v="4"/>
    <d v="1993-11-14T00:00:00"/>
    <s v="MA"/>
    <x v="0"/>
    <s v="Hispanic"/>
    <s v="Single"/>
    <x v="1"/>
    <n v="4"/>
    <d v="2023-04-28T00:00:00"/>
    <n v="1"/>
    <n v="5"/>
    <n v="1"/>
    <d v="2022-08-07T00:00:00"/>
    <x v="3"/>
    <x v="0"/>
    <x v="1"/>
    <n v="1"/>
    <n v="737.04"/>
    <n v="26"/>
    <x v="1"/>
    <n v="6"/>
    <x v="0"/>
    <s v="Satisfied"/>
    <x v="0"/>
    <x v="0"/>
  </r>
  <r>
    <n v="2222"/>
    <d v="2020-07-21T00:00:00"/>
    <s v="IT Support"/>
    <x v="3"/>
    <s v="Active"/>
    <s v="Part-Time"/>
    <s v="Zone A"/>
    <s v="Temporary"/>
    <x v="2"/>
    <x v="13"/>
    <d v="1998-07-17T00:00:00"/>
    <s v="MA"/>
    <x v="0"/>
    <s v="Hispanic"/>
    <s v="Widowed"/>
    <x v="1"/>
    <n v="4"/>
    <d v="2022-09-14T00:00:00"/>
    <n v="2"/>
    <n v="3"/>
    <n v="5"/>
    <d v="2023-06-04T00:00:00"/>
    <x v="2"/>
    <x v="1"/>
    <x v="0"/>
    <n v="3"/>
    <n v="303.01"/>
    <n v="22"/>
    <x v="1"/>
    <n v="5"/>
    <x v="0"/>
    <s v="Neutral"/>
    <x v="0"/>
    <x v="0"/>
  </r>
  <r>
    <n v="2223"/>
    <d v="2020-07-04T00:00:00"/>
    <s v="IT Manager - Support"/>
    <x v="4"/>
    <s v="Active"/>
    <s v="Full-Time"/>
    <s v="Zone C"/>
    <s v="Temporary"/>
    <x v="2"/>
    <x v="7"/>
    <d v="1942-02-18T00:00:00"/>
    <s v="MA"/>
    <x v="0"/>
    <s v="Asian"/>
    <s v="Widowed"/>
    <x v="1"/>
    <n v="2"/>
    <d v="2023-05-23T00:00:00"/>
    <n v="1"/>
    <n v="1"/>
    <n v="4"/>
    <d v="2023-04-07T00:00:00"/>
    <x v="4"/>
    <x v="1"/>
    <x v="2"/>
    <n v="2"/>
    <n v="905.55"/>
    <n v="78"/>
    <x v="2"/>
    <n v="5"/>
    <x v="0"/>
    <s v="Unsatisfied"/>
    <x v="1"/>
    <x v="0"/>
  </r>
  <r>
    <n v="2224"/>
    <d v="2020-10-13T00:00:00"/>
    <s v="IT Manager - Infra"/>
    <x v="0"/>
    <s v="Active"/>
    <s v="Full-Time"/>
    <s v="Zone A"/>
    <s v="Temporary"/>
    <x v="2"/>
    <x v="13"/>
    <d v="1999-01-14T00:00:00"/>
    <s v="CT"/>
    <x v="0"/>
    <s v="Asian"/>
    <s v="Divorced"/>
    <x v="1"/>
    <n v="4"/>
    <d v="2023-02-02T00:00:00"/>
    <n v="2"/>
    <n v="1"/>
    <n v="3"/>
    <d v="2022-09-23T00:00:00"/>
    <x v="1"/>
    <x v="0"/>
    <x v="0"/>
    <n v="2"/>
    <n v="914.52"/>
    <n v="21"/>
    <x v="1"/>
    <n v="5"/>
    <x v="0"/>
    <s v="Unsatisfied"/>
    <x v="0"/>
    <x v="0"/>
  </r>
  <r>
    <n v="2225"/>
    <d v="2023-05-01T00:00:00"/>
    <s v="IT Manager - DB"/>
    <x v="1"/>
    <s v="Active"/>
    <s v="Part-Time"/>
    <s v="Zone A"/>
    <s v="Full-Time"/>
    <x v="2"/>
    <x v="6"/>
    <d v="1971-12-03T00:00:00"/>
    <s v="MA"/>
    <x v="1"/>
    <s v="Black"/>
    <s v="Divorced"/>
    <x v="1"/>
    <n v="2"/>
    <d v="2022-08-21T00:00:00"/>
    <n v="1"/>
    <n v="2"/>
    <n v="2"/>
    <d v="2022-12-09T00:00:00"/>
    <x v="2"/>
    <x v="1"/>
    <x v="3"/>
    <n v="3"/>
    <n v="789.98"/>
    <n v="52"/>
    <x v="0"/>
    <n v="3"/>
    <x v="0"/>
    <s v="Unsatisfied"/>
    <x v="1"/>
    <x v="0"/>
  </r>
  <r>
    <n v="2226"/>
    <d v="2019-03-22T00:00:00"/>
    <s v="IT Support"/>
    <x v="7"/>
    <s v="Active"/>
    <s v="Contract"/>
    <s v="Zone A"/>
    <s v="Full-Time"/>
    <x v="2"/>
    <x v="5"/>
    <d v="1960-09-07T00:00:00"/>
    <s v="MA"/>
    <x v="0"/>
    <s v="White"/>
    <s v="Married"/>
    <x v="1"/>
    <n v="1"/>
    <d v="2023-01-28T00:00:00"/>
    <n v="4"/>
    <n v="4"/>
    <n v="5"/>
    <d v="2022-09-10T00:00:00"/>
    <x v="2"/>
    <x v="0"/>
    <x v="2"/>
    <n v="3"/>
    <n v="125.06"/>
    <n v="59"/>
    <x v="0"/>
    <n v="7"/>
    <x v="2"/>
    <s v="Neutral"/>
    <x v="1"/>
    <x v="0"/>
  </r>
  <r>
    <n v="2227"/>
    <d v="2021-12-27T00:00:00"/>
    <s v="IT Support"/>
    <x v="1"/>
    <s v="Active"/>
    <s v="Contract"/>
    <s v="Zone B"/>
    <s v="Full-Time"/>
    <x v="2"/>
    <x v="1"/>
    <d v="1995-06-05T00:00:00"/>
    <s v="MA"/>
    <x v="0"/>
    <s v="Black"/>
    <s v="Widowed"/>
    <x v="2"/>
    <n v="5"/>
    <d v="2022-09-18T00:00:00"/>
    <n v="2"/>
    <n v="3"/>
    <n v="4"/>
    <d v="2023-04-28T00:00:00"/>
    <x v="2"/>
    <x v="0"/>
    <x v="3"/>
    <n v="2"/>
    <n v="894.09"/>
    <n v="26"/>
    <x v="1"/>
    <n v="4"/>
    <x v="0"/>
    <s v="Neutral"/>
    <x v="2"/>
    <x v="2"/>
  </r>
  <r>
    <n v="2228"/>
    <d v="2018-08-12T00:00:00"/>
    <s v="IT Support"/>
    <x v="8"/>
    <s v="Active"/>
    <s v="Part-Time"/>
    <s v="Zone B"/>
    <s v="Part-Time"/>
    <x v="2"/>
    <x v="15"/>
    <d v="1942-09-16T00:00:00"/>
    <s v="MA"/>
    <x v="0"/>
    <s v="White"/>
    <s v="Divorced"/>
    <x v="3"/>
    <n v="4"/>
    <d v="2023-01-20T00:00:00"/>
    <n v="3"/>
    <n v="2"/>
    <n v="2"/>
    <d v="2023-02-21T00:00:00"/>
    <x v="3"/>
    <x v="1"/>
    <x v="3"/>
    <n v="3"/>
    <n v="713.03"/>
    <n v="76"/>
    <x v="2"/>
    <n v="7"/>
    <x v="2"/>
    <s v="Unsatisfied"/>
    <x v="0"/>
    <x v="0"/>
  </r>
  <r>
    <n v="2229"/>
    <d v="2022-12-28T00:00:00"/>
    <s v="IT Support"/>
    <x v="3"/>
    <s v="Active"/>
    <s v="Part-Time"/>
    <s v="Zone A"/>
    <s v="Temporary"/>
    <x v="2"/>
    <x v="20"/>
    <d v="1977-10-01T00:00:00"/>
    <s v="MA"/>
    <x v="0"/>
    <s v="Asian"/>
    <s v="Divorced"/>
    <x v="3"/>
    <n v="4"/>
    <d v="2023-04-22T00:00:00"/>
    <n v="3"/>
    <n v="1"/>
    <n v="1"/>
    <d v="2023-01-28T00:00:00"/>
    <x v="4"/>
    <x v="0"/>
    <x v="1"/>
    <n v="5"/>
    <n v="897.51"/>
    <n v="45"/>
    <x v="0"/>
    <n v="3"/>
    <x v="2"/>
    <s v="Unsatisfied"/>
    <x v="0"/>
    <x v="0"/>
  </r>
  <r>
    <n v="2230"/>
    <d v="2018-11-25T00:00:00"/>
    <s v="IT Manager - Support"/>
    <x v="9"/>
    <s v="Active"/>
    <s v="Part-Time"/>
    <s v="Zone A"/>
    <s v="Full-Time"/>
    <x v="2"/>
    <x v="3"/>
    <d v="1972-08-20T00:00:00"/>
    <s v="CT"/>
    <x v="0"/>
    <s v="Hispanic"/>
    <s v="Married"/>
    <x v="0"/>
    <n v="2"/>
    <d v="2023-06-09T00:00:00"/>
    <n v="1"/>
    <n v="5"/>
    <n v="5"/>
    <d v="2023-08-03T00:00:00"/>
    <x v="2"/>
    <x v="1"/>
    <x v="3"/>
    <n v="3"/>
    <n v="634.34"/>
    <n v="46"/>
    <x v="0"/>
    <n v="7"/>
    <x v="0"/>
    <s v="Satisfied"/>
    <x v="1"/>
    <x v="0"/>
  </r>
  <r>
    <n v="2231"/>
    <d v="2020-12-26T00:00:00"/>
    <s v="IT Manager - Infra"/>
    <x v="5"/>
    <s v="Active"/>
    <s v="Full-Time"/>
    <s v="Zone A"/>
    <s v="Part-Time"/>
    <x v="2"/>
    <x v="3"/>
    <d v="1990-04-24T00:00:00"/>
    <s v="CT"/>
    <x v="0"/>
    <s v="Other"/>
    <s v="Single"/>
    <x v="0"/>
    <n v="2"/>
    <d v="2023-01-04T00:00:00"/>
    <n v="1"/>
    <n v="2"/>
    <n v="2"/>
    <d v="2023-04-20T00:00:00"/>
    <x v="3"/>
    <x v="0"/>
    <x v="0"/>
    <n v="3"/>
    <n v="352.54"/>
    <n v="30"/>
    <x v="3"/>
    <n v="5"/>
    <x v="0"/>
    <s v="Unsatisfied"/>
    <x v="1"/>
    <x v="0"/>
  </r>
  <r>
    <n v="2232"/>
    <d v="2022-12-16T00:00:00"/>
    <s v="IT Manager - DB"/>
    <x v="6"/>
    <s v="Active"/>
    <s v="Part-Time"/>
    <s v="Zone A"/>
    <s v="Full-Time"/>
    <x v="2"/>
    <x v="4"/>
    <d v="1942-10-05T00:00:00"/>
    <s v="MA"/>
    <x v="1"/>
    <s v="Hispanic"/>
    <s v="Single"/>
    <x v="0"/>
    <n v="5"/>
    <d v="2022-11-19T00:00:00"/>
    <n v="4"/>
    <n v="5"/>
    <n v="2"/>
    <d v="2023-03-23T00:00:00"/>
    <x v="1"/>
    <x v="1"/>
    <x v="2"/>
    <n v="4"/>
    <n v="128.25"/>
    <n v="80"/>
    <x v="2"/>
    <n v="3"/>
    <x v="2"/>
    <s v="Satisfied"/>
    <x v="2"/>
    <x v="1"/>
  </r>
  <r>
    <n v="2233"/>
    <d v="2019-09-27T00:00:00"/>
    <s v="IT Support"/>
    <x v="8"/>
    <s v="Active"/>
    <s v="Contract"/>
    <s v="Zone B"/>
    <s v="Full-Time"/>
    <x v="2"/>
    <x v="8"/>
    <d v="1977-04-22T00:00:00"/>
    <s v="MA"/>
    <x v="0"/>
    <s v="Asian"/>
    <s v="Single"/>
    <x v="0"/>
    <n v="1"/>
    <d v="2022-10-03T00:00:00"/>
    <n v="5"/>
    <n v="1"/>
    <n v="1"/>
    <d v="2023-06-13T00:00:00"/>
    <x v="1"/>
    <x v="0"/>
    <x v="3"/>
    <n v="1"/>
    <n v="893.71"/>
    <n v="42"/>
    <x v="3"/>
    <n v="6"/>
    <x v="1"/>
    <s v="Unsatisfied"/>
    <x v="1"/>
    <x v="0"/>
  </r>
  <r>
    <n v="2234"/>
    <d v="2021-02-20T00:00:00"/>
    <s v="IT Support"/>
    <x v="1"/>
    <s v="Active"/>
    <s v="Part-Time"/>
    <s v="Zone C"/>
    <s v="Full-Time"/>
    <x v="2"/>
    <x v="13"/>
    <d v="1975-02-26T00:00:00"/>
    <s v="MA"/>
    <x v="0"/>
    <s v="Black"/>
    <s v="Married"/>
    <x v="0"/>
    <n v="2"/>
    <d v="2022-08-23T00:00:00"/>
    <n v="1"/>
    <n v="1"/>
    <n v="4"/>
    <d v="2023-02-04T00:00:00"/>
    <x v="4"/>
    <x v="1"/>
    <x v="2"/>
    <n v="3"/>
    <n v="693.52"/>
    <n v="46"/>
    <x v="0"/>
    <n v="5"/>
    <x v="0"/>
    <s v="Unsatisfied"/>
    <x v="1"/>
    <x v="0"/>
  </r>
  <r>
    <n v="2235"/>
    <d v="2022-02-26T00:00:00"/>
    <s v="IT Support"/>
    <x v="0"/>
    <s v="Active"/>
    <s v="Full-Time"/>
    <s v="Zone B"/>
    <s v="Full-Time"/>
    <x v="2"/>
    <x v="12"/>
    <d v="1954-08-31T00:00:00"/>
    <s v="MA"/>
    <x v="0"/>
    <s v="Other"/>
    <s v="Single"/>
    <x v="0"/>
    <n v="1"/>
    <d v="2022-09-10T00:00:00"/>
    <n v="3"/>
    <n v="5"/>
    <n v="3"/>
    <d v="2023-03-09T00:00:00"/>
    <x v="1"/>
    <x v="0"/>
    <x v="0"/>
    <n v="1"/>
    <n v="162.62"/>
    <n v="68"/>
    <x v="2"/>
    <n v="4"/>
    <x v="2"/>
    <s v="Satisfied"/>
    <x v="1"/>
    <x v="0"/>
  </r>
  <r>
    <n v="2236"/>
    <d v="2018-12-23T00:00:00"/>
    <s v="IT Support"/>
    <x v="4"/>
    <s v="Active"/>
    <s v="Full-Time"/>
    <s v="Zone A"/>
    <s v="Temporary"/>
    <x v="2"/>
    <x v="6"/>
    <d v="1948-10-28T00:00:00"/>
    <s v="CT"/>
    <x v="0"/>
    <s v="Hispanic"/>
    <s v="Widowed"/>
    <x v="0"/>
    <n v="1"/>
    <d v="2022-12-29T00:00:00"/>
    <n v="2"/>
    <n v="1"/>
    <n v="2"/>
    <d v="2023-07-13T00:00:00"/>
    <x v="1"/>
    <x v="1"/>
    <x v="3"/>
    <n v="2"/>
    <n v="144.74"/>
    <n v="70"/>
    <x v="2"/>
    <n v="7"/>
    <x v="0"/>
    <s v="Unsatisfied"/>
    <x v="1"/>
    <x v="0"/>
  </r>
  <r>
    <n v="2237"/>
    <d v="2022-01-10T00:00:00"/>
    <s v="IT Manager - Support"/>
    <x v="5"/>
    <s v="Active"/>
    <s v="Full-Time"/>
    <s v="Zone B"/>
    <s v="Temporary"/>
    <x v="2"/>
    <x v="20"/>
    <d v="1975-04-22T00:00:00"/>
    <s v="CT"/>
    <x v="0"/>
    <s v="Other"/>
    <s v="Single"/>
    <x v="0"/>
    <n v="2"/>
    <d v="2023-06-08T00:00:00"/>
    <n v="2"/>
    <n v="5"/>
    <n v="2"/>
    <d v="2023-05-10T00:00:00"/>
    <x v="0"/>
    <x v="1"/>
    <x v="2"/>
    <n v="3"/>
    <n v="240.77"/>
    <n v="47"/>
    <x v="0"/>
    <n v="4"/>
    <x v="0"/>
    <s v="Satisfied"/>
    <x v="1"/>
    <x v="0"/>
  </r>
  <r>
    <n v="2238"/>
    <d v="2021-03-04T00:00:00"/>
    <s v="IT Manager - Infra"/>
    <x v="3"/>
    <s v="Active"/>
    <s v="Part-Time"/>
    <s v="Zone B"/>
    <s v="Temporary"/>
    <x v="2"/>
    <x v="9"/>
    <d v="1972-01-17T00:00:00"/>
    <s v="CT"/>
    <x v="1"/>
    <s v="Hispanic"/>
    <s v="Widowed"/>
    <x v="0"/>
    <n v="2"/>
    <d v="2023-03-28T00:00:00"/>
    <n v="4"/>
    <n v="4"/>
    <n v="3"/>
    <d v="2023-04-14T00:00:00"/>
    <x v="4"/>
    <x v="1"/>
    <x v="2"/>
    <n v="5"/>
    <n v="905.56"/>
    <n v="49"/>
    <x v="0"/>
    <n v="5"/>
    <x v="2"/>
    <s v="Neutral"/>
    <x v="1"/>
    <x v="0"/>
  </r>
  <r>
    <n v="2239"/>
    <d v="2023-03-10T00:00:00"/>
    <s v="IT Manager - DB"/>
    <x v="7"/>
    <s v="Active"/>
    <s v="Full-Time"/>
    <s v="Zone C"/>
    <s v="Part-Time"/>
    <x v="2"/>
    <x v="14"/>
    <d v="1962-12-11T00:00:00"/>
    <s v="MA"/>
    <x v="1"/>
    <s v="Asian"/>
    <s v="Divorced"/>
    <x v="0"/>
    <n v="5"/>
    <d v="2022-12-31T00:00:00"/>
    <n v="1"/>
    <n v="3"/>
    <n v="4"/>
    <d v="2023-04-11T00:00:00"/>
    <x v="3"/>
    <x v="0"/>
    <x v="3"/>
    <n v="4"/>
    <n v="273.83999999999997"/>
    <n v="61"/>
    <x v="2"/>
    <n v="3"/>
    <x v="0"/>
    <s v="Neutral"/>
    <x v="2"/>
    <x v="2"/>
  </r>
  <r>
    <n v="2240"/>
    <d v="2018-12-05T00:00:00"/>
    <s v="IT Support"/>
    <x v="7"/>
    <s v="Active"/>
    <s v="Part-Time"/>
    <s v="Zone B"/>
    <s v="Part-Time"/>
    <x v="2"/>
    <x v="0"/>
    <d v="1997-11-28T00:00:00"/>
    <s v="MA"/>
    <x v="0"/>
    <s v="Hispanic"/>
    <s v="Married"/>
    <x v="0"/>
    <n v="2"/>
    <d v="2022-08-22T00:00:00"/>
    <n v="2"/>
    <n v="4"/>
    <n v="5"/>
    <d v="2023-03-17T00:00:00"/>
    <x v="4"/>
    <x v="0"/>
    <x v="1"/>
    <n v="4"/>
    <n v="980.41"/>
    <n v="21"/>
    <x v="1"/>
    <n v="7"/>
    <x v="0"/>
    <s v="Neutral"/>
    <x v="1"/>
    <x v="0"/>
  </r>
  <r>
    <n v="2241"/>
    <d v="2021-06-24T00:00:00"/>
    <s v="IT Support"/>
    <x v="1"/>
    <s v="Active"/>
    <s v="Part-Time"/>
    <s v="Zone C"/>
    <s v="Part-Time"/>
    <x v="2"/>
    <x v="19"/>
    <d v="1981-06-01T00:00:00"/>
    <s v="MA"/>
    <x v="0"/>
    <s v="Hispanic"/>
    <s v="Married"/>
    <x v="0"/>
    <n v="2"/>
    <d v="2023-01-30T00:00:00"/>
    <n v="4"/>
    <n v="4"/>
    <n v="4"/>
    <d v="2023-01-26T00:00:00"/>
    <x v="4"/>
    <x v="1"/>
    <x v="0"/>
    <n v="5"/>
    <n v="834.95"/>
    <n v="40"/>
    <x v="3"/>
    <n v="4"/>
    <x v="2"/>
    <s v="Neutral"/>
    <x v="1"/>
    <x v="0"/>
  </r>
  <r>
    <n v="2242"/>
    <d v="2022-05-10T00:00:00"/>
    <s v="IT Support"/>
    <x v="8"/>
    <s v="Active"/>
    <s v="Full-Time"/>
    <s v="Zone C"/>
    <s v="Temporary"/>
    <x v="2"/>
    <x v="4"/>
    <d v="1994-03-29T00:00:00"/>
    <s v="MA"/>
    <x v="0"/>
    <s v="Hispanic"/>
    <s v="Married"/>
    <x v="0"/>
    <n v="4"/>
    <d v="2023-02-26T00:00:00"/>
    <n v="3"/>
    <n v="2"/>
    <n v="4"/>
    <d v="2022-12-17T00:00:00"/>
    <x v="2"/>
    <x v="1"/>
    <x v="0"/>
    <n v="1"/>
    <n v="627.11"/>
    <n v="28"/>
    <x v="1"/>
    <n v="4"/>
    <x v="2"/>
    <s v="Unsatisfied"/>
    <x v="0"/>
    <x v="0"/>
  </r>
  <r>
    <n v="2243"/>
    <d v="2023-04-13T00:00:00"/>
    <s v="IT Support"/>
    <x v="3"/>
    <s v="Active"/>
    <s v="Full-Time"/>
    <s v="Zone A"/>
    <s v="Part-Time"/>
    <x v="2"/>
    <x v="0"/>
    <d v="1954-07-20T00:00:00"/>
    <s v="CT"/>
    <x v="0"/>
    <s v="Other"/>
    <s v="Married"/>
    <x v="0"/>
    <n v="4"/>
    <d v="2023-06-26T00:00:00"/>
    <n v="1"/>
    <n v="3"/>
    <n v="5"/>
    <d v="2022-12-30T00:00:00"/>
    <x v="0"/>
    <x v="1"/>
    <x v="3"/>
    <n v="4"/>
    <n v="242.22"/>
    <n v="69"/>
    <x v="2"/>
    <n v="3"/>
    <x v="0"/>
    <s v="Neutral"/>
    <x v="0"/>
    <x v="0"/>
  </r>
  <r>
    <n v="2244"/>
    <d v="2022-08-04T00:00:00"/>
    <s v="IT Manager - Support"/>
    <x v="9"/>
    <s v="Active"/>
    <s v="Contract"/>
    <s v="Zone C"/>
    <s v="Temporary"/>
    <x v="2"/>
    <x v="4"/>
    <d v="1949-12-08T00:00:00"/>
    <s v="CT"/>
    <x v="0"/>
    <s v="Other"/>
    <s v="Married"/>
    <x v="0"/>
    <n v="4"/>
    <d v="2023-03-01T00:00:00"/>
    <n v="4"/>
    <n v="2"/>
    <n v="1"/>
    <d v="2022-12-14T00:00:00"/>
    <x v="0"/>
    <x v="0"/>
    <x v="3"/>
    <n v="2"/>
    <n v="804.01"/>
    <n v="73"/>
    <x v="2"/>
    <n v="3"/>
    <x v="2"/>
    <s v="Unsatisfied"/>
    <x v="0"/>
    <x v="0"/>
  </r>
  <r>
    <n v="2245"/>
    <d v="2021-02-28T00:00:00"/>
    <s v="IT Manager - Infra"/>
    <x v="5"/>
    <s v="Active"/>
    <s v="Part-Time"/>
    <s v="Zone C"/>
    <s v="Part-Time"/>
    <x v="2"/>
    <x v="6"/>
    <d v="1946-09-15T00:00:00"/>
    <s v="MA"/>
    <x v="1"/>
    <s v="Black"/>
    <s v="Divorced"/>
    <x v="0"/>
    <n v="5"/>
    <d v="2023-07-08T00:00:00"/>
    <n v="2"/>
    <n v="4"/>
    <n v="4"/>
    <d v="2023-04-04T00:00:00"/>
    <x v="2"/>
    <x v="0"/>
    <x v="1"/>
    <n v="1"/>
    <n v="968.2"/>
    <n v="75"/>
    <x v="2"/>
    <n v="5"/>
    <x v="0"/>
    <s v="Neutral"/>
    <x v="2"/>
    <x v="0"/>
  </r>
  <r>
    <n v="2246"/>
    <d v="2020-10-14T00:00:00"/>
    <s v="IT Manager - DB"/>
    <x v="6"/>
    <s v="Active"/>
    <s v="Contract"/>
    <s v="Zone B"/>
    <s v="Part-Time"/>
    <x v="2"/>
    <x v="4"/>
    <d v="1973-11-22T00:00:00"/>
    <s v="MA"/>
    <x v="1"/>
    <s v="White"/>
    <s v="Divorced"/>
    <x v="0"/>
    <n v="4"/>
    <d v="2023-03-20T00:00:00"/>
    <n v="3"/>
    <n v="4"/>
    <n v="5"/>
    <d v="2023-02-10T00:00:00"/>
    <x v="2"/>
    <x v="0"/>
    <x v="2"/>
    <n v="2"/>
    <n v="364.36"/>
    <n v="47"/>
    <x v="0"/>
    <n v="5"/>
    <x v="2"/>
    <s v="Neutral"/>
    <x v="0"/>
    <x v="1"/>
  </r>
  <r>
    <n v="2247"/>
    <d v="2018-09-10T00:00:00"/>
    <s v="IT Support"/>
    <x v="7"/>
    <s v="Active"/>
    <s v="Part-Time"/>
    <s v="Zone B"/>
    <s v="Temporary"/>
    <x v="2"/>
    <x v="10"/>
    <d v="1983-04-10T00:00:00"/>
    <s v="MA"/>
    <x v="0"/>
    <s v="Hispanic"/>
    <s v="Widowed"/>
    <x v="0"/>
    <n v="2"/>
    <d v="2023-02-16T00:00:00"/>
    <n v="3"/>
    <n v="4"/>
    <n v="4"/>
    <d v="2023-04-19T00:00:00"/>
    <x v="4"/>
    <x v="1"/>
    <x v="1"/>
    <n v="3"/>
    <n v="803.16"/>
    <n v="35"/>
    <x v="3"/>
    <n v="7"/>
    <x v="2"/>
    <s v="Neutral"/>
    <x v="1"/>
    <x v="0"/>
  </r>
  <r>
    <n v="2248"/>
    <d v="2022-12-16T00:00:00"/>
    <s v="IT Support"/>
    <x v="1"/>
    <s v="Active"/>
    <s v="Part-Time"/>
    <s v="Zone B"/>
    <s v="Temporary"/>
    <x v="2"/>
    <x v="4"/>
    <d v="1999-12-17T00:00:00"/>
    <s v="MA"/>
    <x v="0"/>
    <s v="Hispanic"/>
    <s v="Widowed"/>
    <x v="0"/>
    <n v="2"/>
    <d v="2023-05-24T00:00:00"/>
    <n v="1"/>
    <n v="5"/>
    <n v="5"/>
    <d v="2023-03-29T00:00:00"/>
    <x v="0"/>
    <x v="1"/>
    <x v="1"/>
    <n v="2"/>
    <n v="571.12"/>
    <n v="23"/>
    <x v="1"/>
    <n v="3"/>
    <x v="0"/>
    <s v="Satisfied"/>
    <x v="1"/>
    <x v="0"/>
  </r>
  <r>
    <n v="2249"/>
    <d v="2018-09-28T00:00:00"/>
    <s v="IT Support"/>
    <x v="8"/>
    <s v="Active"/>
    <s v="Contract"/>
    <s v="Zone C"/>
    <s v="Part-Time"/>
    <x v="2"/>
    <x v="4"/>
    <d v="1994-11-07T00:00:00"/>
    <s v="MA"/>
    <x v="0"/>
    <s v="Black"/>
    <s v="Divorced"/>
    <x v="0"/>
    <n v="4"/>
    <d v="2023-05-29T00:00:00"/>
    <n v="3"/>
    <n v="5"/>
    <n v="5"/>
    <d v="2023-07-06T00:00:00"/>
    <x v="1"/>
    <x v="1"/>
    <x v="0"/>
    <n v="2"/>
    <n v="705.36"/>
    <n v="24"/>
    <x v="1"/>
    <n v="7"/>
    <x v="2"/>
    <s v="Satisfied"/>
    <x v="0"/>
    <x v="0"/>
  </r>
  <r>
    <n v="2250"/>
    <d v="2022-03-08T00:00:00"/>
    <s v="IT Support"/>
    <x v="3"/>
    <s v="Active"/>
    <s v="Contract"/>
    <s v="Zone C"/>
    <s v="Temporary"/>
    <x v="2"/>
    <x v="1"/>
    <d v="1962-09-02T00:00:00"/>
    <s v="CT"/>
    <x v="0"/>
    <s v="Asian"/>
    <s v="Married"/>
    <x v="0"/>
    <n v="5"/>
    <d v="2023-05-29T00:00:00"/>
    <n v="4"/>
    <n v="2"/>
    <n v="1"/>
    <d v="2023-04-08T00:00:00"/>
    <x v="4"/>
    <x v="0"/>
    <x v="0"/>
    <n v="5"/>
    <n v="565.78"/>
    <n v="60"/>
    <x v="2"/>
    <n v="4"/>
    <x v="2"/>
    <s v="Unsatisfied"/>
    <x v="2"/>
    <x v="0"/>
  </r>
  <r>
    <n v="2251"/>
    <d v="2022-01-12T00:00:00"/>
    <s v="IT Manager - Support"/>
    <x v="9"/>
    <s v="Active"/>
    <s v="Part-Time"/>
    <s v="Zone B"/>
    <s v="Temporary"/>
    <x v="2"/>
    <x v="9"/>
    <d v="1978-10-03T00:00:00"/>
    <s v="MA"/>
    <x v="0"/>
    <s v="Hispanic"/>
    <s v="Divorced"/>
    <x v="0"/>
    <n v="2"/>
    <d v="2022-09-18T00:00:00"/>
    <n v="4"/>
    <n v="4"/>
    <n v="4"/>
    <d v="2022-11-19T00:00:00"/>
    <x v="3"/>
    <x v="1"/>
    <x v="1"/>
    <n v="5"/>
    <n v="593.14"/>
    <n v="44"/>
    <x v="3"/>
    <n v="4"/>
    <x v="2"/>
    <s v="Neutral"/>
    <x v="1"/>
    <x v="0"/>
  </r>
  <r>
    <n v="2252"/>
    <d v="2020-12-08T00:00:00"/>
    <s v="IT Manager - Infra"/>
    <x v="5"/>
    <s v="Active"/>
    <s v="Contract"/>
    <s v="Zone B"/>
    <s v="Part-Time"/>
    <x v="2"/>
    <x v="4"/>
    <d v="1973-11-12T00:00:00"/>
    <s v="MA"/>
    <x v="1"/>
    <s v="White"/>
    <s v="Widowed"/>
    <x v="0"/>
    <n v="4"/>
    <d v="2022-09-28T00:00:00"/>
    <n v="1"/>
    <n v="3"/>
    <n v="3"/>
    <d v="2022-12-10T00:00:00"/>
    <x v="4"/>
    <x v="0"/>
    <x v="2"/>
    <n v="1"/>
    <n v="648.23"/>
    <n v="47"/>
    <x v="0"/>
    <n v="5"/>
    <x v="0"/>
    <s v="Neutral"/>
    <x v="0"/>
    <x v="1"/>
  </r>
  <r>
    <n v="2253"/>
    <d v="2020-11-17T00:00:00"/>
    <s v="IT Support"/>
    <x v="9"/>
    <s v="Active"/>
    <s v="Full-Time"/>
    <s v="Zone A"/>
    <s v="Full-Time"/>
    <x v="2"/>
    <x v="4"/>
    <d v="1982-02-05T00:00:00"/>
    <s v="MA"/>
    <x v="0"/>
    <s v="Other"/>
    <s v="Single"/>
    <x v="0"/>
    <n v="1"/>
    <d v="2023-06-26T00:00:00"/>
    <n v="5"/>
    <n v="1"/>
    <n v="2"/>
    <d v="2023-01-07T00:00:00"/>
    <x v="4"/>
    <x v="1"/>
    <x v="1"/>
    <n v="1"/>
    <n v="426.97"/>
    <n v="38"/>
    <x v="3"/>
    <n v="5"/>
    <x v="1"/>
    <s v="Unsatisfied"/>
    <x v="1"/>
    <x v="0"/>
  </r>
  <r>
    <n v="2254"/>
    <d v="2021-01-18T00:00:00"/>
    <s v="IT Support"/>
    <x v="7"/>
    <s v="Active"/>
    <s v="Full-Time"/>
    <s v="Zone A"/>
    <s v="Part-Time"/>
    <x v="2"/>
    <x v="2"/>
    <d v="1957-10-27T00:00:00"/>
    <s v="MA"/>
    <x v="0"/>
    <s v="Hispanic"/>
    <s v="Single"/>
    <x v="0"/>
    <n v="2"/>
    <d v="2022-12-14T00:00:00"/>
    <n v="3"/>
    <n v="2"/>
    <n v="5"/>
    <d v="2022-11-20T00:00:00"/>
    <x v="2"/>
    <x v="0"/>
    <x v="0"/>
    <n v="4"/>
    <n v="267.76"/>
    <n v="64"/>
    <x v="2"/>
    <n v="5"/>
    <x v="2"/>
    <s v="Unsatisfied"/>
    <x v="1"/>
    <x v="0"/>
  </r>
  <r>
    <n v="2255"/>
    <d v="2020-09-15T00:00:00"/>
    <s v="IT Support"/>
    <x v="3"/>
    <s v="Active"/>
    <s v="Full-Time"/>
    <s v="Zone C"/>
    <s v="Part-Time"/>
    <x v="2"/>
    <x v="13"/>
    <d v="1990-07-16T00:00:00"/>
    <s v="MA"/>
    <x v="0"/>
    <s v="Hispanic"/>
    <s v="Single"/>
    <x v="0"/>
    <n v="2"/>
    <d v="2023-05-12T00:00:00"/>
    <n v="1"/>
    <n v="4"/>
    <n v="4"/>
    <d v="2023-02-05T00:00:00"/>
    <x v="1"/>
    <x v="0"/>
    <x v="2"/>
    <n v="1"/>
    <n v="357.69"/>
    <n v="30"/>
    <x v="3"/>
    <n v="5"/>
    <x v="0"/>
    <s v="Neutral"/>
    <x v="1"/>
    <x v="0"/>
  </r>
  <r>
    <n v="2256"/>
    <d v="2019-12-11T00:00:00"/>
    <s v="IT Support"/>
    <x v="5"/>
    <s v="Active"/>
    <s v="Part-Time"/>
    <s v="Zone C"/>
    <s v="Full-Time"/>
    <x v="2"/>
    <x v="4"/>
    <d v="1981-12-29T00:00:00"/>
    <s v="CT"/>
    <x v="0"/>
    <s v="Asian"/>
    <s v="Widowed"/>
    <x v="0"/>
    <n v="5"/>
    <d v="2023-07-14T00:00:00"/>
    <n v="5"/>
    <n v="5"/>
    <n v="4"/>
    <d v="2023-01-13T00:00:00"/>
    <x v="0"/>
    <x v="0"/>
    <x v="2"/>
    <n v="1"/>
    <n v="312.42"/>
    <n v="38"/>
    <x v="3"/>
    <n v="6"/>
    <x v="1"/>
    <s v="Satisfied"/>
    <x v="2"/>
    <x v="1"/>
  </r>
  <r>
    <n v="2257"/>
    <d v="2021-04-29T00:00:00"/>
    <s v="IT Manager - Support"/>
    <x v="5"/>
    <s v="Active"/>
    <s v="Contract"/>
    <s v="Zone B"/>
    <s v="Full-Time"/>
    <x v="2"/>
    <x v="5"/>
    <d v="1988-10-22T00:00:00"/>
    <s v="MA"/>
    <x v="1"/>
    <s v="White"/>
    <s v="Married"/>
    <x v="0"/>
    <n v="2"/>
    <d v="2023-07-25T00:00:00"/>
    <n v="4"/>
    <n v="3"/>
    <n v="5"/>
    <d v="2023-03-25T00:00:00"/>
    <x v="1"/>
    <x v="1"/>
    <x v="1"/>
    <n v="2"/>
    <n v="456.3"/>
    <n v="33"/>
    <x v="3"/>
    <n v="5"/>
    <x v="2"/>
    <s v="Neutral"/>
    <x v="1"/>
    <x v="0"/>
  </r>
  <r>
    <n v="2258"/>
    <d v="2021-04-03T00:00:00"/>
    <s v="IT Manager - Infra"/>
    <x v="3"/>
    <s v="Active"/>
    <s v="Full-Time"/>
    <s v="Zone C"/>
    <s v="Part-Time"/>
    <x v="2"/>
    <x v="6"/>
    <d v="1999-02-20T00:00:00"/>
    <s v="MA"/>
    <x v="1"/>
    <s v="White"/>
    <s v="Widowed"/>
    <x v="0"/>
    <n v="2"/>
    <d v="2023-04-03T00:00:00"/>
    <n v="2"/>
    <n v="5"/>
    <n v="4"/>
    <d v="2023-07-03T00:00:00"/>
    <x v="3"/>
    <x v="0"/>
    <x v="0"/>
    <n v="2"/>
    <n v="675.95"/>
    <n v="22"/>
    <x v="1"/>
    <n v="5"/>
    <x v="0"/>
    <s v="Satisfied"/>
    <x v="1"/>
    <x v="0"/>
  </r>
  <r>
    <n v="2259"/>
    <d v="2022-02-01T00:00:00"/>
    <s v="IT Support"/>
    <x v="7"/>
    <s v="Active"/>
    <s v="Part-Time"/>
    <s v="Zone A"/>
    <s v="Temporary"/>
    <x v="2"/>
    <x v="5"/>
    <d v="1961-03-24T00:00:00"/>
    <s v="MA"/>
    <x v="0"/>
    <s v="Hispanic"/>
    <s v="Divorced"/>
    <x v="0"/>
    <n v="1"/>
    <d v="2023-01-09T00:00:00"/>
    <n v="1"/>
    <n v="2"/>
    <n v="5"/>
    <d v="2023-05-03T00:00:00"/>
    <x v="4"/>
    <x v="1"/>
    <x v="0"/>
    <n v="3"/>
    <n v="754.61"/>
    <n v="61"/>
    <x v="2"/>
    <n v="4"/>
    <x v="0"/>
    <s v="Unsatisfied"/>
    <x v="1"/>
    <x v="0"/>
  </r>
  <r>
    <n v="2260"/>
    <d v="2020-01-17T00:00:00"/>
    <s v="IT Support"/>
    <x v="1"/>
    <s v="Active"/>
    <s v="Part-Time"/>
    <s v="Zone B"/>
    <s v="Temporary"/>
    <x v="2"/>
    <x v="6"/>
    <d v="1992-10-21T00:00:00"/>
    <s v="MA"/>
    <x v="0"/>
    <s v="Hispanic"/>
    <s v="Widowed"/>
    <x v="0"/>
    <n v="1"/>
    <d v="2023-08-05T00:00:00"/>
    <n v="3"/>
    <n v="1"/>
    <n v="4"/>
    <d v="2022-08-23T00:00:00"/>
    <x v="1"/>
    <x v="0"/>
    <x v="1"/>
    <n v="2"/>
    <n v="377.64"/>
    <n v="28"/>
    <x v="1"/>
    <n v="6"/>
    <x v="2"/>
    <s v="Unsatisfied"/>
    <x v="1"/>
    <x v="0"/>
  </r>
  <r>
    <n v="2261"/>
    <d v="2022-06-01T00:00:00"/>
    <s v="IT Support"/>
    <x v="8"/>
    <s v="Active"/>
    <s v="Full-Time"/>
    <s v="Zone B"/>
    <s v="Part-Time"/>
    <x v="2"/>
    <x v="13"/>
    <d v="1958-06-01T00:00:00"/>
    <s v="CT"/>
    <x v="0"/>
    <s v="Black"/>
    <s v="Divorced"/>
    <x v="0"/>
    <n v="2"/>
    <d v="2022-11-17T00:00:00"/>
    <n v="2"/>
    <n v="1"/>
    <n v="5"/>
    <d v="2023-06-04T00:00:00"/>
    <x v="2"/>
    <x v="1"/>
    <x v="0"/>
    <n v="3"/>
    <n v="647.41"/>
    <n v="64"/>
    <x v="2"/>
    <n v="3"/>
    <x v="0"/>
    <s v="Unsatisfied"/>
    <x v="1"/>
    <x v="0"/>
  </r>
  <r>
    <n v="2262"/>
    <d v="2019-03-17T00:00:00"/>
    <s v="IT Support"/>
    <x v="3"/>
    <s v="Active"/>
    <s v="Contract"/>
    <s v="Zone A"/>
    <s v="Temporary"/>
    <x v="2"/>
    <x v="6"/>
    <d v="1950-10-03T00:00:00"/>
    <s v="CT"/>
    <x v="0"/>
    <s v="Other"/>
    <s v="Divorced"/>
    <x v="0"/>
    <n v="2"/>
    <d v="2023-04-27T00:00:00"/>
    <n v="4"/>
    <n v="4"/>
    <n v="3"/>
    <d v="2023-05-29T00:00:00"/>
    <x v="4"/>
    <x v="1"/>
    <x v="1"/>
    <n v="3"/>
    <n v="122.43"/>
    <n v="69"/>
    <x v="2"/>
    <n v="7"/>
    <x v="2"/>
    <s v="Neutral"/>
    <x v="1"/>
    <x v="0"/>
  </r>
  <r>
    <n v="2263"/>
    <d v="2020-01-07T00:00:00"/>
    <s v="IT Manager - Support"/>
    <x v="9"/>
    <s v="Active"/>
    <s v="Contract"/>
    <s v="Zone B"/>
    <s v="Temporary"/>
    <x v="2"/>
    <x v="2"/>
    <d v="1965-10-09T00:00:00"/>
    <s v="MA"/>
    <x v="1"/>
    <s v="Hispanic"/>
    <s v="Single"/>
    <x v="0"/>
    <n v="2"/>
    <d v="2022-11-28T00:00:00"/>
    <n v="3"/>
    <n v="1"/>
    <n v="4"/>
    <d v="2022-10-05T00:00:00"/>
    <x v="2"/>
    <x v="0"/>
    <x v="1"/>
    <n v="5"/>
    <n v="662.94"/>
    <n v="55"/>
    <x v="0"/>
    <n v="6"/>
    <x v="2"/>
    <s v="Unsatisfied"/>
    <x v="1"/>
    <x v="0"/>
  </r>
  <r>
    <n v="2264"/>
    <d v="2021-02-24T00:00:00"/>
    <s v="IT Manager - Infra"/>
    <x v="5"/>
    <s v="Active"/>
    <s v="Part-Time"/>
    <s v="Zone A"/>
    <s v="Part-Time"/>
    <x v="2"/>
    <x v="7"/>
    <d v="1979-03-05T00:00:00"/>
    <s v="MA"/>
    <x v="1"/>
    <s v="White"/>
    <s v="Single"/>
    <x v="0"/>
    <n v="5"/>
    <d v="2022-11-08T00:00:00"/>
    <n v="1"/>
    <n v="2"/>
    <n v="3"/>
    <d v="2023-05-06T00:00:00"/>
    <x v="4"/>
    <x v="1"/>
    <x v="0"/>
    <n v="3"/>
    <n v="465.3"/>
    <n v="42"/>
    <x v="3"/>
    <n v="5"/>
    <x v="0"/>
    <s v="Unsatisfied"/>
    <x v="2"/>
    <x v="0"/>
  </r>
  <r>
    <n v="2265"/>
    <d v="2019-12-30T00:00:00"/>
    <s v="IT Support"/>
    <x v="7"/>
    <s v="Active"/>
    <s v="Contract"/>
    <s v="Zone C"/>
    <s v="Part-Time"/>
    <x v="2"/>
    <x v="4"/>
    <d v="1944-12-30T00:00:00"/>
    <s v="MA"/>
    <x v="0"/>
    <s v="Hispanic"/>
    <s v="Single"/>
    <x v="0"/>
    <n v="1"/>
    <d v="2023-03-08T00:00:00"/>
    <n v="2"/>
    <n v="4"/>
    <n v="2"/>
    <d v="2022-11-23T00:00:00"/>
    <x v="1"/>
    <x v="0"/>
    <x v="0"/>
    <n v="4"/>
    <n v="680.88"/>
    <n v="75"/>
    <x v="2"/>
    <n v="6"/>
    <x v="0"/>
    <s v="Neutral"/>
    <x v="1"/>
    <x v="0"/>
  </r>
  <r>
    <n v="2266"/>
    <d v="2020-05-12T00:00:00"/>
    <s v="IT Support"/>
    <x v="1"/>
    <s v="Active"/>
    <s v="Full-Time"/>
    <s v="Zone B"/>
    <s v="Temporary"/>
    <x v="2"/>
    <x v="4"/>
    <d v="1975-02-10T00:00:00"/>
    <s v="MA"/>
    <x v="0"/>
    <s v="Other"/>
    <s v="Single"/>
    <x v="0"/>
    <n v="5"/>
    <d v="2023-04-27T00:00:00"/>
    <n v="5"/>
    <n v="3"/>
    <n v="2"/>
    <d v="2022-10-23T00:00:00"/>
    <x v="0"/>
    <x v="1"/>
    <x v="2"/>
    <n v="5"/>
    <n v="898.01"/>
    <n v="45"/>
    <x v="0"/>
    <n v="6"/>
    <x v="1"/>
    <s v="Neutral"/>
    <x v="2"/>
    <x v="1"/>
  </r>
  <r>
    <n v="2267"/>
    <d v="2023-04-04T00:00:00"/>
    <s v="IT Support"/>
    <x v="8"/>
    <s v="Active"/>
    <s v="Full-Time"/>
    <s v="Zone A"/>
    <s v="Part-Time"/>
    <x v="2"/>
    <x v="3"/>
    <d v="1971-06-18T00:00:00"/>
    <s v="CT"/>
    <x v="0"/>
    <s v="Hispanic"/>
    <s v="Divorced"/>
    <x v="0"/>
    <n v="4"/>
    <d v="2023-03-09T00:00:00"/>
    <n v="1"/>
    <n v="3"/>
    <n v="3"/>
    <d v="2022-11-11T00:00:00"/>
    <x v="3"/>
    <x v="0"/>
    <x v="3"/>
    <n v="1"/>
    <n v="518.79"/>
    <n v="52"/>
    <x v="0"/>
    <n v="3"/>
    <x v="0"/>
    <s v="Neutral"/>
    <x v="0"/>
    <x v="0"/>
  </r>
  <r>
    <n v="2268"/>
    <d v="2021-01-04T00:00:00"/>
    <s v="IT Support"/>
    <x v="3"/>
    <s v="Active"/>
    <s v="Contract"/>
    <s v="Zone C"/>
    <s v="Full-Time"/>
    <x v="2"/>
    <x v="3"/>
    <d v="1963-08-06T00:00:00"/>
    <s v="CT"/>
    <x v="1"/>
    <s v="White"/>
    <s v="Single"/>
    <x v="0"/>
    <n v="2"/>
    <d v="2023-07-03T00:00:00"/>
    <n v="2"/>
    <n v="3"/>
    <n v="2"/>
    <d v="2022-11-26T00:00:00"/>
    <x v="4"/>
    <x v="0"/>
    <x v="0"/>
    <n v="2"/>
    <n v="677.84"/>
    <n v="58"/>
    <x v="0"/>
    <n v="5"/>
    <x v="0"/>
    <s v="Neutral"/>
    <x v="1"/>
    <x v="0"/>
  </r>
  <r>
    <n v="2269"/>
    <d v="2020-04-28T00:00:00"/>
    <s v="IT Manager - Support"/>
    <x v="9"/>
    <s v="Active"/>
    <s v="Full-Time"/>
    <s v="Zone C"/>
    <s v="Full-Time"/>
    <x v="2"/>
    <x v="7"/>
    <d v="1974-01-15T00:00:00"/>
    <s v="MA"/>
    <x v="1"/>
    <s v="Hispanic"/>
    <s v="Divorced"/>
    <x v="0"/>
    <n v="1"/>
    <d v="2023-02-14T00:00:00"/>
    <n v="5"/>
    <n v="5"/>
    <n v="1"/>
    <d v="2022-12-09T00:00:00"/>
    <x v="3"/>
    <x v="0"/>
    <x v="1"/>
    <n v="1"/>
    <n v="109.33"/>
    <n v="46"/>
    <x v="0"/>
    <n v="6"/>
    <x v="1"/>
    <s v="Satisfied"/>
    <x v="1"/>
    <x v="0"/>
  </r>
  <r>
    <n v="2270"/>
    <d v="2019-04-16T00:00:00"/>
    <s v="IT Support"/>
    <x v="9"/>
    <s v="Active"/>
    <s v="Contract"/>
    <s v="Zone C"/>
    <s v="Part-Time"/>
    <x v="2"/>
    <x v="9"/>
    <d v="1952-09-19T00:00:00"/>
    <s v="MA"/>
    <x v="0"/>
    <s v="Asian"/>
    <s v="Single"/>
    <x v="0"/>
    <n v="4"/>
    <d v="2023-03-18T00:00:00"/>
    <n v="4"/>
    <n v="4"/>
    <n v="3"/>
    <d v="2023-05-11T00:00:00"/>
    <x v="3"/>
    <x v="0"/>
    <x v="3"/>
    <n v="2"/>
    <n v="781.35"/>
    <n v="67"/>
    <x v="2"/>
    <n v="7"/>
    <x v="2"/>
    <s v="Neutral"/>
    <x v="0"/>
    <x v="0"/>
  </r>
  <r>
    <n v="2271"/>
    <d v="2022-07-09T00:00:00"/>
    <s v="IT Support"/>
    <x v="7"/>
    <s v="Active"/>
    <s v="Full-Time"/>
    <s v="Zone A"/>
    <s v="Temporary"/>
    <x v="2"/>
    <x v="4"/>
    <d v="1996-07-20T00:00:00"/>
    <s v="MA"/>
    <x v="0"/>
    <s v="Hispanic"/>
    <s v="Single"/>
    <x v="0"/>
    <n v="2"/>
    <d v="2023-03-21T00:00:00"/>
    <n v="5"/>
    <n v="4"/>
    <n v="4"/>
    <d v="2023-02-02T00:00:00"/>
    <x v="1"/>
    <x v="0"/>
    <x v="0"/>
    <n v="4"/>
    <n v="632.57000000000005"/>
    <n v="26"/>
    <x v="1"/>
    <n v="3"/>
    <x v="1"/>
    <s v="Neutral"/>
    <x v="1"/>
    <x v="0"/>
  </r>
  <r>
    <n v="2272"/>
    <d v="2022-08-29T00:00:00"/>
    <s v="IT Support"/>
    <x v="3"/>
    <s v="Active"/>
    <s v="Part-Time"/>
    <s v="Zone C"/>
    <s v="Full-Time"/>
    <x v="2"/>
    <x v="4"/>
    <d v="1987-04-04T00:00:00"/>
    <s v="CT"/>
    <x v="0"/>
    <s v="Black"/>
    <s v="Divorced"/>
    <x v="0"/>
    <n v="2"/>
    <d v="2022-08-05T00:00:00"/>
    <n v="5"/>
    <n v="5"/>
    <n v="3"/>
    <d v="2023-04-15T00:00:00"/>
    <x v="4"/>
    <x v="0"/>
    <x v="3"/>
    <n v="5"/>
    <n v="233.42"/>
    <n v="35"/>
    <x v="3"/>
    <n v="3"/>
    <x v="1"/>
    <s v="Satisfied"/>
    <x v="1"/>
    <x v="0"/>
  </r>
  <r>
    <n v="2273"/>
    <d v="2020-01-26T00:00:00"/>
    <s v="IT Support"/>
    <x v="5"/>
    <s v="Active"/>
    <s v="Full-Time"/>
    <s v="Zone A"/>
    <s v="Part-Time"/>
    <x v="2"/>
    <x v="11"/>
    <d v="1956-05-16T00:00:00"/>
    <s v="CT"/>
    <x v="1"/>
    <s v="Other"/>
    <s v="Divorced"/>
    <x v="0"/>
    <n v="4"/>
    <d v="2022-10-26T00:00:00"/>
    <n v="5"/>
    <n v="2"/>
    <n v="3"/>
    <d v="2023-04-01T00:00:00"/>
    <x v="0"/>
    <x v="1"/>
    <x v="3"/>
    <n v="4"/>
    <n v="301.14999999999998"/>
    <n v="64"/>
    <x v="2"/>
    <n v="6"/>
    <x v="1"/>
    <s v="Unsatisfied"/>
    <x v="0"/>
    <x v="0"/>
  </r>
  <r>
    <n v="2274"/>
    <d v="2020-02-18T00:00:00"/>
    <s v="IT Manager - Support"/>
    <x v="4"/>
    <s v="Active"/>
    <s v="Full-Time"/>
    <s v="Zone A"/>
    <s v="Temporary"/>
    <x v="2"/>
    <x v="1"/>
    <d v="2000-01-23T00:00:00"/>
    <s v="MA"/>
    <x v="1"/>
    <s v="Other"/>
    <s v="Widowed"/>
    <x v="0"/>
    <n v="4"/>
    <d v="2022-08-13T00:00:00"/>
    <n v="2"/>
    <n v="5"/>
    <n v="1"/>
    <d v="2023-06-03T00:00:00"/>
    <x v="1"/>
    <x v="1"/>
    <x v="0"/>
    <n v="2"/>
    <n v="255.54"/>
    <n v="20"/>
    <x v="1"/>
    <n v="6"/>
    <x v="0"/>
    <s v="Satisfied"/>
    <x v="0"/>
    <x v="0"/>
  </r>
  <r>
    <n v="2275"/>
    <d v="2022-01-25T00:00:00"/>
    <s v="Production Manager"/>
    <x v="1"/>
    <s v="Active"/>
    <s v="Part-Time"/>
    <s v="Zone B"/>
    <s v="Full-Time"/>
    <x v="0"/>
    <x v="17"/>
    <d v="1950-12-09T00:00:00"/>
    <s v="MA"/>
    <x v="1"/>
    <s v="Asian"/>
    <s v="Married"/>
    <x v="0"/>
    <n v="2"/>
    <d v="2022-10-24T00:00:00"/>
    <n v="5"/>
    <n v="4"/>
    <n v="3"/>
    <d v="2023-03-05T00:00:00"/>
    <x v="3"/>
    <x v="1"/>
    <x v="1"/>
    <n v="5"/>
    <n v="138.4"/>
    <n v="72"/>
    <x v="2"/>
    <n v="4"/>
    <x v="1"/>
    <s v="Neutral"/>
    <x v="1"/>
    <x v="0"/>
  </r>
  <r>
    <n v="2276"/>
    <d v="2023-07-10T00:00:00"/>
    <s v="Production Manager"/>
    <x v="3"/>
    <s v="Active"/>
    <s v="Full-Time"/>
    <s v="Zone B"/>
    <s v="Temporary"/>
    <x v="0"/>
    <x v="9"/>
    <d v="1982-11-21T00:00:00"/>
    <s v="MA"/>
    <x v="0"/>
    <s v="White"/>
    <s v="Divorced"/>
    <x v="0"/>
    <n v="1"/>
    <d v="2022-09-16T00:00:00"/>
    <n v="5"/>
    <n v="2"/>
    <n v="2"/>
    <d v="2023-05-17T00:00:00"/>
    <x v="1"/>
    <x v="1"/>
    <x v="2"/>
    <n v="3"/>
    <n v="851.87"/>
    <n v="41"/>
    <x v="3"/>
    <n v="2"/>
    <x v="1"/>
    <s v="Unsatisfied"/>
    <x v="1"/>
    <x v="0"/>
  </r>
  <r>
    <n v="2277"/>
    <d v="2022-04-14T00:00:00"/>
    <s v="Production Manager"/>
    <x v="0"/>
    <s v="Active"/>
    <s v="Contract"/>
    <s v="Zone B"/>
    <s v="Temporary"/>
    <x v="0"/>
    <x v="4"/>
    <d v="1963-09-29T00:00:00"/>
    <s v="MA"/>
    <x v="0"/>
    <s v="Hispanic"/>
    <s v="Widowed"/>
    <x v="0"/>
    <n v="5"/>
    <d v="2022-11-25T00:00:00"/>
    <n v="3"/>
    <n v="4"/>
    <n v="4"/>
    <d v="2022-12-22T00:00:00"/>
    <x v="4"/>
    <x v="0"/>
    <x v="2"/>
    <n v="3"/>
    <n v="592.23"/>
    <n v="59"/>
    <x v="0"/>
    <n v="4"/>
    <x v="2"/>
    <s v="Neutral"/>
    <x v="2"/>
    <x v="1"/>
  </r>
  <r>
    <n v="2278"/>
    <d v="2022-07-10T00:00:00"/>
    <s v="Production Manager"/>
    <x v="0"/>
    <s v="Active"/>
    <s v="Part-Time"/>
    <s v="Zone B"/>
    <s v="Temporary"/>
    <x v="0"/>
    <x v="15"/>
    <d v="1963-05-27T00:00:00"/>
    <s v="MA"/>
    <x v="0"/>
    <s v="White"/>
    <s v="Widowed"/>
    <x v="0"/>
    <n v="4"/>
    <d v="2022-08-21T00:00:00"/>
    <n v="5"/>
    <n v="4"/>
    <n v="2"/>
    <d v="2023-03-05T00:00:00"/>
    <x v="0"/>
    <x v="1"/>
    <x v="2"/>
    <n v="4"/>
    <n v="544.42999999999995"/>
    <n v="59"/>
    <x v="0"/>
    <n v="3"/>
    <x v="1"/>
    <s v="Neutral"/>
    <x v="0"/>
    <x v="1"/>
  </r>
  <r>
    <n v="2279"/>
    <d v="2022-06-27T00:00:00"/>
    <s v="Production Manager"/>
    <x v="1"/>
    <s v="Active"/>
    <s v="Contract"/>
    <s v="Zone C"/>
    <s v="Full-Time"/>
    <x v="0"/>
    <x v="23"/>
    <d v="1977-02-12T00:00:00"/>
    <s v="MA"/>
    <x v="1"/>
    <s v="Other"/>
    <s v="Divorced"/>
    <x v="0"/>
    <n v="1"/>
    <d v="2023-05-28T00:00:00"/>
    <n v="2"/>
    <n v="5"/>
    <n v="1"/>
    <d v="2023-03-23T00:00:00"/>
    <x v="3"/>
    <x v="1"/>
    <x v="3"/>
    <n v="4"/>
    <n v="230.57"/>
    <n v="45"/>
    <x v="0"/>
    <n v="3"/>
    <x v="0"/>
    <s v="Satisfied"/>
    <x v="1"/>
    <x v="0"/>
  </r>
  <r>
    <n v="2280"/>
    <d v="2018-12-04T00:00:00"/>
    <s v="Production Manager"/>
    <x v="9"/>
    <s v="Terminated"/>
    <s v="Contract"/>
    <s v="Zone A"/>
    <s v="Temporary"/>
    <x v="0"/>
    <x v="14"/>
    <d v="1985-03-06T00:00:00"/>
    <s v="MA"/>
    <x v="0"/>
    <s v="White"/>
    <s v="Married"/>
    <x v="0"/>
    <n v="4"/>
    <d v="2023-02-23T00:00:00"/>
    <n v="4"/>
    <n v="2"/>
    <n v="5"/>
    <d v="2023-04-05T00:00:00"/>
    <x v="1"/>
    <x v="1"/>
    <x v="3"/>
    <n v="3"/>
    <n v="493.98"/>
    <n v="33"/>
    <x v="3"/>
    <n v="7"/>
    <x v="2"/>
    <s v="Unsatisfied"/>
    <x v="0"/>
    <x v="0"/>
  </r>
  <r>
    <n v="2281"/>
    <d v="2019-09-10T00:00:00"/>
    <s v="Production Manager"/>
    <x v="2"/>
    <s v="Active"/>
    <s v="Full-Time"/>
    <s v="Zone C"/>
    <s v="Full-Time"/>
    <x v="0"/>
    <x v="4"/>
    <d v="1998-09-12T00:00:00"/>
    <s v="MA"/>
    <x v="1"/>
    <s v="Hispanic"/>
    <s v="Single"/>
    <x v="0"/>
    <n v="4"/>
    <d v="2022-09-24T00:00:00"/>
    <n v="1"/>
    <n v="4"/>
    <n v="2"/>
    <d v="2022-11-29T00:00:00"/>
    <x v="3"/>
    <x v="0"/>
    <x v="0"/>
    <n v="4"/>
    <n v="761.7"/>
    <n v="21"/>
    <x v="1"/>
    <n v="6"/>
    <x v="0"/>
    <s v="Neutral"/>
    <x v="0"/>
    <x v="0"/>
  </r>
  <r>
    <n v="2282"/>
    <d v="2019-04-25T00:00:00"/>
    <s v="Production Manager"/>
    <x v="2"/>
    <s v="Active"/>
    <s v="Part-Time"/>
    <s v="Zone A"/>
    <s v="Full-Time"/>
    <x v="0"/>
    <x v="10"/>
    <d v="1967-07-28T00:00:00"/>
    <s v="MA"/>
    <x v="1"/>
    <s v="Asian"/>
    <s v="Single"/>
    <x v="0"/>
    <n v="4"/>
    <d v="2022-11-02T00:00:00"/>
    <n v="1"/>
    <n v="5"/>
    <n v="3"/>
    <d v="2022-10-20T00:00:00"/>
    <x v="0"/>
    <x v="1"/>
    <x v="1"/>
    <n v="5"/>
    <n v="454.55"/>
    <n v="52"/>
    <x v="0"/>
    <n v="7"/>
    <x v="0"/>
    <s v="Satisfied"/>
    <x v="0"/>
    <x v="0"/>
  </r>
  <r>
    <n v="2283"/>
    <d v="2018-10-03T00:00:00"/>
    <s v="Shared Services Manager"/>
    <x v="5"/>
    <s v="Terminated"/>
    <s v="Part-Time"/>
    <s v="Zone B"/>
    <s v="Temporary"/>
    <x v="5"/>
    <x v="4"/>
    <d v="1961-12-17T00:00:00"/>
    <s v="MA"/>
    <x v="1"/>
    <s v="White"/>
    <s v="Single"/>
    <x v="0"/>
    <n v="4"/>
    <d v="2022-10-20T00:00:00"/>
    <n v="4"/>
    <n v="2"/>
    <n v="1"/>
    <d v="2023-04-23T00:00:00"/>
    <x v="0"/>
    <x v="1"/>
    <x v="0"/>
    <n v="1"/>
    <n v="183.88"/>
    <n v="57"/>
    <x v="0"/>
    <n v="7"/>
    <x v="2"/>
    <s v="Unsatisfied"/>
    <x v="0"/>
    <x v="0"/>
  </r>
  <r>
    <n v="2284"/>
    <d v="2022-06-14T00:00:00"/>
    <s v="CIO"/>
    <x v="1"/>
    <s v="Active"/>
    <s v="Part-Time"/>
    <s v="Zone C"/>
    <s v="Part-Time"/>
    <x v="2"/>
    <x v="13"/>
    <d v="1960-09-23T00:00:00"/>
    <s v="MA"/>
    <x v="0"/>
    <s v="Other"/>
    <s v="Widowed"/>
    <x v="0"/>
    <n v="2"/>
    <d v="2022-10-11T00:00:00"/>
    <n v="1"/>
    <n v="4"/>
    <n v="4"/>
    <d v="2023-07-09T00:00:00"/>
    <x v="3"/>
    <x v="1"/>
    <x v="3"/>
    <n v="3"/>
    <n v="839.16"/>
    <n v="62"/>
    <x v="2"/>
    <n v="3"/>
    <x v="0"/>
    <s v="Neutral"/>
    <x v="1"/>
    <x v="0"/>
  </r>
  <r>
    <n v="2285"/>
    <d v="2022-02-15T00:00:00"/>
    <s v="Production Manager"/>
    <x v="4"/>
    <s v="Active"/>
    <s v="Full-Time"/>
    <s v="Zone C"/>
    <s v="Temporary"/>
    <x v="0"/>
    <x v="9"/>
    <d v="1971-05-28T00:00:00"/>
    <s v="MA"/>
    <x v="1"/>
    <s v="Other"/>
    <s v="Single"/>
    <x v="0"/>
    <n v="5"/>
    <d v="2023-05-22T00:00:00"/>
    <n v="4"/>
    <n v="3"/>
    <n v="3"/>
    <d v="2022-12-02T00:00:00"/>
    <x v="1"/>
    <x v="0"/>
    <x v="2"/>
    <n v="4"/>
    <n v="679.57"/>
    <n v="51"/>
    <x v="0"/>
    <n v="4"/>
    <x v="2"/>
    <s v="Neutral"/>
    <x v="2"/>
    <x v="1"/>
  </r>
  <r>
    <n v="2286"/>
    <d v="2018-09-24T00:00:00"/>
    <s v="Production Manager"/>
    <x v="6"/>
    <s v="Active"/>
    <s v="Contract"/>
    <s v="Zone B"/>
    <s v="Temporary"/>
    <x v="0"/>
    <x v="5"/>
    <d v="1981-10-10T00:00:00"/>
    <s v="MA"/>
    <x v="1"/>
    <s v="Black"/>
    <s v="Divorced"/>
    <x v="0"/>
    <n v="2"/>
    <d v="2023-01-20T00:00:00"/>
    <n v="4"/>
    <n v="4"/>
    <n v="4"/>
    <d v="2022-09-27T00:00:00"/>
    <x v="2"/>
    <x v="1"/>
    <x v="0"/>
    <n v="5"/>
    <n v="107.64"/>
    <n v="37"/>
    <x v="3"/>
    <n v="7"/>
    <x v="2"/>
    <s v="Neutral"/>
    <x v="1"/>
    <x v="0"/>
  </r>
  <r>
    <n v="2287"/>
    <d v="2022-03-09T00:00:00"/>
    <s v="Production Manager"/>
    <x v="9"/>
    <s v="Active"/>
    <s v="Contract"/>
    <s v="Zone B"/>
    <s v="Part-Time"/>
    <x v="0"/>
    <x v="3"/>
    <d v="1961-03-20T00:00:00"/>
    <s v="MA"/>
    <x v="0"/>
    <s v="White"/>
    <s v="Single"/>
    <x v="0"/>
    <n v="2"/>
    <d v="2022-11-11T00:00:00"/>
    <n v="4"/>
    <n v="4"/>
    <n v="2"/>
    <d v="2023-03-29T00:00:00"/>
    <x v="4"/>
    <x v="0"/>
    <x v="3"/>
    <n v="4"/>
    <n v="560.64"/>
    <n v="61"/>
    <x v="2"/>
    <n v="4"/>
    <x v="2"/>
    <s v="Neutral"/>
    <x v="1"/>
    <x v="0"/>
  </r>
  <r>
    <n v="2288"/>
    <d v="2018-11-07T00:00:00"/>
    <s v="Production Manager"/>
    <x v="6"/>
    <s v="Active"/>
    <s v="Full-Time"/>
    <s v="Zone A"/>
    <s v="Temporary"/>
    <x v="0"/>
    <x v="10"/>
    <d v="1984-09-09T00:00:00"/>
    <s v="MA"/>
    <x v="0"/>
    <s v="Black"/>
    <s v="Divorced"/>
    <x v="0"/>
    <n v="5"/>
    <d v="2023-07-09T00:00:00"/>
    <n v="5"/>
    <n v="1"/>
    <n v="4"/>
    <d v="2022-09-25T00:00:00"/>
    <x v="4"/>
    <x v="0"/>
    <x v="0"/>
    <n v="2"/>
    <n v="187.85"/>
    <n v="34"/>
    <x v="3"/>
    <n v="7"/>
    <x v="1"/>
    <s v="Unsatisfied"/>
    <x v="2"/>
    <x v="0"/>
  </r>
  <r>
    <n v="2289"/>
    <d v="2019-08-31T00:00:00"/>
    <s v="Shared Services Manager"/>
    <x v="4"/>
    <s v="Active"/>
    <s v="Full-Time"/>
    <s v="Zone A"/>
    <s v="Part-Time"/>
    <x v="5"/>
    <x v="4"/>
    <d v="1962-03-05T00:00:00"/>
    <s v="MA"/>
    <x v="1"/>
    <s v="White"/>
    <s v="Single"/>
    <x v="0"/>
    <n v="4"/>
    <d v="2023-03-12T00:00:00"/>
    <n v="2"/>
    <n v="5"/>
    <n v="3"/>
    <d v="2023-06-14T00:00:00"/>
    <x v="3"/>
    <x v="1"/>
    <x v="2"/>
    <n v="3"/>
    <n v="353.58"/>
    <n v="57"/>
    <x v="0"/>
    <n v="6"/>
    <x v="0"/>
    <s v="Satisfied"/>
    <x v="0"/>
    <x v="1"/>
  </r>
  <r>
    <n v="2290"/>
    <d v="2020-11-27T00:00:00"/>
    <s v="Director of Sales"/>
    <x v="1"/>
    <s v="Active"/>
    <s v="Full-Time"/>
    <s v="Zone B"/>
    <s v="Temporary"/>
    <x v="1"/>
    <x v="13"/>
    <d v="1942-04-16T00:00:00"/>
    <s v="RI"/>
    <x v="0"/>
    <s v="Hispanic"/>
    <s v="Widowed"/>
    <x v="0"/>
    <n v="2"/>
    <d v="2023-04-14T00:00:00"/>
    <n v="4"/>
    <n v="1"/>
    <n v="3"/>
    <d v="2023-04-23T00:00:00"/>
    <x v="4"/>
    <x v="0"/>
    <x v="0"/>
    <n v="4"/>
    <n v="575.54999999999995"/>
    <n v="78"/>
    <x v="2"/>
    <n v="5"/>
    <x v="2"/>
    <s v="Unsatisfied"/>
    <x v="1"/>
    <x v="0"/>
  </r>
  <r>
    <n v="2291"/>
    <d v="2020-07-07T00:00:00"/>
    <s v="Director of Operations"/>
    <x v="6"/>
    <s v="Active"/>
    <s v="Contract"/>
    <s v="Zone B"/>
    <s v="Part-Time"/>
    <x v="0"/>
    <x v="3"/>
    <d v="1985-02-17T00:00:00"/>
    <s v="MA"/>
    <x v="0"/>
    <s v="Black"/>
    <s v="Married"/>
    <x v="0"/>
    <n v="4"/>
    <d v="2022-08-20T00:00:00"/>
    <n v="3"/>
    <n v="4"/>
    <n v="1"/>
    <d v="2023-07-01T00:00:00"/>
    <x v="2"/>
    <x v="0"/>
    <x v="1"/>
    <n v="5"/>
    <n v="973.53"/>
    <n v="35"/>
    <x v="3"/>
    <n v="5"/>
    <x v="2"/>
    <s v="Neutral"/>
    <x v="0"/>
    <x v="0"/>
  </r>
  <r>
    <n v="2292"/>
    <d v="2020-01-11T00:00:00"/>
    <s v="Production Manager"/>
    <x v="3"/>
    <s v="Active"/>
    <s v="Contract"/>
    <s v="Zone C"/>
    <s v="Temporary"/>
    <x v="0"/>
    <x v="1"/>
    <d v="1963-04-07T00:00:00"/>
    <s v="MA"/>
    <x v="1"/>
    <s v="White"/>
    <s v="Widowed"/>
    <x v="0"/>
    <n v="2"/>
    <d v="2022-11-15T00:00:00"/>
    <n v="5"/>
    <n v="1"/>
    <n v="1"/>
    <d v="2023-03-11T00:00:00"/>
    <x v="4"/>
    <x v="1"/>
    <x v="2"/>
    <n v="3"/>
    <n v="894.38"/>
    <n v="57"/>
    <x v="0"/>
    <n v="6"/>
    <x v="1"/>
    <s v="Unsatisfied"/>
    <x v="1"/>
    <x v="0"/>
  </r>
  <r>
    <n v="2293"/>
    <d v="2020-06-15T00:00:00"/>
    <s v="Production Manager"/>
    <x v="0"/>
    <s v="Active"/>
    <s v="Contract"/>
    <s v="Zone B"/>
    <s v="Full-Time"/>
    <x v="0"/>
    <x v="4"/>
    <d v="1998-04-01T00:00:00"/>
    <s v="MA"/>
    <x v="1"/>
    <s v="Other"/>
    <s v="Single"/>
    <x v="0"/>
    <n v="2"/>
    <d v="2023-06-19T00:00:00"/>
    <n v="5"/>
    <n v="3"/>
    <n v="1"/>
    <d v="2023-04-17T00:00:00"/>
    <x v="2"/>
    <x v="0"/>
    <x v="0"/>
    <n v="1"/>
    <n v="510.67"/>
    <n v="22"/>
    <x v="1"/>
    <n v="5"/>
    <x v="1"/>
    <s v="Neutral"/>
    <x v="1"/>
    <x v="0"/>
  </r>
  <r>
    <n v="2294"/>
    <d v="2020-10-10T00:00:00"/>
    <s v="Production Manager"/>
    <x v="9"/>
    <s v="Active"/>
    <s v="Contract"/>
    <s v="Zone A"/>
    <s v="Part-Time"/>
    <x v="0"/>
    <x v="4"/>
    <d v="1975-12-03T00:00:00"/>
    <s v="MA"/>
    <x v="1"/>
    <s v="Black"/>
    <s v="Single"/>
    <x v="0"/>
    <n v="4"/>
    <d v="2022-08-30T00:00:00"/>
    <n v="4"/>
    <n v="4"/>
    <n v="4"/>
    <d v="2023-04-09T00:00:00"/>
    <x v="4"/>
    <x v="1"/>
    <x v="0"/>
    <n v="1"/>
    <n v="261.17"/>
    <n v="45"/>
    <x v="0"/>
    <n v="5"/>
    <x v="2"/>
    <s v="Neutral"/>
    <x v="0"/>
    <x v="0"/>
  </r>
  <r>
    <n v="2295"/>
    <d v="2022-05-19T00:00:00"/>
    <s v="Production Manager"/>
    <x v="7"/>
    <s v="Active"/>
    <s v="Full-Time"/>
    <s v="Zone B"/>
    <s v="Temporary"/>
    <x v="0"/>
    <x v="4"/>
    <d v="1999-01-25T00:00:00"/>
    <s v="MA"/>
    <x v="0"/>
    <s v="Asian"/>
    <s v="Divorced"/>
    <x v="0"/>
    <n v="5"/>
    <d v="2022-11-26T00:00:00"/>
    <n v="3"/>
    <n v="5"/>
    <n v="4"/>
    <d v="2022-11-12T00:00:00"/>
    <x v="4"/>
    <x v="0"/>
    <x v="3"/>
    <n v="5"/>
    <n v="448.38"/>
    <n v="23"/>
    <x v="1"/>
    <n v="3"/>
    <x v="2"/>
    <s v="Satisfied"/>
    <x v="2"/>
    <x v="2"/>
  </r>
  <r>
    <n v="2296"/>
    <d v="2021-08-25T00:00:00"/>
    <s v="Production Manager"/>
    <x v="3"/>
    <s v="Active"/>
    <s v="Full-Time"/>
    <s v="Zone B"/>
    <s v="Temporary"/>
    <x v="0"/>
    <x v="4"/>
    <d v="1973-04-18T00:00:00"/>
    <s v="MA"/>
    <x v="0"/>
    <s v="Hispanic"/>
    <s v="Divorced"/>
    <x v="0"/>
    <n v="1"/>
    <d v="2023-06-15T00:00:00"/>
    <n v="4"/>
    <n v="4"/>
    <n v="5"/>
    <d v="2022-11-09T00:00:00"/>
    <x v="3"/>
    <x v="0"/>
    <x v="3"/>
    <n v="4"/>
    <n v="808.77"/>
    <n v="48"/>
    <x v="0"/>
    <n v="4"/>
    <x v="2"/>
    <s v="Neutral"/>
    <x v="1"/>
    <x v="0"/>
  </r>
  <r>
    <n v="2297"/>
    <d v="2018-12-18T00:00:00"/>
    <s v="Production Manager"/>
    <x v="5"/>
    <s v="Terminated"/>
    <s v="Part-Time"/>
    <s v="Zone C"/>
    <s v="Full-Time"/>
    <x v="0"/>
    <x v="1"/>
    <d v="1958-09-23T00:00:00"/>
    <s v="MA"/>
    <x v="0"/>
    <s v="Black"/>
    <s v="Single"/>
    <x v="0"/>
    <n v="2"/>
    <d v="2022-09-14T00:00:00"/>
    <n v="5"/>
    <n v="4"/>
    <n v="1"/>
    <d v="2022-12-28T00:00:00"/>
    <x v="0"/>
    <x v="0"/>
    <x v="2"/>
    <n v="5"/>
    <n v="691.71"/>
    <n v="60"/>
    <x v="2"/>
    <n v="7"/>
    <x v="1"/>
    <s v="Neutral"/>
    <x v="1"/>
    <x v="0"/>
  </r>
  <r>
    <n v="2298"/>
    <d v="2023-08-05T00:00:00"/>
    <s v="Production Manager"/>
    <x v="5"/>
    <s v="Active"/>
    <s v="Full-Time"/>
    <s v="Zone B"/>
    <s v="Full-Time"/>
    <x v="0"/>
    <x v="4"/>
    <d v="1958-04-27T00:00:00"/>
    <s v="MA"/>
    <x v="0"/>
    <s v="Other"/>
    <s v="Married"/>
    <x v="0"/>
    <n v="4"/>
    <d v="2022-11-04T00:00:00"/>
    <n v="3"/>
    <n v="2"/>
    <n v="1"/>
    <d v="2023-03-02T00:00:00"/>
    <x v="4"/>
    <x v="1"/>
    <x v="0"/>
    <n v="1"/>
    <n v="145.08000000000001"/>
    <n v="65"/>
    <x v="2"/>
    <n v="2"/>
    <x v="2"/>
    <s v="Unsatisfied"/>
    <x v="0"/>
    <x v="0"/>
  </r>
  <r>
    <n v="2299"/>
    <d v="2022-04-13T00:00:00"/>
    <s v="Production Manager"/>
    <x v="3"/>
    <s v="Active"/>
    <s v="Part-Time"/>
    <s v="Zone A"/>
    <s v="Temporary"/>
    <x v="0"/>
    <x v="4"/>
    <d v="1942-02-24T00:00:00"/>
    <s v="MA"/>
    <x v="0"/>
    <s v="Asian"/>
    <s v="Married"/>
    <x v="0"/>
    <n v="2"/>
    <d v="2022-08-18T00:00:00"/>
    <n v="2"/>
    <n v="1"/>
    <n v="2"/>
    <d v="2023-04-13T00:00:00"/>
    <x v="1"/>
    <x v="1"/>
    <x v="0"/>
    <n v="4"/>
    <n v="922.03"/>
    <n v="80"/>
    <x v="2"/>
    <n v="4"/>
    <x v="0"/>
    <s v="Unsatisfied"/>
    <x v="1"/>
    <x v="0"/>
  </r>
  <r>
    <n v="2300"/>
    <d v="2020-09-26T00:00:00"/>
    <s v="Production Manager"/>
    <x v="7"/>
    <s v="Active"/>
    <s v="Full-Time"/>
    <s v="Zone A"/>
    <s v="Full-Time"/>
    <x v="0"/>
    <x v="20"/>
    <d v="1947-09-04T00:00:00"/>
    <s v="MA"/>
    <x v="0"/>
    <s v="Black"/>
    <s v="Single"/>
    <x v="0"/>
    <n v="5"/>
    <d v="2022-10-08T00:00:00"/>
    <n v="5"/>
    <n v="1"/>
    <n v="2"/>
    <d v="2022-09-27T00:00:00"/>
    <x v="1"/>
    <x v="1"/>
    <x v="2"/>
    <n v="2"/>
    <n v="668.1"/>
    <n v="73"/>
    <x v="2"/>
    <n v="5"/>
    <x v="1"/>
    <s v="Unsatisfied"/>
    <x v="2"/>
    <x v="1"/>
  </r>
  <r>
    <n v="2301"/>
    <d v="2021-02-12T00:00:00"/>
    <s v="Production Manager"/>
    <x v="9"/>
    <s v="Active"/>
    <s v="Part-Time"/>
    <s v="Zone C"/>
    <s v="Temporary"/>
    <x v="0"/>
    <x v="20"/>
    <d v="1946-08-12T00:00:00"/>
    <s v="MA"/>
    <x v="0"/>
    <s v="Asian"/>
    <s v="Single"/>
    <x v="0"/>
    <n v="1"/>
    <d v="2023-07-26T00:00:00"/>
    <n v="3"/>
    <n v="1"/>
    <n v="4"/>
    <d v="2023-02-27T00:00:00"/>
    <x v="3"/>
    <x v="0"/>
    <x v="1"/>
    <n v="4"/>
    <n v="475.03"/>
    <n v="75"/>
    <x v="2"/>
    <n v="5"/>
    <x v="2"/>
    <s v="Unsatisfied"/>
    <x v="1"/>
    <x v="0"/>
  </r>
  <r>
    <n v="2302"/>
    <d v="2019-01-02T00:00:00"/>
    <s v="Production Manager"/>
    <x v="2"/>
    <s v="Terminated"/>
    <s v="Contract"/>
    <s v="Zone C"/>
    <s v="Temporary"/>
    <x v="0"/>
    <x v="13"/>
    <d v="1988-11-28T00:00:00"/>
    <s v="MA"/>
    <x v="0"/>
    <s v="Hispanic"/>
    <s v="Married"/>
    <x v="0"/>
    <n v="4"/>
    <d v="2023-04-12T00:00:00"/>
    <n v="2"/>
    <n v="5"/>
    <n v="3"/>
    <d v="2023-03-11T00:00:00"/>
    <x v="2"/>
    <x v="0"/>
    <x v="3"/>
    <n v="2"/>
    <n v="173.45"/>
    <n v="31"/>
    <x v="3"/>
    <n v="7"/>
    <x v="0"/>
    <s v="Satisfied"/>
    <x v="0"/>
    <x v="0"/>
  </r>
  <r>
    <n v="2303"/>
    <d v="2019-10-26T00:00:00"/>
    <s v="Production Manager"/>
    <x v="6"/>
    <s v="Terminated"/>
    <s v="Contract"/>
    <s v="Zone C"/>
    <s v="Temporary"/>
    <x v="0"/>
    <x v="4"/>
    <d v="1957-12-27T00:00:00"/>
    <s v="MA"/>
    <x v="0"/>
    <s v="Black"/>
    <s v="Divorced"/>
    <x v="0"/>
    <n v="5"/>
    <d v="2023-02-01T00:00:00"/>
    <n v="5"/>
    <n v="5"/>
    <n v="1"/>
    <d v="2023-01-13T00:00:00"/>
    <x v="1"/>
    <x v="1"/>
    <x v="3"/>
    <n v="2"/>
    <n v="813.39"/>
    <n v="62"/>
    <x v="2"/>
    <n v="6"/>
    <x v="1"/>
    <s v="Satisfied"/>
    <x v="2"/>
    <x v="2"/>
  </r>
  <r>
    <n v="2304"/>
    <d v="2021-04-11T00:00:00"/>
    <s v="President &amp; CEO"/>
    <x v="8"/>
    <s v="Active"/>
    <s v="Full-Time"/>
    <s v="Zone B"/>
    <s v="Part-Time"/>
    <x v="0"/>
    <x v="3"/>
    <d v="1957-04-21T00:00:00"/>
    <s v="MA"/>
    <x v="0"/>
    <s v="White"/>
    <s v="Divorced"/>
    <x v="0"/>
    <n v="2"/>
    <d v="2023-06-29T00:00:00"/>
    <n v="5"/>
    <n v="1"/>
    <n v="2"/>
    <d v="2022-10-19T00:00:00"/>
    <x v="1"/>
    <x v="0"/>
    <x v="3"/>
    <n v="5"/>
    <n v="759.9"/>
    <n v="64"/>
    <x v="2"/>
    <n v="5"/>
    <x v="1"/>
    <s v="Unsatisfied"/>
    <x v="1"/>
    <x v="0"/>
  </r>
  <r>
    <n v="2305"/>
    <d v="2019-12-11T00:00:00"/>
    <s v="Network Engineer"/>
    <x v="1"/>
    <s v="Active"/>
    <s v="Part-Time"/>
    <s v="Zone A"/>
    <s v="Full-Time"/>
    <x v="0"/>
    <x v="4"/>
    <d v="1970-10-03T00:00:00"/>
    <s v="MA"/>
    <x v="0"/>
    <s v="White"/>
    <s v="Divorced"/>
    <x v="0"/>
    <n v="2"/>
    <d v="2023-05-26T00:00:00"/>
    <n v="4"/>
    <n v="5"/>
    <n v="5"/>
    <d v="2023-04-24T00:00:00"/>
    <x v="4"/>
    <x v="1"/>
    <x v="1"/>
    <n v="2"/>
    <n v="933.39"/>
    <n v="49"/>
    <x v="0"/>
    <n v="6"/>
    <x v="2"/>
    <s v="Satisfied"/>
    <x v="1"/>
    <x v="0"/>
  </r>
  <r>
    <n v="2306"/>
    <d v="2020-10-21T00:00:00"/>
    <s v="Network Engineer"/>
    <x v="0"/>
    <s v="Active"/>
    <s v="Part-Time"/>
    <s v="Zone B"/>
    <s v="Full-Time"/>
    <x v="0"/>
    <x v="9"/>
    <d v="1999-11-06T00:00:00"/>
    <s v="MA"/>
    <x v="1"/>
    <s v="Hispanic"/>
    <s v="Married"/>
    <x v="0"/>
    <n v="1"/>
    <d v="2023-04-25T00:00:00"/>
    <n v="3"/>
    <n v="4"/>
    <n v="3"/>
    <d v="2023-02-28T00:00:00"/>
    <x v="4"/>
    <x v="1"/>
    <x v="0"/>
    <n v="2"/>
    <n v="217.33"/>
    <n v="21"/>
    <x v="1"/>
    <n v="5"/>
    <x v="2"/>
    <s v="Neutral"/>
    <x v="1"/>
    <x v="0"/>
  </r>
  <r>
    <n v="2307"/>
    <d v="2020-05-08T00:00:00"/>
    <s v="Network Engineer"/>
    <x v="4"/>
    <s v="Active"/>
    <s v="Part-Time"/>
    <s v="Zone C"/>
    <s v="Part-Time"/>
    <x v="3"/>
    <x v="9"/>
    <d v="1988-05-05T00:00:00"/>
    <s v="MA"/>
    <x v="1"/>
    <s v="Asian"/>
    <s v="Single"/>
    <x v="0"/>
    <n v="2"/>
    <d v="2023-07-22T00:00:00"/>
    <n v="5"/>
    <n v="2"/>
    <n v="3"/>
    <d v="2023-05-21T00:00:00"/>
    <x v="1"/>
    <x v="0"/>
    <x v="3"/>
    <n v="2"/>
    <n v="856.15"/>
    <n v="32"/>
    <x v="3"/>
    <n v="6"/>
    <x v="1"/>
    <s v="Unsatisfied"/>
    <x v="1"/>
    <x v="0"/>
  </r>
  <r>
    <n v="2308"/>
    <d v="2022-05-24T00:00:00"/>
    <s v="Data Analyst"/>
    <x v="1"/>
    <s v="Active"/>
    <s v="Full-Time"/>
    <s v="Zone A"/>
    <s v="Full-Time"/>
    <x v="0"/>
    <x v="4"/>
    <d v="1999-05-09T00:00:00"/>
    <s v="MA"/>
    <x v="1"/>
    <s v="Other"/>
    <s v="Divorced"/>
    <x v="0"/>
    <n v="5"/>
    <d v="2023-03-11T00:00:00"/>
    <n v="1"/>
    <n v="2"/>
    <n v="3"/>
    <d v="2022-09-08T00:00:00"/>
    <x v="4"/>
    <x v="0"/>
    <x v="2"/>
    <n v="4"/>
    <n v="751.86"/>
    <n v="23"/>
    <x v="1"/>
    <n v="3"/>
    <x v="0"/>
    <s v="Unsatisfied"/>
    <x v="2"/>
    <x v="1"/>
  </r>
  <r>
    <n v="2309"/>
    <d v="2019-06-05T00:00:00"/>
    <s v="Data Analyst"/>
    <x v="0"/>
    <s v="Active"/>
    <s v="Part-Time"/>
    <s v="Zone A"/>
    <s v="Part-Time"/>
    <x v="0"/>
    <x v="3"/>
    <d v="1991-04-07T00:00:00"/>
    <s v="MA"/>
    <x v="1"/>
    <s v="Hispanic"/>
    <s v="Widowed"/>
    <x v="0"/>
    <n v="2"/>
    <d v="2023-01-03T00:00:00"/>
    <n v="2"/>
    <n v="5"/>
    <n v="5"/>
    <d v="2023-07-20T00:00:00"/>
    <x v="4"/>
    <x v="0"/>
    <x v="1"/>
    <n v="1"/>
    <n v="309.24"/>
    <n v="28"/>
    <x v="1"/>
    <n v="6"/>
    <x v="0"/>
    <s v="Satisfied"/>
    <x v="1"/>
    <x v="0"/>
  </r>
  <r>
    <n v="2310"/>
    <d v="2022-04-21T00:00:00"/>
    <s v="Data Analyst "/>
    <x v="4"/>
    <s v="Active"/>
    <s v="Part-Time"/>
    <s v="Zone B"/>
    <s v="Part-Time"/>
    <x v="0"/>
    <x v="10"/>
    <d v="1983-11-21T00:00:00"/>
    <s v="MA"/>
    <x v="1"/>
    <s v="Hispanic"/>
    <s v="Single"/>
    <x v="0"/>
    <n v="5"/>
    <d v="2022-10-04T00:00:00"/>
    <n v="4"/>
    <n v="1"/>
    <n v="3"/>
    <d v="2022-12-27T00:00:00"/>
    <x v="0"/>
    <x v="0"/>
    <x v="1"/>
    <n v="4"/>
    <n v="581.95000000000005"/>
    <n v="39"/>
    <x v="3"/>
    <n v="4"/>
    <x v="2"/>
    <s v="Unsatisfied"/>
    <x v="2"/>
    <x v="0"/>
  </r>
  <r>
    <n v="2311"/>
    <d v="2019-12-10T00:00:00"/>
    <s v="Data Analyst"/>
    <x v="9"/>
    <s v="Active"/>
    <s v="Part-Time"/>
    <s v="Zone A"/>
    <s v="Full-Time"/>
    <x v="0"/>
    <x v="4"/>
    <d v="1971-03-25T00:00:00"/>
    <s v="MA"/>
    <x v="0"/>
    <s v="Black"/>
    <s v="Divorced"/>
    <x v="0"/>
    <n v="2"/>
    <d v="2023-03-15T00:00:00"/>
    <n v="5"/>
    <n v="3"/>
    <n v="2"/>
    <d v="2023-04-04T00:00:00"/>
    <x v="0"/>
    <x v="1"/>
    <x v="3"/>
    <n v="5"/>
    <n v="616.42999999999995"/>
    <n v="48"/>
    <x v="0"/>
    <n v="6"/>
    <x v="1"/>
    <s v="Neutral"/>
    <x v="1"/>
    <x v="0"/>
  </r>
  <r>
    <n v="2312"/>
    <d v="2019-11-26T00:00:00"/>
    <s v="Data Analyst"/>
    <x v="5"/>
    <s v="Active"/>
    <s v="Full-Time"/>
    <s v="Zone C"/>
    <s v="Part-Time"/>
    <x v="2"/>
    <x v="4"/>
    <d v="1951-12-11T00:00:00"/>
    <s v="MA"/>
    <x v="1"/>
    <s v="Asian"/>
    <s v="Widowed"/>
    <x v="0"/>
    <n v="4"/>
    <d v="2023-04-02T00:00:00"/>
    <n v="1"/>
    <n v="4"/>
    <n v="3"/>
    <d v="2023-01-06T00:00:00"/>
    <x v="0"/>
    <x v="0"/>
    <x v="2"/>
    <n v="3"/>
    <n v="623.75"/>
    <n v="68"/>
    <x v="2"/>
    <n v="6"/>
    <x v="0"/>
    <s v="Neutral"/>
    <x v="0"/>
    <x v="1"/>
  </r>
  <r>
    <n v="2313"/>
    <d v="2021-09-13T00:00:00"/>
    <s v="Data Analyst"/>
    <x v="6"/>
    <s v="Active"/>
    <s v="Part-Time"/>
    <s v="Zone C"/>
    <s v="Full-Time"/>
    <x v="2"/>
    <x v="12"/>
    <d v="2000-10-30T00:00:00"/>
    <s v="MA"/>
    <x v="1"/>
    <s v="Asian"/>
    <s v="Divorced"/>
    <x v="0"/>
    <n v="2"/>
    <d v="2023-04-04T00:00:00"/>
    <n v="5"/>
    <n v="2"/>
    <n v="3"/>
    <d v="2023-02-04T00:00:00"/>
    <x v="2"/>
    <x v="1"/>
    <x v="3"/>
    <n v="1"/>
    <n v="802.99"/>
    <n v="21"/>
    <x v="1"/>
    <n v="4"/>
    <x v="1"/>
    <s v="Unsatisfied"/>
    <x v="1"/>
    <x v="0"/>
  </r>
  <r>
    <n v="2314"/>
    <d v="2019-08-19T00:00:00"/>
    <s v="Data Analyst"/>
    <x v="2"/>
    <s v="Active"/>
    <s v="Part-Time"/>
    <s v="Zone C"/>
    <s v="Part-Time"/>
    <x v="2"/>
    <x v="4"/>
    <d v="1961-10-18T00:00:00"/>
    <s v="MA"/>
    <x v="0"/>
    <s v="Asian"/>
    <s v="Married"/>
    <x v="0"/>
    <n v="1"/>
    <d v="2023-06-23T00:00:00"/>
    <n v="4"/>
    <n v="1"/>
    <n v="3"/>
    <d v="2022-11-18T00:00:00"/>
    <x v="4"/>
    <x v="1"/>
    <x v="0"/>
    <n v="1"/>
    <n v="725.98"/>
    <n v="58"/>
    <x v="0"/>
    <n v="6"/>
    <x v="2"/>
    <s v="Unsatisfied"/>
    <x v="1"/>
    <x v="0"/>
  </r>
  <r>
    <n v="2315"/>
    <d v="2022-06-12T00:00:00"/>
    <s v="Production Manager"/>
    <x v="0"/>
    <s v="Active"/>
    <s v="Full-Time"/>
    <s v="Zone A"/>
    <s v="Full-Time"/>
    <x v="0"/>
    <x v="9"/>
    <d v="1986-02-19T00:00:00"/>
    <s v="MA"/>
    <x v="0"/>
    <s v="Other"/>
    <s v="Married"/>
    <x v="0"/>
    <n v="4"/>
    <d v="2022-08-10T00:00:00"/>
    <n v="4"/>
    <n v="3"/>
    <n v="2"/>
    <d v="2022-12-05T00:00:00"/>
    <x v="1"/>
    <x v="1"/>
    <x v="1"/>
    <n v="1"/>
    <n v="252.59"/>
    <n v="36"/>
    <x v="3"/>
    <n v="3"/>
    <x v="2"/>
    <s v="Neutral"/>
    <x v="0"/>
    <x v="0"/>
  </r>
  <r>
    <n v="2316"/>
    <d v="2021-07-21T00:00:00"/>
    <s v="Production Manager"/>
    <x v="7"/>
    <s v="Active"/>
    <s v="Full-Time"/>
    <s v="Zone B"/>
    <s v="Full-Time"/>
    <x v="0"/>
    <x v="4"/>
    <d v="1973-09-29T00:00:00"/>
    <s v="MA"/>
    <x v="1"/>
    <s v="Asian"/>
    <s v="Divorced"/>
    <x v="0"/>
    <n v="2"/>
    <d v="2022-09-06T00:00:00"/>
    <n v="4"/>
    <n v="2"/>
    <n v="5"/>
    <d v="2023-05-23T00:00:00"/>
    <x v="4"/>
    <x v="0"/>
    <x v="0"/>
    <n v="1"/>
    <n v="731.84"/>
    <n v="48"/>
    <x v="0"/>
    <n v="4"/>
    <x v="2"/>
    <s v="Unsatisfied"/>
    <x v="1"/>
    <x v="0"/>
  </r>
  <r>
    <n v="2317"/>
    <d v="2020-11-13T00:00:00"/>
    <s v="Production Manager"/>
    <x v="1"/>
    <s v="Active"/>
    <s v="Full-Time"/>
    <s v="Zone A"/>
    <s v="Temporary"/>
    <x v="0"/>
    <x v="17"/>
    <d v="1944-06-16T00:00:00"/>
    <s v="MA"/>
    <x v="0"/>
    <s v="Black"/>
    <s v="Single"/>
    <x v="0"/>
    <n v="1"/>
    <d v="2023-02-07T00:00:00"/>
    <n v="2"/>
    <n v="2"/>
    <n v="1"/>
    <d v="2023-02-09T00:00:00"/>
    <x v="1"/>
    <x v="1"/>
    <x v="0"/>
    <n v="1"/>
    <n v="787.01"/>
    <n v="76"/>
    <x v="2"/>
    <n v="5"/>
    <x v="0"/>
    <s v="Unsatisfied"/>
    <x v="1"/>
    <x v="0"/>
  </r>
  <r>
    <n v="2318"/>
    <d v="2022-02-20T00:00:00"/>
    <s v="Production Manager"/>
    <x v="8"/>
    <s v="Active"/>
    <s v="Part-Time"/>
    <s v="Zone A"/>
    <s v="Temporary"/>
    <x v="0"/>
    <x v="4"/>
    <d v="1957-03-25T00:00:00"/>
    <s v="MA"/>
    <x v="0"/>
    <s v="White"/>
    <s v="Widowed"/>
    <x v="0"/>
    <n v="2"/>
    <d v="2022-12-20T00:00:00"/>
    <n v="2"/>
    <n v="1"/>
    <n v="5"/>
    <d v="2023-06-22T00:00:00"/>
    <x v="4"/>
    <x v="1"/>
    <x v="1"/>
    <n v="2"/>
    <n v="303.8"/>
    <n v="65"/>
    <x v="2"/>
    <n v="4"/>
    <x v="0"/>
    <s v="Unsatisfied"/>
    <x v="1"/>
    <x v="0"/>
  </r>
  <r>
    <n v="2319"/>
    <d v="2019-03-28T00:00:00"/>
    <s v="Production Manager"/>
    <x v="3"/>
    <s v="Terminated"/>
    <s v="Contract"/>
    <s v="Zone A"/>
    <s v="Part-Time"/>
    <x v="0"/>
    <x v="2"/>
    <d v="1983-02-18T00:00:00"/>
    <s v="MA"/>
    <x v="0"/>
    <s v="White"/>
    <s v="Widowed"/>
    <x v="0"/>
    <n v="5"/>
    <d v="2023-03-29T00:00:00"/>
    <n v="5"/>
    <n v="4"/>
    <n v="3"/>
    <d v="2022-12-21T00:00:00"/>
    <x v="1"/>
    <x v="0"/>
    <x v="3"/>
    <n v="3"/>
    <n v="832.15"/>
    <n v="36"/>
    <x v="3"/>
    <n v="7"/>
    <x v="1"/>
    <s v="Neutral"/>
    <x v="2"/>
    <x v="2"/>
  </r>
  <r>
    <n v="2320"/>
    <d v="2022-10-26T00:00:00"/>
    <s v="Production Manager"/>
    <x v="9"/>
    <s v="Terminated"/>
    <s v="Part-Time"/>
    <s v="Zone A"/>
    <s v="Full-Time"/>
    <x v="0"/>
    <x v="10"/>
    <d v="1964-09-09T00:00:00"/>
    <s v="MA"/>
    <x v="0"/>
    <s v="White"/>
    <s v="Single"/>
    <x v="0"/>
    <n v="4"/>
    <d v="2023-02-12T00:00:00"/>
    <n v="5"/>
    <n v="1"/>
    <n v="3"/>
    <d v="2023-07-25T00:00:00"/>
    <x v="4"/>
    <x v="1"/>
    <x v="1"/>
    <n v="5"/>
    <n v="509.71"/>
    <n v="58"/>
    <x v="0"/>
    <n v="3"/>
    <x v="1"/>
    <s v="Unsatisfied"/>
    <x v="0"/>
    <x v="0"/>
  </r>
  <r>
    <n v="2321"/>
    <d v="2023-05-10T00:00:00"/>
    <s v="Production Manager"/>
    <x v="5"/>
    <s v="Active"/>
    <s v="Full-Time"/>
    <s v="Zone C"/>
    <s v="Full-Time"/>
    <x v="0"/>
    <x v="4"/>
    <d v="1951-08-21T00:00:00"/>
    <s v="MA"/>
    <x v="0"/>
    <s v="Black"/>
    <s v="Divorced"/>
    <x v="0"/>
    <n v="2"/>
    <d v="2022-11-07T00:00:00"/>
    <n v="4"/>
    <n v="2"/>
    <n v="5"/>
    <d v="2022-09-06T00:00:00"/>
    <x v="4"/>
    <x v="0"/>
    <x v="1"/>
    <n v="3"/>
    <n v="781.95"/>
    <n v="72"/>
    <x v="2"/>
    <n v="3"/>
    <x v="2"/>
    <s v="Unsatisfied"/>
    <x v="1"/>
    <x v="0"/>
  </r>
  <r>
    <n v="2322"/>
    <d v="2022-09-01T00:00:00"/>
    <s v="Production Manager"/>
    <x v="6"/>
    <s v="Active"/>
    <s v="Contract"/>
    <s v="Zone C"/>
    <s v="Part-Time"/>
    <x v="0"/>
    <x v="4"/>
    <d v="1963-04-27T00:00:00"/>
    <s v="MA"/>
    <x v="0"/>
    <s v="Asian"/>
    <s v="Divorced"/>
    <x v="0"/>
    <n v="5"/>
    <d v="2022-08-20T00:00:00"/>
    <n v="4"/>
    <n v="3"/>
    <n v="4"/>
    <d v="2023-03-04T00:00:00"/>
    <x v="4"/>
    <x v="0"/>
    <x v="2"/>
    <n v="3"/>
    <n v="178.4"/>
    <n v="59"/>
    <x v="0"/>
    <n v="3"/>
    <x v="2"/>
    <s v="Neutral"/>
    <x v="2"/>
    <x v="1"/>
  </r>
  <r>
    <n v="2323"/>
    <d v="2021-04-21T00:00:00"/>
    <s v="Production Manager"/>
    <x v="2"/>
    <s v="Active"/>
    <s v="Part-Time"/>
    <s v="Zone C"/>
    <s v="Temporary"/>
    <x v="0"/>
    <x v="9"/>
    <d v="1959-07-05T00:00:00"/>
    <s v="MA"/>
    <x v="0"/>
    <s v="Asian"/>
    <s v="Divorced"/>
    <x v="0"/>
    <n v="5"/>
    <d v="2022-11-21T00:00:00"/>
    <n v="2"/>
    <n v="1"/>
    <n v="3"/>
    <d v="2022-12-30T00:00:00"/>
    <x v="2"/>
    <x v="1"/>
    <x v="1"/>
    <n v="3"/>
    <n v="964.4"/>
    <n v="62"/>
    <x v="2"/>
    <n v="5"/>
    <x v="0"/>
    <s v="Unsatisfied"/>
    <x v="2"/>
    <x v="0"/>
  </r>
  <r>
    <n v="2324"/>
    <d v="2021-07-23T00:00:00"/>
    <s v="Production Manager"/>
    <x v="4"/>
    <s v="Terminated"/>
    <s v="Part-Time"/>
    <s v="Zone A"/>
    <s v="Temporary"/>
    <x v="0"/>
    <x v="3"/>
    <d v="1996-07-17T00:00:00"/>
    <s v="MA"/>
    <x v="0"/>
    <s v="Black"/>
    <s v="Widowed"/>
    <x v="0"/>
    <n v="4"/>
    <d v="2023-06-24T00:00:00"/>
    <n v="1"/>
    <n v="2"/>
    <n v="4"/>
    <d v="2023-04-29T00:00:00"/>
    <x v="4"/>
    <x v="1"/>
    <x v="1"/>
    <n v="1"/>
    <n v="299.75"/>
    <n v="25"/>
    <x v="1"/>
    <n v="4"/>
    <x v="0"/>
    <s v="Unsatisfied"/>
    <x v="0"/>
    <x v="0"/>
  </r>
  <r>
    <n v="2325"/>
    <d v="2020-12-29T00:00:00"/>
    <s v="Production Manager"/>
    <x v="0"/>
    <s v="Active"/>
    <s v="Part-Time"/>
    <s v="Zone A"/>
    <s v="Temporary"/>
    <x v="0"/>
    <x v="4"/>
    <d v="1999-10-20T00:00:00"/>
    <s v="MA"/>
    <x v="0"/>
    <s v="Asian"/>
    <s v="Divorced"/>
    <x v="0"/>
    <n v="1"/>
    <d v="2022-12-27T00:00:00"/>
    <n v="4"/>
    <n v="4"/>
    <n v="1"/>
    <d v="2023-01-04T00:00:00"/>
    <x v="2"/>
    <x v="0"/>
    <x v="2"/>
    <n v="2"/>
    <n v="745.68"/>
    <n v="21"/>
    <x v="1"/>
    <n v="5"/>
    <x v="2"/>
    <s v="Neutral"/>
    <x v="1"/>
    <x v="0"/>
  </r>
  <r>
    <n v="2326"/>
    <d v="2022-08-08T00:00:00"/>
    <s v="President &amp; CEO"/>
    <x v="7"/>
    <s v="Active"/>
    <s v="Contract"/>
    <s v="Zone A"/>
    <s v="Temporary"/>
    <x v="0"/>
    <x v="9"/>
    <d v="1947-11-19T00:00:00"/>
    <s v="MA"/>
    <x v="0"/>
    <s v="Black"/>
    <s v="Single"/>
    <x v="0"/>
    <n v="2"/>
    <d v="2023-04-19T00:00:00"/>
    <n v="3"/>
    <n v="1"/>
    <n v="4"/>
    <d v="2023-01-06T00:00:00"/>
    <x v="1"/>
    <x v="1"/>
    <x v="2"/>
    <n v="5"/>
    <n v="263.20999999999998"/>
    <n v="75"/>
    <x v="2"/>
    <n v="3"/>
    <x v="2"/>
    <s v="Unsatisfied"/>
    <x v="1"/>
    <x v="0"/>
  </r>
  <r>
    <n v="2327"/>
    <d v="2020-07-30T00:00:00"/>
    <s v="Network Engineer"/>
    <x v="1"/>
    <s v="Active"/>
    <s v="Full-Time"/>
    <s v="Zone A"/>
    <s v="Part-Time"/>
    <x v="0"/>
    <x v="4"/>
    <d v="1971-11-27T00:00:00"/>
    <s v="MA"/>
    <x v="1"/>
    <s v="Black"/>
    <s v="Married"/>
    <x v="0"/>
    <n v="4"/>
    <d v="2023-03-29T00:00:00"/>
    <n v="4"/>
    <n v="1"/>
    <n v="2"/>
    <d v="2022-10-20T00:00:00"/>
    <x v="1"/>
    <x v="1"/>
    <x v="1"/>
    <n v="1"/>
    <n v="802.98"/>
    <n v="49"/>
    <x v="0"/>
    <n v="5"/>
    <x v="2"/>
    <s v="Unsatisfied"/>
    <x v="0"/>
    <x v="0"/>
  </r>
  <r>
    <n v="2328"/>
    <d v="2019-03-18T00:00:00"/>
    <s v="Network Engineer"/>
    <x v="8"/>
    <s v="Active"/>
    <s v="Full-Time"/>
    <s v="Zone B"/>
    <s v="Part-Time"/>
    <x v="0"/>
    <x v="3"/>
    <d v="1980-05-26T00:00:00"/>
    <s v="MA"/>
    <x v="1"/>
    <s v="Asian"/>
    <s v="Divorced"/>
    <x v="0"/>
    <n v="4"/>
    <d v="2022-09-02T00:00:00"/>
    <n v="1"/>
    <n v="4"/>
    <n v="3"/>
    <d v="2023-03-01T00:00:00"/>
    <x v="4"/>
    <x v="0"/>
    <x v="3"/>
    <n v="3"/>
    <n v="960.9"/>
    <n v="39"/>
    <x v="3"/>
    <n v="7"/>
    <x v="0"/>
    <s v="Neutral"/>
    <x v="0"/>
    <x v="0"/>
  </r>
  <r>
    <n v="2329"/>
    <d v="2019-07-25T00:00:00"/>
    <s v="Network Engineer"/>
    <x v="3"/>
    <s v="Active"/>
    <s v="Full-Time"/>
    <s v="Zone A"/>
    <s v="Full-Time"/>
    <x v="3"/>
    <x v="1"/>
    <d v="1962-10-26T00:00:00"/>
    <s v="MA"/>
    <x v="1"/>
    <s v="Asian"/>
    <s v="Single"/>
    <x v="0"/>
    <n v="2"/>
    <d v="2022-09-02T00:00:00"/>
    <n v="2"/>
    <n v="3"/>
    <n v="1"/>
    <d v="2023-01-21T00:00:00"/>
    <x v="0"/>
    <x v="1"/>
    <x v="1"/>
    <n v="2"/>
    <n v="209.86"/>
    <n v="57"/>
    <x v="0"/>
    <n v="6"/>
    <x v="0"/>
    <s v="Neutral"/>
    <x v="1"/>
    <x v="0"/>
  </r>
  <r>
    <n v="2330"/>
    <d v="2021-10-16T00:00:00"/>
    <s v="Data Analyst"/>
    <x v="7"/>
    <s v="Active"/>
    <s v="Full-Time"/>
    <s v="Zone C"/>
    <s v="Part-Time"/>
    <x v="0"/>
    <x v="7"/>
    <d v="1957-12-13T00:00:00"/>
    <s v="MA"/>
    <x v="1"/>
    <s v="Other"/>
    <s v="Married"/>
    <x v="0"/>
    <n v="2"/>
    <d v="2022-09-11T00:00:00"/>
    <n v="3"/>
    <n v="4"/>
    <n v="5"/>
    <d v="2023-03-21T00:00:00"/>
    <x v="1"/>
    <x v="0"/>
    <x v="3"/>
    <n v="2"/>
    <n v="942.81"/>
    <n v="64"/>
    <x v="2"/>
    <n v="4"/>
    <x v="2"/>
    <s v="Neutral"/>
    <x v="1"/>
    <x v="0"/>
  </r>
  <r>
    <n v="2331"/>
    <d v="2019-12-06T00:00:00"/>
    <s v="Data Analyst"/>
    <x v="3"/>
    <s v="Active"/>
    <s v="Contract"/>
    <s v="Zone C"/>
    <s v="Part-Time"/>
    <x v="0"/>
    <x v="13"/>
    <d v="1952-02-14T00:00:00"/>
    <s v="MA"/>
    <x v="1"/>
    <s v="Black"/>
    <s v="Divorced"/>
    <x v="0"/>
    <n v="1"/>
    <d v="2022-12-11T00:00:00"/>
    <n v="2"/>
    <n v="5"/>
    <n v="3"/>
    <d v="2023-01-16T00:00:00"/>
    <x v="3"/>
    <x v="0"/>
    <x v="0"/>
    <n v="3"/>
    <n v="108.2"/>
    <n v="67"/>
    <x v="2"/>
    <n v="6"/>
    <x v="0"/>
    <s v="Satisfied"/>
    <x v="1"/>
    <x v="0"/>
  </r>
  <r>
    <n v="2332"/>
    <d v="2019-06-29T00:00:00"/>
    <s v="Data Analyst "/>
    <x v="5"/>
    <s v="Active"/>
    <s v="Contract"/>
    <s v="Zone C"/>
    <s v="Full-Time"/>
    <x v="0"/>
    <x v="10"/>
    <d v="1971-08-21T00:00:00"/>
    <s v="MA"/>
    <x v="1"/>
    <s v="White"/>
    <s v="Widowed"/>
    <x v="0"/>
    <n v="4"/>
    <d v="2022-11-02T00:00:00"/>
    <n v="1"/>
    <n v="1"/>
    <n v="1"/>
    <d v="2022-11-29T00:00:00"/>
    <x v="4"/>
    <x v="0"/>
    <x v="2"/>
    <n v="3"/>
    <n v="144.68"/>
    <n v="48"/>
    <x v="0"/>
    <n v="6"/>
    <x v="0"/>
    <s v="Unsatisfied"/>
    <x v="0"/>
    <x v="1"/>
  </r>
  <r>
    <n v="2333"/>
    <d v="2019-04-03T00:00:00"/>
    <s v="Data Analyst"/>
    <x v="4"/>
    <s v="Active"/>
    <s v="Full-Time"/>
    <s v="Zone C"/>
    <s v="Temporary"/>
    <x v="2"/>
    <x v="17"/>
    <d v="1951-07-19T00:00:00"/>
    <s v="MA"/>
    <x v="0"/>
    <s v="Asian"/>
    <s v="Divorced"/>
    <x v="0"/>
    <n v="1"/>
    <d v="2023-04-19T00:00:00"/>
    <n v="5"/>
    <n v="4"/>
    <n v="2"/>
    <d v="2023-04-01T00:00:00"/>
    <x v="3"/>
    <x v="0"/>
    <x v="0"/>
    <n v="4"/>
    <n v="769.76"/>
    <n v="68"/>
    <x v="2"/>
    <n v="7"/>
    <x v="1"/>
    <s v="Neutral"/>
    <x v="1"/>
    <x v="0"/>
  </r>
  <r>
    <n v="2334"/>
    <d v="2021-07-21T00:00:00"/>
    <s v="Data Analyst"/>
    <x v="0"/>
    <s v="Active"/>
    <s v="Contract"/>
    <s v="Zone A"/>
    <s v="Temporary"/>
    <x v="2"/>
    <x v="6"/>
    <d v="1983-02-19T00:00:00"/>
    <s v="MA"/>
    <x v="1"/>
    <s v="Asian"/>
    <s v="Single"/>
    <x v="0"/>
    <n v="4"/>
    <d v="2022-12-01T00:00:00"/>
    <n v="3"/>
    <n v="3"/>
    <n v="5"/>
    <d v="2023-03-21T00:00:00"/>
    <x v="2"/>
    <x v="0"/>
    <x v="0"/>
    <n v="5"/>
    <n v="860.16"/>
    <n v="38"/>
    <x v="3"/>
    <n v="4"/>
    <x v="2"/>
    <s v="Neutral"/>
    <x v="0"/>
    <x v="0"/>
  </r>
  <r>
    <n v="2335"/>
    <d v="2022-07-27T00:00:00"/>
    <s v="Data Analyst"/>
    <x v="1"/>
    <s v="Active"/>
    <s v="Full-Time"/>
    <s v="Zone C"/>
    <s v="Temporary"/>
    <x v="2"/>
    <x v="3"/>
    <d v="1944-11-19T00:00:00"/>
    <s v="MA"/>
    <x v="1"/>
    <s v="White"/>
    <s v="Divorced"/>
    <x v="0"/>
    <n v="4"/>
    <d v="2023-03-24T00:00:00"/>
    <n v="1"/>
    <n v="5"/>
    <n v="5"/>
    <d v="2022-09-01T00:00:00"/>
    <x v="4"/>
    <x v="0"/>
    <x v="2"/>
    <n v="4"/>
    <n v="957.24"/>
    <n v="78"/>
    <x v="2"/>
    <n v="3"/>
    <x v="0"/>
    <s v="Satisfied"/>
    <x v="0"/>
    <x v="1"/>
  </r>
  <r>
    <n v="2336"/>
    <d v="2019-10-06T00:00:00"/>
    <s v="Production Manager"/>
    <x v="0"/>
    <s v="Active"/>
    <s v="Contract"/>
    <s v="Zone A"/>
    <s v="Full-Time"/>
    <x v="0"/>
    <x v="3"/>
    <d v="1984-05-06T00:00:00"/>
    <s v="MA"/>
    <x v="0"/>
    <s v="Other"/>
    <s v="Single"/>
    <x v="0"/>
    <n v="4"/>
    <d v="2022-08-10T00:00:00"/>
    <n v="5"/>
    <n v="1"/>
    <n v="5"/>
    <d v="2023-02-06T00:00:00"/>
    <x v="4"/>
    <x v="1"/>
    <x v="2"/>
    <n v="3"/>
    <n v="301.02999999999997"/>
    <n v="35"/>
    <x v="3"/>
    <n v="6"/>
    <x v="1"/>
    <s v="Unsatisfied"/>
    <x v="0"/>
    <x v="1"/>
  </r>
  <r>
    <n v="2337"/>
    <d v="2021-04-16T00:00:00"/>
    <s v="Production Manager"/>
    <x v="7"/>
    <s v="Active"/>
    <s v="Full-Time"/>
    <s v="Zone C"/>
    <s v="Part-Time"/>
    <x v="0"/>
    <x v="6"/>
    <d v="1989-01-25T00:00:00"/>
    <s v="MA"/>
    <x v="1"/>
    <s v="Other"/>
    <s v="Single"/>
    <x v="0"/>
    <n v="4"/>
    <d v="2023-07-09T00:00:00"/>
    <n v="1"/>
    <n v="4"/>
    <n v="3"/>
    <d v="2023-07-15T00:00:00"/>
    <x v="2"/>
    <x v="0"/>
    <x v="1"/>
    <n v="2"/>
    <n v="366.82"/>
    <n v="32"/>
    <x v="3"/>
    <n v="5"/>
    <x v="0"/>
    <s v="Neutral"/>
    <x v="0"/>
    <x v="0"/>
  </r>
  <r>
    <n v="2338"/>
    <d v="2018-10-10T00:00:00"/>
    <s v="Production Manager"/>
    <x v="1"/>
    <s v="Active"/>
    <s v="Part-Time"/>
    <s v="Zone C"/>
    <s v="Temporary"/>
    <x v="0"/>
    <x v="9"/>
    <d v="1971-08-06T00:00:00"/>
    <s v="MA"/>
    <x v="0"/>
    <s v="Other"/>
    <s v="Married"/>
    <x v="0"/>
    <n v="4"/>
    <d v="2022-09-09T00:00:00"/>
    <n v="2"/>
    <n v="3"/>
    <n v="5"/>
    <d v="2023-06-18T00:00:00"/>
    <x v="1"/>
    <x v="1"/>
    <x v="2"/>
    <n v="2"/>
    <n v="819.8"/>
    <n v="47"/>
    <x v="0"/>
    <n v="7"/>
    <x v="0"/>
    <s v="Neutral"/>
    <x v="0"/>
    <x v="1"/>
  </r>
  <r>
    <n v="2339"/>
    <d v="2022-07-25T00:00:00"/>
    <s v="Production Manager"/>
    <x v="8"/>
    <s v="Terminated"/>
    <s v="Full-Time"/>
    <s v="Zone B"/>
    <s v="Part-Time"/>
    <x v="0"/>
    <x v="2"/>
    <d v="1972-08-06T00:00:00"/>
    <s v="MA"/>
    <x v="0"/>
    <s v="Black"/>
    <s v="Married"/>
    <x v="0"/>
    <n v="1"/>
    <d v="2023-03-22T00:00:00"/>
    <n v="3"/>
    <n v="1"/>
    <n v="5"/>
    <d v="2022-12-02T00:00:00"/>
    <x v="0"/>
    <x v="0"/>
    <x v="0"/>
    <n v="5"/>
    <n v="369.94"/>
    <n v="50"/>
    <x v="0"/>
    <n v="3"/>
    <x v="2"/>
    <s v="Unsatisfied"/>
    <x v="1"/>
    <x v="0"/>
  </r>
  <r>
    <n v="2340"/>
    <d v="2021-03-17T00:00:00"/>
    <s v="Production Manager"/>
    <x v="3"/>
    <s v="Terminated"/>
    <s v="Contract"/>
    <s v="Zone A"/>
    <s v="Temporary"/>
    <x v="0"/>
    <x v="3"/>
    <d v="2001-02-27T00:00:00"/>
    <s v="MA"/>
    <x v="0"/>
    <s v="White"/>
    <s v="Single"/>
    <x v="0"/>
    <n v="5"/>
    <d v="2023-05-23T00:00:00"/>
    <n v="4"/>
    <n v="5"/>
    <n v="3"/>
    <d v="2023-05-05T00:00:00"/>
    <x v="2"/>
    <x v="1"/>
    <x v="0"/>
    <n v="1"/>
    <n v="811.91"/>
    <n v="20"/>
    <x v="1"/>
    <n v="5"/>
    <x v="2"/>
    <s v="Satisfied"/>
    <x v="2"/>
    <x v="0"/>
  </r>
  <r>
    <n v="2341"/>
    <d v="2018-10-13T00:00:00"/>
    <s v="Production Manager"/>
    <x v="9"/>
    <s v="Active"/>
    <s v="Full-Time"/>
    <s v="Zone A"/>
    <s v="Full-Time"/>
    <x v="0"/>
    <x v="2"/>
    <d v="1984-11-02T00:00:00"/>
    <s v="MA"/>
    <x v="0"/>
    <s v="Hispanic"/>
    <s v="Divorced"/>
    <x v="0"/>
    <n v="2"/>
    <d v="2022-10-14T00:00:00"/>
    <n v="1"/>
    <n v="5"/>
    <n v="2"/>
    <d v="2023-04-06T00:00:00"/>
    <x v="4"/>
    <x v="0"/>
    <x v="0"/>
    <n v="2"/>
    <n v="121.05"/>
    <n v="34"/>
    <x v="3"/>
    <n v="7"/>
    <x v="0"/>
    <s v="Satisfied"/>
    <x v="1"/>
    <x v="0"/>
  </r>
  <r>
    <n v="2342"/>
    <d v="2020-01-09T00:00:00"/>
    <s v="Production Manager"/>
    <x v="5"/>
    <s v="Active"/>
    <s v="Part-Time"/>
    <s v="Zone C"/>
    <s v="Temporary"/>
    <x v="0"/>
    <x v="4"/>
    <d v="1967-05-14T00:00:00"/>
    <s v="MA"/>
    <x v="0"/>
    <s v="Other"/>
    <s v="Single"/>
    <x v="0"/>
    <n v="5"/>
    <d v="2023-07-24T00:00:00"/>
    <n v="1"/>
    <n v="4"/>
    <n v="3"/>
    <d v="2023-05-30T00:00:00"/>
    <x v="4"/>
    <x v="0"/>
    <x v="2"/>
    <n v="1"/>
    <n v="704.53"/>
    <n v="53"/>
    <x v="0"/>
    <n v="6"/>
    <x v="0"/>
    <s v="Neutral"/>
    <x v="2"/>
    <x v="1"/>
  </r>
  <r>
    <n v="2343"/>
    <d v="2019-09-18T00:00:00"/>
    <s v="Production Manager"/>
    <x v="6"/>
    <s v="Active"/>
    <s v="Full-Time"/>
    <s v="Zone B"/>
    <s v="Temporary"/>
    <x v="0"/>
    <x v="15"/>
    <d v="1998-10-17T00:00:00"/>
    <s v="MA"/>
    <x v="0"/>
    <s v="Hispanic"/>
    <s v="Single"/>
    <x v="0"/>
    <n v="4"/>
    <d v="2022-11-22T00:00:00"/>
    <n v="1"/>
    <n v="3"/>
    <n v="4"/>
    <d v="2023-05-31T00:00:00"/>
    <x v="1"/>
    <x v="0"/>
    <x v="2"/>
    <n v="5"/>
    <n v="959.22"/>
    <n v="21"/>
    <x v="1"/>
    <n v="6"/>
    <x v="0"/>
    <s v="Neutral"/>
    <x v="0"/>
    <x v="1"/>
  </r>
  <r>
    <n v="2344"/>
    <d v="2019-10-26T00:00:00"/>
    <s v="Production Manager"/>
    <x v="2"/>
    <s v="Active"/>
    <s v="Contract"/>
    <s v="Zone C"/>
    <s v="Temporary"/>
    <x v="0"/>
    <x v="17"/>
    <d v="1991-08-23T00:00:00"/>
    <s v="MA"/>
    <x v="0"/>
    <s v="Other"/>
    <s v="Divorced"/>
    <x v="0"/>
    <n v="1"/>
    <d v="2023-02-08T00:00:00"/>
    <n v="2"/>
    <n v="5"/>
    <n v="5"/>
    <d v="2023-03-13T00:00:00"/>
    <x v="3"/>
    <x v="1"/>
    <x v="2"/>
    <n v="2"/>
    <n v="967.05"/>
    <n v="28"/>
    <x v="1"/>
    <n v="6"/>
    <x v="0"/>
    <s v="Satisfied"/>
    <x v="1"/>
    <x v="0"/>
  </r>
  <r>
    <n v="2345"/>
    <d v="2020-09-14T00:00:00"/>
    <s v="Production Manager"/>
    <x v="4"/>
    <s v="Terminated"/>
    <s v="Full-Time"/>
    <s v="Zone B"/>
    <s v="Temporary"/>
    <x v="0"/>
    <x v="4"/>
    <d v="1971-01-10T00:00:00"/>
    <s v="MA"/>
    <x v="0"/>
    <s v="Hispanic"/>
    <s v="Married"/>
    <x v="0"/>
    <n v="2"/>
    <d v="2023-01-14T00:00:00"/>
    <n v="2"/>
    <n v="1"/>
    <n v="5"/>
    <d v="2022-10-09T00:00:00"/>
    <x v="2"/>
    <x v="1"/>
    <x v="1"/>
    <n v="3"/>
    <n v="379.57"/>
    <n v="49"/>
    <x v="0"/>
    <n v="5"/>
    <x v="0"/>
    <s v="Unsatisfied"/>
    <x v="1"/>
    <x v="0"/>
  </r>
  <r>
    <n v="2346"/>
    <d v="2023-04-09T00:00:00"/>
    <s v="Production Manager"/>
    <x v="0"/>
    <s v="Active"/>
    <s v="Part-Time"/>
    <s v="Zone A"/>
    <s v="Full-Time"/>
    <x v="0"/>
    <x v="4"/>
    <d v="1984-02-28T00:00:00"/>
    <s v="MA"/>
    <x v="0"/>
    <s v="Hispanic"/>
    <s v="Widowed"/>
    <x v="0"/>
    <n v="4"/>
    <d v="2023-02-06T00:00:00"/>
    <n v="5"/>
    <n v="3"/>
    <n v="1"/>
    <d v="2022-10-02T00:00:00"/>
    <x v="1"/>
    <x v="1"/>
    <x v="2"/>
    <n v="3"/>
    <n v="811.14"/>
    <n v="39"/>
    <x v="3"/>
    <n v="3"/>
    <x v="1"/>
    <s v="Neutral"/>
    <x v="0"/>
    <x v="1"/>
  </r>
  <r>
    <n v="2347"/>
    <d v="2019-10-25T00:00:00"/>
    <s v="President &amp; CEO"/>
    <x v="7"/>
    <s v="Active"/>
    <s v="Full-Time"/>
    <s v="Zone A"/>
    <s v="Part-Time"/>
    <x v="0"/>
    <x v="4"/>
    <d v="1977-11-07T00:00:00"/>
    <s v="MA"/>
    <x v="0"/>
    <s v="White"/>
    <s v="Single"/>
    <x v="0"/>
    <n v="1"/>
    <d v="2023-01-09T00:00:00"/>
    <n v="2"/>
    <n v="3"/>
    <n v="2"/>
    <d v="2022-12-14T00:00:00"/>
    <x v="4"/>
    <x v="0"/>
    <x v="3"/>
    <n v="1"/>
    <n v="780.53"/>
    <n v="42"/>
    <x v="3"/>
    <n v="6"/>
    <x v="0"/>
    <s v="Neutral"/>
    <x v="1"/>
    <x v="0"/>
  </r>
  <r>
    <n v="2348"/>
    <d v="2022-06-25T00:00:00"/>
    <s v="Network Engineer"/>
    <x v="1"/>
    <s v="Active"/>
    <s v="Part-Time"/>
    <s v="Zone C"/>
    <s v="Full-Time"/>
    <x v="0"/>
    <x v="4"/>
    <d v="1976-02-21T00:00:00"/>
    <s v="MA"/>
    <x v="1"/>
    <s v="Asian"/>
    <s v="Single"/>
    <x v="0"/>
    <n v="1"/>
    <d v="2022-10-12T00:00:00"/>
    <n v="4"/>
    <n v="4"/>
    <n v="2"/>
    <d v="2023-04-13T00:00:00"/>
    <x v="3"/>
    <x v="0"/>
    <x v="3"/>
    <n v="1"/>
    <n v="927.52"/>
    <n v="46"/>
    <x v="0"/>
    <n v="3"/>
    <x v="2"/>
    <s v="Neutral"/>
    <x v="1"/>
    <x v="0"/>
  </r>
  <r>
    <n v="2349"/>
    <d v="2023-01-26T00:00:00"/>
    <s v="Network Engineer"/>
    <x v="8"/>
    <s v="Active"/>
    <s v="Part-Time"/>
    <s v="Zone C"/>
    <s v="Full-Time"/>
    <x v="0"/>
    <x v="3"/>
    <d v="1956-06-03T00:00:00"/>
    <s v="MA"/>
    <x v="1"/>
    <s v="Black"/>
    <s v="Widowed"/>
    <x v="0"/>
    <n v="4"/>
    <d v="2022-11-05T00:00:00"/>
    <n v="5"/>
    <n v="5"/>
    <n v="1"/>
    <d v="2023-04-22T00:00:00"/>
    <x v="4"/>
    <x v="0"/>
    <x v="2"/>
    <n v="2"/>
    <n v="317.31"/>
    <n v="67"/>
    <x v="2"/>
    <n v="3"/>
    <x v="1"/>
    <s v="Satisfied"/>
    <x v="0"/>
    <x v="1"/>
  </r>
  <r>
    <n v="2350"/>
    <d v="2020-02-19T00:00:00"/>
    <s v="Network Engineer"/>
    <x v="3"/>
    <s v="Active"/>
    <s v="Part-Time"/>
    <s v="Zone A"/>
    <s v="Temporary"/>
    <x v="3"/>
    <x v="13"/>
    <d v="1973-04-24T00:00:00"/>
    <s v="MA"/>
    <x v="1"/>
    <s v="Black"/>
    <s v="Divorced"/>
    <x v="0"/>
    <n v="2"/>
    <d v="2022-08-24T00:00:00"/>
    <n v="1"/>
    <n v="4"/>
    <n v="5"/>
    <d v="2023-03-09T00:00:00"/>
    <x v="0"/>
    <x v="0"/>
    <x v="0"/>
    <n v="3"/>
    <n v="858.34"/>
    <n v="47"/>
    <x v="0"/>
    <n v="6"/>
    <x v="0"/>
    <s v="Neutral"/>
    <x v="1"/>
    <x v="0"/>
  </r>
  <r>
    <n v="2351"/>
    <d v="2019-12-24T00:00:00"/>
    <s v="Data Analyst"/>
    <x v="1"/>
    <s v="Active"/>
    <s v="Contract"/>
    <s v="Zone B"/>
    <s v="Temporary"/>
    <x v="0"/>
    <x v="6"/>
    <d v="1943-02-27T00:00:00"/>
    <s v="MA"/>
    <x v="1"/>
    <s v="Hispanic"/>
    <s v="Widowed"/>
    <x v="0"/>
    <n v="4"/>
    <d v="2023-02-21T00:00:00"/>
    <n v="3"/>
    <n v="3"/>
    <n v="5"/>
    <d v="2023-03-11T00:00:00"/>
    <x v="4"/>
    <x v="0"/>
    <x v="1"/>
    <n v="4"/>
    <n v="173.96"/>
    <n v="76"/>
    <x v="2"/>
    <n v="6"/>
    <x v="2"/>
    <s v="Neutral"/>
    <x v="0"/>
    <x v="0"/>
  </r>
  <r>
    <n v="2352"/>
    <d v="2020-10-16T00:00:00"/>
    <s v="Data Analyst"/>
    <x v="8"/>
    <s v="Active"/>
    <s v="Full-Time"/>
    <s v="Zone B"/>
    <s v="Temporary"/>
    <x v="0"/>
    <x v="3"/>
    <d v="1993-12-31T00:00:00"/>
    <s v="MA"/>
    <x v="1"/>
    <s v="White"/>
    <s v="Widowed"/>
    <x v="0"/>
    <n v="2"/>
    <d v="2023-07-11T00:00:00"/>
    <n v="2"/>
    <n v="3"/>
    <n v="3"/>
    <d v="2022-09-11T00:00:00"/>
    <x v="4"/>
    <x v="1"/>
    <x v="2"/>
    <n v="4"/>
    <n v="889.07"/>
    <n v="27"/>
    <x v="1"/>
    <n v="5"/>
    <x v="0"/>
    <s v="Neutral"/>
    <x v="1"/>
    <x v="0"/>
  </r>
  <r>
    <n v="2353"/>
    <d v="2018-09-07T00:00:00"/>
    <s v="Data Analyst "/>
    <x v="3"/>
    <s v="Active"/>
    <s v="Part-Time"/>
    <s v="Zone B"/>
    <s v="Full-Time"/>
    <x v="2"/>
    <x v="4"/>
    <d v="1997-07-26T00:00:00"/>
    <s v="MA"/>
    <x v="0"/>
    <s v="Hispanic"/>
    <s v="Married"/>
    <x v="0"/>
    <n v="2"/>
    <d v="2022-10-17T00:00:00"/>
    <n v="2"/>
    <n v="4"/>
    <n v="3"/>
    <d v="2023-07-18T00:00:00"/>
    <x v="3"/>
    <x v="0"/>
    <x v="0"/>
    <n v="3"/>
    <n v="198.56"/>
    <n v="21"/>
    <x v="1"/>
    <n v="7"/>
    <x v="0"/>
    <s v="Neutral"/>
    <x v="1"/>
    <x v="0"/>
  </r>
  <r>
    <n v="2354"/>
    <d v="2022-01-07T00:00:00"/>
    <s v="Data Analyst"/>
    <x v="9"/>
    <s v="Active"/>
    <s v="Part-Time"/>
    <s v="Zone C"/>
    <s v="Full-Time"/>
    <x v="2"/>
    <x v="13"/>
    <d v="1971-09-02T00:00:00"/>
    <s v="MA"/>
    <x v="0"/>
    <s v="White"/>
    <s v="Divorced"/>
    <x v="0"/>
    <n v="2"/>
    <d v="2023-06-10T00:00:00"/>
    <n v="5"/>
    <n v="1"/>
    <n v="1"/>
    <d v="2023-06-13T00:00:00"/>
    <x v="4"/>
    <x v="1"/>
    <x v="2"/>
    <n v="5"/>
    <n v="572.14"/>
    <n v="51"/>
    <x v="0"/>
    <n v="4"/>
    <x v="1"/>
    <s v="Unsatisfied"/>
    <x v="1"/>
    <x v="0"/>
  </r>
  <r>
    <n v="2355"/>
    <d v="2019-03-25T00:00:00"/>
    <s v="Data Analyst"/>
    <x v="5"/>
    <s v="Active"/>
    <s v="Contract"/>
    <s v="Zone C"/>
    <s v="Temporary"/>
    <x v="2"/>
    <x v="4"/>
    <d v="1943-01-17T00:00:00"/>
    <s v="MA"/>
    <x v="1"/>
    <s v="Asian"/>
    <s v="Single"/>
    <x v="0"/>
    <n v="1"/>
    <d v="2022-11-15T00:00:00"/>
    <n v="1"/>
    <n v="1"/>
    <n v="4"/>
    <d v="2023-07-16T00:00:00"/>
    <x v="1"/>
    <x v="1"/>
    <x v="0"/>
    <n v="3"/>
    <n v="945.93"/>
    <n v="76"/>
    <x v="2"/>
    <n v="7"/>
    <x v="0"/>
    <s v="Unsatisfied"/>
    <x v="1"/>
    <x v="0"/>
  </r>
  <r>
    <n v="2356"/>
    <d v="2021-11-18T00:00:00"/>
    <s v="Data Analyst"/>
    <x v="6"/>
    <s v="Active"/>
    <s v="Part-Time"/>
    <s v="Zone C"/>
    <s v="Temporary"/>
    <x v="2"/>
    <x v="14"/>
    <d v="1955-07-14T00:00:00"/>
    <s v="MA"/>
    <x v="1"/>
    <s v="Black"/>
    <s v="Single"/>
    <x v="0"/>
    <n v="4"/>
    <d v="2023-03-07T00:00:00"/>
    <n v="4"/>
    <n v="1"/>
    <n v="1"/>
    <d v="2023-05-25T00:00:00"/>
    <x v="3"/>
    <x v="1"/>
    <x v="3"/>
    <n v="4"/>
    <n v="668.66"/>
    <n v="66"/>
    <x v="2"/>
    <n v="4"/>
    <x v="2"/>
    <s v="Unsatisfied"/>
    <x v="0"/>
    <x v="0"/>
  </r>
  <r>
    <n v="2357"/>
    <d v="2022-12-31T00:00:00"/>
    <s v="Production Manager"/>
    <x v="2"/>
    <s v="Active"/>
    <s v="Contract"/>
    <s v="Zone B"/>
    <s v="Temporary"/>
    <x v="0"/>
    <x v="3"/>
    <d v="1943-09-15T00:00:00"/>
    <s v="MA"/>
    <x v="0"/>
    <s v="Black"/>
    <s v="Married"/>
    <x v="0"/>
    <n v="1"/>
    <d v="2022-11-12T00:00:00"/>
    <n v="1"/>
    <n v="2"/>
    <n v="3"/>
    <d v="2023-05-17T00:00:00"/>
    <x v="0"/>
    <x v="0"/>
    <x v="0"/>
    <n v="3"/>
    <n v="483.49"/>
    <n v="79"/>
    <x v="2"/>
    <n v="3"/>
    <x v="0"/>
    <s v="Unsatisfied"/>
    <x v="1"/>
    <x v="0"/>
  </r>
  <r>
    <n v="2358"/>
    <d v="2020-05-14T00:00:00"/>
    <s v="Production Manager"/>
    <x v="9"/>
    <s v="Active"/>
    <s v="Part-Time"/>
    <s v="Zone B"/>
    <s v="Temporary"/>
    <x v="0"/>
    <x v="7"/>
    <d v="1993-03-20T00:00:00"/>
    <s v="MA"/>
    <x v="1"/>
    <s v="Black"/>
    <s v="Married"/>
    <x v="0"/>
    <n v="4"/>
    <d v="2022-09-07T00:00:00"/>
    <n v="5"/>
    <n v="3"/>
    <n v="3"/>
    <d v="2023-04-14T00:00:00"/>
    <x v="2"/>
    <x v="1"/>
    <x v="1"/>
    <n v="3"/>
    <n v="164.22"/>
    <n v="27"/>
    <x v="1"/>
    <n v="5"/>
    <x v="1"/>
    <s v="Neutral"/>
    <x v="0"/>
    <x v="0"/>
  </r>
  <r>
    <n v="2359"/>
    <d v="2020-12-13T00:00:00"/>
    <s v="Production Manager"/>
    <x v="7"/>
    <s v="Active"/>
    <s v="Full-Time"/>
    <s v="Zone B"/>
    <s v="Part-Time"/>
    <x v="0"/>
    <x v="6"/>
    <d v="1996-07-01T00:00:00"/>
    <s v="MA"/>
    <x v="0"/>
    <s v="Other"/>
    <s v="Married"/>
    <x v="0"/>
    <n v="2"/>
    <d v="2023-07-08T00:00:00"/>
    <n v="4"/>
    <n v="4"/>
    <n v="3"/>
    <d v="2023-05-30T00:00:00"/>
    <x v="3"/>
    <x v="1"/>
    <x v="0"/>
    <n v="3"/>
    <n v="850.73"/>
    <n v="24"/>
    <x v="1"/>
    <n v="5"/>
    <x v="2"/>
    <s v="Neutral"/>
    <x v="1"/>
    <x v="0"/>
  </r>
  <r>
    <n v="2360"/>
    <d v="2021-11-16T00:00:00"/>
    <s v="Production Manager"/>
    <x v="3"/>
    <s v="Terminated"/>
    <s v="Part-Time"/>
    <s v="Zone B"/>
    <s v="Part-Time"/>
    <x v="0"/>
    <x v="10"/>
    <d v="1990-10-06T00:00:00"/>
    <s v="MA"/>
    <x v="0"/>
    <s v="Asian"/>
    <s v="Widowed"/>
    <x v="0"/>
    <n v="1"/>
    <d v="2023-02-07T00:00:00"/>
    <n v="4"/>
    <n v="4"/>
    <n v="3"/>
    <d v="2022-10-13T00:00:00"/>
    <x v="2"/>
    <x v="0"/>
    <x v="3"/>
    <n v="1"/>
    <n v="400.62"/>
    <n v="31"/>
    <x v="3"/>
    <n v="4"/>
    <x v="2"/>
    <s v="Neutral"/>
    <x v="1"/>
    <x v="0"/>
  </r>
  <r>
    <n v="2361"/>
    <d v="2022-12-01T00:00:00"/>
    <s v="Production Manager"/>
    <x v="5"/>
    <s v="Terminated"/>
    <s v="Full-Time"/>
    <s v="Zone C"/>
    <s v="Full-Time"/>
    <x v="0"/>
    <x v="9"/>
    <d v="1996-12-05T00:00:00"/>
    <s v="MA"/>
    <x v="0"/>
    <s v="Asian"/>
    <s v="Divorced"/>
    <x v="0"/>
    <n v="2"/>
    <d v="2023-02-12T00:00:00"/>
    <n v="4"/>
    <n v="4"/>
    <n v="2"/>
    <d v="2022-09-08T00:00:00"/>
    <x v="1"/>
    <x v="1"/>
    <x v="0"/>
    <n v="4"/>
    <n v="148.29"/>
    <n v="26"/>
    <x v="1"/>
    <n v="3"/>
    <x v="2"/>
    <s v="Neutral"/>
    <x v="1"/>
    <x v="0"/>
  </r>
  <r>
    <n v="2362"/>
    <d v="2020-10-30T00:00:00"/>
    <s v="Production Manager"/>
    <x v="4"/>
    <s v="Active"/>
    <s v="Full-Time"/>
    <s v="Zone C"/>
    <s v="Part-Time"/>
    <x v="0"/>
    <x v="4"/>
    <d v="1974-05-06T00:00:00"/>
    <s v="MA"/>
    <x v="0"/>
    <s v="Asian"/>
    <s v="Married"/>
    <x v="0"/>
    <n v="2"/>
    <d v="2023-01-21T00:00:00"/>
    <n v="5"/>
    <n v="4"/>
    <n v="5"/>
    <d v="2023-02-06T00:00:00"/>
    <x v="2"/>
    <x v="0"/>
    <x v="1"/>
    <n v="3"/>
    <n v="543.65"/>
    <n v="46"/>
    <x v="0"/>
    <n v="5"/>
    <x v="1"/>
    <s v="Neutral"/>
    <x v="1"/>
    <x v="0"/>
  </r>
  <r>
    <n v="2363"/>
    <d v="2021-02-08T00:00:00"/>
    <s v="Production Manager"/>
    <x v="0"/>
    <s v="Active"/>
    <s v="Full-Time"/>
    <s v="Zone C"/>
    <s v="Temporary"/>
    <x v="0"/>
    <x v="13"/>
    <d v="1983-02-17T00:00:00"/>
    <s v="MA"/>
    <x v="0"/>
    <s v="Hispanic"/>
    <s v="Widowed"/>
    <x v="0"/>
    <n v="2"/>
    <d v="2023-07-16T00:00:00"/>
    <n v="2"/>
    <n v="5"/>
    <n v="1"/>
    <d v="2023-02-04T00:00:00"/>
    <x v="4"/>
    <x v="1"/>
    <x v="1"/>
    <n v="3"/>
    <n v="282.26"/>
    <n v="38"/>
    <x v="3"/>
    <n v="5"/>
    <x v="0"/>
    <s v="Satisfied"/>
    <x v="1"/>
    <x v="0"/>
  </r>
  <r>
    <n v="2364"/>
    <d v="2019-08-05T00:00:00"/>
    <s v="Production Manager"/>
    <x v="1"/>
    <s v="Active"/>
    <s v="Full-Time"/>
    <s v="Zone A"/>
    <s v="Temporary"/>
    <x v="0"/>
    <x v="4"/>
    <d v="1960-08-24T00:00:00"/>
    <s v="MA"/>
    <x v="1"/>
    <s v="Black"/>
    <s v="Widowed"/>
    <x v="0"/>
    <n v="5"/>
    <d v="2023-02-02T00:00:00"/>
    <n v="4"/>
    <n v="2"/>
    <n v="4"/>
    <d v="2022-12-04T00:00:00"/>
    <x v="2"/>
    <x v="1"/>
    <x v="2"/>
    <n v="3"/>
    <n v="123.81"/>
    <n v="59"/>
    <x v="0"/>
    <n v="6"/>
    <x v="2"/>
    <s v="Unsatisfied"/>
    <x v="2"/>
    <x v="1"/>
  </r>
  <r>
    <n v="2365"/>
    <d v="2018-11-29T00:00:00"/>
    <s v="Production Manager"/>
    <x v="8"/>
    <s v="Terminated"/>
    <s v="Contract"/>
    <s v="Zone A"/>
    <s v="Temporary"/>
    <x v="0"/>
    <x v="6"/>
    <d v="1953-08-25T00:00:00"/>
    <s v="MA"/>
    <x v="0"/>
    <s v="Black"/>
    <s v="Married"/>
    <x v="0"/>
    <n v="1"/>
    <d v="2022-09-07T00:00:00"/>
    <n v="1"/>
    <n v="1"/>
    <n v="1"/>
    <d v="2022-08-11T00:00:00"/>
    <x v="4"/>
    <x v="1"/>
    <x v="3"/>
    <n v="5"/>
    <n v="355.8"/>
    <n v="65"/>
    <x v="2"/>
    <n v="7"/>
    <x v="0"/>
    <s v="Unsatisfied"/>
    <x v="1"/>
    <x v="0"/>
  </r>
  <r>
    <n v="2366"/>
    <d v="2018-11-16T00:00:00"/>
    <s v="Production Manager"/>
    <x v="6"/>
    <s v="Terminated"/>
    <s v="Full-Time"/>
    <s v="Zone B"/>
    <s v="Part-Time"/>
    <x v="0"/>
    <x v="10"/>
    <d v="1944-07-22T00:00:00"/>
    <s v="MA"/>
    <x v="0"/>
    <s v="Asian"/>
    <s v="Divorced"/>
    <x v="0"/>
    <n v="2"/>
    <d v="2023-04-30T00:00:00"/>
    <n v="4"/>
    <n v="2"/>
    <n v="5"/>
    <d v="2022-08-16T00:00:00"/>
    <x v="2"/>
    <x v="0"/>
    <x v="1"/>
    <n v="3"/>
    <n v="184.59"/>
    <n v="74"/>
    <x v="2"/>
    <n v="7"/>
    <x v="2"/>
    <s v="Unsatisfied"/>
    <x v="1"/>
    <x v="0"/>
  </r>
  <r>
    <n v="2367"/>
    <d v="2020-08-23T00:00:00"/>
    <s v="Production Manager"/>
    <x v="2"/>
    <s v="Active"/>
    <s v="Contract"/>
    <s v="Zone C"/>
    <s v="Part-Time"/>
    <x v="0"/>
    <x v="13"/>
    <d v="1959-07-29T00:00:00"/>
    <s v="MA"/>
    <x v="0"/>
    <s v="Hispanic"/>
    <s v="Widowed"/>
    <x v="0"/>
    <n v="5"/>
    <d v="2022-10-26T00:00:00"/>
    <n v="3"/>
    <n v="2"/>
    <n v="5"/>
    <d v="2023-04-27T00:00:00"/>
    <x v="2"/>
    <x v="0"/>
    <x v="2"/>
    <n v="3"/>
    <n v="249.77"/>
    <n v="61"/>
    <x v="2"/>
    <n v="5"/>
    <x v="2"/>
    <s v="Unsatisfied"/>
    <x v="2"/>
    <x v="1"/>
  </r>
  <r>
    <n v="2368"/>
    <d v="2020-08-22T00:00:00"/>
    <s v="President &amp; CEO"/>
    <x v="9"/>
    <s v="Active"/>
    <s v="Full-Time"/>
    <s v="Zone B"/>
    <s v="Temporary"/>
    <x v="0"/>
    <x v="13"/>
    <d v="1950-03-31T00:00:00"/>
    <s v="MA"/>
    <x v="0"/>
    <s v="White"/>
    <s v="Single"/>
    <x v="0"/>
    <n v="1"/>
    <d v="2022-11-06T00:00:00"/>
    <n v="5"/>
    <n v="2"/>
    <n v="1"/>
    <d v="2023-03-30T00:00:00"/>
    <x v="3"/>
    <x v="1"/>
    <x v="2"/>
    <n v="4"/>
    <n v="285.54000000000002"/>
    <n v="70"/>
    <x v="2"/>
    <n v="5"/>
    <x v="1"/>
    <s v="Unsatisfied"/>
    <x v="1"/>
    <x v="0"/>
  </r>
  <r>
    <n v="2369"/>
    <d v="2021-10-19T00:00:00"/>
    <s v="Network Engineer"/>
    <x v="7"/>
    <s v="Active"/>
    <s v="Part-Time"/>
    <s v="Zone B"/>
    <s v="Full-Time"/>
    <x v="0"/>
    <x v="4"/>
    <d v="1987-09-16T00:00:00"/>
    <s v="MA"/>
    <x v="1"/>
    <s v="Other"/>
    <s v="Divorced"/>
    <x v="0"/>
    <n v="5"/>
    <d v="2023-02-18T00:00:00"/>
    <n v="5"/>
    <n v="2"/>
    <n v="4"/>
    <d v="2023-07-26T00:00:00"/>
    <x v="0"/>
    <x v="1"/>
    <x v="0"/>
    <n v="5"/>
    <n v="711.15"/>
    <n v="34"/>
    <x v="3"/>
    <n v="4"/>
    <x v="1"/>
    <s v="Unsatisfied"/>
    <x v="2"/>
    <x v="0"/>
  </r>
  <r>
    <n v="2370"/>
    <d v="2020-02-21T00:00:00"/>
    <s v="Network Engineer"/>
    <x v="3"/>
    <s v="Active"/>
    <s v="Contract"/>
    <s v="Zone B"/>
    <s v="Full-Time"/>
    <x v="0"/>
    <x v="4"/>
    <d v="1952-01-31T00:00:00"/>
    <s v="MA"/>
    <x v="1"/>
    <s v="Other"/>
    <s v="Widowed"/>
    <x v="0"/>
    <n v="5"/>
    <d v="2022-10-03T00:00:00"/>
    <n v="1"/>
    <n v="2"/>
    <n v="4"/>
    <d v="2023-06-07T00:00:00"/>
    <x v="0"/>
    <x v="1"/>
    <x v="1"/>
    <n v="3"/>
    <n v="644.97"/>
    <n v="68"/>
    <x v="2"/>
    <n v="6"/>
    <x v="0"/>
    <s v="Unsatisfied"/>
    <x v="2"/>
    <x v="0"/>
  </r>
  <r>
    <n v="2371"/>
    <d v="2022-11-21T00:00:00"/>
    <s v="Data Analyst"/>
    <x v="1"/>
    <s v="Active"/>
    <s v="Contract"/>
    <s v="Zone B"/>
    <s v="Temporary"/>
    <x v="0"/>
    <x v="4"/>
    <d v="2000-05-30T00:00:00"/>
    <s v="MA"/>
    <x v="1"/>
    <s v="White"/>
    <s v="Married"/>
    <x v="0"/>
    <n v="1"/>
    <d v="2023-01-10T00:00:00"/>
    <n v="2"/>
    <n v="1"/>
    <n v="5"/>
    <d v="2023-04-19T00:00:00"/>
    <x v="1"/>
    <x v="0"/>
    <x v="3"/>
    <n v="4"/>
    <n v="133.56"/>
    <n v="22"/>
    <x v="1"/>
    <n v="3"/>
    <x v="0"/>
    <s v="Unsatisfied"/>
    <x v="1"/>
    <x v="0"/>
  </r>
  <r>
    <n v="2372"/>
    <d v="2019-08-05T00:00:00"/>
    <s v="Data Analyst"/>
    <x v="0"/>
    <s v="Active"/>
    <s v="Full-Time"/>
    <s v="Zone A"/>
    <s v="Part-Time"/>
    <x v="0"/>
    <x v="4"/>
    <d v="1992-03-10T00:00:00"/>
    <s v="MA"/>
    <x v="0"/>
    <s v="Hispanic"/>
    <s v="Single"/>
    <x v="0"/>
    <n v="2"/>
    <d v="2023-08-02T00:00:00"/>
    <n v="3"/>
    <n v="4"/>
    <n v="5"/>
    <d v="2023-01-27T00:00:00"/>
    <x v="0"/>
    <x v="0"/>
    <x v="2"/>
    <n v="2"/>
    <n v="784.93"/>
    <n v="27"/>
    <x v="1"/>
    <n v="6"/>
    <x v="2"/>
    <s v="Neutral"/>
    <x v="1"/>
    <x v="0"/>
  </r>
  <r>
    <n v="2373"/>
    <d v="2020-11-05T00:00:00"/>
    <s v="Data Analyst "/>
    <x v="4"/>
    <s v="Active"/>
    <s v="Full-Time"/>
    <s v="Zone A"/>
    <s v="Full-Time"/>
    <x v="2"/>
    <x v="14"/>
    <d v="1982-10-22T00:00:00"/>
    <s v="MA"/>
    <x v="0"/>
    <s v="Other"/>
    <s v="Divorced"/>
    <x v="0"/>
    <n v="2"/>
    <d v="2023-07-21T00:00:00"/>
    <n v="3"/>
    <n v="5"/>
    <n v="5"/>
    <d v="2023-02-16T00:00:00"/>
    <x v="2"/>
    <x v="1"/>
    <x v="2"/>
    <n v="4"/>
    <n v="801.63"/>
    <n v="38"/>
    <x v="3"/>
    <n v="5"/>
    <x v="2"/>
    <s v="Satisfied"/>
    <x v="1"/>
    <x v="0"/>
  </r>
  <r>
    <n v="2374"/>
    <d v="2021-06-12T00:00:00"/>
    <s v="Data Analyst"/>
    <x v="5"/>
    <s v="Active"/>
    <s v="Part-Time"/>
    <s v="Zone A"/>
    <s v="Part-Time"/>
    <x v="2"/>
    <x v="4"/>
    <d v="1962-08-09T00:00:00"/>
    <s v="MA"/>
    <x v="0"/>
    <s v="Asian"/>
    <s v="Divorced"/>
    <x v="0"/>
    <n v="2"/>
    <d v="2023-01-16T00:00:00"/>
    <n v="1"/>
    <n v="2"/>
    <n v="1"/>
    <d v="2023-05-01T00:00:00"/>
    <x v="1"/>
    <x v="1"/>
    <x v="1"/>
    <n v="2"/>
    <n v="650.48"/>
    <n v="59"/>
    <x v="0"/>
    <n v="4"/>
    <x v="0"/>
    <s v="Unsatisfied"/>
    <x v="1"/>
    <x v="0"/>
  </r>
  <r>
    <n v="2375"/>
    <d v="2018-09-13T00:00:00"/>
    <s v="Data Analyst"/>
    <x v="3"/>
    <s v="Active"/>
    <s v="Contract"/>
    <s v="Zone B"/>
    <s v="Full-Time"/>
    <x v="2"/>
    <x v="3"/>
    <d v="1958-11-02T00:00:00"/>
    <s v="MA"/>
    <x v="1"/>
    <s v="Black"/>
    <s v="Single"/>
    <x v="0"/>
    <n v="1"/>
    <d v="2022-08-14T00:00:00"/>
    <n v="2"/>
    <n v="4"/>
    <n v="2"/>
    <d v="2022-11-20T00:00:00"/>
    <x v="2"/>
    <x v="1"/>
    <x v="0"/>
    <n v="5"/>
    <n v="770.33"/>
    <n v="60"/>
    <x v="2"/>
    <n v="7"/>
    <x v="0"/>
    <s v="Neutral"/>
    <x v="1"/>
    <x v="0"/>
  </r>
  <r>
    <n v="2376"/>
    <d v="2023-04-09T00:00:00"/>
    <s v="Production Manager"/>
    <x v="0"/>
    <s v="Active"/>
    <s v="Full-Time"/>
    <s v="Zone A"/>
    <s v="Temporary"/>
    <x v="0"/>
    <x v="4"/>
    <d v="1983-10-10T00:00:00"/>
    <s v="MA"/>
    <x v="0"/>
    <s v="Asian"/>
    <s v="Divorced"/>
    <x v="0"/>
    <n v="4"/>
    <d v="2022-12-07T00:00:00"/>
    <n v="5"/>
    <n v="2"/>
    <n v="4"/>
    <d v="2023-04-26T00:00:00"/>
    <x v="4"/>
    <x v="0"/>
    <x v="2"/>
    <n v="5"/>
    <n v="755.69"/>
    <n v="40"/>
    <x v="3"/>
    <n v="3"/>
    <x v="1"/>
    <s v="Unsatisfied"/>
    <x v="0"/>
    <x v="1"/>
  </r>
  <r>
    <n v="2377"/>
    <d v="2021-01-09T00:00:00"/>
    <s v="Production Manager"/>
    <x v="7"/>
    <s v="Active"/>
    <s v="Contract"/>
    <s v="Zone B"/>
    <s v="Part-Time"/>
    <x v="0"/>
    <x v="7"/>
    <d v="1960-06-14T00:00:00"/>
    <s v="MA"/>
    <x v="1"/>
    <s v="White"/>
    <s v="Single"/>
    <x v="0"/>
    <n v="4"/>
    <d v="2022-12-31T00:00:00"/>
    <n v="1"/>
    <n v="2"/>
    <n v="1"/>
    <d v="2022-12-25T00:00:00"/>
    <x v="0"/>
    <x v="1"/>
    <x v="0"/>
    <n v="1"/>
    <n v="921.26"/>
    <n v="61"/>
    <x v="2"/>
    <n v="5"/>
    <x v="0"/>
    <s v="Unsatisfied"/>
    <x v="0"/>
    <x v="0"/>
  </r>
  <r>
    <n v="2378"/>
    <d v="2020-03-23T00:00:00"/>
    <s v="Production Manager"/>
    <x v="1"/>
    <s v="Active"/>
    <s v="Part-Time"/>
    <s v="Zone A"/>
    <s v="Full-Time"/>
    <x v="0"/>
    <x v="11"/>
    <d v="1944-11-23T00:00:00"/>
    <s v="MA"/>
    <x v="0"/>
    <s v="Other"/>
    <s v="Married"/>
    <x v="0"/>
    <n v="2"/>
    <d v="2023-07-04T00:00:00"/>
    <n v="2"/>
    <n v="5"/>
    <n v="3"/>
    <d v="2023-04-07T00:00:00"/>
    <x v="0"/>
    <x v="0"/>
    <x v="3"/>
    <n v="3"/>
    <n v="751.79"/>
    <n v="76"/>
    <x v="2"/>
    <n v="6"/>
    <x v="0"/>
    <s v="Satisfied"/>
    <x v="1"/>
    <x v="0"/>
  </r>
  <r>
    <n v="2379"/>
    <d v="2019-10-19T00:00:00"/>
    <s v="Production Manager"/>
    <x v="8"/>
    <s v="Terminated"/>
    <s v="Full-Time"/>
    <s v="Zone C"/>
    <s v="Part-Time"/>
    <x v="0"/>
    <x v="10"/>
    <d v="1991-12-22T00:00:00"/>
    <s v="MA"/>
    <x v="0"/>
    <s v="Asian"/>
    <s v="Divorced"/>
    <x v="0"/>
    <n v="2"/>
    <d v="2023-07-01T00:00:00"/>
    <n v="2"/>
    <n v="5"/>
    <n v="1"/>
    <d v="2022-08-24T00:00:00"/>
    <x v="4"/>
    <x v="1"/>
    <x v="2"/>
    <n v="4"/>
    <n v="146.18"/>
    <n v="28"/>
    <x v="1"/>
    <n v="6"/>
    <x v="0"/>
    <s v="Satisfied"/>
    <x v="1"/>
    <x v="0"/>
  </r>
  <r>
    <n v="2380"/>
    <d v="2023-07-02T00:00:00"/>
    <s v="Production Manager"/>
    <x v="3"/>
    <s v="Active"/>
    <s v="Full-Time"/>
    <s v="Zone A"/>
    <s v="Temporary"/>
    <x v="0"/>
    <x v="3"/>
    <d v="1956-12-19T00:00:00"/>
    <s v="MA"/>
    <x v="0"/>
    <s v="Other"/>
    <s v="Married"/>
    <x v="0"/>
    <n v="2"/>
    <d v="2022-10-25T00:00:00"/>
    <n v="2"/>
    <n v="1"/>
    <n v="3"/>
    <d v="2022-11-03T00:00:00"/>
    <x v="1"/>
    <x v="0"/>
    <x v="2"/>
    <n v="5"/>
    <n v="910.96"/>
    <n v="67"/>
    <x v="2"/>
    <n v="2"/>
    <x v="0"/>
    <s v="Unsatisfied"/>
    <x v="1"/>
    <x v="0"/>
  </r>
  <r>
    <n v="2381"/>
    <d v="2019-08-29T00:00:00"/>
    <s v="Production Manager"/>
    <x v="9"/>
    <s v="Active"/>
    <s v="Part-Time"/>
    <s v="Zone B"/>
    <s v="Part-Time"/>
    <x v="0"/>
    <x v="14"/>
    <d v="1988-04-08T00:00:00"/>
    <s v="MA"/>
    <x v="0"/>
    <s v="Other"/>
    <s v="Divorced"/>
    <x v="0"/>
    <n v="2"/>
    <d v="2023-02-15T00:00:00"/>
    <n v="2"/>
    <n v="3"/>
    <n v="3"/>
    <d v="2023-01-27T00:00:00"/>
    <x v="3"/>
    <x v="1"/>
    <x v="3"/>
    <n v="1"/>
    <n v="404.78"/>
    <n v="31"/>
    <x v="3"/>
    <n v="6"/>
    <x v="0"/>
    <s v="Neutral"/>
    <x v="1"/>
    <x v="0"/>
  </r>
  <r>
    <n v="2382"/>
    <d v="2023-07-17T00:00:00"/>
    <s v="Production Manager"/>
    <x v="5"/>
    <s v="Active"/>
    <s v="Part-Time"/>
    <s v="Zone C"/>
    <s v="Temporary"/>
    <x v="0"/>
    <x v="14"/>
    <d v="1943-12-10T00:00:00"/>
    <s v="MA"/>
    <x v="1"/>
    <s v="Asian"/>
    <s v="Single"/>
    <x v="0"/>
    <n v="1"/>
    <d v="2022-11-19T00:00:00"/>
    <n v="4"/>
    <n v="3"/>
    <n v="4"/>
    <d v="2023-08-01T00:00:00"/>
    <x v="2"/>
    <x v="0"/>
    <x v="2"/>
    <n v="1"/>
    <n v="751.78"/>
    <n v="80"/>
    <x v="2"/>
    <n v="2"/>
    <x v="2"/>
    <s v="Neutral"/>
    <x v="1"/>
    <x v="0"/>
  </r>
  <r>
    <n v="2383"/>
    <d v="2020-02-02T00:00:00"/>
    <s v="Production Manager"/>
    <x v="6"/>
    <s v="Active"/>
    <s v="Full-Time"/>
    <s v="Zone A"/>
    <s v="Full-Time"/>
    <x v="0"/>
    <x v="4"/>
    <d v="1973-04-08T00:00:00"/>
    <s v="MA"/>
    <x v="1"/>
    <s v="Asian"/>
    <s v="Widowed"/>
    <x v="0"/>
    <n v="4"/>
    <d v="2022-11-21T00:00:00"/>
    <n v="5"/>
    <n v="3"/>
    <n v="5"/>
    <d v="2022-08-09T00:00:00"/>
    <x v="1"/>
    <x v="1"/>
    <x v="1"/>
    <n v="1"/>
    <n v="374.73"/>
    <n v="47"/>
    <x v="0"/>
    <n v="6"/>
    <x v="1"/>
    <s v="Neutral"/>
    <x v="0"/>
    <x v="0"/>
  </r>
  <r>
    <n v="2384"/>
    <d v="2021-10-14T00:00:00"/>
    <s v="Production Manager"/>
    <x v="2"/>
    <s v="Terminated"/>
    <s v="Full-Time"/>
    <s v="Zone A"/>
    <s v="Temporary"/>
    <x v="0"/>
    <x v="4"/>
    <d v="1979-09-11T00:00:00"/>
    <s v="MA"/>
    <x v="0"/>
    <s v="Hispanic"/>
    <s v="Married"/>
    <x v="0"/>
    <n v="5"/>
    <d v="2022-09-03T00:00:00"/>
    <n v="2"/>
    <n v="2"/>
    <n v="2"/>
    <d v="2022-10-03T00:00:00"/>
    <x v="4"/>
    <x v="0"/>
    <x v="0"/>
    <n v="3"/>
    <n v="166.1"/>
    <n v="42"/>
    <x v="3"/>
    <n v="4"/>
    <x v="0"/>
    <s v="Unsatisfied"/>
    <x v="2"/>
    <x v="0"/>
  </r>
  <r>
    <n v="2385"/>
    <d v="2020-04-10T00:00:00"/>
    <s v="Production Manager"/>
    <x v="4"/>
    <s v="Active"/>
    <s v="Contract"/>
    <s v="Zone A"/>
    <s v="Part-Time"/>
    <x v="0"/>
    <x v="17"/>
    <d v="1953-11-19T00:00:00"/>
    <s v="MA"/>
    <x v="0"/>
    <s v="Asian"/>
    <s v="Single"/>
    <x v="0"/>
    <n v="2"/>
    <d v="2023-01-15T00:00:00"/>
    <n v="2"/>
    <n v="1"/>
    <n v="3"/>
    <d v="2023-03-31T00:00:00"/>
    <x v="3"/>
    <x v="0"/>
    <x v="1"/>
    <n v="1"/>
    <n v="574.91"/>
    <n v="67"/>
    <x v="2"/>
    <n v="6"/>
    <x v="0"/>
    <s v="Unsatisfied"/>
    <x v="1"/>
    <x v="0"/>
  </r>
  <r>
    <n v="2386"/>
    <d v="2018-12-14T00:00:00"/>
    <s v="Production Manager"/>
    <x v="0"/>
    <s v="Active"/>
    <s v="Part-Time"/>
    <s v="Zone B"/>
    <s v="Part-Time"/>
    <x v="0"/>
    <x v="0"/>
    <d v="1975-12-25T00:00:00"/>
    <s v="MA"/>
    <x v="0"/>
    <s v="Black"/>
    <s v="Widowed"/>
    <x v="0"/>
    <n v="1"/>
    <d v="2022-12-16T00:00:00"/>
    <n v="1"/>
    <n v="4"/>
    <n v="3"/>
    <d v="2022-09-28T00:00:00"/>
    <x v="1"/>
    <x v="1"/>
    <x v="0"/>
    <n v="3"/>
    <n v="390.96"/>
    <n v="43"/>
    <x v="3"/>
    <n v="7"/>
    <x v="0"/>
    <s v="Neutral"/>
    <x v="1"/>
    <x v="0"/>
  </r>
  <r>
    <n v="2387"/>
    <d v="2022-06-27T00:00:00"/>
    <s v="President &amp; CEO"/>
    <x v="7"/>
    <s v="Active"/>
    <s v="Contract"/>
    <s v="Zone C"/>
    <s v="Temporary"/>
    <x v="0"/>
    <x v="23"/>
    <d v="1994-05-28T00:00:00"/>
    <s v="MA"/>
    <x v="1"/>
    <s v="Hispanic"/>
    <s v="Widowed"/>
    <x v="0"/>
    <n v="1"/>
    <d v="2023-01-06T00:00:00"/>
    <n v="1"/>
    <n v="2"/>
    <n v="5"/>
    <d v="2023-03-05T00:00:00"/>
    <x v="4"/>
    <x v="0"/>
    <x v="0"/>
    <n v="2"/>
    <n v="459.27"/>
    <n v="28"/>
    <x v="1"/>
    <n v="3"/>
    <x v="0"/>
    <s v="Unsatisfied"/>
    <x v="1"/>
    <x v="0"/>
  </r>
  <r>
    <n v="2388"/>
    <d v="2020-09-07T00:00:00"/>
    <s v="Network Engineer"/>
    <x v="1"/>
    <s v="Active"/>
    <s v="Contract"/>
    <s v="Zone C"/>
    <s v="Temporary"/>
    <x v="0"/>
    <x v="10"/>
    <d v="1953-05-15T00:00:00"/>
    <s v="MA"/>
    <x v="1"/>
    <s v="Other"/>
    <s v="Single"/>
    <x v="0"/>
    <n v="2"/>
    <d v="2023-06-06T00:00:00"/>
    <n v="5"/>
    <n v="2"/>
    <n v="4"/>
    <d v="2023-06-30T00:00:00"/>
    <x v="2"/>
    <x v="0"/>
    <x v="2"/>
    <n v="4"/>
    <n v="949.32"/>
    <n v="67"/>
    <x v="2"/>
    <n v="5"/>
    <x v="1"/>
    <s v="Unsatisfied"/>
    <x v="1"/>
    <x v="0"/>
  </r>
  <r>
    <n v="2389"/>
    <d v="2019-11-03T00:00:00"/>
    <s v="Data Analyst"/>
    <x v="1"/>
    <s v="Active"/>
    <s v="Contract"/>
    <s v="Zone C"/>
    <s v="Part-Time"/>
    <x v="0"/>
    <x v="5"/>
    <d v="1976-05-22T00:00:00"/>
    <s v="MA"/>
    <x v="1"/>
    <s v="White"/>
    <s v="Widowed"/>
    <x v="0"/>
    <n v="2"/>
    <d v="2023-06-06T00:00:00"/>
    <n v="1"/>
    <n v="4"/>
    <n v="2"/>
    <d v="2023-07-28T00:00:00"/>
    <x v="3"/>
    <x v="0"/>
    <x v="2"/>
    <n v="1"/>
    <n v="718.39"/>
    <n v="43"/>
    <x v="3"/>
    <n v="6"/>
    <x v="0"/>
    <s v="Neutral"/>
    <x v="1"/>
    <x v="0"/>
  </r>
  <r>
    <n v="2390"/>
    <d v="2020-05-15T00:00:00"/>
    <s v="Data Analyst"/>
    <x v="8"/>
    <s v="Active"/>
    <s v="Part-Time"/>
    <s v="Zone C"/>
    <s v="Part-Time"/>
    <x v="0"/>
    <x v="6"/>
    <d v="1943-02-13T00:00:00"/>
    <s v="MA"/>
    <x v="0"/>
    <s v="Asian"/>
    <s v="Divorced"/>
    <x v="0"/>
    <n v="1"/>
    <d v="2022-10-18T00:00:00"/>
    <n v="1"/>
    <n v="5"/>
    <n v="4"/>
    <d v="2023-07-19T00:00:00"/>
    <x v="1"/>
    <x v="1"/>
    <x v="2"/>
    <n v="5"/>
    <n v="923.06"/>
    <n v="77"/>
    <x v="2"/>
    <n v="5"/>
    <x v="0"/>
    <s v="Satisfied"/>
    <x v="1"/>
    <x v="0"/>
  </r>
  <r>
    <n v="2391"/>
    <d v="2023-04-28T00:00:00"/>
    <s v="Data Analyst "/>
    <x v="3"/>
    <s v="Active"/>
    <s v="Part-Time"/>
    <s v="Zone B"/>
    <s v="Full-Time"/>
    <x v="2"/>
    <x v="8"/>
    <d v="1964-02-11T00:00:00"/>
    <s v="MA"/>
    <x v="0"/>
    <s v="Asian"/>
    <s v="Widowed"/>
    <x v="0"/>
    <n v="1"/>
    <d v="2023-06-22T00:00:00"/>
    <n v="3"/>
    <n v="3"/>
    <n v="3"/>
    <d v="2022-12-10T00:00:00"/>
    <x v="3"/>
    <x v="1"/>
    <x v="0"/>
    <n v="3"/>
    <n v="363.35"/>
    <n v="59"/>
    <x v="0"/>
    <n v="3"/>
    <x v="2"/>
    <s v="Neutral"/>
    <x v="1"/>
    <x v="0"/>
  </r>
  <r>
    <n v="2392"/>
    <d v="2019-08-05T00:00:00"/>
    <s v="Data Analyst"/>
    <x v="4"/>
    <s v="Active"/>
    <s v="Full-Time"/>
    <s v="Zone A"/>
    <s v="Full-Time"/>
    <x v="2"/>
    <x v="16"/>
    <d v="1944-09-27T00:00:00"/>
    <s v="MA"/>
    <x v="1"/>
    <s v="Black"/>
    <s v="Single"/>
    <x v="0"/>
    <n v="1"/>
    <d v="2023-06-19T00:00:00"/>
    <n v="4"/>
    <n v="3"/>
    <n v="2"/>
    <d v="2022-12-17T00:00:00"/>
    <x v="1"/>
    <x v="1"/>
    <x v="0"/>
    <n v="5"/>
    <n v="652.9"/>
    <n v="75"/>
    <x v="2"/>
    <n v="6"/>
    <x v="2"/>
    <s v="Neutral"/>
    <x v="1"/>
    <x v="0"/>
  </r>
  <r>
    <n v="2393"/>
    <d v="2018-12-05T00:00:00"/>
    <s v="Production Manager"/>
    <x v="6"/>
    <s v="Active"/>
    <s v="Full-Time"/>
    <s v="Zone C"/>
    <s v="Part-Time"/>
    <x v="0"/>
    <x v="6"/>
    <d v="1993-09-04T00:00:00"/>
    <s v="MA"/>
    <x v="0"/>
    <s v="Other"/>
    <s v="Widowed"/>
    <x v="0"/>
    <n v="5"/>
    <d v="2023-05-12T00:00:00"/>
    <n v="3"/>
    <n v="2"/>
    <n v="2"/>
    <d v="2023-02-27T00:00:00"/>
    <x v="2"/>
    <x v="1"/>
    <x v="2"/>
    <n v="5"/>
    <n v="803.82"/>
    <n v="25"/>
    <x v="1"/>
    <n v="7"/>
    <x v="2"/>
    <s v="Unsatisfied"/>
    <x v="2"/>
    <x v="1"/>
  </r>
  <r>
    <n v="2394"/>
    <d v="2022-04-25T00:00:00"/>
    <s v="Production Manager"/>
    <x v="2"/>
    <s v="Active"/>
    <s v="Full-Time"/>
    <s v="Zone C"/>
    <s v="Full-Time"/>
    <x v="0"/>
    <x v="4"/>
    <d v="1980-09-17T00:00:00"/>
    <s v="MA"/>
    <x v="1"/>
    <s v="White"/>
    <s v="Single"/>
    <x v="0"/>
    <n v="2"/>
    <d v="2022-11-18T00:00:00"/>
    <n v="4"/>
    <n v="1"/>
    <n v="1"/>
    <d v="2022-09-22T00:00:00"/>
    <x v="1"/>
    <x v="0"/>
    <x v="2"/>
    <n v="1"/>
    <n v="661.88"/>
    <n v="42"/>
    <x v="3"/>
    <n v="4"/>
    <x v="2"/>
    <s v="Unsatisfied"/>
    <x v="1"/>
    <x v="0"/>
  </r>
  <r>
    <n v="2395"/>
    <d v="2019-12-10T00:00:00"/>
    <s v="Production Manager"/>
    <x v="9"/>
    <s v="Active"/>
    <s v="Part-Time"/>
    <s v="Zone C"/>
    <s v="Part-Time"/>
    <x v="0"/>
    <x v="5"/>
    <d v="1983-06-24T00:00:00"/>
    <s v="MA"/>
    <x v="1"/>
    <s v="Black"/>
    <s v="Divorced"/>
    <x v="0"/>
    <n v="1"/>
    <d v="2023-02-23T00:00:00"/>
    <n v="1"/>
    <n v="1"/>
    <n v="4"/>
    <d v="2023-03-29T00:00:00"/>
    <x v="1"/>
    <x v="1"/>
    <x v="2"/>
    <n v="5"/>
    <n v="337.08"/>
    <n v="36"/>
    <x v="3"/>
    <n v="6"/>
    <x v="0"/>
    <s v="Unsatisfied"/>
    <x v="1"/>
    <x v="0"/>
  </r>
  <r>
    <n v="2396"/>
    <d v="2022-06-30T00:00:00"/>
    <s v="Production Manager"/>
    <x v="7"/>
    <s v="Terminated"/>
    <s v="Contract"/>
    <s v="Zone C"/>
    <s v="Part-Time"/>
    <x v="0"/>
    <x v="5"/>
    <d v="1960-07-18T00:00:00"/>
    <s v="MA"/>
    <x v="0"/>
    <s v="Other"/>
    <s v="Single"/>
    <x v="0"/>
    <n v="1"/>
    <d v="2022-12-14T00:00:00"/>
    <n v="3"/>
    <n v="4"/>
    <n v="2"/>
    <d v="2022-11-22T00:00:00"/>
    <x v="2"/>
    <x v="1"/>
    <x v="2"/>
    <n v="5"/>
    <n v="887.46"/>
    <n v="62"/>
    <x v="2"/>
    <n v="3"/>
    <x v="2"/>
    <s v="Neutral"/>
    <x v="1"/>
    <x v="0"/>
  </r>
  <r>
    <n v="2397"/>
    <d v="2018-09-19T00:00:00"/>
    <s v="Production Manager"/>
    <x v="3"/>
    <s v="Active"/>
    <s v="Part-Time"/>
    <s v="Zone B"/>
    <s v="Full-Time"/>
    <x v="0"/>
    <x v="4"/>
    <d v="1990-08-22T00:00:00"/>
    <s v="MA"/>
    <x v="0"/>
    <s v="Other"/>
    <s v="Widowed"/>
    <x v="0"/>
    <n v="2"/>
    <d v="2022-09-08T00:00:00"/>
    <n v="2"/>
    <n v="5"/>
    <n v="2"/>
    <d v="2022-11-10T00:00:00"/>
    <x v="2"/>
    <x v="1"/>
    <x v="2"/>
    <n v="5"/>
    <n v="514.94000000000005"/>
    <n v="28"/>
    <x v="1"/>
    <n v="7"/>
    <x v="0"/>
    <s v="Satisfied"/>
    <x v="1"/>
    <x v="0"/>
  </r>
  <r>
    <n v="2398"/>
    <d v="2019-07-08T00:00:00"/>
    <s v="Production Manager"/>
    <x v="5"/>
    <s v="Active"/>
    <s v="Contract"/>
    <s v="Zone C"/>
    <s v="Temporary"/>
    <x v="0"/>
    <x v="3"/>
    <d v="1959-06-11T00:00:00"/>
    <s v="MA"/>
    <x v="0"/>
    <s v="White"/>
    <s v="Widowed"/>
    <x v="0"/>
    <n v="5"/>
    <d v="2023-01-07T00:00:00"/>
    <n v="4"/>
    <n v="3"/>
    <n v="3"/>
    <d v="2022-12-13T00:00:00"/>
    <x v="3"/>
    <x v="1"/>
    <x v="1"/>
    <n v="3"/>
    <n v="304.35000000000002"/>
    <n v="60"/>
    <x v="2"/>
    <n v="6"/>
    <x v="2"/>
    <s v="Neutral"/>
    <x v="2"/>
    <x v="0"/>
  </r>
  <r>
    <n v="2399"/>
    <d v="2023-05-25T00:00:00"/>
    <s v="Production Manager"/>
    <x v="9"/>
    <s v="Active"/>
    <s v="Full-Time"/>
    <s v="Zone B"/>
    <s v="Part-Time"/>
    <x v="0"/>
    <x v="13"/>
    <d v="1958-06-13T00:00:00"/>
    <s v="MA"/>
    <x v="1"/>
    <s v="White"/>
    <s v="Married"/>
    <x v="0"/>
    <n v="4"/>
    <d v="2022-11-29T00:00:00"/>
    <n v="1"/>
    <n v="4"/>
    <n v="2"/>
    <d v="2023-03-15T00:00:00"/>
    <x v="1"/>
    <x v="1"/>
    <x v="3"/>
    <n v="1"/>
    <n v="329.83"/>
    <n v="65"/>
    <x v="2"/>
    <n v="2"/>
    <x v="0"/>
    <s v="Neutral"/>
    <x v="0"/>
    <x v="0"/>
  </r>
  <r>
    <n v="2400"/>
    <d v="2018-11-03T00:00:00"/>
    <s v="Production Manager"/>
    <x v="5"/>
    <s v="Active"/>
    <s v="Contract"/>
    <s v="Zone A"/>
    <s v="Part-Time"/>
    <x v="0"/>
    <x v="2"/>
    <d v="1961-06-12T00:00:00"/>
    <s v="MA"/>
    <x v="1"/>
    <s v="Black"/>
    <s v="Married"/>
    <x v="0"/>
    <n v="2"/>
    <d v="2023-03-28T00:00:00"/>
    <n v="4"/>
    <n v="4"/>
    <n v="3"/>
    <d v="2023-07-23T00:00:00"/>
    <x v="4"/>
    <x v="1"/>
    <x v="2"/>
    <n v="4"/>
    <n v="872.57"/>
    <n v="57"/>
    <x v="0"/>
    <n v="7"/>
    <x v="2"/>
    <s v="Neutral"/>
    <x v="1"/>
    <x v="0"/>
  </r>
  <r>
    <n v="2401"/>
    <d v="2022-11-09T00:00:00"/>
    <s v="Production Manager"/>
    <x v="6"/>
    <s v="Terminated"/>
    <s v="Full-Time"/>
    <s v="Zone C"/>
    <s v="Part-Time"/>
    <x v="0"/>
    <x v="4"/>
    <d v="1945-09-23T00:00:00"/>
    <s v="MA"/>
    <x v="0"/>
    <s v="Asian"/>
    <s v="Divorced"/>
    <x v="0"/>
    <n v="5"/>
    <d v="2022-12-23T00:00:00"/>
    <n v="1"/>
    <n v="1"/>
    <n v="3"/>
    <d v="2022-11-01T00:00:00"/>
    <x v="1"/>
    <x v="0"/>
    <x v="0"/>
    <n v="4"/>
    <n v="935.2"/>
    <n v="77"/>
    <x v="2"/>
    <n v="3"/>
    <x v="0"/>
    <s v="Unsatisfied"/>
    <x v="2"/>
    <x v="0"/>
  </r>
  <r>
    <n v="2402"/>
    <d v="2022-04-14T00:00:00"/>
    <s v="Production Manager"/>
    <x v="2"/>
    <s v="Terminated"/>
    <s v="Full-Time"/>
    <s v="Zone C"/>
    <s v="Full-Time"/>
    <x v="0"/>
    <x v="12"/>
    <d v="1985-09-19T00:00:00"/>
    <s v="MA"/>
    <x v="0"/>
    <s v="Black"/>
    <s v="Widowed"/>
    <x v="0"/>
    <n v="2"/>
    <d v="2022-10-29T00:00:00"/>
    <n v="3"/>
    <n v="2"/>
    <n v="2"/>
    <d v="2023-02-18T00:00:00"/>
    <x v="4"/>
    <x v="1"/>
    <x v="0"/>
    <n v="1"/>
    <n v="478.73"/>
    <n v="37"/>
    <x v="3"/>
    <n v="4"/>
    <x v="2"/>
    <s v="Unsatisfied"/>
    <x v="1"/>
    <x v="0"/>
  </r>
  <r>
    <n v="2403"/>
    <d v="2020-08-06T00:00:00"/>
    <s v="Production Manager"/>
    <x v="4"/>
    <s v="Active"/>
    <s v="Full-Time"/>
    <s v="Zone C"/>
    <s v="Temporary"/>
    <x v="0"/>
    <x v="0"/>
    <d v="1958-03-22T00:00:00"/>
    <s v="MA"/>
    <x v="0"/>
    <s v="Hispanic"/>
    <s v="Married"/>
    <x v="0"/>
    <n v="4"/>
    <d v="2022-11-07T00:00:00"/>
    <n v="3"/>
    <n v="3"/>
    <n v="3"/>
    <d v="2022-08-25T00:00:00"/>
    <x v="3"/>
    <x v="1"/>
    <x v="0"/>
    <n v="5"/>
    <n v="766.04"/>
    <n v="62"/>
    <x v="2"/>
    <n v="5"/>
    <x v="2"/>
    <s v="Neutral"/>
    <x v="0"/>
    <x v="0"/>
  </r>
  <r>
    <n v="2404"/>
    <d v="2019-06-26T00:00:00"/>
    <s v="Production Manager"/>
    <x v="0"/>
    <s v="Active"/>
    <s v="Contract"/>
    <s v="Zone C"/>
    <s v="Temporary"/>
    <x v="0"/>
    <x v="3"/>
    <d v="1949-05-19T00:00:00"/>
    <s v="MA"/>
    <x v="0"/>
    <s v="White"/>
    <s v="Divorced"/>
    <x v="0"/>
    <n v="2"/>
    <d v="2023-05-01T00:00:00"/>
    <n v="3"/>
    <n v="3"/>
    <n v="1"/>
    <d v="2023-04-21T00:00:00"/>
    <x v="2"/>
    <x v="1"/>
    <x v="0"/>
    <n v="3"/>
    <n v="561.63"/>
    <n v="70"/>
    <x v="2"/>
    <n v="6"/>
    <x v="2"/>
    <s v="Neutral"/>
    <x v="1"/>
    <x v="0"/>
  </r>
  <r>
    <n v="2405"/>
    <d v="2020-09-13T00:00:00"/>
    <s v="President &amp; CEO"/>
    <x v="7"/>
    <s v="Terminated"/>
    <s v="Full-Time"/>
    <s v="Zone B"/>
    <s v="Part-Time"/>
    <x v="0"/>
    <x v="4"/>
    <d v="1950-04-06T00:00:00"/>
    <s v="MA"/>
    <x v="1"/>
    <s v="White"/>
    <s v="Divorced"/>
    <x v="0"/>
    <n v="4"/>
    <d v="2023-07-25T00:00:00"/>
    <n v="4"/>
    <n v="1"/>
    <n v="2"/>
    <d v="2023-03-19T00:00:00"/>
    <x v="3"/>
    <x v="1"/>
    <x v="2"/>
    <n v="1"/>
    <n v="722.5"/>
    <n v="70"/>
    <x v="2"/>
    <n v="5"/>
    <x v="2"/>
    <s v="Unsatisfied"/>
    <x v="0"/>
    <x v="1"/>
  </r>
  <r>
    <n v="2406"/>
    <d v="2018-11-13T00:00:00"/>
    <s v="Network Engineer"/>
    <x v="1"/>
    <s v="Active"/>
    <s v="Part-Time"/>
    <s v="Zone B"/>
    <s v="Part-Time"/>
    <x v="0"/>
    <x v="6"/>
    <d v="1971-03-25T00:00:00"/>
    <s v="MA"/>
    <x v="1"/>
    <s v="Black"/>
    <s v="Widowed"/>
    <x v="0"/>
    <n v="1"/>
    <d v="2023-02-24T00:00:00"/>
    <n v="1"/>
    <n v="4"/>
    <n v="4"/>
    <d v="2023-05-19T00:00:00"/>
    <x v="4"/>
    <x v="0"/>
    <x v="0"/>
    <n v="1"/>
    <n v="100.04"/>
    <n v="47"/>
    <x v="0"/>
    <n v="7"/>
    <x v="0"/>
    <s v="Neutral"/>
    <x v="1"/>
    <x v="0"/>
  </r>
  <r>
    <n v="2407"/>
    <d v="2019-10-06T00:00:00"/>
    <s v="Data Analyst"/>
    <x v="1"/>
    <s v="Active"/>
    <s v="Full-Time"/>
    <s v="Zone C"/>
    <s v="Temporary"/>
    <x v="0"/>
    <x v="0"/>
    <d v="1953-04-17T00:00:00"/>
    <s v="MA"/>
    <x v="1"/>
    <s v="Other"/>
    <s v="Widowed"/>
    <x v="0"/>
    <n v="4"/>
    <d v="2022-09-23T00:00:00"/>
    <n v="3"/>
    <n v="5"/>
    <n v="5"/>
    <d v="2022-11-15T00:00:00"/>
    <x v="2"/>
    <x v="0"/>
    <x v="2"/>
    <n v="2"/>
    <n v="545.35"/>
    <n v="66"/>
    <x v="2"/>
    <n v="6"/>
    <x v="2"/>
    <s v="Satisfied"/>
    <x v="0"/>
    <x v="1"/>
  </r>
  <r>
    <n v="2408"/>
    <d v="2021-09-15T00:00:00"/>
    <s v="Data Analyst"/>
    <x v="8"/>
    <s v="Active"/>
    <s v="Full-Time"/>
    <s v="Zone B"/>
    <s v="Part-Time"/>
    <x v="2"/>
    <x v="4"/>
    <d v="1962-01-10T00:00:00"/>
    <s v="MA"/>
    <x v="0"/>
    <s v="Black"/>
    <s v="Divorced"/>
    <x v="0"/>
    <n v="5"/>
    <d v="2022-08-26T00:00:00"/>
    <n v="2"/>
    <n v="5"/>
    <n v="5"/>
    <d v="2022-09-04T00:00:00"/>
    <x v="2"/>
    <x v="0"/>
    <x v="0"/>
    <n v="1"/>
    <n v="968.87"/>
    <n v="59"/>
    <x v="0"/>
    <n v="4"/>
    <x v="0"/>
    <s v="Satisfied"/>
    <x v="2"/>
    <x v="0"/>
  </r>
  <r>
    <n v="2409"/>
    <d v="2020-02-06T00:00:00"/>
    <s v="Data Analyst "/>
    <x v="3"/>
    <s v="Active"/>
    <s v="Full-Time"/>
    <s v="Zone B"/>
    <s v="Full-Time"/>
    <x v="2"/>
    <x v="6"/>
    <d v="1996-10-30T00:00:00"/>
    <s v="MA"/>
    <x v="0"/>
    <s v="White"/>
    <s v="Single"/>
    <x v="0"/>
    <n v="4"/>
    <d v="2023-01-11T00:00:00"/>
    <n v="3"/>
    <n v="3"/>
    <n v="3"/>
    <d v="2023-04-07T00:00:00"/>
    <x v="1"/>
    <x v="1"/>
    <x v="3"/>
    <n v="1"/>
    <n v="949.78"/>
    <n v="24"/>
    <x v="1"/>
    <n v="6"/>
    <x v="2"/>
    <s v="Neutral"/>
    <x v="0"/>
    <x v="0"/>
  </r>
  <r>
    <n v="2410"/>
    <d v="2022-10-21T00:00:00"/>
    <s v="Data Analyst"/>
    <x v="9"/>
    <s v="Active"/>
    <s v="Full-Time"/>
    <s v="Zone B"/>
    <s v="Part-Time"/>
    <x v="2"/>
    <x v="6"/>
    <d v="1957-11-19T00:00:00"/>
    <s v="MA"/>
    <x v="1"/>
    <s v="White"/>
    <s v="Divorced"/>
    <x v="0"/>
    <n v="2"/>
    <d v="2023-05-03T00:00:00"/>
    <n v="4"/>
    <n v="4"/>
    <n v="1"/>
    <d v="2022-09-24T00:00:00"/>
    <x v="3"/>
    <x v="1"/>
    <x v="0"/>
    <n v="3"/>
    <n v="341.65"/>
    <n v="65"/>
    <x v="2"/>
    <n v="3"/>
    <x v="2"/>
    <s v="Neutral"/>
    <x v="1"/>
    <x v="0"/>
  </r>
  <r>
    <n v="2411"/>
    <d v="2022-10-11T00:00:00"/>
    <s v="Production Manager"/>
    <x v="6"/>
    <s v="Active"/>
    <s v="Part-Time"/>
    <s v="Zone B"/>
    <s v="Temporary"/>
    <x v="0"/>
    <x v="3"/>
    <d v="1994-07-16T00:00:00"/>
    <s v="MA"/>
    <x v="0"/>
    <s v="Black"/>
    <s v="Widowed"/>
    <x v="0"/>
    <n v="2"/>
    <d v="2023-01-23T00:00:00"/>
    <n v="2"/>
    <n v="3"/>
    <n v="3"/>
    <d v="2023-02-27T00:00:00"/>
    <x v="2"/>
    <x v="1"/>
    <x v="0"/>
    <n v="4"/>
    <n v="798.7"/>
    <n v="28"/>
    <x v="1"/>
    <n v="3"/>
    <x v="0"/>
    <s v="Neutral"/>
    <x v="1"/>
    <x v="0"/>
  </r>
  <r>
    <n v="2412"/>
    <d v="2022-01-30T00:00:00"/>
    <s v="Production Manager"/>
    <x v="2"/>
    <s v="Active"/>
    <s v="Full-Time"/>
    <s v="Zone B"/>
    <s v="Part-Time"/>
    <x v="0"/>
    <x v="6"/>
    <d v="1994-10-13T00:00:00"/>
    <s v="MA"/>
    <x v="1"/>
    <s v="White"/>
    <s v="Widowed"/>
    <x v="0"/>
    <n v="2"/>
    <d v="2023-04-10T00:00:00"/>
    <n v="5"/>
    <n v="4"/>
    <n v="5"/>
    <d v="2023-01-21T00:00:00"/>
    <x v="2"/>
    <x v="0"/>
    <x v="3"/>
    <n v="5"/>
    <n v="859"/>
    <n v="28"/>
    <x v="1"/>
    <n v="4"/>
    <x v="1"/>
    <s v="Neutral"/>
    <x v="1"/>
    <x v="0"/>
  </r>
  <r>
    <n v="2413"/>
    <d v="2022-07-27T00:00:00"/>
    <s v="Production Manager"/>
    <x v="9"/>
    <s v="Active"/>
    <s v="Full-Time"/>
    <s v="Zone B"/>
    <s v="Temporary"/>
    <x v="0"/>
    <x v="3"/>
    <d v="1942-04-10T00:00:00"/>
    <s v="MA"/>
    <x v="0"/>
    <s v="White"/>
    <s v="Single"/>
    <x v="0"/>
    <n v="4"/>
    <d v="2022-11-08T00:00:00"/>
    <n v="4"/>
    <n v="2"/>
    <n v="2"/>
    <d v="2022-09-01T00:00:00"/>
    <x v="4"/>
    <x v="1"/>
    <x v="0"/>
    <n v="1"/>
    <n v="193.51"/>
    <n v="80"/>
    <x v="2"/>
    <n v="3"/>
    <x v="2"/>
    <s v="Unsatisfied"/>
    <x v="0"/>
    <x v="0"/>
  </r>
  <r>
    <n v="2414"/>
    <d v="2022-05-26T00:00:00"/>
    <s v="Production Manager"/>
    <x v="7"/>
    <s v="Active"/>
    <s v="Part-Time"/>
    <s v="Zone B"/>
    <s v="Part-Time"/>
    <x v="0"/>
    <x v="3"/>
    <d v="1952-07-16T00:00:00"/>
    <s v="MA"/>
    <x v="0"/>
    <s v="Asian"/>
    <s v="Single"/>
    <x v="0"/>
    <n v="2"/>
    <d v="2022-09-05T00:00:00"/>
    <n v="1"/>
    <n v="1"/>
    <n v="5"/>
    <d v="2022-09-01T00:00:00"/>
    <x v="3"/>
    <x v="1"/>
    <x v="0"/>
    <n v="5"/>
    <n v="506.08"/>
    <n v="70"/>
    <x v="2"/>
    <n v="3"/>
    <x v="0"/>
    <s v="Unsatisfied"/>
    <x v="1"/>
    <x v="0"/>
  </r>
  <r>
    <n v="2415"/>
    <d v="2021-02-08T00:00:00"/>
    <s v="Production Manager"/>
    <x v="3"/>
    <s v="Active"/>
    <s v="Full-Time"/>
    <s v="Zone B"/>
    <s v="Full-Time"/>
    <x v="0"/>
    <x v="4"/>
    <d v="1952-09-10T00:00:00"/>
    <s v="MA"/>
    <x v="0"/>
    <s v="White"/>
    <s v="Married"/>
    <x v="0"/>
    <n v="4"/>
    <d v="2023-02-08T00:00:00"/>
    <n v="1"/>
    <n v="2"/>
    <n v="5"/>
    <d v="2022-08-18T00:00:00"/>
    <x v="1"/>
    <x v="0"/>
    <x v="0"/>
    <n v="4"/>
    <n v="938.18"/>
    <n v="69"/>
    <x v="2"/>
    <n v="5"/>
    <x v="0"/>
    <s v="Unsatisfied"/>
    <x v="0"/>
    <x v="0"/>
  </r>
  <r>
    <n v="2416"/>
    <d v="2022-06-06T00:00:00"/>
    <s v="Production Manager"/>
    <x v="5"/>
    <s v="Active"/>
    <s v="Contract"/>
    <s v="Zone C"/>
    <s v="Full-Time"/>
    <x v="0"/>
    <x v="3"/>
    <d v="1994-06-08T00:00:00"/>
    <s v="MA"/>
    <x v="1"/>
    <s v="Asian"/>
    <s v="Single"/>
    <x v="0"/>
    <n v="2"/>
    <d v="2022-11-01T00:00:00"/>
    <n v="4"/>
    <n v="5"/>
    <n v="1"/>
    <d v="2023-05-06T00:00:00"/>
    <x v="4"/>
    <x v="0"/>
    <x v="0"/>
    <n v="2"/>
    <n v="344.8"/>
    <n v="28"/>
    <x v="1"/>
    <n v="3"/>
    <x v="2"/>
    <s v="Satisfied"/>
    <x v="1"/>
    <x v="0"/>
  </r>
  <r>
    <n v="2417"/>
    <d v="2021-02-27T00:00:00"/>
    <s v="Production Manager"/>
    <x v="4"/>
    <s v="Active"/>
    <s v="Contract"/>
    <s v="Zone C"/>
    <s v="Full-Time"/>
    <x v="0"/>
    <x v="6"/>
    <d v="1986-11-10T00:00:00"/>
    <s v="MA"/>
    <x v="1"/>
    <s v="White"/>
    <s v="Single"/>
    <x v="0"/>
    <n v="4"/>
    <d v="2022-09-17T00:00:00"/>
    <n v="2"/>
    <n v="3"/>
    <n v="4"/>
    <d v="2022-10-31T00:00:00"/>
    <x v="4"/>
    <x v="1"/>
    <x v="3"/>
    <n v="4"/>
    <n v="587.29"/>
    <n v="35"/>
    <x v="3"/>
    <n v="5"/>
    <x v="0"/>
    <s v="Neutral"/>
    <x v="0"/>
    <x v="0"/>
  </r>
  <r>
    <n v="2418"/>
    <d v="2022-01-26T00:00:00"/>
    <s v="Production Manager"/>
    <x v="0"/>
    <s v="Terminated"/>
    <s v="Contract"/>
    <s v="Zone B"/>
    <s v="Temporary"/>
    <x v="0"/>
    <x v="9"/>
    <d v="1942-06-20T00:00:00"/>
    <s v="MA"/>
    <x v="1"/>
    <s v="Black"/>
    <s v="Married"/>
    <x v="0"/>
    <n v="1"/>
    <d v="2023-03-08T00:00:00"/>
    <n v="3"/>
    <n v="2"/>
    <n v="5"/>
    <d v="2023-01-27T00:00:00"/>
    <x v="3"/>
    <x v="1"/>
    <x v="0"/>
    <n v="5"/>
    <n v="966.19"/>
    <n v="80"/>
    <x v="2"/>
    <n v="4"/>
    <x v="2"/>
    <s v="Unsatisfied"/>
    <x v="1"/>
    <x v="0"/>
  </r>
  <r>
    <n v="2419"/>
    <d v="2020-04-01T00:00:00"/>
    <s v="Production Manager"/>
    <x v="1"/>
    <s v="Active"/>
    <s v="Part-Time"/>
    <s v="Zone A"/>
    <s v="Temporary"/>
    <x v="0"/>
    <x v="13"/>
    <d v="2000-08-16T00:00:00"/>
    <s v="MA"/>
    <x v="0"/>
    <s v="White"/>
    <s v="Married"/>
    <x v="0"/>
    <n v="2"/>
    <d v="2022-12-22T00:00:00"/>
    <n v="2"/>
    <n v="2"/>
    <n v="1"/>
    <d v="2023-07-05T00:00:00"/>
    <x v="2"/>
    <x v="1"/>
    <x v="2"/>
    <n v="4"/>
    <n v="433.85"/>
    <n v="20"/>
    <x v="1"/>
    <n v="6"/>
    <x v="0"/>
    <s v="Unsatisfied"/>
    <x v="1"/>
    <x v="0"/>
  </r>
  <r>
    <n v="2420"/>
    <d v="2020-06-03T00:00:00"/>
    <s v="Production Manager"/>
    <x v="8"/>
    <s v="Active"/>
    <s v="Contract"/>
    <s v="Zone B"/>
    <s v="Full-Time"/>
    <x v="0"/>
    <x v="9"/>
    <d v="1949-04-01T00:00:00"/>
    <s v="MA"/>
    <x v="0"/>
    <s v="White"/>
    <s v="Single"/>
    <x v="0"/>
    <n v="5"/>
    <d v="2023-05-07T00:00:00"/>
    <n v="4"/>
    <n v="3"/>
    <n v="1"/>
    <d v="2023-01-29T00:00:00"/>
    <x v="2"/>
    <x v="0"/>
    <x v="3"/>
    <n v="3"/>
    <n v="684.64"/>
    <n v="71"/>
    <x v="2"/>
    <n v="5"/>
    <x v="2"/>
    <s v="Neutral"/>
    <x v="2"/>
    <x v="2"/>
  </r>
  <r>
    <n v="2421"/>
    <d v="2021-11-20T00:00:00"/>
    <s v="Production Manager"/>
    <x v="6"/>
    <s v="Active"/>
    <s v="Full-Time"/>
    <s v="Zone C"/>
    <s v="Part-Time"/>
    <x v="0"/>
    <x v="6"/>
    <d v="1986-09-03T00:00:00"/>
    <s v="MA"/>
    <x v="0"/>
    <s v="Asian"/>
    <s v="Married"/>
    <x v="0"/>
    <n v="2"/>
    <d v="2023-04-03T00:00:00"/>
    <n v="1"/>
    <n v="3"/>
    <n v="5"/>
    <d v="2023-07-08T00:00:00"/>
    <x v="1"/>
    <x v="0"/>
    <x v="2"/>
    <n v="3"/>
    <n v="442.48"/>
    <n v="35"/>
    <x v="3"/>
    <n v="4"/>
    <x v="0"/>
    <s v="Neutral"/>
    <x v="1"/>
    <x v="0"/>
  </r>
  <r>
    <n v="2422"/>
    <d v="2021-12-21T00:00:00"/>
    <s v="Production Manager"/>
    <x v="2"/>
    <s v="Terminated"/>
    <s v="Part-Time"/>
    <s v="Zone A"/>
    <s v="Temporary"/>
    <x v="0"/>
    <x v="3"/>
    <d v="1949-03-16T00:00:00"/>
    <s v="MA"/>
    <x v="1"/>
    <s v="Hispanic"/>
    <s v="Widowed"/>
    <x v="0"/>
    <n v="2"/>
    <d v="2022-10-18T00:00:00"/>
    <n v="5"/>
    <n v="4"/>
    <n v="5"/>
    <d v="2022-08-29T00:00:00"/>
    <x v="0"/>
    <x v="1"/>
    <x v="0"/>
    <n v="1"/>
    <n v="400.73"/>
    <n v="72"/>
    <x v="2"/>
    <n v="4"/>
    <x v="1"/>
    <s v="Neutral"/>
    <x v="1"/>
    <x v="0"/>
  </r>
  <r>
    <n v="2423"/>
    <d v="2018-10-10T00:00:00"/>
    <s v="President &amp; CEO"/>
    <x v="9"/>
    <s v="Active"/>
    <s v="Contract"/>
    <s v="Zone A"/>
    <s v="Full-Time"/>
    <x v="0"/>
    <x v="3"/>
    <d v="1977-11-10T00:00:00"/>
    <s v="MA"/>
    <x v="1"/>
    <s v="Asian"/>
    <s v="Divorced"/>
    <x v="0"/>
    <n v="1"/>
    <d v="2023-04-06T00:00:00"/>
    <n v="3"/>
    <n v="3"/>
    <n v="5"/>
    <d v="2023-06-15T00:00:00"/>
    <x v="3"/>
    <x v="0"/>
    <x v="0"/>
    <n v="5"/>
    <n v="523.75"/>
    <n v="41"/>
    <x v="3"/>
    <n v="7"/>
    <x v="2"/>
    <s v="Neutral"/>
    <x v="1"/>
    <x v="0"/>
  </r>
  <r>
    <n v="2424"/>
    <d v="2019-02-26T00:00:00"/>
    <s v="Network Engineer"/>
    <x v="7"/>
    <s v="Active"/>
    <s v="Full-Time"/>
    <s v="Zone C"/>
    <s v="Full-Time"/>
    <x v="3"/>
    <x v="6"/>
    <d v="1974-08-18T00:00:00"/>
    <s v="MA"/>
    <x v="1"/>
    <s v="Hispanic"/>
    <s v="Divorced"/>
    <x v="0"/>
    <n v="2"/>
    <d v="2023-02-25T00:00:00"/>
    <n v="2"/>
    <n v="1"/>
    <n v="4"/>
    <d v="2022-10-18T00:00:00"/>
    <x v="1"/>
    <x v="0"/>
    <x v="0"/>
    <n v="1"/>
    <n v="292.85000000000002"/>
    <n v="45"/>
    <x v="0"/>
    <n v="7"/>
    <x v="0"/>
    <s v="Unsatisfied"/>
    <x v="1"/>
    <x v="0"/>
  </r>
  <r>
    <n v="2425"/>
    <d v="2022-06-19T00:00:00"/>
    <s v="Director of Operations"/>
    <x v="8"/>
    <s v="Active"/>
    <s v="Contract"/>
    <s v="Zone C"/>
    <s v="Full-Time"/>
    <x v="0"/>
    <x v="13"/>
    <d v="1982-06-15T00:00:00"/>
    <s v="MA"/>
    <x v="1"/>
    <s v="Asian"/>
    <s v="Divorced"/>
    <x v="0"/>
    <n v="2"/>
    <d v="2023-03-28T00:00:00"/>
    <n v="2"/>
    <n v="2"/>
    <n v="2"/>
    <d v="2023-04-23T00:00:00"/>
    <x v="3"/>
    <x v="1"/>
    <x v="0"/>
    <n v="3"/>
    <n v="136.76"/>
    <n v="40"/>
    <x v="3"/>
    <n v="3"/>
    <x v="0"/>
    <s v="Unsatisfied"/>
    <x v="1"/>
    <x v="0"/>
  </r>
  <r>
    <n v="2426"/>
    <d v="2020-07-20T00:00:00"/>
    <s v="Data Analyst"/>
    <x v="1"/>
    <s v="Active"/>
    <s v="Full-Time"/>
    <s v="Zone C"/>
    <s v="Part-Time"/>
    <x v="0"/>
    <x v="3"/>
    <d v="1959-03-03T00:00:00"/>
    <s v="MA"/>
    <x v="0"/>
    <s v="White"/>
    <s v="Widowed"/>
    <x v="0"/>
    <n v="2"/>
    <d v="2022-10-21T00:00:00"/>
    <n v="5"/>
    <n v="5"/>
    <n v="3"/>
    <d v="2022-11-21T00:00:00"/>
    <x v="0"/>
    <x v="1"/>
    <x v="1"/>
    <n v="4"/>
    <n v="107.48"/>
    <n v="61"/>
    <x v="2"/>
    <n v="5"/>
    <x v="1"/>
    <s v="Satisfied"/>
    <x v="1"/>
    <x v="0"/>
  </r>
  <r>
    <n v="2427"/>
    <d v="2020-01-17T00:00:00"/>
    <s v="Data Analyst"/>
    <x v="0"/>
    <s v="Active"/>
    <s v="Part-Time"/>
    <s v="Zone C"/>
    <s v="Full-Time"/>
    <x v="2"/>
    <x v="4"/>
    <d v="1956-11-22T00:00:00"/>
    <s v="MA"/>
    <x v="0"/>
    <s v="Asian"/>
    <s v="Divorced"/>
    <x v="0"/>
    <n v="5"/>
    <d v="2023-04-14T00:00:00"/>
    <n v="2"/>
    <n v="2"/>
    <n v="1"/>
    <d v="2023-01-27T00:00:00"/>
    <x v="4"/>
    <x v="0"/>
    <x v="3"/>
    <n v="2"/>
    <n v="528.76"/>
    <n v="64"/>
    <x v="2"/>
    <n v="6"/>
    <x v="0"/>
    <s v="Unsatisfied"/>
    <x v="2"/>
    <x v="2"/>
  </r>
  <r>
    <n v="2428"/>
    <d v="2021-06-04T00:00:00"/>
    <s v="Data Analyst "/>
    <x v="4"/>
    <s v="Active"/>
    <s v="Part-Time"/>
    <s v="Zone B"/>
    <s v="Temporary"/>
    <x v="2"/>
    <x v="17"/>
    <d v="1963-01-22T00:00:00"/>
    <s v="MA"/>
    <x v="0"/>
    <s v="White"/>
    <s v="Divorced"/>
    <x v="0"/>
    <n v="4"/>
    <d v="2022-11-30T00:00:00"/>
    <n v="2"/>
    <n v="5"/>
    <n v="5"/>
    <d v="2023-07-13T00:00:00"/>
    <x v="1"/>
    <x v="1"/>
    <x v="3"/>
    <n v="4"/>
    <n v="549.79999999999995"/>
    <n v="58"/>
    <x v="0"/>
    <n v="4"/>
    <x v="0"/>
    <s v="Satisfied"/>
    <x v="0"/>
    <x v="0"/>
  </r>
  <r>
    <n v="2429"/>
    <d v="2019-04-19T00:00:00"/>
    <s v="Production Manager"/>
    <x v="4"/>
    <s v="Active"/>
    <s v="Part-Time"/>
    <s v="Zone C"/>
    <s v="Temporary"/>
    <x v="0"/>
    <x v="4"/>
    <d v="1999-05-01T00:00:00"/>
    <s v="MA"/>
    <x v="1"/>
    <s v="Black"/>
    <s v="Widowed"/>
    <x v="0"/>
    <n v="4"/>
    <d v="2022-11-06T00:00:00"/>
    <n v="3"/>
    <n v="4"/>
    <n v="2"/>
    <d v="2022-12-09T00:00:00"/>
    <x v="4"/>
    <x v="1"/>
    <x v="2"/>
    <n v="5"/>
    <n v="308.10000000000002"/>
    <n v="20"/>
    <x v="1"/>
    <n v="7"/>
    <x v="2"/>
    <s v="Neutral"/>
    <x v="0"/>
    <x v="1"/>
  </r>
  <r>
    <n v="2430"/>
    <d v="2018-11-17T00:00:00"/>
    <s v="Production Manager"/>
    <x v="0"/>
    <s v="Active"/>
    <s v="Full-Time"/>
    <s v="Zone B"/>
    <s v="Part-Time"/>
    <x v="0"/>
    <x v="3"/>
    <d v="1948-04-25T00:00:00"/>
    <s v="MA"/>
    <x v="1"/>
    <s v="White"/>
    <s v="Single"/>
    <x v="0"/>
    <n v="2"/>
    <d v="2022-09-22T00:00:00"/>
    <n v="2"/>
    <n v="1"/>
    <n v="1"/>
    <d v="2023-05-26T00:00:00"/>
    <x v="3"/>
    <x v="1"/>
    <x v="3"/>
    <n v="2"/>
    <n v="622.08000000000004"/>
    <n v="70"/>
    <x v="2"/>
    <n v="7"/>
    <x v="0"/>
    <s v="Unsatisfied"/>
    <x v="1"/>
    <x v="0"/>
  </r>
  <r>
    <n v="2431"/>
    <d v="2022-08-18T00:00:00"/>
    <s v="Production Manager"/>
    <x v="7"/>
    <s v="Active"/>
    <s v="Contract"/>
    <s v="Zone A"/>
    <s v="Full-Time"/>
    <x v="0"/>
    <x v="3"/>
    <d v="1942-03-12T00:00:00"/>
    <s v="MA"/>
    <x v="0"/>
    <s v="Asian"/>
    <s v="Widowed"/>
    <x v="0"/>
    <n v="4"/>
    <d v="2022-10-31T00:00:00"/>
    <n v="4"/>
    <n v="2"/>
    <n v="5"/>
    <d v="2023-03-17T00:00:00"/>
    <x v="1"/>
    <x v="1"/>
    <x v="1"/>
    <n v="3"/>
    <n v="730.23"/>
    <n v="80"/>
    <x v="2"/>
    <n v="3"/>
    <x v="2"/>
    <s v="Unsatisfied"/>
    <x v="0"/>
    <x v="0"/>
  </r>
  <r>
    <n v="2432"/>
    <d v="2023-02-10T00:00:00"/>
    <s v="Production Manager"/>
    <x v="1"/>
    <s v="Terminated"/>
    <s v="Contract"/>
    <s v="Zone C"/>
    <s v="Full-Time"/>
    <x v="0"/>
    <x v="17"/>
    <d v="1963-04-18T00:00:00"/>
    <s v="MA"/>
    <x v="0"/>
    <s v="Asian"/>
    <s v="Married"/>
    <x v="0"/>
    <n v="2"/>
    <d v="2023-07-30T00:00:00"/>
    <n v="1"/>
    <n v="1"/>
    <n v="2"/>
    <d v="2022-08-17T00:00:00"/>
    <x v="1"/>
    <x v="1"/>
    <x v="0"/>
    <n v="1"/>
    <n v="353.71"/>
    <n v="60"/>
    <x v="2"/>
    <n v="3"/>
    <x v="0"/>
    <s v="Unsatisfied"/>
    <x v="1"/>
    <x v="0"/>
  </r>
  <r>
    <n v="2433"/>
    <d v="2020-04-22T00:00:00"/>
    <s v="Production Manager"/>
    <x v="8"/>
    <s v="Active"/>
    <s v="Contract"/>
    <s v="Zone C"/>
    <s v="Temporary"/>
    <x v="0"/>
    <x v="6"/>
    <d v="1976-08-30T00:00:00"/>
    <s v="MA"/>
    <x v="1"/>
    <s v="White"/>
    <s v="Widowed"/>
    <x v="0"/>
    <n v="1"/>
    <d v="2022-08-05T00:00:00"/>
    <n v="1"/>
    <n v="5"/>
    <n v="3"/>
    <d v="2023-04-20T00:00:00"/>
    <x v="3"/>
    <x v="0"/>
    <x v="2"/>
    <n v="4"/>
    <n v="580.82000000000005"/>
    <n v="44"/>
    <x v="3"/>
    <n v="6"/>
    <x v="0"/>
    <s v="Satisfied"/>
    <x v="1"/>
    <x v="0"/>
  </r>
  <r>
    <n v="2434"/>
    <d v="2023-01-14T00:00:00"/>
    <s v="Production Manager"/>
    <x v="3"/>
    <s v="Active"/>
    <s v="Part-Time"/>
    <s v="Zone A"/>
    <s v="Full-Time"/>
    <x v="0"/>
    <x v="3"/>
    <d v="1991-09-22T00:00:00"/>
    <s v="MA"/>
    <x v="1"/>
    <s v="Asian"/>
    <s v="Single"/>
    <x v="0"/>
    <n v="5"/>
    <d v="2022-08-14T00:00:00"/>
    <n v="5"/>
    <n v="2"/>
    <n v="5"/>
    <d v="2022-09-06T00:00:00"/>
    <x v="0"/>
    <x v="1"/>
    <x v="0"/>
    <n v="4"/>
    <n v="810.59"/>
    <n v="32"/>
    <x v="3"/>
    <n v="3"/>
    <x v="1"/>
    <s v="Unsatisfied"/>
    <x v="2"/>
    <x v="0"/>
  </r>
  <r>
    <n v="2435"/>
    <d v="2023-03-13T00:00:00"/>
    <s v="Production Manager"/>
    <x v="9"/>
    <s v="Terminated"/>
    <s v="Full-Time"/>
    <s v="Zone C"/>
    <s v="Part-Time"/>
    <x v="0"/>
    <x v="6"/>
    <d v="1982-06-05T00:00:00"/>
    <s v="MA"/>
    <x v="1"/>
    <s v="Other"/>
    <s v="Widowed"/>
    <x v="0"/>
    <n v="2"/>
    <d v="2023-01-29T00:00:00"/>
    <n v="1"/>
    <n v="3"/>
    <n v="2"/>
    <d v="2023-03-26T00:00:00"/>
    <x v="4"/>
    <x v="0"/>
    <x v="1"/>
    <n v="5"/>
    <n v="150.58000000000001"/>
    <n v="41"/>
    <x v="3"/>
    <n v="3"/>
    <x v="0"/>
    <s v="Neutral"/>
    <x v="1"/>
    <x v="0"/>
  </r>
  <r>
    <n v="2436"/>
    <d v="2022-12-30T00:00:00"/>
    <s v="Production Manager"/>
    <x v="5"/>
    <s v="Terminated"/>
    <s v="Full-Time"/>
    <s v="Zone B"/>
    <s v="Part-Time"/>
    <x v="0"/>
    <x v="4"/>
    <d v="1958-04-23T00:00:00"/>
    <s v="MA"/>
    <x v="1"/>
    <s v="Asian"/>
    <s v="Widowed"/>
    <x v="0"/>
    <n v="4"/>
    <d v="2022-11-04T00:00:00"/>
    <n v="1"/>
    <n v="3"/>
    <n v="3"/>
    <d v="2023-05-09T00:00:00"/>
    <x v="2"/>
    <x v="1"/>
    <x v="0"/>
    <n v="5"/>
    <n v="985.02"/>
    <n v="64"/>
    <x v="2"/>
    <n v="3"/>
    <x v="0"/>
    <s v="Neutral"/>
    <x v="0"/>
    <x v="0"/>
  </r>
  <r>
    <n v="2437"/>
    <d v="2020-06-04T00:00:00"/>
    <s v="Production Manager"/>
    <x v="6"/>
    <s v="Terminated"/>
    <s v="Full-Time"/>
    <s v="Zone A"/>
    <s v="Full-Time"/>
    <x v="0"/>
    <x v="12"/>
    <d v="1977-05-30T00:00:00"/>
    <s v="MA"/>
    <x v="0"/>
    <s v="Other"/>
    <s v="Single"/>
    <x v="0"/>
    <n v="2"/>
    <d v="2022-10-17T00:00:00"/>
    <n v="3"/>
    <n v="5"/>
    <n v="2"/>
    <d v="2023-05-02T00:00:00"/>
    <x v="1"/>
    <x v="1"/>
    <x v="2"/>
    <n v="2"/>
    <n v="669.99"/>
    <n v="43"/>
    <x v="3"/>
    <n v="5"/>
    <x v="2"/>
    <s v="Satisfied"/>
    <x v="1"/>
    <x v="0"/>
  </r>
  <r>
    <n v="2438"/>
    <d v="2022-03-13T00:00:00"/>
    <s v="Production Manager"/>
    <x v="2"/>
    <s v="Active"/>
    <s v="Contract"/>
    <s v="Zone A"/>
    <s v="Full-Time"/>
    <x v="0"/>
    <x v="15"/>
    <d v="1964-09-22T00:00:00"/>
    <s v="MA"/>
    <x v="0"/>
    <s v="Black"/>
    <s v="Divorced"/>
    <x v="0"/>
    <n v="5"/>
    <d v="2022-11-09T00:00:00"/>
    <n v="4"/>
    <n v="1"/>
    <n v="4"/>
    <d v="2022-11-14T00:00:00"/>
    <x v="1"/>
    <x v="1"/>
    <x v="0"/>
    <n v="1"/>
    <n v="101.26"/>
    <n v="58"/>
    <x v="0"/>
    <n v="4"/>
    <x v="2"/>
    <s v="Unsatisfied"/>
    <x v="2"/>
    <x v="0"/>
  </r>
  <r>
    <n v="2439"/>
    <d v="2021-08-21T00:00:00"/>
    <s v="Production Manager"/>
    <x v="4"/>
    <s v="Active"/>
    <s v="Contract"/>
    <s v="Zone B"/>
    <s v="Part-Time"/>
    <x v="0"/>
    <x v="6"/>
    <d v="1944-05-10T00:00:00"/>
    <s v="MA"/>
    <x v="0"/>
    <s v="White"/>
    <s v="Single"/>
    <x v="0"/>
    <n v="5"/>
    <d v="2022-08-15T00:00:00"/>
    <n v="4"/>
    <n v="3"/>
    <n v="5"/>
    <d v="2022-10-29T00:00:00"/>
    <x v="2"/>
    <x v="1"/>
    <x v="0"/>
    <n v="4"/>
    <n v="816.24"/>
    <n v="77"/>
    <x v="2"/>
    <n v="4"/>
    <x v="2"/>
    <s v="Neutral"/>
    <x v="2"/>
    <x v="0"/>
  </r>
  <r>
    <n v="2440"/>
    <d v="2021-05-15T00:00:00"/>
    <s v="Production Manager"/>
    <x v="0"/>
    <s v="Active"/>
    <s v="Contract"/>
    <s v="Zone B"/>
    <s v="Temporary"/>
    <x v="0"/>
    <x v="3"/>
    <d v="1962-07-23T00:00:00"/>
    <s v="MA"/>
    <x v="1"/>
    <s v="Other"/>
    <s v="Divorced"/>
    <x v="0"/>
    <n v="1"/>
    <d v="2023-03-08T00:00:00"/>
    <n v="2"/>
    <n v="5"/>
    <n v="2"/>
    <d v="2022-11-24T00:00:00"/>
    <x v="4"/>
    <x v="0"/>
    <x v="0"/>
    <n v="4"/>
    <n v="809.02"/>
    <n v="59"/>
    <x v="0"/>
    <n v="4"/>
    <x v="0"/>
    <s v="Satisfied"/>
    <x v="1"/>
    <x v="0"/>
  </r>
  <r>
    <n v="2441"/>
    <d v="2021-07-14T00:00:00"/>
    <s v="President &amp; CEO"/>
    <x v="7"/>
    <s v="Active"/>
    <s v="Contract"/>
    <s v="Zone B"/>
    <s v="Part-Time"/>
    <x v="0"/>
    <x v="2"/>
    <d v="1973-12-19T00:00:00"/>
    <s v="MA"/>
    <x v="1"/>
    <s v="Hispanic"/>
    <s v="Married"/>
    <x v="0"/>
    <n v="2"/>
    <d v="2022-10-17T00:00:00"/>
    <n v="2"/>
    <n v="4"/>
    <n v="2"/>
    <d v="2022-10-17T00:00:00"/>
    <x v="2"/>
    <x v="1"/>
    <x v="3"/>
    <n v="5"/>
    <n v="559.08000000000004"/>
    <n v="48"/>
    <x v="0"/>
    <n v="4"/>
    <x v="0"/>
    <s v="Neutral"/>
    <x v="1"/>
    <x v="0"/>
  </r>
  <r>
    <n v="2442"/>
    <d v="2023-01-31T00:00:00"/>
    <s v="Director of Operations"/>
    <x v="7"/>
    <s v="Active"/>
    <s v="Contract"/>
    <s v="Zone C"/>
    <s v="Full-Time"/>
    <x v="0"/>
    <x v="7"/>
    <d v="1973-04-16T00:00:00"/>
    <s v="MA"/>
    <x v="0"/>
    <s v="Black"/>
    <s v="Divorced"/>
    <x v="0"/>
    <n v="1"/>
    <d v="2023-01-26T00:00:00"/>
    <n v="2"/>
    <n v="1"/>
    <n v="5"/>
    <d v="2023-01-18T00:00:00"/>
    <x v="4"/>
    <x v="0"/>
    <x v="0"/>
    <n v="2"/>
    <n v="688.8"/>
    <n v="50"/>
    <x v="0"/>
    <n v="3"/>
    <x v="0"/>
    <s v="Unsatisfied"/>
    <x v="1"/>
    <x v="0"/>
  </r>
  <r>
    <n v="2443"/>
    <d v="2020-07-27T00:00:00"/>
    <s v="Data Analyst"/>
    <x v="1"/>
    <s v="Active"/>
    <s v="Part-Time"/>
    <s v="Zone B"/>
    <s v="Full-Time"/>
    <x v="0"/>
    <x v="13"/>
    <d v="1976-03-28T00:00:00"/>
    <s v="MA"/>
    <x v="0"/>
    <s v="White"/>
    <s v="Widowed"/>
    <x v="0"/>
    <n v="1"/>
    <d v="2022-08-17T00:00:00"/>
    <n v="4"/>
    <n v="3"/>
    <n v="5"/>
    <d v="2022-12-30T00:00:00"/>
    <x v="2"/>
    <x v="1"/>
    <x v="2"/>
    <n v="5"/>
    <n v="300.20999999999998"/>
    <n v="44"/>
    <x v="3"/>
    <n v="5"/>
    <x v="2"/>
    <s v="Neutral"/>
    <x v="1"/>
    <x v="0"/>
  </r>
  <r>
    <n v="2444"/>
    <d v="2023-04-16T00:00:00"/>
    <s v="Data Analyst"/>
    <x v="8"/>
    <s v="Active"/>
    <s v="Part-Time"/>
    <s v="Zone C"/>
    <s v="Part-Time"/>
    <x v="2"/>
    <x v="13"/>
    <d v="1957-09-07T00:00:00"/>
    <s v="MA"/>
    <x v="0"/>
    <s v="Black"/>
    <s v="Single"/>
    <x v="0"/>
    <n v="4"/>
    <d v="2023-08-05T00:00:00"/>
    <n v="1"/>
    <n v="1"/>
    <n v="5"/>
    <d v="2022-11-03T00:00:00"/>
    <x v="2"/>
    <x v="1"/>
    <x v="2"/>
    <n v="1"/>
    <n v="851.57"/>
    <n v="66"/>
    <x v="2"/>
    <n v="3"/>
    <x v="0"/>
    <s v="Unsatisfied"/>
    <x v="0"/>
    <x v="1"/>
  </r>
  <r>
    <n v="2445"/>
    <d v="2019-12-30T00:00:00"/>
    <s v="Production Manager"/>
    <x v="8"/>
    <s v="Active"/>
    <s v="Contract"/>
    <s v="Zone B"/>
    <s v="Temporary"/>
    <x v="0"/>
    <x v="3"/>
    <d v="1969-12-31T00:00:00"/>
    <s v="MA"/>
    <x v="0"/>
    <s v="Asian"/>
    <s v="Widowed"/>
    <x v="0"/>
    <n v="2"/>
    <d v="2022-11-20T00:00:00"/>
    <n v="3"/>
    <n v="4"/>
    <n v="5"/>
    <d v="2023-05-11T00:00:00"/>
    <x v="0"/>
    <x v="1"/>
    <x v="0"/>
    <n v="1"/>
    <n v="833.89"/>
    <n v="50"/>
    <x v="0"/>
    <n v="6"/>
    <x v="2"/>
    <s v="Neutral"/>
    <x v="1"/>
    <x v="0"/>
  </r>
  <r>
    <n v="2446"/>
    <d v="2021-12-06T00:00:00"/>
    <s v="Production Manager"/>
    <x v="6"/>
    <s v="Active"/>
    <s v="Contract"/>
    <s v="Zone C"/>
    <s v="Full-Time"/>
    <x v="0"/>
    <x v="7"/>
    <d v="1948-10-20T00:00:00"/>
    <s v="MA"/>
    <x v="1"/>
    <s v="Black"/>
    <s v="Divorced"/>
    <x v="0"/>
    <n v="5"/>
    <d v="2023-06-09T00:00:00"/>
    <n v="1"/>
    <n v="2"/>
    <n v="5"/>
    <d v="2023-06-19T00:00:00"/>
    <x v="4"/>
    <x v="1"/>
    <x v="3"/>
    <n v="1"/>
    <n v="129.32"/>
    <n v="73"/>
    <x v="2"/>
    <n v="4"/>
    <x v="0"/>
    <s v="Unsatisfied"/>
    <x v="2"/>
    <x v="2"/>
  </r>
  <r>
    <n v="2447"/>
    <d v="2020-02-02T00:00:00"/>
    <s v="Production Manager"/>
    <x v="2"/>
    <s v="Active"/>
    <s v="Full-Time"/>
    <s v="Zone A"/>
    <s v="Full-Time"/>
    <x v="0"/>
    <x v="6"/>
    <d v="1992-04-13T00:00:00"/>
    <s v="MA"/>
    <x v="0"/>
    <s v="White"/>
    <s v="Widowed"/>
    <x v="0"/>
    <n v="4"/>
    <d v="2023-02-01T00:00:00"/>
    <n v="5"/>
    <n v="3"/>
    <n v="4"/>
    <d v="2022-08-21T00:00:00"/>
    <x v="3"/>
    <x v="0"/>
    <x v="2"/>
    <n v="1"/>
    <n v="505.6"/>
    <n v="28"/>
    <x v="1"/>
    <n v="6"/>
    <x v="1"/>
    <s v="Neutral"/>
    <x v="0"/>
    <x v="1"/>
  </r>
  <r>
    <n v="2448"/>
    <d v="2020-10-23T00:00:00"/>
    <s v="Production Manager"/>
    <x v="9"/>
    <s v="Terminated"/>
    <s v="Full-Time"/>
    <s v="Zone C"/>
    <s v="Part-Time"/>
    <x v="0"/>
    <x v="5"/>
    <d v="1989-01-17T00:00:00"/>
    <s v="MA"/>
    <x v="0"/>
    <s v="Asian"/>
    <s v="Single"/>
    <x v="0"/>
    <n v="4"/>
    <d v="2023-04-14T00:00:00"/>
    <n v="2"/>
    <n v="2"/>
    <n v="5"/>
    <d v="2022-09-29T00:00:00"/>
    <x v="1"/>
    <x v="0"/>
    <x v="3"/>
    <n v="5"/>
    <n v="633.54"/>
    <n v="31"/>
    <x v="3"/>
    <n v="5"/>
    <x v="0"/>
    <s v="Unsatisfied"/>
    <x v="0"/>
    <x v="0"/>
  </r>
  <r>
    <n v="2449"/>
    <d v="2020-04-29T00:00:00"/>
    <s v="Production Manager"/>
    <x v="7"/>
    <s v="Terminated"/>
    <s v="Part-Time"/>
    <s v="Zone B"/>
    <s v="Temporary"/>
    <x v="0"/>
    <x v="1"/>
    <d v="1986-02-10T00:00:00"/>
    <s v="MA"/>
    <x v="0"/>
    <s v="Hispanic"/>
    <s v="Single"/>
    <x v="0"/>
    <n v="4"/>
    <d v="2023-01-28T00:00:00"/>
    <n v="4"/>
    <n v="5"/>
    <n v="3"/>
    <d v="2023-01-18T00:00:00"/>
    <x v="2"/>
    <x v="1"/>
    <x v="3"/>
    <n v="4"/>
    <n v="485.29"/>
    <n v="34"/>
    <x v="3"/>
    <n v="6"/>
    <x v="2"/>
    <s v="Satisfied"/>
    <x v="0"/>
    <x v="0"/>
  </r>
  <r>
    <n v="2450"/>
    <d v="2022-08-18T00:00:00"/>
    <s v="Production Manager"/>
    <x v="3"/>
    <s v="Active"/>
    <s v="Full-Time"/>
    <s v="Zone A"/>
    <s v="Part-Time"/>
    <x v="0"/>
    <x v="1"/>
    <d v="1996-10-15T00:00:00"/>
    <s v="MA"/>
    <x v="1"/>
    <s v="Asian"/>
    <s v="Single"/>
    <x v="0"/>
    <n v="1"/>
    <d v="2023-01-21T00:00:00"/>
    <n v="5"/>
    <n v="3"/>
    <n v="2"/>
    <d v="2023-01-18T00:00:00"/>
    <x v="2"/>
    <x v="0"/>
    <x v="2"/>
    <n v="5"/>
    <n v="302.62"/>
    <n v="26"/>
    <x v="1"/>
    <n v="3"/>
    <x v="1"/>
    <s v="Neutral"/>
    <x v="1"/>
    <x v="0"/>
  </r>
  <r>
    <n v="2451"/>
    <d v="2020-09-08T00:00:00"/>
    <s v="Production Manager"/>
    <x v="5"/>
    <s v="Active"/>
    <s v="Contract"/>
    <s v="Zone A"/>
    <s v="Temporary"/>
    <x v="0"/>
    <x v="8"/>
    <d v="1943-11-14T00:00:00"/>
    <s v="MA"/>
    <x v="1"/>
    <s v="Black"/>
    <s v="Married"/>
    <x v="0"/>
    <n v="5"/>
    <d v="2023-03-17T00:00:00"/>
    <n v="5"/>
    <n v="3"/>
    <n v="1"/>
    <d v="2023-07-31T00:00:00"/>
    <x v="4"/>
    <x v="1"/>
    <x v="1"/>
    <n v="1"/>
    <n v="510.72"/>
    <n v="77"/>
    <x v="2"/>
    <n v="5"/>
    <x v="1"/>
    <s v="Neutral"/>
    <x v="2"/>
    <x v="0"/>
  </r>
  <r>
    <n v="2452"/>
    <d v="2022-10-14T00:00:00"/>
    <s v="Production Manager"/>
    <x v="4"/>
    <s v="Active"/>
    <s v="Full-Time"/>
    <s v="Zone C"/>
    <s v="Part-Time"/>
    <x v="0"/>
    <x v="9"/>
    <d v="1972-10-23T00:00:00"/>
    <s v="MA"/>
    <x v="1"/>
    <s v="Asian"/>
    <s v="Married"/>
    <x v="0"/>
    <n v="2"/>
    <d v="2022-09-02T00:00:00"/>
    <n v="3"/>
    <n v="3"/>
    <n v="1"/>
    <d v="2023-06-29T00:00:00"/>
    <x v="4"/>
    <x v="0"/>
    <x v="1"/>
    <n v="3"/>
    <n v="241.25"/>
    <n v="50"/>
    <x v="0"/>
    <n v="3"/>
    <x v="2"/>
    <s v="Neutral"/>
    <x v="1"/>
    <x v="0"/>
  </r>
  <r>
    <n v="2453"/>
    <d v="2023-05-13T00:00:00"/>
    <s v="Production Manager"/>
    <x v="0"/>
    <s v="Active"/>
    <s v="Full-Time"/>
    <s v="Zone C"/>
    <s v="Full-Time"/>
    <x v="0"/>
    <x v="20"/>
    <d v="1988-09-22T00:00:00"/>
    <s v="MA"/>
    <x v="1"/>
    <s v="Other"/>
    <s v="Widowed"/>
    <x v="0"/>
    <n v="1"/>
    <d v="2022-12-23T00:00:00"/>
    <n v="3"/>
    <n v="3"/>
    <n v="3"/>
    <d v="2022-11-28T00:00:00"/>
    <x v="3"/>
    <x v="1"/>
    <x v="1"/>
    <n v="3"/>
    <n v="285.55"/>
    <n v="35"/>
    <x v="3"/>
    <n v="3"/>
    <x v="2"/>
    <s v="Neutral"/>
    <x v="1"/>
    <x v="0"/>
  </r>
  <r>
    <n v="2454"/>
    <d v="2021-02-28T00:00:00"/>
    <s v="Production Manager"/>
    <x v="1"/>
    <s v="Active"/>
    <s v="Full-Time"/>
    <s v="Zone A"/>
    <s v="Part-Time"/>
    <x v="0"/>
    <x v="10"/>
    <d v="1989-03-12T00:00:00"/>
    <s v="MA"/>
    <x v="0"/>
    <s v="Asian"/>
    <s v="Married"/>
    <x v="0"/>
    <n v="5"/>
    <d v="2022-09-24T00:00:00"/>
    <n v="1"/>
    <n v="4"/>
    <n v="3"/>
    <d v="2022-10-06T00:00:00"/>
    <x v="0"/>
    <x v="0"/>
    <x v="2"/>
    <n v="1"/>
    <n v="524.51"/>
    <n v="32"/>
    <x v="3"/>
    <n v="5"/>
    <x v="0"/>
    <s v="Neutral"/>
    <x v="2"/>
    <x v="1"/>
  </r>
  <r>
    <n v="2455"/>
    <d v="2020-03-03T00:00:00"/>
    <s v="Production Manager"/>
    <x v="8"/>
    <s v="Active"/>
    <s v="Full-Time"/>
    <s v="Zone B"/>
    <s v="Full-Time"/>
    <x v="0"/>
    <x v="3"/>
    <d v="1991-12-06T00:00:00"/>
    <s v="MA"/>
    <x v="0"/>
    <s v="Hispanic"/>
    <s v="Single"/>
    <x v="0"/>
    <n v="2"/>
    <d v="2023-06-11T00:00:00"/>
    <n v="3"/>
    <n v="3"/>
    <n v="1"/>
    <d v="2023-06-08T00:00:00"/>
    <x v="1"/>
    <x v="1"/>
    <x v="2"/>
    <n v="4"/>
    <n v="218.61"/>
    <n v="29"/>
    <x v="1"/>
    <n v="6"/>
    <x v="2"/>
    <s v="Neutral"/>
    <x v="1"/>
    <x v="0"/>
  </r>
  <r>
    <n v="2456"/>
    <d v="2021-11-29T00:00:00"/>
    <s v="Production Manager"/>
    <x v="6"/>
    <s v="Active"/>
    <s v="Full-Time"/>
    <s v="Zone A"/>
    <s v="Full-Time"/>
    <x v="0"/>
    <x v="13"/>
    <d v="1970-08-27T00:00:00"/>
    <s v="MA"/>
    <x v="1"/>
    <s v="Asian"/>
    <s v="Single"/>
    <x v="0"/>
    <n v="5"/>
    <d v="2022-09-22T00:00:00"/>
    <n v="4"/>
    <n v="5"/>
    <n v="3"/>
    <d v="2022-08-22T00:00:00"/>
    <x v="1"/>
    <x v="1"/>
    <x v="0"/>
    <n v="2"/>
    <n v="263.3"/>
    <n v="51"/>
    <x v="0"/>
    <n v="4"/>
    <x v="2"/>
    <s v="Satisfied"/>
    <x v="2"/>
    <x v="0"/>
  </r>
  <r>
    <n v="2457"/>
    <d v="2018-08-24T00:00:00"/>
    <s v="Production Manager"/>
    <x v="2"/>
    <s v="Active"/>
    <s v="Part-Time"/>
    <s v="Zone A"/>
    <s v="Part-Time"/>
    <x v="0"/>
    <x v="4"/>
    <d v="1961-04-14T00:00:00"/>
    <s v="MA"/>
    <x v="1"/>
    <s v="Hispanic"/>
    <s v="Single"/>
    <x v="0"/>
    <n v="2"/>
    <d v="2023-04-27T00:00:00"/>
    <n v="3"/>
    <n v="2"/>
    <n v="3"/>
    <d v="2023-05-19T00:00:00"/>
    <x v="3"/>
    <x v="0"/>
    <x v="1"/>
    <n v="5"/>
    <n v="423.81"/>
    <n v="57"/>
    <x v="0"/>
    <n v="7"/>
    <x v="2"/>
    <s v="Unsatisfied"/>
    <x v="1"/>
    <x v="0"/>
  </r>
  <r>
    <n v="2458"/>
    <d v="2020-10-21T00:00:00"/>
    <s v="President &amp; CEO"/>
    <x v="9"/>
    <s v="Active"/>
    <s v="Part-Time"/>
    <s v="Zone B"/>
    <s v="Temporary"/>
    <x v="0"/>
    <x v="12"/>
    <d v="1979-03-10T00:00:00"/>
    <s v="MA"/>
    <x v="1"/>
    <s v="Other"/>
    <s v="Widowed"/>
    <x v="0"/>
    <n v="2"/>
    <d v="2022-09-19T00:00:00"/>
    <n v="5"/>
    <n v="3"/>
    <n v="1"/>
    <d v="2023-05-20T00:00:00"/>
    <x v="1"/>
    <x v="0"/>
    <x v="0"/>
    <n v="5"/>
    <n v="912.62"/>
    <n v="41"/>
    <x v="3"/>
    <n v="5"/>
    <x v="1"/>
    <s v="Neutral"/>
    <x v="1"/>
    <x v="0"/>
  </r>
  <r>
    <n v="2459"/>
    <d v="2020-12-15T00:00:00"/>
    <s v="Director of Operations"/>
    <x v="7"/>
    <s v="Active"/>
    <s v="Full-Time"/>
    <s v="Zone A"/>
    <s v="Temporary"/>
    <x v="0"/>
    <x v="4"/>
    <d v="1995-07-10T00:00:00"/>
    <s v="RI"/>
    <x v="0"/>
    <s v="Asian"/>
    <s v="Married"/>
    <x v="0"/>
    <n v="4"/>
    <d v="2022-10-14T00:00:00"/>
    <n v="5"/>
    <n v="5"/>
    <n v="5"/>
    <d v="2022-11-27T00:00:00"/>
    <x v="2"/>
    <x v="1"/>
    <x v="0"/>
    <n v="4"/>
    <n v="973.11"/>
    <n v="25"/>
    <x v="1"/>
    <n v="5"/>
    <x v="1"/>
    <s v="Satisfied"/>
    <x v="0"/>
    <x v="0"/>
  </r>
  <r>
    <n v="2460"/>
    <d v="2018-09-05T00:00:00"/>
    <s v="Data Analyst"/>
    <x v="1"/>
    <s v="Active"/>
    <s v="Contract"/>
    <s v="Zone C"/>
    <s v="Full-Time"/>
    <x v="2"/>
    <x v="0"/>
    <d v="1959-10-21T00:00:00"/>
    <s v="MA"/>
    <x v="0"/>
    <s v="White"/>
    <s v="Widowed"/>
    <x v="0"/>
    <n v="2"/>
    <d v="2023-03-24T00:00:00"/>
    <n v="3"/>
    <n v="4"/>
    <n v="2"/>
    <d v="2022-11-25T00:00:00"/>
    <x v="4"/>
    <x v="1"/>
    <x v="3"/>
    <n v="5"/>
    <n v="637.58000000000004"/>
    <n v="59"/>
    <x v="0"/>
    <n v="7"/>
    <x v="2"/>
    <s v="Neutral"/>
    <x v="1"/>
    <x v="0"/>
  </r>
  <r>
    <n v="2461"/>
    <d v="2021-09-27T00:00:00"/>
    <s v="Shared Services Manager"/>
    <x v="1"/>
    <s v="Active"/>
    <s v="Part-Time"/>
    <s v="Zone A"/>
    <s v="Full-Time"/>
    <x v="5"/>
    <x v="8"/>
    <d v="1979-06-05T00:00:00"/>
    <s v="MA"/>
    <x v="1"/>
    <s v="Black"/>
    <s v="Divorced"/>
    <x v="0"/>
    <n v="5"/>
    <d v="2022-12-03T00:00:00"/>
    <n v="3"/>
    <n v="2"/>
    <n v="4"/>
    <d v="2023-07-13T00:00:00"/>
    <x v="4"/>
    <x v="1"/>
    <x v="2"/>
    <n v="2"/>
    <n v="103.04"/>
    <n v="42"/>
    <x v="3"/>
    <n v="4"/>
    <x v="2"/>
    <s v="Unsatisfied"/>
    <x v="2"/>
    <x v="1"/>
  </r>
  <r>
    <n v="2462"/>
    <d v="2020-01-09T00:00:00"/>
    <s v="Production Manager"/>
    <x v="6"/>
    <s v="Active"/>
    <s v="Part-Time"/>
    <s v="Zone C"/>
    <s v="Full-Time"/>
    <x v="0"/>
    <x v="3"/>
    <d v="1948-11-03T00:00:00"/>
    <s v="MA"/>
    <x v="0"/>
    <s v="White"/>
    <s v="Married"/>
    <x v="0"/>
    <n v="2"/>
    <d v="2023-05-09T00:00:00"/>
    <n v="4"/>
    <n v="1"/>
    <n v="2"/>
    <d v="2023-02-05T00:00:00"/>
    <x v="1"/>
    <x v="1"/>
    <x v="2"/>
    <n v="3"/>
    <n v="758.62"/>
    <n v="72"/>
    <x v="2"/>
    <n v="6"/>
    <x v="2"/>
    <s v="Unsatisfied"/>
    <x v="1"/>
    <x v="0"/>
  </r>
  <r>
    <n v="2463"/>
    <d v="2018-12-06T00:00:00"/>
    <s v="Production Manager"/>
    <x v="2"/>
    <s v="Active"/>
    <s v="Part-Time"/>
    <s v="Zone A"/>
    <s v="Part-Time"/>
    <x v="0"/>
    <x v="10"/>
    <d v="1986-04-03T00:00:00"/>
    <s v="MA"/>
    <x v="0"/>
    <s v="Hispanic"/>
    <s v="Widowed"/>
    <x v="0"/>
    <n v="4"/>
    <d v="2022-12-04T00:00:00"/>
    <n v="3"/>
    <n v="5"/>
    <n v="5"/>
    <d v="2023-06-02T00:00:00"/>
    <x v="0"/>
    <x v="0"/>
    <x v="3"/>
    <n v="3"/>
    <n v="792.67"/>
    <n v="32"/>
    <x v="3"/>
    <n v="7"/>
    <x v="2"/>
    <s v="Satisfied"/>
    <x v="0"/>
    <x v="0"/>
  </r>
  <r>
    <n v="2464"/>
    <d v="2022-08-11T00:00:00"/>
    <s v="Production Manager"/>
    <x v="4"/>
    <s v="Active"/>
    <s v="Full-Time"/>
    <s v="Zone B"/>
    <s v="Temporary"/>
    <x v="0"/>
    <x v="4"/>
    <d v="1955-05-24T00:00:00"/>
    <s v="MA"/>
    <x v="1"/>
    <s v="White"/>
    <s v="Widowed"/>
    <x v="0"/>
    <n v="2"/>
    <d v="2023-02-18T00:00:00"/>
    <n v="2"/>
    <n v="3"/>
    <n v="2"/>
    <d v="2023-07-14T00:00:00"/>
    <x v="0"/>
    <x v="1"/>
    <x v="3"/>
    <n v="1"/>
    <n v="795.5"/>
    <n v="67"/>
    <x v="2"/>
    <n v="3"/>
    <x v="0"/>
    <s v="Neutral"/>
    <x v="1"/>
    <x v="0"/>
  </r>
  <r>
    <n v="2465"/>
    <d v="2020-04-13T00:00:00"/>
    <s v="Production Manager"/>
    <x v="0"/>
    <s v="Active"/>
    <s v="Contract"/>
    <s v="Zone A"/>
    <s v="Full-Time"/>
    <x v="0"/>
    <x v="4"/>
    <d v="1961-11-09T00:00:00"/>
    <s v="MA"/>
    <x v="0"/>
    <s v="White"/>
    <s v="Single"/>
    <x v="0"/>
    <n v="2"/>
    <d v="2023-01-06T00:00:00"/>
    <n v="3"/>
    <n v="3"/>
    <n v="1"/>
    <d v="2023-07-22T00:00:00"/>
    <x v="2"/>
    <x v="0"/>
    <x v="1"/>
    <n v="3"/>
    <n v="475.26"/>
    <n v="59"/>
    <x v="0"/>
    <n v="6"/>
    <x v="2"/>
    <s v="Neutral"/>
    <x v="1"/>
    <x v="0"/>
  </r>
  <r>
    <n v="2466"/>
    <d v="2021-11-14T00:00:00"/>
    <s v="Production Manager"/>
    <x v="7"/>
    <s v="Terminated"/>
    <s v="Contract"/>
    <s v="Zone A"/>
    <s v="Full-Time"/>
    <x v="0"/>
    <x v="10"/>
    <d v="1967-09-13T00:00:00"/>
    <s v="MA"/>
    <x v="0"/>
    <s v="White"/>
    <s v="Widowed"/>
    <x v="0"/>
    <n v="2"/>
    <d v="2022-09-14T00:00:00"/>
    <n v="2"/>
    <n v="4"/>
    <n v="1"/>
    <d v="2022-11-04T00:00:00"/>
    <x v="1"/>
    <x v="1"/>
    <x v="0"/>
    <n v="3"/>
    <n v="652.89"/>
    <n v="54"/>
    <x v="0"/>
    <n v="4"/>
    <x v="0"/>
    <s v="Neutral"/>
    <x v="1"/>
    <x v="0"/>
  </r>
  <r>
    <n v="2467"/>
    <d v="2022-03-17T00:00:00"/>
    <s v="Production Manager"/>
    <x v="1"/>
    <s v="Terminated"/>
    <s v="Full-Time"/>
    <s v="Zone B"/>
    <s v="Full-Time"/>
    <x v="0"/>
    <x v="6"/>
    <d v="1979-01-02T00:00:00"/>
    <s v="MA"/>
    <x v="0"/>
    <s v="Other"/>
    <s v="Married"/>
    <x v="0"/>
    <n v="5"/>
    <d v="2022-08-14T00:00:00"/>
    <n v="1"/>
    <n v="1"/>
    <n v="4"/>
    <d v="2023-03-08T00:00:00"/>
    <x v="1"/>
    <x v="1"/>
    <x v="3"/>
    <n v="1"/>
    <n v="832.16"/>
    <n v="43"/>
    <x v="3"/>
    <n v="4"/>
    <x v="0"/>
    <s v="Unsatisfied"/>
    <x v="2"/>
    <x v="2"/>
  </r>
  <r>
    <n v="2468"/>
    <d v="2019-05-06T00:00:00"/>
    <s v="Production Manager"/>
    <x v="8"/>
    <s v="Active"/>
    <s v="Part-Time"/>
    <s v="Zone A"/>
    <s v="Part-Time"/>
    <x v="0"/>
    <x v="3"/>
    <d v="1957-11-15T00:00:00"/>
    <s v="MA"/>
    <x v="1"/>
    <s v="Hispanic"/>
    <s v="Married"/>
    <x v="0"/>
    <n v="5"/>
    <d v="2023-03-23T00:00:00"/>
    <n v="5"/>
    <n v="4"/>
    <n v="3"/>
    <d v="2023-02-24T00:00:00"/>
    <x v="4"/>
    <x v="0"/>
    <x v="3"/>
    <n v="3"/>
    <n v="629.25"/>
    <n v="62"/>
    <x v="2"/>
    <n v="7"/>
    <x v="1"/>
    <s v="Neutral"/>
    <x v="2"/>
    <x v="2"/>
  </r>
  <r>
    <n v="2469"/>
    <d v="2021-11-27T00:00:00"/>
    <s v="Production Manager"/>
    <x v="3"/>
    <s v="Active"/>
    <s v="Part-Time"/>
    <s v="Zone C"/>
    <s v="Part-Time"/>
    <x v="0"/>
    <x v="4"/>
    <d v="2001-02-04T00:00:00"/>
    <s v="MA"/>
    <x v="1"/>
    <s v="Hispanic"/>
    <s v="Divorced"/>
    <x v="0"/>
    <n v="4"/>
    <d v="2023-04-13T00:00:00"/>
    <n v="2"/>
    <n v="1"/>
    <n v="5"/>
    <d v="2022-09-15T00:00:00"/>
    <x v="2"/>
    <x v="1"/>
    <x v="2"/>
    <n v="5"/>
    <n v="780.71"/>
    <n v="20"/>
    <x v="1"/>
    <n v="4"/>
    <x v="0"/>
    <s v="Unsatisfied"/>
    <x v="0"/>
    <x v="1"/>
  </r>
  <r>
    <n v="2470"/>
    <d v="2021-02-09T00:00:00"/>
    <s v="Production Manager"/>
    <x v="4"/>
    <s v="Active"/>
    <s v="Full-Time"/>
    <s v="Zone C"/>
    <s v="Temporary"/>
    <x v="0"/>
    <x v="3"/>
    <d v="1988-10-24T00:00:00"/>
    <s v="MA"/>
    <x v="1"/>
    <s v="Asian"/>
    <s v="Single"/>
    <x v="0"/>
    <n v="5"/>
    <d v="2022-10-21T00:00:00"/>
    <n v="5"/>
    <n v="5"/>
    <n v="2"/>
    <d v="2023-04-05T00:00:00"/>
    <x v="4"/>
    <x v="0"/>
    <x v="2"/>
    <n v="2"/>
    <n v="999"/>
    <n v="33"/>
    <x v="3"/>
    <n v="5"/>
    <x v="1"/>
    <s v="Satisfied"/>
    <x v="2"/>
    <x v="1"/>
  </r>
  <r>
    <n v="2471"/>
    <d v="2022-01-06T00:00:00"/>
    <s v="Production Manager"/>
    <x v="0"/>
    <s v="Active"/>
    <s v="Part-Time"/>
    <s v="Zone C"/>
    <s v="Part-Time"/>
    <x v="0"/>
    <x v="10"/>
    <d v="1959-07-25T00:00:00"/>
    <s v="MA"/>
    <x v="1"/>
    <s v="Other"/>
    <s v="Divorced"/>
    <x v="0"/>
    <n v="2"/>
    <d v="2023-01-23T00:00:00"/>
    <n v="5"/>
    <n v="5"/>
    <n v="3"/>
    <d v="2022-08-06T00:00:00"/>
    <x v="0"/>
    <x v="1"/>
    <x v="3"/>
    <n v="3"/>
    <n v="489.29"/>
    <n v="63"/>
    <x v="2"/>
    <n v="4"/>
    <x v="1"/>
    <s v="Satisfied"/>
    <x v="1"/>
    <x v="0"/>
  </r>
  <r>
    <n v="2472"/>
    <d v="2023-07-28T00:00:00"/>
    <s v="Production Manager"/>
    <x v="1"/>
    <s v="Active"/>
    <s v="Full-Time"/>
    <s v="Zone B"/>
    <s v="Temporary"/>
    <x v="0"/>
    <x v="1"/>
    <d v="1975-10-26T00:00:00"/>
    <s v="MA"/>
    <x v="0"/>
    <s v="Asian"/>
    <s v="Married"/>
    <x v="0"/>
    <n v="2"/>
    <d v="2023-06-22T00:00:00"/>
    <n v="5"/>
    <n v="2"/>
    <n v="3"/>
    <d v="2023-04-28T00:00:00"/>
    <x v="2"/>
    <x v="1"/>
    <x v="0"/>
    <n v="1"/>
    <n v="942.75"/>
    <n v="48"/>
    <x v="0"/>
    <n v="2"/>
    <x v="1"/>
    <s v="Unsatisfied"/>
    <x v="1"/>
    <x v="0"/>
  </r>
  <r>
    <n v="2473"/>
    <d v="2021-03-27T00:00:00"/>
    <s v="Production Manager"/>
    <x v="8"/>
    <s v="Active"/>
    <s v="Contract"/>
    <s v="Zone B"/>
    <s v="Full-Time"/>
    <x v="0"/>
    <x v="24"/>
    <d v="1982-07-15T00:00:00"/>
    <s v="MA"/>
    <x v="1"/>
    <s v="Hispanic"/>
    <s v="Single"/>
    <x v="0"/>
    <n v="4"/>
    <d v="2022-09-16T00:00:00"/>
    <n v="4"/>
    <n v="4"/>
    <n v="3"/>
    <d v="2022-11-02T00:00:00"/>
    <x v="0"/>
    <x v="0"/>
    <x v="2"/>
    <n v="5"/>
    <n v="938.63"/>
    <n v="39"/>
    <x v="3"/>
    <n v="5"/>
    <x v="2"/>
    <s v="Neutral"/>
    <x v="0"/>
    <x v="1"/>
  </r>
  <r>
    <n v="2474"/>
    <d v="2023-03-12T00:00:00"/>
    <s v="Production Manager"/>
    <x v="6"/>
    <s v="Active"/>
    <s v="Contract"/>
    <s v="Zone A"/>
    <s v="Temporary"/>
    <x v="0"/>
    <x v="4"/>
    <d v="1959-01-13T00:00:00"/>
    <s v="MA"/>
    <x v="1"/>
    <s v="Black"/>
    <s v="Married"/>
    <x v="0"/>
    <n v="4"/>
    <d v="2023-06-12T00:00:00"/>
    <n v="4"/>
    <n v="5"/>
    <n v="2"/>
    <d v="2022-11-18T00:00:00"/>
    <x v="2"/>
    <x v="0"/>
    <x v="2"/>
    <n v="5"/>
    <n v="543.64"/>
    <n v="64"/>
    <x v="2"/>
    <n v="3"/>
    <x v="2"/>
    <s v="Satisfied"/>
    <x v="0"/>
    <x v="1"/>
  </r>
  <r>
    <n v="2475"/>
    <d v="2022-10-05T00:00:00"/>
    <s v="Production Manager"/>
    <x v="2"/>
    <s v="Terminated"/>
    <s v="Part-Time"/>
    <s v="Zone C"/>
    <s v="Temporary"/>
    <x v="0"/>
    <x v="3"/>
    <d v="1942-02-26T00:00:00"/>
    <s v="MA"/>
    <x v="1"/>
    <s v="White"/>
    <s v="Single"/>
    <x v="0"/>
    <n v="4"/>
    <d v="2023-05-18T00:00:00"/>
    <n v="1"/>
    <n v="4"/>
    <n v="1"/>
    <d v="2022-11-30T00:00:00"/>
    <x v="0"/>
    <x v="0"/>
    <x v="0"/>
    <n v="2"/>
    <n v="117.83"/>
    <n v="80"/>
    <x v="2"/>
    <n v="3"/>
    <x v="0"/>
    <s v="Neutral"/>
    <x v="0"/>
    <x v="0"/>
  </r>
  <r>
    <n v="2476"/>
    <d v="2021-10-01T00:00:00"/>
    <s v="President &amp; CEO"/>
    <x v="9"/>
    <s v="Active"/>
    <s v="Part-Time"/>
    <s v="Zone B"/>
    <s v="Full-Time"/>
    <x v="3"/>
    <x v="17"/>
    <d v="1967-07-11T00:00:00"/>
    <s v="MA"/>
    <x v="1"/>
    <s v="Other"/>
    <s v="Single"/>
    <x v="0"/>
    <n v="2"/>
    <d v="2023-03-18T00:00:00"/>
    <n v="3"/>
    <n v="5"/>
    <n v="5"/>
    <d v="2023-06-29T00:00:00"/>
    <x v="3"/>
    <x v="1"/>
    <x v="2"/>
    <n v="3"/>
    <n v="350.21"/>
    <n v="54"/>
    <x v="0"/>
    <n v="4"/>
    <x v="2"/>
    <s v="Satisfied"/>
    <x v="1"/>
    <x v="0"/>
  </r>
  <r>
    <n v="2477"/>
    <d v="2022-01-31T00:00:00"/>
    <s v="Director of Sales"/>
    <x v="2"/>
    <s v="Active"/>
    <s v="Contract"/>
    <s v="Zone A"/>
    <s v="Full-Time"/>
    <x v="1"/>
    <x v="4"/>
    <d v="1982-09-14T00:00:00"/>
    <s v="RI"/>
    <x v="0"/>
    <s v="Asian"/>
    <s v="Divorced"/>
    <x v="0"/>
    <n v="2"/>
    <d v="2023-01-09T00:00:00"/>
    <n v="4"/>
    <n v="4"/>
    <n v="3"/>
    <d v="2022-10-26T00:00:00"/>
    <x v="0"/>
    <x v="0"/>
    <x v="3"/>
    <n v="4"/>
    <n v="961.47"/>
    <n v="40"/>
    <x v="3"/>
    <n v="4"/>
    <x v="2"/>
    <s v="Neutral"/>
    <x v="1"/>
    <x v="0"/>
  </r>
  <r>
    <n v="2478"/>
    <d v="2020-06-01T00:00:00"/>
    <s v="Director of Operations"/>
    <x v="9"/>
    <s v="Active"/>
    <s v="Full-Time"/>
    <s v="Zone A"/>
    <s v="Temporary"/>
    <x v="0"/>
    <x v="3"/>
    <d v="1994-07-26T00:00:00"/>
    <s v="RI"/>
    <x v="0"/>
    <s v="White"/>
    <s v="Single"/>
    <x v="0"/>
    <n v="5"/>
    <d v="2023-01-30T00:00:00"/>
    <n v="4"/>
    <n v="4"/>
    <n v="1"/>
    <d v="2022-09-26T00:00:00"/>
    <x v="1"/>
    <x v="0"/>
    <x v="3"/>
    <n v="4"/>
    <n v="548.17999999999995"/>
    <n v="26"/>
    <x v="1"/>
    <n v="5"/>
    <x v="2"/>
    <s v="Neutral"/>
    <x v="2"/>
    <x v="2"/>
  </r>
  <r>
    <n v="2479"/>
    <d v="2023-04-18T00:00:00"/>
    <s v="Data Analyst"/>
    <x v="7"/>
    <s v="Active"/>
    <s v="Contract"/>
    <s v="Zone C"/>
    <s v="Part-Time"/>
    <x v="2"/>
    <x v="3"/>
    <d v="1946-12-17T00:00:00"/>
    <s v="MA"/>
    <x v="0"/>
    <s v="Hispanic"/>
    <s v="Divorced"/>
    <x v="0"/>
    <n v="4"/>
    <d v="2022-10-31T00:00:00"/>
    <n v="2"/>
    <n v="1"/>
    <n v="2"/>
    <d v="2023-06-18T00:00:00"/>
    <x v="3"/>
    <x v="0"/>
    <x v="3"/>
    <n v="2"/>
    <n v="439.17"/>
    <n v="77"/>
    <x v="2"/>
    <n v="3"/>
    <x v="0"/>
    <s v="Unsatisfied"/>
    <x v="0"/>
    <x v="0"/>
  </r>
  <r>
    <n v="2480"/>
    <d v="2020-07-25T00:00:00"/>
    <s v="IT Director"/>
    <x v="0"/>
    <s v="Active"/>
    <s v="Part-Time"/>
    <s v="Zone C"/>
    <s v="Part-Time"/>
    <x v="2"/>
    <x v="8"/>
    <d v="1977-03-26T00:00:00"/>
    <s v="MA"/>
    <x v="1"/>
    <s v="White"/>
    <s v="Widowed"/>
    <x v="0"/>
    <n v="2"/>
    <d v="2023-02-12T00:00:00"/>
    <n v="3"/>
    <n v="2"/>
    <n v="3"/>
    <d v="2023-01-11T00:00:00"/>
    <x v="1"/>
    <x v="1"/>
    <x v="3"/>
    <n v="1"/>
    <n v="610.88"/>
    <n v="43"/>
    <x v="3"/>
    <n v="5"/>
    <x v="2"/>
    <s v="Unsatisfied"/>
    <x v="1"/>
    <x v="0"/>
  </r>
  <r>
    <n v="2481"/>
    <d v="2018-12-12T00:00:00"/>
    <s v="IT Manager - DB"/>
    <x v="2"/>
    <s v="Active"/>
    <s v="Full-Time"/>
    <s v="Zone A"/>
    <s v="Part-Time"/>
    <x v="2"/>
    <x v="1"/>
    <d v="1997-07-03T00:00:00"/>
    <s v="MA"/>
    <x v="1"/>
    <s v="Black"/>
    <s v="Divorced"/>
    <x v="0"/>
    <n v="1"/>
    <d v="2022-08-07T00:00:00"/>
    <n v="2"/>
    <n v="5"/>
    <n v="1"/>
    <d v="2022-11-11T00:00:00"/>
    <x v="3"/>
    <x v="1"/>
    <x v="1"/>
    <n v="4"/>
    <n v="994.03"/>
    <n v="21"/>
    <x v="1"/>
    <n v="7"/>
    <x v="0"/>
    <s v="Satisfied"/>
    <x v="1"/>
    <x v="0"/>
  </r>
  <r>
    <n v="2482"/>
    <d v="2018-09-01T00:00:00"/>
    <s v="IT Manager - Support"/>
    <x v="9"/>
    <s v="Active"/>
    <s v="Contract"/>
    <s v="Zone C"/>
    <s v="Full-Time"/>
    <x v="2"/>
    <x v="22"/>
    <d v="1950-04-17T00:00:00"/>
    <s v="MA"/>
    <x v="1"/>
    <s v="Black"/>
    <s v="Married"/>
    <x v="0"/>
    <n v="4"/>
    <d v="2023-01-19T00:00:00"/>
    <n v="4"/>
    <n v="2"/>
    <n v="5"/>
    <d v="2023-05-23T00:00:00"/>
    <x v="1"/>
    <x v="1"/>
    <x v="1"/>
    <n v="4"/>
    <n v="688.55"/>
    <n v="68"/>
    <x v="2"/>
    <n v="7"/>
    <x v="2"/>
    <s v="Unsatisfied"/>
    <x v="0"/>
    <x v="0"/>
  </r>
  <r>
    <n v="2483"/>
    <d v="2019-11-24T00:00:00"/>
    <s v="IT Manager - Infra"/>
    <x v="5"/>
    <s v="Active"/>
    <s v="Part-Time"/>
    <s v="Zone A"/>
    <s v="Temporary"/>
    <x v="2"/>
    <x v="10"/>
    <d v="1944-05-22T00:00:00"/>
    <s v="MA"/>
    <x v="1"/>
    <s v="Black"/>
    <s v="Divorced"/>
    <x v="0"/>
    <n v="2"/>
    <d v="2023-03-08T00:00:00"/>
    <n v="5"/>
    <n v="1"/>
    <n v="3"/>
    <d v="2022-10-22T00:00:00"/>
    <x v="4"/>
    <x v="0"/>
    <x v="0"/>
    <n v="4"/>
    <n v="889.91"/>
    <n v="75"/>
    <x v="2"/>
    <n v="6"/>
    <x v="1"/>
    <s v="Unsatisfied"/>
    <x v="1"/>
    <x v="0"/>
  </r>
  <r>
    <n v="2484"/>
    <d v="2021-12-26T00:00:00"/>
    <s v="BI Director"/>
    <x v="7"/>
    <s v="Active"/>
    <s v="Part-Time"/>
    <s v="Zone A"/>
    <s v="Part-Time"/>
    <x v="2"/>
    <x v="4"/>
    <d v="1947-11-27T00:00:00"/>
    <s v="MA"/>
    <x v="1"/>
    <s v="Black"/>
    <s v="Single"/>
    <x v="0"/>
    <n v="4"/>
    <d v="2023-06-01T00:00:00"/>
    <n v="1"/>
    <n v="2"/>
    <n v="2"/>
    <d v="2023-04-03T00:00:00"/>
    <x v="4"/>
    <x v="1"/>
    <x v="0"/>
    <n v="3"/>
    <n v="163.61000000000001"/>
    <n v="74"/>
    <x v="2"/>
    <n v="4"/>
    <x v="0"/>
    <s v="Unsatisfied"/>
    <x v="0"/>
    <x v="0"/>
  </r>
  <r>
    <n v="2485"/>
    <d v="2020-03-04T00:00:00"/>
    <s v="Software Engineering Manager"/>
    <x v="6"/>
    <s v="Active"/>
    <s v="Part-Time"/>
    <s v="Zone B"/>
    <s v="Part-Time"/>
    <x v="4"/>
    <x v="15"/>
    <d v="1945-10-25T00:00:00"/>
    <s v="MA"/>
    <x v="1"/>
    <s v="White"/>
    <s v="Widowed"/>
    <x v="0"/>
    <n v="4"/>
    <d v="2023-05-14T00:00:00"/>
    <n v="3"/>
    <n v="5"/>
    <n v="5"/>
    <d v="2022-08-30T00:00:00"/>
    <x v="4"/>
    <x v="0"/>
    <x v="2"/>
    <n v="2"/>
    <n v="642.67999999999995"/>
    <n v="75"/>
    <x v="2"/>
    <n v="6"/>
    <x v="2"/>
    <s v="Satisfied"/>
    <x v="0"/>
    <x v="1"/>
  </r>
  <r>
    <n v="2486"/>
    <d v="2020-05-03T00:00:00"/>
    <s v="IT Manager - DB"/>
    <x v="3"/>
    <s v="Active"/>
    <s v="Part-Time"/>
    <s v="Zone A"/>
    <s v="Temporary"/>
    <x v="2"/>
    <x v="3"/>
    <d v="1985-08-24T00:00:00"/>
    <s v="MA"/>
    <x v="1"/>
    <s v="Black"/>
    <s v="Married"/>
    <x v="0"/>
    <n v="5"/>
    <d v="2022-12-31T00:00:00"/>
    <n v="1"/>
    <n v="1"/>
    <n v="5"/>
    <d v="2023-05-11T00:00:00"/>
    <x v="3"/>
    <x v="0"/>
    <x v="3"/>
    <n v="4"/>
    <n v="703.29"/>
    <n v="35"/>
    <x v="3"/>
    <n v="6"/>
    <x v="0"/>
    <s v="Unsatisfied"/>
    <x v="2"/>
    <x v="2"/>
  </r>
  <r>
    <n v="2487"/>
    <d v="2019-07-20T00:00:00"/>
    <s v="IT Manager - DB"/>
    <x v="9"/>
    <s v="Active"/>
    <s v="Part-Time"/>
    <s v="Zone A"/>
    <s v="Temporary"/>
    <x v="2"/>
    <x v="8"/>
    <d v="1978-12-09T00:00:00"/>
    <s v="MA"/>
    <x v="1"/>
    <s v="White"/>
    <s v="Single"/>
    <x v="0"/>
    <n v="4"/>
    <d v="2023-05-06T00:00:00"/>
    <n v="1"/>
    <n v="1"/>
    <n v="4"/>
    <d v="2022-11-26T00:00:00"/>
    <x v="3"/>
    <x v="0"/>
    <x v="0"/>
    <n v="4"/>
    <n v="102.96"/>
    <n v="41"/>
    <x v="3"/>
    <n v="6"/>
    <x v="0"/>
    <s v="Unsatisfied"/>
    <x v="0"/>
    <x v="0"/>
  </r>
  <r>
    <n v="2488"/>
    <d v="2022-05-26T00:00:00"/>
    <s v="IT Director"/>
    <x v="2"/>
    <s v="Active"/>
    <s v="Contract"/>
    <s v="Zone A"/>
    <s v="Full-Time"/>
    <x v="2"/>
    <x v="4"/>
    <d v="1989-01-31T00:00:00"/>
    <s v="MA"/>
    <x v="1"/>
    <s v="Other"/>
    <s v="Married"/>
    <x v="0"/>
    <n v="1"/>
    <d v="2023-01-10T00:00:00"/>
    <n v="2"/>
    <n v="4"/>
    <n v="5"/>
    <d v="2022-12-03T00:00:00"/>
    <x v="1"/>
    <x v="1"/>
    <x v="2"/>
    <n v="5"/>
    <n v="278.95999999999998"/>
    <n v="33"/>
    <x v="3"/>
    <n v="3"/>
    <x v="0"/>
    <s v="Neutral"/>
    <x v="1"/>
    <x v="0"/>
  </r>
  <r>
    <n v="2489"/>
    <d v="2021-07-24T00:00:00"/>
    <s v="Director of Sales"/>
    <x v="6"/>
    <s v="Active"/>
    <s v="Contract"/>
    <s v="Zone A"/>
    <s v="Part-Time"/>
    <x v="2"/>
    <x v="4"/>
    <d v="1954-07-23T00:00:00"/>
    <s v="MA"/>
    <x v="1"/>
    <s v="Hispanic"/>
    <s v="Single"/>
    <x v="0"/>
    <n v="5"/>
    <d v="2022-09-22T00:00:00"/>
    <n v="1"/>
    <n v="3"/>
    <n v="2"/>
    <d v="2023-03-30T00:00:00"/>
    <x v="4"/>
    <x v="0"/>
    <x v="1"/>
    <n v="4"/>
    <n v="168.1"/>
    <n v="67"/>
    <x v="2"/>
    <n v="4"/>
    <x v="0"/>
    <s v="Neutral"/>
    <x v="2"/>
    <x v="0"/>
  </r>
  <r>
    <n v="2490"/>
    <d v="2021-09-27T00:00:00"/>
    <s v="Director of Operations"/>
    <x v="8"/>
    <s v="Active"/>
    <s v="Contract"/>
    <s v="Zone A"/>
    <s v="Part-Time"/>
    <x v="2"/>
    <x v="3"/>
    <d v="1954-07-21T00:00:00"/>
    <s v="MA"/>
    <x v="1"/>
    <s v="Other"/>
    <s v="Widowed"/>
    <x v="0"/>
    <n v="4"/>
    <d v="2023-01-25T00:00:00"/>
    <n v="2"/>
    <n v="2"/>
    <n v="4"/>
    <d v="2023-06-04T00:00:00"/>
    <x v="0"/>
    <x v="0"/>
    <x v="1"/>
    <n v="1"/>
    <n v="886.63"/>
    <n v="67"/>
    <x v="2"/>
    <n v="4"/>
    <x v="0"/>
    <s v="Unsatisfied"/>
    <x v="0"/>
    <x v="0"/>
  </r>
  <r>
    <n v="2491"/>
    <d v="2019-04-07T00:00:00"/>
    <s v="Software Engineer"/>
    <x v="4"/>
    <s v="Active"/>
    <s v="Contract"/>
    <s v="Zone A"/>
    <s v="Full-Time"/>
    <x v="4"/>
    <x v="3"/>
    <d v="1944-05-28T00:00:00"/>
    <s v="MA"/>
    <x v="1"/>
    <s v="Black"/>
    <s v="Single"/>
    <x v="0"/>
    <n v="1"/>
    <d v="2023-02-23T00:00:00"/>
    <n v="4"/>
    <n v="5"/>
    <n v="2"/>
    <d v="2023-06-27T00:00:00"/>
    <x v="1"/>
    <x v="1"/>
    <x v="1"/>
    <n v="5"/>
    <n v="721.79"/>
    <n v="75"/>
    <x v="2"/>
    <n v="7"/>
    <x v="2"/>
    <s v="Satisfied"/>
    <x v="1"/>
    <x v="0"/>
  </r>
  <r>
    <n v="2492"/>
    <d v="2019-07-20T00:00:00"/>
    <s v="Software Engineer"/>
    <x v="0"/>
    <s v="Active"/>
    <s v="Full-Time"/>
    <s v="Zone C"/>
    <s v="Temporary"/>
    <x v="4"/>
    <x v="3"/>
    <d v="1957-12-04T00:00:00"/>
    <s v="MA"/>
    <x v="1"/>
    <s v="White"/>
    <s v="Married"/>
    <x v="0"/>
    <n v="2"/>
    <d v="2023-01-02T00:00:00"/>
    <n v="3"/>
    <n v="2"/>
    <n v="5"/>
    <d v="2022-11-14T00:00:00"/>
    <x v="0"/>
    <x v="1"/>
    <x v="2"/>
    <n v="4"/>
    <n v="765.32"/>
    <n v="62"/>
    <x v="2"/>
    <n v="6"/>
    <x v="2"/>
    <s v="Unsatisfied"/>
    <x v="1"/>
    <x v="0"/>
  </r>
  <r>
    <n v="2493"/>
    <d v="2022-12-03T00:00:00"/>
    <s v="Software Engineer"/>
    <x v="7"/>
    <s v="Active"/>
    <s v="Contract"/>
    <s v="Zone C"/>
    <s v="Full-Time"/>
    <x v="4"/>
    <x v="4"/>
    <d v="1981-05-16T00:00:00"/>
    <s v="MA"/>
    <x v="1"/>
    <s v="Black"/>
    <s v="Divorced"/>
    <x v="0"/>
    <n v="4"/>
    <d v="2023-01-23T00:00:00"/>
    <n v="1"/>
    <n v="3"/>
    <n v="1"/>
    <d v="2023-01-07T00:00:00"/>
    <x v="4"/>
    <x v="0"/>
    <x v="2"/>
    <n v="2"/>
    <n v="443.46"/>
    <n v="41"/>
    <x v="3"/>
    <n v="3"/>
    <x v="0"/>
    <s v="Neutral"/>
    <x v="0"/>
    <x v="1"/>
  </r>
  <r>
    <n v="2494"/>
    <d v="2020-04-04T00:00:00"/>
    <s v="IT Manager - DB"/>
    <x v="8"/>
    <s v="Active"/>
    <s v="Contract"/>
    <s v="Zone A"/>
    <s v="Temporary"/>
    <x v="2"/>
    <x v="4"/>
    <d v="1978-08-04T00:00:00"/>
    <s v="MA"/>
    <x v="1"/>
    <s v="Asian"/>
    <s v="Married"/>
    <x v="0"/>
    <n v="4"/>
    <d v="2022-11-06T00:00:00"/>
    <n v="1"/>
    <n v="1"/>
    <n v="1"/>
    <d v="2022-11-06T00:00:00"/>
    <x v="1"/>
    <x v="0"/>
    <x v="1"/>
    <n v="2"/>
    <n v="203.97"/>
    <n v="42"/>
    <x v="3"/>
    <n v="6"/>
    <x v="0"/>
    <s v="Unsatisfied"/>
    <x v="0"/>
    <x v="0"/>
  </r>
  <r>
    <n v="2495"/>
    <d v="2020-03-08T00:00:00"/>
    <s v="IT Director"/>
    <x v="6"/>
    <s v="Active"/>
    <s v="Contract"/>
    <s v="Zone B"/>
    <s v="Part-Time"/>
    <x v="2"/>
    <x v="10"/>
    <d v="1970-01-26T00:00:00"/>
    <s v="MA"/>
    <x v="1"/>
    <s v="Black"/>
    <s v="Married"/>
    <x v="0"/>
    <n v="1"/>
    <d v="2023-01-10T00:00:00"/>
    <n v="5"/>
    <n v="1"/>
    <n v="2"/>
    <d v="2022-08-27T00:00:00"/>
    <x v="2"/>
    <x v="0"/>
    <x v="1"/>
    <n v="3"/>
    <n v="180.44"/>
    <n v="50"/>
    <x v="0"/>
    <n v="6"/>
    <x v="1"/>
    <s v="Unsatisfied"/>
    <x v="1"/>
    <x v="0"/>
  </r>
  <r>
    <n v="2496"/>
    <d v="2020-09-28T00:00:00"/>
    <s v="Director of Sales"/>
    <x v="2"/>
    <s v="Active"/>
    <s v="Part-Time"/>
    <s v="Zone B"/>
    <s v="Temporary"/>
    <x v="2"/>
    <x v="20"/>
    <d v="1961-03-18T00:00:00"/>
    <s v="MA"/>
    <x v="1"/>
    <s v="Other"/>
    <s v="Single"/>
    <x v="0"/>
    <n v="2"/>
    <d v="2022-12-15T00:00:00"/>
    <n v="2"/>
    <n v="3"/>
    <n v="3"/>
    <d v="2023-02-12T00:00:00"/>
    <x v="3"/>
    <x v="0"/>
    <x v="3"/>
    <n v="3"/>
    <n v="647.25"/>
    <n v="59"/>
    <x v="0"/>
    <n v="5"/>
    <x v="0"/>
    <s v="Neutral"/>
    <x v="1"/>
    <x v="0"/>
  </r>
  <r>
    <n v="2497"/>
    <d v="2021-07-14T00:00:00"/>
    <s v="Director of Operations"/>
    <x v="9"/>
    <s v="Active"/>
    <s v="Full-Time"/>
    <s v="Zone C"/>
    <s v="Temporary"/>
    <x v="2"/>
    <x v="4"/>
    <d v="1955-09-05T00:00:00"/>
    <s v="MA"/>
    <x v="1"/>
    <s v="White"/>
    <s v="Single"/>
    <x v="0"/>
    <n v="4"/>
    <d v="2022-10-27T00:00:00"/>
    <n v="5"/>
    <n v="2"/>
    <n v="5"/>
    <d v="2022-09-07T00:00:00"/>
    <x v="1"/>
    <x v="0"/>
    <x v="3"/>
    <n v="4"/>
    <n v="833.99"/>
    <n v="66"/>
    <x v="2"/>
    <n v="4"/>
    <x v="1"/>
    <s v="Unsatisfied"/>
    <x v="0"/>
    <x v="0"/>
  </r>
  <r>
    <n v="2498"/>
    <d v="2019-10-17T00:00:00"/>
    <s v="BI Developer"/>
    <x v="9"/>
    <s v="Terminated"/>
    <s v="Full-Time"/>
    <s v="Zone A"/>
    <s v="Temporary"/>
    <x v="2"/>
    <x v="4"/>
    <d v="1999-09-08T00:00:00"/>
    <s v="MA"/>
    <x v="0"/>
    <s v="Asian"/>
    <s v="Divorced"/>
    <x v="0"/>
    <n v="4"/>
    <d v="2023-07-05T00:00:00"/>
    <n v="5"/>
    <n v="3"/>
    <n v="5"/>
    <d v="2022-11-30T00:00:00"/>
    <x v="2"/>
    <x v="0"/>
    <x v="1"/>
    <n v="4"/>
    <n v="825.58"/>
    <n v="20"/>
    <x v="1"/>
    <n v="6"/>
    <x v="1"/>
    <s v="Neutral"/>
    <x v="0"/>
    <x v="0"/>
  </r>
  <r>
    <n v="2499"/>
    <d v="2023-04-08T00:00:00"/>
    <s v="Software Engineer"/>
    <x v="2"/>
    <s v="Active"/>
    <s v="Contract"/>
    <s v="Zone B"/>
    <s v="Full-Time"/>
    <x v="4"/>
    <x v="9"/>
    <d v="1989-09-04T00:00:00"/>
    <s v="MA"/>
    <x v="1"/>
    <s v="Asian"/>
    <s v="Married"/>
    <x v="0"/>
    <n v="4"/>
    <d v="2023-05-01T00:00:00"/>
    <n v="5"/>
    <n v="5"/>
    <n v="3"/>
    <d v="2022-10-12T00:00:00"/>
    <x v="2"/>
    <x v="0"/>
    <x v="0"/>
    <n v="2"/>
    <n v="190.49"/>
    <n v="34"/>
    <x v="3"/>
    <n v="3"/>
    <x v="1"/>
    <s v="Satisfied"/>
    <x v="0"/>
    <x v="0"/>
  </r>
  <r>
    <n v="2500"/>
    <d v="2019-07-25T00:00:00"/>
    <s v="Software Engineer"/>
    <x v="4"/>
    <s v="Active"/>
    <s v="Full-Time"/>
    <s v="Zone C"/>
    <s v="Part-Time"/>
    <x v="4"/>
    <x v="4"/>
    <d v="1948-06-17T00:00:00"/>
    <s v="MA"/>
    <x v="1"/>
    <s v="Hispanic"/>
    <s v="Married"/>
    <x v="0"/>
    <n v="2"/>
    <d v="2023-07-01T00:00:00"/>
    <n v="1"/>
    <n v="3"/>
    <n v="5"/>
    <d v="2023-07-08T00:00:00"/>
    <x v="2"/>
    <x v="0"/>
    <x v="2"/>
    <n v="3"/>
    <n v="961.33"/>
    <n v="71"/>
    <x v="2"/>
    <n v="6"/>
    <x v="0"/>
    <s v="Neutral"/>
    <x v="1"/>
    <x v="0"/>
  </r>
  <r>
    <n v="2501"/>
    <d v="2022-12-25T00:00:00"/>
    <s v="Software Engineer"/>
    <x v="0"/>
    <s v="Active"/>
    <s v="Full-Time"/>
    <s v="Zone A"/>
    <s v="Temporary"/>
    <x v="4"/>
    <x v="0"/>
    <d v="1952-10-12T00:00:00"/>
    <s v="MA"/>
    <x v="1"/>
    <s v="Black"/>
    <s v="Divorced"/>
    <x v="0"/>
    <n v="2"/>
    <d v="2023-01-21T00:00:00"/>
    <n v="1"/>
    <n v="5"/>
    <n v="3"/>
    <d v="2022-09-20T00:00:00"/>
    <x v="4"/>
    <x v="0"/>
    <x v="2"/>
    <n v="2"/>
    <n v="608.46"/>
    <n v="70"/>
    <x v="2"/>
    <n v="3"/>
    <x v="0"/>
    <s v="Satisfied"/>
    <x v="1"/>
    <x v="0"/>
  </r>
  <r>
    <n v="2502"/>
    <d v="2019-01-27T00:00:00"/>
    <s v="Software Engineer"/>
    <x v="7"/>
    <s v="Active"/>
    <s v="Part-Time"/>
    <s v="Zone C"/>
    <s v="Temporary"/>
    <x v="4"/>
    <x v="13"/>
    <d v="1999-06-06T00:00:00"/>
    <s v="MA"/>
    <x v="1"/>
    <s v="White"/>
    <s v="Divorced"/>
    <x v="0"/>
    <n v="2"/>
    <d v="2023-07-21T00:00:00"/>
    <n v="3"/>
    <n v="3"/>
    <n v="5"/>
    <d v="2022-08-08T00:00:00"/>
    <x v="3"/>
    <x v="0"/>
    <x v="3"/>
    <n v="3"/>
    <n v="971.57"/>
    <n v="20"/>
    <x v="1"/>
    <n v="7"/>
    <x v="2"/>
    <s v="Neutral"/>
    <x v="1"/>
    <x v="0"/>
  </r>
  <r>
    <n v="2503"/>
    <d v="2021-12-26T00:00:00"/>
    <s v="IT Manager - DB"/>
    <x v="2"/>
    <s v="Active"/>
    <s v="Contract"/>
    <s v="Zone C"/>
    <s v="Temporary"/>
    <x v="2"/>
    <x v="3"/>
    <d v="1949-12-23T00:00:00"/>
    <s v="MA"/>
    <x v="1"/>
    <s v="White"/>
    <s v="Married"/>
    <x v="0"/>
    <n v="5"/>
    <d v="2022-12-06T00:00:00"/>
    <n v="1"/>
    <n v="1"/>
    <n v="1"/>
    <d v="2023-05-14T00:00:00"/>
    <x v="3"/>
    <x v="1"/>
    <x v="1"/>
    <n v="3"/>
    <n v="354.28"/>
    <n v="72"/>
    <x v="2"/>
    <n v="4"/>
    <x v="0"/>
    <s v="Unsatisfied"/>
    <x v="2"/>
    <x v="0"/>
  </r>
  <r>
    <n v="2504"/>
    <d v="2023-01-12T00:00:00"/>
    <s v="IT Director"/>
    <x v="4"/>
    <s v="Active"/>
    <s v="Full-Time"/>
    <s v="Zone A"/>
    <s v="Part-Time"/>
    <x v="2"/>
    <x v="6"/>
    <d v="1976-02-16T00:00:00"/>
    <s v="MA"/>
    <x v="1"/>
    <s v="Black"/>
    <s v="Single"/>
    <x v="0"/>
    <n v="4"/>
    <d v="2022-10-22T00:00:00"/>
    <n v="1"/>
    <n v="5"/>
    <n v="3"/>
    <d v="2022-09-02T00:00:00"/>
    <x v="4"/>
    <x v="0"/>
    <x v="0"/>
    <n v="5"/>
    <n v="108.02"/>
    <n v="47"/>
    <x v="0"/>
    <n v="3"/>
    <x v="0"/>
    <s v="Satisfied"/>
    <x v="0"/>
    <x v="0"/>
  </r>
  <r>
    <n v="2505"/>
    <d v="2019-07-02T00:00:00"/>
    <s v="Director of Sales"/>
    <x v="0"/>
    <s v="Active"/>
    <s v="Contract"/>
    <s v="Zone B"/>
    <s v="Temporary"/>
    <x v="2"/>
    <x v="8"/>
    <d v="1988-05-01T00:00:00"/>
    <s v="MA"/>
    <x v="1"/>
    <s v="Asian"/>
    <s v="Single"/>
    <x v="0"/>
    <n v="1"/>
    <d v="2022-10-30T00:00:00"/>
    <n v="3"/>
    <n v="2"/>
    <n v="3"/>
    <d v="2022-11-23T00:00:00"/>
    <x v="4"/>
    <x v="1"/>
    <x v="2"/>
    <n v="5"/>
    <n v="508.85"/>
    <n v="31"/>
    <x v="3"/>
    <n v="6"/>
    <x v="2"/>
    <s v="Unsatisfied"/>
    <x v="1"/>
    <x v="0"/>
  </r>
  <r>
    <n v="2506"/>
    <d v="2022-06-30T00:00:00"/>
    <s v="Director of Operations"/>
    <x v="7"/>
    <s v="Active"/>
    <s v="Full-Time"/>
    <s v="Zone C"/>
    <s v="Full-Time"/>
    <x v="2"/>
    <x v="4"/>
    <d v="1947-07-12T00:00:00"/>
    <s v="MA"/>
    <x v="1"/>
    <s v="White"/>
    <s v="Single"/>
    <x v="0"/>
    <n v="5"/>
    <d v="2022-09-04T00:00:00"/>
    <n v="3"/>
    <n v="3"/>
    <n v="2"/>
    <d v="2023-02-13T00:00:00"/>
    <x v="4"/>
    <x v="0"/>
    <x v="3"/>
    <n v="3"/>
    <n v="811.4"/>
    <n v="75"/>
    <x v="2"/>
    <n v="3"/>
    <x v="2"/>
    <s v="Neutral"/>
    <x v="2"/>
    <x v="2"/>
  </r>
  <r>
    <n v="2507"/>
    <d v="2023-01-05T00:00:00"/>
    <s v="BI Developer"/>
    <x v="0"/>
    <s v="Terminated"/>
    <s v="Part-Time"/>
    <s v="Zone B"/>
    <s v="Temporary"/>
    <x v="2"/>
    <x v="1"/>
    <d v="1985-09-06T00:00:00"/>
    <s v="MA"/>
    <x v="0"/>
    <s v="White"/>
    <s v="Single"/>
    <x v="0"/>
    <n v="5"/>
    <d v="2023-07-31T00:00:00"/>
    <n v="2"/>
    <n v="3"/>
    <n v="4"/>
    <d v="2022-12-06T00:00:00"/>
    <x v="3"/>
    <x v="1"/>
    <x v="1"/>
    <n v="2"/>
    <n v="680.09"/>
    <n v="38"/>
    <x v="3"/>
    <n v="3"/>
    <x v="0"/>
    <s v="Neutral"/>
    <x v="2"/>
    <x v="0"/>
  </r>
  <r>
    <n v="2508"/>
    <d v="2018-11-18T00:00:00"/>
    <s v="BI Developer"/>
    <x v="7"/>
    <s v="Active"/>
    <s v="Full-Time"/>
    <s v="Zone A"/>
    <s v="Part-Time"/>
    <x v="2"/>
    <x v="4"/>
    <d v="1972-06-20T00:00:00"/>
    <s v="MA"/>
    <x v="1"/>
    <s v="Other"/>
    <s v="Single"/>
    <x v="0"/>
    <n v="5"/>
    <d v="2023-07-01T00:00:00"/>
    <n v="1"/>
    <n v="4"/>
    <n v="1"/>
    <d v="2023-04-25T00:00:00"/>
    <x v="3"/>
    <x v="1"/>
    <x v="2"/>
    <n v="3"/>
    <n v="133.88"/>
    <n v="46"/>
    <x v="0"/>
    <n v="7"/>
    <x v="0"/>
    <s v="Neutral"/>
    <x v="2"/>
    <x v="1"/>
  </r>
  <r>
    <n v="2509"/>
    <d v="2020-09-21T00:00:00"/>
    <s v="Software Engineer"/>
    <x v="1"/>
    <s v="Active"/>
    <s v="Part-Time"/>
    <s v="Zone C"/>
    <s v="Full-Time"/>
    <x v="4"/>
    <x v="18"/>
    <d v="1998-03-19T00:00:00"/>
    <s v="MA"/>
    <x v="0"/>
    <s v="Hispanic"/>
    <s v="Married"/>
    <x v="0"/>
    <n v="2"/>
    <d v="2023-03-10T00:00:00"/>
    <n v="1"/>
    <n v="2"/>
    <n v="3"/>
    <d v="2023-02-08T00:00:00"/>
    <x v="4"/>
    <x v="0"/>
    <x v="2"/>
    <n v="1"/>
    <n v="433.69"/>
    <n v="22"/>
    <x v="1"/>
    <n v="5"/>
    <x v="0"/>
    <s v="Unsatisfied"/>
    <x v="1"/>
    <x v="0"/>
  </r>
  <r>
    <n v="2510"/>
    <d v="2019-11-25T00:00:00"/>
    <s v="Software Engineer"/>
    <x v="8"/>
    <s v="Active"/>
    <s v="Contract"/>
    <s v="Zone C"/>
    <s v="Temporary"/>
    <x v="4"/>
    <x v="1"/>
    <d v="1988-03-24T00:00:00"/>
    <s v="MA"/>
    <x v="1"/>
    <s v="Asian"/>
    <s v="Single"/>
    <x v="0"/>
    <n v="1"/>
    <d v="2022-09-10T00:00:00"/>
    <n v="2"/>
    <n v="2"/>
    <n v="2"/>
    <d v="2022-08-22T00:00:00"/>
    <x v="1"/>
    <x v="0"/>
    <x v="2"/>
    <n v="2"/>
    <n v="580.84"/>
    <n v="31"/>
    <x v="3"/>
    <n v="6"/>
    <x v="0"/>
    <s v="Unsatisfied"/>
    <x v="1"/>
    <x v="0"/>
  </r>
  <r>
    <n v="2511"/>
    <d v="2021-02-05T00:00:00"/>
    <s v="Software Engineer"/>
    <x v="6"/>
    <s v="Active"/>
    <s v="Full-Time"/>
    <s v="Zone C"/>
    <s v="Part-Time"/>
    <x v="4"/>
    <x v="6"/>
    <d v="1946-12-27T00:00:00"/>
    <s v="MA"/>
    <x v="1"/>
    <s v="Asian"/>
    <s v="Single"/>
    <x v="0"/>
    <n v="4"/>
    <d v="2023-06-24T00:00:00"/>
    <n v="4"/>
    <n v="3"/>
    <n v="1"/>
    <d v="2023-04-20T00:00:00"/>
    <x v="3"/>
    <x v="1"/>
    <x v="1"/>
    <n v="4"/>
    <n v="830.45"/>
    <n v="75"/>
    <x v="2"/>
    <n v="5"/>
    <x v="2"/>
    <s v="Neutral"/>
    <x v="0"/>
    <x v="0"/>
  </r>
  <r>
    <n v="2512"/>
    <d v="2023-04-16T00:00:00"/>
    <s v="Software Engineer"/>
    <x v="2"/>
    <s v="Active"/>
    <s v="Part-Time"/>
    <s v="Zone B"/>
    <s v="Temporary"/>
    <x v="4"/>
    <x v="4"/>
    <d v="1967-03-06T00:00:00"/>
    <s v="MA"/>
    <x v="1"/>
    <s v="Hispanic"/>
    <s v="Widowed"/>
    <x v="0"/>
    <n v="4"/>
    <d v="2022-09-02T00:00:00"/>
    <n v="1"/>
    <n v="4"/>
    <n v="2"/>
    <d v="2023-02-19T00:00:00"/>
    <x v="4"/>
    <x v="1"/>
    <x v="0"/>
    <n v="5"/>
    <n v="802.2"/>
    <n v="56"/>
    <x v="0"/>
    <n v="3"/>
    <x v="0"/>
    <s v="Neutral"/>
    <x v="0"/>
    <x v="0"/>
  </r>
  <r>
    <n v="2513"/>
    <d v="2021-08-19T00:00:00"/>
    <s v="IT Manager - DB"/>
    <x v="9"/>
    <s v="Active"/>
    <s v="Full-Time"/>
    <s v="Zone A"/>
    <s v="Full-Time"/>
    <x v="2"/>
    <x v="5"/>
    <d v="1941-10-18T00:00:00"/>
    <s v="MA"/>
    <x v="1"/>
    <s v="Asian"/>
    <s v="Divorced"/>
    <x v="0"/>
    <n v="2"/>
    <d v="2023-03-28T00:00:00"/>
    <n v="5"/>
    <n v="2"/>
    <n v="4"/>
    <d v="2022-12-05T00:00:00"/>
    <x v="4"/>
    <x v="0"/>
    <x v="0"/>
    <n v="4"/>
    <n v="337.06"/>
    <n v="80"/>
    <x v="2"/>
    <n v="4"/>
    <x v="1"/>
    <s v="Unsatisfied"/>
    <x v="1"/>
    <x v="0"/>
  </r>
  <r>
    <n v="2514"/>
    <d v="2022-01-14T00:00:00"/>
    <s v="IT Director"/>
    <x v="2"/>
    <s v="Active"/>
    <s v="Part-Time"/>
    <s v="Zone A"/>
    <s v="Full-Time"/>
    <x v="2"/>
    <x v="6"/>
    <d v="1957-09-09T00:00:00"/>
    <s v="MA"/>
    <x v="1"/>
    <s v="White"/>
    <s v="Single"/>
    <x v="0"/>
    <n v="1"/>
    <d v="2023-06-10T00:00:00"/>
    <n v="5"/>
    <n v="2"/>
    <n v="2"/>
    <d v="2023-06-14T00:00:00"/>
    <x v="3"/>
    <x v="0"/>
    <x v="1"/>
    <n v="3"/>
    <n v="538.16"/>
    <n v="65"/>
    <x v="2"/>
    <n v="4"/>
    <x v="1"/>
    <s v="Unsatisfied"/>
    <x v="1"/>
    <x v="0"/>
  </r>
  <r>
    <n v="2515"/>
    <d v="2018-09-11T00:00:00"/>
    <s v="Director of Sales"/>
    <x v="6"/>
    <s v="Active"/>
    <s v="Contract"/>
    <s v="Zone A"/>
    <s v="Full-Time"/>
    <x v="2"/>
    <x v="2"/>
    <d v="1996-06-10T00:00:00"/>
    <s v="MA"/>
    <x v="1"/>
    <s v="Hispanic"/>
    <s v="Single"/>
    <x v="0"/>
    <n v="4"/>
    <d v="2023-03-28T00:00:00"/>
    <n v="1"/>
    <n v="1"/>
    <n v="1"/>
    <d v="2023-07-19T00:00:00"/>
    <x v="3"/>
    <x v="0"/>
    <x v="3"/>
    <n v="1"/>
    <n v="190.1"/>
    <n v="22"/>
    <x v="1"/>
    <n v="7"/>
    <x v="0"/>
    <s v="Unsatisfied"/>
    <x v="0"/>
    <x v="0"/>
  </r>
  <r>
    <n v="2516"/>
    <d v="2022-02-18T00:00:00"/>
    <s v="Director of Operations"/>
    <x v="8"/>
    <s v="Active"/>
    <s v="Full-Time"/>
    <s v="Zone C"/>
    <s v="Temporary"/>
    <x v="2"/>
    <x v="4"/>
    <d v="1989-07-25T00:00:00"/>
    <s v="MA"/>
    <x v="1"/>
    <s v="Hispanic"/>
    <s v="Widowed"/>
    <x v="0"/>
    <n v="5"/>
    <d v="2023-05-15T00:00:00"/>
    <n v="5"/>
    <n v="1"/>
    <n v="5"/>
    <d v="2023-01-31T00:00:00"/>
    <x v="1"/>
    <x v="0"/>
    <x v="2"/>
    <n v="1"/>
    <n v="397.27"/>
    <n v="33"/>
    <x v="3"/>
    <n v="4"/>
    <x v="1"/>
    <s v="Unsatisfied"/>
    <x v="2"/>
    <x v="1"/>
  </r>
  <r>
    <n v="2517"/>
    <d v="2019-12-01T00:00:00"/>
    <s v="BI Developer"/>
    <x v="0"/>
    <s v="Active"/>
    <s v="Full-Time"/>
    <s v="Zone A"/>
    <s v="Full-Time"/>
    <x v="2"/>
    <x v="1"/>
    <d v="1963-02-10T00:00:00"/>
    <s v="MA"/>
    <x v="1"/>
    <s v="Asian"/>
    <s v="Single"/>
    <x v="0"/>
    <n v="2"/>
    <d v="2023-07-05T00:00:00"/>
    <n v="5"/>
    <n v="5"/>
    <n v="1"/>
    <d v="2023-04-01T00:00:00"/>
    <x v="3"/>
    <x v="0"/>
    <x v="1"/>
    <n v="5"/>
    <n v="826.65"/>
    <n v="56"/>
    <x v="0"/>
    <n v="6"/>
    <x v="1"/>
    <s v="Satisfied"/>
    <x v="1"/>
    <x v="0"/>
  </r>
  <r>
    <n v="2518"/>
    <d v="2021-02-28T00:00:00"/>
    <s v="BI Developer"/>
    <x v="7"/>
    <s v="Active"/>
    <s v="Full-Time"/>
    <s v="Zone A"/>
    <s v="Full-Time"/>
    <x v="2"/>
    <x v="13"/>
    <d v="1963-12-26T00:00:00"/>
    <s v="MA"/>
    <x v="1"/>
    <s v="White"/>
    <s v="Widowed"/>
    <x v="0"/>
    <n v="4"/>
    <d v="2022-12-28T00:00:00"/>
    <n v="4"/>
    <n v="2"/>
    <n v="1"/>
    <d v="2022-10-29T00:00:00"/>
    <x v="1"/>
    <x v="0"/>
    <x v="2"/>
    <n v="4"/>
    <n v="732.18"/>
    <n v="58"/>
    <x v="0"/>
    <n v="5"/>
    <x v="2"/>
    <s v="Unsatisfied"/>
    <x v="0"/>
    <x v="1"/>
  </r>
  <r>
    <n v="2519"/>
    <d v="2021-11-13T00:00:00"/>
    <s v="Software Engineer"/>
    <x v="6"/>
    <s v="Active"/>
    <s v="Part-Time"/>
    <s v="Zone A"/>
    <s v="Part-Time"/>
    <x v="4"/>
    <x v="8"/>
    <d v="1963-05-14T00:00:00"/>
    <s v="MA"/>
    <x v="0"/>
    <s v="White"/>
    <s v="Married"/>
    <x v="0"/>
    <n v="4"/>
    <d v="2022-09-03T00:00:00"/>
    <n v="3"/>
    <n v="5"/>
    <n v="5"/>
    <d v="2023-02-08T00:00:00"/>
    <x v="3"/>
    <x v="1"/>
    <x v="0"/>
    <n v="2"/>
    <n v="564.38"/>
    <n v="58"/>
    <x v="0"/>
    <n v="4"/>
    <x v="2"/>
    <s v="Satisfied"/>
    <x v="0"/>
    <x v="0"/>
  </r>
  <r>
    <n v="2520"/>
    <d v="2020-09-27T00:00:00"/>
    <s v="Software Engineer"/>
    <x v="2"/>
    <s v="Active"/>
    <s v="Part-Time"/>
    <s v="Zone C"/>
    <s v="Part-Time"/>
    <x v="4"/>
    <x v="9"/>
    <d v="1948-06-17T00:00:00"/>
    <s v="MA"/>
    <x v="1"/>
    <s v="Asian"/>
    <s v="Divorced"/>
    <x v="0"/>
    <n v="1"/>
    <d v="2023-02-06T00:00:00"/>
    <n v="2"/>
    <n v="1"/>
    <n v="1"/>
    <d v="2023-02-07T00:00:00"/>
    <x v="1"/>
    <x v="0"/>
    <x v="1"/>
    <n v="2"/>
    <n v="512.02"/>
    <n v="72"/>
    <x v="2"/>
    <n v="5"/>
    <x v="0"/>
    <s v="Unsatisfied"/>
    <x v="1"/>
    <x v="0"/>
  </r>
  <r>
    <n v="2521"/>
    <d v="2022-09-03T00:00:00"/>
    <s v="Software Engineer"/>
    <x v="4"/>
    <s v="Active"/>
    <s v="Contract"/>
    <s v="Zone C"/>
    <s v="Temporary"/>
    <x v="4"/>
    <x v="6"/>
    <d v="1954-08-24T00:00:00"/>
    <s v="MA"/>
    <x v="1"/>
    <s v="White"/>
    <s v="Divorced"/>
    <x v="0"/>
    <n v="1"/>
    <d v="2023-06-07T00:00:00"/>
    <n v="4"/>
    <n v="4"/>
    <n v="4"/>
    <d v="2022-11-18T00:00:00"/>
    <x v="2"/>
    <x v="0"/>
    <x v="2"/>
    <n v="1"/>
    <n v="599.41"/>
    <n v="68"/>
    <x v="2"/>
    <n v="3"/>
    <x v="2"/>
    <s v="Neutral"/>
    <x v="1"/>
    <x v="0"/>
  </r>
  <r>
    <n v="2522"/>
    <d v="2020-10-09T00:00:00"/>
    <s v="IT Manager - DB"/>
    <x v="2"/>
    <s v="Active"/>
    <s v="Full-Time"/>
    <s v="Zone C"/>
    <s v="Temporary"/>
    <x v="2"/>
    <x v="4"/>
    <d v="1949-01-21T00:00:00"/>
    <s v="MA"/>
    <x v="1"/>
    <s v="Other"/>
    <s v="Married"/>
    <x v="0"/>
    <n v="4"/>
    <d v="2022-08-13T00:00:00"/>
    <n v="3"/>
    <n v="3"/>
    <n v="2"/>
    <d v="2023-06-30T00:00:00"/>
    <x v="4"/>
    <x v="0"/>
    <x v="3"/>
    <n v="4"/>
    <n v="839.04"/>
    <n v="71"/>
    <x v="2"/>
    <n v="5"/>
    <x v="2"/>
    <s v="Neutral"/>
    <x v="0"/>
    <x v="0"/>
  </r>
  <r>
    <n v="2523"/>
    <d v="2021-11-06T00:00:00"/>
    <s v="IT Director"/>
    <x v="4"/>
    <s v="Active"/>
    <s v="Full-Time"/>
    <s v="Zone A"/>
    <s v="Temporary"/>
    <x v="2"/>
    <x v="3"/>
    <d v="1970-09-08T00:00:00"/>
    <s v="MA"/>
    <x v="1"/>
    <s v="Hispanic"/>
    <s v="Single"/>
    <x v="0"/>
    <n v="5"/>
    <d v="2023-02-17T00:00:00"/>
    <n v="1"/>
    <n v="1"/>
    <n v="3"/>
    <d v="2023-06-28T00:00:00"/>
    <x v="1"/>
    <x v="1"/>
    <x v="1"/>
    <n v="4"/>
    <n v="391.4"/>
    <n v="51"/>
    <x v="0"/>
    <n v="4"/>
    <x v="0"/>
    <s v="Unsatisfied"/>
    <x v="2"/>
    <x v="0"/>
  </r>
  <r>
    <n v="2524"/>
    <d v="2023-06-24T00:00:00"/>
    <s v="Director of Sales"/>
    <x v="0"/>
    <s v="Active"/>
    <s v="Contract"/>
    <s v="Zone A"/>
    <s v="Part-Time"/>
    <x v="2"/>
    <x v="0"/>
    <d v="1969-03-17T00:00:00"/>
    <s v="MA"/>
    <x v="1"/>
    <s v="Black"/>
    <s v="Married"/>
    <x v="0"/>
    <n v="1"/>
    <d v="2023-07-10T00:00:00"/>
    <n v="3"/>
    <n v="3"/>
    <n v="4"/>
    <d v="2022-10-15T00:00:00"/>
    <x v="0"/>
    <x v="0"/>
    <x v="1"/>
    <n v="1"/>
    <n v="569.5"/>
    <n v="54"/>
    <x v="0"/>
    <n v="2"/>
    <x v="2"/>
    <s v="Neutral"/>
    <x v="1"/>
    <x v="0"/>
  </r>
  <r>
    <n v="2525"/>
    <d v="2021-09-15T00:00:00"/>
    <s v="Director of Operations"/>
    <x v="7"/>
    <s v="Active"/>
    <s v="Full-Time"/>
    <s v="Zone B"/>
    <s v="Full-Time"/>
    <x v="1"/>
    <x v="3"/>
    <d v="1952-02-07T00:00:00"/>
    <s v="MA"/>
    <x v="1"/>
    <s v="Other"/>
    <s v="Married"/>
    <x v="0"/>
    <n v="2"/>
    <d v="2023-07-23T00:00:00"/>
    <n v="2"/>
    <n v="5"/>
    <n v="1"/>
    <d v="2023-04-24T00:00:00"/>
    <x v="0"/>
    <x v="1"/>
    <x v="1"/>
    <n v="3"/>
    <n v="450.81"/>
    <n v="69"/>
    <x v="2"/>
    <n v="4"/>
    <x v="0"/>
    <s v="Satisfied"/>
    <x v="1"/>
    <x v="0"/>
  </r>
  <r>
    <n v="2526"/>
    <d v="2022-10-14T00:00:00"/>
    <s v="BI Developer"/>
    <x v="6"/>
    <s v="Active"/>
    <s v="Contract"/>
    <s v="Zone C"/>
    <s v="Part-Time"/>
    <x v="2"/>
    <x v="6"/>
    <d v="1964-03-28T00:00:00"/>
    <s v="MA"/>
    <x v="0"/>
    <s v="Other"/>
    <s v="Single"/>
    <x v="0"/>
    <n v="1"/>
    <d v="2022-10-22T00:00:00"/>
    <n v="1"/>
    <n v="1"/>
    <n v="1"/>
    <d v="2023-06-23T00:00:00"/>
    <x v="3"/>
    <x v="0"/>
    <x v="3"/>
    <n v="2"/>
    <n v="265.45999999999998"/>
    <n v="58"/>
    <x v="0"/>
    <n v="3"/>
    <x v="0"/>
    <s v="Unsatisfied"/>
    <x v="1"/>
    <x v="0"/>
  </r>
  <r>
    <n v="2527"/>
    <d v="2019-07-22T00:00:00"/>
    <s v="BI Developer"/>
    <x v="2"/>
    <s v="Active"/>
    <s v="Full-Time"/>
    <s v="Zone A"/>
    <s v="Temporary"/>
    <x v="2"/>
    <x v="6"/>
    <d v="1991-06-14T00:00:00"/>
    <s v="MA"/>
    <x v="1"/>
    <s v="Asian"/>
    <s v="Married"/>
    <x v="0"/>
    <n v="2"/>
    <d v="2022-10-28T00:00:00"/>
    <n v="3"/>
    <n v="4"/>
    <n v="5"/>
    <d v="2022-11-24T00:00:00"/>
    <x v="3"/>
    <x v="0"/>
    <x v="3"/>
    <n v="2"/>
    <n v="462.98"/>
    <n v="28"/>
    <x v="1"/>
    <n v="6"/>
    <x v="2"/>
    <s v="Neutral"/>
    <x v="1"/>
    <x v="0"/>
  </r>
  <r>
    <n v="2528"/>
    <d v="2023-03-20T00:00:00"/>
    <s v="BI Developer"/>
    <x v="9"/>
    <s v="Active"/>
    <s v="Part-Time"/>
    <s v="Zone C"/>
    <s v="Part-Time"/>
    <x v="2"/>
    <x v="9"/>
    <d v="1985-06-09T00:00:00"/>
    <s v="MA"/>
    <x v="1"/>
    <s v="White"/>
    <s v="Married"/>
    <x v="0"/>
    <n v="1"/>
    <d v="2023-07-10T00:00:00"/>
    <n v="2"/>
    <n v="4"/>
    <n v="2"/>
    <d v="2023-07-25T00:00:00"/>
    <x v="4"/>
    <x v="0"/>
    <x v="3"/>
    <n v="3"/>
    <n v="760.34"/>
    <n v="38"/>
    <x v="3"/>
    <n v="3"/>
    <x v="0"/>
    <s v="Neutral"/>
    <x v="1"/>
    <x v="0"/>
  </r>
  <r>
    <n v="2529"/>
    <d v="2022-05-02T00:00:00"/>
    <s v="Software Engineer"/>
    <x v="6"/>
    <s v="Active"/>
    <s v="Full-Time"/>
    <s v="Zone B"/>
    <s v="Part-Time"/>
    <x v="4"/>
    <x v="20"/>
    <d v="1953-05-17T00:00:00"/>
    <s v="MA"/>
    <x v="0"/>
    <s v="Other"/>
    <s v="Single"/>
    <x v="0"/>
    <n v="2"/>
    <d v="2022-12-08T00:00:00"/>
    <n v="4"/>
    <n v="5"/>
    <n v="1"/>
    <d v="2022-10-16T00:00:00"/>
    <x v="4"/>
    <x v="1"/>
    <x v="0"/>
    <n v="1"/>
    <n v="383.84"/>
    <n v="69"/>
    <x v="2"/>
    <n v="4"/>
    <x v="2"/>
    <s v="Satisfied"/>
    <x v="1"/>
    <x v="0"/>
  </r>
  <r>
    <n v="2530"/>
    <d v="2022-10-20T00:00:00"/>
    <s v="Software Engineer"/>
    <x v="2"/>
    <s v="Active"/>
    <s v="Part-Time"/>
    <s v="Zone C"/>
    <s v="Temporary"/>
    <x v="4"/>
    <x v="17"/>
    <d v="1980-04-11T00:00:00"/>
    <s v="MA"/>
    <x v="1"/>
    <s v="White"/>
    <s v="Divorced"/>
    <x v="0"/>
    <n v="2"/>
    <d v="2023-07-18T00:00:00"/>
    <n v="4"/>
    <n v="1"/>
    <n v="1"/>
    <d v="2022-12-11T00:00:00"/>
    <x v="3"/>
    <x v="1"/>
    <x v="0"/>
    <n v="4"/>
    <n v="723.57"/>
    <n v="42"/>
    <x v="3"/>
    <n v="3"/>
    <x v="2"/>
    <s v="Unsatisfied"/>
    <x v="1"/>
    <x v="0"/>
  </r>
  <r>
    <n v="2531"/>
    <d v="2023-07-24T00:00:00"/>
    <s v="Software Engineer"/>
    <x v="4"/>
    <s v="Active"/>
    <s v="Part-Time"/>
    <s v="Zone B"/>
    <s v="Full-Time"/>
    <x v="4"/>
    <x v="7"/>
    <d v="1951-05-21T00:00:00"/>
    <s v="MA"/>
    <x v="1"/>
    <s v="Black"/>
    <s v="Widowed"/>
    <x v="0"/>
    <n v="2"/>
    <d v="2022-08-28T00:00:00"/>
    <n v="2"/>
    <n v="5"/>
    <n v="4"/>
    <d v="2022-11-01T00:00:00"/>
    <x v="4"/>
    <x v="0"/>
    <x v="1"/>
    <n v="1"/>
    <n v="725.34"/>
    <n v="72"/>
    <x v="2"/>
    <n v="2"/>
    <x v="0"/>
    <s v="Satisfied"/>
    <x v="1"/>
    <x v="0"/>
  </r>
  <r>
    <n v="2532"/>
    <d v="2020-07-18T00:00:00"/>
    <s v="IT Manager - DB"/>
    <x v="6"/>
    <s v="Active"/>
    <s v="Contract"/>
    <s v="Zone A"/>
    <s v="Part-Time"/>
    <x v="2"/>
    <x v="3"/>
    <d v="1972-09-04T00:00:00"/>
    <s v="MA"/>
    <x v="1"/>
    <s v="Other"/>
    <s v="Widowed"/>
    <x v="0"/>
    <n v="4"/>
    <d v="2023-03-26T00:00:00"/>
    <n v="1"/>
    <n v="1"/>
    <n v="4"/>
    <d v="2023-05-18T00:00:00"/>
    <x v="0"/>
    <x v="0"/>
    <x v="1"/>
    <n v="2"/>
    <n v="119.48"/>
    <n v="48"/>
    <x v="0"/>
    <n v="5"/>
    <x v="0"/>
    <s v="Unsatisfied"/>
    <x v="0"/>
    <x v="0"/>
  </r>
  <r>
    <n v="2533"/>
    <d v="2021-05-05T00:00:00"/>
    <s v="IT Manager - DB"/>
    <x v="2"/>
    <s v="Active"/>
    <s v="Full-Time"/>
    <s v="Zone A"/>
    <s v="Temporary"/>
    <x v="2"/>
    <x v="4"/>
    <d v="1966-06-13T00:00:00"/>
    <s v="MA"/>
    <x v="1"/>
    <s v="White"/>
    <s v="Divorced"/>
    <x v="0"/>
    <n v="1"/>
    <d v="2022-08-20T00:00:00"/>
    <n v="1"/>
    <n v="1"/>
    <n v="3"/>
    <d v="2023-07-22T00:00:00"/>
    <x v="4"/>
    <x v="1"/>
    <x v="2"/>
    <n v="1"/>
    <n v="226.93"/>
    <n v="55"/>
    <x v="0"/>
    <n v="5"/>
    <x v="0"/>
    <s v="Unsatisfied"/>
    <x v="1"/>
    <x v="0"/>
  </r>
  <r>
    <n v="2534"/>
    <d v="2019-04-15T00:00:00"/>
    <s v="IT Director"/>
    <x v="4"/>
    <s v="Active"/>
    <s v="Part-Time"/>
    <s v="Zone B"/>
    <s v="Temporary"/>
    <x v="2"/>
    <x v="9"/>
    <d v="1960-07-05T00:00:00"/>
    <s v="MA"/>
    <x v="1"/>
    <s v="Other"/>
    <s v="Divorced"/>
    <x v="0"/>
    <n v="1"/>
    <d v="2022-10-15T00:00:00"/>
    <n v="2"/>
    <n v="2"/>
    <n v="5"/>
    <d v="2022-08-22T00:00:00"/>
    <x v="0"/>
    <x v="0"/>
    <x v="3"/>
    <n v="3"/>
    <n v="739.85"/>
    <n v="59"/>
    <x v="0"/>
    <n v="7"/>
    <x v="0"/>
    <s v="Unsatisfied"/>
    <x v="1"/>
    <x v="0"/>
  </r>
  <r>
    <n v="2535"/>
    <d v="2020-08-24T00:00:00"/>
    <s v="Director of Sales"/>
    <x v="0"/>
    <s v="Active"/>
    <s v="Contract"/>
    <s v="Zone B"/>
    <s v="Part-Time"/>
    <x v="1"/>
    <x v="4"/>
    <d v="1978-09-22T00:00:00"/>
    <s v="MA"/>
    <x v="1"/>
    <s v="Other"/>
    <s v="Single"/>
    <x v="0"/>
    <n v="2"/>
    <d v="2022-08-06T00:00:00"/>
    <n v="2"/>
    <n v="5"/>
    <n v="2"/>
    <d v="2022-10-02T00:00:00"/>
    <x v="2"/>
    <x v="0"/>
    <x v="1"/>
    <n v="2"/>
    <n v="369.68"/>
    <n v="42"/>
    <x v="3"/>
    <n v="5"/>
    <x v="0"/>
    <s v="Satisfied"/>
    <x v="1"/>
    <x v="0"/>
  </r>
  <r>
    <n v="2536"/>
    <d v="2022-12-31T00:00:00"/>
    <s v="Director of Operations"/>
    <x v="7"/>
    <s v="Active"/>
    <s v="Contract"/>
    <s v="Zone C"/>
    <s v="Temporary"/>
    <x v="1"/>
    <x v="4"/>
    <d v="1951-02-03T00:00:00"/>
    <s v="MA"/>
    <x v="1"/>
    <s v="Hispanic"/>
    <s v="Married"/>
    <x v="0"/>
    <n v="2"/>
    <d v="2022-12-16T00:00:00"/>
    <n v="2"/>
    <n v="1"/>
    <n v="2"/>
    <d v="2022-08-26T00:00:00"/>
    <x v="0"/>
    <x v="1"/>
    <x v="2"/>
    <n v="1"/>
    <n v="243.63"/>
    <n v="71"/>
    <x v="2"/>
    <n v="3"/>
    <x v="0"/>
    <s v="Unsatisfied"/>
    <x v="1"/>
    <x v="0"/>
  </r>
  <r>
    <n v="2537"/>
    <d v="2022-09-18T00:00:00"/>
    <s v="BI Developer"/>
    <x v="2"/>
    <s v="Active"/>
    <s v="Full-Time"/>
    <s v="Zone A"/>
    <s v="Full-Time"/>
    <x v="2"/>
    <x v="4"/>
    <d v="1951-07-24T00:00:00"/>
    <s v="MA"/>
    <x v="0"/>
    <s v="White"/>
    <s v="Single"/>
    <x v="0"/>
    <n v="2"/>
    <d v="2023-07-26T00:00:00"/>
    <n v="4"/>
    <n v="5"/>
    <n v="4"/>
    <d v="2023-03-19T00:00:00"/>
    <x v="2"/>
    <x v="1"/>
    <x v="0"/>
    <n v="5"/>
    <n v="475.8"/>
    <n v="71"/>
    <x v="2"/>
    <n v="3"/>
    <x v="2"/>
    <s v="Satisfied"/>
    <x v="1"/>
    <x v="0"/>
  </r>
  <r>
    <n v="2538"/>
    <d v="2019-09-14T00:00:00"/>
    <s v="BI Developer"/>
    <x v="4"/>
    <s v="Active"/>
    <s v="Full-Time"/>
    <s v="Zone C"/>
    <s v="Part-Time"/>
    <x v="2"/>
    <x v="13"/>
    <d v="1986-02-19T00:00:00"/>
    <s v="MA"/>
    <x v="0"/>
    <s v="Hispanic"/>
    <s v="Single"/>
    <x v="0"/>
    <n v="5"/>
    <d v="2022-10-02T00:00:00"/>
    <n v="5"/>
    <n v="4"/>
    <n v="5"/>
    <d v="2023-04-06T00:00:00"/>
    <x v="0"/>
    <x v="1"/>
    <x v="3"/>
    <n v="3"/>
    <n v="418.25"/>
    <n v="33"/>
    <x v="3"/>
    <n v="6"/>
    <x v="1"/>
    <s v="Neutral"/>
    <x v="2"/>
    <x v="2"/>
  </r>
  <r>
    <n v="2539"/>
    <d v="2019-03-19T00:00:00"/>
    <s v="BI Developer"/>
    <x v="0"/>
    <s v="Active"/>
    <s v="Part-Time"/>
    <s v="Zone B"/>
    <s v="Temporary"/>
    <x v="2"/>
    <x v="13"/>
    <d v="1953-10-04T00:00:00"/>
    <s v="MA"/>
    <x v="1"/>
    <s v="Black"/>
    <s v="Married"/>
    <x v="0"/>
    <n v="2"/>
    <d v="2022-12-08T00:00:00"/>
    <n v="4"/>
    <n v="2"/>
    <n v="3"/>
    <d v="2022-11-10T00:00:00"/>
    <x v="4"/>
    <x v="0"/>
    <x v="3"/>
    <n v="4"/>
    <n v="703.84"/>
    <n v="66"/>
    <x v="2"/>
    <n v="7"/>
    <x v="2"/>
    <s v="Unsatisfied"/>
    <x v="1"/>
    <x v="0"/>
  </r>
  <r>
    <n v="2540"/>
    <d v="2022-10-18T00:00:00"/>
    <s v="Software Engineering Manager"/>
    <x v="0"/>
    <s v="Active"/>
    <s v="Contract"/>
    <s v="Zone B"/>
    <s v="Part-Time"/>
    <x v="4"/>
    <x v="0"/>
    <d v="1994-08-26T00:00:00"/>
    <s v="MA"/>
    <x v="0"/>
    <s v="Black"/>
    <s v="Divorced"/>
    <x v="0"/>
    <n v="4"/>
    <d v="2023-04-16T00:00:00"/>
    <n v="3"/>
    <n v="4"/>
    <n v="4"/>
    <d v="2022-10-12T00:00:00"/>
    <x v="2"/>
    <x v="0"/>
    <x v="0"/>
    <n v="2"/>
    <n v="602.26"/>
    <n v="28"/>
    <x v="1"/>
    <n v="3"/>
    <x v="2"/>
    <s v="Neutral"/>
    <x v="0"/>
    <x v="0"/>
  </r>
  <r>
    <n v="2541"/>
    <d v="2022-07-31T00:00:00"/>
    <s v="Software Engineer"/>
    <x v="1"/>
    <s v="Active"/>
    <s v="Full-Time"/>
    <s v="Zone B"/>
    <s v="Temporary"/>
    <x v="4"/>
    <x v="6"/>
    <d v="1973-01-09T00:00:00"/>
    <s v="MA"/>
    <x v="0"/>
    <s v="Other"/>
    <s v="Married"/>
    <x v="0"/>
    <n v="1"/>
    <d v="2023-07-22T00:00:00"/>
    <n v="3"/>
    <n v="4"/>
    <n v="3"/>
    <d v="2022-08-11T00:00:00"/>
    <x v="4"/>
    <x v="0"/>
    <x v="3"/>
    <n v="2"/>
    <n v="517.83000000000004"/>
    <n v="49"/>
    <x v="0"/>
    <n v="3"/>
    <x v="2"/>
    <s v="Neutral"/>
    <x v="1"/>
    <x v="0"/>
  </r>
  <r>
    <n v="2542"/>
    <d v="2023-03-06T00:00:00"/>
    <s v="Software Engineer"/>
    <x v="8"/>
    <s v="Active"/>
    <s v="Part-Time"/>
    <s v="Zone A"/>
    <s v="Part-Time"/>
    <x v="4"/>
    <x v="6"/>
    <d v="1959-09-01T00:00:00"/>
    <s v="MA"/>
    <x v="1"/>
    <s v="Black"/>
    <s v="Single"/>
    <x v="0"/>
    <n v="4"/>
    <d v="2022-09-21T00:00:00"/>
    <n v="2"/>
    <n v="1"/>
    <n v="3"/>
    <d v="2022-08-21T00:00:00"/>
    <x v="4"/>
    <x v="1"/>
    <x v="2"/>
    <n v="5"/>
    <n v="605.99"/>
    <n v="64"/>
    <x v="2"/>
    <n v="3"/>
    <x v="0"/>
    <s v="Unsatisfied"/>
    <x v="0"/>
    <x v="1"/>
  </r>
  <r>
    <n v="2543"/>
    <d v="2019-01-30T00:00:00"/>
    <s v="Software Engineer"/>
    <x v="6"/>
    <s v="Terminated"/>
    <s v="Full-Time"/>
    <s v="Zone A"/>
    <s v="Full-Time"/>
    <x v="4"/>
    <x v="3"/>
    <d v="1991-12-25T00:00:00"/>
    <s v="MA"/>
    <x v="1"/>
    <s v="White"/>
    <s v="Divorced"/>
    <x v="0"/>
    <n v="2"/>
    <d v="2023-07-06T00:00:00"/>
    <n v="3"/>
    <n v="4"/>
    <n v="3"/>
    <d v="2022-09-04T00:00:00"/>
    <x v="4"/>
    <x v="0"/>
    <x v="3"/>
    <n v="1"/>
    <n v="100.45"/>
    <n v="28"/>
    <x v="1"/>
    <n v="7"/>
    <x v="2"/>
    <s v="Neutral"/>
    <x v="1"/>
    <x v="0"/>
  </r>
  <r>
    <n v="2544"/>
    <d v="2023-05-22T00:00:00"/>
    <s v="IT Manager - DB"/>
    <x v="7"/>
    <s v="Active"/>
    <s v="Full-Time"/>
    <s v="Zone C"/>
    <s v="Temporary"/>
    <x v="2"/>
    <x v="8"/>
    <d v="1946-04-14T00:00:00"/>
    <s v="MA"/>
    <x v="1"/>
    <s v="White"/>
    <s v="Married"/>
    <x v="0"/>
    <n v="1"/>
    <d v="2023-07-07T00:00:00"/>
    <n v="2"/>
    <n v="3"/>
    <n v="2"/>
    <d v="2023-01-27T00:00:00"/>
    <x v="4"/>
    <x v="0"/>
    <x v="2"/>
    <n v="2"/>
    <n v="767.56"/>
    <n v="77"/>
    <x v="2"/>
    <n v="2"/>
    <x v="0"/>
    <s v="Neutral"/>
    <x v="1"/>
    <x v="0"/>
  </r>
  <r>
    <n v="2545"/>
    <d v="2018-12-22T00:00:00"/>
    <s v="IT Manager - DB"/>
    <x v="9"/>
    <s v="Active"/>
    <s v="Contract"/>
    <s v="Zone B"/>
    <s v="Full-Time"/>
    <x v="2"/>
    <x v="9"/>
    <d v="1951-10-08T00:00:00"/>
    <s v="MA"/>
    <x v="1"/>
    <s v="Hispanic"/>
    <s v="Widowed"/>
    <x v="0"/>
    <n v="4"/>
    <d v="2023-02-12T00:00:00"/>
    <n v="3"/>
    <n v="2"/>
    <n v="3"/>
    <d v="2023-06-27T00:00:00"/>
    <x v="0"/>
    <x v="0"/>
    <x v="2"/>
    <n v="1"/>
    <n v="352.45"/>
    <n v="67"/>
    <x v="2"/>
    <n v="7"/>
    <x v="2"/>
    <s v="Unsatisfied"/>
    <x v="0"/>
    <x v="1"/>
  </r>
  <r>
    <n v="2546"/>
    <d v="2022-11-08T00:00:00"/>
    <s v="IT Director"/>
    <x v="2"/>
    <s v="Active"/>
    <s v="Part-Time"/>
    <s v="Zone A"/>
    <s v="Part-Time"/>
    <x v="2"/>
    <x v="0"/>
    <d v="1990-02-14T00:00:00"/>
    <s v="MA"/>
    <x v="1"/>
    <s v="Other"/>
    <s v="Married"/>
    <x v="0"/>
    <n v="4"/>
    <d v="2022-11-06T00:00:00"/>
    <n v="4"/>
    <n v="4"/>
    <n v="5"/>
    <d v="2023-05-22T00:00:00"/>
    <x v="1"/>
    <x v="0"/>
    <x v="2"/>
    <n v="3"/>
    <n v="463.57"/>
    <n v="32"/>
    <x v="3"/>
    <n v="3"/>
    <x v="2"/>
    <s v="Neutral"/>
    <x v="0"/>
    <x v="1"/>
  </r>
  <r>
    <n v="2547"/>
    <d v="2021-07-03T00:00:00"/>
    <s v="Director of Sales"/>
    <x v="6"/>
    <s v="Active"/>
    <s v="Full-Time"/>
    <s v="Zone A"/>
    <s v="Temporary"/>
    <x v="1"/>
    <x v="3"/>
    <d v="1970-07-15T00:00:00"/>
    <s v="MA"/>
    <x v="1"/>
    <s v="Hispanic"/>
    <s v="Widowed"/>
    <x v="0"/>
    <n v="4"/>
    <d v="2023-05-26T00:00:00"/>
    <n v="2"/>
    <n v="5"/>
    <n v="1"/>
    <d v="2022-09-07T00:00:00"/>
    <x v="0"/>
    <x v="0"/>
    <x v="2"/>
    <n v="4"/>
    <n v="372.08"/>
    <n v="51"/>
    <x v="0"/>
    <n v="4"/>
    <x v="0"/>
    <s v="Satisfied"/>
    <x v="0"/>
    <x v="1"/>
  </r>
  <r>
    <n v="2548"/>
    <d v="2018-11-14T00:00:00"/>
    <s v="BI Developer"/>
    <x v="9"/>
    <s v="Active"/>
    <s v="Contract"/>
    <s v="Zone A"/>
    <s v="Temporary"/>
    <x v="2"/>
    <x v="2"/>
    <d v="1954-02-16T00:00:00"/>
    <s v="MA"/>
    <x v="0"/>
    <s v="Other"/>
    <s v="Divorced"/>
    <x v="0"/>
    <n v="1"/>
    <d v="2022-08-07T00:00:00"/>
    <n v="2"/>
    <n v="5"/>
    <n v="3"/>
    <d v="2023-01-14T00:00:00"/>
    <x v="2"/>
    <x v="1"/>
    <x v="0"/>
    <n v="3"/>
    <n v="670.58"/>
    <n v="64"/>
    <x v="2"/>
    <n v="7"/>
    <x v="0"/>
    <s v="Satisfied"/>
    <x v="1"/>
    <x v="0"/>
  </r>
  <r>
    <n v="2549"/>
    <d v="2021-09-18T00:00:00"/>
    <s v="BI Developer"/>
    <x v="2"/>
    <s v="Active"/>
    <s v="Contract"/>
    <s v="Zone A"/>
    <s v="Part-Time"/>
    <x v="2"/>
    <x v="4"/>
    <d v="1963-07-04T00:00:00"/>
    <s v="MA"/>
    <x v="0"/>
    <s v="White"/>
    <s v="Divorced"/>
    <x v="0"/>
    <n v="5"/>
    <d v="2023-01-18T00:00:00"/>
    <n v="4"/>
    <n v="3"/>
    <n v="5"/>
    <d v="2022-12-18T00:00:00"/>
    <x v="2"/>
    <x v="0"/>
    <x v="3"/>
    <n v="2"/>
    <n v="399.97"/>
    <n v="58"/>
    <x v="0"/>
    <n v="4"/>
    <x v="2"/>
    <s v="Neutral"/>
    <x v="2"/>
    <x v="2"/>
  </r>
  <r>
    <n v="2550"/>
    <d v="2020-11-19T00:00:00"/>
    <s v="Software Engineering Manager"/>
    <x v="5"/>
    <s v="Active"/>
    <s v="Contract"/>
    <s v="Zone A"/>
    <s v="Part-Time"/>
    <x v="4"/>
    <x v="3"/>
    <d v="1952-04-25T00:00:00"/>
    <s v="MA"/>
    <x v="0"/>
    <s v="White"/>
    <s v="Widowed"/>
    <x v="0"/>
    <n v="5"/>
    <d v="2023-01-01T00:00:00"/>
    <n v="3"/>
    <n v="1"/>
    <n v="1"/>
    <d v="2022-10-09T00:00:00"/>
    <x v="2"/>
    <x v="0"/>
    <x v="1"/>
    <n v="5"/>
    <n v="997.89"/>
    <n v="68"/>
    <x v="2"/>
    <n v="5"/>
    <x v="2"/>
    <s v="Unsatisfied"/>
    <x v="2"/>
    <x v="0"/>
  </r>
  <r>
    <n v="2551"/>
    <d v="2023-05-04T00:00:00"/>
    <s v="Software Engineer"/>
    <x v="6"/>
    <s v="Active"/>
    <s v="Full-Time"/>
    <s v="Zone B"/>
    <s v="Temporary"/>
    <x v="4"/>
    <x v="3"/>
    <d v="1988-05-12T00:00:00"/>
    <s v="MA"/>
    <x v="0"/>
    <s v="Other"/>
    <s v="Widowed"/>
    <x v="0"/>
    <n v="1"/>
    <d v="2022-09-03T00:00:00"/>
    <n v="4"/>
    <n v="2"/>
    <n v="2"/>
    <d v="2023-08-02T00:00:00"/>
    <x v="4"/>
    <x v="0"/>
    <x v="2"/>
    <n v="2"/>
    <n v="985"/>
    <n v="35"/>
    <x v="3"/>
    <n v="3"/>
    <x v="2"/>
    <s v="Unsatisfied"/>
    <x v="1"/>
    <x v="0"/>
  </r>
  <r>
    <n v="2552"/>
    <d v="2023-01-21T00:00:00"/>
    <s v="Software Engineer"/>
    <x v="2"/>
    <s v="Active"/>
    <s v="Full-Time"/>
    <s v="Zone B"/>
    <s v="Temporary"/>
    <x v="4"/>
    <x v="9"/>
    <d v="1954-11-03T00:00:00"/>
    <s v="MA"/>
    <x v="1"/>
    <s v="White"/>
    <s v="Single"/>
    <x v="0"/>
    <n v="5"/>
    <d v="2022-10-19T00:00:00"/>
    <n v="3"/>
    <n v="2"/>
    <n v="3"/>
    <d v="2022-09-21T00:00:00"/>
    <x v="1"/>
    <x v="0"/>
    <x v="2"/>
    <n v="5"/>
    <n v="573.47"/>
    <n v="69"/>
    <x v="2"/>
    <n v="3"/>
    <x v="2"/>
    <s v="Unsatisfied"/>
    <x v="2"/>
    <x v="1"/>
  </r>
  <r>
    <n v="2553"/>
    <d v="2022-08-19T00:00:00"/>
    <s v="IT Manager - DB"/>
    <x v="6"/>
    <s v="Active"/>
    <s v="Contract"/>
    <s v="Zone B"/>
    <s v="Part-Time"/>
    <x v="2"/>
    <x v="1"/>
    <d v="1973-10-09T00:00:00"/>
    <s v="MA"/>
    <x v="1"/>
    <s v="Other"/>
    <s v="Divorced"/>
    <x v="0"/>
    <n v="2"/>
    <d v="2022-10-16T00:00:00"/>
    <n v="2"/>
    <n v="2"/>
    <n v="2"/>
    <d v="2022-10-03T00:00:00"/>
    <x v="2"/>
    <x v="1"/>
    <x v="0"/>
    <n v="2"/>
    <n v="414.08"/>
    <n v="49"/>
    <x v="0"/>
    <n v="3"/>
    <x v="0"/>
    <s v="Unsatisfied"/>
    <x v="1"/>
    <x v="0"/>
  </r>
  <r>
    <n v="2554"/>
    <d v="2022-07-18T00:00:00"/>
    <s v="IT Manager - DB"/>
    <x v="2"/>
    <s v="Active"/>
    <s v="Part-Time"/>
    <s v="Zone A"/>
    <s v="Full-Time"/>
    <x v="2"/>
    <x v="5"/>
    <d v="1991-10-03T00:00:00"/>
    <s v="MA"/>
    <x v="1"/>
    <s v="Hispanic"/>
    <s v="Widowed"/>
    <x v="0"/>
    <n v="1"/>
    <d v="2022-12-29T00:00:00"/>
    <n v="5"/>
    <n v="1"/>
    <n v="4"/>
    <d v="2023-07-29T00:00:00"/>
    <x v="4"/>
    <x v="1"/>
    <x v="2"/>
    <n v="5"/>
    <n v="889.09"/>
    <n v="31"/>
    <x v="3"/>
    <n v="3"/>
    <x v="1"/>
    <s v="Unsatisfied"/>
    <x v="1"/>
    <x v="0"/>
  </r>
  <r>
    <n v="2555"/>
    <d v="2019-08-14T00:00:00"/>
    <s v="IT Director"/>
    <x v="4"/>
    <s v="Active"/>
    <s v="Full-Time"/>
    <s v="Zone A"/>
    <s v="Temporary"/>
    <x v="2"/>
    <x v="15"/>
    <d v="1956-10-26T00:00:00"/>
    <s v="MA"/>
    <x v="1"/>
    <s v="Other"/>
    <s v="Widowed"/>
    <x v="0"/>
    <n v="2"/>
    <d v="2023-05-14T00:00:00"/>
    <n v="5"/>
    <n v="1"/>
    <n v="4"/>
    <d v="2023-01-18T00:00:00"/>
    <x v="3"/>
    <x v="0"/>
    <x v="3"/>
    <n v="3"/>
    <n v="650.08000000000004"/>
    <n v="63"/>
    <x v="2"/>
    <n v="6"/>
    <x v="1"/>
    <s v="Unsatisfied"/>
    <x v="1"/>
    <x v="0"/>
  </r>
  <r>
    <n v="2556"/>
    <d v="2020-12-10T00:00:00"/>
    <s v="Director of Sales"/>
    <x v="0"/>
    <s v="Active"/>
    <s v="Part-Time"/>
    <s v="Zone A"/>
    <s v="Full-Time"/>
    <x v="1"/>
    <x v="11"/>
    <d v="1996-04-25T00:00:00"/>
    <s v="MA"/>
    <x v="1"/>
    <s v="White"/>
    <s v="Married"/>
    <x v="0"/>
    <n v="2"/>
    <d v="2023-02-01T00:00:00"/>
    <n v="4"/>
    <n v="1"/>
    <n v="3"/>
    <d v="2022-08-19T00:00:00"/>
    <x v="1"/>
    <x v="0"/>
    <x v="3"/>
    <n v="5"/>
    <n v="283.57"/>
    <n v="24"/>
    <x v="1"/>
    <n v="5"/>
    <x v="2"/>
    <s v="Unsatisfied"/>
    <x v="1"/>
    <x v="0"/>
  </r>
  <r>
    <n v="2557"/>
    <d v="2019-09-20T00:00:00"/>
    <s v="BI Developer"/>
    <x v="8"/>
    <s v="Active"/>
    <s v="Full-Time"/>
    <s v="Zone B"/>
    <s v="Temporary"/>
    <x v="2"/>
    <x v="6"/>
    <d v="1964-06-17T00:00:00"/>
    <s v="MA"/>
    <x v="0"/>
    <s v="Black"/>
    <s v="Married"/>
    <x v="0"/>
    <n v="2"/>
    <d v="2022-09-04T00:00:00"/>
    <n v="1"/>
    <n v="3"/>
    <n v="1"/>
    <d v="2022-08-20T00:00:00"/>
    <x v="3"/>
    <x v="0"/>
    <x v="2"/>
    <n v="1"/>
    <n v="908.5"/>
    <n v="55"/>
    <x v="0"/>
    <n v="6"/>
    <x v="0"/>
    <s v="Neutral"/>
    <x v="1"/>
    <x v="0"/>
  </r>
  <r>
    <n v="2558"/>
    <d v="2021-11-19T00:00:00"/>
    <s v="Software Engineering Manager"/>
    <x v="5"/>
    <s v="Active"/>
    <s v="Full-Time"/>
    <s v="Zone B"/>
    <s v="Full-Time"/>
    <x v="4"/>
    <x v="4"/>
    <d v="1965-11-25T00:00:00"/>
    <s v="MA"/>
    <x v="0"/>
    <s v="Asian"/>
    <s v="Widowed"/>
    <x v="0"/>
    <n v="4"/>
    <d v="2022-12-15T00:00:00"/>
    <n v="2"/>
    <n v="4"/>
    <n v="5"/>
    <d v="2022-11-07T00:00:00"/>
    <x v="3"/>
    <x v="0"/>
    <x v="0"/>
    <n v="2"/>
    <n v="900.85"/>
    <n v="56"/>
    <x v="0"/>
    <n v="4"/>
    <x v="0"/>
    <s v="Neutral"/>
    <x v="0"/>
    <x v="0"/>
  </r>
  <r>
    <n v="2559"/>
    <d v="2022-04-29T00:00:00"/>
    <s v="Software Engineer"/>
    <x v="6"/>
    <s v="Active"/>
    <s v="Part-Time"/>
    <s v="Zone B"/>
    <s v="Full-Time"/>
    <x v="4"/>
    <x v="4"/>
    <d v="1957-11-23T00:00:00"/>
    <s v="MA"/>
    <x v="1"/>
    <s v="White"/>
    <s v="Widowed"/>
    <x v="0"/>
    <n v="1"/>
    <d v="2023-07-10T00:00:00"/>
    <n v="3"/>
    <n v="5"/>
    <n v="3"/>
    <d v="2022-09-19T00:00:00"/>
    <x v="4"/>
    <x v="1"/>
    <x v="3"/>
    <n v="3"/>
    <n v="449.84"/>
    <n v="65"/>
    <x v="2"/>
    <n v="4"/>
    <x v="2"/>
    <s v="Satisfied"/>
    <x v="1"/>
    <x v="0"/>
  </r>
  <r>
    <n v="2560"/>
    <d v="2021-06-30T00:00:00"/>
    <s v="IT Manager - Infra"/>
    <x v="5"/>
    <s v="Active"/>
    <s v="Part-Time"/>
    <s v="Zone A"/>
    <s v="Part-Time"/>
    <x v="2"/>
    <x v="4"/>
    <d v="1977-01-05T00:00:00"/>
    <s v="MA"/>
    <x v="1"/>
    <s v="Black"/>
    <s v="Widowed"/>
    <x v="0"/>
    <n v="4"/>
    <d v="2022-10-19T00:00:00"/>
    <n v="5"/>
    <n v="1"/>
    <n v="5"/>
    <d v="2023-08-03T00:00:00"/>
    <x v="4"/>
    <x v="1"/>
    <x v="0"/>
    <n v="5"/>
    <n v="981.9"/>
    <n v="44"/>
    <x v="3"/>
    <n v="4"/>
    <x v="1"/>
    <s v="Unsatisfied"/>
    <x v="0"/>
    <x v="0"/>
  </r>
  <r>
    <n v="2561"/>
    <d v="2021-07-15T00:00:00"/>
    <s v="IT Manager - DB"/>
    <x v="6"/>
    <s v="Active"/>
    <s v="Contract"/>
    <s v="Zone B"/>
    <s v="Temporary"/>
    <x v="2"/>
    <x v="3"/>
    <d v="1956-06-11T00:00:00"/>
    <s v="MA"/>
    <x v="1"/>
    <s v="Hispanic"/>
    <s v="Married"/>
    <x v="0"/>
    <n v="2"/>
    <d v="2023-04-15T00:00:00"/>
    <n v="3"/>
    <n v="5"/>
    <n v="4"/>
    <d v="2022-12-19T00:00:00"/>
    <x v="3"/>
    <x v="1"/>
    <x v="0"/>
    <n v="4"/>
    <n v="289.37"/>
    <n v="65"/>
    <x v="2"/>
    <n v="4"/>
    <x v="2"/>
    <s v="Satisfied"/>
    <x v="1"/>
    <x v="0"/>
  </r>
  <r>
    <n v="2562"/>
    <d v="2021-04-12T00:00:00"/>
    <s v="IT Manager - DB"/>
    <x v="2"/>
    <s v="Active"/>
    <s v="Contract"/>
    <s v="Zone B"/>
    <s v="Full-Time"/>
    <x v="2"/>
    <x v="4"/>
    <d v="1967-11-18T00:00:00"/>
    <s v="MA"/>
    <x v="1"/>
    <s v="Other"/>
    <s v="Married"/>
    <x v="0"/>
    <n v="4"/>
    <d v="2023-04-17T00:00:00"/>
    <n v="1"/>
    <n v="4"/>
    <n v="3"/>
    <d v="2023-07-09T00:00:00"/>
    <x v="1"/>
    <x v="0"/>
    <x v="0"/>
    <n v="1"/>
    <n v="657.23"/>
    <n v="54"/>
    <x v="0"/>
    <n v="5"/>
    <x v="0"/>
    <s v="Neutral"/>
    <x v="0"/>
    <x v="0"/>
  </r>
  <r>
    <n v="2563"/>
    <d v="2020-12-08T00:00:00"/>
    <s v="IT Director"/>
    <x v="4"/>
    <s v="Active"/>
    <s v="Contract"/>
    <s v="Zone B"/>
    <s v="Temporary"/>
    <x v="2"/>
    <x v="10"/>
    <d v="1953-11-17T00:00:00"/>
    <s v="MA"/>
    <x v="1"/>
    <s v="Other"/>
    <s v="Widowed"/>
    <x v="0"/>
    <n v="2"/>
    <d v="2022-09-24T00:00:00"/>
    <n v="2"/>
    <n v="2"/>
    <n v="4"/>
    <d v="2023-08-03T00:00:00"/>
    <x v="1"/>
    <x v="1"/>
    <x v="3"/>
    <n v="5"/>
    <n v="416.37"/>
    <n v="67"/>
    <x v="2"/>
    <n v="5"/>
    <x v="0"/>
    <s v="Unsatisfied"/>
    <x v="1"/>
    <x v="0"/>
  </r>
  <r>
    <n v="2564"/>
    <d v="2019-10-31T00:00:00"/>
    <s v="Director of Sales"/>
    <x v="0"/>
    <s v="Active"/>
    <s v="Contract"/>
    <s v="Zone B"/>
    <s v="Full-Time"/>
    <x v="1"/>
    <x v="3"/>
    <d v="1995-07-11T00:00:00"/>
    <s v="MA"/>
    <x v="1"/>
    <s v="Hispanic"/>
    <s v="Married"/>
    <x v="0"/>
    <n v="1"/>
    <d v="2022-12-11T00:00:00"/>
    <n v="1"/>
    <n v="4"/>
    <n v="4"/>
    <d v="2023-07-18T00:00:00"/>
    <x v="0"/>
    <x v="0"/>
    <x v="2"/>
    <n v="4"/>
    <n v="624.9"/>
    <n v="24"/>
    <x v="1"/>
    <n v="6"/>
    <x v="0"/>
    <s v="Neutral"/>
    <x v="1"/>
    <x v="0"/>
  </r>
  <r>
    <n v="2565"/>
    <d v="2020-01-22T00:00:00"/>
    <s v="BI Developer"/>
    <x v="2"/>
    <s v="Active"/>
    <s v="Contract"/>
    <s v="Zone C"/>
    <s v="Temporary"/>
    <x v="2"/>
    <x v="4"/>
    <d v="1985-11-14T00:00:00"/>
    <s v="MA"/>
    <x v="0"/>
    <s v="White"/>
    <s v="Married"/>
    <x v="0"/>
    <n v="2"/>
    <d v="2022-08-17T00:00:00"/>
    <n v="2"/>
    <n v="5"/>
    <n v="4"/>
    <d v="2022-09-11T00:00:00"/>
    <x v="4"/>
    <x v="0"/>
    <x v="3"/>
    <n v="2"/>
    <n v="559.05999999999995"/>
    <n v="35"/>
    <x v="3"/>
    <n v="6"/>
    <x v="0"/>
    <s v="Satisfied"/>
    <x v="1"/>
    <x v="0"/>
  </r>
  <r>
    <n v="2566"/>
    <d v="2022-09-20T00:00:00"/>
    <s v="Software Engineering Manager"/>
    <x v="0"/>
    <s v="Active"/>
    <s v="Full-Time"/>
    <s v="Zone B"/>
    <s v="Full-Time"/>
    <x v="4"/>
    <x v="3"/>
    <d v="1966-09-30T00:00:00"/>
    <s v="MA"/>
    <x v="1"/>
    <s v="Other"/>
    <s v="Married"/>
    <x v="0"/>
    <n v="2"/>
    <d v="2023-05-19T00:00:00"/>
    <n v="3"/>
    <n v="2"/>
    <n v="2"/>
    <d v="2023-07-29T00:00:00"/>
    <x v="2"/>
    <x v="1"/>
    <x v="1"/>
    <n v="5"/>
    <n v="327.37"/>
    <n v="56"/>
    <x v="0"/>
    <n v="3"/>
    <x v="2"/>
    <s v="Unsatisfied"/>
    <x v="1"/>
    <x v="0"/>
  </r>
  <r>
    <n v="2567"/>
    <d v="2022-12-22T00:00:00"/>
    <s v="IT Manager - Infra"/>
    <x v="0"/>
    <s v="Active"/>
    <s v="Full-Time"/>
    <s v="Zone B"/>
    <s v="Part-Time"/>
    <x v="2"/>
    <x v="4"/>
    <d v="1959-10-15T00:00:00"/>
    <s v="MA"/>
    <x v="1"/>
    <s v="Black"/>
    <s v="Widowed"/>
    <x v="0"/>
    <n v="5"/>
    <d v="2022-08-17T00:00:00"/>
    <n v="4"/>
    <n v="3"/>
    <n v="5"/>
    <d v="2022-10-24T00:00:00"/>
    <x v="4"/>
    <x v="0"/>
    <x v="0"/>
    <n v="2"/>
    <n v="660.4"/>
    <n v="63"/>
    <x v="2"/>
    <n v="3"/>
    <x v="2"/>
    <s v="Neutral"/>
    <x v="2"/>
    <x v="0"/>
  </r>
  <r>
    <n v="2568"/>
    <d v="2019-03-12T00:00:00"/>
    <s v="IT Manager - DB"/>
    <x v="1"/>
    <s v="Active"/>
    <s v="Full-Time"/>
    <s v="Zone C"/>
    <s v="Full-Time"/>
    <x v="2"/>
    <x v="1"/>
    <d v="1990-04-27T00:00:00"/>
    <s v="MA"/>
    <x v="1"/>
    <s v="Asian"/>
    <s v="Widowed"/>
    <x v="0"/>
    <n v="4"/>
    <d v="2023-06-22T00:00:00"/>
    <n v="3"/>
    <n v="5"/>
    <n v="2"/>
    <d v="2022-12-15T00:00:00"/>
    <x v="0"/>
    <x v="1"/>
    <x v="3"/>
    <n v="5"/>
    <n v="477.46"/>
    <n v="29"/>
    <x v="1"/>
    <n v="7"/>
    <x v="2"/>
    <s v="Satisfied"/>
    <x v="0"/>
    <x v="0"/>
  </r>
  <r>
    <n v="2569"/>
    <d v="2021-10-07T00:00:00"/>
    <s v="IT Manager - DB"/>
    <x v="8"/>
    <s v="Active"/>
    <s v="Full-Time"/>
    <s v="Zone C"/>
    <s v="Temporary"/>
    <x v="2"/>
    <x v="3"/>
    <d v="1995-03-28T00:00:00"/>
    <s v="MA"/>
    <x v="1"/>
    <s v="Black"/>
    <s v="Single"/>
    <x v="0"/>
    <n v="2"/>
    <d v="2023-05-28T00:00:00"/>
    <n v="3"/>
    <n v="4"/>
    <n v="3"/>
    <d v="2023-01-15T00:00:00"/>
    <x v="2"/>
    <x v="0"/>
    <x v="2"/>
    <n v="2"/>
    <n v="694.21"/>
    <n v="26"/>
    <x v="1"/>
    <n v="4"/>
    <x v="2"/>
    <s v="Neutral"/>
    <x v="1"/>
    <x v="0"/>
  </r>
  <r>
    <n v="2570"/>
    <d v="2019-06-16T00:00:00"/>
    <s v="IT Director"/>
    <x v="6"/>
    <s v="Active"/>
    <s v="Contract"/>
    <s v="Zone A"/>
    <s v="Full-Time"/>
    <x v="2"/>
    <x v="4"/>
    <d v="1991-11-18T00:00:00"/>
    <s v="MA"/>
    <x v="1"/>
    <s v="Black"/>
    <s v="Single"/>
    <x v="0"/>
    <n v="4"/>
    <d v="2023-04-15T00:00:00"/>
    <n v="3"/>
    <n v="3"/>
    <n v="1"/>
    <d v="2023-05-23T00:00:00"/>
    <x v="1"/>
    <x v="0"/>
    <x v="1"/>
    <n v="2"/>
    <n v="737.84"/>
    <n v="28"/>
    <x v="1"/>
    <n v="6"/>
    <x v="2"/>
    <s v="Neutral"/>
    <x v="0"/>
    <x v="0"/>
  </r>
  <r>
    <n v="2571"/>
    <d v="2021-03-17T00:00:00"/>
    <s v="BI Director"/>
    <x v="7"/>
    <s v="Active"/>
    <s v="Part-Time"/>
    <s v="Zone A"/>
    <s v="Full-Time"/>
    <x v="2"/>
    <x v="4"/>
    <d v="1989-02-11T00:00:00"/>
    <s v="MA"/>
    <x v="0"/>
    <s v="Asian"/>
    <s v="Divorced"/>
    <x v="0"/>
    <n v="2"/>
    <d v="2023-06-19T00:00:00"/>
    <n v="3"/>
    <n v="3"/>
    <n v="5"/>
    <d v="2022-08-15T00:00:00"/>
    <x v="3"/>
    <x v="0"/>
    <x v="0"/>
    <n v="2"/>
    <n v="919.95"/>
    <n v="32"/>
    <x v="3"/>
    <n v="5"/>
    <x v="2"/>
    <s v="Neutral"/>
    <x v="1"/>
    <x v="0"/>
  </r>
  <r>
    <n v="2572"/>
    <d v="2022-08-07T00:00:00"/>
    <s v="BI Developer"/>
    <x v="9"/>
    <s v="Active"/>
    <s v="Contract"/>
    <s v="Zone A"/>
    <s v="Temporary"/>
    <x v="2"/>
    <x v="6"/>
    <d v="1994-05-20T00:00:00"/>
    <s v="MA"/>
    <x v="1"/>
    <s v="Asian"/>
    <s v="Widowed"/>
    <x v="0"/>
    <n v="4"/>
    <d v="2022-10-19T00:00:00"/>
    <n v="1"/>
    <n v="1"/>
    <n v="2"/>
    <d v="2022-09-02T00:00:00"/>
    <x v="3"/>
    <x v="0"/>
    <x v="2"/>
    <n v="5"/>
    <n v="797.82"/>
    <n v="28"/>
    <x v="1"/>
    <n v="3"/>
    <x v="0"/>
    <s v="Unsatisfied"/>
    <x v="0"/>
    <x v="1"/>
  </r>
  <r>
    <n v="2573"/>
    <d v="2020-01-17T00:00:00"/>
    <s v="Area Sales Manager"/>
    <x v="6"/>
    <s v="Terminated"/>
    <s v="Contract"/>
    <s v="Zone A"/>
    <s v="Temporary"/>
    <x v="1"/>
    <x v="4"/>
    <d v="1987-01-02T00:00:00"/>
    <s v="VA"/>
    <x v="0"/>
    <s v="Black"/>
    <s v="Divorced"/>
    <x v="0"/>
    <n v="4"/>
    <d v="2023-04-24T00:00:00"/>
    <n v="1"/>
    <n v="4"/>
    <n v="3"/>
    <d v="2022-09-27T00:00:00"/>
    <x v="1"/>
    <x v="0"/>
    <x v="3"/>
    <n v="2"/>
    <n v="806.47"/>
    <n v="33"/>
    <x v="3"/>
    <n v="6"/>
    <x v="0"/>
    <s v="Neutral"/>
    <x v="0"/>
    <x v="0"/>
  </r>
  <r>
    <n v="2574"/>
    <d v="2022-06-11T00:00:00"/>
    <s v="Area Sales Manager"/>
    <x v="1"/>
    <s v="Active"/>
    <s v="Full-Time"/>
    <s v="Zone C"/>
    <s v="Full-Time"/>
    <x v="1"/>
    <x v="18"/>
    <d v="1971-11-18T00:00:00"/>
    <s v="UT"/>
    <x v="1"/>
    <s v="Hispanic"/>
    <s v="Widowed"/>
    <x v="0"/>
    <n v="2"/>
    <d v="2023-03-20T00:00:00"/>
    <n v="3"/>
    <n v="1"/>
    <n v="4"/>
    <d v="2023-07-18T00:00:00"/>
    <x v="3"/>
    <x v="1"/>
    <x v="0"/>
    <n v="1"/>
    <n v="376.59"/>
    <n v="51"/>
    <x v="0"/>
    <n v="3"/>
    <x v="2"/>
    <s v="Unsatisfied"/>
    <x v="1"/>
    <x v="0"/>
  </r>
  <r>
    <n v="2575"/>
    <d v="2021-03-03T00:00:00"/>
    <s v="Area Sales Manager"/>
    <x v="9"/>
    <s v="Active"/>
    <s v="Contract"/>
    <s v="Zone C"/>
    <s v="Temporary"/>
    <x v="1"/>
    <x v="8"/>
    <d v="1951-06-21T00:00:00"/>
    <s v="ID"/>
    <x v="1"/>
    <s v="Other"/>
    <s v="Widowed"/>
    <x v="0"/>
    <n v="4"/>
    <d v="2023-05-26T00:00:00"/>
    <n v="4"/>
    <n v="3"/>
    <n v="4"/>
    <d v="2023-02-26T00:00:00"/>
    <x v="4"/>
    <x v="0"/>
    <x v="1"/>
    <n v="2"/>
    <n v="157.16999999999999"/>
    <n v="70"/>
    <x v="2"/>
    <n v="5"/>
    <x v="2"/>
    <s v="Neutral"/>
    <x v="0"/>
    <x v="0"/>
  </r>
  <r>
    <n v="2576"/>
    <d v="2020-04-16T00:00:00"/>
    <s v="Area Sales Manager"/>
    <x v="0"/>
    <s v="Active"/>
    <s v="Contract"/>
    <s v="Zone B"/>
    <s v="Part-Time"/>
    <x v="1"/>
    <x v="2"/>
    <d v="1969-12-27T00:00:00"/>
    <s v="MT"/>
    <x v="0"/>
    <s v="Asian"/>
    <s v="Widowed"/>
    <x v="0"/>
    <n v="1"/>
    <d v="2022-11-19T00:00:00"/>
    <n v="2"/>
    <n v="4"/>
    <n v="1"/>
    <d v="2023-02-23T00:00:00"/>
    <x v="0"/>
    <x v="1"/>
    <x v="1"/>
    <n v="2"/>
    <n v="608.82000000000005"/>
    <n v="51"/>
    <x v="0"/>
    <n v="6"/>
    <x v="0"/>
    <s v="Neutral"/>
    <x v="1"/>
    <x v="0"/>
  </r>
  <r>
    <n v="2577"/>
    <d v="2022-09-22T00:00:00"/>
    <s v="Area Sales Manager"/>
    <x v="9"/>
    <s v="Active"/>
    <s v="Full-Time"/>
    <s v="Zone A"/>
    <s v="Temporary"/>
    <x v="1"/>
    <x v="13"/>
    <d v="1963-07-28T00:00:00"/>
    <s v="WA"/>
    <x v="0"/>
    <s v="Other"/>
    <s v="Married"/>
    <x v="0"/>
    <n v="2"/>
    <d v="2022-09-18T00:00:00"/>
    <n v="5"/>
    <n v="2"/>
    <n v="4"/>
    <d v="2023-07-04T00:00:00"/>
    <x v="4"/>
    <x v="0"/>
    <x v="0"/>
    <n v="5"/>
    <n v="928.48"/>
    <n v="59"/>
    <x v="0"/>
    <n v="3"/>
    <x v="1"/>
    <s v="Unsatisfied"/>
    <x v="1"/>
    <x v="0"/>
  </r>
  <r>
    <n v="2578"/>
    <d v="2023-05-30T00:00:00"/>
    <s v="Area Sales Manager"/>
    <x v="8"/>
    <s v="Active"/>
    <s v="Part-Time"/>
    <s v="Zone A"/>
    <s v="Full-Time"/>
    <x v="1"/>
    <x v="12"/>
    <d v="1996-01-28T00:00:00"/>
    <s v="VT"/>
    <x v="0"/>
    <s v="Black"/>
    <s v="Single"/>
    <x v="0"/>
    <n v="5"/>
    <d v="2023-06-17T00:00:00"/>
    <n v="4"/>
    <n v="5"/>
    <n v="3"/>
    <d v="2022-10-10T00:00:00"/>
    <x v="1"/>
    <x v="1"/>
    <x v="1"/>
    <n v="1"/>
    <n v="812.01"/>
    <n v="27"/>
    <x v="1"/>
    <n v="2"/>
    <x v="2"/>
    <s v="Satisfied"/>
    <x v="2"/>
    <x v="0"/>
  </r>
  <r>
    <n v="2579"/>
    <d v="2021-01-14T00:00:00"/>
    <s v="Area Sales Manager"/>
    <x v="8"/>
    <s v="Active"/>
    <s v="Full-Time"/>
    <s v="Zone C"/>
    <s v="Full-Time"/>
    <x v="1"/>
    <x v="5"/>
    <d v="1977-06-29T00:00:00"/>
    <s v="AZ"/>
    <x v="0"/>
    <s v="White"/>
    <s v="Married"/>
    <x v="0"/>
    <n v="2"/>
    <d v="2023-08-05T00:00:00"/>
    <n v="3"/>
    <n v="4"/>
    <n v="4"/>
    <d v="2022-10-02T00:00:00"/>
    <x v="2"/>
    <x v="1"/>
    <x v="1"/>
    <n v="4"/>
    <n v="941.61"/>
    <n v="44"/>
    <x v="3"/>
    <n v="5"/>
    <x v="2"/>
    <s v="Neutral"/>
    <x v="1"/>
    <x v="0"/>
  </r>
  <r>
    <n v="2580"/>
    <d v="2020-04-29T00:00:00"/>
    <s v="Area Sales Manager"/>
    <x v="4"/>
    <s v="Active"/>
    <s v="Full-Time"/>
    <s v="Zone A"/>
    <s v="Part-Time"/>
    <x v="1"/>
    <x v="0"/>
    <d v="1954-04-07T00:00:00"/>
    <s v="NH"/>
    <x v="1"/>
    <s v="White"/>
    <s v="Single"/>
    <x v="0"/>
    <n v="2"/>
    <d v="2022-10-28T00:00:00"/>
    <n v="1"/>
    <n v="2"/>
    <n v="4"/>
    <d v="2023-03-07T00:00:00"/>
    <x v="4"/>
    <x v="0"/>
    <x v="1"/>
    <n v="1"/>
    <n v="227.13"/>
    <n v="66"/>
    <x v="2"/>
    <n v="6"/>
    <x v="0"/>
    <s v="Unsatisfied"/>
    <x v="1"/>
    <x v="0"/>
  </r>
  <r>
    <n v="2581"/>
    <d v="2021-07-07T00:00:00"/>
    <s v="Area Sales Manager"/>
    <x v="8"/>
    <s v="Active"/>
    <s v="Full-Time"/>
    <s v="Zone A"/>
    <s v="Full-Time"/>
    <x v="1"/>
    <x v="4"/>
    <d v="1970-11-12T00:00:00"/>
    <s v="AL"/>
    <x v="1"/>
    <s v="Other"/>
    <s v="Divorced"/>
    <x v="0"/>
    <n v="1"/>
    <d v="2023-02-20T00:00:00"/>
    <n v="2"/>
    <n v="3"/>
    <n v="4"/>
    <d v="2023-05-13T00:00:00"/>
    <x v="2"/>
    <x v="1"/>
    <x v="3"/>
    <n v="1"/>
    <n v="257.39999999999998"/>
    <n v="51"/>
    <x v="0"/>
    <n v="4"/>
    <x v="0"/>
    <s v="Neutral"/>
    <x v="1"/>
    <x v="0"/>
  </r>
  <r>
    <n v="2582"/>
    <d v="2020-07-28T00:00:00"/>
    <s v="Area Sales Manager"/>
    <x v="8"/>
    <s v="Active"/>
    <s v="Part-Time"/>
    <s v="Zone C"/>
    <s v="Temporary"/>
    <x v="1"/>
    <x v="13"/>
    <d v="1992-08-31T00:00:00"/>
    <s v="OH"/>
    <x v="0"/>
    <s v="Hispanic"/>
    <s v="Single"/>
    <x v="0"/>
    <n v="1"/>
    <d v="2022-09-20T00:00:00"/>
    <n v="3"/>
    <n v="2"/>
    <n v="5"/>
    <d v="2023-03-17T00:00:00"/>
    <x v="0"/>
    <x v="0"/>
    <x v="1"/>
    <n v="2"/>
    <n v="360.65"/>
    <n v="28"/>
    <x v="1"/>
    <n v="5"/>
    <x v="2"/>
    <s v="Unsatisfied"/>
    <x v="1"/>
    <x v="0"/>
  </r>
  <r>
    <n v="2583"/>
    <d v="2020-09-16T00:00:00"/>
    <s v="Area Sales Manager"/>
    <x v="9"/>
    <s v="Active"/>
    <s v="Contract"/>
    <s v="Zone B"/>
    <s v="Temporary"/>
    <x v="1"/>
    <x v="6"/>
    <d v="1996-02-29T00:00:00"/>
    <s v="NY"/>
    <x v="1"/>
    <s v="Black"/>
    <s v="Married"/>
    <x v="0"/>
    <n v="5"/>
    <d v="2023-05-20T00:00:00"/>
    <n v="5"/>
    <n v="5"/>
    <n v="3"/>
    <d v="2023-05-25T00:00:00"/>
    <x v="1"/>
    <x v="1"/>
    <x v="2"/>
    <n v="5"/>
    <n v="892.97"/>
    <n v="24"/>
    <x v="1"/>
    <n v="5"/>
    <x v="1"/>
    <s v="Satisfied"/>
    <x v="2"/>
    <x v="1"/>
  </r>
  <r>
    <n v="2584"/>
    <d v="2023-04-23T00:00:00"/>
    <s v="Area Sales Manager"/>
    <x v="3"/>
    <s v="Active"/>
    <s v="Part-Time"/>
    <s v="Zone C"/>
    <s v="Part-Time"/>
    <x v="1"/>
    <x v="6"/>
    <d v="1956-09-27T00:00:00"/>
    <s v="ME"/>
    <x v="1"/>
    <s v="White"/>
    <s v="Single"/>
    <x v="0"/>
    <n v="4"/>
    <d v="2023-07-20T00:00:00"/>
    <n v="4"/>
    <n v="4"/>
    <n v="5"/>
    <d v="2023-03-16T00:00:00"/>
    <x v="3"/>
    <x v="0"/>
    <x v="1"/>
    <n v="4"/>
    <n v="746.93"/>
    <n v="67"/>
    <x v="2"/>
    <n v="3"/>
    <x v="2"/>
    <s v="Neutral"/>
    <x v="0"/>
    <x v="0"/>
  </r>
  <r>
    <n v="2585"/>
    <d v="2021-06-04T00:00:00"/>
    <s v="Area Sales Manager"/>
    <x v="9"/>
    <s v="Active"/>
    <s v="Contract"/>
    <s v="Zone A"/>
    <s v="Temporary"/>
    <x v="1"/>
    <x v="3"/>
    <d v="2001-05-21T00:00:00"/>
    <s v="TN"/>
    <x v="1"/>
    <s v="Asian"/>
    <s v="Divorced"/>
    <x v="0"/>
    <n v="2"/>
    <d v="2023-05-03T00:00:00"/>
    <n v="5"/>
    <n v="1"/>
    <n v="4"/>
    <d v="2023-02-18T00:00:00"/>
    <x v="1"/>
    <x v="1"/>
    <x v="1"/>
    <n v="1"/>
    <n v="909.6"/>
    <n v="20"/>
    <x v="1"/>
    <n v="4"/>
    <x v="1"/>
    <s v="Unsatisfied"/>
    <x v="1"/>
    <x v="0"/>
  </r>
  <r>
    <n v="2586"/>
    <d v="2020-04-15T00:00:00"/>
    <s v="Area Sales Manager"/>
    <x v="0"/>
    <s v="Active"/>
    <s v="Full-Time"/>
    <s v="Zone B"/>
    <s v="Temporary"/>
    <x v="1"/>
    <x v="4"/>
    <d v="1980-04-25T00:00:00"/>
    <s v="NC"/>
    <x v="1"/>
    <s v="Asian"/>
    <s v="Divorced"/>
    <x v="0"/>
    <n v="4"/>
    <d v="2022-11-04T00:00:00"/>
    <n v="2"/>
    <n v="4"/>
    <n v="2"/>
    <d v="2022-08-05T00:00:00"/>
    <x v="1"/>
    <x v="0"/>
    <x v="2"/>
    <n v="5"/>
    <n v="222.04"/>
    <n v="40"/>
    <x v="3"/>
    <n v="6"/>
    <x v="0"/>
    <s v="Neutral"/>
    <x v="0"/>
    <x v="1"/>
  </r>
  <r>
    <n v="2587"/>
    <d v="2019-09-04T00:00:00"/>
    <s v="Area Sales Manager"/>
    <x v="6"/>
    <s v="Active"/>
    <s v="Full-Time"/>
    <s v="Zone A"/>
    <s v="Part-Time"/>
    <x v="1"/>
    <x v="4"/>
    <d v="2000-07-31T00:00:00"/>
    <s v="MA"/>
    <x v="1"/>
    <s v="Other"/>
    <s v="Widowed"/>
    <x v="0"/>
    <n v="5"/>
    <d v="2022-11-24T00:00:00"/>
    <n v="4"/>
    <n v="4"/>
    <n v="4"/>
    <d v="2023-01-27T00:00:00"/>
    <x v="2"/>
    <x v="0"/>
    <x v="0"/>
    <n v="3"/>
    <n v="583.69000000000005"/>
    <n v="19"/>
    <x v="1"/>
    <n v="6"/>
    <x v="2"/>
    <s v="Neutral"/>
    <x v="2"/>
    <x v="0"/>
  </r>
  <r>
    <n v="2588"/>
    <d v="2020-08-18T00:00:00"/>
    <s v="Area Sales Manager"/>
    <x v="2"/>
    <s v="Active"/>
    <s v="Full-Time"/>
    <s v="Zone C"/>
    <s v="Full-Time"/>
    <x v="1"/>
    <x v="4"/>
    <d v="1988-07-24T00:00:00"/>
    <s v="MA"/>
    <x v="1"/>
    <s v="Other"/>
    <s v="Single"/>
    <x v="0"/>
    <n v="5"/>
    <d v="2022-12-12T00:00:00"/>
    <n v="5"/>
    <n v="1"/>
    <n v="5"/>
    <d v="2023-07-09T00:00:00"/>
    <x v="4"/>
    <x v="0"/>
    <x v="3"/>
    <n v="3"/>
    <n v="856.44"/>
    <n v="32"/>
    <x v="3"/>
    <n v="5"/>
    <x v="1"/>
    <s v="Unsatisfied"/>
    <x v="2"/>
    <x v="2"/>
  </r>
  <r>
    <n v="2589"/>
    <d v="2020-12-05T00:00:00"/>
    <s v="Area Sales Manager"/>
    <x v="4"/>
    <s v="Active"/>
    <s v="Contract"/>
    <s v="Zone A"/>
    <s v="Temporary"/>
    <x v="1"/>
    <x v="10"/>
    <d v="1950-12-26T00:00:00"/>
    <s v="AZ"/>
    <x v="1"/>
    <s v="Asian"/>
    <s v="Single"/>
    <x v="0"/>
    <n v="5"/>
    <d v="2022-11-25T00:00:00"/>
    <n v="2"/>
    <n v="5"/>
    <n v="1"/>
    <d v="2023-04-03T00:00:00"/>
    <x v="4"/>
    <x v="1"/>
    <x v="2"/>
    <n v="4"/>
    <n v="919.1"/>
    <n v="70"/>
    <x v="2"/>
    <n v="5"/>
    <x v="0"/>
    <s v="Satisfied"/>
    <x v="2"/>
    <x v="1"/>
  </r>
  <r>
    <n v="2590"/>
    <d v="2023-01-13T00:00:00"/>
    <s v="Area Sales Manager"/>
    <x v="0"/>
    <s v="Active"/>
    <s v="Part-Time"/>
    <s v="Zone A"/>
    <s v="Full-Time"/>
    <x v="1"/>
    <x v="6"/>
    <d v="1998-02-07T00:00:00"/>
    <s v="AZ"/>
    <x v="1"/>
    <s v="Asian"/>
    <s v="Married"/>
    <x v="0"/>
    <n v="5"/>
    <d v="2022-08-28T00:00:00"/>
    <n v="1"/>
    <n v="1"/>
    <n v="4"/>
    <d v="2023-06-14T00:00:00"/>
    <x v="0"/>
    <x v="1"/>
    <x v="1"/>
    <n v="3"/>
    <n v="606.76"/>
    <n v="25"/>
    <x v="1"/>
    <n v="3"/>
    <x v="0"/>
    <s v="Unsatisfied"/>
    <x v="2"/>
    <x v="0"/>
  </r>
  <r>
    <n v="2591"/>
    <d v="2019-09-17T00:00:00"/>
    <s v="Area Sales Manager"/>
    <x v="7"/>
    <s v="Active"/>
    <s v="Full-Time"/>
    <s v="Zone B"/>
    <s v="Full-Time"/>
    <x v="1"/>
    <x v="3"/>
    <d v="1993-08-08T00:00:00"/>
    <s v="AZ"/>
    <x v="1"/>
    <s v="Asian"/>
    <s v="Single"/>
    <x v="0"/>
    <n v="4"/>
    <d v="2023-07-28T00:00:00"/>
    <n v="4"/>
    <n v="5"/>
    <n v="5"/>
    <d v="2022-10-06T00:00:00"/>
    <x v="1"/>
    <x v="0"/>
    <x v="2"/>
    <n v="2"/>
    <n v="745.31"/>
    <n v="26"/>
    <x v="1"/>
    <n v="6"/>
    <x v="2"/>
    <s v="Satisfied"/>
    <x v="0"/>
    <x v="1"/>
  </r>
  <r>
    <n v="2592"/>
    <d v="2020-10-15T00:00:00"/>
    <s v="Area Sales Manager"/>
    <x v="1"/>
    <s v="Active"/>
    <s v="Contract"/>
    <s v="Zone B"/>
    <s v="Part-Time"/>
    <x v="1"/>
    <x v="4"/>
    <d v="1949-06-12T00:00:00"/>
    <s v="TN"/>
    <x v="1"/>
    <s v="Asian"/>
    <s v="Single"/>
    <x v="0"/>
    <n v="2"/>
    <d v="2023-06-27T00:00:00"/>
    <n v="5"/>
    <n v="1"/>
    <n v="2"/>
    <d v="2023-02-10T00:00:00"/>
    <x v="3"/>
    <x v="0"/>
    <x v="1"/>
    <n v="3"/>
    <n v="240.57"/>
    <n v="71"/>
    <x v="2"/>
    <n v="5"/>
    <x v="1"/>
    <s v="Unsatisfied"/>
    <x v="1"/>
    <x v="0"/>
  </r>
  <r>
    <n v="2593"/>
    <d v="2018-12-01T00:00:00"/>
    <s v="Area Sales Manager"/>
    <x v="8"/>
    <s v="Active"/>
    <s v="Contract"/>
    <s v="Zone A"/>
    <s v="Temporary"/>
    <x v="1"/>
    <x v="3"/>
    <d v="1972-02-08T00:00:00"/>
    <s v="TN"/>
    <x v="1"/>
    <s v="Other"/>
    <s v="Widowed"/>
    <x v="0"/>
    <n v="1"/>
    <d v="2023-04-04T00:00:00"/>
    <n v="3"/>
    <n v="1"/>
    <n v="2"/>
    <d v="2022-08-16T00:00:00"/>
    <x v="4"/>
    <x v="0"/>
    <x v="0"/>
    <n v="3"/>
    <n v="659.82"/>
    <n v="46"/>
    <x v="0"/>
    <n v="7"/>
    <x v="2"/>
    <s v="Unsatisfied"/>
    <x v="1"/>
    <x v="0"/>
  </r>
  <r>
    <n v="2594"/>
    <d v="2023-07-24T00:00:00"/>
    <s v="Area Sales Manager"/>
    <x v="3"/>
    <s v="Active"/>
    <s v="Part-Time"/>
    <s v="Zone C"/>
    <s v="Temporary"/>
    <x v="1"/>
    <x v="10"/>
    <d v="1956-03-27T00:00:00"/>
    <s v="TN"/>
    <x v="1"/>
    <s v="Other"/>
    <s v="Divorced"/>
    <x v="0"/>
    <n v="1"/>
    <d v="2022-12-04T00:00:00"/>
    <n v="1"/>
    <n v="5"/>
    <n v="3"/>
    <d v="2022-12-01T00:00:00"/>
    <x v="4"/>
    <x v="0"/>
    <x v="0"/>
    <n v="3"/>
    <n v="273.94"/>
    <n v="67"/>
    <x v="2"/>
    <n v="2"/>
    <x v="0"/>
    <s v="Satisfied"/>
    <x v="1"/>
    <x v="0"/>
  </r>
  <r>
    <n v="2595"/>
    <d v="2019-10-08T00:00:00"/>
    <s v="Area Sales Manager"/>
    <x v="9"/>
    <s v="Active"/>
    <s v="Part-Time"/>
    <s v="Zone A"/>
    <s v="Full-Time"/>
    <x v="1"/>
    <x v="1"/>
    <d v="1998-03-25T00:00:00"/>
    <s v="TN"/>
    <x v="1"/>
    <s v="Asian"/>
    <s v="Divorced"/>
    <x v="0"/>
    <n v="4"/>
    <d v="2022-12-18T00:00:00"/>
    <n v="3"/>
    <n v="5"/>
    <n v="4"/>
    <d v="2022-08-12T00:00:00"/>
    <x v="1"/>
    <x v="1"/>
    <x v="0"/>
    <n v="4"/>
    <n v="920.91"/>
    <n v="21"/>
    <x v="1"/>
    <n v="6"/>
    <x v="2"/>
    <s v="Satisfied"/>
    <x v="0"/>
    <x v="0"/>
  </r>
  <r>
    <n v="2596"/>
    <d v="2021-10-16T00:00:00"/>
    <s v="Area Sales Manager"/>
    <x v="5"/>
    <s v="Active"/>
    <s v="Contract"/>
    <s v="Zone A"/>
    <s v="Full-Time"/>
    <x v="1"/>
    <x v="24"/>
    <d v="1977-05-20T00:00:00"/>
    <s v="ID"/>
    <x v="1"/>
    <s v="Black"/>
    <s v="Divorced"/>
    <x v="0"/>
    <n v="2"/>
    <d v="2023-06-06T00:00:00"/>
    <n v="4"/>
    <n v="1"/>
    <n v="2"/>
    <d v="2023-02-22T00:00:00"/>
    <x v="4"/>
    <x v="1"/>
    <x v="1"/>
    <n v="2"/>
    <n v="114.28"/>
    <n v="44"/>
    <x v="3"/>
    <n v="4"/>
    <x v="2"/>
    <s v="Unsatisfied"/>
    <x v="1"/>
    <x v="0"/>
  </r>
  <r>
    <n v="2597"/>
    <d v="2020-04-03T00:00:00"/>
    <s v="Area Sales Manager"/>
    <x v="6"/>
    <s v="Active"/>
    <s v="Contract"/>
    <s v="Zone A"/>
    <s v="Full-Time"/>
    <x v="1"/>
    <x v="4"/>
    <d v="1944-09-25T00:00:00"/>
    <s v="ID"/>
    <x v="1"/>
    <s v="Asian"/>
    <s v="Divorced"/>
    <x v="0"/>
    <n v="2"/>
    <d v="2023-05-08T00:00:00"/>
    <n v="4"/>
    <n v="5"/>
    <n v="4"/>
    <d v="2022-10-22T00:00:00"/>
    <x v="4"/>
    <x v="1"/>
    <x v="3"/>
    <n v="3"/>
    <n v="242.28"/>
    <n v="76"/>
    <x v="2"/>
    <n v="6"/>
    <x v="2"/>
    <s v="Satisfied"/>
    <x v="1"/>
    <x v="0"/>
  </r>
  <r>
    <n v="2598"/>
    <d v="2020-01-08T00:00:00"/>
    <s v="Area Sales Manager"/>
    <x v="2"/>
    <s v="Active"/>
    <s v="Part-Time"/>
    <s v="Zone A"/>
    <s v="Temporary"/>
    <x v="1"/>
    <x v="3"/>
    <d v="1964-09-05T00:00:00"/>
    <s v="ID"/>
    <x v="1"/>
    <s v="Asian"/>
    <s v="Divorced"/>
    <x v="0"/>
    <n v="4"/>
    <d v="2023-05-21T00:00:00"/>
    <n v="5"/>
    <n v="3"/>
    <n v="2"/>
    <d v="2022-12-14T00:00:00"/>
    <x v="1"/>
    <x v="1"/>
    <x v="2"/>
    <n v="3"/>
    <n v="420.06"/>
    <n v="56"/>
    <x v="0"/>
    <n v="6"/>
    <x v="1"/>
    <s v="Neutral"/>
    <x v="0"/>
    <x v="1"/>
  </r>
  <r>
    <n v="2599"/>
    <d v="2022-03-27T00:00:00"/>
    <s v="Administrative Assistant"/>
    <x v="4"/>
    <s v="Active"/>
    <s v="Contract"/>
    <s v="Zone A"/>
    <s v="Temporary"/>
    <x v="1"/>
    <x v="17"/>
    <d v="1942-07-11T00:00:00"/>
    <s v="ID"/>
    <x v="0"/>
    <s v="Black"/>
    <s v="Widowed"/>
    <x v="0"/>
    <n v="2"/>
    <d v="2023-03-31T00:00:00"/>
    <n v="1"/>
    <n v="4"/>
    <n v="2"/>
    <d v="2023-02-13T00:00:00"/>
    <x v="1"/>
    <x v="1"/>
    <x v="0"/>
    <n v="2"/>
    <n v="288.93"/>
    <n v="80"/>
    <x v="2"/>
    <n v="4"/>
    <x v="0"/>
    <s v="Neutral"/>
    <x v="1"/>
    <x v="0"/>
  </r>
  <r>
    <n v="2600"/>
    <d v="2018-09-18T00:00:00"/>
    <s v="Administrative Assistant"/>
    <x v="0"/>
    <s v="Active"/>
    <s v="Full-Time"/>
    <s v="Zone C"/>
    <s v="Temporary"/>
    <x v="1"/>
    <x v="1"/>
    <d v="1965-01-16T00:00:00"/>
    <s v="WA"/>
    <x v="0"/>
    <s v="Asian"/>
    <s v="Widowed"/>
    <x v="0"/>
    <n v="2"/>
    <d v="2022-09-28T00:00:00"/>
    <n v="5"/>
    <n v="2"/>
    <n v="4"/>
    <d v="2023-05-14T00:00:00"/>
    <x v="2"/>
    <x v="0"/>
    <x v="2"/>
    <n v="3"/>
    <n v="637.45000000000005"/>
    <n v="53"/>
    <x v="0"/>
    <n v="7"/>
    <x v="1"/>
    <s v="Unsatisfied"/>
    <x v="1"/>
    <x v="0"/>
  </r>
  <r>
    <n v="2601"/>
    <d v="2019-11-29T00:00:00"/>
    <s v="Administrative Assistant"/>
    <x v="7"/>
    <s v="Active"/>
    <s v="Full-Time"/>
    <s v="Zone C"/>
    <s v="Part-Time"/>
    <x v="1"/>
    <x v="3"/>
    <d v="2001-03-02T00:00:00"/>
    <s v="WA"/>
    <x v="0"/>
    <s v="Hispanic"/>
    <s v="Widowed"/>
    <x v="0"/>
    <n v="1"/>
    <d v="2022-10-06T00:00:00"/>
    <n v="3"/>
    <n v="5"/>
    <n v="5"/>
    <d v="2023-06-29T00:00:00"/>
    <x v="4"/>
    <x v="1"/>
    <x v="0"/>
    <n v="5"/>
    <n v="944.24"/>
    <n v="18"/>
    <x v="1"/>
    <n v="6"/>
    <x v="2"/>
    <s v="Satisfied"/>
    <x v="1"/>
    <x v="0"/>
  </r>
  <r>
    <n v="2602"/>
    <d v="2019-04-16T00:00:00"/>
    <s v="Accountant I"/>
    <x v="1"/>
    <s v="Active"/>
    <s v="Full-Time"/>
    <s v="Zone C"/>
    <s v="Full-Time"/>
    <x v="5"/>
    <x v="13"/>
    <d v="1982-08-07T00:00:00"/>
    <s v="MA"/>
    <x v="0"/>
    <s v="Other"/>
    <s v="Widowed"/>
    <x v="0"/>
    <n v="2"/>
    <d v="2023-02-10T00:00:00"/>
    <n v="5"/>
    <n v="5"/>
    <n v="2"/>
    <d v="2022-12-25T00:00:00"/>
    <x v="0"/>
    <x v="0"/>
    <x v="0"/>
    <n v="4"/>
    <n v="364.41"/>
    <n v="37"/>
    <x v="3"/>
    <n v="7"/>
    <x v="1"/>
    <s v="Satisfied"/>
    <x v="1"/>
    <x v="0"/>
  </r>
  <r>
    <n v="2603"/>
    <d v="2019-03-05T00:00:00"/>
    <s v="Area Sales Manager"/>
    <x v="6"/>
    <s v="Active"/>
    <s v="Part-Time"/>
    <s v="Zone A"/>
    <s v="Full-Time"/>
    <x v="1"/>
    <x v="8"/>
    <d v="1999-06-08T00:00:00"/>
    <s v="MA"/>
    <x v="1"/>
    <s v="Other"/>
    <s v="Divorced"/>
    <x v="0"/>
    <n v="2"/>
    <d v="2022-12-04T00:00:00"/>
    <n v="4"/>
    <n v="1"/>
    <n v="4"/>
    <d v="2022-10-20T00:00:00"/>
    <x v="4"/>
    <x v="0"/>
    <x v="3"/>
    <n v="5"/>
    <n v="605.84"/>
    <n v="20"/>
    <x v="1"/>
    <n v="7"/>
    <x v="2"/>
    <s v="Unsatisfied"/>
    <x v="1"/>
    <x v="0"/>
  </r>
  <r>
    <n v="2604"/>
    <d v="2018-12-20T00:00:00"/>
    <s v="Area Sales Manager"/>
    <x v="2"/>
    <s v="Active"/>
    <s v="Contract"/>
    <s v="Zone C"/>
    <s v="Full-Time"/>
    <x v="1"/>
    <x v="1"/>
    <d v="1987-03-10T00:00:00"/>
    <s v="MA"/>
    <x v="1"/>
    <s v="Other"/>
    <s v="Divorced"/>
    <x v="0"/>
    <n v="5"/>
    <d v="2023-01-23T00:00:00"/>
    <n v="1"/>
    <n v="1"/>
    <n v="2"/>
    <d v="2022-11-01T00:00:00"/>
    <x v="0"/>
    <x v="0"/>
    <x v="0"/>
    <n v="5"/>
    <n v="990.59"/>
    <n v="31"/>
    <x v="3"/>
    <n v="7"/>
    <x v="0"/>
    <s v="Unsatisfied"/>
    <x v="2"/>
    <x v="0"/>
  </r>
  <r>
    <n v="2605"/>
    <d v="2021-03-08T00:00:00"/>
    <s v="Area Sales Manager"/>
    <x v="4"/>
    <s v="Active"/>
    <s v="Full-Time"/>
    <s v="Zone C"/>
    <s v="Part-Time"/>
    <x v="1"/>
    <x v="13"/>
    <d v="1968-08-11T00:00:00"/>
    <s v="AZ"/>
    <x v="1"/>
    <s v="Black"/>
    <s v="Married"/>
    <x v="0"/>
    <n v="4"/>
    <d v="2023-02-25T00:00:00"/>
    <n v="3"/>
    <n v="4"/>
    <n v="3"/>
    <d v="2022-11-14T00:00:00"/>
    <x v="2"/>
    <x v="1"/>
    <x v="2"/>
    <n v="4"/>
    <n v="549.19000000000005"/>
    <n v="53"/>
    <x v="0"/>
    <n v="5"/>
    <x v="2"/>
    <s v="Neutral"/>
    <x v="0"/>
    <x v="1"/>
  </r>
  <r>
    <n v="2606"/>
    <d v="2020-10-23T00:00:00"/>
    <s v="Area Sales Manager"/>
    <x v="0"/>
    <s v="Active"/>
    <s v="Full-Time"/>
    <s v="Zone C"/>
    <s v="Part-Time"/>
    <x v="1"/>
    <x v="9"/>
    <d v="1951-08-02T00:00:00"/>
    <s v="AZ"/>
    <x v="1"/>
    <s v="White"/>
    <s v="Single"/>
    <x v="0"/>
    <n v="2"/>
    <d v="2022-12-23T00:00:00"/>
    <n v="1"/>
    <n v="5"/>
    <n v="1"/>
    <d v="2022-11-15T00:00:00"/>
    <x v="0"/>
    <x v="1"/>
    <x v="1"/>
    <n v="1"/>
    <n v="587.34"/>
    <n v="69"/>
    <x v="2"/>
    <n v="5"/>
    <x v="0"/>
    <s v="Satisfied"/>
    <x v="1"/>
    <x v="0"/>
  </r>
  <r>
    <n v="2607"/>
    <d v="2019-03-29T00:00:00"/>
    <s v="Area Sales Manager"/>
    <x v="7"/>
    <s v="Active"/>
    <s v="Contract"/>
    <s v="Zone B"/>
    <s v="Part-Time"/>
    <x v="1"/>
    <x v="10"/>
    <d v="1976-10-14T00:00:00"/>
    <s v="AL"/>
    <x v="1"/>
    <s v="White"/>
    <s v="Married"/>
    <x v="0"/>
    <n v="2"/>
    <d v="2023-02-26T00:00:00"/>
    <n v="3"/>
    <n v="1"/>
    <n v="2"/>
    <d v="2022-12-26T00:00:00"/>
    <x v="3"/>
    <x v="1"/>
    <x v="2"/>
    <n v="3"/>
    <n v="918.96"/>
    <n v="43"/>
    <x v="3"/>
    <n v="7"/>
    <x v="2"/>
    <s v="Unsatisfied"/>
    <x v="1"/>
    <x v="0"/>
  </r>
  <r>
    <n v="2608"/>
    <d v="2020-10-25T00:00:00"/>
    <s v="Area Sales Manager"/>
    <x v="1"/>
    <s v="Active"/>
    <s v="Contract"/>
    <s v="Zone A"/>
    <s v="Full-Time"/>
    <x v="1"/>
    <x v="4"/>
    <d v="1977-12-01T00:00:00"/>
    <s v="TN"/>
    <x v="1"/>
    <s v="Asian"/>
    <s v="Married"/>
    <x v="0"/>
    <n v="4"/>
    <d v="2022-08-07T00:00:00"/>
    <n v="1"/>
    <n v="4"/>
    <n v="5"/>
    <d v="2023-01-21T00:00:00"/>
    <x v="2"/>
    <x v="0"/>
    <x v="1"/>
    <n v="2"/>
    <n v="525.41"/>
    <n v="43"/>
    <x v="3"/>
    <n v="5"/>
    <x v="0"/>
    <s v="Neutral"/>
    <x v="0"/>
    <x v="0"/>
  </r>
  <r>
    <n v="2609"/>
    <d v="2019-12-06T00:00:00"/>
    <s v="Area Sales Manager"/>
    <x v="8"/>
    <s v="Active"/>
    <s v="Part-Time"/>
    <s v="Zone B"/>
    <s v="Temporary"/>
    <x v="1"/>
    <x v="2"/>
    <d v="1971-08-13T00:00:00"/>
    <s v="TN"/>
    <x v="1"/>
    <s v="Asian"/>
    <s v="Widowed"/>
    <x v="0"/>
    <n v="2"/>
    <d v="2023-04-29T00:00:00"/>
    <n v="3"/>
    <n v="3"/>
    <n v="4"/>
    <d v="2022-09-04T00:00:00"/>
    <x v="4"/>
    <x v="1"/>
    <x v="3"/>
    <n v="1"/>
    <n v="484.08"/>
    <n v="48"/>
    <x v="0"/>
    <n v="6"/>
    <x v="2"/>
    <s v="Neutral"/>
    <x v="1"/>
    <x v="0"/>
  </r>
  <r>
    <n v="2610"/>
    <d v="2022-09-23T00:00:00"/>
    <s v="Area Sales Manager"/>
    <x v="3"/>
    <s v="Active"/>
    <s v="Full-Time"/>
    <s v="Zone B"/>
    <s v="Full-Time"/>
    <x v="1"/>
    <x v="3"/>
    <d v="1947-12-30T00:00:00"/>
    <s v="TN"/>
    <x v="1"/>
    <s v="White"/>
    <s v="Widowed"/>
    <x v="0"/>
    <n v="2"/>
    <d v="2022-11-04T00:00:00"/>
    <n v="5"/>
    <n v="1"/>
    <n v="2"/>
    <d v="2023-06-25T00:00:00"/>
    <x v="1"/>
    <x v="1"/>
    <x v="3"/>
    <n v="5"/>
    <n v="184.63"/>
    <n v="75"/>
    <x v="2"/>
    <n v="3"/>
    <x v="1"/>
    <s v="Unsatisfied"/>
    <x v="1"/>
    <x v="0"/>
  </r>
  <r>
    <n v="2611"/>
    <d v="2019-12-26T00:00:00"/>
    <s v="Area Sales Manager"/>
    <x v="9"/>
    <s v="Active"/>
    <s v="Part-Time"/>
    <s v="Zone A"/>
    <s v="Temporary"/>
    <x v="1"/>
    <x v="13"/>
    <d v="1956-09-22T00:00:00"/>
    <s v="TN"/>
    <x v="1"/>
    <s v="Black"/>
    <s v="Widowed"/>
    <x v="0"/>
    <n v="2"/>
    <d v="2023-06-25T00:00:00"/>
    <n v="5"/>
    <n v="3"/>
    <n v="1"/>
    <d v="2022-10-29T00:00:00"/>
    <x v="1"/>
    <x v="0"/>
    <x v="0"/>
    <n v="3"/>
    <n v="793.77"/>
    <n v="63"/>
    <x v="2"/>
    <n v="6"/>
    <x v="1"/>
    <s v="Neutral"/>
    <x v="1"/>
    <x v="0"/>
  </r>
  <r>
    <n v="2612"/>
    <d v="2018-08-27T00:00:00"/>
    <s v="Area Sales Manager"/>
    <x v="5"/>
    <s v="Active"/>
    <s v="Part-Time"/>
    <s v="Zone B"/>
    <s v="Part-Time"/>
    <x v="1"/>
    <x v="4"/>
    <d v="1963-07-01T00:00:00"/>
    <s v="ID"/>
    <x v="1"/>
    <s v="White"/>
    <s v="Married"/>
    <x v="0"/>
    <n v="4"/>
    <d v="2023-03-26T00:00:00"/>
    <n v="2"/>
    <n v="2"/>
    <n v="5"/>
    <d v="2023-04-23T00:00:00"/>
    <x v="1"/>
    <x v="0"/>
    <x v="2"/>
    <n v="3"/>
    <n v="301.02"/>
    <n v="55"/>
    <x v="0"/>
    <n v="7"/>
    <x v="0"/>
    <s v="Unsatisfied"/>
    <x v="0"/>
    <x v="1"/>
  </r>
  <r>
    <n v="2613"/>
    <d v="2022-12-12T00:00:00"/>
    <s v="Area Sales Manager"/>
    <x v="6"/>
    <s v="Active"/>
    <s v="Part-Time"/>
    <s v="Zone B"/>
    <s v="Full-Time"/>
    <x v="1"/>
    <x v="11"/>
    <d v="1944-07-16T00:00:00"/>
    <s v="ID"/>
    <x v="1"/>
    <s v="Black"/>
    <s v="Single"/>
    <x v="0"/>
    <n v="5"/>
    <d v="2023-03-04T00:00:00"/>
    <n v="2"/>
    <n v="1"/>
    <n v="2"/>
    <d v="2022-10-28T00:00:00"/>
    <x v="0"/>
    <x v="0"/>
    <x v="0"/>
    <n v="3"/>
    <n v="253.86"/>
    <n v="78"/>
    <x v="2"/>
    <n v="3"/>
    <x v="0"/>
    <s v="Unsatisfied"/>
    <x v="2"/>
    <x v="0"/>
  </r>
  <r>
    <n v="2614"/>
    <d v="2021-05-13T00:00:00"/>
    <s v="Area Sales Manager"/>
    <x v="2"/>
    <s v="Active"/>
    <s v="Part-Time"/>
    <s v="Zone A"/>
    <s v="Full-Time"/>
    <x v="1"/>
    <x v="4"/>
    <d v="1987-03-14T00:00:00"/>
    <s v="ID"/>
    <x v="1"/>
    <s v="Black"/>
    <s v="Divorced"/>
    <x v="0"/>
    <n v="5"/>
    <d v="2022-11-19T00:00:00"/>
    <n v="5"/>
    <n v="1"/>
    <n v="1"/>
    <d v="2022-11-09T00:00:00"/>
    <x v="2"/>
    <x v="1"/>
    <x v="2"/>
    <n v="2"/>
    <n v="468.59"/>
    <n v="34"/>
    <x v="3"/>
    <n v="5"/>
    <x v="1"/>
    <s v="Unsatisfied"/>
    <x v="2"/>
    <x v="1"/>
  </r>
  <r>
    <n v="2615"/>
    <d v="2021-03-31T00:00:00"/>
    <s v="Administrative Assistant"/>
    <x v="4"/>
    <s v="Active"/>
    <s v="Contract"/>
    <s v="Zone B"/>
    <s v="Part-Time"/>
    <x v="1"/>
    <x v="0"/>
    <d v="1962-05-25T00:00:00"/>
    <s v="WA"/>
    <x v="0"/>
    <s v="Black"/>
    <s v="Single"/>
    <x v="0"/>
    <n v="4"/>
    <d v="2022-12-05T00:00:00"/>
    <n v="5"/>
    <n v="1"/>
    <n v="3"/>
    <d v="2023-03-10T00:00:00"/>
    <x v="0"/>
    <x v="0"/>
    <x v="2"/>
    <n v="5"/>
    <n v="689.87"/>
    <n v="59"/>
    <x v="0"/>
    <n v="5"/>
    <x v="1"/>
    <s v="Unsatisfied"/>
    <x v="0"/>
    <x v="1"/>
  </r>
  <r>
    <n v="2616"/>
    <d v="2019-08-14T00:00:00"/>
    <s v="Administrative Assistant"/>
    <x v="0"/>
    <s v="Active"/>
    <s v="Full-Time"/>
    <s v="Zone A"/>
    <s v="Part-Time"/>
    <x v="1"/>
    <x v="6"/>
    <d v="1972-12-18T00:00:00"/>
    <s v="WA"/>
    <x v="0"/>
    <s v="Black"/>
    <s v="Married"/>
    <x v="0"/>
    <n v="1"/>
    <d v="2022-09-12T00:00:00"/>
    <n v="3"/>
    <n v="1"/>
    <n v="3"/>
    <d v="2023-04-16T00:00:00"/>
    <x v="1"/>
    <x v="1"/>
    <x v="0"/>
    <n v="5"/>
    <n v="428.33"/>
    <n v="47"/>
    <x v="0"/>
    <n v="6"/>
    <x v="2"/>
    <s v="Unsatisfied"/>
    <x v="1"/>
    <x v="0"/>
  </r>
  <r>
    <n v="2617"/>
    <d v="2020-08-02T00:00:00"/>
    <s v="Administrative Assistant"/>
    <x v="7"/>
    <s v="Active"/>
    <s v="Full-Time"/>
    <s v="Zone C"/>
    <s v="Full-Time"/>
    <x v="1"/>
    <x v="14"/>
    <d v="1995-04-26T00:00:00"/>
    <s v="WA"/>
    <x v="0"/>
    <s v="Hispanic"/>
    <s v="Single"/>
    <x v="0"/>
    <n v="4"/>
    <d v="2022-12-23T00:00:00"/>
    <n v="4"/>
    <n v="4"/>
    <n v="2"/>
    <d v="2023-07-24T00:00:00"/>
    <x v="2"/>
    <x v="1"/>
    <x v="2"/>
    <n v="2"/>
    <n v="806.47"/>
    <n v="25"/>
    <x v="1"/>
    <n v="5"/>
    <x v="2"/>
    <s v="Neutral"/>
    <x v="0"/>
    <x v="1"/>
  </r>
  <r>
    <n v="2618"/>
    <d v="2019-06-04T00:00:00"/>
    <s v="Accountant I"/>
    <x v="1"/>
    <s v="Active"/>
    <s v="Part-Time"/>
    <s v="Zone A"/>
    <s v="Full-Time"/>
    <x v="5"/>
    <x v="13"/>
    <d v="1994-11-20T00:00:00"/>
    <s v="MA"/>
    <x v="0"/>
    <s v="White"/>
    <s v="Married"/>
    <x v="0"/>
    <n v="4"/>
    <d v="2023-08-01T00:00:00"/>
    <n v="5"/>
    <n v="3"/>
    <n v="3"/>
    <d v="2023-01-23T00:00:00"/>
    <x v="4"/>
    <x v="0"/>
    <x v="3"/>
    <n v="3"/>
    <n v="399.63"/>
    <n v="25"/>
    <x v="1"/>
    <n v="6"/>
    <x v="1"/>
    <s v="Neutral"/>
    <x v="0"/>
    <x v="0"/>
  </r>
  <r>
    <n v="2619"/>
    <d v="2020-06-17T00:00:00"/>
    <s v="Area Sales Manager"/>
    <x v="5"/>
    <s v="Active"/>
    <s v="Contract"/>
    <s v="Zone A"/>
    <s v="Temporary"/>
    <x v="1"/>
    <x v="4"/>
    <d v="1946-04-06T00:00:00"/>
    <s v="MA"/>
    <x v="1"/>
    <s v="Hispanic"/>
    <s v="Divorced"/>
    <x v="0"/>
    <n v="5"/>
    <d v="2023-03-21T00:00:00"/>
    <n v="1"/>
    <n v="2"/>
    <n v="1"/>
    <d v="2022-12-30T00:00:00"/>
    <x v="3"/>
    <x v="0"/>
    <x v="2"/>
    <n v="3"/>
    <n v="440.24"/>
    <n v="74"/>
    <x v="2"/>
    <n v="5"/>
    <x v="0"/>
    <s v="Unsatisfied"/>
    <x v="2"/>
    <x v="1"/>
  </r>
  <r>
    <n v="2620"/>
    <d v="2021-03-04T00:00:00"/>
    <s v="Area Sales Manager"/>
    <x v="6"/>
    <s v="Active"/>
    <s v="Full-Time"/>
    <s v="Zone B"/>
    <s v="Full-Time"/>
    <x v="1"/>
    <x v="3"/>
    <d v="1973-10-02T00:00:00"/>
    <s v="MA"/>
    <x v="1"/>
    <s v="Asian"/>
    <s v="Married"/>
    <x v="0"/>
    <n v="1"/>
    <d v="2023-02-04T00:00:00"/>
    <n v="4"/>
    <n v="3"/>
    <n v="4"/>
    <d v="2023-01-24T00:00:00"/>
    <x v="4"/>
    <x v="1"/>
    <x v="3"/>
    <n v="1"/>
    <n v="485.2"/>
    <n v="48"/>
    <x v="0"/>
    <n v="5"/>
    <x v="2"/>
    <s v="Neutral"/>
    <x v="1"/>
    <x v="0"/>
  </r>
  <r>
    <n v="2621"/>
    <d v="2018-09-14T00:00:00"/>
    <s v="Area Sales Manager"/>
    <x v="2"/>
    <s v="Active"/>
    <s v="Part-Time"/>
    <s v="Zone B"/>
    <s v="Temporary"/>
    <x v="1"/>
    <x v="19"/>
    <d v="1942-08-06T00:00:00"/>
    <s v="AZ"/>
    <x v="1"/>
    <s v="White"/>
    <s v="Single"/>
    <x v="0"/>
    <n v="2"/>
    <d v="2023-01-02T00:00:00"/>
    <n v="3"/>
    <n v="5"/>
    <n v="4"/>
    <d v="2023-03-03T00:00:00"/>
    <x v="2"/>
    <x v="0"/>
    <x v="1"/>
    <n v="2"/>
    <n v="451.56"/>
    <n v="76"/>
    <x v="2"/>
    <n v="7"/>
    <x v="2"/>
    <s v="Satisfied"/>
    <x v="1"/>
    <x v="0"/>
  </r>
  <r>
    <n v="2622"/>
    <d v="2020-07-20T00:00:00"/>
    <s v="Area Sales Manager"/>
    <x v="4"/>
    <s v="Active"/>
    <s v="Contract"/>
    <s v="Zone B"/>
    <s v="Full-Time"/>
    <x v="1"/>
    <x v="7"/>
    <d v="1991-09-30T00:00:00"/>
    <s v="AZ"/>
    <x v="1"/>
    <s v="Asian"/>
    <s v="Widowed"/>
    <x v="0"/>
    <n v="4"/>
    <d v="2022-10-06T00:00:00"/>
    <n v="3"/>
    <n v="5"/>
    <n v="1"/>
    <d v="2022-12-08T00:00:00"/>
    <x v="0"/>
    <x v="1"/>
    <x v="3"/>
    <n v="5"/>
    <n v="159.37"/>
    <n v="29"/>
    <x v="1"/>
    <n v="5"/>
    <x v="2"/>
    <s v="Satisfied"/>
    <x v="0"/>
    <x v="0"/>
  </r>
  <r>
    <n v="2623"/>
    <d v="2020-05-21T00:00:00"/>
    <s v="Area Sales Manager"/>
    <x v="0"/>
    <s v="Active"/>
    <s v="Contract"/>
    <s v="Zone C"/>
    <s v="Full-Time"/>
    <x v="1"/>
    <x v="4"/>
    <d v="1953-07-13T00:00:00"/>
    <s v="AZ"/>
    <x v="1"/>
    <s v="Asian"/>
    <s v="Divorced"/>
    <x v="0"/>
    <n v="2"/>
    <d v="2022-11-10T00:00:00"/>
    <n v="2"/>
    <n v="5"/>
    <n v="3"/>
    <d v="2022-08-28T00:00:00"/>
    <x v="0"/>
    <x v="0"/>
    <x v="1"/>
    <n v="4"/>
    <n v="310.27999999999997"/>
    <n v="67"/>
    <x v="2"/>
    <n v="5"/>
    <x v="0"/>
    <s v="Satisfied"/>
    <x v="1"/>
    <x v="0"/>
  </r>
  <r>
    <n v="2624"/>
    <d v="2023-06-11T00:00:00"/>
    <s v="Area Sales Manager"/>
    <x v="7"/>
    <s v="Active"/>
    <s v="Part-Time"/>
    <s v="Zone C"/>
    <s v="Temporary"/>
    <x v="1"/>
    <x v="13"/>
    <d v="1984-07-22T00:00:00"/>
    <s v="AL"/>
    <x v="1"/>
    <s v="Other"/>
    <s v="Single"/>
    <x v="0"/>
    <n v="2"/>
    <d v="2023-01-24T00:00:00"/>
    <n v="1"/>
    <n v="4"/>
    <n v="3"/>
    <d v="2022-11-04T00:00:00"/>
    <x v="1"/>
    <x v="0"/>
    <x v="1"/>
    <n v="2"/>
    <n v="227.91"/>
    <n v="39"/>
    <x v="3"/>
    <n v="2"/>
    <x v="0"/>
    <s v="Neutral"/>
    <x v="1"/>
    <x v="0"/>
  </r>
  <r>
    <n v="2625"/>
    <d v="2022-11-27T00:00:00"/>
    <s v="Area Sales Manager"/>
    <x v="1"/>
    <s v="Active"/>
    <s v="Full-Time"/>
    <s v="Zone B"/>
    <s v="Full-Time"/>
    <x v="1"/>
    <x v="8"/>
    <d v="1943-11-09T00:00:00"/>
    <s v="TN"/>
    <x v="1"/>
    <s v="Asian"/>
    <s v="Divorced"/>
    <x v="0"/>
    <n v="2"/>
    <d v="2022-10-11T00:00:00"/>
    <n v="5"/>
    <n v="5"/>
    <n v="3"/>
    <d v="2022-10-01T00:00:00"/>
    <x v="3"/>
    <x v="0"/>
    <x v="0"/>
    <n v="3"/>
    <n v="379.25"/>
    <n v="79"/>
    <x v="2"/>
    <n v="3"/>
    <x v="1"/>
    <s v="Satisfied"/>
    <x v="1"/>
    <x v="0"/>
  </r>
  <r>
    <n v="2626"/>
    <d v="2020-03-02T00:00:00"/>
    <s v="Area Sales Manager"/>
    <x v="8"/>
    <s v="Active"/>
    <s v="Full-Time"/>
    <s v="Zone C"/>
    <s v="Temporary"/>
    <x v="1"/>
    <x v="9"/>
    <d v="1976-09-04T00:00:00"/>
    <s v="TN"/>
    <x v="1"/>
    <s v="Asian"/>
    <s v="Widowed"/>
    <x v="0"/>
    <n v="4"/>
    <d v="2022-10-23T00:00:00"/>
    <n v="1"/>
    <n v="4"/>
    <n v="2"/>
    <d v="2023-01-05T00:00:00"/>
    <x v="3"/>
    <x v="0"/>
    <x v="1"/>
    <n v="3"/>
    <n v="197.3"/>
    <n v="44"/>
    <x v="3"/>
    <n v="6"/>
    <x v="0"/>
    <s v="Neutral"/>
    <x v="0"/>
    <x v="0"/>
  </r>
  <r>
    <n v="2627"/>
    <d v="2023-01-29T00:00:00"/>
    <s v="Area Sales Manager"/>
    <x v="3"/>
    <s v="Active"/>
    <s v="Full-Time"/>
    <s v="Zone C"/>
    <s v="Part-Time"/>
    <x v="1"/>
    <x v="13"/>
    <d v="1990-05-26T00:00:00"/>
    <s v="TN"/>
    <x v="1"/>
    <s v="Other"/>
    <s v="Divorced"/>
    <x v="0"/>
    <n v="4"/>
    <d v="2022-08-15T00:00:00"/>
    <n v="5"/>
    <n v="3"/>
    <n v="3"/>
    <d v="2022-08-18T00:00:00"/>
    <x v="1"/>
    <x v="0"/>
    <x v="2"/>
    <n v="4"/>
    <n v="862.64"/>
    <n v="33"/>
    <x v="3"/>
    <n v="3"/>
    <x v="1"/>
    <s v="Neutral"/>
    <x v="0"/>
    <x v="1"/>
  </r>
  <r>
    <n v="2628"/>
    <d v="2021-12-07T00:00:00"/>
    <s v="Area Sales Manager"/>
    <x v="4"/>
    <s v="Active"/>
    <s v="Part-Time"/>
    <s v="Zone A"/>
    <s v="Temporary"/>
    <x v="1"/>
    <x v="21"/>
    <d v="1991-11-19T00:00:00"/>
    <s v="TN"/>
    <x v="1"/>
    <s v="Hispanic"/>
    <s v="Divorced"/>
    <x v="0"/>
    <n v="2"/>
    <d v="2022-12-06T00:00:00"/>
    <n v="5"/>
    <n v="4"/>
    <n v="2"/>
    <d v="2022-09-05T00:00:00"/>
    <x v="3"/>
    <x v="0"/>
    <x v="3"/>
    <n v="1"/>
    <n v="896.12"/>
    <n v="30"/>
    <x v="3"/>
    <n v="4"/>
    <x v="1"/>
    <s v="Neutral"/>
    <x v="1"/>
    <x v="0"/>
  </r>
  <r>
    <n v="2629"/>
    <d v="2023-03-19T00:00:00"/>
    <s v="Area Sales Manager"/>
    <x v="0"/>
    <s v="Active"/>
    <s v="Contract"/>
    <s v="Zone B"/>
    <s v="Temporary"/>
    <x v="1"/>
    <x v="20"/>
    <d v="1975-02-04T00:00:00"/>
    <s v="ID"/>
    <x v="1"/>
    <s v="White"/>
    <s v="Single"/>
    <x v="0"/>
    <n v="1"/>
    <d v="2022-10-24T00:00:00"/>
    <n v="1"/>
    <n v="5"/>
    <n v="4"/>
    <d v="2023-01-05T00:00:00"/>
    <x v="4"/>
    <x v="1"/>
    <x v="2"/>
    <n v="4"/>
    <n v="750.65"/>
    <n v="48"/>
    <x v="0"/>
    <n v="3"/>
    <x v="0"/>
    <s v="Satisfied"/>
    <x v="1"/>
    <x v="0"/>
  </r>
  <r>
    <n v="2630"/>
    <d v="2022-06-10T00:00:00"/>
    <s v="Area Sales Manager"/>
    <x v="1"/>
    <s v="Active"/>
    <s v="Part-Time"/>
    <s v="Zone B"/>
    <s v="Full-Time"/>
    <x v="1"/>
    <x v="4"/>
    <d v="1994-11-04T00:00:00"/>
    <s v="ID"/>
    <x v="1"/>
    <s v="Asian"/>
    <s v="Widowed"/>
    <x v="0"/>
    <n v="5"/>
    <d v="2022-09-04T00:00:00"/>
    <n v="1"/>
    <n v="5"/>
    <n v="4"/>
    <d v="2022-09-07T00:00:00"/>
    <x v="3"/>
    <x v="1"/>
    <x v="1"/>
    <n v="4"/>
    <n v="424.19"/>
    <n v="28"/>
    <x v="1"/>
    <n v="3"/>
    <x v="0"/>
    <s v="Satisfied"/>
    <x v="2"/>
    <x v="0"/>
  </r>
  <r>
    <n v="2631"/>
    <d v="2021-03-03T00:00:00"/>
    <s v="Area Sales Manager"/>
    <x v="8"/>
    <s v="Active"/>
    <s v="Full-Time"/>
    <s v="Zone C"/>
    <s v="Full-Time"/>
    <x v="1"/>
    <x v="14"/>
    <d v="1998-04-09T00:00:00"/>
    <s v="ID"/>
    <x v="0"/>
    <s v="Black"/>
    <s v="Widowed"/>
    <x v="0"/>
    <n v="2"/>
    <d v="2023-01-08T00:00:00"/>
    <n v="5"/>
    <n v="1"/>
    <n v="4"/>
    <d v="2022-10-11T00:00:00"/>
    <x v="1"/>
    <x v="1"/>
    <x v="1"/>
    <n v="4"/>
    <n v="775.32"/>
    <n v="23"/>
    <x v="1"/>
    <n v="5"/>
    <x v="1"/>
    <s v="Unsatisfied"/>
    <x v="1"/>
    <x v="0"/>
  </r>
  <r>
    <n v="2632"/>
    <d v="2022-03-06T00:00:00"/>
    <s v="Administrative Assistant"/>
    <x v="6"/>
    <s v="Active"/>
    <s v="Contract"/>
    <s v="Zone C"/>
    <s v="Part-Time"/>
    <x v="1"/>
    <x v="4"/>
    <d v="1975-10-20T00:00:00"/>
    <s v="WA"/>
    <x v="0"/>
    <s v="Hispanic"/>
    <s v="Divorced"/>
    <x v="0"/>
    <n v="4"/>
    <d v="2023-07-07T00:00:00"/>
    <n v="1"/>
    <n v="4"/>
    <n v="2"/>
    <d v="2023-04-19T00:00:00"/>
    <x v="1"/>
    <x v="1"/>
    <x v="1"/>
    <n v="2"/>
    <n v="209.47"/>
    <n v="47"/>
    <x v="0"/>
    <n v="4"/>
    <x v="0"/>
    <s v="Neutral"/>
    <x v="0"/>
    <x v="0"/>
  </r>
  <r>
    <n v="2633"/>
    <d v="2022-08-08T00:00:00"/>
    <s v="Administrative Assistant"/>
    <x v="2"/>
    <s v="Active"/>
    <s v="Part-Time"/>
    <s v="Zone C"/>
    <s v="Full-Time"/>
    <x v="1"/>
    <x v="9"/>
    <d v="1985-09-09T00:00:00"/>
    <s v="WA"/>
    <x v="0"/>
    <s v="White"/>
    <s v="Single"/>
    <x v="0"/>
    <n v="5"/>
    <d v="2023-07-01T00:00:00"/>
    <n v="5"/>
    <n v="2"/>
    <n v="3"/>
    <d v="2023-02-09T00:00:00"/>
    <x v="2"/>
    <x v="0"/>
    <x v="2"/>
    <n v="2"/>
    <n v="859.39"/>
    <n v="37"/>
    <x v="3"/>
    <n v="3"/>
    <x v="1"/>
    <s v="Unsatisfied"/>
    <x v="2"/>
    <x v="1"/>
  </r>
  <r>
    <n v="2634"/>
    <d v="2023-03-12T00:00:00"/>
    <s v="Administrative Assistant"/>
    <x v="9"/>
    <s v="Active"/>
    <s v="Part-Time"/>
    <s v="Zone B"/>
    <s v="Temporary"/>
    <x v="1"/>
    <x v="4"/>
    <d v="1943-02-16T00:00:00"/>
    <s v="WA"/>
    <x v="0"/>
    <s v="Asian"/>
    <s v="Single"/>
    <x v="0"/>
    <n v="4"/>
    <d v="2022-12-12T00:00:00"/>
    <n v="3"/>
    <n v="5"/>
    <n v="3"/>
    <d v="2023-05-26T00:00:00"/>
    <x v="2"/>
    <x v="1"/>
    <x v="2"/>
    <n v="1"/>
    <n v="532.85"/>
    <n v="80"/>
    <x v="2"/>
    <n v="3"/>
    <x v="2"/>
    <s v="Satisfied"/>
    <x v="0"/>
    <x v="1"/>
  </r>
  <r>
    <n v="2635"/>
    <d v="2019-05-01T00:00:00"/>
    <s v="Accountant I"/>
    <x v="7"/>
    <s v="Active"/>
    <s v="Full-Time"/>
    <s v="Zone B"/>
    <s v="Temporary"/>
    <x v="5"/>
    <x v="3"/>
    <d v="1957-07-26T00:00:00"/>
    <s v="MA"/>
    <x v="0"/>
    <s v="Asian"/>
    <s v="Divorced"/>
    <x v="0"/>
    <n v="1"/>
    <d v="2023-06-21T00:00:00"/>
    <n v="3"/>
    <n v="1"/>
    <n v="3"/>
    <d v="2023-02-03T00:00:00"/>
    <x v="4"/>
    <x v="1"/>
    <x v="3"/>
    <n v="2"/>
    <n v="136.6"/>
    <n v="62"/>
    <x v="2"/>
    <n v="7"/>
    <x v="2"/>
    <s v="Unsatisfied"/>
    <x v="1"/>
    <x v="0"/>
  </r>
  <r>
    <n v="2636"/>
    <d v="2018-09-13T00:00:00"/>
    <s v="Area Sales Manager"/>
    <x v="9"/>
    <s v="Active"/>
    <s v="Full-Time"/>
    <s v="Zone B"/>
    <s v="Temporary"/>
    <x v="1"/>
    <x v="5"/>
    <d v="1970-11-20T00:00:00"/>
    <s v="MA"/>
    <x v="1"/>
    <s v="Asian"/>
    <s v="Married"/>
    <x v="0"/>
    <n v="5"/>
    <d v="2022-12-20T00:00:00"/>
    <n v="5"/>
    <n v="3"/>
    <n v="3"/>
    <d v="2023-07-14T00:00:00"/>
    <x v="4"/>
    <x v="0"/>
    <x v="3"/>
    <n v="4"/>
    <n v="483.54"/>
    <n v="48"/>
    <x v="0"/>
    <n v="7"/>
    <x v="1"/>
    <s v="Neutral"/>
    <x v="2"/>
    <x v="2"/>
  </r>
  <r>
    <n v="2637"/>
    <d v="2022-11-16T00:00:00"/>
    <s v="Area Sales Manager"/>
    <x v="5"/>
    <s v="Active"/>
    <s v="Contract"/>
    <s v="Zone A"/>
    <s v="Temporary"/>
    <x v="1"/>
    <x v="9"/>
    <d v="1967-10-04T00:00:00"/>
    <s v="MA"/>
    <x v="1"/>
    <s v="Asian"/>
    <s v="Divorced"/>
    <x v="0"/>
    <n v="5"/>
    <d v="2023-06-27T00:00:00"/>
    <n v="2"/>
    <n v="2"/>
    <n v="2"/>
    <d v="2023-04-24T00:00:00"/>
    <x v="4"/>
    <x v="0"/>
    <x v="2"/>
    <n v="1"/>
    <n v="709.79"/>
    <n v="55"/>
    <x v="0"/>
    <n v="3"/>
    <x v="0"/>
    <s v="Unsatisfied"/>
    <x v="2"/>
    <x v="1"/>
  </r>
  <r>
    <n v="2638"/>
    <d v="2021-11-20T00:00:00"/>
    <s v="Area Sales Manager"/>
    <x v="6"/>
    <s v="Active"/>
    <s v="Contract"/>
    <s v="Zone B"/>
    <s v="Full-Time"/>
    <x v="1"/>
    <x v="14"/>
    <d v="1957-01-10T00:00:00"/>
    <s v="AZ"/>
    <x v="1"/>
    <s v="Asian"/>
    <s v="Divorced"/>
    <x v="0"/>
    <n v="2"/>
    <d v="2023-04-28T00:00:00"/>
    <n v="1"/>
    <n v="2"/>
    <n v="2"/>
    <d v="2023-05-28T00:00:00"/>
    <x v="3"/>
    <x v="1"/>
    <x v="3"/>
    <n v="2"/>
    <n v="152.85"/>
    <n v="64"/>
    <x v="2"/>
    <n v="4"/>
    <x v="0"/>
    <s v="Unsatisfied"/>
    <x v="1"/>
    <x v="0"/>
  </r>
  <r>
    <n v="2639"/>
    <d v="2020-09-29T00:00:00"/>
    <s v="Area Sales Manager"/>
    <x v="2"/>
    <s v="Active"/>
    <s v="Part-Time"/>
    <s v="Zone C"/>
    <s v="Temporary"/>
    <x v="1"/>
    <x v="9"/>
    <d v="1975-09-22T00:00:00"/>
    <s v="AZ"/>
    <x v="1"/>
    <s v="Asian"/>
    <s v="Married"/>
    <x v="0"/>
    <n v="2"/>
    <d v="2023-01-31T00:00:00"/>
    <n v="1"/>
    <n v="3"/>
    <n v="3"/>
    <d v="2023-02-19T00:00:00"/>
    <x v="2"/>
    <x v="0"/>
    <x v="2"/>
    <n v="4"/>
    <n v="977.29"/>
    <n v="45"/>
    <x v="0"/>
    <n v="5"/>
    <x v="0"/>
    <s v="Neutral"/>
    <x v="1"/>
    <x v="0"/>
  </r>
  <r>
    <n v="2640"/>
    <d v="2021-08-28T00:00:00"/>
    <s v="Area Sales Manager"/>
    <x v="4"/>
    <s v="Active"/>
    <s v="Contract"/>
    <s v="Zone B"/>
    <s v="Full-Time"/>
    <x v="1"/>
    <x v="13"/>
    <d v="1962-11-06T00:00:00"/>
    <s v="AZ"/>
    <x v="1"/>
    <s v="Black"/>
    <s v="Single"/>
    <x v="0"/>
    <n v="4"/>
    <d v="2023-07-17T00:00:00"/>
    <n v="1"/>
    <n v="5"/>
    <n v="2"/>
    <d v="2023-02-20T00:00:00"/>
    <x v="2"/>
    <x v="0"/>
    <x v="0"/>
    <n v="4"/>
    <n v="237.14"/>
    <n v="59"/>
    <x v="0"/>
    <n v="4"/>
    <x v="0"/>
    <s v="Satisfied"/>
    <x v="0"/>
    <x v="0"/>
  </r>
  <r>
    <n v="2641"/>
    <d v="2021-04-28T00:00:00"/>
    <s v="Area Sales Manager"/>
    <x v="0"/>
    <s v="Active"/>
    <s v="Full-Time"/>
    <s v="Zone A"/>
    <s v="Full-Time"/>
    <x v="1"/>
    <x v="1"/>
    <d v="1975-07-20T00:00:00"/>
    <s v="AZ"/>
    <x v="1"/>
    <s v="Asian"/>
    <s v="Married"/>
    <x v="0"/>
    <n v="2"/>
    <d v="2022-11-25T00:00:00"/>
    <n v="2"/>
    <n v="3"/>
    <n v="5"/>
    <d v="2022-08-25T00:00:00"/>
    <x v="3"/>
    <x v="0"/>
    <x v="3"/>
    <n v="5"/>
    <n v="637.84"/>
    <n v="46"/>
    <x v="0"/>
    <n v="5"/>
    <x v="0"/>
    <s v="Neutral"/>
    <x v="1"/>
    <x v="0"/>
  </r>
  <r>
    <n v="2642"/>
    <d v="2022-06-15T00:00:00"/>
    <s v="Area Sales Manager"/>
    <x v="7"/>
    <s v="Active"/>
    <s v="Full-Time"/>
    <s v="Zone C"/>
    <s v="Full-Time"/>
    <x v="1"/>
    <x v="4"/>
    <d v="1951-06-13T00:00:00"/>
    <s v="AL"/>
    <x v="1"/>
    <s v="Asian"/>
    <s v="Divorced"/>
    <x v="0"/>
    <n v="4"/>
    <d v="2022-12-09T00:00:00"/>
    <n v="2"/>
    <n v="3"/>
    <n v="1"/>
    <d v="2023-07-01T00:00:00"/>
    <x v="2"/>
    <x v="0"/>
    <x v="2"/>
    <n v="1"/>
    <n v="889.73"/>
    <n v="71"/>
    <x v="2"/>
    <n v="3"/>
    <x v="0"/>
    <s v="Neutral"/>
    <x v="0"/>
    <x v="1"/>
  </r>
  <r>
    <n v="2643"/>
    <d v="2022-04-15T00:00:00"/>
    <s v="Area Sales Manager"/>
    <x v="1"/>
    <s v="Active"/>
    <s v="Full-Time"/>
    <s v="Zone A"/>
    <s v="Temporary"/>
    <x v="1"/>
    <x v="13"/>
    <d v="1966-12-24T00:00:00"/>
    <s v="TN"/>
    <x v="1"/>
    <s v="Black"/>
    <s v="Divorced"/>
    <x v="0"/>
    <n v="5"/>
    <d v="2023-05-01T00:00:00"/>
    <n v="4"/>
    <n v="3"/>
    <n v="5"/>
    <d v="2023-06-15T00:00:00"/>
    <x v="2"/>
    <x v="0"/>
    <x v="0"/>
    <n v="2"/>
    <n v="357.94"/>
    <n v="56"/>
    <x v="0"/>
    <n v="4"/>
    <x v="2"/>
    <s v="Neutral"/>
    <x v="2"/>
    <x v="0"/>
  </r>
  <r>
    <n v="2644"/>
    <d v="2020-07-19T00:00:00"/>
    <s v="Area Sales Manager"/>
    <x v="8"/>
    <s v="Active"/>
    <s v="Full-Time"/>
    <s v="Zone C"/>
    <s v="Part-Time"/>
    <x v="1"/>
    <x v="1"/>
    <d v="1999-01-23T00:00:00"/>
    <s v="TN"/>
    <x v="1"/>
    <s v="Other"/>
    <s v="Single"/>
    <x v="0"/>
    <n v="5"/>
    <d v="2022-11-22T00:00:00"/>
    <n v="4"/>
    <n v="1"/>
    <n v="2"/>
    <d v="2023-04-01T00:00:00"/>
    <x v="1"/>
    <x v="0"/>
    <x v="1"/>
    <n v="1"/>
    <n v="150.96"/>
    <n v="21"/>
    <x v="1"/>
    <n v="5"/>
    <x v="2"/>
    <s v="Unsatisfied"/>
    <x v="2"/>
    <x v="0"/>
  </r>
  <r>
    <n v="2645"/>
    <d v="2020-07-02T00:00:00"/>
    <s v="Area Sales Manager"/>
    <x v="3"/>
    <s v="Active"/>
    <s v="Contract"/>
    <s v="Zone C"/>
    <s v="Temporary"/>
    <x v="1"/>
    <x v="13"/>
    <d v="1947-06-27T00:00:00"/>
    <s v="TN"/>
    <x v="1"/>
    <s v="Asian"/>
    <s v="Married"/>
    <x v="0"/>
    <n v="4"/>
    <d v="2022-10-25T00:00:00"/>
    <n v="4"/>
    <n v="3"/>
    <n v="5"/>
    <d v="2022-11-02T00:00:00"/>
    <x v="3"/>
    <x v="0"/>
    <x v="2"/>
    <n v="2"/>
    <n v="933.2"/>
    <n v="73"/>
    <x v="2"/>
    <n v="5"/>
    <x v="2"/>
    <s v="Neutral"/>
    <x v="0"/>
    <x v="1"/>
  </r>
  <r>
    <n v="2646"/>
    <d v="2019-08-04T00:00:00"/>
    <s v="Area Sales Manager"/>
    <x v="9"/>
    <s v="Active"/>
    <s v="Contract"/>
    <s v="Zone A"/>
    <s v="Part-Time"/>
    <x v="1"/>
    <x v="9"/>
    <d v="2001-06-17T00:00:00"/>
    <s v="ID"/>
    <x v="1"/>
    <s v="Black"/>
    <s v="Widowed"/>
    <x v="0"/>
    <n v="1"/>
    <d v="2022-12-14T00:00:00"/>
    <n v="4"/>
    <n v="2"/>
    <n v="2"/>
    <d v="2023-07-15T00:00:00"/>
    <x v="2"/>
    <x v="1"/>
    <x v="0"/>
    <n v="3"/>
    <n v="378.6"/>
    <n v="18"/>
    <x v="1"/>
    <n v="6"/>
    <x v="2"/>
    <s v="Unsatisfied"/>
    <x v="1"/>
    <x v="0"/>
  </r>
  <r>
    <n v="2647"/>
    <d v="2019-01-09T00:00:00"/>
    <s v="Area Sales Manager"/>
    <x v="5"/>
    <s v="Active"/>
    <s v="Contract"/>
    <s v="Zone A"/>
    <s v="Temporary"/>
    <x v="1"/>
    <x v="9"/>
    <d v="1950-11-03T00:00:00"/>
    <s v="ID"/>
    <x v="1"/>
    <s v="Hispanic"/>
    <s v="Single"/>
    <x v="0"/>
    <n v="5"/>
    <d v="2022-08-23T00:00:00"/>
    <n v="5"/>
    <n v="5"/>
    <n v="3"/>
    <d v="2023-01-28T00:00:00"/>
    <x v="2"/>
    <x v="0"/>
    <x v="2"/>
    <n v="5"/>
    <n v="162.93"/>
    <n v="69"/>
    <x v="2"/>
    <n v="7"/>
    <x v="1"/>
    <s v="Satisfied"/>
    <x v="2"/>
    <x v="1"/>
  </r>
  <r>
    <n v="2648"/>
    <d v="2022-10-01T00:00:00"/>
    <s v="Area Sales Manager"/>
    <x v="6"/>
    <s v="Active"/>
    <s v="Part-Time"/>
    <s v="Zone A"/>
    <s v="Part-Time"/>
    <x v="1"/>
    <x v="10"/>
    <d v="1994-07-05T00:00:00"/>
    <s v="ID"/>
    <x v="1"/>
    <s v="Other"/>
    <s v="Married"/>
    <x v="0"/>
    <n v="2"/>
    <d v="2023-04-22T00:00:00"/>
    <n v="4"/>
    <n v="2"/>
    <n v="1"/>
    <d v="2023-03-07T00:00:00"/>
    <x v="2"/>
    <x v="1"/>
    <x v="1"/>
    <n v="3"/>
    <n v="294.91000000000003"/>
    <n v="28"/>
    <x v="1"/>
    <n v="3"/>
    <x v="2"/>
    <s v="Unsatisfied"/>
    <x v="1"/>
    <x v="0"/>
  </r>
  <r>
    <n v="2649"/>
    <d v="2020-09-28T00:00:00"/>
    <s v="Area Sales Manager"/>
    <x v="2"/>
    <s v="Active"/>
    <s v="Part-Time"/>
    <s v="Zone A"/>
    <s v="Full-Time"/>
    <x v="1"/>
    <x v="9"/>
    <d v="1973-03-21T00:00:00"/>
    <s v="NY"/>
    <x v="0"/>
    <s v="White"/>
    <s v="Widowed"/>
    <x v="0"/>
    <n v="4"/>
    <d v="2022-12-26T00:00:00"/>
    <n v="4"/>
    <n v="4"/>
    <n v="1"/>
    <d v="2022-09-25T00:00:00"/>
    <x v="4"/>
    <x v="0"/>
    <x v="3"/>
    <n v="1"/>
    <n v="836.76"/>
    <n v="47"/>
    <x v="0"/>
    <n v="5"/>
    <x v="2"/>
    <s v="Neutral"/>
    <x v="0"/>
    <x v="0"/>
  </r>
  <r>
    <n v="2650"/>
    <d v="2018-11-15T00:00:00"/>
    <s v="Administrative Assistant"/>
    <x v="4"/>
    <s v="Active"/>
    <s v="Part-Time"/>
    <s v="Zone B"/>
    <s v="Full-Time"/>
    <x v="1"/>
    <x v="9"/>
    <d v="1964-08-15T00:00:00"/>
    <s v="WA"/>
    <x v="0"/>
    <s v="Black"/>
    <s v="Single"/>
    <x v="0"/>
    <n v="1"/>
    <d v="2023-03-24T00:00:00"/>
    <n v="1"/>
    <n v="1"/>
    <n v="1"/>
    <d v="2022-08-29T00:00:00"/>
    <x v="4"/>
    <x v="0"/>
    <x v="3"/>
    <n v="1"/>
    <n v="136.22999999999999"/>
    <n v="54"/>
    <x v="0"/>
    <n v="7"/>
    <x v="0"/>
    <s v="Unsatisfied"/>
    <x v="1"/>
    <x v="0"/>
  </r>
  <r>
    <n v="2651"/>
    <d v="2020-11-24T00:00:00"/>
    <s v="Administrative Assistant"/>
    <x v="0"/>
    <s v="Active"/>
    <s v="Contract"/>
    <s v="Zone C"/>
    <s v="Full-Time"/>
    <x v="1"/>
    <x v="9"/>
    <d v="1992-03-02T00:00:00"/>
    <s v="WA"/>
    <x v="0"/>
    <s v="Hispanic"/>
    <s v="Divorced"/>
    <x v="0"/>
    <n v="2"/>
    <d v="2023-05-31T00:00:00"/>
    <n v="1"/>
    <n v="3"/>
    <n v="2"/>
    <d v="2023-06-12T00:00:00"/>
    <x v="1"/>
    <x v="1"/>
    <x v="2"/>
    <n v="3"/>
    <n v="236.69"/>
    <n v="28"/>
    <x v="1"/>
    <n v="5"/>
    <x v="0"/>
    <s v="Neutral"/>
    <x v="1"/>
    <x v="0"/>
  </r>
  <r>
    <n v="2652"/>
    <d v="2023-07-09T00:00:00"/>
    <s v="Administrative Assistant"/>
    <x v="7"/>
    <s v="Active"/>
    <s v="Contract"/>
    <s v="Zone C"/>
    <s v="Temporary"/>
    <x v="1"/>
    <x v="2"/>
    <d v="1954-03-08T00:00:00"/>
    <s v="MA"/>
    <x v="0"/>
    <s v="Other"/>
    <s v="Widowed"/>
    <x v="0"/>
    <n v="4"/>
    <d v="2022-11-11T00:00:00"/>
    <n v="1"/>
    <n v="4"/>
    <n v="2"/>
    <d v="2022-10-23T00:00:00"/>
    <x v="1"/>
    <x v="1"/>
    <x v="1"/>
    <n v="1"/>
    <n v="424.44"/>
    <n v="69"/>
    <x v="2"/>
    <n v="2"/>
    <x v="0"/>
    <s v="Neutral"/>
    <x v="0"/>
    <x v="0"/>
  </r>
  <r>
    <n v="2653"/>
    <d v="2023-04-20T00:00:00"/>
    <s v="Area Sales Manager"/>
    <x v="9"/>
    <s v="Active"/>
    <s v="Full-Time"/>
    <s v="Zone C"/>
    <s v="Part-Time"/>
    <x v="1"/>
    <x v="13"/>
    <d v="1944-04-21T00:00:00"/>
    <s v="MA"/>
    <x v="1"/>
    <s v="White"/>
    <s v="Widowed"/>
    <x v="0"/>
    <n v="1"/>
    <d v="2023-02-23T00:00:00"/>
    <n v="4"/>
    <n v="5"/>
    <n v="3"/>
    <d v="2023-01-24T00:00:00"/>
    <x v="3"/>
    <x v="0"/>
    <x v="1"/>
    <n v="3"/>
    <n v="139.71"/>
    <n v="79"/>
    <x v="2"/>
    <n v="3"/>
    <x v="2"/>
    <s v="Satisfied"/>
    <x v="1"/>
    <x v="0"/>
  </r>
  <r>
    <n v="2654"/>
    <d v="2019-08-22T00:00:00"/>
    <s v="Area Sales Manager"/>
    <x v="5"/>
    <s v="Active"/>
    <s v="Full-Time"/>
    <s v="Zone C"/>
    <s v="Temporary"/>
    <x v="1"/>
    <x v="3"/>
    <d v="1955-07-09T00:00:00"/>
    <s v="MA"/>
    <x v="1"/>
    <s v="Black"/>
    <s v="Divorced"/>
    <x v="0"/>
    <n v="4"/>
    <d v="2023-03-07T00:00:00"/>
    <n v="4"/>
    <n v="1"/>
    <n v="3"/>
    <d v="2023-03-18T00:00:00"/>
    <x v="4"/>
    <x v="1"/>
    <x v="3"/>
    <n v="3"/>
    <n v="428.13"/>
    <n v="64"/>
    <x v="2"/>
    <n v="6"/>
    <x v="2"/>
    <s v="Unsatisfied"/>
    <x v="0"/>
    <x v="0"/>
  </r>
  <r>
    <n v="2655"/>
    <d v="2022-08-02T00:00:00"/>
    <s v="Area Sales Manager"/>
    <x v="6"/>
    <s v="Active"/>
    <s v="Contract"/>
    <s v="Zone A"/>
    <s v="Part-Time"/>
    <x v="1"/>
    <x v="3"/>
    <d v="1964-11-08T00:00:00"/>
    <s v="AZ"/>
    <x v="1"/>
    <s v="Black"/>
    <s v="Divorced"/>
    <x v="0"/>
    <n v="2"/>
    <d v="2022-08-29T00:00:00"/>
    <n v="2"/>
    <n v="5"/>
    <n v="5"/>
    <d v="2023-05-31T00:00:00"/>
    <x v="2"/>
    <x v="1"/>
    <x v="1"/>
    <n v="3"/>
    <n v="972.66"/>
    <n v="58"/>
    <x v="0"/>
    <n v="3"/>
    <x v="0"/>
    <s v="Satisfied"/>
    <x v="1"/>
    <x v="0"/>
  </r>
  <r>
    <n v="2656"/>
    <d v="2018-10-31T00:00:00"/>
    <s v="Area Sales Manager"/>
    <x v="2"/>
    <s v="Active"/>
    <s v="Part-Time"/>
    <s v="Zone B"/>
    <s v="Part-Time"/>
    <x v="1"/>
    <x v="1"/>
    <d v="1957-02-10T00:00:00"/>
    <s v="AZ"/>
    <x v="1"/>
    <s v="Hispanic"/>
    <s v="Single"/>
    <x v="0"/>
    <n v="4"/>
    <d v="2023-03-15T00:00:00"/>
    <n v="5"/>
    <n v="4"/>
    <n v="3"/>
    <d v="2023-02-25T00:00:00"/>
    <x v="4"/>
    <x v="1"/>
    <x v="0"/>
    <n v="1"/>
    <n v="877.57"/>
    <n v="61"/>
    <x v="2"/>
    <n v="7"/>
    <x v="1"/>
    <s v="Neutral"/>
    <x v="0"/>
    <x v="0"/>
  </r>
  <r>
    <n v="2657"/>
    <d v="2021-11-23T00:00:00"/>
    <s v="Area Sales Manager"/>
    <x v="4"/>
    <s v="Active"/>
    <s v="Contract"/>
    <s v="Zone B"/>
    <s v="Temporary"/>
    <x v="1"/>
    <x v="22"/>
    <d v="1995-06-06T00:00:00"/>
    <s v="AZ"/>
    <x v="1"/>
    <s v="White"/>
    <s v="Widowed"/>
    <x v="0"/>
    <n v="2"/>
    <d v="2023-03-04T00:00:00"/>
    <n v="4"/>
    <n v="3"/>
    <n v="3"/>
    <d v="2023-05-08T00:00:00"/>
    <x v="2"/>
    <x v="1"/>
    <x v="0"/>
    <n v="3"/>
    <n v="751.13"/>
    <n v="26"/>
    <x v="1"/>
    <n v="4"/>
    <x v="2"/>
    <s v="Neutral"/>
    <x v="1"/>
    <x v="0"/>
  </r>
  <r>
    <n v="2658"/>
    <d v="2023-07-01T00:00:00"/>
    <s v="Area Sales Manager"/>
    <x v="0"/>
    <s v="Active"/>
    <s v="Full-Time"/>
    <s v="Zone A"/>
    <s v="Temporary"/>
    <x v="1"/>
    <x v="6"/>
    <d v="1960-03-28T00:00:00"/>
    <s v="AZ"/>
    <x v="1"/>
    <s v="Black"/>
    <s v="Married"/>
    <x v="0"/>
    <n v="2"/>
    <d v="2022-10-22T00:00:00"/>
    <n v="3"/>
    <n v="1"/>
    <n v="1"/>
    <d v="2023-06-29T00:00:00"/>
    <x v="3"/>
    <x v="1"/>
    <x v="3"/>
    <n v="1"/>
    <n v="471.89"/>
    <n v="63"/>
    <x v="2"/>
    <n v="2"/>
    <x v="2"/>
    <s v="Unsatisfied"/>
    <x v="1"/>
    <x v="0"/>
  </r>
  <r>
    <n v="2659"/>
    <d v="2022-07-18T00:00:00"/>
    <s v="Area Sales Manager"/>
    <x v="7"/>
    <s v="Active"/>
    <s v="Part-Time"/>
    <s v="Zone B"/>
    <s v="Temporary"/>
    <x v="1"/>
    <x v="3"/>
    <d v="1990-07-13T00:00:00"/>
    <s v="AL"/>
    <x v="1"/>
    <s v="Black"/>
    <s v="Single"/>
    <x v="0"/>
    <n v="2"/>
    <d v="2023-05-22T00:00:00"/>
    <n v="5"/>
    <n v="3"/>
    <n v="2"/>
    <d v="2022-08-30T00:00:00"/>
    <x v="1"/>
    <x v="1"/>
    <x v="0"/>
    <n v="3"/>
    <n v="957.63"/>
    <n v="32"/>
    <x v="3"/>
    <n v="3"/>
    <x v="1"/>
    <s v="Neutral"/>
    <x v="1"/>
    <x v="0"/>
  </r>
  <r>
    <n v="2660"/>
    <d v="2019-08-09T00:00:00"/>
    <s v="Area Sales Manager"/>
    <x v="1"/>
    <s v="Active"/>
    <s v="Part-Time"/>
    <s v="Zone C"/>
    <s v="Part-Time"/>
    <x v="1"/>
    <x v="12"/>
    <d v="1959-10-27T00:00:00"/>
    <s v="TN"/>
    <x v="1"/>
    <s v="Asian"/>
    <s v="Divorced"/>
    <x v="0"/>
    <n v="4"/>
    <d v="2022-08-23T00:00:00"/>
    <n v="5"/>
    <n v="1"/>
    <n v="1"/>
    <d v="2022-09-07T00:00:00"/>
    <x v="2"/>
    <x v="1"/>
    <x v="3"/>
    <n v="1"/>
    <n v="788.33"/>
    <n v="60"/>
    <x v="2"/>
    <n v="6"/>
    <x v="1"/>
    <s v="Unsatisfied"/>
    <x v="0"/>
    <x v="0"/>
  </r>
  <r>
    <n v="2661"/>
    <d v="2021-07-06T00:00:00"/>
    <s v="Area Sales Manager"/>
    <x v="8"/>
    <s v="Active"/>
    <s v="Part-Time"/>
    <s v="Zone A"/>
    <s v="Temporary"/>
    <x v="1"/>
    <x v="6"/>
    <d v="1970-08-11T00:00:00"/>
    <s v="TN"/>
    <x v="1"/>
    <s v="Black"/>
    <s v="Married"/>
    <x v="0"/>
    <n v="2"/>
    <d v="2023-02-25T00:00:00"/>
    <n v="3"/>
    <n v="3"/>
    <n v="2"/>
    <d v="2023-01-12T00:00:00"/>
    <x v="4"/>
    <x v="0"/>
    <x v="2"/>
    <n v="4"/>
    <n v="220.32"/>
    <n v="51"/>
    <x v="0"/>
    <n v="4"/>
    <x v="2"/>
    <s v="Neutral"/>
    <x v="1"/>
    <x v="0"/>
  </r>
  <r>
    <n v="2662"/>
    <d v="2021-02-02T00:00:00"/>
    <s v="Area Sales Manager"/>
    <x v="3"/>
    <s v="Active"/>
    <s v="Contract"/>
    <s v="Zone A"/>
    <s v="Part-Time"/>
    <x v="1"/>
    <x v="3"/>
    <d v="1945-09-12T00:00:00"/>
    <s v="ID"/>
    <x v="1"/>
    <s v="Asian"/>
    <s v="Single"/>
    <x v="0"/>
    <n v="2"/>
    <d v="2023-07-08T00:00:00"/>
    <n v="4"/>
    <n v="1"/>
    <n v="1"/>
    <d v="2023-03-10T00:00:00"/>
    <x v="2"/>
    <x v="1"/>
    <x v="2"/>
    <n v="5"/>
    <n v="406.1"/>
    <n v="76"/>
    <x v="2"/>
    <n v="5"/>
    <x v="2"/>
    <s v="Unsatisfied"/>
    <x v="1"/>
    <x v="0"/>
  </r>
  <r>
    <n v="2663"/>
    <d v="2023-01-06T00:00:00"/>
    <s v="Area Sales Manager"/>
    <x v="9"/>
    <s v="Active"/>
    <s v="Part-Time"/>
    <s v="Zone B"/>
    <s v="Part-Time"/>
    <x v="1"/>
    <x v="8"/>
    <d v="1971-07-21T00:00:00"/>
    <s v="ID"/>
    <x v="1"/>
    <s v="Hispanic"/>
    <s v="Divorced"/>
    <x v="0"/>
    <n v="5"/>
    <d v="2022-08-07T00:00:00"/>
    <n v="3"/>
    <n v="4"/>
    <n v="1"/>
    <d v="2022-12-17T00:00:00"/>
    <x v="1"/>
    <x v="1"/>
    <x v="3"/>
    <n v="4"/>
    <n v="819.64"/>
    <n v="52"/>
    <x v="0"/>
    <n v="3"/>
    <x v="2"/>
    <s v="Neutral"/>
    <x v="2"/>
    <x v="2"/>
  </r>
  <r>
    <n v="2664"/>
    <d v="2021-11-13T00:00:00"/>
    <s v="Area Sales Manager"/>
    <x v="5"/>
    <s v="Active"/>
    <s v="Full-Time"/>
    <s v="Zone C"/>
    <s v="Full-Time"/>
    <x v="1"/>
    <x v="9"/>
    <d v="1961-06-25T00:00:00"/>
    <s v="ID"/>
    <x v="1"/>
    <s v="Hispanic"/>
    <s v="Divorced"/>
    <x v="0"/>
    <n v="1"/>
    <d v="2023-06-13T00:00:00"/>
    <n v="5"/>
    <n v="2"/>
    <n v="2"/>
    <d v="2022-09-13T00:00:00"/>
    <x v="2"/>
    <x v="1"/>
    <x v="1"/>
    <n v="3"/>
    <n v="355.84"/>
    <n v="60"/>
    <x v="2"/>
    <n v="4"/>
    <x v="1"/>
    <s v="Unsatisfied"/>
    <x v="1"/>
    <x v="0"/>
  </r>
  <r>
    <n v="2665"/>
    <d v="2020-03-15T00:00:00"/>
    <s v="Area Sales Manager"/>
    <x v="6"/>
    <s v="Active"/>
    <s v="Contract"/>
    <s v="Zone A"/>
    <s v="Part-Time"/>
    <x v="1"/>
    <x v="8"/>
    <d v="1991-07-14T00:00:00"/>
    <s v="NY"/>
    <x v="1"/>
    <s v="Hispanic"/>
    <s v="Married"/>
    <x v="0"/>
    <n v="4"/>
    <d v="2022-10-05T00:00:00"/>
    <n v="1"/>
    <n v="5"/>
    <n v="5"/>
    <d v="2022-09-03T00:00:00"/>
    <x v="4"/>
    <x v="0"/>
    <x v="2"/>
    <n v="4"/>
    <n v="786.38"/>
    <n v="29"/>
    <x v="1"/>
    <n v="6"/>
    <x v="0"/>
    <s v="Satisfied"/>
    <x v="0"/>
    <x v="1"/>
  </r>
  <r>
    <n v="2666"/>
    <d v="2018-11-07T00:00:00"/>
    <s v="Area Sales Manager"/>
    <x v="2"/>
    <s v="Active"/>
    <s v="Part-Time"/>
    <s v="Zone C"/>
    <s v="Full-Time"/>
    <x v="1"/>
    <x v="17"/>
    <d v="1946-01-19T00:00:00"/>
    <s v="WA"/>
    <x v="0"/>
    <s v="Other"/>
    <s v="Single"/>
    <x v="0"/>
    <n v="4"/>
    <d v="2023-05-24T00:00:00"/>
    <n v="5"/>
    <n v="5"/>
    <n v="3"/>
    <d v="2023-02-02T00:00:00"/>
    <x v="2"/>
    <x v="0"/>
    <x v="0"/>
    <n v="2"/>
    <n v="460.62"/>
    <n v="72"/>
    <x v="2"/>
    <n v="7"/>
    <x v="1"/>
    <s v="Satisfied"/>
    <x v="0"/>
    <x v="0"/>
  </r>
  <r>
    <n v="2667"/>
    <d v="2019-10-03T00:00:00"/>
    <s v="Administrative Assistant"/>
    <x v="4"/>
    <s v="Active"/>
    <s v="Full-Time"/>
    <s v="Zone B"/>
    <s v="Part-Time"/>
    <x v="1"/>
    <x v="18"/>
    <d v="1965-10-08T00:00:00"/>
    <s v="WA"/>
    <x v="0"/>
    <s v="Other"/>
    <s v="Widowed"/>
    <x v="0"/>
    <n v="2"/>
    <d v="2022-12-28T00:00:00"/>
    <n v="3"/>
    <n v="2"/>
    <n v="3"/>
    <d v="2023-02-05T00:00:00"/>
    <x v="0"/>
    <x v="1"/>
    <x v="3"/>
    <n v="4"/>
    <n v="821.39"/>
    <n v="54"/>
    <x v="0"/>
    <n v="6"/>
    <x v="2"/>
    <s v="Unsatisfied"/>
    <x v="1"/>
    <x v="0"/>
  </r>
  <r>
    <n v="2668"/>
    <d v="2022-08-12T00:00:00"/>
    <s v="Administrative Assistant"/>
    <x v="0"/>
    <s v="Active"/>
    <s v="Contract"/>
    <s v="Zone C"/>
    <s v="Part-Time"/>
    <x v="1"/>
    <x v="3"/>
    <d v="1978-11-12T00:00:00"/>
    <s v="MA"/>
    <x v="0"/>
    <s v="Asian"/>
    <s v="Married"/>
    <x v="0"/>
    <n v="2"/>
    <d v="2023-04-28T00:00:00"/>
    <n v="4"/>
    <n v="4"/>
    <n v="1"/>
    <d v="2023-01-19T00:00:00"/>
    <x v="2"/>
    <x v="0"/>
    <x v="3"/>
    <n v="3"/>
    <n v="968.31"/>
    <n v="44"/>
    <x v="3"/>
    <n v="3"/>
    <x v="2"/>
    <s v="Neutral"/>
    <x v="1"/>
    <x v="0"/>
  </r>
  <r>
    <n v="2669"/>
    <d v="2018-12-22T00:00:00"/>
    <s v="Administrative Assistant"/>
    <x v="7"/>
    <s v="Active"/>
    <s v="Part-Time"/>
    <s v="Zone C"/>
    <s v="Full-Time"/>
    <x v="1"/>
    <x v="4"/>
    <d v="1952-01-19T00:00:00"/>
    <s v="MA"/>
    <x v="0"/>
    <s v="Black"/>
    <s v="Single"/>
    <x v="0"/>
    <n v="1"/>
    <d v="2023-04-27T00:00:00"/>
    <n v="4"/>
    <n v="2"/>
    <n v="1"/>
    <d v="2023-03-17T00:00:00"/>
    <x v="2"/>
    <x v="0"/>
    <x v="2"/>
    <n v="3"/>
    <n v="912.22"/>
    <n v="66"/>
    <x v="2"/>
    <n v="7"/>
    <x v="2"/>
    <s v="Unsatisfied"/>
    <x v="1"/>
    <x v="0"/>
  </r>
  <r>
    <n v="2670"/>
    <d v="2021-03-27T00:00:00"/>
    <s v="Area Sales Manager"/>
    <x v="9"/>
    <s v="Active"/>
    <s v="Part-Time"/>
    <s v="Zone A"/>
    <s v="Full-Time"/>
    <x v="1"/>
    <x v="6"/>
    <d v="1994-03-06T00:00:00"/>
    <s v="MA"/>
    <x v="1"/>
    <s v="Other"/>
    <s v="Widowed"/>
    <x v="0"/>
    <n v="1"/>
    <d v="2023-06-26T00:00:00"/>
    <n v="4"/>
    <n v="2"/>
    <n v="1"/>
    <d v="2023-06-28T00:00:00"/>
    <x v="2"/>
    <x v="1"/>
    <x v="2"/>
    <n v="4"/>
    <n v="144.83000000000001"/>
    <n v="27"/>
    <x v="1"/>
    <n v="5"/>
    <x v="2"/>
    <s v="Unsatisfied"/>
    <x v="1"/>
    <x v="0"/>
  </r>
  <r>
    <n v="2671"/>
    <d v="2022-07-18T00:00:00"/>
    <s v="Area Sales Manager"/>
    <x v="5"/>
    <s v="Active"/>
    <s v="Part-Time"/>
    <s v="Zone C"/>
    <s v="Temporary"/>
    <x v="1"/>
    <x v="4"/>
    <d v="1944-06-23T00:00:00"/>
    <s v="MA"/>
    <x v="1"/>
    <s v="Asian"/>
    <s v="Widowed"/>
    <x v="0"/>
    <n v="5"/>
    <d v="2023-02-12T00:00:00"/>
    <n v="1"/>
    <n v="2"/>
    <n v="5"/>
    <d v="2023-01-14T00:00:00"/>
    <x v="2"/>
    <x v="0"/>
    <x v="3"/>
    <n v="4"/>
    <n v="425.59"/>
    <n v="78"/>
    <x v="2"/>
    <n v="3"/>
    <x v="0"/>
    <s v="Unsatisfied"/>
    <x v="2"/>
    <x v="2"/>
  </r>
  <r>
    <n v="2672"/>
    <d v="2020-04-09T00:00:00"/>
    <s v="Area Sales Manager"/>
    <x v="6"/>
    <s v="Active"/>
    <s v="Contract"/>
    <s v="Zone A"/>
    <s v="Full-Time"/>
    <x v="1"/>
    <x v="10"/>
    <d v="1999-07-23T00:00:00"/>
    <s v="AZ"/>
    <x v="1"/>
    <s v="Asian"/>
    <s v="Married"/>
    <x v="0"/>
    <n v="1"/>
    <d v="2023-06-04T00:00:00"/>
    <n v="5"/>
    <n v="2"/>
    <n v="2"/>
    <d v="2023-07-18T00:00:00"/>
    <x v="2"/>
    <x v="0"/>
    <x v="1"/>
    <n v="2"/>
    <n v="118.43"/>
    <n v="21"/>
    <x v="1"/>
    <n v="6"/>
    <x v="1"/>
    <s v="Unsatisfied"/>
    <x v="1"/>
    <x v="0"/>
  </r>
  <r>
    <n v="2673"/>
    <d v="2022-01-07T00:00:00"/>
    <s v="Area Sales Manager"/>
    <x v="2"/>
    <s v="Active"/>
    <s v="Full-Time"/>
    <s v="Zone B"/>
    <s v="Full-Time"/>
    <x v="1"/>
    <x v="8"/>
    <d v="1999-07-19T00:00:00"/>
    <s v="AZ"/>
    <x v="1"/>
    <s v="Other"/>
    <s v="Single"/>
    <x v="0"/>
    <n v="4"/>
    <d v="2022-10-13T00:00:00"/>
    <n v="5"/>
    <n v="1"/>
    <n v="1"/>
    <d v="2023-05-11T00:00:00"/>
    <x v="1"/>
    <x v="0"/>
    <x v="1"/>
    <n v="2"/>
    <n v="281.27"/>
    <n v="23"/>
    <x v="1"/>
    <n v="4"/>
    <x v="1"/>
    <s v="Unsatisfied"/>
    <x v="0"/>
    <x v="0"/>
  </r>
  <r>
    <n v="2674"/>
    <d v="2022-07-15T00:00:00"/>
    <s v="Area Sales Manager"/>
    <x v="4"/>
    <s v="Active"/>
    <s v="Part-Time"/>
    <s v="Zone A"/>
    <s v="Part-Time"/>
    <x v="1"/>
    <x v="10"/>
    <d v="1968-12-16T00:00:00"/>
    <s v="AZ"/>
    <x v="1"/>
    <s v="White"/>
    <s v="Widowed"/>
    <x v="0"/>
    <n v="1"/>
    <d v="2022-11-06T00:00:00"/>
    <n v="1"/>
    <n v="1"/>
    <n v="4"/>
    <d v="2023-04-05T00:00:00"/>
    <x v="1"/>
    <x v="1"/>
    <x v="1"/>
    <n v="5"/>
    <n v="283.64999999999998"/>
    <n v="54"/>
    <x v="0"/>
    <n v="3"/>
    <x v="0"/>
    <s v="Unsatisfied"/>
    <x v="1"/>
    <x v="0"/>
  </r>
  <r>
    <n v="2675"/>
    <d v="2020-11-29T00:00:00"/>
    <s v="Area Sales Manager"/>
    <x v="0"/>
    <s v="Active"/>
    <s v="Part-Time"/>
    <s v="Zone C"/>
    <s v="Part-Time"/>
    <x v="1"/>
    <x v="6"/>
    <d v="1946-06-07T00:00:00"/>
    <s v="AL"/>
    <x v="1"/>
    <s v="Hispanic"/>
    <s v="Divorced"/>
    <x v="0"/>
    <n v="5"/>
    <d v="2023-01-30T00:00:00"/>
    <n v="2"/>
    <n v="4"/>
    <n v="4"/>
    <d v="2022-10-07T00:00:00"/>
    <x v="1"/>
    <x v="0"/>
    <x v="2"/>
    <n v="3"/>
    <n v="475.75"/>
    <n v="74"/>
    <x v="2"/>
    <n v="5"/>
    <x v="0"/>
    <s v="Neutral"/>
    <x v="2"/>
    <x v="1"/>
  </r>
  <r>
    <n v="2676"/>
    <d v="2019-03-20T00:00:00"/>
    <s v="Area Sales Manager"/>
    <x v="7"/>
    <s v="Active"/>
    <s v="Part-Time"/>
    <s v="Zone C"/>
    <s v="Part-Time"/>
    <x v="1"/>
    <x v="6"/>
    <d v="1972-08-01T00:00:00"/>
    <s v="AL"/>
    <x v="1"/>
    <s v="Asian"/>
    <s v="Single"/>
    <x v="0"/>
    <n v="2"/>
    <d v="2022-10-16T00:00:00"/>
    <n v="4"/>
    <n v="3"/>
    <n v="4"/>
    <d v="2022-10-11T00:00:00"/>
    <x v="0"/>
    <x v="1"/>
    <x v="0"/>
    <n v="3"/>
    <n v="188.07"/>
    <n v="47"/>
    <x v="0"/>
    <n v="7"/>
    <x v="2"/>
    <s v="Neutral"/>
    <x v="1"/>
    <x v="0"/>
  </r>
  <r>
    <n v="2677"/>
    <d v="2019-03-16T00:00:00"/>
    <s v="Area Sales Manager"/>
    <x v="1"/>
    <s v="Active"/>
    <s v="Contract"/>
    <s v="Zone B"/>
    <s v="Full-Time"/>
    <x v="1"/>
    <x v="8"/>
    <d v="1990-10-13T00:00:00"/>
    <s v="TN"/>
    <x v="1"/>
    <s v="Hispanic"/>
    <s v="Divorced"/>
    <x v="0"/>
    <n v="1"/>
    <d v="2022-11-29T00:00:00"/>
    <n v="2"/>
    <n v="1"/>
    <n v="5"/>
    <d v="2022-12-30T00:00:00"/>
    <x v="3"/>
    <x v="1"/>
    <x v="1"/>
    <n v="4"/>
    <n v="843.69"/>
    <n v="29"/>
    <x v="1"/>
    <n v="7"/>
    <x v="0"/>
    <s v="Unsatisfied"/>
    <x v="1"/>
    <x v="0"/>
  </r>
  <r>
    <n v="2678"/>
    <d v="2021-05-30T00:00:00"/>
    <s v="Area Sales Manager"/>
    <x v="8"/>
    <s v="Active"/>
    <s v="Full-Time"/>
    <s v="Zone C"/>
    <s v="Part-Time"/>
    <x v="1"/>
    <x v="4"/>
    <d v="1966-05-01T00:00:00"/>
    <s v="ID"/>
    <x v="1"/>
    <s v="White"/>
    <s v="Single"/>
    <x v="0"/>
    <n v="5"/>
    <d v="2023-07-18T00:00:00"/>
    <n v="5"/>
    <n v="3"/>
    <n v="3"/>
    <d v="2023-04-06T00:00:00"/>
    <x v="2"/>
    <x v="1"/>
    <x v="0"/>
    <n v="3"/>
    <n v="166.28"/>
    <n v="55"/>
    <x v="0"/>
    <n v="4"/>
    <x v="1"/>
    <s v="Neutral"/>
    <x v="2"/>
    <x v="0"/>
  </r>
  <r>
    <n v="2679"/>
    <d v="2022-11-17T00:00:00"/>
    <s v="Area Sales Manager"/>
    <x v="3"/>
    <s v="Active"/>
    <s v="Contract"/>
    <s v="Zone A"/>
    <s v="Part-Time"/>
    <x v="1"/>
    <x v="3"/>
    <d v="1951-10-20T00:00:00"/>
    <s v="ID"/>
    <x v="1"/>
    <s v="Hispanic"/>
    <s v="Divorced"/>
    <x v="0"/>
    <n v="5"/>
    <d v="2023-02-02T00:00:00"/>
    <n v="4"/>
    <n v="4"/>
    <n v="1"/>
    <d v="2022-08-17T00:00:00"/>
    <x v="4"/>
    <x v="1"/>
    <x v="2"/>
    <n v="2"/>
    <n v="119.62"/>
    <n v="71"/>
    <x v="2"/>
    <n v="3"/>
    <x v="2"/>
    <s v="Neutral"/>
    <x v="2"/>
    <x v="1"/>
  </r>
  <r>
    <n v="2680"/>
    <d v="2020-12-25T00:00:00"/>
    <s v="Area Sales Manager"/>
    <x v="9"/>
    <s v="Active"/>
    <s v="Contract"/>
    <s v="Zone A"/>
    <s v="Full-Time"/>
    <x v="1"/>
    <x v="18"/>
    <d v="1948-01-24T00:00:00"/>
    <s v="ID"/>
    <x v="1"/>
    <s v="Black"/>
    <s v="Single"/>
    <x v="0"/>
    <n v="2"/>
    <d v="2022-08-31T00:00:00"/>
    <n v="1"/>
    <n v="4"/>
    <n v="4"/>
    <d v="2023-05-11T00:00:00"/>
    <x v="1"/>
    <x v="0"/>
    <x v="0"/>
    <n v="2"/>
    <n v="400.81"/>
    <n v="72"/>
    <x v="2"/>
    <n v="5"/>
    <x v="0"/>
    <s v="Neutral"/>
    <x v="1"/>
    <x v="0"/>
  </r>
  <r>
    <n v="2681"/>
    <d v="2020-06-16T00:00:00"/>
    <s v="Area Sales Manager"/>
    <x v="5"/>
    <s v="Active"/>
    <s v="Part-Time"/>
    <s v="Zone C"/>
    <s v="Full-Time"/>
    <x v="1"/>
    <x v="4"/>
    <d v="1984-02-04T00:00:00"/>
    <s v="ID"/>
    <x v="1"/>
    <s v="Black"/>
    <s v="Married"/>
    <x v="0"/>
    <n v="1"/>
    <d v="2023-07-22T00:00:00"/>
    <n v="3"/>
    <n v="3"/>
    <n v="3"/>
    <d v="2023-01-26T00:00:00"/>
    <x v="0"/>
    <x v="0"/>
    <x v="2"/>
    <n v="1"/>
    <n v="318.38"/>
    <n v="36"/>
    <x v="3"/>
    <n v="5"/>
    <x v="2"/>
    <s v="Neutral"/>
    <x v="1"/>
    <x v="0"/>
  </r>
  <r>
    <n v="2682"/>
    <d v="2020-07-28T00:00:00"/>
    <s v="Area Sales Manager"/>
    <x v="6"/>
    <s v="Active"/>
    <s v="Contract"/>
    <s v="Zone A"/>
    <s v="Temporary"/>
    <x v="1"/>
    <x v="4"/>
    <d v="1976-06-05T00:00:00"/>
    <s v="NY"/>
    <x v="1"/>
    <s v="Asian"/>
    <s v="Widowed"/>
    <x v="0"/>
    <n v="2"/>
    <d v="2022-11-02T00:00:00"/>
    <n v="1"/>
    <n v="2"/>
    <n v="2"/>
    <d v="2023-05-05T00:00:00"/>
    <x v="4"/>
    <x v="1"/>
    <x v="0"/>
    <n v="3"/>
    <n v="238.12"/>
    <n v="44"/>
    <x v="3"/>
    <n v="5"/>
    <x v="0"/>
    <s v="Unsatisfied"/>
    <x v="1"/>
    <x v="0"/>
  </r>
  <r>
    <n v="2683"/>
    <d v="2021-12-31T00:00:00"/>
    <s v="Area Sales Manager"/>
    <x v="2"/>
    <s v="Active"/>
    <s v="Contract"/>
    <s v="Zone A"/>
    <s v="Temporary"/>
    <x v="1"/>
    <x v="3"/>
    <d v="1952-10-14T00:00:00"/>
    <s v="WA"/>
    <x v="0"/>
    <s v="Other"/>
    <s v="Divorced"/>
    <x v="0"/>
    <n v="4"/>
    <d v="2022-12-23T00:00:00"/>
    <n v="3"/>
    <n v="4"/>
    <n v="2"/>
    <d v="2022-08-26T00:00:00"/>
    <x v="3"/>
    <x v="1"/>
    <x v="3"/>
    <n v="2"/>
    <n v="412.34"/>
    <n v="69"/>
    <x v="2"/>
    <n v="4"/>
    <x v="2"/>
    <s v="Neutral"/>
    <x v="0"/>
    <x v="0"/>
  </r>
  <r>
    <n v="2684"/>
    <d v="2022-02-07T00:00:00"/>
    <s v="Administrative Assistant"/>
    <x v="4"/>
    <s v="Active"/>
    <s v="Full-Time"/>
    <s v="Zone C"/>
    <s v="Part-Time"/>
    <x v="1"/>
    <x v="2"/>
    <d v="1983-10-07T00:00:00"/>
    <s v="MA"/>
    <x v="0"/>
    <s v="White"/>
    <s v="Widowed"/>
    <x v="0"/>
    <n v="5"/>
    <d v="2022-09-14T00:00:00"/>
    <n v="3"/>
    <n v="4"/>
    <n v="2"/>
    <d v="2023-01-23T00:00:00"/>
    <x v="4"/>
    <x v="0"/>
    <x v="3"/>
    <n v="5"/>
    <n v="776.58"/>
    <n v="39"/>
    <x v="3"/>
    <n v="4"/>
    <x v="2"/>
    <s v="Neutral"/>
    <x v="2"/>
    <x v="2"/>
  </r>
  <r>
    <n v="2685"/>
    <d v="2021-11-23T00:00:00"/>
    <s v="Administrative Assistant"/>
    <x v="0"/>
    <s v="Active"/>
    <s v="Full-Time"/>
    <s v="Zone B"/>
    <s v="Temporary"/>
    <x v="1"/>
    <x v="2"/>
    <d v="1964-08-08T00:00:00"/>
    <s v="MA"/>
    <x v="0"/>
    <s v="Black"/>
    <s v="Divorced"/>
    <x v="0"/>
    <n v="2"/>
    <d v="2023-07-09T00:00:00"/>
    <n v="3"/>
    <n v="1"/>
    <n v="1"/>
    <d v="2023-02-07T00:00:00"/>
    <x v="2"/>
    <x v="1"/>
    <x v="3"/>
    <n v="4"/>
    <n v="231.34"/>
    <n v="57"/>
    <x v="0"/>
    <n v="4"/>
    <x v="2"/>
    <s v="Unsatisfied"/>
    <x v="1"/>
    <x v="0"/>
  </r>
  <r>
    <n v="2686"/>
    <d v="2021-08-15T00:00:00"/>
    <s v="Area Sales Manager"/>
    <x v="9"/>
    <s v="Active"/>
    <s v="Contract"/>
    <s v="Zone C"/>
    <s v="Part-Time"/>
    <x v="1"/>
    <x v="9"/>
    <d v="1955-05-09T00:00:00"/>
    <s v="MA"/>
    <x v="1"/>
    <s v="Other"/>
    <s v="Single"/>
    <x v="0"/>
    <n v="4"/>
    <d v="2023-01-23T00:00:00"/>
    <n v="5"/>
    <n v="3"/>
    <n v="4"/>
    <d v="2022-11-12T00:00:00"/>
    <x v="2"/>
    <x v="1"/>
    <x v="2"/>
    <n v="1"/>
    <n v="278.7"/>
    <n v="66"/>
    <x v="2"/>
    <n v="4"/>
    <x v="1"/>
    <s v="Neutral"/>
    <x v="0"/>
    <x v="1"/>
  </r>
  <r>
    <n v="2687"/>
    <d v="2021-06-21T00:00:00"/>
    <s v="Area Sales Manager"/>
    <x v="5"/>
    <s v="Active"/>
    <s v="Part-Time"/>
    <s v="Zone A"/>
    <s v="Full-Time"/>
    <x v="1"/>
    <x v="6"/>
    <d v="1945-03-16T00:00:00"/>
    <s v="AZ"/>
    <x v="1"/>
    <s v="White"/>
    <s v="Single"/>
    <x v="0"/>
    <n v="2"/>
    <d v="2023-02-20T00:00:00"/>
    <n v="4"/>
    <n v="5"/>
    <n v="5"/>
    <d v="2023-07-20T00:00:00"/>
    <x v="3"/>
    <x v="1"/>
    <x v="1"/>
    <n v="1"/>
    <n v="272.22000000000003"/>
    <n v="76"/>
    <x v="2"/>
    <n v="4"/>
    <x v="2"/>
    <s v="Satisfied"/>
    <x v="1"/>
    <x v="0"/>
  </r>
  <r>
    <n v="2688"/>
    <d v="2021-02-13T00:00:00"/>
    <s v="Area Sales Manager"/>
    <x v="6"/>
    <s v="Active"/>
    <s v="Contract"/>
    <s v="Zone B"/>
    <s v="Full-Time"/>
    <x v="1"/>
    <x v="6"/>
    <d v="1967-02-09T00:00:00"/>
    <s v="AZ"/>
    <x v="1"/>
    <s v="Black"/>
    <s v="Married"/>
    <x v="0"/>
    <n v="1"/>
    <d v="2022-11-21T00:00:00"/>
    <n v="2"/>
    <n v="3"/>
    <n v="3"/>
    <d v="2022-11-18T00:00:00"/>
    <x v="1"/>
    <x v="1"/>
    <x v="2"/>
    <n v="2"/>
    <n v="638.6"/>
    <n v="54"/>
    <x v="0"/>
    <n v="5"/>
    <x v="0"/>
    <s v="Neutral"/>
    <x v="1"/>
    <x v="0"/>
  </r>
  <r>
    <n v="2689"/>
    <d v="2020-12-28T00:00:00"/>
    <s v="Area Sales Manager"/>
    <x v="2"/>
    <s v="Active"/>
    <s v="Part-Time"/>
    <s v="Zone C"/>
    <s v="Part-Time"/>
    <x v="1"/>
    <x v="13"/>
    <d v="1954-05-09T00:00:00"/>
    <s v="AZ"/>
    <x v="1"/>
    <s v="Other"/>
    <s v="Single"/>
    <x v="0"/>
    <n v="1"/>
    <d v="2022-10-06T00:00:00"/>
    <n v="2"/>
    <n v="1"/>
    <n v="1"/>
    <d v="2023-07-12T00:00:00"/>
    <x v="2"/>
    <x v="1"/>
    <x v="3"/>
    <n v="1"/>
    <n v="812.6"/>
    <n v="66"/>
    <x v="2"/>
    <n v="5"/>
    <x v="0"/>
    <s v="Unsatisfied"/>
    <x v="1"/>
    <x v="0"/>
  </r>
  <r>
    <n v="2690"/>
    <d v="2022-04-12T00:00:00"/>
    <s v="Area Sales Manager"/>
    <x v="4"/>
    <s v="Active"/>
    <s v="Part-Time"/>
    <s v="Zone B"/>
    <s v="Part-Time"/>
    <x v="1"/>
    <x v="9"/>
    <d v="1997-04-14T00:00:00"/>
    <s v="AZ"/>
    <x v="1"/>
    <s v="Black"/>
    <s v="Married"/>
    <x v="0"/>
    <n v="4"/>
    <d v="2022-10-29T00:00:00"/>
    <n v="1"/>
    <n v="3"/>
    <n v="2"/>
    <d v="2023-02-23T00:00:00"/>
    <x v="3"/>
    <x v="1"/>
    <x v="2"/>
    <n v="1"/>
    <n v="134.11000000000001"/>
    <n v="25"/>
    <x v="1"/>
    <n v="4"/>
    <x v="0"/>
    <s v="Neutral"/>
    <x v="0"/>
    <x v="1"/>
  </r>
  <r>
    <n v="2691"/>
    <d v="2019-01-02T00:00:00"/>
    <s v="Area Sales Manager"/>
    <x v="0"/>
    <s v="Active"/>
    <s v="Part-Time"/>
    <s v="Zone C"/>
    <s v="Full-Time"/>
    <x v="1"/>
    <x v="2"/>
    <d v="1972-11-29T00:00:00"/>
    <s v="AL"/>
    <x v="1"/>
    <s v="Black"/>
    <s v="Widowed"/>
    <x v="0"/>
    <n v="1"/>
    <d v="2022-12-21T00:00:00"/>
    <n v="4"/>
    <n v="1"/>
    <n v="1"/>
    <d v="2022-12-29T00:00:00"/>
    <x v="2"/>
    <x v="1"/>
    <x v="0"/>
    <n v="3"/>
    <n v="934.3"/>
    <n v="47"/>
    <x v="0"/>
    <n v="7"/>
    <x v="2"/>
    <s v="Unsatisfied"/>
    <x v="1"/>
    <x v="0"/>
  </r>
  <r>
    <n v="2692"/>
    <d v="2020-08-01T00:00:00"/>
    <s v="Area Sales Manager"/>
    <x v="7"/>
    <s v="Active"/>
    <s v="Full-Time"/>
    <s v="Zone A"/>
    <s v="Full-Time"/>
    <x v="1"/>
    <x v="20"/>
    <d v="1997-11-22T00:00:00"/>
    <s v="TN"/>
    <x v="1"/>
    <s v="White"/>
    <s v="Widowed"/>
    <x v="0"/>
    <n v="4"/>
    <d v="2023-05-04T00:00:00"/>
    <n v="4"/>
    <n v="5"/>
    <n v="2"/>
    <d v="2023-05-30T00:00:00"/>
    <x v="4"/>
    <x v="1"/>
    <x v="2"/>
    <n v="1"/>
    <n v="614.11"/>
    <n v="23"/>
    <x v="1"/>
    <n v="5"/>
    <x v="2"/>
    <s v="Satisfied"/>
    <x v="0"/>
    <x v="1"/>
  </r>
  <r>
    <n v="2693"/>
    <d v="2020-10-14T00:00:00"/>
    <s v="Area Sales Manager"/>
    <x v="1"/>
    <s v="Active"/>
    <s v="Part-Time"/>
    <s v="Zone C"/>
    <s v="Temporary"/>
    <x v="1"/>
    <x v="2"/>
    <d v="1987-09-26T00:00:00"/>
    <s v="TN"/>
    <x v="1"/>
    <s v="White"/>
    <s v="Married"/>
    <x v="0"/>
    <n v="4"/>
    <d v="2022-11-06T00:00:00"/>
    <n v="2"/>
    <n v="5"/>
    <n v="2"/>
    <d v="2023-05-16T00:00:00"/>
    <x v="2"/>
    <x v="1"/>
    <x v="0"/>
    <n v="2"/>
    <n v="175.75"/>
    <n v="33"/>
    <x v="3"/>
    <n v="5"/>
    <x v="0"/>
    <s v="Satisfied"/>
    <x v="0"/>
    <x v="0"/>
  </r>
  <r>
    <n v="2694"/>
    <d v="2023-05-26T00:00:00"/>
    <s v="Area Sales Manager"/>
    <x v="8"/>
    <s v="Active"/>
    <s v="Full-Time"/>
    <s v="Zone C"/>
    <s v="Full-Time"/>
    <x v="1"/>
    <x v="6"/>
    <d v="1980-12-15T00:00:00"/>
    <s v="ID"/>
    <x v="1"/>
    <s v="Black"/>
    <s v="Widowed"/>
    <x v="0"/>
    <n v="4"/>
    <d v="2022-12-29T00:00:00"/>
    <n v="3"/>
    <n v="4"/>
    <n v="4"/>
    <d v="2022-08-08T00:00:00"/>
    <x v="1"/>
    <x v="1"/>
    <x v="0"/>
    <n v="2"/>
    <n v="167.34"/>
    <n v="43"/>
    <x v="3"/>
    <n v="2"/>
    <x v="2"/>
    <s v="Neutral"/>
    <x v="0"/>
    <x v="0"/>
  </r>
  <r>
    <n v="2695"/>
    <d v="2021-08-26T00:00:00"/>
    <s v="Area Sales Manager"/>
    <x v="3"/>
    <s v="Active"/>
    <s v="Full-Time"/>
    <s v="Zone A"/>
    <s v="Temporary"/>
    <x v="1"/>
    <x v="20"/>
    <d v="1960-10-24T00:00:00"/>
    <s v="ID"/>
    <x v="1"/>
    <s v="Other"/>
    <s v="Married"/>
    <x v="0"/>
    <n v="2"/>
    <d v="2022-12-04T00:00:00"/>
    <n v="5"/>
    <n v="2"/>
    <n v="3"/>
    <d v="2023-01-25T00:00:00"/>
    <x v="1"/>
    <x v="1"/>
    <x v="3"/>
    <n v="2"/>
    <n v="123.83"/>
    <n v="61"/>
    <x v="2"/>
    <n v="4"/>
    <x v="1"/>
    <s v="Unsatisfied"/>
    <x v="1"/>
    <x v="0"/>
  </r>
  <r>
    <n v="2696"/>
    <d v="2022-11-20T00:00:00"/>
    <s v="Area Sales Manager"/>
    <x v="9"/>
    <s v="Active"/>
    <s v="Contract"/>
    <s v="Zone A"/>
    <s v="Temporary"/>
    <x v="1"/>
    <x v="9"/>
    <d v="1953-03-09T00:00:00"/>
    <s v="ID"/>
    <x v="1"/>
    <s v="Other"/>
    <s v="Married"/>
    <x v="0"/>
    <n v="4"/>
    <d v="2023-05-13T00:00:00"/>
    <n v="3"/>
    <n v="1"/>
    <n v="3"/>
    <d v="2023-03-29T00:00:00"/>
    <x v="3"/>
    <x v="1"/>
    <x v="1"/>
    <n v="2"/>
    <n v="932.48"/>
    <n v="69"/>
    <x v="2"/>
    <n v="3"/>
    <x v="2"/>
    <s v="Unsatisfied"/>
    <x v="0"/>
    <x v="0"/>
  </r>
  <r>
    <n v="2697"/>
    <d v="2020-02-22T00:00:00"/>
    <s v="Area Sales Manager"/>
    <x v="5"/>
    <s v="Active"/>
    <s v="Full-Time"/>
    <s v="Zone A"/>
    <s v="Full-Time"/>
    <x v="1"/>
    <x v="8"/>
    <d v="1964-02-08T00:00:00"/>
    <s v="NY"/>
    <x v="1"/>
    <s v="White"/>
    <s v="Married"/>
    <x v="0"/>
    <n v="1"/>
    <d v="2023-05-30T00:00:00"/>
    <n v="1"/>
    <n v="5"/>
    <n v="3"/>
    <d v="2023-02-19T00:00:00"/>
    <x v="2"/>
    <x v="0"/>
    <x v="2"/>
    <n v="4"/>
    <n v="714.81"/>
    <n v="56"/>
    <x v="0"/>
    <n v="6"/>
    <x v="0"/>
    <s v="Satisfied"/>
    <x v="1"/>
    <x v="0"/>
  </r>
  <r>
    <n v="2698"/>
    <d v="2021-04-04T00:00:00"/>
    <s v="Area Sales Manager"/>
    <x v="6"/>
    <s v="Active"/>
    <s v="Contract"/>
    <s v="Zone B"/>
    <s v="Full-Time"/>
    <x v="1"/>
    <x v="4"/>
    <d v="1969-02-01T00:00:00"/>
    <s v="NY"/>
    <x v="1"/>
    <s v="Hispanic"/>
    <s v="Single"/>
    <x v="0"/>
    <n v="4"/>
    <d v="2023-05-24T00:00:00"/>
    <n v="5"/>
    <n v="4"/>
    <n v="5"/>
    <d v="2022-12-12T00:00:00"/>
    <x v="2"/>
    <x v="0"/>
    <x v="1"/>
    <n v="3"/>
    <n v="152.78"/>
    <n v="52"/>
    <x v="0"/>
    <n v="5"/>
    <x v="1"/>
    <s v="Neutral"/>
    <x v="0"/>
    <x v="0"/>
  </r>
  <r>
    <n v="2699"/>
    <d v="2023-08-05T00:00:00"/>
    <s v="Area Sales Manager"/>
    <x v="2"/>
    <s v="Active"/>
    <s v="Contract"/>
    <s v="Zone C"/>
    <s v="Temporary"/>
    <x v="1"/>
    <x v="6"/>
    <d v="1985-08-24T00:00:00"/>
    <s v="WA"/>
    <x v="0"/>
    <s v="Other"/>
    <s v="Married"/>
    <x v="0"/>
    <n v="5"/>
    <d v="2022-12-07T00:00:00"/>
    <n v="1"/>
    <n v="1"/>
    <n v="5"/>
    <d v="2023-01-31T00:00:00"/>
    <x v="3"/>
    <x v="1"/>
    <x v="1"/>
    <n v="2"/>
    <n v="717.16"/>
    <n v="38"/>
    <x v="3"/>
    <n v="2"/>
    <x v="0"/>
    <s v="Unsatisfied"/>
    <x v="2"/>
    <x v="0"/>
  </r>
  <r>
    <n v="2700"/>
    <d v="2023-01-10T00:00:00"/>
    <s v="Administrative Assistant"/>
    <x v="4"/>
    <s v="Active"/>
    <s v="Full-Time"/>
    <s v="Zone B"/>
    <s v="Temporary"/>
    <x v="1"/>
    <x v="9"/>
    <d v="1992-09-01T00:00:00"/>
    <s v="MA"/>
    <x v="0"/>
    <s v="Other"/>
    <s v="Single"/>
    <x v="0"/>
    <n v="4"/>
    <d v="2023-01-17T00:00:00"/>
    <n v="3"/>
    <n v="5"/>
    <n v="1"/>
    <d v="2023-06-29T00:00:00"/>
    <x v="3"/>
    <x v="1"/>
    <x v="0"/>
    <n v="1"/>
    <n v="272.58999999999997"/>
    <n v="31"/>
    <x v="3"/>
    <n v="3"/>
    <x v="2"/>
    <s v="Satisfied"/>
    <x v="0"/>
    <x v="0"/>
  </r>
  <r>
    <n v="2701"/>
    <d v="2019-04-19T00:00:00"/>
    <s v="Administrative Assistant"/>
    <x v="0"/>
    <s v="Active"/>
    <s v="Contract"/>
    <s v="Zone A"/>
    <s v="Full-Time"/>
    <x v="1"/>
    <x v="4"/>
    <d v="1959-09-06T00:00:00"/>
    <s v="MA"/>
    <x v="0"/>
    <s v="Black"/>
    <s v="Married"/>
    <x v="0"/>
    <n v="5"/>
    <d v="2023-07-20T00:00:00"/>
    <n v="5"/>
    <n v="5"/>
    <n v="3"/>
    <d v="2023-04-20T00:00:00"/>
    <x v="0"/>
    <x v="1"/>
    <x v="1"/>
    <n v="5"/>
    <n v="155.13999999999999"/>
    <n v="60"/>
    <x v="2"/>
    <n v="7"/>
    <x v="1"/>
    <s v="Satisfied"/>
    <x v="2"/>
    <x v="0"/>
  </r>
  <r>
    <n v="2702"/>
    <d v="2019-10-02T00:00:00"/>
    <s v="Area Sales Manager"/>
    <x v="4"/>
    <s v="Active"/>
    <s v="Contract"/>
    <s v="Zone B"/>
    <s v="Full-Time"/>
    <x v="1"/>
    <x v="1"/>
    <d v="1962-09-18T00:00:00"/>
    <s v="MA"/>
    <x v="1"/>
    <s v="Asian"/>
    <s v="Married"/>
    <x v="0"/>
    <n v="2"/>
    <d v="2023-04-12T00:00:00"/>
    <n v="5"/>
    <n v="1"/>
    <n v="2"/>
    <d v="2022-09-05T00:00:00"/>
    <x v="4"/>
    <x v="0"/>
    <x v="2"/>
    <n v="1"/>
    <n v="328.74"/>
    <n v="57"/>
    <x v="0"/>
    <n v="6"/>
    <x v="1"/>
    <s v="Unsatisfied"/>
    <x v="1"/>
    <x v="0"/>
  </r>
  <r>
    <n v="2703"/>
    <d v="2018-11-14T00:00:00"/>
    <s v="Area Sales Manager"/>
    <x v="0"/>
    <s v="Active"/>
    <s v="Full-Time"/>
    <s v="Zone A"/>
    <s v="Part-Time"/>
    <x v="1"/>
    <x v="3"/>
    <d v="1986-04-07T00:00:00"/>
    <s v="AZ"/>
    <x v="1"/>
    <s v="Other"/>
    <s v="Single"/>
    <x v="0"/>
    <n v="5"/>
    <d v="2023-05-27T00:00:00"/>
    <n v="1"/>
    <n v="5"/>
    <n v="4"/>
    <d v="2023-03-31T00:00:00"/>
    <x v="0"/>
    <x v="0"/>
    <x v="3"/>
    <n v="2"/>
    <n v="775.58"/>
    <n v="32"/>
    <x v="3"/>
    <n v="7"/>
    <x v="0"/>
    <s v="Satisfied"/>
    <x v="2"/>
    <x v="2"/>
  </r>
  <r>
    <n v="2704"/>
    <d v="2020-01-27T00:00:00"/>
    <s v="Area Sales Manager"/>
    <x v="1"/>
    <s v="Active"/>
    <s v="Part-Time"/>
    <s v="Zone A"/>
    <s v="Full-Time"/>
    <x v="1"/>
    <x v="4"/>
    <d v="1998-07-30T00:00:00"/>
    <s v="AZ"/>
    <x v="1"/>
    <s v="Black"/>
    <s v="Widowed"/>
    <x v="0"/>
    <n v="4"/>
    <d v="2022-09-14T00:00:00"/>
    <n v="2"/>
    <n v="4"/>
    <n v="4"/>
    <d v="2022-12-10T00:00:00"/>
    <x v="0"/>
    <x v="0"/>
    <x v="1"/>
    <n v="2"/>
    <n v="499.97"/>
    <n v="22"/>
    <x v="1"/>
    <n v="6"/>
    <x v="0"/>
    <s v="Neutral"/>
    <x v="0"/>
    <x v="0"/>
  </r>
  <r>
    <n v="2705"/>
    <d v="2018-11-04T00:00:00"/>
    <s v="Area Sales Manager"/>
    <x v="8"/>
    <s v="Active"/>
    <s v="Full-Time"/>
    <s v="Zone B"/>
    <s v="Temporary"/>
    <x v="1"/>
    <x v="3"/>
    <d v="2000-10-24T00:00:00"/>
    <s v="AZ"/>
    <x v="0"/>
    <s v="Hispanic"/>
    <s v="Divorced"/>
    <x v="0"/>
    <n v="2"/>
    <d v="2023-07-08T00:00:00"/>
    <n v="3"/>
    <n v="2"/>
    <n v="2"/>
    <d v="2023-05-24T00:00:00"/>
    <x v="4"/>
    <x v="1"/>
    <x v="1"/>
    <n v="1"/>
    <n v="826.31"/>
    <n v="18"/>
    <x v="1"/>
    <n v="7"/>
    <x v="2"/>
    <s v="Unsatisfied"/>
    <x v="1"/>
    <x v="0"/>
  </r>
  <r>
    <n v="2706"/>
    <d v="2018-12-13T00:00:00"/>
    <s v="Area Sales Manager"/>
    <x v="6"/>
    <s v="Active"/>
    <s v="Part-Time"/>
    <s v="Zone A"/>
    <s v="Part-Time"/>
    <x v="1"/>
    <x v="4"/>
    <d v="1975-09-24T00:00:00"/>
    <s v="NC"/>
    <x v="1"/>
    <s v="Asian"/>
    <s v="Widowed"/>
    <x v="0"/>
    <n v="2"/>
    <d v="2022-12-18T00:00:00"/>
    <n v="3"/>
    <n v="2"/>
    <n v="5"/>
    <d v="2023-03-28T00:00:00"/>
    <x v="0"/>
    <x v="0"/>
    <x v="0"/>
    <n v="5"/>
    <n v="258.38"/>
    <n v="43"/>
    <x v="3"/>
    <n v="7"/>
    <x v="2"/>
    <s v="Unsatisfied"/>
    <x v="1"/>
    <x v="0"/>
  </r>
  <r>
    <n v="2707"/>
    <d v="2022-11-28T00:00:00"/>
    <s v="Area Sales Manager"/>
    <x v="2"/>
    <s v="Active"/>
    <s v="Full-Time"/>
    <s v="Zone B"/>
    <s v="Part-Time"/>
    <x v="1"/>
    <x v="3"/>
    <d v="1992-08-20T00:00:00"/>
    <s v="AL"/>
    <x v="1"/>
    <s v="White"/>
    <s v="Married"/>
    <x v="0"/>
    <n v="4"/>
    <d v="2023-01-28T00:00:00"/>
    <n v="1"/>
    <n v="2"/>
    <n v="1"/>
    <d v="2022-11-16T00:00:00"/>
    <x v="1"/>
    <x v="1"/>
    <x v="1"/>
    <n v="3"/>
    <n v="412.09"/>
    <n v="30"/>
    <x v="3"/>
    <n v="3"/>
    <x v="0"/>
    <s v="Unsatisfied"/>
    <x v="0"/>
    <x v="0"/>
  </r>
  <r>
    <n v="2708"/>
    <d v="2022-06-08T00:00:00"/>
    <s v="Area Sales Manager"/>
    <x v="9"/>
    <s v="Active"/>
    <s v="Full-Time"/>
    <s v="Zone C"/>
    <s v="Part-Time"/>
    <x v="1"/>
    <x v="3"/>
    <d v="1965-07-31T00:00:00"/>
    <s v="TN"/>
    <x v="1"/>
    <s v="Asian"/>
    <s v="Married"/>
    <x v="0"/>
    <n v="2"/>
    <d v="2023-01-15T00:00:00"/>
    <n v="1"/>
    <n v="3"/>
    <n v="5"/>
    <d v="2022-12-04T00:00:00"/>
    <x v="0"/>
    <x v="0"/>
    <x v="0"/>
    <n v="5"/>
    <n v="294.23"/>
    <n v="57"/>
    <x v="0"/>
    <n v="3"/>
    <x v="0"/>
    <s v="Neutral"/>
    <x v="1"/>
    <x v="0"/>
  </r>
  <r>
    <n v="2709"/>
    <d v="2022-04-03T00:00:00"/>
    <s v="Area Sales Manager"/>
    <x v="7"/>
    <s v="Active"/>
    <s v="Full-Time"/>
    <s v="Zone A"/>
    <s v="Full-Time"/>
    <x v="1"/>
    <x v="4"/>
    <d v="1985-01-28T00:00:00"/>
    <s v="ID"/>
    <x v="1"/>
    <s v="Asian"/>
    <s v="Married"/>
    <x v="0"/>
    <n v="2"/>
    <d v="2022-08-28T00:00:00"/>
    <n v="1"/>
    <n v="2"/>
    <n v="2"/>
    <d v="2022-10-15T00:00:00"/>
    <x v="3"/>
    <x v="0"/>
    <x v="0"/>
    <n v="2"/>
    <n v="415.45"/>
    <n v="37"/>
    <x v="3"/>
    <n v="4"/>
    <x v="0"/>
    <s v="Unsatisfied"/>
    <x v="1"/>
    <x v="0"/>
  </r>
  <r>
    <n v="2710"/>
    <d v="2022-02-28T00:00:00"/>
    <s v="Area Sales Manager"/>
    <x v="3"/>
    <s v="Active"/>
    <s v="Part-Time"/>
    <s v="Zone C"/>
    <s v="Full-Time"/>
    <x v="1"/>
    <x v="4"/>
    <d v="1994-04-14T00:00:00"/>
    <s v="ID"/>
    <x v="1"/>
    <s v="Black"/>
    <s v="Single"/>
    <x v="0"/>
    <n v="5"/>
    <d v="2022-08-12T00:00:00"/>
    <n v="4"/>
    <n v="2"/>
    <n v="3"/>
    <d v="2023-07-20T00:00:00"/>
    <x v="1"/>
    <x v="0"/>
    <x v="0"/>
    <n v="5"/>
    <n v="807.71"/>
    <n v="28"/>
    <x v="1"/>
    <n v="4"/>
    <x v="2"/>
    <s v="Unsatisfied"/>
    <x v="2"/>
    <x v="0"/>
  </r>
  <r>
    <n v="2711"/>
    <d v="2021-08-19T00:00:00"/>
    <s v="Area Sales Manager"/>
    <x v="5"/>
    <s v="Active"/>
    <s v="Contract"/>
    <s v="Zone C"/>
    <s v="Temporary"/>
    <x v="1"/>
    <x v="4"/>
    <d v="1973-06-09T00:00:00"/>
    <s v="ID"/>
    <x v="1"/>
    <s v="Black"/>
    <s v="Divorced"/>
    <x v="0"/>
    <n v="2"/>
    <d v="2023-02-07T00:00:00"/>
    <n v="4"/>
    <n v="2"/>
    <n v="5"/>
    <d v="2022-09-13T00:00:00"/>
    <x v="0"/>
    <x v="0"/>
    <x v="2"/>
    <n v="1"/>
    <n v="408.39"/>
    <n v="48"/>
    <x v="0"/>
    <n v="4"/>
    <x v="2"/>
    <s v="Unsatisfied"/>
    <x v="1"/>
    <x v="0"/>
  </r>
  <r>
    <n v="2712"/>
    <d v="2018-08-19T00:00:00"/>
    <s v="Area Sales Manager"/>
    <x v="9"/>
    <s v="Active"/>
    <s v="Full-Time"/>
    <s v="Zone A"/>
    <s v="Full-Time"/>
    <x v="1"/>
    <x v="3"/>
    <d v="1992-07-08T00:00:00"/>
    <s v="NY"/>
    <x v="1"/>
    <s v="Other"/>
    <s v="Married"/>
    <x v="0"/>
    <n v="1"/>
    <d v="2023-06-24T00:00:00"/>
    <n v="3"/>
    <n v="2"/>
    <n v="5"/>
    <d v="2023-01-30T00:00:00"/>
    <x v="4"/>
    <x v="1"/>
    <x v="3"/>
    <n v="1"/>
    <n v="741.6"/>
    <n v="26"/>
    <x v="1"/>
    <n v="7"/>
    <x v="2"/>
    <s v="Unsatisfied"/>
    <x v="1"/>
    <x v="0"/>
  </r>
  <r>
    <n v="2713"/>
    <d v="2019-10-15T00:00:00"/>
    <s v="Area Sales Manager"/>
    <x v="5"/>
    <s v="Active"/>
    <s v="Full-Time"/>
    <s v="Zone A"/>
    <s v="Full-Time"/>
    <x v="1"/>
    <x v="1"/>
    <d v="1997-02-09T00:00:00"/>
    <s v="NY"/>
    <x v="1"/>
    <s v="Black"/>
    <s v="Married"/>
    <x v="0"/>
    <n v="5"/>
    <d v="2022-12-22T00:00:00"/>
    <n v="5"/>
    <n v="2"/>
    <n v="4"/>
    <d v="2023-04-09T00:00:00"/>
    <x v="3"/>
    <x v="1"/>
    <x v="2"/>
    <n v="3"/>
    <n v="193.48"/>
    <n v="22"/>
    <x v="1"/>
    <n v="6"/>
    <x v="1"/>
    <s v="Unsatisfied"/>
    <x v="2"/>
    <x v="1"/>
  </r>
  <r>
    <n v="2714"/>
    <d v="2023-02-23T00:00:00"/>
    <s v="Area Sales Manager"/>
    <x v="6"/>
    <s v="Active"/>
    <s v="Part-Time"/>
    <s v="Zone C"/>
    <s v="Temporary"/>
    <x v="1"/>
    <x v="4"/>
    <d v="1972-07-11T00:00:00"/>
    <s v="WA"/>
    <x v="1"/>
    <s v="Asian"/>
    <s v="Widowed"/>
    <x v="0"/>
    <n v="1"/>
    <d v="2022-10-20T00:00:00"/>
    <n v="3"/>
    <n v="1"/>
    <n v="3"/>
    <d v="2023-01-08T00:00:00"/>
    <x v="3"/>
    <x v="0"/>
    <x v="1"/>
    <n v="5"/>
    <n v="831.09"/>
    <n v="51"/>
    <x v="0"/>
    <n v="3"/>
    <x v="2"/>
    <s v="Unsatisfied"/>
    <x v="1"/>
    <x v="0"/>
  </r>
  <r>
    <n v="2715"/>
    <d v="2023-02-01T00:00:00"/>
    <s v="Area Sales Manager"/>
    <x v="2"/>
    <s v="Active"/>
    <s v="Full-Time"/>
    <s v="Zone B"/>
    <s v="Temporary"/>
    <x v="1"/>
    <x v="4"/>
    <d v="1995-08-18T00:00:00"/>
    <s v="WA"/>
    <x v="0"/>
    <s v="Asian"/>
    <s v="Divorced"/>
    <x v="0"/>
    <n v="4"/>
    <d v="2023-01-11T00:00:00"/>
    <n v="3"/>
    <n v="5"/>
    <n v="1"/>
    <d v="2022-10-14T00:00:00"/>
    <x v="1"/>
    <x v="1"/>
    <x v="2"/>
    <n v="5"/>
    <n v="573.55999999999995"/>
    <n v="28"/>
    <x v="1"/>
    <n v="3"/>
    <x v="2"/>
    <s v="Satisfied"/>
    <x v="0"/>
    <x v="1"/>
  </r>
  <r>
    <n v="2716"/>
    <d v="2023-05-07T00:00:00"/>
    <s v="Administrative Assistant"/>
    <x v="4"/>
    <s v="Active"/>
    <s v="Contract"/>
    <s v="Zone A"/>
    <s v="Temporary"/>
    <x v="1"/>
    <x v="7"/>
    <d v="1969-12-21T00:00:00"/>
    <s v="MA"/>
    <x v="0"/>
    <s v="Asian"/>
    <s v="Widowed"/>
    <x v="0"/>
    <n v="2"/>
    <d v="2022-09-28T00:00:00"/>
    <n v="3"/>
    <n v="2"/>
    <n v="2"/>
    <d v="2023-01-16T00:00:00"/>
    <x v="0"/>
    <x v="0"/>
    <x v="2"/>
    <n v="4"/>
    <n v="247.11"/>
    <n v="54"/>
    <x v="0"/>
    <n v="3"/>
    <x v="2"/>
    <s v="Unsatisfied"/>
    <x v="1"/>
    <x v="0"/>
  </r>
  <r>
    <n v="2717"/>
    <d v="2020-05-26T00:00:00"/>
    <s v="Area Sales Manager"/>
    <x v="9"/>
    <s v="Active"/>
    <s v="Full-Time"/>
    <s v="Zone A"/>
    <s v="Temporary"/>
    <x v="1"/>
    <x v="4"/>
    <d v="1995-11-05T00:00:00"/>
    <s v="MA"/>
    <x v="1"/>
    <s v="Black"/>
    <s v="Divorced"/>
    <x v="0"/>
    <n v="1"/>
    <d v="2023-07-25T00:00:00"/>
    <n v="1"/>
    <n v="1"/>
    <n v="2"/>
    <d v="2023-03-25T00:00:00"/>
    <x v="4"/>
    <x v="0"/>
    <x v="3"/>
    <n v="5"/>
    <n v="866.13"/>
    <n v="25"/>
    <x v="1"/>
    <n v="5"/>
    <x v="0"/>
    <s v="Unsatisfied"/>
    <x v="1"/>
    <x v="0"/>
  </r>
  <r>
    <n v="2718"/>
    <d v="2022-02-09T00:00:00"/>
    <s v="Area Sales Manager"/>
    <x v="5"/>
    <s v="Active"/>
    <s v="Part-Time"/>
    <s v="Zone A"/>
    <s v="Part-Time"/>
    <x v="1"/>
    <x v="1"/>
    <d v="1999-01-26T00:00:00"/>
    <s v="AZ"/>
    <x v="1"/>
    <s v="Other"/>
    <s v="Married"/>
    <x v="0"/>
    <n v="5"/>
    <d v="2023-06-01T00:00:00"/>
    <n v="3"/>
    <n v="5"/>
    <n v="5"/>
    <d v="2022-11-13T00:00:00"/>
    <x v="2"/>
    <x v="0"/>
    <x v="1"/>
    <n v="5"/>
    <n v="760.24"/>
    <n v="23"/>
    <x v="1"/>
    <n v="4"/>
    <x v="2"/>
    <s v="Satisfied"/>
    <x v="2"/>
    <x v="0"/>
  </r>
  <r>
    <n v="2719"/>
    <d v="2022-06-20T00:00:00"/>
    <s v="Area Sales Manager"/>
    <x v="6"/>
    <s v="Active"/>
    <s v="Contract"/>
    <s v="Zone C"/>
    <s v="Temporary"/>
    <x v="1"/>
    <x v="0"/>
    <d v="1996-02-11T00:00:00"/>
    <s v="AZ"/>
    <x v="1"/>
    <s v="Hispanic"/>
    <s v="Divorced"/>
    <x v="0"/>
    <n v="4"/>
    <d v="2022-11-09T00:00:00"/>
    <n v="5"/>
    <n v="5"/>
    <n v="5"/>
    <d v="2023-07-25T00:00:00"/>
    <x v="0"/>
    <x v="0"/>
    <x v="3"/>
    <n v="5"/>
    <n v="992.93"/>
    <n v="26"/>
    <x v="1"/>
    <n v="3"/>
    <x v="1"/>
    <s v="Satisfied"/>
    <x v="0"/>
    <x v="0"/>
  </r>
  <r>
    <n v="2720"/>
    <d v="2022-01-08T00:00:00"/>
    <s v="Area Sales Manager"/>
    <x v="2"/>
    <s v="Active"/>
    <s v="Contract"/>
    <s v="Zone A"/>
    <s v="Temporary"/>
    <x v="1"/>
    <x v="4"/>
    <d v="1994-08-13T00:00:00"/>
    <s v="NC"/>
    <x v="0"/>
    <s v="Asian"/>
    <s v="Widowed"/>
    <x v="0"/>
    <n v="4"/>
    <d v="2022-12-12T00:00:00"/>
    <n v="3"/>
    <n v="3"/>
    <n v="2"/>
    <d v="2023-05-09T00:00:00"/>
    <x v="1"/>
    <x v="1"/>
    <x v="0"/>
    <n v="2"/>
    <n v="960.4"/>
    <n v="28"/>
    <x v="1"/>
    <n v="4"/>
    <x v="2"/>
    <s v="Neutral"/>
    <x v="0"/>
    <x v="0"/>
  </r>
  <r>
    <n v="2721"/>
    <d v="2020-03-01T00:00:00"/>
    <s v="Area Sales Manager"/>
    <x v="4"/>
    <s v="Active"/>
    <s v="Full-Time"/>
    <s v="Zone A"/>
    <s v="Full-Time"/>
    <x v="1"/>
    <x v="12"/>
    <d v="1981-11-15T00:00:00"/>
    <s v="NC"/>
    <x v="1"/>
    <s v="Hispanic"/>
    <s v="Married"/>
    <x v="0"/>
    <n v="4"/>
    <d v="2023-03-26T00:00:00"/>
    <n v="1"/>
    <n v="4"/>
    <n v="3"/>
    <d v="2022-10-19T00:00:00"/>
    <x v="2"/>
    <x v="0"/>
    <x v="1"/>
    <n v="4"/>
    <n v="173.54"/>
    <n v="39"/>
    <x v="3"/>
    <n v="6"/>
    <x v="0"/>
    <s v="Neutral"/>
    <x v="0"/>
    <x v="0"/>
  </r>
  <r>
    <n v="2722"/>
    <d v="2020-10-05T00:00:00"/>
    <s v="Area Sales Manager"/>
    <x v="0"/>
    <s v="Active"/>
    <s v="Contract"/>
    <s v="Zone C"/>
    <s v="Temporary"/>
    <x v="1"/>
    <x v="3"/>
    <d v="1979-12-02T00:00:00"/>
    <s v="AL"/>
    <x v="1"/>
    <s v="White"/>
    <s v="Single"/>
    <x v="0"/>
    <n v="2"/>
    <d v="2022-12-18T00:00:00"/>
    <n v="3"/>
    <n v="4"/>
    <n v="2"/>
    <d v="2023-07-17T00:00:00"/>
    <x v="0"/>
    <x v="1"/>
    <x v="3"/>
    <n v="1"/>
    <n v="334.08"/>
    <n v="41"/>
    <x v="3"/>
    <n v="5"/>
    <x v="2"/>
    <s v="Neutral"/>
    <x v="1"/>
    <x v="0"/>
  </r>
  <r>
    <n v="2723"/>
    <d v="2021-05-12T00:00:00"/>
    <s v="Area Sales Manager"/>
    <x v="7"/>
    <s v="Active"/>
    <s v="Part-Time"/>
    <s v="Zone C"/>
    <s v="Temporary"/>
    <x v="1"/>
    <x v="4"/>
    <d v="1975-03-17T00:00:00"/>
    <s v="TN"/>
    <x v="1"/>
    <s v="White"/>
    <s v="Widowed"/>
    <x v="0"/>
    <n v="2"/>
    <d v="2023-01-31T00:00:00"/>
    <n v="3"/>
    <n v="1"/>
    <n v="5"/>
    <d v="2023-07-22T00:00:00"/>
    <x v="0"/>
    <x v="1"/>
    <x v="1"/>
    <n v="3"/>
    <n v="763.23"/>
    <n v="46"/>
    <x v="0"/>
    <n v="5"/>
    <x v="2"/>
    <s v="Unsatisfied"/>
    <x v="1"/>
    <x v="0"/>
  </r>
  <r>
    <n v="2724"/>
    <d v="2023-01-01T00:00:00"/>
    <s v="Area Sales Manager"/>
    <x v="1"/>
    <s v="Active"/>
    <s v="Part-Time"/>
    <s v="Zone B"/>
    <s v="Temporary"/>
    <x v="1"/>
    <x v="14"/>
    <d v="1943-01-15T00:00:00"/>
    <s v="ID"/>
    <x v="1"/>
    <s v="Other"/>
    <s v="Divorced"/>
    <x v="0"/>
    <n v="1"/>
    <d v="2023-01-01T00:00:00"/>
    <n v="5"/>
    <n v="3"/>
    <n v="4"/>
    <d v="2023-06-03T00:00:00"/>
    <x v="0"/>
    <x v="1"/>
    <x v="2"/>
    <n v="2"/>
    <n v="611.51"/>
    <n v="80"/>
    <x v="2"/>
    <n v="3"/>
    <x v="1"/>
    <s v="Neutral"/>
    <x v="1"/>
    <x v="0"/>
  </r>
  <r>
    <n v="2725"/>
    <d v="2019-11-18T00:00:00"/>
    <s v="Area Sales Manager"/>
    <x v="8"/>
    <s v="Active"/>
    <s v="Contract"/>
    <s v="Zone B"/>
    <s v="Full-Time"/>
    <x v="1"/>
    <x v="4"/>
    <d v="1969-07-21T00:00:00"/>
    <s v="ID"/>
    <x v="1"/>
    <s v="White"/>
    <s v="Single"/>
    <x v="0"/>
    <n v="4"/>
    <d v="2023-01-30T00:00:00"/>
    <n v="4"/>
    <n v="1"/>
    <n v="5"/>
    <d v="2022-12-29T00:00:00"/>
    <x v="3"/>
    <x v="0"/>
    <x v="1"/>
    <n v="2"/>
    <n v="354.21"/>
    <n v="50"/>
    <x v="0"/>
    <n v="6"/>
    <x v="2"/>
    <s v="Unsatisfied"/>
    <x v="0"/>
    <x v="0"/>
  </r>
  <r>
    <n v="2726"/>
    <d v="2021-05-12T00:00:00"/>
    <s v="Area Sales Manager"/>
    <x v="3"/>
    <s v="Active"/>
    <s v="Contract"/>
    <s v="Zone B"/>
    <s v="Full-Time"/>
    <x v="1"/>
    <x v="13"/>
    <d v="1971-02-23T00:00:00"/>
    <s v="NY"/>
    <x v="1"/>
    <s v="Asian"/>
    <s v="Single"/>
    <x v="0"/>
    <n v="2"/>
    <d v="2023-07-29T00:00:00"/>
    <n v="2"/>
    <n v="4"/>
    <n v="2"/>
    <d v="2023-01-16T00:00:00"/>
    <x v="1"/>
    <x v="1"/>
    <x v="3"/>
    <n v="3"/>
    <n v="502.39"/>
    <n v="50"/>
    <x v="0"/>
    <n v="5"/>
    <x v="0"/>
    <s v="Neutral"/>
    <x v="1"/>
    <x v="0"/>
  </r>
  <r>
    <n v="2727"/>
    <d v="2020-02-14T00:00:00"/>
    <s v="Area Sales Manager"/>
    <x v="9"/>
    <s v="Active"/>
    <s v="Contract"/>
    <s v="Zone C"/>
    <s v="Full-Time"/>
    <x v="1"/>
    <x v="3"/>
    <d v="1984-10-12T00:00:00"/>
    <s v="NY"/>
    <x v="1"/>
    <s v="White"/>
    <s v="Divorced"/>
    <x v="0"/>
    <n v="5"/>
    <d v="2023-06-17T00:00:00"/>
    <n v="1"/>
    <n v="3"/>
    <n v="3"/>
    <d v="2022-12-31T00:00:00"/>
    <x v="4"/>
    <x v="0"/>
    <x v="1"/>
    <n v="2"/>
    <n v="687.99"/>
    <n v="36"/>
    <x v="3"/>
    <n v="6"/>
    <x v="0"/>
    <s v="Neutral"/>
    <x v="2"/>
    <x v="0"/>
  </r>
  <r>
    <n v="2728"/>
    <d v="2020-05-08T00:00:00"/>
    <s v="Area Sales Manager"/>
    <x v="5"/>
    <s v="Active"/>
    <s v="Full-Time"/>
    <s v="Zone B"/>
    <s v="Full-Time"/>
    <x v="1"/>
    <x v="8"/>
    <d v="1956-09-07T00:00:00"/>
    <s v="WA"/>
    <x v="1"/>
    <s v="Hispanic"/>
    <s v="Single"/>
    <x v="0"/>
    <n v="2"/>
    <d v="2022-12-03T00:00:00"/>
    <n v="3"/>
    <n v="2"/>
    <n v="1"/>
    <d v="2023-01-27T00:00:00"/>
    <x v="2"/>
    <x v="0"/>
    <x v="2"/>
    <n v="5"/>
    <n v="877.47"/>
    <n v="64"/>
    <x v="2"/>
    <n v="6"/>
    <x v="2"/>
    <s v="Unsatisfied"/>
    <x v="1"/>
    <x v="0"/>
  </r>
  <r>
    <n v="2729"/>
    <d v="2018-12-10T00:00:00"/>
    <s v="Area Sales Manager"/>
    <x v="6"/>
    <s v="Active"/>
    <s v="Part-Time"/>
    <s v="Zone B"/>
    <s v="Full-Time"/>
    <x v="1"/>
    <x v="6"/>
    <d v="1948-03-10T00:00:00"/>
    <s v="WA"/>
    <x v="0"/>
    <s v="Hispanic"/>
    <s v="Divorced"/>
    <x v="0"/>
    <n v="2"/>
    <d v="2023-02-24T00:00:00"/>
    <n v="3"/>
    <n v="5"/>
    <n v="1"/>
    <d v="2023-07-06T00:00:00"/>
    <x v="0"/>
    <x v="1"/>
    <x v="3"/>
    <n v="2"/>
    <n v="700.04"/>
    <n v="70"/>
    <x v="2"/>
    <n v="7"/>
    <x v="2"/>
    <s v="Satisfied"/>
    <x v="1"/>
    <x v="0"/>
  </r>
  <r>
    <n v="2730"/>
    <d v="2021-12-08T00:00:00"/>
    <s v="Area Sales Manager"/>
    <x v="2"/>
    <s v="Active"/>
    <s v="Contract"/>
    <s v="Zone B"/>
    <s v="Part-Time"/>
    <x v="1"/>
    <x v="20"/>
    <d v="1967-07-28T00:00:00"/>
    <s v="VT"/>
    <x v="0"/>
    <s v="Hispanic"/>
    <s v="Single"/>
    <x v="0"/>
    <n v="2"/>
    <d v="2022-09-16T00:00:00"/>
    <n v="2"/>
    <n v="3"/>
    <n v="4"/>
    <d v="2023-05-20T00:00:00"/>
    <x v="2"/>
    <x v="1"/>
    <x v="1"/>
    <n v="5"/>
    <n v="486.43"/>
    <n v="54"/>
    <x v="0"/>
    <n v="4"/>
    <x v="0"/>
    <s v="Neutral"/>
    <x v="1"/>
    <x v="0"/>
  </r>
  <r>
    <n v="2731"/>
    <d v="2019-01-31T00:00:00"/>
    <s v="Administrative Assistant"/>
    <x v="4"/>
    <s v="Active"/>
    <s v="Part-Time"/>
    <s v="Zone C"/>
    <s v="Full-Time"/>
    <x v="1"/>
    <x v="3"/>
    <d v="1949-12-30T00:00:00"/>
    <s v="MA"/>
    <x v="0"/>
    <s v="Other"/>
    <s v="Married"/>
    <x v="0"/>
    <n v="1"/>
    <d v="2023-04-26T00:00:00"/>
    <n v="2"/>
    <n v="3"/>
    <n v="2"/>
    <d v="2023-04-20T00:00:00"/>
    <x v="3"/>
    <x v="0"/>
    <x v="0"/>
    <n v="1"/>
    <n v="897.96"/>
    <n v="70"/>
    <x v="2"/>
    <n v="7"/>
    <x v="0"/>
    <s v="Neutral"/>
    <x v="1"/>
    <x v="0"/>
  </r>
  <r>
    <n v="2732"/>
    <d v="2022-08-31T00:00:00"/>
    <s v="Area Sales Manager"/>
    <x v="9"/>
    <s v="Active"/>
    <s v="Contract"/>
    <s v="Zone A"/>
    <s v="Full-Time"/>
    <x v="1"/>
    <x v="12"/>
    <d v="1989-04-07T00:00:00"/>
    <s v="ME"/>
    <x v="1"/>
    <s v="Black"/>
    <s v="Single"/>
    <x v="0"/>
    <n v="2"/>
    <d v="2022-11-04T00:00:00"/>
    <n v="1"/>
    <n v="5"/>
    <n v="3"/>
    <d v="2023-02-23T00:00:00"/>
    <x v="1"/>
    <x v="0"/>
    <x v="2"/>
    <n v="3"/>
    <n v="147.28"/>
    <n v="33"/>
    <x v="3"/>
    <n v="3"/>
    <x v="0"/>
    <s v="Satisfied"/>
    <x v="1"/>
    <x v="0"/>
  </r>
  <r>
    <n v="2733"/>
    <d v="2022-02-01T00:00:00"/>
    <s v="Area Sales Manager"/>
    <x v="5"/>
    <s v="Active"/>
    <s v="Contract"/>
    <s v="Zone A"/>
    <s v="Temporary"/>
    <x v="1"/>
    <x v="2"/>
    <d v="1996-01-05T00:00:00"/>
    <s v="AZ"/>
    <x v="1"/>
    <s v="Black"/>
    <s v="Single"/>
    <x v="0"/>
    <n v="5"/>
    <d v="2023-04-03T00:00:00"/>
    <n v="3"/>
    <n v="4"/>
    <n v="1"/>
    <d v="2023-02-12T00:00:00"/>
    <x v="0"/>
    <x v="0"/>
    <x v="2"/>
    <n v="5"/>
    <n v="612.96"/>
    <n v="26"/>
    <x v="1"/>
    <n v="4"/>
    <x v="2"/>
    <s v="Neutral"/>
    <x v="2"/>
    <x v="1"/>
  </r>
  <r>
    <n v="2734"/>
    <d v="2020-12-02T00:00:00"/>
    <s v="Area Sales Manager"/>
    <x v="6"/>
    <s v="Active"/>
    <s v="Contract"/>
    <s v="Zone C"/>
    <s v="Part-Time"/>
    <x v="1"/>
    <x v="3"/>
    <d v="1948-12-03T00:00:00"/>
    <s v="AZ"/>
    <x v="0"/>
    <s v="Black"/>
    <s v="Married"/>
    <x v="0"/>
    <n v="4"/>
    <d v="2023-05-14T00:00:00"/>
    <n v="2"/>
    <n v="2"/>
    <n v="3"/>
    <d v="2023-02-22T00:00:00"/>
    <x v="4"/>
    <x v="1"/>
    <x v="2"/>
    <n v="5"/>
    <n v="953.92"/>
    <n v="72"/>
    <x v="2"/>
    <n v="5"/>
    <x v="0"/>
    <s v="Unsatisfied"/>
    <x v="0"/>
    <x v="1"/>
  </r>
  <r>
    <n v="2735"/>
    <d v="2020-10-16T00:00:00"/>
    <s v="Area Sales Manager"/>
    <x v="2"/>
    <s v="Active"/>
    <s v="Contract"/>
    <s v="Zone B"/>
    <s v="Part-Time"/>
    <x v="1"/>
    <x v="4"/>
    <d v="2001-04-10T00:00:00"/>
    <s v="NC"/>
    <x v="0"/>
    <s v="Asian"/>
    <s v="Single"/>
    <x v="0"/>
    <n v="2"/>
    <d v="2023-06-02T00:00:00"/>
    <n v="5"/>
    <n v="1"/>
    <n v="2"/>
    <d v="2022-11-12T00:00:00"/>
    <x v="0"/>
    <x v="1"/>
    <x v="1"/>
    <n v="1"/>
    <n v="519.23"/>
    <n v="19"/>
    <x v="1"/>
    <n v="5"/>
    <x v="1"/>
    <s v="Unsatisfied"/>
    <x v="1"/>
    <x v="0"/>
  </r>
  <r>
    <n v="2736"/>
    <d v="2020-05-27T00:00:00"/>
    <s v="Area Sales Manager"/>
    <x v="4"/>
    <s v="Active"/>
    <s v="Contract"/>
    <s v="Zone A"/>
    <s v="Full-Time"/>
    <x v="1"/>
    <x v="3"/>
    <d v="1963-02-13T00:00:00"/>
    <s v="AL"/>
    <x v="1"/>
    <s v="Other"/>
    <s v="Married"/>
    <x v="0"/>
    <n v="5"/>
    <d v="2022-11-26T00:00:00"/>
    <n v="4"/>
    <n v="2"/>
    <n v="2"/>
    <d v="2023-03-05T00:00:00"/>
    <x v="3"/>
    <x v="0"/>
    <x v="3"/>
    <n v="1"/>
    <n v="297.94"/>
    <n v="57"/>
    <x v="0"/>
    <n v="5"/>
    <x v="2"/>
    <s v="Unsatisfied"/>
    <x v="2"/>
    <x v="2"/>
  </r>
  <r>
    <n v="2737"/>
    <d v="2021-08-20T00:00:00"/>
    <s v="Area Sales Manager"/>
    <x v="0"/>
    <s v="Active"/>
    <s v="Full-Time"/>
    <s v="Zone C"/>
    <s v="Temporary"/>
    <x v="1"/>
    <x v="3"/>
    <d v="1972-05-26T00:00:00"/>
    <s v="UT"/>
    <x v="1"/>
    <s v="Black"/>
    <s v="Married"/>
    <x v="0"/>
    <n v="4"/>
    <d v="2022-09-20T00:00:00"/>
    <n v="5"/>
    <n v="5"/>
    <n v="3"/>
    <d v="2023-04-18T00:00:00"/>
    <x v="4"/>
    <x v="0"/>
    <x v="0"/>
    <n v="5"/>
    <n v="317.55"/>
    <n v="49"/>
    <x v="0"/>
    <n v="4"/>
    <x v="1"/>
    <s v="Satisfied"/>
    <x v="0"/>
    <x v="0"/>
  </r>
  <r>
    <n v="2738"/>
    <d v="2019-02-07T00:00:00"/>
    <s v="Area Sales Manager"/>
    <x v="7"/>
    <s v="Active"/>
    <s v="Full-Time"/>
    <s v="Zone C"/>
    <s v="Full-Time"/>
    <x v="1"/>
    <x v="4"/>
    <d v="1957-09-23T00:00:00"/>
    <s v="TN"/>
    <x v="1"/>
    <s v="Hispanic"/>
    <s v="Married"/>
    <x v="0"/>
    <n v="5"/>
    <d v="2023-03-16T00:00:00"/>
    <n v="4"/>
    <n v="3"/>
    <n v="1"/>
    <d v="2022-10-01T00:00:00"/>
    <x v="4"/>
    <x v="0"/>
    <x v="1"/>
    <n v="5"/>
    <n v="880.42"/>
    <n v="62"/>
    <x v="2"/>
    <n v="7"/>
    <x v="2"/>
    <s v="Neutral"/>
    <x v="2"/>
    <x v="0"/>
  </r>
  <r>
    <n v="2739"/>
    <d v="2021-02-18T00:00:00"/>
    <s v="Area Sales Manager"/>
    <x v="1"/>
    <s v="Active"/>
    <s v="Contract"/>
    <s v="Zone A"/>
    <s v="Part-Time"/>
    <x v="1"/>
    <x v="3"/>
    <d v="1944-09-21T00:00:00"/>
    <s v="ID"/>
    <x v="1"/>
    <s v="Black"/>
    <s v="Single"/>
    <x v="0"/>
    <n v="4"/>
    <d v="2023-06-26T00:00:00"/>
    <n v="1"/>
    <n v="2"/>
    <n v="5"/>
    <d v="2022-08-21T00:00:00"/>
    <x v="1"/>
    <x v="0"/>
    <x v="2"/>
    <n v="1"/>
    <n v="457.71"/>
    <n v="77"/>
    <x v="2"/>
    <n v="5"/>
    <x v="0"/>
    <s v="Unsatisfied"/>
    <x v="0"/>
    <x v="1"/>
  </r>
  <r>
    <n v="2740"/>
    <d v="2022-12-02T00:00:00"/>
    <s v="Area Sales Manager"/>
    <x v="8"/>
    <s v="Active"/>
    <s v="Full-Time"/>
    <s v="Zone B"/>
    <s v="Part-Time"/>
    <x v="1"/>
    <x v="2"/>
    <d v="1983-09-25T00:00:00"/>
    <s v="ID"/>
    <x v="1"/>
    <s v="Black"/>
    <s v="Single"/>
    <x v="0"/>
    <n v="1"/>
    <d v="2023-06-06T00:00:00"/>
    <n v="2"/>
    <n v="5"/>
    <n v="1"/>
    <d v="2023-05-17T00:00:00"/>
    <x v="4"/>
    <x v="0"/>
    <x v="2"/>
    <n v="3"/>
    <n v="200.27"/>
    <n v="39"/>
    <x v="3"/>
    <n v="3"/>
    <x v="0"/>
    <s v="Satisfied"/>
    <x v="1"/>
    <x v="0"/>
  </r>
  <r>
    <n v="2741"/>
    <d v="2021-07-29T00:00:00"/>
    <s v="Area Sales Manager"/>
    <x v="3"/>
    <s v="Active"/>
    <s v="Full-Time"/>
    <s v="Zone A"/>
    <s v="Part-Time"/>
    <x v="1"/>
    <x v="13"/>
    <d v="1974-10-27T00:00:00"/>
    <s v="NY"/>
    <x v="1"/>
    <s v="Asian"/>
    <s v="Divorced"/>
    <x v="0"/>
    <n v="4"/>
    <d v="2022-10-09T00:00:00"/>
    <n v="4"/>
    <n v="3"/>
    <n v="1"/>
    <d v="2022-09-26T00:00:00"/>
    <x v="3"/>
    <x v="1"/>
    <x v="0"/>
    <n v="5"/>
    <n v="573.08000000000004"/>
    <n v="47"/>
    <x v="0"/>
    <n v="4"/>
    <x v="2"/>
    <s v="Neutral"/>
    <x v="0"/>
    <x v="0"/>
  </r>
  <r>
    <n v="2742"/>
    <d v="2022-04-23T00:00:00"/>
    <s v="Area Sales Manager"/>
    <x v="9"/>
    <s v="Active"/>
    <s v="Full-Time"/>
    <s v="Zone B"/>
    <s v="Full-Time"/>
    <x v="1"/>
    <x v="4"/>
    <d v="1991-10-09T00:00:00"/>
    <s v="NH"/>
    <x v="1"/>
    <s v="Asian"/>
    <s v="Married"/>
    <x v="0"/>
    <n v="2"/>
    <d v="2022-11-25T00:00:00"/>
    <n v="5"/>
    <n v="3"/>
    <n v="4"/>
    <d v="2022-09-05T00:00:00"/>
    <x v="4"/>
    <x v="0"/>
    <x v="1"/>
    <n v="4"/>
    <n v="785.39"/>
    <n v="31"/>
    <x v="3"/>
    <n v="4"/>
    <x v="1"/>
    <s v="Neutral"/>
    <x v="1"/>
    <x v="0"/>
  </r>
  <r>
    <n v="2743"/>
    <d v="2021-07-31T00:00:00"/>
    <s v="Area Sales Manager"/>
    <x v="5"/>
    <s v="Active"/>
    <s v="Full-Time"/>
    <s v="Zone B"/>
    <s v="Temporary"/>
    <x v="1"/>
    <x v="4"/>
    <d v="1982-01-28T00:00:00"/>
    <s v="WA"/>
    <x v="1"/>
    <s v="Black"/>
    <s v="Married"/>
    <x v="0"/>
    <n v="4"/>
    <d v="2022-08-31T00:00:00"/>
    <n v="3"/>
    <n v="2"/>
    <n v="5"/>
    <d v="2023-04-20T00:00:00"/>
    <x v="3"/>
    <x v="0"/>
    <x v="0"/>
    <n v="3"/>
    <n v="437.36"/>
    <n v="39"/>
    <x v="3"/>
    <n v="4"/>
    <x v="2"/>
    <s v="Unsatisfied"/>
    <x v="0"/>
    <x v="0"/>
  </r>
  <r>
    <n v="2744"/>
    <d v="2020-06-12T00:00:00"/>
    <s v="Area Sales Manager"/>
    <x v="6"/>
    <s v="Active"/>
    <s v="Contract"/>
    <s v="Zone C"/>
    <s v="Full-Time"/>
    <x v="1"/>
    <x v="4"/>
    <d v="1954-07-21T00:00:00"/>
    <s v="VT"/>
    <x v="0"/>
    <s v="Asian"/>
    <s v="Married"/>
    <x v="0"/>
    <n v="4"/>
    <d v="2023-06-25T00:00:00"/>
    <n v="2"/>
    <n v="4"/>
    <n v="2"/>
    <d v="2022-10-29T00:00:00"/>
    <x v="3"/>
    <x v="1"/>
    <x v="1"/>
    <n v="5"/>
    <n v="955.17"/>
    <n v="66"/>
    <x v="2"/>
    <n v="5"/>
    <x v="0"/>
    <s v="Neutral"/>
    <x v="0"/>
    <x v="0"/>
  </r>
  <r>
    <n v="2745"/>
    <d v="2019-01-25T00:00:00"/>
    <s v="Area Sales Manager"/>
    <x v="2"/>
    <s v="Active"/>
    <s v="Contract"/>
    <s v="Zone B"/>
    <s v="Part-Time"/>
    <x v="1"/>
    <x v="7"/>
    <d v="2001-04-29T00:00:00"/>
    <s v="VA"/>
    <x v="0"/>
    <s v="Hispanic"/>
    <s v="Divorced"/>
    <x v="0"/>
    <n v="5"/>
    <d v="2023-01-13T00:00:00"/>
    <n v="1"/>
    <n v="2"/>
    <n v="2"/>
    <d v="2022-10-12T00:00:00"/>
    <x v="3"/>
    <x v="0"/>
    <x v="0"/>
    <n v="3"/>
    <n v="542.55999999999995"/>
    <n v="18"/>
    <x v="1"/>
    <n v="7"/>
    <x v="0"/>
    <s v="Unsatisfied"/>
    <x v="2"/>
    <x v="0"/>
  </r>
  <r>
    <n v="2746"/>
    <d v="2020-10-24T00:00:00"/>
    <s v="Administrative Assistant"/>
    <x v="4"/>
    <s v="Terminated"/>
    <s v="Full-Time"/>
    <s v="Zone A"/>
    <s v="Full-Time"/>
    <x v="1"/>
    <x v="9"/>
    <d v="1977-05-17T00:00:00"/>
    <s v="MA"/>
    <x v="0"/>
    <s v="Hispanic"/>
    <s v="Widowed"/>
    <x v="0"/>
    <n v="5"/>
    <d v="2023-07-13T00:00:00"/>
    <n v="4"/>
    <n v="4"/>
    <n v="5"/>
    <d v="2023-02-12T00:00:00"/>
    <x v="2"/>
    <x v="1"/>
    <x v="1"/>
    <n v="5"/>
    <n v="399.23"/>
    <n v="43"/>
    <x v="3"/>
    <n v="5"/>
    <x v="2"/>
    <s v="Neutral"/>
    <x v="2"/>
    <x v="0"/>
  </r>
  <r>
    <n v="2747"/>
    <d v="2018-08-18T00:00:00"/>
    <s v="Production Technician I"/>
    <x v="7"/>
    <s v="Active"/>
    <s v="Part-Time"/>
    <s v="Zone B"/>
    <s v="Part-Time"/>
    <x v="0"/>
    <x v="3"/>
    <d v="1960-11-23T00:00:00"/>
    <s v="MA"/>
    <x v="0"/>
    <s v="Hispanic"/>
    <s v="Married"/>
    <x v="0"/>
    <n v="4"/>
    <d v="2023-05-13T00:00:00"/>
    <n v="3"/>
    <n v="1"/>
    <n v="5"/>
    <d v="2022-10-15T00:00:00"/>
    <x v="3"/>
    <x v="1"/>
    <x v="0"/>
    <n v="2"/>
    <n v="677.74"/>
    <n v="58"/>
    <x v="0"/>
    <n v="7"/>
    <x v="2"/>
    <s v="Unsatisfied"/>
    <x v="0"/>
    <x v="0"/>
  </r>
  <r>
    <n v="2748"/>
    <d v="2022-07-11T00:00:00"/>
    <s v="Production Technician I"/>
    <x v="9"/>
    <s v="Active"/>
    <s v="Full-Time"/>
    <s v="Zone C"/>
    <s v="Full-Time"/>
    <x v="0"/>
    <x v="2"/>
    <d v="1964-06-15T00:00:00"/>
    <s v="MA"/>
    <x v="0"/>
    <s v="Hispanic"/>
    <s v="Widowed"/>
    <x v="0"/>
    <n v="1"/>
    <d v="2023-08-04T00:00:00"/>
    <n v="5"/>
    <n v="2"/>
    <n v="5"/>
    <d v="2023-01-14T00:00:00"/>
    <x v="2"/>
    <x v="1"/>
    <x v="2"/>
    <n v="2"/>
    <n v="301.42"/>
    <n v="58"/>
    <x v="0"/>
    <n v="3"/>
    <x v="1"/>
    <s v="Unsatisfied"/>
    <x v="1"/>
    <x v="0"/>
  </r>
  <r>
    <n v="2749"/>
    <d v="2018-11-15T00:00:00"/>
    <s v="Production Technician I"/>
    <x v="4"/>
    <s v="Terminated"/>
    <s v="Full-Time"/>
    <s v="Zone B"/>
    <s v="Part-Time"/>
    <x v="0"/>
    <x v="19"/>
    <d v="1949-04-08T00:00:00"/>
    <s v="MA"/>
    <x v="0"/>
    <s v="Black"/>
    <s v="Widowed"/>
    <x v="0"/>
    <n v="5"/>
    <d v="2023-06-24T00:00:00"/>
    <n v="5"/>
    <n v="3"/>
    <n v="4"/>
    <d v="2022-11-19T00:00:00"/>
    <x v="1"/>
    <x v="1"/>
    <x v="0"/>
    <n v="5"/>
    <n v="149.65"/>
    <n v="69"/>
    <x v="2"/>
    <n v="7"/>
    <x v="1"/>
    <s v="Neutral"/>
    <x v="2"/>
    <x v="0"/>
  </r>
  <r>
    <n v="2750"/>
    <d v="2022-06-04T00:00:00"/>
    <s v="Production Technician II"/>
    <x v="3"/>
    <s v="Active"/>
    <s v="Full-Time"/>
    <s v="Zone B"/>
    <s v="Full-Time"/>
    <x v="0"/>
    <x v="4"/>
    <d v="1949-04-03T00:00:00"/>
    <s v="MA"/>
    <x v="1"/>
    <s v="Asian"/>
    <s v="Divorced"/>
    <x v="0"/>
    <n v="4"/>
    <d v="2023-07-11T00:00:00"/>
    <n v="3"/>
    <n v="4"/>
    <n v="4"/>
    <d v="2023-02-27T00:00:00"/>
    <x v="1"/>
    <x v="0"/>
    <x v="3"/>
    <n v="1"/>
    <n v="462.45"/>
    <n v="73"/>
    <x v="2"/>
    <n v="3"/>
    <x v="2"/>
    <s v="Neutral"/>
    <x v="0"/>
    <x v="0"/>
  </r>
  <r>
    <n v="2752"/>
    <d v="2022-10-21T00:00:00"/>
    <s v="Production Technician I"/>
    <x v="3"/>
    <s v="Active"/>
    <s v="Part-Time"/>
    <s v="Zone A"/>
    <s v="Temporary"/>
    <x v="0"/>
    <x v="3"/>
    <d v="1976-05-28T00:00:00"/>
    <s v="MA"/>
    <x v="1"/>
    <s v="Hispanic"/>
    <s v="Divorced"/>
    <x v="0"/>
    <n v="4"/>
    <d v="2023-05-07T00:00:00"/>
    <n v="3"/>
    <n v="5"/>
    <n v="1"/>
    <d v="2022-12-06T00:00:00"/>
    <x v="1"/>
    <x v="0"/>
    <x v="1"/>
    <n v="5"/>
    <n v="450.64"/>
    <n v="46"/>
    <x v="0"/>
    <n v="3"/>
    <x v="2"/>
    <s v="Satisfied"/>
    <x v="0"/>
    <x v="0"/>
  </r>
  <r>
    <n v="2753"/>
    <d v="2023-01-13T00:00:00"/>
    <s v="Production Technician I"/>
    <x v="0"/>
    <s v="Active"/>
    <s v="Contract"/>
    <s v="Zone B"/>
    <s v="Part-Time"/>
    <x v="0"/>
    <x v="4"/>
    <d v="1984-06-11T00:00:00"/>
    <s v="MA"/>
    <x v="0"/>
    <s v="Black"/>
    <s v="Widowed"/>
    <x v="0"/>
    <n v="4"/>
    <d v="2023-05-05T00:00:00"/>
    <n v="3"/>
    <n v="1"/>
    <n v="4"/>
    <d v="2022-10-18T00:00:00"/>
    <x v="4"/>
    <x v="0"/>
    <x v="2"/>
    <n v="1"/>
    <n v="437.7"/>
    <n v="39"/>
    <x v="3"/>
    <n v="3"/>
    <x v="2"/>
    <s v="Unsatisfied"/>
    <x v="0"/>
    <x v="1"/>
  </r>
  <r>
    <n v="2754"/>
    <d v="2020-04-05T00:00:00"/>
    <s v="Production Technician I"/>
    <x v="7"/>
    <s v="Active"/>
    <s v="Full-Time"/>
    <s v="Zone C"/>
    <s v="Full-Time"/>
    <x v="0"/>
    <x v="6"/>
    <d v="1977-05-05T00:00:00"/>
    <s v="MA"/>
    <x v="1"/>
    <s v="Other"/>
    <s v="Married"/>
    <x v="0"/>
    <n v="2"/>
    <d v="2023-02-14T00:00:00"/>
    <n v="1"/>
    <n v="5"/>
    <n v="1"/>
    <d v="2023-04-04T00:00:00"/>
    <x v="2"/>
    <x v="0"/>
    <x v="0"/>
    <n v="1"/>
    <n v="823.08"/>
    <n v="43"/>
    <x v="3"/>
    <n v="6"/>
    <x v="0"/>
    <s v="Satisfied"/>
    <x v="1"/>
    <x v="0"/>
  </r>
  <r>
    <n v="2755"/>
    <d v="2022-05-26T00:00:00"/>
    <s v="Production Technician I"/>
    <x v="1"/>
    <s v="Active"/>
    <s v="Contract"/>
    <s v="Zone B"/>
    <s v="Temporary"/>
    <x v="0"/>
    <x v="3"/>
    <d v="1955-11-20T00:00:00"/>
    <s v="MA"/>
    <x v="1"/>
    <s v="Other"/>
    <s v="Single"/>
    <x v="0"/>
    <n v="2"/>
    <d v="2022-12-15T00:00:00"/>
    <n v="5"/>
    <n v="5"/>
    <n v="4"/>
    <d v="2022-12-21T00:00:00"/>
    <x v="3"/>
    <x v="0"/>
    <x v="2"/>
    <n v="4"/>
    <n v="118.68"/>
    <n v="67"/>
    <x v="2"/>
    <n v="3"/>
    <x v="1"/>
    <s v="Satisfied"/>
    <x v="1"/>
    <x v="0"/>
  </r>
  <r>
    <n v="2756"/>
    <d v="2021-05-05T00:00:00"/>
    <s v="Production Technician II"/>
    <x v="3"/>
    <s v="Active"/>
    <s v="Part-Time"/>
    <s v="Zone A"/>
    <s v="Part-Time"/>
    <x v="0"/>
    <x v="4"/>
    <d v="1986-07-21T00:00:00"/>
    <s v="MA"/>
    <x v="1"/>
    <s v="White"/>
    <s v="Divorced"/>
    <x v="0"/>
    <n v="2"/>
    <d v="2022-10-30T00:00:00"/>
    <n v="1"/>
    <n v="3"/>
    <n v="1"/>
    <d v="2023-04-04T00:00:00"/>
    <x v="4"/>
    <x v="1"/>
    <x v="2"/>
    <n v="5"/>
    <n v="120.79"/>
    <n v="35"/>
    <x v="3"/>
    <n v="5"/>
    <x v="0"/>
    <s v="Neutral"/>
    <x v="1"/>
    <x v="0"/>
  </r>
  <r>
    <n v="2758"/>
    <d v="2018-12-20T00:00:00"/>
    <s v="Production Technician I"/>
    <x v="3"/>
    <s v="Terminated"/>
    <s v="Part-Time"/>
    <s v="Zone A"/>
    <s v="Full-Time"/>
    <x v="0"/>
    <x v="13"/>
    <d v="1946-02-12T00:00:00"/>
    <s v="MA"/>
    <x v="1"/>
    <s v="Other"/>
    <s v="Divorced"/>
    <x v="0"/>
    <n v="2"/>
    <d v="2023-02-15T00:00:00"/>
    <n v="1"/>
    <n v="3"/>
    <n v="1"/>
    <d v="2023-05-17T00:00:00"/>
    <x v="3"/>
    <x v="1"/>
    <x v="1"/>
    <n v="4"/>
    <n v="100.17"/>
    <n v="72"/>
    <x v="2"/>
    <n v="7"/>
    <x v="0"/>
    <s v="Neutral"/>
    <x v="1"/>
    <x v="0"/>
  </r>
  <r>
    <n v="2759"/>
    <d v="2018-08-26T00:00:00"/>
    <s v="Production Technician I"/>
    <x v="9"/>
    <s v="Active"/>
    <s v="Full-Time"/>
    <s v="Zone B"/>
    <s v="Full-Time"/>
    <x v="0"/>
    <x v="1"/>
    <d v="1989-05-04T00:00:00"/>
    <s v="MA"/>
    <x v="1"/>
    <s v="White"/>
    <s v="Divorced"/>
    <x v="0"/>
    <n v="2"/>
    <d v="2022-11-06T00:00:00"/>
    <n v="3"/>
    <n v="1"/>
    <n v="3"/>
    <d v="2023-06-30T00:00:00"/>
    <x v="2"/>
    <x v="0"/>
    <x v="1"/>
    <n v="1"/>
    <n v="662.8"/>
    <n v="29"/>
    <x v="1"/>
    <n v="7"/>
    <x v="2"/>
    <s v="Unsatisfied"/>
    <x v="1"/>
    <x v="0"/>
  </r>
  <r>
    <n v="2760"/>
    <d v="2020-12-06T00:00:00"/>
    <s v="Production Technician II"/>
    <x v="4"/>
    <s v="Active"/>
    <s v="Part-Time"/>
    <s v="Zone B"/>
    <s v="Temporary"/>
    <x v="0"/>
    <x v="10"/>
    <d v="1969-07-20T00:00:00"/>
    <s v="MA"/>
    <x v="1"/>
    <s v="Other"/>
    <s v="Single"/>
    <x v="0"/>
    <n v="2"/>
    <d v="2022-09-26T00:00:00"/>
    <n v="2"/>
    <n v="1"/>
    <n v="4"/>
    <d v="2023-05-03T00:00:00"/>
    <x v="0"/>
    <x v="0"/>
    <x v="2"/>
    <n v="3"/>
    <n v="287.58999999999997"/>
    <n v="51"/>
    <x v="0"/>
    <n v="5"/>
    <x v="0"/>
    <s v="Unsatisfied"/>
    <x v="1"/>
    <x v="0"/>
  </r>
  <r>
    <n v="2761"/>
    <d v="2021-12-13T00:00:00"/>
    <s v="Production Technician I"/>
    <x v="1"/>
    <s v="Active"/>
    <s v="Contract"/>
    <s v="Zone C"/>
    <s v="Temporary"/>
    <x v="0"/>
    <x v="13"/>
    <d v="1997-02-07T00:00:00"/>
    <s v="MA"/>
    <x v="0"/>
    <s v="Asian"/>
    <s v="Married"/>
    <x v="0"/>
    <n v="4"/>
    <d v="2023-02-15T00:00:00"/>
    <n v="1"/>
    <n v="4"/>
    <n v="3"/>
    <d v="2022-11-26T00:00:00"/>
    <x v="2"/>
    <x v="1"/>
    <x v="1"/>
    <n v="4"/>
    <n v="653.32000000000005"/>
    <n v="24"/>
    <x v="1"/>
    <n v="4"/>
    <x v="0"/>
    <s v="Neutral"/>
    <x v="0"/>
    <x v="0"/>
  </r>
  <r>
    <n v="2762"/>
    <d v="2021-06-27T00:00:00"/>
    <s v="Production Technician II"/>
    <x v="0"/>
    <s v="Terminated"/>
    <s v="Part-Time"/>
    <s v="Zone A"/>
    <s v="Temporary"/>
    <x v="0"/>
    <x v="4"/>
    <d v="1944-12-09T00:00:00"/>
    <s v="MA"/>
    <x v="0"/>
    <s v="Asian"/>
    <s v="Single"/>
    <x v="0"/>
    <n v="4"/>
    <d v="2023-01-08T00:00:00"/>
    <n v="3"/>
    <n v="1"/>
    <n v="2"/>
    <d v="2023-04-26T00:00:00"/>
    <x v="0"/>
    <x v="0"/>
    <x v="0"/>
    <n v="3"/>
    <n v="254.85"/>
    <n v="77"/>
    <x v="2"/>
    <n v="4"/>
    <x v="2"/>
    <s v="Unsatisfied"/>
    <x v="0"/>
    <x v="0"/>
  </r>
  <r>
    <n v="2763"/>
    <d v="2019-10-19T00:00:00"/>
    <s v="Production Technician I"/>
    <x v="6"/>
    <s v="Active"/>
    <s v="Part-Time"/>
    <s v="Zone C"/>
    <s v="Full-Time"/>
    <x v="0"/>
    <x v="4"/>
    <d v="1991-05-18T00:00:00"/>
    <s v="MA"/>
    <x v="0"/>
    <s v="Hispanic"/>
    <s v="Single"/>
    <x v="0"/>
    <n v="2"/>
    <d v="2022-08-05T00:00:00"/>
    <n v="4"/>
    <n v="2"/>
    <n v="4"/>
    <d v="2022-11-24T00:00:00"/>
    <x v="3"/>
    <x v="1"/>
    <x v="2"/>
    <n v="4"/>
    <n v="430.35"/>
    <n v="28"/>
    <x v="1"/>
    <n v="6"/>
    <x v="2"/>
    <s v="Unsatisfied"/>
    <x v="1"/>
    <x v="0"/>
  </r>
  <r>
    <n v="2764"/>
    <d v="2022-11-26T00:00:00"/>
    <s v="Production Technician I"/>
    <x v="5"/>
    <s v="Active"/>
    <s v="Part-Time"/>
    <s v="Zone C"/>
    <s v="Full-Time"/>
    <x v="0"/>
    <x v="6"/>
    <d v="1993-03-24T00:00:00"/>
    <s v="MA"/>
    <x v="1"/>
    <s v="Black"/>
    <s v="Single"/>
    <x v="0"/>
    <n v="2"/>
    <d v="2022-10-22T00:00:00"/>
    <n v="2"/>
    <n v="4"/>
    <n v="3"/>
    <d v="2023-06-14T00:00:00"/>
    <x v="4"/>
    <x v="1"/>
    <x v="1"/>
    <n v="5"/>
    <n v="755.77"/>
    <n v="29"/>
    <x v="1"/>
    <n v="3"/>
    <x v="0"/>
    <s v="Neutral"/>
    <x v="1"/>
    <x v="0"/>
  </r>
  <r>
    <n v="2765"/>
    <d v="2019-08-19T00:00:00"/>
    <s v="Production Technician I"/>
    <x v="2"/>
    <s v="Active"/>
    <s v="Full-Time"/>
    <s v="Zone C"/>
    <s v="Full-Time"/>
    <x v="0"/>
    <x v="13"/>
    <d v="1967-07-09T00:00:00"/>
    <s v="MA"/>
    <x v="1"/>
    <s v="Black"/>
    <s v="Widowed"/>
    <x v="0"/>
    <n v="4"/>
    <d v="2023-01-05T00:00:00"/>
    <n v="3"/>
    <n v="1"/>
    <n v="3"/>
    <d v="2023-03-30T00:00:00"/>
    <x v="1"/>
    <x v="0"/>
    <x v="1"/>
    <n v="2"/>
    <n v="529.91"/>
    <n v="52"/>
    <x v="0"/>
    <n v="6"/>
    <x v="2"/>
    <s v="Unsatisfied"/>
    <x v="0"/>
    <x v="0"/>
  </r>
  <r>
    <n v="2766"/>
    <d v="2018-08-22T00:00:00"/>
    <s v="Production Technician II"/>
    <x v="1"/>
    <s v="Terminated"/>
    <s v="Part-Time"/>
    <s v="Zone A"/>
    <s v="Full-Time"/>
    <x v="0"/>
    <x v="6"/>
    <d v="1957-06-28T00:00:00"/>
    <s v="MA"/>
    <x v="0"/>
    <s v="Hispanic"/>
    <s v="Married"/>
    <x v="0"/>
    <n v="2"/>
    <d v="2022-09-22T00:00:00"/>
    <n v="3"/>
    <n v="5"/>
    <n v="5"/>
    <d v="2023-03-25T00:00:00"/>
    <x v="3"/>
    <x v="1"/>
    <x v="2"/>
    <n v="1"/>
    <n v="440.14"/>
    <n v="61"/>
    <x v="2"/>
    <n v="7"/>
    <x v="2"/>
    <s v="Satisfied"/>
    <x v="1"/>
    <x v="0"/>
  </r>
  <r>
    <n v="2767"/>
    <d v="2022-05-04T00:00:00"/>
    <s v="Production Technician I"/>
    <x v="4"/>
    <s v="Active"/>
    <s v="Full-Time"/>
    <s v="Zone A"/>
    <s v="Full-Time"/>
    <x v="0"/>
    <x v="4"/>
    <d v="1949-01-15T00:00:00"/>
    <s v="MA"/>
    <x v="0"/>
    <s v="Asian"/>
    <s v="Divorced"/>
    <x v="0"/>
    <n v="2"/>
    <d v="2022-12-14T00:00:00"/>
    <n v="3"/>
    <n v="3"/>
    <n v="4"/>
    <d v="2023-01-21T00:00:00"/>
    <x v="1"/>
    <x v="0"/>
    <x v="3"/>
    <n v="2"/>
    <n v="972.3"/>
    <n v="73"/>
    <x v="2"/>
    <n v="4"/>
    <x v="2"/>
    <s v="Neutral"/>
    <x v="1"/>
    <x v="0"/>
  </r>
  <r>
    <n v="2768"/>
    <d v="2022-06-12T00:00:00"/>
    <s v="Production Technician I"/>
    <x v="5"/>
    <s v="Active"/>
    <s v="Part-Time"/>
    <s v="Zone B"/>
    <s v="Temporary"/>
    <x v="0"/>
    <x v="20"/>
    <d v="1981-02-20T00:00:00"/>
    <s v="MA"/>
    <x v="1"/>
    <s v="Asian"/>
    <s v="Married"/>
    <x v="0"/>
    <n v="2"/>
    <d v="2022-08-20T00:00:00"/>
    <n v="2"/>
    <n v="1"/>
    <n v="5"/>
    <d v="2022-10-24T00:00:00"/>
    <x v="2"/>
    <x v="0"/>
    <x v="1"/>
    <n v="5"/>
    <n v="176.6"/>
    <n v="41"/>
    <x v="3"/>
    <n v="3"/>
    <x v="0"/>
    <s v="Unsatisfied"/>
    <x v="1"/>
    <x v="0"/>
  </r>
  <r>
    <n v="2769"/>
    <d v="2018-11-08T00:00:00"/>
    <s v="Production Technician I"/>
    <x v="6"/>
    <s v="Active"/>
    <s v="Contract"/>
    <s v="Zone A"/>
    <s v="Part-Time"/>
    <x v="0"/>
    <x v="1"/>
    <d v="1950-08-31T00:00:00"/>
    <s v="MA"/>
    <x v="1"/>
    <s v="Other"/>
    <s v="Widowed"/>
    <x v="0"/>
    <n v="4"/>
    <d v="2022-08-07T00:00:00"/>
    <n v="3"/>
    <n v="1"/>
    <n v="3"/>
    <d v="2023-07-17T00:00:00"/>
    <x v="2"/>
    <x v="0"/>
    <x v="2"/>
    <n v="1"/>
    <n v="747.74"/>
    <n v="68"/>
    <x v="2"/>
    <n v="7"/>
    <x v="2"/>
    <s v="Unsatisfied"/>
    <x v="0"/>
    <x v="1"/>
  </r>
  <r>
    <n v="2770"/>
    <d v="2021-07-05T00:00:00"/>
    <s v="Production Technician I"/>
    <x v="2"/>
    <s v="Active"/>
    <s v="Part-Time"/>
    <s v="Zone A"/>
    <s v="Part-Time"/>
    <x v="0"/>
    <x v="4"/>
    <d v="1945-11-19T00:00:00"/>
    <s v="MA"/>
    <x v="1"/>
    <s v="Black"/>
    <s v="Divorced"/>
    <x v="0"/>
    <n v="5"/>
    <d v="2023-02-25T00:00:00"/>
    <n v="1"/>
    <n v="2"/>
    <n v="3"/>
    <d v="2023-07-07T00:00:00"/>
    <x v="1"/>
    <x v="1"/>
    <x v="3"/>
    <n v="5"/>
    <n v="451.03"/>
    <n v="76"/>
    <x v="2"/>
    <n v="4"/>
    <x v="0"/>
    <s v="Unsatisfied"/>
    <x v="2"/>
    <x v="2"/>
  </r>
  <r>
    <n v="2771"/>
    <d v="2020-07-08T00:00:00"/>
    <s v="Production Technician I"/>
    <x v="4"/>
    <s v="Terminated"/>
    <s v="Full-Time"/>
    <s v="Zone A"/>
    <s v="Temporary"/>
    <x v="0"/>
    <x v="13"/>
    <d v="1950-03-10T00:00:00"/>
    <s v="MA"/>
    <x v="1"/>
    <s v="Other"/>
    <s v="Divorced"/>
    <x v="0"/>
    <n v="5"/>
    <d v="2023-01-28T00:00:00"/>
    <n v="2"/>
    <n v="4"/>
    <n v="2"/>
    <d v="2022-12-11T00:00:00"/>
    <x v="3"/>
    <x v="0"/>
    <x v="1"/>
    <n v="5"/>
    <n v="255.16"/>
    <n v="70"/>
    <x v="2"/>
    <n v="5"/>
    <x v="0"/>
    <s v="Neutral"/>
    <x v="2"/>
    <x v="0"/>
  </r>
  <r>
    <n v="2772"/>
    <d v="2020-03-13T00:00:00"/>
    <s v="Production Technician I"/>
    <x v="0"/>
    <s v="Active"/>
    <s v="Full-Time"/>
    <s v="Zone A"/>
    <s v="Temporary"/>
    <x v="0"/>
    <x v="13"/>
    <d v="1973-04-15T00:00:00"/>
    <s v="MA"/>
    <x v="1"/>
    <s v="Other"/>
    <s v="Married"/>
    <x v="0"/>
    <n v="1"/>
    <d v="2023-04-25T00:00:00"/>
    <n v="2"/>
    <n v="4"/>
    <n v="5"/>
    <d v="2023-02-06T00:00:00"/>
    <x v="0"/>
    <x v="0"/>
    <x v="3"/>
    <n v="5"/>
    <n v="258.08"/>
    <n v="47"/>
    <x v="0"/>
    <n v="6"/>
    <x v="0"/>
    <s v="Neutral"/>
    <x v="1"/>
    <x v="0"/>
  </r>
  <r>
    <n v="2773"/>
    <d v="2022-12-28T00:00:00"/>
    <s v="Production Technician I"/>
    <x v="7"/>
    <s v="Active"/>
    <s v="Full-Time"/>
    <s v="Zone B"/>
    <s v="Full-Time"/>
    <x v="0"/>
    <x v="8"/>
    <d v="1964-06-20T00:00:00"/>
    <s v="MA"/>
    <x v="1"/>
    <s v="White"/>
    <s v="Widowed"/>
    <x v="0"/>
    <n v="2"/>
    <d v="2023-05-29T00:00:00"/>
    <n v="2"/>
    <n v="5"/>
    <n v="4"/>
    <d v="2023-02-02T00:00:00"/>
    <x v="4"/>
    <x v="0"/>
    <x v="2"/>
    <n v="4"/>
    <n v="697.67"/>
    <n v="58"/>
    <x v="0"/>
    <n v="3"/>
    <x v="0"/>
    <s v="Satisfied"/>
    <x v="1"/>
    <x v="0"/>
  </r>
  <r>
    <n v="2774"/>
    <d v="2020-03-17T00:00:00"/>
    <s v="Production Technician I"/>
    <x v="1"/>
    <s v="Active"/>
    <s v="Full-Time"/>
    <s v="Zone B"/>
    <s v="Part-Time"/>
    <x v="0"/>
    <x v="4"/>
    <d v="1993-06-05T00:00:00"/>
    <s v="MA"/>
    <x v="1"/>
    <s v="Other"/>
    <s v="Divorced"/>
    <x v="0"/>
    <n v="5"/>
    <d v="2023-05-28T00:00:00"/>
    <n v="1"/>
    <n v="5"/>
    <n v="3"/>
    <d v="2023-08-05T00:00:00"/>
    <x v="4"/>
    <x v="0"/>
    <x v="3"/>
    <n v="5"/>
    <n v="694.23"/>
    <n v="27"/>
    <x v="1"/>
    <n v="6"/>
    <x v="0"/>
    <s v="Satisfied"/>
    <x v="2"/>
    <x v="2"/>
  </r>
  <r>
    <n v="2775"/>
    <d v="2023-01-07T00:00:00"/>
    <s v="Production Technician I"/>
    <x v="8"/>
    <s v="Active"/>
    <s v="Part-Time"/>
    <s v="Zone B"/>
    <s v="Temporary"/>
    <x v="0"/>
    <x v="4"/>
    <d v="1966-02-19T00:00:00"/>
    <s v="MA"/>
    <x v="0"/>
    <s v="White"/>
    <s v="Single"/>
    <x v="0"/>
    <n v="2"/>
    <d v="2023-08-04T00:00:00"/>
    <n v="1"/>
    <n v="4"/>
    <n v="3"/>
    <d v="2022-11-05T00:00:00"/>
    <x v="3"/>
    <x v="0"/>
    <x v="1"/>
    <n v="1"/>
    <n v="703.45"/>
    <n v="57"/>
    <x v="0"/>
    <n v="3"/>
    <x v="0"/>
    <s v="Neutral"/>
    <x v="1"/>
    <x v="0"/>
  </r>
  <r>
    <n v="2776"/>
    <d v="2021-12-22T00:00:00"/>
    <s v="Production Technician I"/>
    <x v="3"/>
    <s v="Active"/>
    <s v="Full-Time"/>
    <s v="Zone B"/>
    <s v="Part-Time"/>
    <x v="0"/>
    <x v="5"/>
    <d v="1975-02-06T00:00:00"/>
    <s v="MA"/>
    <x v="1"/>
    <s v="White"/>
    <s v="Single"/>
    <x v="0"/>
    <n v="4"/>
    <d v="2022-12-26T00:00:00"/>
    <n v="5"/>
    <n v="3"/>
    <n v="5"/>
    <d v="2023-07-09T00:00:00"/>
    <x v="0"/>
    <x v="1"/>
    <x v="1"/>
    <n v="1"/>
    <n v="134.44"/>
    <n v="46"/>
    <x v="0"/>
    <n v="4"/>
    <x v="1"/>
    <s v="Neutral"/>
    <x v="0"/>
    <x v="0"/>
  </r>
  <r>
    <n v="2777"/>
    <d v="2020-04-29T00:00:00"/>
    <s v="Production Technician I"/>
    <x v="9"/>
    <s v="Active"/>
    <s v="Part-Time"/>
    <s v="Zone B"/>
    <s v="Full-Time"/>
    <x v="0"/>
    <x v="3"/>
    <d v="1944-07-31T00:00:00"/>
    <s v="MA"/>
    <x v="1"/>
    <s v="Hispanic"/>
    <s v="Single"/>
    <x v="0"/>
    <n v="5"/>
    <d v="2023-08-02T00:00:00"/>
    <n v="5"/>
    <n v="1"/>
    <n v="3"/>
    <d v="2023-07-25T00:00:00"/>
    <x v="4"/>
    <x v="0"/>
    <x v="0"/>
    <n v="2"/>
    <n v="458.37"/>
    <n v="76"/>
    <x v="2"/>
    <n v="6"/>
    <x v="1"/>
    <s v="Unsatisfied"/>
    <x v="2"/>
    <x v="0"/>
  </r>
  <r>
    <n v="2778"/>
    <d v="2020-12-02T00:00:00"/>
    <s v="Production Technician I"/>
    <x v="5"/>
    <s v="Active"/>
    <s v="Part-Time"/>
    <s v="Zone C"/>
    <s v="Temporary"/>
    <x v="0"/>
    <x v="15"/>
    <d v="1955-02-28T00:00:00"/>
    <s v="MA"/>
    <x v="1"/>
    <s v="Asian"/>
    <s v="Divorced"/>
    <x v="0"/>
    <n v="5"/>
    <d v="2023-02-19T00:00:00"/>
    <n v="1"/>
    <n v="1"/>
    <n v="4"/>
    <d v="2022-10-06T00:00:00"/>
    <x v="2"/>
    <x v="1"/>
    <x v="0"/>
    <n v="5"/>
    <n v="594.73"/>
    <n v="65"/>
    <x v="2"/>
    <n v="5"/>
    <x v="0"/>
    <s v="Unsatisfied"/>
    <x v="2"/>
    <x v="0"/>
  </r>
  <r>
    <n v="2779"/>
    <d v="2021-12-08T00:00:00"/>
    <s v="Production Technician I"/>
    <x v="6"/>
    <s v="Active"/>
    <s v="Contract"/>
    <s v="Zone A"/>
    <s v="Part-Time"/>
    <x v="0"/>
    <x v="4"/>
    <d v="1957-07-16T00:00:00"/>
    <s v="MA"/>
    <x v="1"/>
    <s v="Hispanic"/>
    <s v="Married"/>
    <x v="0"/>
    <n v="2"/>
    <d v="2022-08-28T00:00:00"/>
    <n v="4"/>
    <n v="1"/>
    <n v="1"/>
    <d v="2023-02-13T00:00:00"/>
    <x v="0"/>
    <x v="0"/>
    <x v="2"/>
    <n v="3"/>
    <n v="330.68"/>
    <n v="64"/>
    <x v="2"/>
    <n v="4"/>
    <x v="2"/>
    <s v="Unsatisfied"/>
    <x v="1"/>
    <x v="0"/>
  </r>
  <r>
    <n v="2780"/>
    <d v="2022-04-13T00:00:00"/>
    <s v="Production Technician I"/>
    <x v="2"/>
    <s v="Active"/>
    <s v="Contract"/>
    <s v="Zone B"/>
    <s v="Part-Time"/>
    <x v="0"/>
    <x v="3"/>
    <d v="1951-04-26T00:00:00"/>
    <s v="MA"/>
    <x v="1"/>
    <s v="White"/>
    <s v="Married"/>
    <x v="0"/>
    <n v="4"/>
    <d v="2022-08-29T00:00:00"/>
    <n v="3"/>
    <n v="5"/>
    <n v="2"/>
    <d v="2022-12-24T00:00:00"/>
    <x v="4"/>
    <x v="0"/>
    <x v="1"/>
    <n v="3"/>
    <n v="625.69000000000005"/>
    <n v="71"/>
    <x v="2"/>
    <n v="4"/>
    <x v="2"/>
    <s v="Satisfied"/>
    <x v="0"/>
    <x v="0"/>
  </r>
  <r>
    <n v="2781"/>
    <d v="2020-12-23T00:00:00"/>
    <s v="Production Technician I"/>
    <x v="4"/>
    <s v="Terminated"/>
    <s v="Contract"/>
    <s v="Zone A"/>
    <s v="Part-Time"/>
    <x v="0"/>
    <x v="4"/>
    <d v="1969-10-22T00:00:00"/>
    <s v="MA"/>
    <x v="1"/>
    <s v="Asian"/>
    <s v="Divorced"/>
    <x v="0"/>
    <n v="4"/>
    <d v="2023-02-12T00:00:00"/>
    <n v="1"/>
    <n v="2"/>
    <n v="2"/>
    <d v="2022-11-12T00:00:00"/>
    <x v="0"/>
    <x v="0"/>
    <x v="2"/>
    <n v="5"/>
    <n v="437.26"/>
    <n v="51"/>
    <x v="0"/>
    <n v="5"/>
    <x v="0"/>
    <s v="Unsatisfied"/>
    <x v="0"/>
    <x v="1"/>
  </r>
  <r>
    <n v="2782"/>
    <d v="2019-03-31T00:00:00"/>
    <s v="Production Technician I"/>
    <x v="0"/>
    <s v="Active"/>
    <s v="Full-Time"/>
    <s v="Zone C"/>
    <s v="Temporary"/>
    <x v="0"/>
    <x v="3"/>
    <d v="1987-06-18T00:00:00"/>
    <s v="MA"/>
    <x v="0"/>
    <s v="Black"/>
    <s v="Single"/>
    <x v="0"/>
    <n v="2"/>
    <d v="2022-10-07T00:00:00"/>
    <n v="3"/>
    <n v="5"/>
    <n v="3"/>
    <d v="2022-10-17T00:00:00"/>
    <x v="0"/>
    <x v="0"/>
    <x v="3"/>
    <n v="2"/>
    <n v="134.99"/>
    <n v="32"/>
    <x v="3"/>
    <n v="7"/>
    <x v="2"/>
    <s v="Satisfied"/>
    <x v="1"/>
    <x v="0"/>
  </r>
  <r>
    <n v="2783"/>
    <d v="2023-06-11T00:00:00"/>
    <s v="Production Technician II"/>
    <x v="7"/>
    <s v="Active"/>
    <s v="Part-Time"/>
    <s v="Zone A"/>
    <s v="Temporary"/>
    <x v="0"/>
    <x v="13"/>
    <d v="1977-10-21T00:00:00"/>
    <s v="MA"/>
    <x v="1"/>
    <s v="White"/>
    <s v="Married"/>
    <x v="0"/>
    <n v="1"/>
    <d v="2023-01-06T00:00:00"/>
    <n v="3"/>
    <n v="1"/>
    <n v="1"/>
    <d v="2023-05-20T00:00:00"/>
    <x v="3"/>
    <x v="1"/>
    <x v="1"/>
    <n v="4"/>
    <n v="880.21"/>
    <n v="46"/>
    <x v="0"/>
    <n v="2"/>
    <x v="2"/>
    <s v="Unsatisfied"/>
    <x v="1"/>
    <x v="0"/>
  </r>
  <r>
    <n v="2784"/>
    <d v="2021-05-20T00:00:00"/>
    <s v="Production Technician II"/>
    <x v="3"/>
    <s v="Active"/>
    <s v="Contract"/>
    <s v="Zone B"/>
    <s v="Full-Time"/>
    <x v="0"/>
    <x v="4"/>
    <d v="1981-03-08T00:00:00"/>
    <s v="MA"/>
    <x v="1"/>
    <s v="White"/>
    <s v="Divorced"/>
    <x v="0"/>
    <n v="2"/>
    <d v="2023-01-09T00:00:00"/>
    <n v="4"/>
    <n v="3"/>
    <n v="4"/>
    <d v="2022-09-08T00:00:00"/>
    <x v="1"/>
    <x v="0"/>
    <x v="2"/>
    <n v="5"/>
    <n v="427.99"/>
    <n v="40"/>
    <x v="3"/>
    <n v="4"/>
    <x v="2"/>
    <s v="Neutral"/>
    <x v="1"/>
    <x v="0"/>
  </r>
  <r>
    <n v="2785"/>
    <d v="2020-11-14T00:00:00"/>
    <s v="Production Technician II"/>
    <x v="5"/>
    <s v="Active"/>
    <s v="Full-Time"/>
    <s v="Zone C"/>
    <s v="Full-Time"/>
    <x v="0"/>
    <x v="4"/>
    <d v="1967-07-06T00:00:00"/>
    <s v="MA"/>
    <x v="1"/>
    <s v="Hispanic"/>
    <s v="Widowed"/>
    <x v="0"/>
    <n v="4"/>
    <d v="2022-08-15T00:00:00"/>
    <n v="3"/>
    <n v="1"/>
    <n v="5"/>
    <d v="2022-11-26T00:00:00"/>
    <x v="3"/>
    <x v="0"/>
    <x v="2"/>
    <n v="1"/>
    <n v="925.68"/>
    <n v="53"/>
    <x v="0"/>
    <n v="5"/>
    <x v="2"/>
    <s v="Unsatisfied"/>
    <x v="0"/>
    <x v="1"/>
  </r>
  <r>
    <n v="2786"/>
    <d v="2018-12-29T00:00:00"/>
    <s v="Production Technician II"/>
    <x v="9"/>
    <s v="Active"/>
    <s v="Contract"/>
    <s v="Zone A"/>
    <s v="Full-Time"/>
    <x v="0"/>
    <x v="4"/>
    <d v="2000-07-13T00:00:00"/>
    <s v="MA"/>
    <x v="0"/>
    <s v="Asian"/>
    <s v="Widowed"/>
    <x v="0"/>
    <n v="1"/>
    <d v="2022-12-07T00:00:00"/>
    <n v="4"/>
    <n v="3"/>
    <n v="1"/>
    <d v="2023-06-16T00:00:00"/>
    <x v="4"/>
    <x v="1"/>
    <x v="1"/>
    <n v="4"/>
    <n v="485.05"/>
    <n v="18"/>
    <x v="1"/>
    <n v="7"/>
    <x v="2"/>
    <s v="Neutral"/>
    <x v="1"/>
    <x v="0"/>
  </r>
  <r>
    <n v="2787"/>
    <d v="2021-04-22T00:00:00"/>
    <s v="Production Technician II"/>
    <x v="5"/>
    <s v="Active"/>
    <s v="Contract"/>
    <s v="Zone A"/>
    <s v="Full-Time"/>
    <x v="0"/>
    <x v="7"/>
    <d v="1948-12-10T00:00:00"/>
    <s v="MA"/>
    <x v="0"/>
    <s v="White"/>
    <s v="Divorced"/>
    <x v="0"/>
    <n v="4"/>
    <d v="2023-04-10T00:00:00"/>
    <n v="4"/>
    <n v="2"/>
    <n v="5"/>
    <d v="2023-04-18T00:00:00"/>
    <x v="3"/>
    <x v="1"/>
    <x v="3"/>
    <n v="5"/>
    <n v="720.07"/>
    <n v="73"/>
    <x v="2"/>
    <n v="5"/>
    <x v="2"/>
    <s v="Unsatisfied"/>
    <x v="0"/>
    <x v="0"/>
  </r>
  <r>
    <n v="2788"/>
    <d v="2023-06-03T00:00:00"/>
    <s v="Production Technician II"/>
    <x v="6"/>
    <s v="Terminated"/>
    <s v="Contract"/>
    <s v="Zone C"/>
    <s v="Full-Time"/>
    <x v="0"/>
    <x v="9"/>
    <d v="1949-02-07T00:00:00"/>
    <s v="MA"/>
    <x v="0"/>
    <s v="Black"/>
    <s v="Widowed"/>
    <x v="0"/>
    <n v="1"/>
    <d v="2023-05-29T00:00:00"/>
    <n v="4"/>
    <n v="1"/>
    <n v="3"/>
    <d v="2023-01-21T00:00:00"/>
    <x v="2"/>
    <x v="1"/>
    <x v="1"/>
    <n v="5"/>
    <n v="161.15"/>
    <n v="74"/>
    <x v="2"/>
    <n v="2"/>
    <x v="2"/>
    <s v="Unsatisfied"/>
    <x v="1"/>
    <x v="0"/>
  </r>
  <r>
    <n v="2789"/>
    <d v="2021-04-26T00:00:00"/>
    <s v="Production Technician I"/>
    <x v="0"/>
    <s v="Active"/>
    <s v="Contract"/>
    <s v="Zone B"/>
    <s v="Temporary"/>
    <x v="0"/>
    <x v="15"/>
    <d v="1942-06-04T00:00:00"/>
    <s v="MA"/>
    <x v="1"/>
    <s v="Asian"/>
    <s v="Divorced"/>
    <x v="0"/>
    <n v="4"/>
    <d v="2022-12-03T00:00:00"/>
    <n v="1"/>
    <n v="2"/>
    <n v="2"/>
    <d v="2023-06-06T00:00:00"/>
    <x v="2"/>
    <x v="0"/>
    <x v="2"/>
    <n v="4"/>
    <n v="899.17"/>
    <n v="79"/>
    <x v="2"/>
    <n v="5"/>
    <x v="0"/>
    <s v="Unsatisfied"/>
    <x v="0"/>
    <x v="1"/>
  </r>
  <r>
    <n v="2790"/>
    <d v="2019-04-30T00:00:00"/>
    <s v="Production Technician I"/>
    <x v="1"/>
    <s v="Active"/>
    <s v="Contract"/>
    <s v="Zone B"/>
    <s v="Part-Time"/>
    <x v="0"/>
    <x v="14"/>
    <d v="1959-08-08T00:00:00"/>
    <s v="MA"/>
    <x v="1"/>
    <s v="Hispanic"/>
    <s v="Widowed"/>
    <x v="0"/>
    <n v="4"/>
    <d v="2023-01-03T00:00:00"/>
    <n v="1"/>
    <n v="5"/>
    <n v="2"/>
    <d v="2022-09-20T00:00:00"/>
    <x v="4"/>
    <x v="1"/>
    <x v="1"/>
    <n v="1"/>
    <n v="438.31"/>
    <n v="60"/>
    <x v="2"/>
    <n v="7"/>
    <x v="0"/>
    <s v="Satisfied"/>
    <x v="0"/>
    <x v="0"/>
  </r>
  <r>
    <n v="2791"/>
    <d v="2021-07-04T00:00:00"/>
    <s v="Production Technician I"/>
    <x v="8"/>
    <s v="Active"/>
    <s v="Contract"/>
    <s v="Zone B"/>
    <s v="Temporary"/>
    <x v="0"/>
    <x v="4"/>
    <d v="1946-10-28T00:00:00"/>
    <s v="MA"/>
    <x v="1"/>
    <s v="White"/>
    <s v="Widowed"/>
    <x v="0"/>
    <n v="2"/>
    <d v="2023-01-19T00:00:00"/>
    <n v="1"/>
    <n v="3"/>
    <n v="1"/>
    <d v="2023-04-08T00:00:00"/>
    <x v="4"/>
    <x v="0"/>
    <x v="3"/>
    <n v="3"/>
    <n v="903.18"/>
    <n v="75"/>
    <x v="2"/>
    <n v="4"/>
    <x v="0"/>
    <s v="Neutral"/>
    <x v="1"/>
    <x v="0"/>
  </r>
  <r>
    <n v="2792"/>
    <d v="2023-02-24T00:00:00"/>
    <s v="Production Technician I"/>
    <x v="6"/>
    <s v="Active"/>
    <s v="Part-Time"/>
    <s v="Zone A"/>
    <s v="Temporary"/>
    <x v="0"/>
    <x v="6"/>
    <d v="1953-05-10T00:00:00"/>
    <s v="MA"/>
    <x v="1"/>
    <s v="Black"/>
    <s v="Single"/>
    <x v="0"/>
    <n v="1"/>
    <d v="2022-09-09T00:00:00"/>
    <n v="3"/>
    <n v="4"/>
    <n v="4"/>
    <d v="2023-05-21T00:00:00"/>
    <x v="3"/>
    <x v="1"/>
    <x v="3"/>
    <n v="2"/>
    <n v="607.80999999999995"/>
    <n v="70"/>
    <x v="2"/>
    <n v="3"/>
    <x v="2"/>
    <s v="Neutral"/>
    <x v="1"/>
    <x v="0"/>
  </r>
  <r>
    <n v="2793"/>
    <d v="2021-03-02T00:00:00"/>
    <s v="Production Technician I"/>
    <x v="2"/>
    <s v="Active"/>
    <s v="Full-Time"/>
    <s v="Zone A"/>
    <s v="Full-Time"/>
    <x v="0"/>
    <x v="17"/>
    <d v="1981-08-19T00:00:00"/>
    <s v="MA"/>
    <x v="1"/>
    <s v="Black"/>
    <s v="Divorced"/>
    <x v="0"/>
    <n v="1"/>
    <d v="2023-03-27T00:00:00"/>
    <n v="2"/>
    <n v="5"/>
    <n v="3"/>
    <d v="2022-10-09T00:00:00"/>
    <x v="2"/>
    <x v="1"/>
    <x v="1"/>
    <n v="1"/>
    <n v="774.44"/>
    <n v="40"/>
    <x v="3"/>
    <n v="5"/>
    <x v="0"/>
    <s v="Satisfied"/>
    <x v="1"/>
    <x v="0"/>
  </r>
  <r>
    <n v="2794"/>
    <d v="2021-12-27T00:00:00"/>
    <s v="Production Technician I"/>
    <x v="9"/>
    <s v="Active"/>
    <s v="Contract"/>
    <s v="Zone B"/>
    <s v="Temporary"/>
    <x v="0"/>
    <x v="4"/>
    <d v="1976-05-16T00:00:00"/>
    <s v="MA"/>
    <x v="1"/>
    <s v="Hispanic"/>
    <s v="Single"/>
    <x v="0"/>
    <n v="5"/>
    <d v="2022-09-03T00:00:00"/>
    <n v="5"/>
    <n v="4"/>
    <n v="4"/>
    <d v="2023-01-10T00:00:00"/>
    <x v="1"/>
    <x v="0"/>
    <x v="1"/>
    <n v="3"/>
    <n v="644.38"/>
    <n v="45"/>
    <x v="0"/>
    <n v="4"/>
    <x v="1"/>
    <s v="Neutral"/>
    <x v="2"/>
    <x v="0"/>
  </r>
  <r>
    <n v="2795"/>
    <d v="2022-07-10T00:00:00"/>
    <s v="Production Technician I"/>
    <x v="7"/>
    <s v="Active"/>
    <s v="Part-Time"/>
    <s v="Zone C"/>
    <s v="Temporary"/>
    <x v="0"/>
    <x v="5"/>
    <d v="1949-01-26T00:00:00"/>
    <s v="MA"/>
    <x v="0"/>
    <s v="Asian"/>
    <s v="Single"/>
    <x v="0"/>
    <n v="4"/>
    <d v="2023-06-06T00:00:00"/>
    <n v="5"/>
    <n v="1"/>
    <n v="1"/>
    <d v="2023-04-30T00:00:00"/>
    <x v="1"/>
    <x v="0"/>
    <x v="0"/>
    <n v="4"/>
    <n v="457.74"/>
    <n v="73"/>
    <x v="2"/>
    <n v="3"/>
    <x v="1"/>
    <s v="Unsatisfied"/>
    <x v="0"/>
    <x v="0"/>
  </r>
  <r>
    <n v="2796"/>
    <d v="2022-09-19T00:00:00"/>
    <s v="Production Technician I"/>
    <x v="3"/>
    <s v="Active"/>
    <s v="Contract"/>
    <s v="Zone A"/>
    <s v="Full-Time"/>
    <x v="0"/>
    <x v="6"/>
    <d v="1991-09-01T00:00:00"/>
    <s v="MA"/>
    <x v="0"/>
    <s v="Asian"/>
    <s v="Married"/>
    <x v="0"/>
    <n v="1"/>
    <d v="2023-08-05T00:00:00"/>
    <n v="2"/>
    <n v="4"/>
    <n v="2"/>
    <d v="2022-10-19T00:00:00"/>
    <x v="4"/>
    <x v="1"/>
    <x v="1"/>
    <n v="2"/>
    <n v="840.27"/>
    <n v="31"/>
    <x v="3"/>
    <n v="3"/>
    <x v="0"/>
    <s v="Neutral"/>
    <x v="1"/>
    <x v="0"/>
  </r>
  <r>
    <n v="2797"/>
    <d v="2021-05-30T00:00:00"/>
    <s v="Production Technician I"/>
    <x v="5"/>
    <s v="Active"/>
    <s v="Contract"/>
    <s v="Zone A"/>
    <s v="Temporary"/>
    <x v="0"/>
    <x v="1"/>
    <d v="1964-11-13T00:00:00"/>
    <s v="MA"/>
    <x v="1"/>
    <s v="Other"/>
    <s v="Married"/>
    <x v="1"/>
    <n v="1"/>
    <d v="2022-08-05T00:00:00"/>
    <n v="2"/>
    <n v="1"/>
    <n v="2"/>
    <d v="2022-12-18T00:00:00"/>
    <x v="4"/>
    <x v="1"/>
    <x v="0"/>
    <n v="1"/>
    <n v="559.59"/>
    <n v="57"/>
    <x v="0"/>
    <n v="4"/>
    <x v="0"/>
    <s v="Unsatisfied"/>
    <x v="1"/>
    <x v="0"/>
  </r>
  <r>
    <n v="2798"/>
    <d v="2020-04-07T00:00:00"/>
    <s v="Production Technician I"/>
    <x v="4"/>
    <s v="Active"/>
    <s v="Contract"/>
    <s v="Zone A"/>
    <s v="Part-Time"/>
    <x v="0"/>
    <x v="6"/>
    <d v="1969-05-17T00:00:00"/>
    <s v="MA"/>
    <x v="1"/>
    <s v="Asian"/>
    <s v="Divorced"/>
    <x v="0"/>
    <n v="2"/>
    <d v="2023-05-29T00:00:00"/>
    <n v="3"/>
    <n v="4"/>
    <n v="2"/>
    <d v="2023-04-24T00:00:00"/>
    <x v="0"/>
    <x v="1"/>
    <x v="2"/>
    <n v="1"/>
    <n v="840.65"/>
    <n v="51"/>
    <x v="0"/>
    <n v="6"/>
    <x v="2"/>
    <s v="Neutral"/>
    <x v="1"/>
    <x v="0"/>
  </r>
  <r>
    <n v="2799"/>
    <d v="2021-04-20T00:00:00"/>
    <s v="Production Technician I"/>
    <x v="0"/>
    <s v="Active"/>
    <s v="Part-Time"/>
    <s v="Zone A"/>
    <s v="Part-Time"/>
    <x v="0"/>
    <x v="6"/>
    <d v="1988-02-21T00:00:00"/>
    <s v="MA"/>
    <x v="1"/>
    <s v="White"/>
    <s v="Divorced"/>
    <x v="0"/>
    <n v="2"/>
    <d v="2023-02-01T00:00:00"/>
    <n v="2"/>
    <n v="1"/>
    <n v="1"/>
    <d v="2023-07-28T00:00:00"/>
    <x v="4"/>
    <x v="0"/>
    <x v="1"/>
    <n v="1"/>
    <n v="543.46"/>
    <n v="33"/>
    <x v="3"/>
    <n v="5"/>
    <x v="0"/>
    <s v="Unsatisfied"/>
    <x v="1"/>
    <x v="0"/>
  </r>
  <r>
    <n v="2800"/>
    <d v="2019-08-02T00:00:00"/>
    <s v="Production Technician I"/>
    <x v="1"/>
    <s v="Active"/>
    <s v="Contract"/>
    <s v="Zone B"/>
    <s v="Temporary"/>
    <x v="0"/>
    <x v="3"/>
    <d v="1948-07-10T00:00:00"/>
    <s v="MA"/>
    <x v="1"/>
    <s v="Black"/>
    <s v="Married"/>
    <x v="0"/>
    <n v="1"/>
    <d v="2023-06-20T00:00:00"/>
    <n v="1"/>
    <n v="2"/>
    <n v="2"/>
    <d v="2022-12-20T00:00:00"/>
    <x v="1"/>
    <x v="1"/>
    <x v="1"/>
    <n v="1"/>
    <n v="729.03"/>
    <n v="71"/>
    <x v="2"/>
    <n v="6"/>
    <x v="0"/>
    <s v="Unsatisfied"/>
    <x v="1"/>
    <x v="0"/>
  </r>
  <r>
    <n v="2801"/>
    <d v="2022-01-11T00:00:00"/>
    <s v="Production Technician I"/>
    <x v="8"/>
    <s v="Active"/>
    <s v="Full-Time"/>
    <s v="Zone C"/>
    <s v="Temporary"/>
    <x v="0"/>
    <x v="4"/>
    <d v="1995-09-28T00:00:00"/>
    <s v="MA"/>
    <x v="1"/>
    <s v="White"/>
    <s v="Divorced"/>
    <x v="0"/>
    <n v="5"/>
    <d v="2022-09-20T00:00:00"/>
    <n v="1"/>
    <n v="3"/>
    <n v="4"/>
    <d v="2023-06-14T00:00:00"/>
    <x v="0"/>
    <x v="1"/>
    <x v="1"/>
    <n v="4"/>
    <n v="449.65"/>
    <n v="27"/>
    <x v="1"/>
    <n v="4"/>
    <x v="0"/>
    <s v="Neutral"/>
    <x v="2"/>
    <x v="0"/>
  </r>
  <r>
    <n v="2802"/>
    <d v="2020-11-15T00:00:00"/>
    <s v="Production Technician I"/>
    <x v="6"/>
    <s v="Active"/>
    <s v="Contract"/>
    <s v="Zone C"/>
    <s v="Part-Time"/>
    <x v="0"/>
    <x v="3"/>
    <d v="1977-08-11T00:00:00"/>
    <s v="MA"/>
    <x v="0"/>
    <s v="White"/>
    <s v="Married"/>
    <x v="0"/>
    <n v="4"/>
    <d v="2023-07-01T00:00:00"/>
    <n v="2"/>
    <n v="3"/>
    <n v="5"/>
    <d v="2023-04-21T00:00:00"/>
    <x v="3"/>
    <x v="1"/>
    <x v="3"/>
    <n v="3"/>
    <n v="213.38"/>
    <n v="43"/>
    <x v="3"/>
    <n v="5"/>
    <x v="0"/>
    <s v="Neutral"/>
    <x v="0"/>
    <x v="0"/>
  </r>
  <r>
    <n v="2803"/>
    <d v="2020-05-08T00:00:00"/>
    <s v="Production Technician I"/>
    <x v="2"/>
    <s v="Active"/>
    <s v="Part-Time"/>
    <s v="Zone B"/>
    <s v="Part-Time"/>
    <x v="0"/>
    <x v="3"/>
    <d v="1965-09-03T00:00:00"/>
    <s v="MA"/>
    <x v="0"/>
    <s v="Asian"/>
    <s v="Married"/>
    <x v="0"/>
    <n v="5"/>
    <d v="2022-11-04T00:00:00"/>
    <n v="4"/>
    <n v="4"/>
    <n v="5"/>
    <d v="2023-01-29T00:00:00"/>
    <x v="0"/>
    <x v="0"/>
    <x v="0"/>
    <n v="4"/>
    <n v="106.21"/>
    <n v="55"/>
    <x v="0"/>
    <n v="6"/>
    <x v="2"/>
    <s v="Neutral"/>
    <x v="2"/>
    <x v="0"/>
  </r>
  <r>
    <n v="2804"/>
    <d v="2019-03-10T00:00:00"/>
    <s v="Production Technician II"/>
    <x v="7"/>
    <s v="Active"/>
    <s v="Part-Time"/>
    <s v="Zone B"/>
    <s v="Full-Time"/>
    <x v="0"/>
    <x v="9"/>
    <d v="1953-03-01T00:00:00"/>
    <s v="MA"/>
    <x v="1"/>
    <s v="Hispanic"/>
    <s v="Married"/>
    <x v="0"/>
    <n v="4"/>
    <d v="2022-12-05T00:00:00"/>
    <n v="5"/>
    <n v="4"/>
    <n v="2"/>
    <d v="2023-01-26T00:00:00"/>
    <x v="0"/>
    <x v="0"/>
    <x v="2"/>
    <n v="5"/>
    <n v="483.07"/>
    <n v="66"/>
    <x v="2"/>
    <n v="7"/>
    <x v="1"/>
    <s v="Neutral"/>
    <x v="0"/>
    <x v="1"/>
  </r>
  <r>
    <n v="2805"/>
    <d v="2022-04-19T00:00:00"/>
    <s v="Production Technician II"/>
    <x v="3"/>
    <s v="Active"/>
    <s v="Full-Time"/>
    <s v="Zone C"/>
    <s v="Part-Time"/>
    <x v="0"/>
    <x v="4"/>
    <d v="1988-07-30T00:00:00"/>
    <s v="MA"/>
    <x v="1"/>
    <s v="White"/>
    <s v="Widowed"/>
    <x v="0"/>
    <n v="1"/>
    <d v="2023-05-19T00:00:00"/>
    <n v="5"/>
    <n v="3"/>
    <n v="2"/>
    <d v="2023-07-18T00:00:00"/>
    <x v="2"/>
    <x v="0"/>
    <x v="3"/>
    <n v="2"/>
    <n v="515.30999999999995"/>
    <n v="34"/>
    <x v="3"/>
    <n v="4"/>
    <x v="1"/>
    <s v="Neutral"/>
    <x v="1"/>
    <x v="0"/>
  </r>
  <r>
    <n v="2806"/>
    <d v="2019-11-30T00:00:00"/>
    <s v="Production Technician II"/>
    <x v="5"/>
    <s v="Active"/>
    <s v="Full-Time"/>
    <s v="Zone A"/>
    <s v="Part-Time"/>
    <x v="0"/>
    <x v="14"/>
    <d v="1962-06-22T00:00:00"/>
    <s v="MA"/>
    <x v="0"/>
    <s v="Asian"/>
    <s v="Divorced"/>
    <x v="0"/>
    <n v="2"/>
    <d v="2023-04-14T00:00:00"/>
    <n v="1"/>
    <n v="3"/>
    <n v="1"/>
    <d v="2023-05-27T00:00:00"/>
    <x v="4"/>
    <x v="0"/>
    <x v="1"/>
    <n v="5"/>
    <n v="290.8"/>
    <n v="57"/>
    <x v="0"/>
    <n v="6"/>
    <x v="0"/>
    <s v="Neutral"/>
    <x v="1"/>
    <x v="0"/>
  </r>
  <r>
    <n v="2807"/>
    <d v="2021-07-06T00:00:00"/>
    <s v="Production Technician II"/>
    <x v="4"/>
    <s v="Terminated"/>
    <s v="Part-Time"/>
    <s v="Zone A"/>
    <s v="Part-Time"/>
    <x v="0"/>
    <x v="13"/>
    <d v="1977-04-17T00:00:00"/>
    <s v="MA"/>
    <x v="0"/>
    <s v="White"/>
    <s v="Married"/>
    <x v="0"/>
    <n v="2"/>
    <d v="2023-01-13T00:00:00"/>
    <n v="3"/>
    <n v="2"/>
    <n v="4"/>
    <d v="2023-04-16T00:00:00"/>
    <x v="1"/>
    <x v="0"/>
    <x v="3"/>
    <n v="4"/>
    <n v="977.46"/>
    <n v="44"/>
    <x v="3"/>
    <n v="4"/>
    <x v="2"/>
    <s v="Unsatisfied"/>
    <x v="1"/>
    <x v="0"/>
  </r>
  <r>
    <n v="2808"/>
    <d v="2018-11-27T00:00:00"/>
    <s v="Production Technician II"/>
    <x v="0"/>
    <s v="Active"/>
    <s v="Part-Time"/>
    <s v="Zone B"/>
    <s v="Temporary"/>
    <x v="0"/>
    <x v="18"/>
    <d v="1993-12-25T00:00:00"/>
    <s v="MA"/>
    <x v="0"/>
    <s v="Asian"/>
    <s v="Divorced"/>
    <x v="0"/>
    <n v="4"/>
    <d v="2023-03-13T00:00:00"/>
    <n v="5"/>
    <n v="2"/>
    <n v="4"/>
    <d v="2022-09-23T00:00:00"/>
    <x v="4"/>
    <x v="1"/>
    <x v="3"/>
    <n v="5"/>
    <n v="105.41"/>
    <n v="25"/>
    <x v="1"/>
    <n v="7"/>
    <x v="1"/>
    <s v="Unsatisfied"/>
    <x v="0"/>
    <x v="0"/>
  </r>
  <r>
    <n v="2809"/>
    <d v="2023-01-30T00:00:00"/>
    <s v="Production Technician I"/>
    <x v="5"/>
    <s v="Active"/>
    <s v="Full-Time"/>
    <s v="Zone C"/>
    <s v="Part-Time"/>
    <x v="0"/>
    <x v="8"/>
    <d v="1964-02-24T00:00:00"/>
    <s v="MA"/>
    <x v="1"/>
    <s v="Hispanic"/>
    <s v="Single"/>
    <x v="0"/>
    <n v="2"/>
    <d v="2023-02-13T00:00:00"/>
    <n v="1"/>
    <n v="1"/>
    <n v="5"/>
    <d v="2022-12-21T00:00:00"/>
    <x v="3"/>
    <x v="0"/>
    <x v="0"/>
    <n v="2"/>
    <n v="856.23"/>
    <n v="59"/>
    <x v="0"/>
    <n v="3"/>
    <x v="0"/>
    <s v="Unsatisfied"/>
    <x v="1"/>
    <x v="0"/>
  </r>
  <r>
    <n v="2810"/>
    <d v="2022-11-17T00:00:00"/>
    <s v="Production Technician I"/>
    <x v="6"/>
    <s v="Active"/>
    <s v="Full-Time"/>
    <s v="Zone A"/>
    <s v="Part-Time"/>
    <x v="0"/>
    <x v="4"/>
    <d v="1959-04-10T00:00:00"/>
    <s v="MA"/>
    <x v="1"/>
    <s v="Other"/>
    <s v="Married"/>
    <x v="0"/>
    <n v="4"/>
    <d v="2023-07-13T00:00:00"/>
    <n v="2"/>
    <n v="5"/>
    <n v="5"/>
    <d v="2023-04-05T00:00:00"/>
    <x v="3"/>
    <x v="0"/>
    <x v="1"/>
    <n v="3"/>
    <n v="964.33"/>
    <n v="63"/>
    <x v="2"/>
    <n v="3"/>
    <x v="0"/>
    <s v="Satisfied"/>
    <x v="0"/>
    <x v="0"/>
  </r>
  <r>
    <n v="2811"/>
    <d v="2018-08-13T00:00:00"/>
    <s v="Production Technician I"/>
    <x v="2"/>
    <s v="Active"/>
    <s v="Part-Time"/>
    <s v="Zone A"/>
    <s v="Full-Time"/>
    <x v="0"/>
    <x v="4"/>
    <d v="1996-01-04T00:00:00"/>
    <s v="MA"/>
    <x v="1"/>
    <s v="Hispanic"/>
    <s v="Widowed"/>
    <x v="0"/>
    <n v="2"/>
    <d v="2023-04-13T00:00:00"/>
    <n v="3"/>
    <n v="4"/>
    <n v="3"/>
    <d v="2022-11-04T00:00:00"/>
    <x v="3"/>
    <x v="1"/>
    <x v="2"/>
    <n v="3"/>
    <n v="589.88"/>
    <n v="22"/>
    <x v="1"/>
    <n v="7"/>
    <x v="2"/>
    <s v="Neutral"/>
    <x v="1"/>
    <x v="0"/>
  </r>
  <r>
    <n v="2812"/>
    <d v="2021-07-02T00:00:00"/>
    <s v="Production Technician I"/>
    <x v="4"/>
    <s v="Terminated"/>
    <s v="Part-Time"/>
    <s v="Zone B"/>
    <s v="Temporary"/>
    <x v="0"/>
    <x v="5"/>
    <d v="1946-05-16T00:00:00"/>
    <s v="MA"/>
    <x v="1"/>
    <s v="White"/>
    <s v="Divorced"/>
    <x v="0"/>
    <n v="4"/>
    <d v="2022-08-14T00:00:00"/>
    <n v="3"/>
    <n v="2"/>
    <n v="5"/>
    <d v="2022-11-25T00:00:00"/>
    <x v="0"/>
    <x v="1"/>
    <x v="1"/>
    <n v="4"/>
    <n v="663.36"/>
    <n v="75"/>
    <x v="2"/>
    <n v="4"/>
    <x v="2"/>
    <s v="Unsatisfied"/>
    <x v="0"/>
    <x v="0"/>
  </r>
  <r>
    <n v="2813"/>
    <d v="2022-06-28T00:00:00"/>
    <s v="Production Technician I"/>
    <x v="0"/>
    <s v="Active"/>
    <s v="Contract"/>
    <s v="Zone B"/>
    <s v="Full-Time"/>
    <x v="0"/>
    <x v="13"/>
    <d v="1973-08-27T00:00:00"/>
    <s v="MA"/>
    <x v="1"/>
    <s v="Other"/>
    <s v="Single"/>
    <x v="0"/>
    <n v="1"/>
    <d v="2022-08-28T00:00:00"/>
    <n v="4"/>
    <n v="4"/>
    <n v="2"/>
    <d v="2023-04-20T00:00:00"/>
    <x v="3"/>
    <x v="0"/>
    <x v="2"/>
    <n v="2"/>
    <n v="249.88"/>
    <n v="49"/>
    <x v="0"/>
    <n v="3"/>
    <x v="2"/>
    <s v="Neutral"/>
    <x v="1"/>
    <x v="0"/>
  </r>
  <r>
    <n v="2814"/>
    <d v="2019-01-25T00:00:00"/>
    <s v="Production Technician I"/>
    <x v="7"/>
    <s v="Active"/>
    <s v="Part-Time"/>
    <s v="Zone A"/>
    <s v="Temporary"/>
    <x v="0"/>
    <x v="4"/>
    <d v="1975-09-28T00:00:00"/>
    <s v="MA"/>
    <x v="1"/>
    <s v="Hispanic"/>
    <s v="Single"/>
    <x v="0"/>
    <n v="2"/>
    <d v="2023-07-13T00:00:00"/>
    <n v="4"/>
    <n v="1"/>
    <n v="1"/>
    <d v="2023-07-31T00:00:00"/>
    <x v="0"/>
    <x v="0"/>
    <x v="3"/>
    <n v="2"/>
    <n v="809.89"/>
    <n v="44"/>
    <x v="3"/>
    <n v="7"/>
    <x v="2"/>
    <s v="Unsatisfied"/>
    <x v="1"/>
    <x v="0"/>
  </r>
  <r>
    <n v="2815"/>
    <d v="2023-07-23T00:00:00"/>
    <s v="Production Technician I"/>
    <x v="1"/>
    <s v="Active"/>
    <s v="Contract"/>
    <s v="Zone C"/>
    <s v="Part-Time"/>
    <x v="0"/>
    <x v="9"/>
    <d v="1978-07-29T00:00:00"/>
    <s v="MA"/>
    <x v="0"/>
    <s v="Asian"/>
    <s v="Single"/>
    <x v="0"/>
    <n v="4"/>
    <d v="2022-09-22T00:00:00"/>
    <n v="2"/>
    <n v="5"/>
    <n v="3"/>
    <d v="2023-05-10T00:00:00"/>
    <x v="2"/>
    <x v="0"/>
    <x v="2"/>
    <n v="5"/>
    <n v="224.58"/>
    <n v="45"/>
    <x v="0"/>
    <n v="2"/>
    <x v="0"/>
    <s v="Satisfied"/>
    <x v="0"/>
    <x v="1"/>
  </r>
  <r>
    <n v="2816"/>
    <d v="2022-07-25T00:00:00"/>
    <s v="Production Technician I"/>
    <x v="8"/>
    <s v="Active"/>
    <s v="Full-Time"/>
    <s v="Zone C"/>
    <s v="Temporary"/>
    <x v="0"/>
    <x v="3"/>
    <d v="1992-12-04T00:00:00"/>
    <s v="MA"/>
    <x v="0"/>
    <s v="Black"/>
    <s v="Married"/>
    <x v="0"/>
    <n v="5"/>
    <d v="2023-07-13T00:00:00"/>
    <n v="4"/>
    <n v="2"/>
    <n v="4"/>
    <d v="2023-03-17T00:00:00"/>
    <x v="2"/>
    <x v="1"/>
    <x v="1"/>
    <n v="3"/>
    <n v="251.78"/>
    <n v="30"/>
    <x v="3"/>
    <n v="3"/>
    <x v="2"/>
    <s v="Unsatisfied"/>
    <x v="2"/>
    <x v="0"/>
  </r>
  <r>
    <n v="2817"/>
    <d v="2023-01-11T00:00:00"/>
    <s v="Production Technician I"/>
    <x v="3"/>
    <s v="Active"/>
    <s v="Contract"/>
    <s v="Zone A"/>
    <s v="Part-Time"/>
    <x v="0"/>
    <x v="4"/>
    <d v="1998-09-12T00:00:00"/>
    <s v="MA"/>
    <x v="1"/>
    <s v="White"/>
    <s v="Widowed"/>
    <x v="0"/>
    <n v="4"/>
    <d v="2022-08-12T00:00:00"/>
    <n v="4"/>
    <n v="1"/>
    <n v="5"/>
    <d v="2023-01-13T00:00:00"/>
    <x v="3"/>
    <x v="1"/>
    <x v="0"/>
    <n v="2"/>
    <n v="314"/>
    <n v="25"/>
    <x v="1"/>
    <n v="3"/>
    <x v="2"/>
    <s v="Unsatisfied"/>
    <x v="0"/>
    <x v="0"/>
  </r>
  <r>
    <n v="2818"/>
    <d v="2023-07-28T00:00:00"/>
    <s v="Production Technician I"/>
    <x v="9"/>
    <s v="Active"/>
    <s v="Part-Time"/>
    <s v="Zone B"/>
    <s v="Temporary"/>
    <x v="0"/>
    <x v="10"/>
    <d v="1964-01-19T00:00:00"/>
    <s v="MA"/>
    <x v="1"/>
    <s v="Hispanic"/>
    <s v="Single"/>
    <x v="1"/>
    <n v="2"/>
    <d v="2023-06-21T00:00:00"/>
    <n v="4"/>
    <n v="3"/>
    <n v="3"/>
    <d v="2023-02-27T00:00:00"/>
    <x v="3"/>
    <x v="1"/>
    <x v="2"/>
    <n v="5"/>
    <n v="453.51"/>
    <n v="59"/>
    <x v="0"/>
    <n v="2"/>
    <x v="2"/>
    <s v="Neutral"/>
    <x v="1"/>
    <x v="0"/>
  </r>
  <r>
    <n v="2819"/>
    <d v="2023-05-06T00:00:00"/>
    <s v="Production Technician I"/>
    <x v="5"/>
    <s v="Active"/>
    <s v="Full-Time"/>
    <s v="Zone C"/>
    <s v="Part-Time"/>
    <x v="0"/>
    <x v="3"/>
    <d v="2000-02-03T00:00:00"/>
    <s v="MA"/>
    <x v="1"/>
    <s v="White"/>
    <s v="Widowed"/>
    <x v="0"/>
    <n v="4"/>
    <d v="2022-12-31T00:00:00"/>
    <n v="2"/>
    <n v="3"/>
    <n v="4"/>
    <d v="2023-07-31T00:00:00"/>
    <x v="0"/>
    <x v="0"/>
    <x v="0"/>
    <n v="2"/>
    <n v="595.4"/>
    <n v="23"/>
    <x v="1"/>
    <n v="3"/>
    <x v="0"/>
    <s v="Neutral"/>
    <x v="0"/>
    <x v="0"/>
  </r>
  <r>
    <n v="2820"/>
    <d v="2022-09-18T00:00:00"/>
    <s v="Production Technician I"/>
    <x v="6"/>
    <s v="Active"/>
    <s v="Full-Time"/>
    <s v="Zone C"/>
    <s v="Temporary"/>
    <x v="0"/>
    <x v="13"/>
    <d v="1979-07-09T00:00:00"/>
    <s v="MA"/>
    <x v="1"/>
    <s v="Hispanic"/>
    <s v="Divorced"/>
    <x v="0"/>
    <n v="2"/>
    <d v="2022-10-16T00:00:00"/>
    <n v="2"/>
    <n v="1"/>
    <n v="5"/>
    <d v="2022-10-23T00:00:00"/>
    <x v="2"/>
    <x v="1"/>
    <x v="2"/>
    <n v="2"/>
    <n v="606.29999999999995"/>
    <n v="43"/>
    <x v="3"/>
    <n v="3"/>
    <x v="0"/>
    <s v="Unsatisfied"/>
    <x v="1"/>
    <x v="0"/>
  </r>
  <r>
    <n v="2821"/>
    <d v="2019-09-08T00:00:00"/>
    <s v="Production Technician I"/>
    <x v="2"/>
    <s v="Active"/>
    <s v="Full-Time"/>
    <s v="Zone B"/>
    <s v="Temporary"/>
    <x v="0"/>
    <x v="4"/>
    <d v="1998-09-22T00:00:00"/>
    <s v="MA"/>
    <x v="1"/>
    <s v="Hispanic"/>
    <s v="Single"/>
    <x v="0"/>
    <n v="2"/>
    <d v="2023-04-12T00:00:00"/>
    <n v="2"/>
    <n v="5"/>
    <n v="5"/>
    <d v="2023-03-06T00:00:00"/>
    <x v="3"/>
    <x v="0"/>
    <x v="1"/>
    <n v="5"/>
    <n v="841.22"/>
    <n v="21"/>
    <x v="1"/>
    <n v="6"/>
    <x v="0"/>
    <s v="Satisfied"/>
    <x v="1"/>
    <x v="0"/>
  </r>
  <r>
    <n v="2822"/>
    <d v="2019-08-30T00:00:00"/>
    <s v="Production Technician I"/>
    <x v="4"/>
    <s v="Active"/>
    <s v="Part-Time"/>
    <s v="Zone B"/>
    <s v="Part-Time"/>
    <x v="0"/>
    <x v="1"/>
    <d v="1959-03-15T00:00:00"/>
    <s v="MA"/>
    <x v="0"/>
    <s v="White"/>
    <s v="Divorced"/>
    <x v="0"/>
    <n v="4"/>
    <d v="2023-05-24T00:00:00"/>
    <n v="2"/>
    <n v="3"/>
    <n v="3"/>
    <d v="2022-09-18T00:00:00"/>
    <x v="4"/>
    <x v="0"/>
    <x v="0"/>
    <n v="4"/>
    <n v="912.5"/>
    <n v="60"/>
    <x v="2"/>
    <n v="6"/>
    <x v="0"/>
    <s v="Neutral"/>
    <x v="0"/>
    <x v="0"/>
  </r>
  <r>
    <n v="2823"/>
    <d v="2023-05-22T00:00:00"/>
    <s v="Production Technician I"/>
    <x v="0"/>
    <s v="Active"/>
    <s v="Contract"/>
    <s v="Zone B"/>
    <s v="Part-Time"/>
    <x v="0"/>
    <x v="3"/>
    <d v="1985-12-07T00:00:00"/>
    <s v="MA"/>
    <x v="0"/>
    <s v="White"/>
    <s v="Divorced"/>
    <x v="0"/>
    <n v="2"/>
    <d v="2023-01-23T00:00:00"/>
    <n v="5"/>
    <n v="2"/>
    <n v="1"/>
    <d v="2022-09-04T00:00:00"/>
    <x v="4"/>
    <x v="1"/>
    <x v="1"/>
    <n v="2"/>
    <n v="196.27"/>
    <n v="38"/>
    <x v="3"/>
    <n v="2"/>
    <x v="1"/>
    <s v="Unsatisfied"/>
    <x v="1"/>
    <x v="0"/>
  </r>
  <r>
    <n v="2824"/>
    <d v="2021-03-02T00:00:00"/>
    <s v="Production Technician II"/>
    <x v="1"/>
    <s v="Active"/>
    <s v="Part-Time"/>
    <s v="Zone A"/>
    <s v="Full-Time"/>
    <x v="0"/>
    <x v="13"/>
    <d v="1962-12-25T00:00:00"/>
    <s v="MA"/>
    <x v="1"/>
    <s v="Hispanic"/>
    <s v="Widowed"/>
    <x v="0"/>
    <n v="5"/>
    <d v="2022-09-09T00:00:00"/>
    <n v="1"/>
    <n v="4"/>
    <n v="1"/>
    <d v="2022-09-07T00:00:00"/>
    <x v="2"/>
    <x v="0"/>
    <x v="1"/>
    <n v="1"/>
    <n v="224.09"/>
    <n v="59"/>
    <x v="0"/>
    <n v="5"/>
    <x v="0"/>
    <s v="Neutral"/>
    <x v="2"/>
    <x v="0"/>
  </r>
  <r>
    <n v="2825"/>
    <d v="2023-02-13T00:00:00"/>
    <s v="Production Technician II"/>
    <x v="8"/>
    <s v="Active"/>
    <s v="Full-Time"/>
    <s v="Zone C"/>
    <s v="Temporary"/>
    <x v="0"/>
    <x v="11"/>
    <d v="1982-12-29T00:00:00"/>
    <s v="MA"/>
    <x v="1"/>
    <s v="Hispanic"/>
    <s v="Widowed"/>
    <x v="0"/>
    <n v="4"/>
    <d v="2023-02-22T00:00:00"/>
    <n v="5"/>
    <n v="4"/>
    <n v="4"/>
    <d v="2022-11-02T00:00:00"/>
    <x v="3"/>
    <x v="1"/>
    <x v="2"/>
    <n v="2"/>
    <n v="363.8"/>
    <n v="41"/>
    <x v="3"/>
    <n v="3"/>
    <x v="1"/>
    <s v="Neutral"/>
    <x v="0"/>
    <x v="1"/>
  </r>
  <r>
    <n v="2827"/>
    <d v="2020-02-19T00:00:00"/>
    <s v="Production Technician II"/>
    <x v="9"/>
    <s v="Terminated"/>
    <s v="Full-Time"/>
    <s v="Zone A"/>
    <s v="Full-Time"/>
    <x v="0"/>
    <x v="4"/>
    <d v="1980-08-09T00:00:00"/>
    <s v="MA"/>
    <x v="0"/>
    <s v="Other"/>
    <s v="Married"/>
    <x v="0"/>
    <n v="4"/>
    <d v="2022-08-30T00:00:00"/>
    <n v="4"/>
    <n v="4"/>
    <n v="5"/>
    <d v="2022-09-07T00:00:00"/>
    <x v="0"/>
    <x v="0"/>
    <x v="1"/>
    <n v="1"/>
    <n v="629.85"/>
    <n v="40"/>
    <x v="3"/>
    <n v="6"/>
    <x v="2"/>
    <s v="Neutral"/>
    <x v="0"/>
    <x v="0"/>
  </r>
  <r>
    <n v="2828"/>
    <d v="2021-10-15T00:00:00"/>
    <s v="Production Technician II"/>
    <x v="5"/>
    <s v="Terminated"/>
    <s v="Full-Time"/>
    <s v="Zone A"/>
    <s v="Temporary"/>
    <x v="0"/>
    <x v="4"/>
    <d v="1944-05-11T00:00:00"/>
    <s v="MA"/>
    <x v="0"/>
    <s v="Black"/>
    <s v="Single"/>
    <x v="0"/>
    <n v="2"/>
    <d v="2023-02-26T00:00:00"/>
    <n v="5"/>
    <n v="5"/>
    <n v="3"/>
    <d v="2023-01-30T00:00:00"/>
    <x v="4"/>
    <x v="0"/>
    <x v="2"/>
    <n v="3"/>
    <n v="915.92"/>
    <n v="77"/>
    <x v="2"/>
    <n v="4"/>
    <x v="1"/>
    <s v="Satisfied"/>
    <x v="1"/>
    <x v="0"/>
  </r>
  <r>
    <n v="2829"/>
    <d v="2022-11-16T00:00:00"/>
    <s v="Production Technician I"/>
    <x v="5"/>
    <s v="Active"/>
    <s v="Part-Time"/>
    <s v="Zone B"/>
    <s v="Part-Time"/>
    <x v="0"/>
    <x v="6"/>
    <d v="1947-04-14T00:00:00"/>
    <s v="MA"/>
    <x v="1"/>
    <s v="Other"/>
    <s v="Single"/>
    <x v="0"/>
    <n v="2"/>
    <d v="2023-02-07T00:00:00"/>
    <n v="2"/>
    <n v="5"/>
    <n v="3"/>
    <d v="2022-10-26T00:00:00"/>
    <x v="1"/>
    <x v="1"/>
    <x v="3"/>
    <n v="3"/>
    <n v="487.27"/>
    <n v="75"/>
    <x v="2"/>
    <n v="3"/>
    <x v="0"/>
    <s v="Satisfied"/>
    <x v="1"/>
    <x v="0"/>
  </r>
  <r>
    <n v="2830"/>
    <d v="2022-06-30T00:00:00"/>
    <s v="Production Technician I"/>
    <x v="6"/>
    <s v="Active"/>
    <s v="Full-Time"/>
    <s v="Zone B"/>
    <s v="Part-Time"/>
    <x v="0"/>
    <x v="5"/>
    <d v="1994-05-26T00:00:00"/>
    <s v="MA"/>
    <x v="1"/>
    <s v="White"/>
    <s v="Married"/>
    <x v="0"/>
    <n v="1"/>
    <d v="2022-12-09T00:00:00"/>
    <n v="1"/>
    <n v="2"/>
    <n v="2"/>
    <d v="2022-12-06T00:00:00"/>
    <x v="2"/>
    <x v="1"/>
    <x v="2"/>
    <n v="1"/>
    <n v="266.42"/>
    <n v="28"/>
    <x v="1"/>
    <n v="3"/>
    <x v="0"/>
    <s v="Unsatisfied"/>
    <x v="1"/>
    <x v="0"/>
  </r>
  <r>
    <n v="2831"/>
    <d v="2021-07-28T00:00:00"/>
    <s v="Production Technician I"/>
    <x v="2"/>
    <s v="Active"/>
    <s v="Full-Time"/>
    <s v="Zone C"/>
    <s v="Full-Time"/>
    <x v="0"/>
    <x v="1"/>
    <d v="1952-04-29T00:00:00"/>
    <s v="MA"/>
    <x v="1"/>
    <s v="White"/>
    <s v="Widowed"/>
    <x v="0"/>
    <n v="2"/>
    <d v="2023-07-13T00:00:00"/>
    <n v="5"/>
    <n v="1"/>
    <n v="4"/>
    <d v="2023-02-09T00:00:00"/>
    <x v="4"/>
    <x v="1"/>
    <x v="1"/>
    <n v="1"/>
    <n v="277.22000000000003"/>
    <n v="69"/>
    <x v="2"/>
    <n v="4"/>
    <x v="1"/>
    <s v="Unsatisfied"/>
    <x v="1"/>
    <x v="0"/>
  </r>
  <r>
    <n v="2832"/>
    <d v="2021-11-21T00:00:00"/>
    <s v="Production Technician I"/>
    <x v="4"/>
    <s v="Active"/>
    <s v="Contract"/>
    <s v="Zone C"/>
    <s v="Full-Time"/>
    <x v="0"/>
    <x v="4"/>
    <d v="1975-01-03T00:00:00"/>
    <s v="MA"/>
    <x v="1"/>
    <s v="White"/>
    <s v="Married"/>
    <x v="0"/>
    <n v="5"/>
    <d v="2022-11-14T00:00:00"/>
    <n v="4"/>
    <n v="5"/>
    <n v="5"/>
    <d v="2022-12-23T00:00:00"/>
    <x v="1"/>
    <x v="0"/>
    <x v="1"/>
    <n v="1"/>
    <n v="545.87"/>
    <n v="46"/>
    <x v="0"/>
    <n v="4"/>
    <x v="2"/>
    <s v="Satisfied"/>
    <x v="2"/>
    <x v="0"/>
  </r>
  <r>
    <n v="2833"/>
    <d v="2020-10-12T00:00:00"/>
    <s v="Production Technician I"/>
    <x v="0"/>
    <s v="Active"/>
    <s v="Contract"/>
    <s v="Zone A"/>
    <s v="Full-Time"/>
    <x v="0"/>
    <x v="3"/>
    <d v="1989-03-25T00:00:00"/>
    <s v="MA"/>
    <x v="1"/>
    <s v="Asian"/>
    <s v="Married"/>
    <x v="0"/>
    <n v="2"/>
    <d v="2022-09-02T00:00:00"/>
    <n v="2"/>
    <n v="5"/>
    <n v="2"/>
    <d v="2022-08-24T00:00:00"/>
    <x v="0"/>
    <x v="1"/>
    <x v="1"/>
    <n v="3"/>
    <n v="182.84"/>
    <n v="31"/>
    <x v="3"/>
    <n v="5"/>
    <x v="0"/>
    <s v="Satisfied"/>
    <x v="1"/>
    <x v="0"/>
  </r>
  <r>
    <n v="2834"/>
    <d v="2018-10-02T00:00:00"/>
    <s v="Production Technician I"/>
    <x v="7"/>
    <s v="Active"/>
    <s v="Full-Time"/>
    <s v="Zone A"/>
    <s v="Full-Time"/>
    <x v="0"/>
    <x v="3"/>
    <d v="1943-11-16T00:00:00"/>
    <s v="MA"/>
    <x v="0"/>
    <s v="Asian"/>
    <s v="Divorced"/>
    <x v="0"/>
    <n v="5"/>
    <d v="2023-04-30T00:00:00"/>
    <n v="5"/>
    <n v="3"/>
    <n v="3"/>
    <d v="2023-06-10T00:00:00"/>
    <x v="3"/>
    <x v="1"/>
    <x v="2"/>
    <n v="4"/>
    <n v="149.66999999999999"/>
    <n v="75"/>
    <x v="2"/>
    <n v="7"/>
    <x v="1"/>
    <s v="Neutral"/>
    <x v="2"/>
    <x v="1"/>
  </r>
  <r>
    <n v="2835"/>
    <d v="2021-07-17T00:00:00"/>
    <s v="Production Technician I"/>
    <x v="1"/>
    <s v="Active"/>
    <s v="Contract"/>
    <s v="Zone C"/>
    <s v="Part-Time"/>
    <x v="0"/>
    <x v="6"/>
    <d v="1995-04-11T00:00:00"/>
    <s v="MA"/>
    <x v="0"/>
    <s v="White"/>
    <s v="Divorced"/>
    <x v="0"/>
    <n v="5"/>
    <d v="2023-03-30T00:00:00"/>
    <n v="4"/>
    <n v="5"/>
    <n v="3"/>
    <d v="2022-11-22T00:00:00"/>
    <x v="1"/>
    <x v="0"/>
    <x v="2"/>
    <n v="4"/>
    <n v="939.72"/>
    <n v="26"/>
    <x v="1"/>
    <n v="4"/>
    <x v="2"/>
    <s v="Satisfied"/>
    <x v="2"/>
    <x v="1"/>
  </r>
  <r>
    <n v="2836"/>
    <d v="2022-04-13T00:00:00"/>
    <s v="Production Technician I"/>
    <x v="8"/>
    <s v="Active"/>
    <s v="Contract"/>
    <s v="Zone C"/>
    <s v="Part-Time"/>
    <x v="0"/>
    <x v="14"/>
    <d v="1988-10-07T00:00:00"/>
    <s v="MA"/>
    <x v="0"/>
    <s v="Black"/>
    <s v="Divorced"/>
    <x v="0"/>
    <n v="2"/>
    <d v="2022-08-13T00:00:00"/>
    <n v="5"/>
    <n v="4"/>
    <n v="1"/>
    <d v="2023-05-18T00:00:00"/>
    <x v="1"/>
    <x v="1"/>
    <x v="2"/>
    <n v="5"/>
    <n v="410.04"/>
    <n v="34"/>
    <x v="3"/>
    <n v="4"/>
    <x v="1"/>
    <s v="Neutral"/>
    <x v="1"/>
    <x v="0"/>
  </r>
  <r>
    <n v="2837"/>
    <d v="2021-03-20T00:00:00"/>
    <s v="Production Technician I"/>
    <x v="3"/>
    <s v="Active"/>
    <s v="Part-Time"/>
    <s v="Zone C"/>
    <s v="Temporary"/>
    <x v="0"/>
    <x v="8"/>
    <d v="1944-07-10T00:00:00"/>
    <s v="MA"/>
    <x v="1"/>
    <s v="Asian"/>
    <s v="Single"/>
    <x v="0"/>
    <n v="4"/>
    <d v="2022-08-08T00:00:00"/>
    <n v="4"/>
    <n v="1"/>
    <n v="4"/>
    <d v="2023-06-08T00:00:00"/>
    <x v="4"/>
    <x v="1"/>
    <x v="1"/>
    <n v="1"/>
    <n v="945.59"/>
    <n v="77"/>
    <x v="2"/>
    <n v="5"/>
    <x v="2"/>
    <s v="Unsatisfied"/>
    <x v="0"/>
    <x v="0"/>
  </r>
  <r>
    <n v="2838"/>
    <d v="2021-09-09T00:00:00"/>
    <s v="Production Technician I"/>
    <x v="9"/>
    <s v="Active"/>
    <s v="Part-Time"/>
    <s v="Zone A"/>
    <s v="Temporary"/>
    <x v="0"/>
    <x v="2"/>
    <d v="1945-05-13T00:00:00"/>
    <s v="MA"/>
    <x v="1"/>
    <s v="Black"/>
    <s v="Single"/>
    <x v="0"/>
    <n v="5"/>
    <d v="2023-07-03T00:00:00"/>
    <n v="4"/>
    <n v="4"/>
    <n v="2"/>
    <d v="2023-05-18T00:00:00"/>
    <x v="4"/>
    <x v="0"/>
    <x v="2"/>
    <n v="4"/>
    <n v="539.05999999999995"/>
    <n v="76"/>
    <x v="2"/>
    <n v="4"/>
    <x v="2"/>
    <s v="Neutral"/>
    <x v="2"/>
    <x v="1"/>
  </r>
  <r>
    <n v="2839"/>
    <d v="2019-12-06T00:00:00"/>
    <s v="Production Technician I"/>
    <x v="5"/>
    <s v="Active"/>
    <s v="Part-Time"/>
    <s v="Zone C"/>
    <s v="Part-Time"/>
    <x v="0"/>
    <x v="3"/>
    <d v="1969-09-06T00:00:00"/>
    <s v="MA"/>
    <x v="1"/>
    <s v="Black"/>
    <s v="Married"/>
    <x v="0"/>
    <n v="1"/>
    <d v="2022-10-23T00:00:00"/>
    <n v="1"/>
    <n v="4"/>
    <n v="5"/>
    <d v="2022-08-07T00:00:00"/>
    <x v="1"/>
    <x v="1"/>
    <x v="1"/>
    <n v="2"/>
    <n v="837.22"/>
    <n v="50"/>
    <x v="0"/>
    <n v="6"/>
    <x v="0"/>
    <s v="Neutral"/>
    <x v="1"/>
    <x v="0"/>
  </r>
  <r>
    <n v="2840"/>
    <d v="2023-04-26T00:00:00"/>
    <s v="Production Technician I"/>
    <x v="6"/>
    <s v="Active"/>
    <s v="Contract"/>
    <s v="Zone B"/>
    <s v="Part-Time"/>
    <x v="0"/>
    <x v="10"/>
    <d v="2000-04-29T00:00:00"/>
    <s v="MA"/>
    <x v="1"/>
    <s v="Hispanic"/>
    <s v="Divorced"/>
    <x v="0"/>
    <n v="2"/>
    <d v="2023-05-07T00:00:00"/>
    <n v="3"/>
    <n v="2"/>
    <n v="3"/>
    <d v="2022-10-04T00:00:00"/>
    <x v="1"/>
    <x v="0"/>
    <x v="1"/>
    <n v="3"/>
    <n v="360.08"/>
    <n v="23"/>
    <x v="1"/>
    <n v="3"/>
    <x v="2"/>
    <s v="Unsatisfied"/>
    <x v="1"/>
    <x v="0"/>
  </r>
  <r>
    <n v="2841"/>
    <d v="2019-04-06T00:00:00"/>
    <s v="Production Technician I"/>
    <x v="2"/>
    <s v="Active"/>
    <s v="Contract"/>
    <s v="Zone B"/>
    <s v="Temporary"/>
    <x v="0"/>
    <x v="3"/>
    <d v="1961-10-14T00:00:00"/>
    <s v="MA"/>
    <x v="1"/>
    <s v="Hispanic"/>
    <s v="Married"/>
    <x v="0"/>
    <n v="5"/>
    <d v="2022-10-10T00:00:00"/>
    <n v="2"/>
    <n v="2"/>
    <n v="2"/>
    <d v="2023-04-22T00:00:00"/>
    <x v="1"/>
    <x v="0"/>
    <x v="2"/>
    <n v="2"/>
    <n v="405.48"/>
    <n v="58"/>
    <x v="0"/>
    <n v="7"/>
    <x v="0"/>
    <s v="Unsatisfied"/>
    <x v="2"/>
    <x v="1"/>
  </r>
  <r>
    <n v="2842"/>
    <d v="2020-10-19T00:00:00"/>
    <s v="Production Technician I"/>
    <x v="4"/>
    <s v="Terminated"/>
    <s v="Part-Time"/>
    <s v="Zone B"/>
    <s v="Temporary"/>
    <x v="0"/>
    <x v="3"/>
    <d v="1965-07-16T00:00:00"/>
    <s v="MA"/>
    <x v="0"/>
    <s v="Black"/>
    <s v="Widowed"/>
    <x v="0"/>
    <n v="1"/>
    <d v="2022-11-10T00:00:00"/>
    <n v="2"/>
    <n v="1"/>
    <n v="5"/>
    <d v="2022-12-22T00:00:00"/>
    <x v="2"/>
    <x v="0"/>
    <x v="0"/>
    <n v="4"/>
    <n v="577.78"/>
    <n v="55"/>
    <x v="0"/>
    <n v="5"/>
    <x v="0"/>
    <s v="Unsatisfied"/>
    <x v="1"/>
    <x v="0"/>
  </r>
  <r>
    <n v="2843"/>
    <d v="2021-11-22T00:00:00"/>
    <s v="Production Technician II"/>
    <x v="7"/>
    <s v="Active"/>
    <s v="Full-Time"/>
    <s v="Zone C"/>
    <s v="Temporary"/>
    <x v="0"/>
    <x v="3"/>
    <d v="1942-12-02T00:00:00"/>
    <s v="MA"/>
    <x v="1"/>
    <s v="Black"/>
    <s v="Married"/>
    <x v="0"/>
    <n v="1"/>
    <d v="2022-10-03T00:00:00"/>
    <n v="5"/>
    <n v="1"/>
    <n v="4"/>
    <d v="2022-10-01T00:00:00"/>
    <x v="0"/>
    <x v="1"/>
    <x v="2"/>
    <n v="2"/>
    <n v="102.16"/>
    <n v="79"/>
    <x v="2"/>
    <n v="4"/>
    <x v="1"/>
    <s v="Unsatisfied"/>
    <x v="1"/>
    <x v="0"/>
  </r>
  <r>
    <n v="2845"/>
    <d v="2020-09-03T00:00:00"/>
    <s v="Production Technician II"/>
    <x v="5"/>
    <s v="Active"/>
    <s v="Full-Time"/>
    <s v="Zone B"/>
    <s v="Part-Time"/>
    <x v="0"/>
    <x v="3"/>
    <d v="1979-06-18T00:00:00"/>
    <s v="MA"/>
    <x v="0"/>
    <s v="White"/>
    <s v="Single"/>
    <x v="0"/>
    <n v="4"/>
    <d v="2022-11-14T00:00:00"/>
    <n v="3"/>
    <n v="4"/>
    <n v="2"/>
    <d v="2023-02-06T00:00:00"/>
    <x v="1"/>
    <x v="1"/>
    <x v="2"/>
    <n v="2"/>
    <n v="764.22"/>
    <n v="41"/>
    <x v="3"/>
    <n v="5"/>
    <x v="2"/>
    <s v="Neutral"/>
    <x v="0"/>
    <x v="1"/>
  </r>
  <r>
    <n v="2846"/>
    <d v="2019-10-14T00:00:00"/>
    <s v="Production Technician II"/>
    <x v="4"/>
    <s v="Terminated"/>
    <s v="Contract"/>
    <s v="Zone C"/>
    <s v="Full-Time"/>
    <x v="0"/>
    <x v="15"/>
    <d v="1955-09-02T00:00:00"/>
    <s v="MA"/>
    <x v="0"/>
    <s v="White"/>
    <s v="Divorced"/>
    <x v="0"/>
    <n v="5"/>
    <d v="2023-04-05T00:00:00"/>
    <n v="1"/>
    <n v="1"/>
    <n v="4"/>
    <d v="2022-09-02T00:00:00"/>
    <x v="4"/>
    <x v="0"/>
    <x v="1"/>
    <n v="2"/>
    <n v="326.54000000000002"/>
    <n v="64"/>
    <x v="2"/>
    <n v="6"/>
    <x v="0"/>
    <s v="Unsatisfied"/>
    <x v="2"/>
    <x v="0"/>
  </r>
  <r>
    <n v="2848"/>
    <d v="2022-03-13T00:00:00"/>
    <s v="Production Technician I"/>
    <x v="4"/>
    <s v="Terminated"/>
    <s v="Full-Time"/>
    <s v="Zone A"/>
    <s v="Temporary"/>
    <x v="0"/>
    <x v="9"/>
    <d v="1946-01-28T00:00:00"/>
    <s v="MA"/>
    <x v="1"/>
    <s v="White"/>
    <s v="Single"/>
    <x v="1"/>
    <n v="1"/>
    <d v="2022-08-11T00:00:00"/>
    <n v="2"/>
    <n v="1"/>
    <n v="1"/>
    <d v="2023-07-21T00:00:00"/>
    <x v="1"/>
    <x v="0"/>
    <x v="0"/>
    <n v="2"/>
    <n v="510.12"/>
    <n v="76"/>
    <x v="2"/>
    <n v="4"/>
    <x v="0"/>
    <s v="Unsatisfied"/>
    <x v="1"/>
    <x v="0"/>
  </r>
  <r>
    <n v="2849"/>
    <d v="2018-10-02T00:00:00"/>
    <s v="Production Technician I"/>
    <x v="0"/>
    <s v="Active"/>
    <s v="Part-Time"/>
    <s v="Zone C"/>
    <s v="Full-Time"/>
    <x v="0"/>
    <x v="3"/>
    <d v="1949-07-27T00:00:00"/>
    <s v="MA"/>
    <x v="1"/>
    <s v="Hispanic"/>
    <s v="Single"/>
    <x v="0"/>
    <n v="5"/>
    <d v="2023-02-09T00:00:00"/>
    <n v="5"/>
    <n v="1"/>
    <n v="1"/>
    <d v="2023-05-06T00:00:00"/>
    <x v="3"/>
    <x v="0"/>
    <x v="0"/>
    <n v="3"/>
    <n v="706.23"/>
    <n v="69"/>
    <x v="2"/>
    <n v="7"/>
    <x v="1"/>
    <s v="Unsatisfied"/>
    <x v="2"/>
    <x v="0"/>
  </r>
  <r>
    <n v="2850"/>
    <d v="2022-10-06T00:00:00"/>
    <s v="Production Technician I"/>
    <x v="1"/>
    <s v="Active"/>
    <s v="Full-Time"/>
    <s v="Zone C"/>
    <s v="Part-Time"/>
    <x v="0"/>
    <x v="3"/>
    <d v="1972-07-29T00:00:00"/>
    <s v="MA"/>
    <x v="1"/>
    <s v="Hispanic"/>
    <s v="Divorced"/>
    <x v="1"/>
    <n v="1"/>
    <d v="2023-03-31T00:00:00"/>
    <n v="4"/>
    <n v="1"/>
    <n v="4"/>
    <d v="2023-04-26T00:00:00"/>
    <x v="3"/>
    <x v="1"/>
    <x v="3"/>
    <n v="2"/>
    <n v="634.36"/>
    <n v="50"/>
    <x v="0"/>
    <n v="3"/>
    <x v="2"/>
    <s v="Unsatisfied"/>
    <x v="1"/>
    <x v="0"/>
  </r>
  <r>
    <n v="2851"/>
    <d v="2020-09-21T00:00:00"/>
    <s v="Production Technician I"/>
    <x v="8"/>
    <s v="Active"/>
    <s v="Full-Time"/>
    <s v="Zone B"/>
    <s v="Part-Time"/>
    <x v="0"/>
    <x v="4"/>
    <d v="1967-03-05T00:00:00"/>
    <s v="MA"/>
    <x v="1"/>
    <s v="Black"/>
    <s v="Divorced"/>
    <x v="0"/>
    <n v="4"/>
    <d v="2022-10-16T00:00:00"/>
    <n v="4"/>
    <n v="3"/>
    <n v="3"/>
    <d v="2023-07-16T00:00:00"/>
    <x v="4"/>
    <x v="0"/>
    <x v="0"/>
    <n v="2"/>
    <n v="718.77"/>
    <n v="53"/>
    <x v="0"/>
    <n v="5"/>
    <x v="2"/>
    <s v="Neutral"/>
    <x v="0"/>
    <x v="0"/>
  </r>
  <r>
    <n v="2852"/>
    <d v="2021-12-06T00:00:00"/>
    <s v="Production Technician I"/>
    <x v="6"/>
    <s v="Active"/>
    <s v="Part-Time"/>
    <s v="Zone C"/>
    <s v="Temporary"/>
    <x v="0"/>
    <x v="4"/>
    <d v="1946-11-20T00:00:00"/>
    <s v="MA"/>
    <x v="1"/>
    <s v="Other"/>
    <s v="Widowed"/>
    <x v="0"/>
    <n v="1"/>
    <d v="2023-02-02T00:00:00"/>
    <n v="2"/>
    <n v="1"/>
    <n v="2"/>
    <d v="2023-06-23T00:00:00"/>
    <x v="4"/>
    <x v="0"/>
    <x v="1"/>
    <n v="3"/>
    <n v="820.39"/>
    <n v="75"/>
    <x v="2"/>
    <n v="4"/>
    <x v="0"/>
    <s v="Unsatisfied"/>
    <x v="1"/>
    <x v="0"/>
  </r>
  <r>
    <n v="2853"/>
    <d v="2022-11-16T00:00:00"/>
    <s v="Production Technician I"/>
    <x v="2"/>
    <s v="Terminated"/>
    <s v="Contract"/>
    <s v="Zone B"/>
    <s v="Part-Time"/>
    <x v="0"/>
    <x v="3"/>
    <d v="1994-04-06T00:00:00"/>
    <s v="MA"/>
    <x v="1"/>
    <s v="Other"/>
    <s v="Widowed"/>
    <x v="2"/>
    <n v="5"/>
    <d v="2023-07-31T00:00:00"/>
    <n v="5"/>
    <n v="1"/>
    <n v="1"/>
    <d v="2023-01-01T00:00:00"/>
    <x v="0"/>
    <x v="0"/>
    <x v="3"/>
    <n v="1"/>
    <n v="835.07"/>
    <n v="28"/>
    <x v="1"/>
    <n v="3"/>
    <x v="1"/>
    <s v="Unsatisfied"/>
    <x v="2"/>
    <x v="2"/>
  </r>
  <r>
    <n v="2854"/>
    <d v="2022-08-02T00:00:00"/>
    <s v="Production Technician I"/>
    <x v="9"/>
    <s v="Active"/>
    <s v="Part-Time"/>
    <s v="Zone A"/>
    <s v="Full-Time"/>
    <x v="0"/>
    <x v="7"/>
    <d v="1945-12-18T00:00:00"/>
    <s v="MA"/>
    <x v="0"/>
    <s v="Hispanic"/>
    <s v="Married"/>
    <x v="2"/>
    <n v="2"/>
    <d v="2023-03-05T00:00:00"/>
    <n v="1"/>
    <n v="3"/>
    <n v="4"/>
    <d v="2023-04-18T00:00:00"/>
    <x v="2"/>
    <x v="1"/>
    <x v="1"/>
    <n v="4"/>
    <n v="670.82"/>
    <n v="77"/>
    <x v="2"/>
    <n v="3"/>
    <x v="0"/>
    <s v="Neutral"/>
    <x v="1"/>
    <x v="0"/>
  </r>
  <r>
    <n v="2855"/>
    <d v="2022-01-19T00:00:00"/>
    <s v="Production Technician I"/>
    <x v="7"/>
    <s v="Active"/>
    <s v="Part-Time"/>
    <s v="Zone C"/>
    <s v="Full-Time"/>
    <x v="0"/>
    <x v="4"/>
    <d v="1979-02-18T00:00:00"/>
    <s v="MA"/>
    <x v="0"/>
    <s v="Black"/>
    <s v="Single"/>
    <x v="2"/>
    <n v="4"/>
    <d v="2023-03-27T00:00:00"/>
    <n v="3"/>
    <n v="5"/>
    <n v="5"/>
    <d v="2022-09-05T00:00:00"/>
    <x v="3"/>
    <x v="1"/>
    <x v="3"/>
    <n v="1"/>
    <n v="596.23"/>
    <n v="43"/>
    <x v="3"/>
    <n v="4"/>
    <x v="2"/>
    <s v="Satisfied"/>
    <x v="0"/>
    <x v="0"/>
  </r>
  <r>
    <n v="2856"/>
    <d v="2022-04-09T00:00:00"/>
    <s v="Production Technician I"/>
    <x v="3"/>
    <s v="Active"/>
    <s v="Full-Time"/>
    <s v="Zone A"/>
    <s v="Temporary"/>
    <x v="0"/>
    <x v="21"/>
    <d v="1952-08-16T00:00:00"/>
    <s v="MA"/>
    <x v="0"/>
    <s v="White"/>
    <s v="Married"/>
    <x v="2"/>
    <n v="5"/>
    <d v="2023-01-23T00:00:00"/>
    <n v="4"/>
    <n v="5"/>
    <n v="2"/>
    <d v="2023-01-03T00:00:00"/>
    <x v="1"/>
    <x v="0"/>
    <x v="2"/>
    <n v="2"/>
    <n v="842.67"/>
    <n v="70"/>
    <x v="2"/>
    <n v="4"/>
    <x v="2"/>
    <s v="Satisfied"/>
    <x v="2"/>
    <x v="1"/>
  </r>
  <r>
    <n v="2857"/>
    <d v="2019-07-19T00:00:00"/>
    <s v="Production Technician I"/>
    <x v="5"/>
    <s v="Active"/>
    <s v="Full-Time"/>
    <s v="Zone A"/>
    <s v="Part-Time"/>
    <x v="0"/>
    <x v="3"/>
    <d v="1974-11-01T00:00:00"/>
    <s v="MA"/>
    <x v="1"/>
    <s v="White"/>
    <s v="Single"/>
    <x v="0"/>
    <n v="2"/>
    <d v="2022-12-24T00:00:00"/>
    <n v="5"/>
    <n v="2"/>
    <n v="5"/>
    <d v="2022-12-25T00:00:00"/>
    <x v="1"/>
    <x v="0"/>
    <x v="2"/>
    <n v="3"/>
    <n v="229.18"/>
    <n v="45"/>
    <x v="0"/>
    <n v="6"/>
    <x v="1"/>
    <s v="Unsatisfied"/>
    <x v="1"/>
    <x v="0"/>
  </r>
  <r>
    <n v="2858"/>
    <d v="2021-09-02T00:00:00"/>
    <s v="Production Technician I"/>
    <x v="4"/>
    <s v="Active"/>
    <s v="Full-Time"/>
    <s v="Zone C"/>
    <s v="Temporary"/>
    <x v="0"/>
    <x v="6"/>
    <d v="1974-01-14T00:00:00"/>
    <s v="MA"/>
    <x v="1"/>
    <s v="Other"/>
    <s v="Married"/>
    <x v="0"/>
    <n v="5"/>
    <d v="2023-07-12T00:00:00"/>
    <n v="1"/>
    <n v="2"/>
    <n v="5"/>
    <d v="2022-11-10T00:00:00"/>
    <x v="2"/>
    <x v="0"/>
    <x v="0"/>
    <n v="3"/>
    <n v="851.72"/>
    <n v="47"/>
    <x v="0"/>
    <n v="4"/>
    <x v="0"/>
    <s v="Unsatisfied"/>
    <x v="2"/>
    <x v="0"/>
  </r>
  <r>
    <n v="2859"/>
    <d v="2019-02-01T00:00:00"/>
    <s v="Production Technician I"/>
    <x v="0"/>
    <s v="Active"/>
    <s v="Full-Time"/>
    <s v="Zone C"/>
    <s v="Part-Time"/>
    <x v="0"/>
    <x v="4"/>
    <d v="1945-03-07T00:00:00"/>
    <s v="MA"/>
    <x v="1"/>
    <s v="Other"/>
    <s v="Divorced"/>
    <x v="2"/>
    <n v="2"/>
    <d v="2022-08-19T00:00:00"/>
    <n v="1"/>
    <n v="3"/>
    <n v="3"/>
    <d v="2022-09-23T00:00:00"/>
    <x v="3"/>
    <x v="0"/>
    <x v="2"/>
    <n v="1"/>
    <n v="798.08"/>
    <n v="74"/>
    <x v="2"/>
    <n v="7"/>
    <x v="0"/>
    <s v="Neutral"/>
    <x v="1"/>
    <x v="0"/>
  </r>
  <r>
    <n v="2860"/>
    <d v="2023-04-13T00:00:00"/>
    <s v="Production Technician I"/>
    <x v="1"/>
    <s v="Active"/>
    <s v="Part-Time"/>
    <s v="Zone C"/>
    <s v="Part-Time"/>
    <x v="0"/>
    <x v="3"/>
    <d v="1961-10-31T00:00:00"/>
    <s v="MA"/>
    <x v="1"/>
    <s v="Black"/>
    <s v="Married"/>
    <x v="0"/>
    <n v="2"/>
    <d v="2023-01-31T00:00:00"/>
    <n v="2"/>
    <n v="1"/>
    <n v="4"/>
    <d v="2022-09-13T00:00:00"/>
    <x v="0"/>
    <x v="1"/>
    <x v="3"/>
    <n v="3"/>
    <n v="587.16"/>
    <n v="62"/>
    <x v="2"/>
    <n v="3"/>
    <x v="0"/>
    <s v="Unsatisfied"/>
    <x v="1"/>
    <x v="0"/>
  </r>
  <r>
    <n v="2861"/>
    <d v="2018-10-06T00:00:00"/>
    <s v="Production Technician I"/>
    <x v="8"/>
    <s v="Active"/>
    <s v="Full-Time"/>
    <s v="Zone C"/>
    <s v="Full-Time"/>
    <x v="0"/>
    <x v="3"/>
    <d v="1986-07-13T00:00:00"/>
    <s v="MA"/>
    <x v="1"/>
    <s v="White"/>
    <s v="Widowed"/>
    <x v="0"/>
    <n v="2"/>
    <d v="2023-07-21T00:00:00"/>
    <n v="2"/>
    <n v="4"/>
    <n v="5"/>
    <d v="2022-11-07T00:00:00"/>
    <x v="2"/>
    <x v="1"/>
    <x v="2"/>
    <n v="2"/>
    <n v="828.48"/>
    <n v="32"/>
    <x v="3"/>
    <n v="7"/>
    <x v="0"/>
    <s v="Neutral"/>
    <x v="1"/>
    <x v="0"/>
  </r>
  <r>
    <n v="2862"/>
    <d v="2020-03-24T00:00:00"/>
    <s v="Production Technician II"/>
    <x v="7"/>
    <s v="Active"/>
    <s v="Part-Time"/>
    <s v="Zone B"/>
    <s v="Part-Time"/>
    <x v="0"/>
    <x v="6"/>
    <d v="1943-07-14T00:00:00"/>
    <s v="MA"/>
    <x v="1"/>
    <s v="Other"/>
    <s v="Single"/>
    <x v="0"/>
    <n v="4"/>
    <d v="2023-03-10T00:00:00"/>
    <n v="1"/>
    <n v="2"/>
    <n v="3"/>
    <d v="2023-04-11T00:00:00"/>
    <x v="4"/>
    <x v="0"/>
    <x v="1"/>
    <n v="3"/>
    <n v="192.39"/>
    <n v="77"/>
    <x v="2"/>
    <n v="6"/>
    <x v="0"/>
    <s v="Unsatisfied"/>
    <x v="0"/>
    <x v="0"/>
  </r>
  <r>
    <n v="2863"/>
    <d v="2021-10-08T00:00:00"/>
    <s v="Production Technician II"/>
    <x v="1"/>
    <s v="Active"/>
    <s v="Full-Time"/>
    <s v="Zone B"/>
    <s v="Temporary"/>
    <x v="0"/>
    <x v="17"/>
    <d v="1943-12-09T00:00:00"/>
    <s v="MA"/>
    <x v="1"/>
    <s v="Other"/>
    <s v="Widowed"/>
    <x v="2"/>
    <n v="4"/>
    <d v="2023-03-13T00:00:00"/>
    <n v="2"/>
    <n v="2"/>
    <n v="1"/>
    <d v="2022-12-08T00:00:00"/>
    <x v="1"/>
    <x v="0"/>
    <x v="2"/>
    <n v="4"/>
    <n v="422.27"/>
    <n v="78"/>
    <x v="2"/>
    <n v="4"/>
    <x v="0"/>
    <s v="Unsatisfied"/>
    <x v="0"/>
    <x v="1"/>
  </r>
  <r>
    <n v="2864"/>
    <d v="2022-05-16T00:00:00"/>
    <s v="Production Technician II"/>
    <x v="8"/>
    <s v="Active"/>
    <s v="Part-Time"/>
    <s v="Zone B"/>
    <s v="Full-Time"/>
    <x v="0"/>
    <x v="4"/>
    <d v="1995-12-26T00:00:00"/>
    <s v="MA"/>
    <x v="1"/>
    <s v="Asian"/>
    <s v="Single"/>
    <x v="0"/>
    <n v="2"/>
    <d v="2022-11-16T00:00:00"/>
    <n v="1"/>
    <n v="3"/>
    <n v="4"/>
    <d v="2023-06-16T00:00:00"/>
    <x v="0"/>
    <x v="1"/>
    <x v="0"/>
    <n v="4"/>
    <n v="242.25"/>
    <n v="27"/>
    <x v="1"/>
    <n v="3"/>
    <x v="0"/>
    <s v="Neutral"/>
    <x v="1"/>
    <x v="0"/>
  </r>
  <r>
    <n v="2865"/>
    <d v="2022-05-10T00:00:00"/>
    <s v="Production Technician II"/>
    <x v="3"/>
    <s v="Terminated"/>
    <s v="Part-Time"/>
    <s v="Zone C"/>
    <s v="Part-Time"/>
    <x v="0"/>
    <x v="3"/>
    <d v="1969-08-27T00:00:00"/>
    <s v="MA"/>
    <x v="0"/>
    <s v="White"/>
    <s v="Divorced"/>
    <x v="0"/>
    <n v="1"/>
    <d v="2022-10-23T00:00:00"/>
    <n v="2"/>
    <n v="2"/>
    <n v="3"/>
    <d v="2023-03-22T00:00:00"/>
    <x v="1"/>
    <x v="1"/>
    <x v="3"/>
    <n v="4"/>
    <n v="653.99"/>
    <n v="53"/>
    <x v="0"/>
    <n v="4"/>
    <x v="0"/>
    <s v="Unsatisfied"/>
    <x v="1"/>
    <x v="0"/>
  </r>
  <r>
    <n v="2866"/>
    <d v="2021-11-16T00:00:00"/>
    <s v="Production Technician II"/>
    <x v="4"/>
    <s v="Active"/>
    <s v="Part-Time"/>
    <s v="Zone C"/>
    <s v="Temporary"/>
    <x v="0"/>
    <x v="4"/>
    <d v="1951-09-07T00:00:00"/>
    <s v="MA"/>
    <x v="0"/>
    <s v="Hispanic"/>
    <s v="Single"/>
    <x v="0"/>
    <n v="2"/>
    <d v="2023-07-09T00:00:00"/>
    <n v="3"/>
    <n v="3"/>
    <n v="2"/>
    <d v="2023-04-11T00:00:00"/>
    <x v="2"/>
    <x v="1"/>
    <x v="3"/>
    <n v="5"/>
    <n v="792.46"/>
    <n v="70"/>
    <x v="2"/>
    <n v="4"/>
    <x v="2"/>
    <s v="Neutral"/>
    <x v="1"/>
    <x v="0"/>
  </r>
  <r>
    <n v="2867"/>
    <d v="2019-02-25T00:00:00"/>
    <s v="Production Technician II"/>
    <x v="0"/>
    <s v="Active"/>
    <s v="Part-Time"/>
    <s v="Zone A"/>
    <s v="Temporary"/>
    <x v="0"/>
    <x v="19"/>
    <d v="1994-06-15T00:00:00"/>
    <s v="MA"/>
    <x v="0"/>
    <s v="White"/>
    <s v="Single"/>
    <x v="0"/>
    <n v="2"/>
    <d v="2023-03-07T00:00:00"/>
    <n v="3"/>
    <n v="1"/>
    <n v="3"/>
    <d v="2023-02-21T00:00:00"/>
    <x v="0"/>
    <x v="1"/>
    <x v="1"/>
    <n v="4"/>
    <n v="317.26"/>
    <n v="25"/>
    <x v="1"/>
    <n v="7"/>
    <x v="2"/>
    <s v="Unsatisfied"/>
    <x v="1"/>
    <x v="0"/>
  </r>
  <r>
    <n v="2868"/>
    <d v="2022-07-01T00:00:00"/>
    <s v="Production Technician I"/>
    <x v="3"/>
    <s v="Active"/>
    <s v="Full-Time"/>
    <s v="Zone A"/>
    <s v="Temporary"/>
    <x v="0"/>
    <x v="7"/>
    <d v="1946-05-25T00:00:00"/>
    <s v="MA"/>
    <x v="1"/>
    <s v="Black"/>
    <s v="Married"/>
    <x v="0"/>
    <n v="5"/>
    <d v="2023-02-13T00:00:00"/>
    <n v="3"/>
    <n v="4"/>
    <n v="1"/>
    <d v="2023-06-17T00:00:00"/>
    <x v="0"/>
    <x v="1"/>
    <x v="0"/>
    <n v="5"/>
    <n v="866.79"/>
    <n v="76"/>
    <x v="2"/>
    <n v="3"/>
    <x v="2"/>
    <s v="Neutral"/>
    <x v="2"/>
    <x v="0"/>
  </r>
  <r>
    <n v="2869"/>
    <d v="2022-12-17T00:00:00"/>
    <s v="Production Technician I"/>
    <x v="9"/>
    <s v="Active"/>
    <s v="Contract"/>
    <s v="Zone A"/>
    <s v="Full-Time"/>
    <x v="0"/>
    <x v="1"/>
    <d v="1943-03-22T00:00:00"/>
    <s v="MA"/>
    <x v="1"/>
    <s v="Black"/>
    <s v="Widowed"/>
    <x v="0"/>
    <n v="2"/>
    <d v="2023-03-24T00:00:00"/>
    <n v="2"/>
    <n v="5"/>
    <n v="4"/>
    <d v="2023-05-04T00:00:00"/>
    <x v="0"/>
    <x v="0"/>
    <x v="2"/>
    <n v="2"/>
    <n v="422.63"/>
    <n v="79"/>
    <x v="2"/>
    <n v="3"/>
    <x v="0"/>
    <s v="Satisfied"/>
    <x v="1"/>
    <x v="0"/>
  </r>
  <r>
    <n v="2870"/>
    <d v="2023-07-26T00:00:00"/>
    <s v="Production Technician I"/>
    <x v="5"/>
    <s v="Active"/>
    <s v="Part-Time"/>
    <s v="Zone B"/>
    <s v="Part-Time"/>
    <x v="0"/>
    <x v="21"/>
    <d v="1950-09-08T00:00:00"/>
    <s v="MA"/>
    <x v="1"/>
    <s v="Black"/>
    <s v="Married"/>
    <x v="0"/>
    <n v="4"/>
    <d v="2022-11-28T00:00:00"/>
    <n v="5"/>
    <n v="3"/>
    <n v="2"/>
    <d v="2023-02-24T00:00:00"/>
    <x v="2"/>
    <x v="0"/>
    <x v="3"/>
    <n v="5"/>
    <n v="413.42"/>
    <n v="73"/>
    <x v="2"/>
    <n v="2"/>
    <x v="1"/>
    <s v="Neutral"/>
    <x v="0"/>
    <x v="0"/>
  </r>
  <r>
    <n v="2871"/>
    <d v="2022-03-11T00:00:00"/>
    <s v="Production Technician I"/>
    <x v="6"/>
    <s v="Active"/>
    <s v="Contract"/>
    <s v="Zone A"/>
    <s v="Part-Time"/>
    <x v="0"/>
    <x v="14"/>
    <d v="1953-04-27T00:00:00"/>
    <s v="MA"/>
    <x v="1"/>
    <s v="Hispanic"/>
    <s v="Divorced"/>
    <x v="0"/>
    <n v="5"/>
    <d v="2023-05-31T00:00:00"/>
    <n v="2"/>
    <n v="5"/>
    <n v="2"/>
    <d v="2022-10-16T00:00:00"/>
    <x v="4"/>
    <x v="1"/>
    <x v="1"/>
    <n v="5"/>
    <n v="900.02"/>
    <n v="69"/>
    <x v="2"/>
    <n v="4"/>
    <x v="0"/>
    <s v="Satisfied"/>
    <x v="2"/>
    <x v="0"/>
  </r>
  <r>
    <n v="2872"/>
    <d v="2020-06-29T00:00:00"/>
    <s v="Production Technician I"/>
    <x v="2"/>
    <s v="Active"/>
    <s v="Contract"/>
    <s v="Zone B"/>
    <s v="Full-Time"/>
    <x v="0"/>
    <x v="13"/>
    <d v="1967-12-03T00:00:00"/>
    <s v="MA"/>
    <x v="1"/>
    <s v="Hispanic"/>
    <s v="Married"/>
    <x v="0"/>
    <n v="2"/>
    <d v="2023-06-08T00:00:00"/>
    <n v="3"/>
    <n v="5"/>
    <n v="1"/>
    <d v="2023-03-20T00:00:00"/>
    <x v="4"/>
    <x v="0"/>
    <x v="3"/>
    <n v="3"/>
    <n v="573.84"/>
    <n v="53"/>
    <x v="0"/>
    <n v="5"/>
    <x v="2"/>
    <s v="Satisfied"/>
    <x v="1"/>
    <x v="0"/>
  </r>
  <r>
    <n v="2873"/>
    <d v="2022-03-28T00:00:00"/>
    <s v="Production Technician I"/>
    <x v="4"/>
    <s v="Active"/>
    <s v="Part-Time"/>
    <s v="Zone A"/>
    <s v="Full-Time"/>
    <x v="0"/>
    <x v="4"/>
    <d v="1998-09-12T00:00:00"/>
    <s v="MA"/>
    <x v="1"/>
    <s v="Hispanic"/>
    <s v="Divorced"/>
    <x v="0"/>
    <n v="4"/>
    <d v="2022-12-15T00:00:00"/>
    <n v="4"/>
    <n v="2"/>
    <n v="3"/>
    <d v="2023-06-05T00:00:00"/>
    <x v="2"/>
    <x v="0"/>
    <x v="0"/>
    <n v="2"/>
    <n v="801.16"/>
    <n v="24"/>
    <x v="1"/>
    <n v="4"/>
    <x v="2"/>
    <s v="Unsatisfied"/>
    <x v="0"/>
    <x v="0"/>
  </r>
  <r>
    <n v="2874"/>
    <d v="2022-02-14T00:00:00"/>
    <s v="Production Technician I"/>
    <x v="0"/>
    <s v="Active"/>
    <s v="Part-Time"/>
    <s v="Zone A"/>
    <s v="Full-Time"/>
    <x v="0"/>
    <x v="10"/>
    <d v="1953-12-12T00:00:00"/>
    <s v="MA"/>
    <x v="1"/>
    <s v="White"/>
    <s v="Divorced"/>
    <x v="0"/>
    <n v="1"/>
    <d v="2023-03-14T00:00:00"/>
    <n v="3"/>
    <n v="5"/>
    <n v="1"/>
    <d v="2022-09-27T00:00:00"/>
    <x v="2"/>
    <x v="0"/>
    <x v="3"/>
    <n v="5"/>
    <n v="107.25"/>
    <n v="69"/>
    <x v="2"/>
    <n v="4"/>
    <x v="2"/>
    <s v="Satisfied"/>
    <x v="1"/>
    <x v="0"/>
  </r>
  <r>
    <n v="2875"/>
    <d v="2020-12-25T00:00:00"/>
    <s v="Production Technician I"/>
    <x v="7"/>
    <s v="Active"/>
    <s v="Full-Time"/>
    <s v="Zone C"/>
    <s v="Temporary"/>
    <x v="0"/>
    <x v="3"/>
    <d v="1981-06-03T00:00:00"/>
    <s v="MA"/>
    <x v="0"/>
    <s v="Black"/>
    <s v="Divorced"/>
    <x v="0"/>
    <n v="4"/>
    <d v="2023-06-12T00:00:00"/>
    <n v="3"/>
    <n v="5"/>
    <n v="4"/>
    <d v="2022-09-17T00:00:00"/>
    <x v="2"/>
    <x v="1"/>
    <x v="1"/>
    <n v="1"/>
    <n v="892.56"/>
    <n v="39"/>
    <x v="3"/>
    <n v="5"/>
    <x v="2"/>
    <s v="Satisfied"/>
    <x v="0"/>
    <x v="0"/>
  </r>
  <r>
    <n v="2876"/>
    <d v="2023-04-27T00:00:00"/>
    <s v="Production Technician I"/>
    <x v="1"/>
    <s v="Active"/>
    <s v="Part-Time"/>
    <s v="Zone A"/>
    <s v="Temporary"/>
    <x v="0"/>
    <x v="4"/>
    <d v="1957-04-09T00:00:00"/>
    <s v="MA"/>
    <x v="0"/>
    <s v="Asian"/>
    <s v="Divorced"/>
    <x v="0"/>
    <n v="4"/>
    <d v="2022-12-21T00:00:00"/>
    <n v="3"/>
    <n v="3"/>
    <n v="2"/>
    <d v="2023-07-05T00:00:00"/>
    <x v="2"/>
    <x v="1"/>
    <x v="0"/>
    <n v="1"/>
    <n v="429.89"/>
    <n v="66"/>
    <x v="2"/>
    <n v="3"/>
    <x v="2"/>
    <s v="Neutral"/>
    <x v="0"/>
    <x v="0"/>
  </r>
  <r>
    <n v="2877"/>
    <d v="2022-11-11T00:00:00"/>
    <s v="Production Technician I"/>
    <x v="8"/>
    <s v="Active"/>
    <s v="Contract"/>
    <s v="Zone B"/>
    <s v="Part-Time"/>
    <x v="0"/>
    <x v="9"/>
    <d v="1944-12-28T00:00:00"/>
    <s v="MA"/>
    <x v="0"/>
    <s v="Asian"/>
    <s v="Widowed"/>
    <x v="0"/>
    <n v="2"/>
    <d v="2023-03-02T00:00:00"/>
    <n v="2"/>
    <n v="4"/>
    <n v="1"/>
    <d v="2022-12-10T00:00:00"/>
    <x v="1"/>
    <x v="0"/>
    <x v="0"/>
    <n v="4"/>
    <n v="664.5"/>
    <n v="78"/>
    <x v="2"/>
    <n v="3"/>
    <x v="0"/>
    <s v="Neutral"/>
    <x v="1"/>
    <x v="0"/>
  </r>
  <r>
    <n v="2878"/>
    <d v="2021-05-04T00:00:00"/>
    <s v="Production Technician I"/>
    <x v="3"/>
    <s v="Active"/>
    <s v="Part-Time"/>
    <s v="Zone A"/>
    <s v="Part-Time"/>
    <x v="0"/>
    <x v="2"/>
    <d v="1957-08-11T00:00:00"/>
    <s v="MA"/>
    <x v="1"/>
    <s v="Black"/>
    <s v="Married"/>
    <x v="0"/>
    <n v="2"/>
    <d v="2022-12-09T00:00:00"/>
    <n v="2"/>
    <n v="3"/>
    <n v="3"/>
    <d v="2022-12-01T00:00:00"/>
    <x v="2"/>
    <x v="0"/>
    <x v="1"/>
    <n v="5"/>
    <n v="925.8"/>
    <n v="64"/>
    <x v="2"/>
    <n v="5"/>
    <x v="0"/>
    <s v="Neutral"/>
    <x v="1"/>
    <x v="0"/>
  </r>
  <r>
    <n v="2879"/>
    <d v="2018-12-20T00:00:00"/>
    <s v="Production Technician I"/>
    <x v="9"/>
    <s v="Active"/>
    <s v="Full-Time"/>
    <s v="Zone A"/>
    <s v="Full-Time"/>
    <x v="0"/>
    <x v="7"/>
    <d v="1962-11-15T00:00:00"/>
    <s v="MA"/>
    <x v="1"/>
    <s v="Black"/>
    <s v="Married"/>
    <x v="0"/>
    <n v="2"/>
    <d v="2023-01-07T00:00:00"/>
    <n v="1"/>
    <n v="5"/>
    <n v="2"/>
    <d v="2023-06-15T00:00:00"/>
    <x v="1"/>
    <x v="1"/>
    <x v="0"/>
    <n v="3"/>
    <n v="118.94"/>
    <n v="56"/>
    <x v="0"/>
    <n v="7"/>
    <x v="0"/>
    <s v="Satisfied"/>
    <x v="1"/>
    <x v="0"/>
  </r>
  <r>
    <n v="2880"/>
    <d v="2021-06-11T00:00:00"/>
    <s v="Production Technician I"/>
    <x v="5"/>
    <s v="Active"/>
    <s v="Contract"/>
    <s v="Zone A"/>
    <s v="Temporary"/>
    <x v="0"/>
    <x v="3"/>
    <d v="2000-08-21T00:00:00"/>
    <s v="MA"/>
    <x v="0"/>
    <s v="Black"/>
    <s v="Single"/>
    <x v="0"/>
    <n v="4"/>
    <d v="2023-01-13T00:00:00"/>
    <n v="1"/>
    <n v="1"/>
    <n v="2"/>
    <d v="2023-02-15T00:00:00"/>
    <x v="2"/>
    <x v="0"/>
    <x v="0"/>
    <n v="4"/>
    <n v="932.34"/>
    <n v="21"/>
    <x v="1"/>
    <n v="4"/>
    <x v="0"/>
    <s v="Unsatisfied"/>
    <x v="0"/>
    <x v="0"/>
  </r>
  <r>
    <n v="2881"/>
    <d v="2023-06-07T00:00:00"/>
    <s v="Production Technician I"/>
    <x v="6"/>
    <s v="Active"/>
    <s v="Contract"/>
    <s v="Zone B"/>
    <s v="Full-Time"/>
    <x v="0"/>
    <x v="4"/>
    <d v="1956-04-22T00:00:00"/>
    <s v="MA"/>
    <x v="1"/>
    <s v="Asian"/>
    <s v="Divorced"/>
    <x v="0"/>
    <n v="4"/>
    <d v="2022-10-20T00:00:00"/>
    <n v="5"/>
    <n v="4"/>
    <n v="1"/>
    <d v="2023-05-18T00:00:00"/>
    <x v="0"/>
    <x v="1"/>
    <x v="1"/>
    <n v="1"/>
    <n v="624.59"/>
    <n v="67"/>
    <x v="2"/>
    <n v="2"/>
    <x v="1"/>
    <s v="Neutral"/>
    <x v="0"/>
    <x v="0"/>
  </r>
  <r>
    <n v="2882"/>
    <d v="2019-05-21T00:00:00"/>
    <s v="Production Technician I"/>
    <x v="2"/>
    <s v="Terminated"/>
    <s v="Part-Time"/>
    <s v="Zone B"/>
    <s v="Full-Time"/>
    <x v="0"/>
    <x v="12"/>
    <d v="1978-11-29T00:00:00"/>
    <s v="MA"/>
    <x v="1"/>
    <s v="Asian"/>
    <s v="Widowed"/>
    <x v="0"/>
    <n v="4"/>
    <d v="2023-01-10T00:00:00"/>
    <n v="3"/>
    <n v="2"/>
    <n v="5"/>
    <d v="2023-04-21T00:00:00"/>
    <x v="0"/>
    <x v="0"/>
    <x v="0"/>
    <n v="4"/>
    <n v="835.35"/>
    <n v="41"/>
    <x v="3"/>
    <n v="6"/>
    <x v="2"/>
    <s v="Unsatisfied"/>
    <x v="0"/>
    <x v="0"/>
  </r>
  <r>
    <n v="2883"/>
    <d v="2019-03-01T00:00:00"/>
    <s v="Production Technician II"/>
    <x v="0"/>
    <s v="Active"/>
    <s v="Part-Time"/>
    <s v="Zone C"/>
    <s v="Full-Time"/>
    <x v="0"/>
    <x v="3"/>
    <d v="1960-07-02T00:00:00"/>
    <s v="MA"/>
    <x v="1"/>
    <s v="Hispanic"/>
    <s v="Married"/>
    <x v="0"/>
    <n v="4"/>
    <d v="2023-06-14T00:00:00"/>
    <n v="4"/>
    <n v="3"/>
    <n v="4"/>
    <d v="2023-05-11T00:00:00"/>
    <x v="1"/>
    <x v="1"/>
    <x v="2"/>
    <n v="4"/>
    <n v="597.63"/>
    <n v="59"/>
    <x v="0"/>
    <n v="7"/>
    <x v="2"/>
    <s v="Neutral"/>
    <x v="0"/>
    <x v="1"/>
  </r>
  <r>
    <n v="2884"/>
    <d v="2022-02-26T00:00:00"/>
    <s v="Production Technician II"/>
    <x v="7"/>
    <s v="Active"/>
    <s v="Part-Time"/>
    <s v="Zone A"/>
    <s v="Part-Time"/>
    <x v="0"/>
    <x v="13"/>
    <d v="1979-09-14T00:00:00"/>
    <s v="MA"/>
    <x v="1"/>
    <s v="Other"/>
    <s v="Married"/>
    <x v="0"/>
    <n v="2"/>
    <d v="2022-08-08T00:00:00"/>
    <n v="3"/>
    <n v="2"/>
    <n v="4"/>
    <d v="2023-05-01T00:00:00"/>
    <x v="3"/>
    <x v="1"/>
    <x v="3"/>
    <n v="4"/>
    <n v="974.28"/>
    <n v="43"/>
    <x v="3"/>
    <n v="4"/>
    <x v="2"/>
    <s v="Unsatisfied"/>
    <x v="1"/>
    <x v="0"/>
  </r>
  <r>
    <n v="2886"/>
    <d v="2020-08-06T00:00:00"/>
    <s v="Production Technician II"/>
    <x v="8"/>
    <s v="Active"/>
    <s v="Contract"/>
    <s v="Zone A"/>
    <s v="Temporary"/>
    <x v="0"/>
    <x v="4"/>
    <d v="1983-10-30T00:00:00"/>
    <s v="MA"/>
    <x v="1"/>
    <s v="Asian"/>
    <s v="Married"/>
    <x v="0"/>
    <n v="2"/>
    <d v="2023-02-17T00:00:00"/>
    <n v="5"/>
    <n v="5"/>
    <n v="1"/>
    <d v="2023-07-09T00:00:00"/>
    <x v="3"/>
    <x v="1"/>
    <x v="1"/>
    <n v="4"/>
    <n v="263.04000000000002"/>
    <n v="37"/>
    <x v="3"/>
    <n v="5"/>
    <x v="1"/>
    <s v="Satisfied"/>
    <x v="1"/>
    <x v="0"/>
  </r>
  <r>
    <n v="2887"/>
    <d v="2020-01-28T00:00:00"/>
    <s v="Production Technician II"/>
    <x v="3"/>
    <s v="Terminated"/>
    <s v="Full-Time"/>
    <s v="Zone A"/>
    <s v="Temporary"/>
    <x v="0"/>
    <x v="12"/>
    <d v="1987-04-27T00:00:00"/>
    <s v="MA"/>
    <x v="0"/>
    <s v="Black"/>
    <s v="Married"/>
    <x v="0"/>
    <n v="5"/>
    <d v="2023-06-24T00:00:00"/>
    <n v="5"/>
    <n v="1"/>
    <n v="1"/>
    <d v="2023-04-15T00:00:00"/>
    <x v="4"/>
    <x v="0"/>
    <x v="2"/>
    <n v="5"/>
    <n v="411.52"/>
    <n v="33"/>
    <x v="3"/>
    <n v="6"/>
    <x v="1"/>
    <s v="Unsatisfied"/>
    <x v="2"/>
    <x v="1"/>
  </r>
  <r>
    <n v="2890"/>
    <d v="2022-10-07T00:00:00"/>
    <s v="Production Technician I"/>
    <x v="3"/>
    <s v="Active"/>
    <s v="Full-Time"/>
    <s v="Zone A"/>
    <s v="Full-Time"/>
    <x v="0"/>
    <x v="2"/>
    <d v="1988-07-20T00:00:00"/>
    <s v="MA"/>
    <x v="1"/>
    <s v="Black"/>
    <s v="Single"/>
    <x v="0"/>
    <n v="2"/>
    <d v="2023-01-17T00:00:00"/>
    <n v="3"/>
    <n v="5"/>
    <n v="5"/>
    <d v="2022-10-10T00:00:00"/>
    <x v="3"/>
    <x v="0"/>
    <x v="2"/>
    <n v="5"/>
    <n v="838.84"/>
    <n v="34"/>
    <x v="3"/>
    <n v="3"/>
    <x v="2"/>
    <s v="Satisfied"/>
    <x v="1"/>
    <x v="0"/>
  </r>
  <r>
    <n v="2891"/>
    <d v="2021-08-11T00:00:00"/>
    <s v="Production Technician I"/>
    <x v="9"/>
    <s v="Active"/>
    <s v="Contract"/>
    <s v="Zone A"/>
    <s v="Temporary"/>
    <x v="0"/>
    <x v="13"/>
    <d v="1995-08-16T00:00:00"/>
    <s v="MA"/>
    <x v="1"/>
    <s v="Black"/>
    <s v="Widowed"/>
    <x v="0"/>
    <n v="1"/>
    <d v="2023-05-27T00:00:00"/>
    <n v="5"/>
    <n v="2"/>
    <n v="3"/>
    <d v="2022-12-31T00:00:00"/>
    <x v="3"/>
    <x v="1"/>
    <x v="1"/>
    <n v="4"/>
    <n v="767.51"/>
    <n v="26"/>
    <x v="1"/>
    <n v="4"/>
    <x v="1"/>
    <s v="Unsatisfied"/>
    <x v="1"/>
    <x v="0"/>
  </r>
  <r>
    <n v="2892"/>
    <d v="2021-04-10T00:00:00"/>
    <s v="Production Technician I"/>
    <x v="5"/>
    <s v="Active"/>
    <s v="Contract"/>
    <s v="Zone A"/>
    <s v="Full-Time"/>
    <x v="0"/>
    <x v="14"/>
    <d v="1960-12-06T00:00:00"/>
    <s v="MA"/>
    <x v="1"/>
    <s v="Hispanic"/>
    <s v="Divorced"/>
    <x v="0"/>
    <n v="2"/>
    <d v="2023-02-05T00:00:00"/>
    <n v="2"/>
    <n v="1"/>
    <n v="5"/>
    <d v="2022-08-10T00:00:00"/>
    <x v="3"/>
    <x v="1"/>
    <x v="3"/>
    <n v="5"/>
    <n v="990.52"/>
    <n v="61"/>
    <x v="2"/>
    <n v="5"/>
    <x v="0"/>
    <s v="Unsatisfied"/>
    <x v="1"/>
    <x v="0"/>
  </r>
  <r>
    <n v="2893"/>
    <d v="2022-02-24T00:00:00"/>
    <s v="Production Technician I"/>
    <x v="6"/>
    <s v="Active"/>
    <s v="Full-Time"/>
    <s v="Zone A"/>
    <s v="Temporary"/>
    <x v="0"/>
    <x v="4"/>
    <d v="1945-01-25T00:00:00"/>
    <s v="MA"/>
    <x v="1"/>
    <s v="White"/>
    <s v="Divorced"/>
    <x v="0"/>
    <n v="2"/>
    <d v="2022-10-14T00:00:00"/>
    <n v="3"/>
    <n v="1"/>
    <n v="1"/>
    <d v="2023-06-05T00:00:00"/>
    <x v="0"/>
    <x v="0"/>
    <x v="2"/>
    <n v="5"/>
    <n v="205.24"/>
    <n v="77"/>
    <x v="2"/>
    <n v="4"/>
    <x v="2"/>
    <s v="Unsatisfied"/>
    <x v="1"/>
    <x v="0"/>
  </r>
  <r>
    <n v="2894"/>
    <d v="2022-07-01T00:00:00"/>
    <s v="Production Technician I"/>
    <x v="2"/>
    <s v="Active"/>
    <s v="Part-Time"/>
    <s v="Zone B"/>
    <s v="Full-Time"/>
    <x v="0"/>
    <x v="4"/>
    <d v="1949-07-22T00:00:00"/>
    <s v="MA"/>
    <x v="1"/>
    <s v="White"/>
    <s v="Single"/>
    <x v="0"/>
    <n v="4"/>
    <d v="2023-01-20T00:00:00"/>
    <n v="1"/>
    <n v="4"/>
    <n v="4"/>
    <d v="2023-06-30T00:00:00"/>
    <x v="1"/>
    <x v="0"/>
    <x v="2"/>
    <n v="5"/>
    <n v="203.06"/>
    <n v="73"/>
    <x v="2"/>
    <n v="3"/>
    <x v="0"/>
    <s v="Neutral"/>
    <x v="0"/>
    <x v="1"/>
  </r>
  <r>
    <n v="2895"/>
    <d v="2023-04-04T00:00:00"/>
    <s v="Production Technician I"/>
    <x v="4"/>
    <s v="Terminated"/>
    <s v="Full-Time"/>
    <s v="Zone A"/>
    <s v="Temporary"/>
    <x v="0"/>
    <x v="4"/>
    <d v="1998-04-11T00:00:00"/>
    <s v="MA"/>
    <x v="1"/>
    <s v="Asian"/>
    <s v="Married"/>
    <x v="0"/>
    <n v="2"/>
    <d v="2023-05-31T00:00:00"/>
    <n v="1"/>
    <n v="2"/>
    <n v="5"/>
    <d v="2022-11-15T00:00:00"/>
    <x v="2"/>
    <x v="1"/>
    <x v="1"/>
    <n v="4"/>
    <n v="555.6"/>
    <n v="25"/>
    <x v="1"/>
    <n v="3"/>
    <x v="0"/>
    <s v="Unsatisfied"/>
    <x v="1"/>
    <x v="0"/>
  </r>
  <r>
    <n v="2896"/>
    <d v="2021-10-25T00:00:00"/>
    <s v="Production Technician I"/>
    <x v="0"/>
    <s v="Active"/>
    <s v="Full-Time"/>
    <s v="Zone B"/>
    <s v="Part-Time"/>
    <x v="0"/>
    <x v="4"/>
    <d v="1979-11-28T00:00:00"/>
    <s v="MA"/>
    <x v="1"/>
    <s v="Other"/>
    <s v="Divorced"/>
    <x v="0"/>
    <n v="4"/>
    <d v="2023-07-01T00:00:00"/>
    <n v="5"/>
    <n v="4"/>
    <n v="1"/>
    <d v="2023-07-01T00:00:00"/>
    <x v="3"/>
    <x v="0"/>
    <x v="3"/>
    <n v="5"/>
    <n v="794.92"/>
    <n v="42"/>
    <x v="3"/>
    <n v="4"/>
    <x v="1"/>
    <s v="Neutral"/>
    <x v="0"/>
    <x v="0"/>
  </r>
  <r>
    <n v="2897"/>
    <d v="2022-03-04T00:00:00"/>
    <s v="Production Technician I"/>
    <x v="7"/>
    <s v="Active"/>
    <s v="Full-Time"/>
    <s v="Zone C"/>
    <s v="Part-Time"/>
    <x v="0"/>
    <x v="4"/>
    <d v="1963-06-10T00:00:00"/>
    <s v="MA"/>
    <x v="0"/>
    <s v="Hispanic"/>
    <s v="Widowed"/>
    <x v="0"/>
    <n v="4"/>
    <d v="2023-04-04T00:00:00"/>
    <n v="3"/>
    <n v="5"/>
    <n v="2"/>
    <d v="2022-11-26T00:00:00"/>
    <x v="0"/>
    <x v="0"/>
    <x v="3"/>
    <n v="2"/>
    <n v="926.17"/>
    <n v="59"/>
    <x v="0"/>
    <n v="4"/>
    <x v="2"/>
    <s v="Satisfied"/>
    <x v="0"/>
    <x v="0"/>
  </r>
  <r>
    <n v="2898"/>
    <d v="2019-12-20T00:00:00"/>
    <s v="Production Technician I"/>
    <x v="1"/>
    <s v="Active"/>
    <s v="Contract"/>
    <s v="Zone A"/>
    <s v="Full-Time"/>
    <x v="0"/>
    <x v="4"/>
    <d v="1987-01-09T00:00:00"/>
    <s v="MA"/>
    <x v="0"/>
    <s v="Other"/>
    <s v="Single"/>
    <x v="0"/>
    <n v="4"/>
    <d v="2022-11-20T00:00:00"/>
    <n v="1"/>
    <n v="4"/>
    <n v="3"/>
    <d v="2023-06-22T00:00:00"/>
    <x v="0"/>
    <x v="0"/>
    <x v="2"/>
    <n v="1"/>
    <n v="832.37"/>
    <n v="32"/>
    <x v="3"/>
    <n v="6"/>
    <x v="0"/>
    <s v="Neutral"/>
    <x v="0"/>
    <x v="1"/>
  </r>
  <r>
    <n v="2899"/>
    <d v="2020-09-11T00:00:00"/>
    <s v="Production Technician I"/>
    <x v="8"/>
    <s v="Active"/>
    <s v="Part-Time"/>
    <s v="Zone B"/>
    <s v="Part-Time"/>
    <x v="0"/>
    <x v="9"/>
    <d v="1992-04-29T00:00:00"/>
    <s v="MA"/>
    <x v="1"/>
    <s v="Other"/>
    <s v="Single"/>
    <x v="0"/>
    <n v="5"/>
    <d v="2022-10-24T00:00:00"/>
    <n v="1"/>
    <n v="5"/>
    <n v="3"/>
    <d v="2023-03-26T00:00:00"/>
    <x v="0"/>
    <x v="0"/>
    <x v="2"/>
    <n v="5"/>
    <n v="128.80000000000001"/>
    <n v="28"/>
    <x v="1"/>
    <n v="5"/>
    <x v="0"/>
    <s v="Satisfied"/>
    <x v="2"/>
    <x v="1"/>
  </r>
  <r>
    <n v="2900"/>
    <d v="2021-10-31T00:00:00"/>
    <s v="Production Technician I"/>
    <x v="3"/>
    <s v="Active"/>
    <s v="Part-Time"/>
    <s v="Zone B"/>
    <s v="Temporary"/>
    <x v="0"/>
    <x v="3"/>
    <d v="1952-10-01T00:00:00"/>
    <s v="MA"/>
    <x v="1"/>
    <s v="White"/>
    <s v="Widowed"/>
    <x v="1"/>
    <n v="2"/>
    <d v="2022-10-29T00:00:00"/>
    <n v="1"/>
    <n v="4"/>
    <n v="1"/>
    <d v="2023-01-16T00:00:00"/>
    <x v="1"/>
    <x v="1"/>
    <x v="3"/>
    <n v="4"/>
    <n v="255.02"/>
    <n v="69"/>
    <x v="2"/>
    <n v="4"/>
    <x v="0"/>
    <s v="Neutral"/>
    <x v="1"/>
    <x v="0"/>
  </r>
  <r>
    <n v="2901"/>
    <d v="2018-10-21T00:00:00"/>
    <s v="Production Technician I"/>
    <x v="9"/>
    <s v="Active"/>
    <s v="Part-Time"/>
    <s v="Zone A"/>
    <s v="Part-Time"/>
    <x v="0"/>
    <x v="13"/>
    <d v="1991-12-21T00:00:00"/>
    <s v="MA"/>
    <x v="0"/>
    <s v="White"/>
    <s v="Single"/>
    <x v="0"/>
    <n v="4"/>
    <d v="2023-05-20T00:00:00"/>
    <n v="1"/>
    <n v="4"/>
    <n v="5"/>
    <d v="2023-07-13T00:00:00"/>
    <x v="0"/>
    <x v="0"/>
    <x v="1"/>
    <n v="4"/>
    <n v="674.34"/>
    <n v="27"/>
    <x v="1"/>
    <n v="7"/>
    <x v="0"/>
    <s v="Neutral"/>
    <x v="0"/>
    <x v="0"/>
  </r>
  <r>
    <n v="2902"/>
    <d v="2021-01-07T00:00:00"/>
    <s v="Production Technician I"/>
    <x v="5"/>
    <s v="Active"/>
    <s v="Part-Time"/>
    <s v="Zone B"/>
    <s v="Part-Time"/>
    <x v="0"/>
    <x v="4"/>
    <d v="1961-03-11T00:00:00"/>
    <s v="MA"/>
    <x v="0"/>
    <s v="Black"/>
    <s v="Widowed"/>
    <x v="0"/>
    <n v="1"/>
    <d v="2022-10-23T00:00:00"/>
    <n v="5"/>
    <n v="4"/>
    <n v="3"/>
    <d v="2023-03-31T00:00:00"/>
    <x v="2"/>
    <x v="1"/>
    <x v="1"/>
    <n v="2"/>
    <n v="778.36"/>
    <n v="60"/>
    <x v="2"/>
    <n v="5"/>
    <x v="1"/>
    <s v="Neutral"/>
    <x v="1"/>
    <x v="0"/>
  </r>
  <r>
    <n v="2903"/>
    <d v="2023-02-09T00:00:00"/>
    <s v="Production Technician I"/>
    <x v="6"/>
    <s v="Active"/>
    <s v="Part-Time"/>
    <s v="Zone A"/>
    <s v="Full-Time"/>
    <x v="0"/>
    <x v="6"/>
    <d v="1998-02-26T00:00:00"/>
    <s v="MA"/>
    <x v="1"/>
    <s v="Asian"/>
    <s v="Single"/>
    <x v="2"/>
    <n v="5"/>
    <d v="2022-08-09T00:00:00"/>
    <n v="3"/>
    <n v="3"/>
    <n v="5"/>
    <d v="2023-06-22T00:00:00"/>
    <x v="1"/>
    <x v="1"/>
    <x v="0"/>
    <n v="2"/>
    <n v="906.63"/>
    <n v="25"/>
    <x v="1"/>
    <n v="3"/>
    <x v="2"/>
    <s v="Neutral"/>
    <x v="2"/>
    <x v="0"/>
  </r>
  <r>
    <n v="2904"/>
    <d v="2020-02-15T00:00:00"/>
    <s v="Production Technician I"/>
    <x v="2"/>
    <s v="Terminated"/>
    <s v="Full-Time"/>
    <s v="Zone A"/>
    <s v="Part-Time"/>
    <x v="0"/>
    <x v="9"/>
    <d v="1946-10-05T00:00:00"/>
    <s v="MA"/>
    <x v="0"/>
    <s v="Other"/>
    <s v="Widowed"/>
    <x v="1"/>
    <n v="4"/>
    <d v="2022-08-27T00:00:00"/>
    <n v="4"/>
    <n v="2"/>
    <n v="4"/>
    <d v="2023-05-06T00:00:00"/>
    <x v="3"/>
    <x v="1"/>
    <x v="0"/>
    <n v="4"/>
    <n v="986.01"/>
    <n v="74"/>
    <x v="2"/>
    <n v="6"/>
    <x v="2"/>
    <s v="Unsatisfied"/>
    <x v="0"/>
    <x v="0"/>
  </r>
  <r>
    <n v="2905"/>
    <d v="2022-10-14T00:00:00"/>
    <s v="Production Technician II"/>
    <x v="2"/>
    <s v="Active"/>
    <s v="Full-Time"/>
    <s v="Zone C"/>
    <s v="Full-Time"/>
    <x v="0"/>
    <x v="17"/>
    <d v="1973-12-05T00:00:00"/>
    <s v="MA"/>
    <x v="1"/>
    <s v="Asian"/>
    <s v="Divorced"/>
    <x v="0"/>
    <n v="1"/>
    <d v="2022-09-10T00:00:00"/>
    <n v="2"/>
    <n v="5"/>
    <n v="1"/>
    <d v="2022-10-14T00:00:00"/>
    <x v="0"/>
    <x v="1"/>
    <x v="3"/>
    <n v="5"/>
    <n v="846.88"/>
    <n v="49"/>
    <x v="0"/>
    <n v="3"/>
    <x v="0"/>
    <s v="Satisfied"/>
    <x v="1"/>
    <x v="0"/>
  </r>
  <r>
    <n v="2906"/>
    <d v="2018-10-02T00:00:00"/>
    <s v="Production Technician II"/>
    <x v="9"/>
    <s v="Active"/>
    <s v="Contract"/>
    <s v="Zone B"/>
    <s v="Part-Time"/>
    <x v="0"/>
    <x v="4"/>
    <d v="1979-02-11T00:00:00"/>
    <s v="MA"/>
    <x v="1"/>
    <s v="Asian"/>
    <s v="Divorced"/>
    <x v="2"/>
    <n v="5"/>
    <d v="2023-07-15T00:00:00"/>
    <n v="2"/>
    <n v="5"/>
    <n v="4"/>
    <d v="2022-12-06T00:00:00"/>
    <x v="3"/>
    <x v="1"/>
    <x v="1"/>
    <n v="1"/>
    <n v="998.74"/>
    <n v="39"/>
    <x v="3"/>
    <n v="7"/>
    <x v="0"/>
    <s v="Satisfied"/>
    <x v="2"/>
    <x v="0"/>
  </r>
  <r>
    <n v="2907"/>
    <d v="2020-06-22T00:00:00"/>
    <s v="Production Technician II"/>
    <x v="7"/>
    <s v="Active"/>
    <s v="Full-Time"/>
    <s v="Zone C"/>
    <s v="Part-Time"/>
    <x v="0"/>
    <x v="17"/>
    <d v="1962-03-04T00:00:00"/>
    <s v="MA"/>
    <x v="1"/>
    <s v="White"/>
    <s v="Widowed"/>
    <x v="2"/>
    <n v="4"/>
    <d v="2023-03-15T00:00:00"/>
    <n v="1"/>
    <n v="4"/>
    <n v="5"/>
    <d v="2023-02-12T00:00:00"/>
    <x v="4"/>
    <x v="1"/>
    <x v="2"/>
    <n v="4"/>
    <n v="510.69"/>
    <n v="58"/>
    <x v="0"/>
    <n v="5"/>
    <x v="0"/>
    <s v="Neutral"/>
    <x v="0"/>
    <x v="1"/>
  </r>
  <r>
    <n v="2908"/>
    <d v="2021-03-19T00:00:00"/>
    <s v="Production Technician II"/>
    <x v="3"/>
    <s v="Active"/>
    <s v="Contract"/>
    <s v="Zone C"/>
    <s v="Temporary"/>
    <x v="0"/>
    <x v="9"/>
    <d v="1980-04-06T00:00:00"/>
    <s v="MA"/>
    <x v="1"/>
    <s v="Asian"/>
    <s v="Single"/>
    <x v="1"/>
    <n v="1"/>
    <d v="2023-05-14T00:00:00"/>
    <n v="4"/>
    <n v="2"/>
    <n v="5"/>
    <d v="2022-11-28T00:00:00"/>
    <x v="0"/>
    <x v="1"/>
    <x v="3"/>
    <n v="1"/>
    <n v="100.55"/>
    <n v="41"/>
    <x v="3"/>
    <n v="5"/>
    <x v="2"/>
    <s v="Unsatisfied"/>
    <x v="1"/>
    <x v="0"/>
  </r>
  <r>
    <n v="2909"/>
    <d v="2019-03-28T00:00:00"/>
    <s v="Production Technician II"/>
    <x v="5"/>
    <s v="Active"/>
    <s v="Full-Time"/>
    <s v="Zone C"/>
    <s v="Part-Time"/>
    <x v="0"/>
    <x v="4"/>
    <d v="1941-10-02T00:00:00"/>
    <s v="MA"/>
    <x v="0"/>
    <s v="Hispanic"/>
    <s v="Single"/>
    <x v="2"/>
    <n v="1"/>
    <d v="2023-02-13T00:00:00"/>
    <n v="2"/>
    <n v="4"/>
    <n v="4"/>
    <d v="2023-05-12T00:00:00"/>
    <x v="3"/>
    <x v="0"/>
    <x v="3"/>
    <n v="4"/>
    <n v="818.39"/>
    <n v="78"/>
    <x v="2"/>
    <n v="7"/>
    <x v="0"/>
    <s v="Neutral"/>
    <x v="1"/>
    <x v="0"/>
  </r>
  <r>
    <n v="2910"/>
    <d v="2022-05-01T00:00:00"/>
    <s v="Production Technician II"/>
    <x v="4"/>
    <s v="Active"/>
    <s v="Part-Time"/>
    <s v="Zone A"/>
    <s v="Full-Time"/>
    <x v="0"/>
    <x v="4"/>
    <d v="1946-01-10T00:00:00"/>
    <s v="MA"/>
    <x v="0"/>
    <s v="White"/>
    <s v="Divorced"/>
    <x v="1"/>
    <n v="1"/>
    <d v="2023-05-05T00:00:00"/>
    <n v="5"/>
    <n v="1"/>
    <n v="3"/>
    <d v="2022-09-19T00:00:00"/>
    <x v="3"/>
    <x v="0"/>
    <x v="1"/>
    <n v="1"/>
    <n v="763.78"/>
    <n v="76"/>
    <x v="2"/>
    <n v="4"/>
    <x v="1"/>
    <s v="Unsatisfied"/>
    <x v="1"/>
    <x v="0"/>
  </r>
  <r>
    <n v="2911"/>
    <d v="2018-08-07T00:00:00"/>
    <s v="Production Technician I"/>
    <x v="3"/>
    <s v="Active"/>
    <s v="Part-Time"/>
    <s v="Zone A"/>
    <s v="Full-Time"/>
    <x v="0"/>
    <x v="0"/>
    <d v="1952-12-17T00:00:00"/>
    <s v="MA"/>
    <x v="1"/>
    <s v="Asian"/>
    <s v="Divorced"/>
    <x v="1"/>
    <n v="2"/>
    <d v="2022-10-27T00:00:00"/>
    <n v="5"/>
    <n v="2"/>
    <n v="2"/>
    <d v="2023-03-28T00:00:00"/>
    <x v="3"/>
    <x v="0"/>
    <x v="3"/>
    <n v="1"/>
    <n v="292.36"/>
    <n v="66"/>
    <x v="2"/>
    <n v="7"/>
    <x v="1"/>
    <s v="Unsatisfied"/>
    <x v="1"/>
    <x v="0"/>
  </r>
  <r>
    <n v="2912"/>
    <d v="2022-05-01T00:00:00"/>
    <s v="Production Technician I"/>
    <x v="9"/>
    <s v="Active"/>
    <s v="Full-Time"/>
    <s v="Zone C"/>
    <s v="Temporary"/>
    <x v="0"/>
    <x v="9"/>
    <d v="1962-05-30T00:00:00"/>
    <s v="MA"/>
    <x v="1"/>
    <s v="Black"/>
    <s v="Widowed"/>
    <x v="2"/>
    <n v="4"/>
    <d v="2023-07-07T00:00:00"/>
    <n v="3"/>
    <n v="5"/>
    <n v="3"/>
    <d v="2023-01-11T00:00:00"/>
    <x v="4"/>
    <x v="0"/>
    <x v="2"/>
    <n v="2"/>
    <n v="990.45"/>
    <n v="60"/>
    <x v="2"/>
    <n v="4"/>
    <x v="2"/>
    <s v="Satisfied"/>
    <x v="0"/>
    <x v="1"/>
  </r>
  <r>
    <n v="2913"/>
    <d v="2019-12-03T00:00:00"/>
    <s v="Production Technician I"/>
    <x v="5"/>
    <s v="Active"/>
    <s v="Full-Time"/>
    <s v="Zone B"/>
    <s v="Part-Time"/>
    <x v="0"/>
    <x v="8"/>
    <d v="1950-10-15T00:00:00"/>
    <s v="MA"/>
    <x v="1"/>
    <s v="Hispanic"/>
    <s v="Divorced"/>
    <x v="2"/>
    <n v="2"/>
    <d v="2023-05-05T00:00:00"/>
    <n v="4"/>
    <n v="1"/>
    <n v="2"/>
    <d v="2022-12-01T00:00:00"/>
    <x v="4"/>
    <x v="1"/>
    <x v="2"/>
    <n v="3"/>
    <n v="989.75"/>
    <n v="69"/>
    <x v="2"/>
    <n v="6"/>
    <x v="2"/>
    <s v="Unsatisfied"/>
    <x v="1"/>
    <x v="0"/>
  </r>
  <r>
    <n v="2914"/>
    <d v="2020-01-02T00:00:00"/>
    <s v="Production Technician I"/>
    <x v="6"/>
    <s v="Active"/>
    <s v="Full-Time"/>
    <s v="Zone C"/>
    <s v="Part-Time"/>
    <x v="0"/>
    <x v="8"/>
    <d v="1972-12-02T00:00:00"/>
    <s v="MA"/>
    <x v="1"/>
    <s v="Hispanic"/>
    <s v="Widowed"/>
    <x v="1"/>
    <n v="2"/>
    <d v="2023-05-29T00:00:00"/>
    <n v="5"/>
    <n v="3"/>
    <n v="3"/>
    <d v="2022-10-15T00:00:00"/>
    <x v="4"/>
    <x v="0"/>
    <x v="0"/>
    <n v="1"/>
    <n v="194.13"/>
    <n v="48"/>
    <x v="0"/>
    <n v="6"/>
    <x v="1"/>
    <s v="Neutral"/>
    <x v="1"/>
    <x v="0"/>
  </r>
  <r>
    <n v="2915"/>
    <d v="2022-04-30T00:00:00"/>
    <s v="Production Technician I"/>
    <x v="2"/>
    <s v="Terminated"/>
    <s v="Full-Time"/>
    <s v="Zone B"/>
    <s v="Part-Time"/>
    <x v="0"/>
    <x v="4"/>
    <d v="1992-09-03T00:00:00"/>
    <s v="MA"/>
    <x v="1"/>
    <s v="Asian"/>
    <s v="Widowed"/>
    <x v="1"/>
    <n v="1"/>
    <d v="2023-04-29T00:00:00"/>
    <n v="3"/>
    <n v="4"/>
    <n v="2"/>
    <d v="2023-03-25T00:00:00"/>
    <x v="3"/>
    <x v="0"/>
    <x v="1"/>
    <n v="2"/>
    <n v="993.79"/>
    <n v="30"/>
    <x v="3"/>
    <n v="4"/>
    <x v="2"/>
    <s v="Neutral"/>
    <x v="1"/>
    <x v="0"/>
  </r>
  <r>
    <n v="2916"/>
    <d v="2020-07-04T00:00:00"/>
    <s v="Production Technician I"/>
    <x v="4"/>
    <s v="Terminated"/>
    <s v="Part-Time"/>
    <s v="Zone C"/>
    <s v="Temporary"/>
    <x v="0"/>
    <x v="2"/>
    <d v="1953-01-27T00:00:00"/>
    <s v="MA"/>
    <x v="1"/>
    <s v="White"/>
    <s v="Single"/>
    <x v="2"/>
    <n v="2"/>
    <d v="2023-02-20T00:00:00"/>
    <n v="4"/>
    <n v="4"/>
    <n v="2"/>
    <d v="2022-10-09T00:00:00"/>
    <x v="3"/>
    <x v="0"/>
    <x v="1"/>
    <n v="2"/>
    <n v="932.4"/>
    <n v="67"/>
    <x v="2"/>
    <n v="5"/>
    <x v="2"/>
    <s v="Neutral"/>
    <x v="1"/>
    <x v="0"/>
  </r>
  <r>
    <n v="2917"/>
    <d v="2020-02-05T00:00:00"/>
    <s v="Production Technician I"/>
    <x v="0"/>
    <s v="Active"/>
    <s v="Contract"/>
    <s v="Zone A"/>
    <s v="Part-Time"/>
    <x v="0"/>
    <x v="4"/>
    <d v="1991-12-25T00:00:00"/>
    <s v="MA"/>
    <x v="1"/>
    <s v="Other"/>
    <s v="Widowed"/>
    <x v="1"/>
    <n v="4"/>
    <d v="2023-01-17T00:00:00"/>
    <n v="1"/>
    <n v="4"/>
    <n v="5"/>
    <d v="2022-10-15T00:00:00"/>
    <x v="1"/>
    <x v="1"/>
    <x v="3"/>
    <n v="3"/>
    <n v="636.37"/>
    <n v="29"/>
    <x v="1"/>
    <n v="6"/>
    <x v="0"/>
    <s v="Neutral"/>
    <x v="0"/>
    <x v="0"/>
  </r>
  <r>
    <n v="2918"/>
    <d v="2018-12-22T00:00:00"/>
    <s v="Production Technician I"/>
    <x v="7"/>
    <s v="Active"/>
    <s v="Part-Time"/>
    <s v="Zone B"/>
    <s v="Full-Time"/>
    <x v="0"/>
    <x v="4"/>
    <d v="1979-05-08T00:00:00"/>
    <s v="MA"/>
    <x v="0"/>
    <s v="Black"/>
    <s v="Widowed"/>
    <x v="1"/>
    <n v="4"/>
    <d v="2022-12-11T00:00:00"/>
    <n v="4"/>
    <n v="3"/>
    <n v="1"/>
    <d v="2022-08-28T00:00:00"/>
    <x v="2"/>
    <x v="1"/>
    <x v="0"/>
    <n v="1"/>
    <n v="333.03"/>
    <n v="39"/>
    <x v="3"/>
    <n v="7"/>
    <x v="2"/>
    <s v="Neutral"/>
    <x v="0"/>
    <x v="0"/>
  </r>
  <r>
    <n v="2919"/>
    <d v="2019-04-21T00:00:00"/>
    <s v="Production Technician I"/>
    <x v="1"/>
    <s v="Active"/>
    <s v="Full-Time"/>
    <s v="Zone A"/>
    <s v="Part-Time"/>
    <x v="0"/>
    <x v="4"/>
    <d v="1988-11-07T00:00:00"/>
    <s v="MA"/>
    <x v="0"/>
    <s v="White"/>
    <s v="Single"/>
    <x v="2"/>
    <n v="5"/>
    <d v="2023-06-11T00:00:00"/>
    <n v="5"/>
    <n v="1"/>
    <n v="2"/>
    <d v="2023-04-23T00:00:00"/>
    <x v="3"/>
    <x v="0"/>
    <x v="0"/>
    <n v="1"/>
    <n v="195.63"/>
    <n v="31"/>
    <x v="3"/>
    <n v="7"/>
    <x v="1"/>
    <s v="Unsatisfied"/>
    <x v="2"/>
    <x v="0"/>
  </r>
  <r>
    <n v="2920"/>
    <d v="2020-04-03T00:00:00"/>
    <s v="Production Technician I"/>
    <x v="8"/>
    <s v="Active"/>
    <s v="Full-Time"/>
    <s v="Zone A"/>
    <s v="Part-Time"/>
    <x v="0"/>
    <x v="4"/>
    <d v="1959-02-11T00:00:00"/>
    <s v="MA"/>
    <x v="1"/>
    <s v="Hispanic"/>
    <s v="Single"/>
    <x v="1"/>
    <n v="5"/>
    <d v="2023-02-04T00:00:00"/>
    <n v="2"/>
    <n v="4"/>
    <n v="4"/>
    <d v="2022-09-27T00:00:00"/>
    <x v="3"/>
    <x v="1"/>
    <x v="2"/>
    <n v="2"/>
    <n v="140.27000000000001"/>
    <n v="61"/>
    <x v="2"/>
    <n v="6"/>
    <x v="0"/>
    <s v="Neutral"/>
    <x v="2"/>
    <x v="1"/>
  </r>
  <r>
    <n v="2921"/>
    <d v="2018-09-22T00:00:00"/>
    <s v="Production Technician I"/>
    <x v="3"/>
    <s v="Active"/>
    <s v="Full-Time"/>
    <s v="Zone B"/>
    <s v="Part-Time"/>
    <x v="0"/>
    <x v="1"/>
    <d v="1957-08-08T00:00:00"/>
    <s v="MA"/>
    <x v="0"/>
    <s v="Asian"/>
    <s v="Divorced"/>
    <x v="1"/>
    <n v="2"/>
    <d v="2023-03-15T00:00:00"/>
    <n v="5"/>
    <n v="2"/>
    <n v="3"/>
    <d v="2023-01-11T00:00:00"/>
    <x v="1"/>
    <x v="1"/>
    <x v="1"/>
    <n v="1"/>
    <n v="465.54"/>
    <n v="61"/>
    <x v="2"/>
    <n v="7"/>
    <x v="1"/>
    <s v="Unsatisfied"/>
    <x v="1"/>
    <x v="0"/>
  </r>
  <r>
    <n v="2922"/>
    <d v="2022-10-14T00:00:00"/>
    <s v="Production Technician I"/>
    <x v="4"/>
    <s v="Active"/>
    <s v="Part-Time"/>
    <s v="Zone B"/>
    <s v="Full-Time"/>
    <x v="0"/>
    <x v="3"/>
    <d v="1993-04-25T00:00:00"/>
    <s v="MA"/>
    <x v="0"/>
    <s v="Other"/>
    <s v="Married"/>
    <x v="1"/>
    <n v="5"/>
    <d v="2023-04-29T00:00:00"/>
    <n v="4"/>
    <n v="2"/>
    <n v="5"/>
    <d v="2023-05-19T00:00:00"/>
    <x v="3"/>
    <x v="1"/>
    <x v="1"/>
    <n v="1"/>
    <n v="713.3"/>
    <n v="29"/>
    <x v="1"/>
    <n v="3"/>
    <x v="2"/>
    <s v="Unsatisfied"/>
    <x v="2"/>
    <x v="0"/>
  </r>
  <r>
    <n v="2923"/>
    <d v="2022-02-12T00:00:00"/>
    <s v="Production Technician I"/>
    <x v="0"/>
    <s v="Active"/>
    <s v="Part-Time"/>
    <s v="Zone A"/>
    <s v="Part-Time"/>
    <x v="0"/>
    <x v="4"/>
    <d v="1980-07-01T00:00:00"/>
    <s v="MA"/>
    <x v="0"/>
    <s v="White"/>
    <s v="Married"/>
    <x v="2"/>
    <n v="4"/>
    <d v="2023-05-06T00:00:00"/>
    <n v="5"/>
    <n v="1"/>
    <n v="2"/>
    <d v="2022-10-15T00:00:00"/>
    <x v="3"/>
    <x v="0"/>
    <x v="0"/>
    <n v="4"/>
    <n v="632.73"/>
    <n v="42"/>
    <x v="3"/>
    <n v="4"/>
    <x v="1"/>
    <s v="Unsatisfied"/>
    <x v="0"/>
    <x v="0"/>
  </r>
  <r>
    <n v="2924"/>
    <d v="2021-03-23T00:00:00"/>
    <s v="Production Technician I"/>
    <x v="1"/>
    <s v="Terminated"/>
    <s v="Contract"/>
    <s v="Zone B"/>
    <s v="Part-Time"/>
    <x v="0"/>
    <x v="4"/>
    <d v="1979-05-15T00:00:00"/>
    <s v="MA"/>
    <x v="1"/>
    <s v="Asian"/>
    <s v="Married"/>
    <x v="1"/>
    <n v="5"/>
    <d v="2023-05-16T00:00:00"/>
    <n v="5"/>
    <n v="4"/>
    <n v="4"/>
    <d v="2022-10-31T00:00:00"/>
    <x v="3"/>
    <x v="1"/>
    <x v="0"/>
    <n v="1"/>
    <n v="244.84"/>
    <n v="42"/>
    <x v="3"/>
    <n v="5"/>
    <x v="1"/>
    <s v="Neutral"/>
    <x v="2"/>
    <x v="0"/>
  </r>
  <r>
    <n v="2925"/>
    <d v="2018-08-30T00:00:00"/>
    <s v="Production Technician II"/>
    <x v="0"/>
    <s v="Active"/>
    <s v="Part-Time"/>
    <s v="Zone B"/>
    <s v="Temporary"/>
    <x v="0"/>
    <x v="2"/>
    <d v="1972-09-18T00:00:00"/>
    <s v="MA"/>
    <x v="1"/>
    <s v="Other"/>
    <s v="Divorced"/>
    <x v="1"/>
    <n v="4"/>
    <d v="2023-07-30T00:00:00"/>
    <n v="1"/>
    <n v="3"/>
    <n v="1"/>
    <d v="2023-04-14T00:00:00"/>
    <x v="4"/>
    <x v="1"/>
    <x v="0"/>
    <n v="4"/>
    <n v="689.93"/>
    <n v="46"/>
    <x v="0"/>
    <n v="7"/>
    <x v="0"/>
    <s v="Neutral"/>
    <x v="0"/>
    <x v="0"/>
  </r>
  <r>
    <n v="2928"/>
    <d v="2021-01-10T00:00:00"/>
    <s v="Production Technician II"/>
    <x v="8"/>
    <s v="Active"/>
    <s v="Full-Time"/>
    <s v="Zone B"/>
    <s v="Part-Time"/>
    <x v="0"/>
    <x v="3"/>
    <d v="1972-04-12T00:00:00"/>
    <s v="MA"/>
    <x v="0"/>
    <s v="Hispanic"/>
    <s v="Divorced"/>
    <x v="0"/>
    <n v="5"/>
    <d v="2022-08-28T00:00:00"/>
    <n v="5"/>
    <n v="4"/>
    <n v="1"/>
    <d v="2023-06-21T00:00:00"/>
    <x v="4"/>
    <x v="1"/>
    <x v="1"/>
    <n v="2"/>
    <n v="175.63"/>
    <n v="49"/>
    <x v="0"/>
    <n v="5"/>
    <x v="1"/>
    <s v="Neutral"/>
    <x v="2"/>
    <x v="0"/>
  </r>
  <r>
    <n v="2929"/>
    <d v="2020-08-19T00:00:00"/>
    <s v="Production Technician II"/>
    <x v="3"/>
    <s v="Terminated"/>
    <s v="Full-Time"/>
    <s v="Zone B"/>
    <s v="Temporary"/>
    <x v="0"/>
    <x v="4"/>
    <d v="1986-06-05T00:00:00"/>
    <s v="MA"/>
    <x v="0"/>
    <s v="White"/>
    <s v="Widowed"/>
    <x v="2"/>
    <n v="2"/>
    <d v="2023-01-28T00:00:00"/>
    <n v="1"/>
    <n v="3"/>
    <n v="4"/>
    <d v="2022-09-23T00:00:00"/>
    <x v="2"/>
    <x v="0"/>
    <x v="3"/>
    <n v="5"/>
    <n v="120.14"/>
    <n v="34"/>
    <x v="3"/>
    <n v="5"/>
    <x v="0"/>
    <s v="Neutral"/>
    <x v="1"/>
    <x v="0"/>
  </r>
  <r>
    <n v="2930"/>
    <d v="2023-04-21T00:00:00"/>
    <s v="Production Technician II"/>
    <x v="9"/>
    <s v="Active"/>
    <s v="Part-Time"/>
    <s v="Zone A"/>
    <s v="Full-Time"/>
    <x v="0"/>
    <x v="15"/>
    <d v="1999-03-20T00:00:00"/>
    <s v="MA"/>
    <x v="0"/>
    <s v="Black"/>
    <s v="Widowed"/>
    <x v="1"/>
    <n v="2"/>
    <d v="2023-06-19T00:00:00"/>
    <n v="1"/>
    <n v="4"/>
    <n v="2"/>
    <d v="2023-02-23T00:00:00"/>
    <x v="3"/>
    <x v="1"/>
    <x v="0"/>
    <n v="5"/>
    <n v="871.29"/>
    <n v="24"/>
    <x v="1"/>
    <n v="3"/>
    <x v="0"/>
    <s v="Neutral"/>
    <x v="1"/>
    <x v="0"/>
  </r>
  <r>
    <n v="2931"/>
    <d v="2020-01-29T00:00:00"/>
    <s v="Production Technician I"/>
    <x v="8"/>
    <s v="Terminated"/>
    <s v="Full-Time"/>
    <s v="Zone B"/>
    <s v="Temporary"/>
    <x v="0"/>
    <x v="4"/>
    <d v="1969-07-11T00:00:00"/>
    <s v="MA"/>
    <x v="1"/>
    <s v="Hispanic"/>
    <s v="Single"/>
    <x v="1"/>
    <n v="2"/>
    <d v="2022-09-20T00:00:00"/>
    <n v="5"/>
    <n v="4"/>
    <n v="4"/>
    <d v="2023-07-23T00:00:00"/>
    <x v="0"/>
    <x v="1"/>
    <x v="3"/>
    <n v="1"/>
    <n v="485.84"/>
    <n v="51"/>
    <x v="0"/>
    <n v="6"/>
    <x v="1"/>
    <s v="Neutral"/>
    <x v="1"/>
    <x v="0"/>
  </r>
  <r>
    <n v="2932"/>
    <d v="2021-08-19T00:00:00"/>
    <s v="Production Technician I"/>
    <x v="3"/>
    <s v="Terminated"/>
    <s v="Part-Time"/>
    <s v="Zone A"/>
    <s v="Full-Time"/>
    <x v="0"/>
    <x v="0"/>
    <d v="1948-01-13T00:00:00"/>
    <s v="MA"/>
    <x v="1"/>
    <s v="Hispanic"/>
    <s v="Widowed"/>
    <x v="0"/>
    <n v="4"/>
    <d v="2023-04-28T00:00:00"/>
    <n v="4"/>
    <n v="4"/>
    <n v="3"/>
    <d v="2023-05-17T00:00:00"/>
    <x v="4"/>
    <x v="1"/>
    <x v="2"/>
    <n v="2"/>
    <n v="275.36"/>
    <n v="73"/>
    <x v="2"/>
    <n v="4"/>
    <x v="2"/>
    <s v="Neutral"/>
    <x v="0"/>
    <x v="1"/>
  </r>
  <r>
    <n v="2933"/>
    <d v="2021-03-18T00:00:00"/>
    <s v="Production Technician I"/>
    <x v="9"/>
    <s v="Active"/>
    <s v="Full-Time"/>
    <s v="Zone A"/>
    <s v="Part-Time"/>
    <x v="0"/>
    <x v="13"/>
    <d v="1949-03-13T00:00:00"/>
    <s v="MA"/>
    <x v="1"/>
    <s v="White"/>
    <s v="Single"/>
    <x v="2"/>
    <n v="1"/>
    <d v="2023-05-02T00:00:00"/>
    <n v="3"/>
    <n v="1"/>
    <n v="4"/>
    <d v="2023-07-02T00:00:00"/>
    <x v="4"/>
    <x v="1"/>
    <x v="1"/>
    <n v="3"/>
    <n v="933.67"/>
    <n v="72"/>
    <x v="2"/>
    <n v="5"/>
    <x v="2"/>
    <s v="Unsatisfied"/>
    <x v="1"/>
    <x v="0"/>
  </r>
  <r>
    <n v="2934"/>
    <d v="2021-10-24T00:00:00"/>
    <s v="Production Technician I"/>
    <x v="5"/>
    <s v="Active"/>
    <s v="Contract"/>
    <s v="Zone B"/>
    <s v="Temporary"/>
    <x v="0"/>
    <x v="4"/>
    <d v="1963-11-14T00:00:00"/>
    <s v="MA"/>
    <x v="1"/>
    <s v="Asian"/>
    <s v="Widowed"/>
    <x v="0"/>
    <n v="2"/>
    <d v="2022-11-16T00:00:00"/>
    <n v="4"/>
    <n v="3"/>
    <n v="1"/>
    <d v="2023-03-14T00:00:00"/>
    <x v="3"/>
    <x v="0"/>
    <x v="3"/>
    <n v="4"/>
    <n v="927.08"/>
    <n v="58"/>
    <x v="0"/>
    <n v="4"/>
    <x v="2"/>
    <s v="Neutral"/>
    <x v="1"/>
    <x v="0"/>
  </r>
  <r>
    <n v="2935"/>
    <d v="2020-10-03T00:00:00"/>
    <s v="Production Technician I"/>
    <x v="6"/>
    <s v="Active"/>
    <s v="Contract"/>
    <s v="Zone B"/>
    <s v="Part-Time"/>
    <x v="0"/>
    <x v="13"/>
    <d v="1995-12-09T00:00:00"/>
    <s v="MA"/>
    <x v="1"/>
    <s v="White"/>
    <s v="Divorced"/>
    <x v="0"/>
    <n v="5"/>
    <d v="2023-02-14T00:00:00"/>
    <n v="5"/>
    <n v="1"/>
    <n v="1"/>
    <d v="2023-07-25T00:00:00"/>
    <x v="4"/>
    <x v="1"/>
    <x v="3"/>
    <n v="4"/>
    <n v="395.52"/>
    <n v="25"/>
    <x v="1"/>
    <n v="5"/>
    <x v="1"/>
    <s v="Unsatisfied"/>
    <x v="2"/>
    <x v="2"/>
  </r>
  <r>
    <n v="2936"/>
    <d v="2023-02-21T00:00:00"/>
    <s v="Production Technician I"/>
    <x v="2"/>
    <s v="Active"/>
    <s v="Contract"/>
    <s v="Zone C"/>
    <s v="Part-Time"/>
    <x v="0"/>
    <x v="3"/>
    <d v="1984-09-15T00:00:00"/>
    <s v="MA"/>
    <x v="1"/>
    <s v="Asian"/>
    <s v="Married"/>
    <x v="2"/>
    <n v="1"/>
    <d v="2022-09-18T00:00:00"/>
    <n v="4"/>
    <n v="3"/>
    <n v="1"/>
    <d v="2022-12-23T00:00:00"/>
    <x v="0"/>
    <x v="0"/>
    <x v="2"/>
    <n v="3"/>
    <n v="123.26"/>
    <n v="39"/>
    <x v="3"/>
    <n v="3"/>
    <x v="2"/>
    <s v="Neutral"/>
    <x v="1"/>
    <x v="0"/>
  </r>
  <r>
    <n v="2937"/>
    <d v="2020-08-01T00:00:00"/>
    <s v="Production Technician I"/>
    <x v="4"/>
    <s v="Active"/>
    <s v="Contract"/>
    <s v="Zone A"/>
    <s v="Temporary"/>
    <x v="0"/>
    <x v="17"/>
    <d v="1952-07-23T00:00:00"/>
    <s v="MA"/>
    <x v="1"/>
    <s v="Black"/>
    <s v="Married"/>
    <x v="2"/>
    <n v="2"/>
    <d v="2022-12-09T00:00:00"/>
    <n v="1"/>
    <n v="4"/>
    <n v="4"/>
    <d v="2023-07-25T00:00:00"/>
    <x v="0"/>
    <x v="0"/>
    <x v="2"/>
    <n v="3"/>
    <n v="198.45"/>
    <n v="68"/>
    <x v="2"/>
    <n v="5"/>
    <x v="0"/>
    <s v="Neutral"/>
    <x v="1"/>
    <x v="0"/>
  </r>
  <r>
    <n v="2938"/>
    <d v="2023-01-08T00:00:00"/>
    <s v="Production Technician I"/>
    <x v="0"/>
    <s v="Active"/>
    <s v="Full-Time"/>
    <s v="Zone C"/>
    <s v="Full-Time"/>
    <x v="0"/>
    <x v="1"/>
    <d v="1972-12-11T00:00:00"/>
    <s v="MA"/>
    <x v="1"/>
    <s v="White"/>
    <s v="Married"/>
    <x v="2"/>
    <n v="1"/>
    <d v="2023-01-30T00:00:00"/>
    <n v="2"/>
    <n v="5"/>
    <n v="1"/>
    <d v="2023-05-18T00:00:00"/>
    <x v="4"/>
    <x v="0"/>
    <x v="3"/>
    <n v="2"/>
    <n v="478.07"/>
    <n v="51"/>
    <x v="0"/>
    <n v="3"/>
    <x v="0"/>
    <s v="Satisfied"/>
    <x v="1"/>
    <x v="0"/>
  </r>
  <r>
    <n v="2939"/>
    <d v="2022-07-26T00:00:00"/>
    <s v="Production Technician I"/>
    <x v="7"/>
    <s v="Active"/>
    <s v="Contract"/>
    <s v="Zone B"/>
    <s v="Full-Time"/>
    <x v="0"/>
    <x v="5"/>
    <d v="1980-07-23T00:00:00"/>
    <s v="MA"/>
    <x v="0"/>
    <s v="Hispanic"/>
    <s v="Single"/>
    <x v="2"/>
    <n v="2"/>
    <d v="2023-04-13T00:00:00"/>
    <n v="4"/>
    <n v="3"/>
    <n v="3"/>
    <d v="2022-09-06T00:00:00"/>
    <x v="2"/>
    <x v="1"/>
    <x v="2"/>
    <n v="3"/>
    <n v="285.5"/>
    <n v="42"/>
    <x v="3"/>
    <n v="3"/>
    <x v="2"/>
    <s v="Neutral"/>
    <x v="1"/>
    <x v="0"/>
  </r>
  <r>
    <n v="2940"/>
    <d v="2020-08-31T00:00:00"/>
    <s v="Production Technician I"/>
    <x v="1"/>
    <s v="Active"/>
    <s v="Contract"/>
    <s v="Zone A"/>
    <s v="Part-Time"/>
    <x v="0"/>
    <x v="17"/>
    <d v="1972-12-05T00:00:00"/>
    <s v="MA"/>
    <x v="0"/>
    <s v="Black"/>
    <s v="Single"/>
    <x v="2"/>
    <n v="5"/>
    <d v="2023-04-18T00:00:00"/>
    <n v="5"/>
    <n v="1"/>
    <n v="3"/>
    <d v="2023-06-14T00:00:00"/>
    <x v="4"/>
    <x v="1"/>
    <x v="3"/>
    <n v="2"/>
    <n v="490.26"/>
    <n v="48"/>
    <x v="0"/>
    <n v="5"/>
    <x v="1"/>
    <s v="Unsatisfied"/>
    <x v="2"/>
    <x v="2"/>
  </r>
  <r>
    <n v="2941"/>
    <d v="2022-11-05T00:00:00"/>
    <s v="Production Technician I"/>
    <x v="8"/>
    <s v="Active"/>
    <s v="Part-Time"/>
    <s v="Zone B"/>
    <s v="Full-Time"/>
    <x v="0"/>
    <x v="6"/>
    <d v="1994-04-26T00:00:00"/>
    <s v="MA"/>
    <x v="1"/>
    <s v="Hispanic"/>
    <s v="Divorced"/>
    <x v="2"/>
    <n v="2"/>
    <d v="2022-12-14T00:00:00"/>
    <n v="5"/>
    <n v="2"/>
    <n v="5"/>
    <d v="2022-11-11T00:00:00"/>
    <x v="1"/>
    <x v="0"/>
    <x v="2"/>
    <n v="3"/>
    <n v="828.68"/>
    <n v="28"/>
    <x v="1"/>
    <n v="3"/>
    <x v="1"/>
    <s v="Unsatisfied"/>
    <x v="1"/>
    <x v="0"/>
  </r>
  <r>
    <n v="2942"/>
    <d v="2019-05-30T00:00:00"/>
    <s v="Production Technician I"/>
    <x v="3"/>
    <s v="Active"/>
    <s v="Full-Time"/>
    <s v="Zone C"/>
    <s v="Part-Time"/>
    <x v="0"/>
    <x v="2"/>
    <d v="1949-03-01T00:00:00"/>
    <s v="MA"/>
    <x v="0"/>
    <s v="Black"/>
    <s v="Widowed"/>
    <x v="2"/>
    <n v="2"/>
    <d v="2022-10-17T00:00:00"/>
    <n v="3"/>
    <n v="3"/>
    <n v="4"/>
    <d v="2023-02-20T00:00:00"/>
    <x v="3"/>
    <x v="1"/>
    <x v="1"/>
    <n v="2"/>
    <n v="858.29"/>
    <n v="70"/>
    <x v="2"/>
    <n v="6"/>
    <x v="2"/>
    <s v="Neutral"/>
    <x v="1"/>
    <x v="0"/>
  </r>
  <r>
    <n v="2943"/>
    <d v="2019-12-09T00:00:00"/>
    <s v="Production Technician I"/>
    <x v="9"/>
    <s v="Active"/>
    <s v="Full-Time"/>
    <s v="Zone B"/>
    <s v="Part-Time"/>
    <x v="0"/>
    <x v="2"/>
    <d v="1963-02-14T00:00:00"/>
    <s v="MA"/>
    <x v="0"/>
    <s v="Other"/>
    <s v="Single"/>
    <x v="2"/>
    <n v="2"/>
    <d v="2022-10-18T00:00:00"/>
    <n v="4"/>
    <n v="1"/>
    <n v="5"/>
    <d v="2023-04-04T00:00:00"/>
    <x v="4"/>
    <x v="1"/>
    <x v="2"/>
    <n v="3"/>
    <n v="494.19"/>
    <n v="56"/>
    <x v="0"/>
    <n v="6"/>
    <x v="2"/>
    <s v="Unsatisfied"/>
    <x v="1"/>
    <x v="0"/>
  </r>
  <r>
    <n v="2944"/>
    <d v="2019-05-10T00:00:00"/>
    <s v="Production Technician I"/>
    <x v="5"/>
    <s v="Active"/>
    <s v="Part-Time"/>
    <s v="Zone C"/>
    <s v="Part-Time"/>
    <x v="0"/>
    <x v="5"/>
    <d v="1952-04-08T00:00:00"/>
    <s v="MA"/>
    <x v="0"/>
    <s v="Other"/>
    <s v="Widowed"/>
    <x v="2"/>
    <n v="1"/>
    <d v="2023-05-21T00:00:00"/>
    <n v="2"/>
    <n v="4"/>
    <n v="1"/>
    <d v="2023-02-17T00:00:00"/>
    <x v="4"/>
    <x v="0"/>
    <x v="3"/>
    <n v="4"/>
    <n v="502.56"/>
    <n v="67"/>
    <x v="2"/>
    <n v="7"/>
    <x v="0"/>
    <s v="Neutral"/>
    <x v="1"/>
    <x v="0"/>
  </r>
  <r>
    <n v="2945"/>
    <d v="2019-09-03T00:00:00"/>
    <s v="Production Technician I"/>
    <x v="6"/>
    <s v="Terminated"/>
    <s v="Full-Time"/>
    <s v="Zone B"/>
    <s v="Temporary"/>
    <x v="0"/>
    <x v="1"/>
    <d v="1976-08-21T00:00:00"/>
    <s v="MA"/>
    <x v="1"/>
    <s v="White"/>
    <s v="Widowed"/>
    <x v="2"/>
    <n v="4"/>
    <d v="2022-09-21T00:00:00"/>
    <n v="4"/>
    <n v="2"/>
    <n v="1"/>
    <d v="2023-07-01T00:00:00"/>
    <x v="4"/>
    <x v="1"/>
    <x v="0"/>
    <n v="5"/>
    <n v="826.82"/>
    <n v="43"/>
    <x v="3"/>
    <n v="6"/>
    <x v="2"/>
    <s v="Unsatisfied"/>
    <x v="0"/>
    <x v="0"/>
  </r>
  <r>
    <n v="2946"/>
    <d v="2018-09-13T00:00:00"/>
    <s v="Production Technician II"/>
    <x v="4"/>
    <s v="Active"/>
    <s v="Contract"/>
    <s v="Zone A"/>
    <s v="Full-Time"/>
    <x v="0"/>
    <x v="8"/>
    <d v="1984-06-29T00:00:00"/>
    <s v="MA"/>
    <x v="1"/>
    <s v="Black"/>
    <s v="Divorced"/>
    <x v="2"/>
    <n v="2"/>
    <d v="2023-01-20T00:00:00"/>
    <n v="4"/>
    <n v="5"/>
    <n v="3"/>
    <d v="2023-07-12T00:00:00"/>
    <x v="0"/>
    <x v="0"/>
    <x v="0"/>
    <n v="4"/>
    <n v="655.83"/>
    <n v="34"/>
    <x v="3"/>
    <n v="7"/>
    <x v="2"/>
    <s v="Satisfied"/>
    <x v="1"/>
    <x v="0"/>
  </r>
  <r>
    <n v="2947"/>
    <d v="2021-06-10T00:00:00"/>
    <s v="Production Technician II"/>
    <x v="0"/>
    <s v="Active"/>
    <s v="Part-Time"/>
    <s v="Zone C"/>
    <s v="Temporary"/>
    <x v="0"/>
    <x v="13"/>
    <d v="1958-08-18T00:00:00"/>
    <s v="MA"/>
    <x v="1"/>
    <s v="Asian"/>
    <s v="Divorced"/>
    <x v="0"/>
    <n v="1"/>
    <d v="2023-02-11T00:00:00"/>
    <n v="3"/>
    <n v="4"/>
    <n v="2"/>
    <d v="2022-08-13T00:00:00"/>
    <x v="2"/>
    <x v="1"/>
    <x v="1"/>
    <n v="1"/>
    <n v="543.80999999999995"/>
    <n v="63"/>
    <x v="2"/>
    <n v="4"/>
    <x v="2"/>
    <s v="Neutral"/>
    <x v="1"/>
    <x v="0"/>
  </r>
  <r>
    <n v="2950"/>
    <d v="2018-09-14T00:00:00"/>
    <s v="Production Technician II"/>
    <x v="8"/>
    <s v="Terminated"/>
    <s v="Part-Time"/>
    <s v="Zone C"/>
    <s v="Temporary"/>
    <x v="0"/>
    <x v="16"/>
    <d v="1943-01-04T00:00:00"/>
    <s v="MA"/>
    <x v="0"/>
    <s v="White"/>
    <s v="Married"/>
    <x v="2"/>
    <n v="4"/>
    <d v="2022-08-21T00:00:00"/>
    <n v="3"/>
    <n v="3"/>
    <n v="5"/>
    <d v="2023-03-19T00:00:00"/>
    <x v="3"/>
    <x v="0"/>
    <x v="2"/>
    <n v="2"/>
    <n v="331.52"/>
    <n v="75"/>
    <x v="2"/>
    <n v="7"/>
    <x v="2"/>
    <s v="Neutral"/>
    <x v="0"/>
    <x v="1"/>
  </r>
  <r>
    <n v="2951"/>
    <d v="2019-05-26T00:00:00"/>
    <s v="Production Technician II"/>
    <x v="3"/>
    <s v="Active"/>
    <s v="Full-Time"/>
    <s v="Zone C"/>
    <s v="Part-Time"/>
    <x v="0"/>
    <x v="3"/>
    <d v="1943-10-05T00:00:00"/>
    <s v="MA"/>
    <x v="0"/>
    <s v="Black"/>
    <s v="Widowed"/>
    <x v="0"/>
    <n v="2"/>
    <d v="2023-05-31T00:00:00"/>
    <n v="3"/>
    <n v="1"/>
    <n v="3"/>
    <d v="2022-09-07T00:00:00"/>
    <x v="0"/>
    <x v="1"/>
    <x v="3"/>
    <n v="3"/>
    <n v="973.96"/>
    <n v="76"/>
    <x v="2"/>
    <n v="6"/>
    <x v="2"/>
    <s v="Unsatisfied"/>
    <x v="1"/>
    <x v="0"/>
  </r>
  <r>
    <n v="2952"/>
    <d v="2019-07-05T00:00:00"/>
    <s v="Production Technician II"/>
    <x v="9"/>
    <s v="Active"/>
    <s v="Contract"/>
    <s v="Zone C"/>
    <s v="Full-Time"/>
    <x v="0"/>
    <x v="5"/>
    <d v="1952-04-26T00:00:00"/>
    <s v="MA"/>
    <x v="0"/>
    <s v="Black"/>
    <s v="Widowed"/>
    <x v="0"/>
    <n v="4"/>
    <d v="2023-04-01T00:00:00"/>
    <n v="5"/>
    <n v="3"/>
    <n v="2"/>
    <d v="2023-05-08T00:00:00"/>
    <x v="4"/>
    <x v="0"/>
    <x v="2"/>
    <n v="3"/>
    <n v="149.09"/>
    <n v="67"/>
    <x v="2"/>
    <n v="6"/>
    <x v="1"/>
    <s v="Neutral"/>
    <x v="0"/>
    <x v="1"/>
  </r>
  <r>
    <n v="2953"/>
    <d v="2019-11-05T00:00:00"/>
    <s v="Production Technician I"/>
    <x v="3"/>
    <s v="Active"/>
    <s v="Full-Time"/>
    <s v="Zone B"/>
    <s v="Full-Time"/>
    <x v="0"/>
    <x v="4"/>
    <d v="1957-03-19T00:00:00"/>
    <s v="MA"/>
    <x v="1"/>
    <s v="Other"/>
    <s v="Widowed"/>
    <x v="0"/>
    <n v="5"/>
    <d v="2023-06-01T00:00:00"/>
    <n v="2"/>
    <n v="3"/>
    <n v="4"/>
    <d v="2022-12-11T00:00:00"/>
    <x v="0"/>
    <x v="1"/>
    <x v="1"/>
    <n v="4"/>
    <n v="925.16"/>
    <n v="62"/>
    <x v="2"/>
    <n v="6"/>
    <x v="0"/>
    <s v="Neutral"/>
    <x v="2"/>
    <x v="0"/>
  </r>
  <r>
    <n v="2954"/>
    <d v="2019-07-22T00:00:00"/>
    <s v="Production Technician I"/>
    <x v="5"/>
    <s v="Active"/>
    <s v="Part-Time"/>
    <s v="Zone B"/>
    <s v="Part-Time"/>
    <x v="0"/>
    <x v="4"/>
    <d v="1955-08-10T00:00:00"/>
    <s v="MA"/>
    <x v="0"/>
    <s v="Black"/>
    <s v="Widowed"/>
    <x v="0"/>
    <n v="2"/>
    <d v="2023-07-24T00:00:00"/>
    <n v="5"/>
    <n v="2"/>
    <n v="1"/>
    <d v="2022-10-23T00:00:00"/>
    <x v="2"/>
    <x v="1"/>
    <x v="3"/>
    <n v="2"/>
    <n v="833.13"/>
    <n v="64"/>
    <x v="2"/>
    <n v="6"/>
    <x v="1"/>
    <s v="Unsatisfied"/>
    <x v="1"/>
    <x v="0"/>
  </r>
  <r>
    <n v="2955"/>
    <d v="2020-09-21T00:00:00"/>
    <s v="Production Technician I"/>
    <x v="9"/>
    <s v="Active"/>
    <s v="Full-Time"/>
    <s v="Zone A"/>
    <s v="Part-Time"/>
    <x v="0"/>
    <x v="3"/>
    <d v="1959-06-14T00:00:00"/>
    <s v="MA"/>
    <x v="1"/>
    <s v="Other"/>
    <s v="Married"/>
    <x v="0"/>
    <n v="1"/>
    <d v="2023-06-12T00:00:00"/>
    <n v="5"/>
    <n v="2"/>
    <n v="3"/>
    <d v="2023-06-04T00:00:00"/>
    <x v="2"/>
    <x v="1"/>
    <x v="0"/>
    <n v="5"/>
    <n v="191.49"/>
    <n v="61"/>
    <x v="2"/>
    <n v="5"/>
    <x v="1"/>
    <s v="Unsatisfied"/>
    <x v="1"/>
    <x v="0"/>
  </r>
  <r>
    <n v="2956"/>
    <d v="2019-11-11T00:00:00"/>
    <s v="Production Technician I"/>
    <x v="5"/>
    <s v="Active"/>
    <s v="Part-Time"/>
    <s v="Zone C"/>
    <s v="Full-Time"/>
    <x v="0"/>
    <x v="6"/>
    <d v="1999-12-15T00:00:00"/>
    <s v="MA"/>
    <x v="1"/>
    <s v="Hispanic"/>
    <s v="Widowed"/>
    <x v="0"/>
    <n v="2"/>
    <d v="2023-02-06T00:00:00"/>
    <n v="5"/>
    <n v="4"/>
    <n v="1"/>
    <d v="2022-10-13T00:00:00"/>
    <x v="1"/>
    <x v="1"/>
    <x v="3"/>
    <n v="3"/>
    <n v="474.15"/>
    <n v="20"/>
    <x v="1"/>
    <n v="6"/>
    <x v="1"/>
    <s v="Neutral"/>
    <x v="1"/>
    <x v="0"/>
  </r>
  <r>
    <n v="2957"/>
    <d v="2021-02-08T00:00:00"/>
    <s v="Production Technician I"/>
    <x v="6"/>
    <s v="Active"/>
    <s v="Part-Time"/>
    <s v="Zone B"/>
    <s v="Temporary"/>
    <x v="0"/>
    <x v="4"/>
    <d v="1960-01-13T00:00:00"/>
    <s v="MA"/>
    <x v="1"/>
    <s v="Hispanic"/>
    <s v="Single"/>
    <x v="0"/>
    <n v="1"/>
    <d v="2023-02-21T00:00:00"/>
    <n v="1"/>
    <n v="3"/>
    <n v="4"/>
    <d v="2022-08-30T00:00:00"/>
    <x v="2"/>
    <x v="1"/>
    <x v="0"/>
    <n v="1"/>
    <n v="550.41999999999996"/>
    <n v="61"/>
    <x v="2"/>
    <n v="5"/>
    <x v="0"/>
    <s v="Neutral"/>
    <x v="1"/>
    <x v="0"/>
  </r>
  <r>
    <n v="2958"/>
    <d v="2020-06-01T00:00:00"/>
    <s v="Production Technician I"/>
    <x v="2"/>
    <s v="Active"/>
    <s v="Contract"/>
    <s v="Zone C"/>
    <s v="Full-Time"/>
    <x v="0"/>
    <x v="16"/>
    <d v="1945-04-09T00:00:00"/>
    <s v="MA"/>
    <x v="1"/>
    <s v="Black"/>
    <s v="Divorced"/>
    <x v="0"/>
    <n v="4"/>
    <d v="2023-05-16T00:00:00"/>
    <n v="1"/>
    <n v="2"/>
    <n v="4"/>
    <d v="2023-02-09T00:00:00"/>
    <x v="3"/>
    <x v="1"/>
    <x v="1"/>
    <n v="1"/>
    <n v="681.23"/>
    <n v="75"/>
    <x v="2"/>
    <n v="5"/>
    <x v="0"/>
    <s v="Unsatisfied"/>
    <x v="0"/>
    <x v="0"/>
  </r>
  <r>
    <n v="2959"/>
    <d v="2022-10-26T00:00:00"/>
    <s v="Production Technician I"/>
    <x v="4"/>
    <s v="Terminated"/>
    <s v="Part-Time"/>
    <s v="Zone A"/>
    <s v="Temporary"/>
    <x v="0"/>
    <x v="1"/>
    <d v="1942-08-30T00:00:00"/>
    <s v="MA"/>
    <x v="1"/>
    <s v="Hispanic"/>
    <s v="Widowed"/>
    <x v="0"/>
    <n v="2"/>
    <d v="2023-07-05T00:00:00"/>
    <n v="1"/>
    <n v="5"/>
    <n v="2"/>
    <d v="2023-07-06T00:00:00"/>
    <x v="1"/>
    <x v="0"/>
    <x v="1"/>
    <n v="5"/>
    <n v="657.64"/>
    <n v="80"/>
    <x v="2"/>
    <n v="3"/>
    <x v="0"/>
    <s v="Satisfied"/>
    <x v="1"/>
    <x v="0"/>
  </r>
  <r>
    <n v="2960"/>
    <d v="2019-02-12T00:00:00"/>
    <s v="Production Technician I"/>
    <x v="0"/>
    <s v="Active"/>
    <s v="Full-Time"/>
    <s v="Zone C"/>
    <s v="Part-Time"/>
    <x v="0"/>
    <x v="3"/>
    <d v="1976-09-21T00:00:00"/>
    <s v="MA"/>
    <x v="0"/>
    <s v="White"/>
    <s v="Divorced"/>
    <x v="0"/>
    <n v="2"/>
    <d v="2022-09-23T00:00:00"/>
    <n v="2"/>
    <n v="4"/>
    <n v="3"/>
    <d v="2022-12-16T00:00:00"/>
    <x v="2"/>
    <x v="0"/>
    <x v="1"/>
    <n v="4"/>
    <n v="449.66"/>
    <n v="43"/>
    <x v="3"/>
    <n v="7"/>
    <x v="0"/>
    <s v="Neutral"/>
    <x v="1"/>
    <x v="0"/>
  </r>
  <r>
    <n v="2961"/>
    <d v="2022-10-19T00:00:00"/>
    <s v="Production Technician I"/>
    <x v="7"/>
    <s v="Active"/>
    <s v="Full-Time"/>
    <s v="Zone A"/>
    <s v="Full-Time"/>
    <x v="0"/>
    <x v="4"/>
    <d v="1977-12-20T00:00:00"/>
    <s v="MA"/>
    <x v="0"/>
    <s v="Asian"/>
    <s v="Divorced"/>
    <x v="0"/>
    <n v="2"/>
    <d v="2023-02-12T00:00:00"/>
    <n v="2"/>
    <n v="2"/>
    <n v="4"/>
    <d v="2023-01-19T00:00:00"/>
    <x v="0"/>
    <x v="1"/>
    <x v="3"/>
    <n v="5"/>
    <n v="587.25"/>
    <n v="45"/>
    <x v="0"/>
    <n v="3"/>
    <x v="0"/>
    <s v="Unsatisfied"/>
    <x v="1"/>
    <x v="0"/>
  </r>
  <r>
    <n v="2962"/>
    <d v="2019-12-12T00:00:00"/>
    <s v="Production Technician I"/>
    <x v="1"/>
    <s v="Active"/>
    <s v="Full-Time"/>
    <s v="Zone A"/>
    <s v="Full-Time"/>
    <x v="0"/>
    <x v="6"/>
    <d v="1982-10-03T00:00:00"/>
    <s v="MA"/>
    <x v="0"/>
    <s v="Hispanic"/>
    <s v="Single"/>
    <x v="0"/>
    <n v="1"/>
    <d v="2022-12-19T00:00:00"/>
    <n v="1"/>
    <n v="2"/>
    <n v="3"/>
    <d v="2022-08-28T00:00:00"/>
    <x v="1"/>
    <x v="0"/>
    <x v="0"/>
    <n v="2"/>
    <n v="198.55"/>
    <n v="37"/>
    <x v="3"/>
    <n v="6"/>
    <x v="0"/>
    <s v="Unsatisfied"/>
    <x v="1"/>
    <x v="0"/>
  </r>
  <r>
    <n v="2963"/>
    <d v="2021-11-29T00:00:00"/>
    <s v="Production Technician I"/>
    <x v="8"/>
    <s v="Active"/>
    <s v="Full-Time"/>
    <s v="Zone B"/>
    <s v="Full-Time"/>
    <x v="0"/>
    <x v="4"/>
    <d v="1975-09-04T00:00:00"/>
    <s v="MA"/>
    <x v="1"/>
    <s v="Other"/>
    <s v="Married"/>
    <x v="0"/>
    <n v="2"/>
    <d v="2022-10-02T00:00:00"/>
    <n v="1"/>
    <n v="3"/>
    <n v="2"/>
    <d v="2023-06-08T00:00:00"/>
    <x v="1"/>
    <x v="1"/>
    <x v="2"/>
    <n v="5"/>
    <n v="629.24"/>
    <n v="46"/>
    <x v="0"/>
    <n v="4"/>
    <x v="0"/>
    <s v="Neutral"/>
    <x v="1"/>
    <x v="0"/>
  </r>
  <r>
    <n v="2964"/>
    <d v="2021-05-15T00:00:00"/>
    <s v="Production Technician I"/>
    <x v="3"/>
    <s v="Active"/>
    <s v="Part-Time"/>
    <s v="Zone B"/>
    <s v="Full-Time"/>
    <x v="0"/>
    <x v="4"/>
    <d v="1958-06-02T00:00:00"/>
    <s v="MA"/>
    <x v="0"/>
    <s v="Other"/>
    <s v="Divorced"/>
    <x v="0"/>
    <n v="2"/>
    <d v="2022-12-15T00:00:00"/>
    <n v="4"/>
    <n v="1"/>
    <n v="3"/>
    <d v="2022-10-14T00:00:00"/>
    <x v="4"/>
    <x v="0"/>
    <x v="1"/>
    <n v="2"/>
    <n v="614.05999999999995"/>
    <n v="63"/>
    <x v="2"/>
    <n v="4"/>
    <x v="2"/>
    <s v="Unsatisfied"/>
    <x v="1"/>
    <x v="0"/>
  </r>
  <r>
    <n v="2965"/>
    <d v="2023-01-27T00:00:00"/>
    <s v="Production Technician I"/>
    <x v="9"/>
    <s v="Active"/>
    <s v="Contract"/>
    <s v="Zone B"/>
    <s v="Temporary"/>
    <x v="0"/>
    <x v="4"/>
    <d v="1957-01-04T00:00:00"/>
    <s v="MA"/>
    <x v="0"/>
    <s v="Hispanic"/>
    <s v="Divorced"/>
    <x v="0"/>
    <n v="1"/>
    <d v="2023-07-13T00:00:00"/>
    <n v="4"/>
    <n v="4"/>
    <n v="5"/>
    <d v="2023-03-07T00:00:00"/>
    <x v="2"/>
    <x v="1"/>
    <x v="2"/>
    <n v="3"/>
    <n v="426.26"/>
    <n v="66"/>
    <x v="2"/>
    <n v="3"/>
    <x v="2"/>
    <s v="Neutral"/>
    <x v="1"/>
    <x v="0"/>
  </r>
  <r>
    <n v="2966"/>
    <d v="2020-07-03T00:00:00"/>
    <s v="Production Technician I"/>
    <x v="5"/>
    <s v="Active"/>
    <s v="Full-Time"/>
    <s v="Zone A"/>
    <s v="Temporary"/>
    <x v="0"/>
    <x v="1"/>
    <d v="1961-04-23T00:00:00"/>
    <s v="MA"/>
    <x v="1"/>
    <s v="White"/>
    <s v="Divorced"/>
    <x v="0"/>
    <n v="4"/>
    <d v="2023-03-06T00:00:00"/>
    <n v="5"/>
    <n v="2"/>
    <n v="5"/>
    <d v="2022-10-17T00:00:00"/>
    <x v="2"/>
    <x v="0"/>
    <x v="3"/>
    <n v="5"/>
    <n v="197.73"/>
    <n v="59"/>
    <x v="0"/>
    <n v="5"/>
    <x v="1"/>
    <s v="Unsatisfied"/>
    <x v="0"/>
    <x v="0"/>
  </r>
  <r>
    <n v="2967"/>
    <d v="2022-12-26T00:00:00"/>
    <s v="Production Technician I"/>
    <x v="6"/>
    <s v="Active"/>
    <s v="Full-Time"/>
    <s v="Zone A"/>
    <s v="Part-Time"/>
    <x v="0"/>
    <x v="4"/>
    <d v="1983-12-06T00:00:00"/>
    <s v="MA"/>
    <x v="0"/>
    <s v="Other"/>
    <s v="Married"/>
    <x v="0"/>
    <n v="4"/>
    <d v="2022-08-11T00:00:00"/>
    <n v="2"/>
    <n v="3"/>
    <n v="1"/>
    <d v="2023-07-21T00:00:00"/>
    <x v="1"/>
    <x v="1"/>
    <x v="1"/>
    <n v="3"/>
    <n v="145.68"/>
    <n v="39"/>
    <x v="3"/>
    <n v="3"/>
    <x v="0"/>
    <s v="Neutral"/>
    <x v="0"/>
    <x v="0"/>
  </r>
  <r>
    <n v="2968"/>
    <d v="2018-12-23T00:00:00"/>
    <s v="Production Technician I"/>
    <x v="0"/>
    <s v="Active"/>
    <s v="Part-Time"/>
    <s v="Zone B"/>
    <s v="Temporary"/>
    <x v="0"/>
    <x v="3"/>
    <d v="1981-06-05T00:00:00"/>
    <s v="MA"/>
    <x v="0"/>
    <s v="Black"/>
    <s v="Single"/>
    <x v="0"/>
    <n v="4"/>
    <d v="2023-05-23T00:00:00"/>
    <n v="1"/>
    <n v="5"/>
    <n v="4"/>
    <d v="2022-11-20T00:00:00"/>
    <x v="1"/>
    <x v="0"/>
    <x v="0"/>
    <n v="3"/>
    <n v="764.74"/>
    <n v="37"/>
    <x v="3"/>
    <n v="7"/>
    <x v="0"/>
    <s v="Satisfied"/>
    <x v="0"/>
    <x v="0"/>
  </r>
  <r>
    <n v="2969"/>
    <d v="2020-09-28T00:00:00"/>
    <s v="Production Technician II"/>
    <x v="5"/>
    <s v="Terminated"/>
    <s v="Contract"/>
    <s v="Zone A"/>
    <s v="Part-Time"/>
    <x v="0"/>
    <x v="3"/>
    <d v="1987-12-28T00:00:00"/>
    <s v="MA"/>
    <x v="0"/>
    <s v="Hispanic"/>
    <s v="Married"/>
    <x v="0"/>
    <n v="2"/>
    <d v="2022-11-21T00:00:00"/>
    <n v="4"/>
    <n v="5"/>
    <n v="5"/>
    <d v="2022-10-18T00:00:00"/>
    <x v="1"/>
    <x v="0"/>
    <x v="3"/>
    <n v="3"/>
    <n v="405.4"/>
    <n v="33"/>
    <x v="3"/>
    <n v="5"/>
    <x v="2"/>
    <s v="Satisfied"/>
    <x v="1"/>
    <x v="0"/>
  </r>
  <r>
    <n v="2970"/>
    <d v="2020-09-16T00:00:00"/>
    <s v="Production Technician I"/>
    <x v="8"/>
    <s v="Active"/>
    <s v="Full-Time"/>
    <s v="Zone B"/>
    <s v="Temporary"/>
    <x v="0"/>
    <x v="3"/>
    <d v="1982-04-30T00:00:00"/>
    <s v="MA"/>
    <x v="0"/>
    <s v="Hispanic"/>
    <s v="Widowed"/>
    <x v="0"/>
    <n v="5"/>
    <d v="2022-10-23T00:00:00"/>
    <n v="5"/>
    <n v="5"/>
    <n v="5"/>
    <d v="2023-01-16T00:00:00"/>
    <x v="0"/>
    <x v="1"/>
    <x v="0"/>
    <n v="4"/>
    <n v="689.49"/>
    <n v="38"/>
    <x v="3"/>
    <n v="5"/>
    <x v="1"/>
    <s v="Satisfied"/>
    <x v="2"/>
    <x v="0"/>
  </r>
  <r>
    <n v="2971"/>
    <d v="2020-02-09T00:00:00"/>
    <s v="Production Technician II"/>
    <x v="3"/>
    <s v="Active"/>
    <s v="Contract"/>
    <s v="Zone C"/>
    <s v="Temporary"/>
    <x v="0"/>
    <x v="1"/>
    <d v="1996-10-07T00:00:00"/>
    <s v="MA"/>
    <x v="0"/>
    <s v="White"/>
    <s v="Divorced"/>
    <x v="0"/>
    <n v="1"/>
    <d v="2022-10-14T00:00:00"/>
    <n v="3"/>
    <n v="5"/>
    <n v="4"/>
    <d v="2023-04-12T00:00:00"/>
    <x v="2"/>
    <x v="0"/>
    <x v="1"/>
    <n v="2"/>
    <n v="141.13999999999999"/>
    <n v="24"/>
    <x v="1"/>
    <n v="6"/>
    <x v="2"/>
    <s v="Satisfied"/>
    <x v="1"/>
    <x v="0"/>
  </r>
  <r>
    <n v="2972"/>
    <d v="2023-02-13T00:00:00"/>
    <s v="Production Technician I"/>
    <x v="3"/>
    <s v="Active"/>
    <s v="Full-Time"/>
    <s v="Zone B"/>
    <s v="Part-Time"/>
    <x v="0"/>
    <x v="3"/>
    <d v="1948-04-03T00:00:00"/>
    <s v="MA"/>
    <x v="0"/>
    <s v="Other"/>
    <s v="Widowed"/>
    <x v="0"/>
    <n v="1"/>
    <d v="2022-11-24T00:00:00"/>
    <n v="3"/>
    <n v="4"/>
    <n v="3"/>
    <d v="2023-03-01T00:00:00"/>
    <x v="0"/>
    <x v="0"/>
    <x v="3"/>
    <n v="1"/>
    <n v="788.69"/>
    <n v="75"/>
    <x v="2"/>
    <n v="3"/>
    <x v="2"/>
    <s v="Neutral"/>
    <x v="1"/>
    <x v="0"/>
  </r>
  <r>
    <n v="2973"/>
    <d v="2019-12-01T00:00:00"/>
    <s v="Production Technician I"/>
    <x v="7"/>
    <s v="Active"/>
    <s v="Part-Time"/>
    <s v="Zone C"/>
    <s v="Part-Time"/>
    <x v="0"/>
    <x v="3"/>
    <d v="1951-06-14T00:00:00"/>
    <s v="MA"/>
    <x v="0"/>
    <s v="Other"/>
    <s v="Married"/>
    <x v="0"/>
    <n v="5"/>
    <d v="2022-12-09T00:00:00"/>
    <n v="1"/>
    <n v="3"/>
    <n v="3"/>
    <d v="2023-07-13T00:00:00"/>
    <x v="3"/>
    <x v="0"/>
    <x v="0"/>
    <n v="5"/>
    <n v="458.81"/>
    <n v="68"/>
    <x v="2"/>
    <n v="6"/>
    <x v="0"/>
    <s v="Neutral"/>
    <x v="2"/>
    <x v="0"/>
  </r>
  <r>
    <n v="2974"/>
    <d v="2022-11-04T00:00:00"/>
    <s v="Production Technician I"/>
    <x v="7"/>
    <s v="Active"/>
    <s v="Full-Time"/>
    <s v="Zone C"/>
    <s v="Part-Time"/>
    <x v="0"/>
    <x v="4"/>
    <d v="1945-02-06T00:00:00"/>
    <s v="MA"/>
    <x v="0"/>
    <s v="Black"/>
    <s v="Single"/>
    <x v="0"/>
    <n v="5"/>
    <d v="2022-11-26T00:00:00"/>
    <n v="4"/>
    <n v="5"/>
    <n v="4"/>
    <d v="2023-04-27T00:00:00"/>
    <x v="2"/>
    <x v="0"/>
    <x v="3"/>
    <n v="5"/>
    <n v="140.91"/>
    <n v="77"/>
    <x v="2"/>
    <n v="3"/>
    <x v="2"/>
    <s v="Satisfied"/>
    <x v="2"/>
    <x v="2"/>
  </r>
  <r>
    <n v="2975"/>
    <d v="2021-04-14T00:00:00"/>
    <s v="Production Technician I"/>
    <x v="5"/>
    <s v="Active"/>
    <s v="Full-Time"/>
    <s v="Zone A"/>
    <s v="Temporary"/>
    <x v="0"/>
    <x v="18"/>
    <d v="1948-06-17T00:00:00"/>
    <s v="MA"/>
    <x v="1"/>
    <s v="Asian"/>
    <s v="Married"/>
    <x v="0"/>
    <n v="4"/>
    <d v="2022-12-29T00:00:00"/>
    <n v="2"/>
    <n v="3"/>
    <n v="4"/>
    <d v="2023-07-12T00:00:00"/>
    <x v="0"/>
    <x v="1"/>
    <x v="2"/>
    <n v="5"/>
    <n v="551.76"/>
    <n v="73"/>
    <x v="2"/>
    <n v="5"/>
    <x v="0"/>
    <s v="Neutral"/>
    <x v="0"/>
    <x v="1"/>
  </r>
  <r>
    <n v="2977"/>
    <d v="2020-08-28T00:00:00"/>
    <s v="Production Technician II"/>
    <x v="6"/>
    <s v="Active"/>
    <s v="Part-Time"/>
    <s v="Zone A"/>
    <s v="Temporary"/>
    <x v="0"/>
    <x v="17"/>
    <d v="1987-12-10T00:00:00"/>
    <s v="MA"/>
    <x v="1"/>
    <s v="Black"/>
    <s v="Divorced"/>
    <x v="0"/>
    <n v="2"/>
    <d v="2023-03-21T00:00:00"/>
    <n v="2"/>
    <n v="4"/>
    <n v="3"/>
    <d v="2023-04-01T00:00:00"/>
    <x v="2"/>
    <x v="0"/>
    <x v="3"/>
    <n v="4"/>
    <n v="640.04999999999995"/>
    <n v="33"/>
    <x v="3"/>
    <n v="5"/>
    <x v="0"/>
    <s v="Neutral"/>
    <x v="1"/>
    <x v="0"/>
  </r>
  <r>
    <n v="2978"/>
    <d v="2022-08-16T00:00:00"/>
    <s v="Production Technician I"/>
    <x v="0"/>
    <s v="Active"/>
    <s v="Full-Time"/>
    <s v="Zone C"/>
    <s v="Part-Time"/>
    <x v="0"/>
    <x v="17"/>
    <d v="1981-09-11T00:00:00"/>
    <s v="MA"/>
    <x v="1"/>
    <s v="Hispanic"/>
    <s v="Divorced"/>
    <x v="0"/>
    <n v="4"/>
    <d v="2022-08-29T00:00:00"/>
    <n v="5"/>
    <n v="2"/>
    <n v="4"/>
    <d v="2022-11-02T00:00:00"/>
    <x v="4"/>
    <x v="0"/>
    <x v="0"/>
    <n v="1"/>
    <n v="470.62"/>
    <n v="41"/>
    <x v="3"/>
    <n v="3"/>
    <x v="1"/>
    <s v="Unsatisfied"/>
    <x v="0"/>
    <x v="0"/>
  </r>
  <r>
    <n v="2979"/>
    <d v="2022-02-26T00:00:00"/>
    <s v="Production Technician I"/>
    <x v="2"/>
    <s v="Active"/>
    <s v="Full-Time"/>
    <s v="Zone A"/>
    <s v="Temporary"/>
    <x v="0"/>
    <x v="4"/>
    <d v="2001-06-16T00:00:00"/>
    <s v="MA"/>
    <x v="0"/>
    <s v="Other"/>
    <s v="Widowed"/>
    <x v="0"/>
    <n v="2"/>
    <d v="2023-01-08T00:00:00"/>
    <n v="4"/>
    <n v="5"/>
    <n v="4"/>
    <d v="2023-06-10T00:00:00"/>
    <x v="0"/>
    <x v="1"/>
    <x v="0"/>
    <n v="4"/>
    <n v="257.87"/>
    <n v="21"/>
    <x v="1"/>
    <n v="4"/>
    <x v="2"/>
    <s v="Satisfied"/>
    <x v="1"/>
    <x v="0"/>
  </r>
  <r>
    <n v="2980"/>
    <d v="2019-12-30T00:00:00"/>
    <s v="Production Technician I"/>
    <x v="7"/>
    <s v="Active"/>
    <s v="Part-Time"/>
    <s v="Zone A"/>
    <s v="Temporary"/>
    <x v="0"/>
    <x v="3"/>
    <d v="1957-09-09T00:00:00"/>
    <s v="MA"/>
    <x v="0"/>
    <s v="Hispanic"/>
    <s v="Divorced"/>
    <x v="0"/>
    <n v="2"/>
    <d v="2023-02-06T00:00:00"/>
    <n v="1"/>
    <n v="3"/>
    <n v="5"/>
    <d v="2023-02-17T00:00:00"/>
    <x v="1"/>
    <x v="1"/>
    <x v="3"/>
    <n v="4"/>
    <n v="970.09"/>
    <n v="62"/>
    <x v="2"/>
    <n v="6"/>
    <x v="0"/>
    <s v="Neutral"/>
    <x v="1"/>
    <x v="0"/>
  </r>
  <r>
    <n v="2981"/>
    <d v="2022-07-23T00:00:00"/>
    <s v="Production Technician I"/>
    <x v="3"/>
    <s v="Active"/>
    <s v="Part-Time"/>
    <s v="Zone B"/>
    <s v="Full-Time"/>
    <x v="0"/>
    <x v="1"/>
    <d v="1979-12-25T00:00:00"/>
    <s v="MA"/>
    <x v="0"/>
    <s v="Black"/>
    <s v="Single"/>
    <x v="0"/>
    <n v="1"/>
    <d v="2022-09-21T00:00:00"/>
    <n v="5"/>
    <n v="3"/>
    <n v="2"/>
    <d v="2023-06-25T00:00:00"/>
    <x v="4"/>
    <x v="1"/>
    <x v="2"/>
    <n v="2"/>
    <n v="197.96"/>
    <n v="43"/>
    <x v="3"/>
    <n v="3"/>
    <x v="1"/>
    <s v="Neutral"/>
    <x v="1"/>
    <x v="0"/>
  </r>
  <r>
    <n v="2982"/>
    <d v="2018-10-14T00:00:00"/>
    <s v="Production Technician II"/>
    <x v="5"/>
    <s v="Active"/>
    <s v="Full-Time"/>
    <s v="Zone B"/>
    <s v="Temporary"/>
    <x v="0"/>
    <x v="4"/>
    <d v="1952-01-24T00:00:00"/>
    <s v="MA"/>
    <x v="0"/>
    <s v="Other"/>
    <s v="Married"/>
    <x v="0"/>
    <n v="2"/>
    <d v="2022-09-13T00:00:00"/>
    <n v="5"/>
    <n v="4"/>
    <n v="3"/>
    <d v="2022-10-31T00:00:00"/>
    <x v="2"/>
    <x v="1"/>
    <x v="0"/>
    <n v="2"/>
    <n v="166.78"/>
    <n v="66"/>
    <x v="2"/>
    <n v="7"/>
    <x v="1"/>
    <s v="Neutral"/>
    <x v="1"/>
    <x v="0"/>
  </r>
  <r>
    <n v="2983"/>
    <d v="2021-02-20T00:00:00"/>
    <s v="Production Technician II"/>
    <x v="2"/>
    <s v="Active"/>
    <s v="Full-Time"/>
    <s v="Zone C"/>
    <s v="Temporary"/>
    <x v="0"/>
    <x v="8"/>
    <d v="1962-04-15T00:00:00"/>
    <s v="MA"/>
    <x v="1"/>
    <s v="Hispanic"/>
    <s v="Widowed"/>
    <x v="0"/>
    <n v="2"/>
    <d v="2023-07-01T00:00:00"/>
    <n v="4"/>
    <n v="5"/>
    <n v="4"/>
    <d v="2023-06-25T00:00:00"/>
    <x v="2"/>
    <x v="1"/>
    <x v="3"/>
    <n v="4"/>
    <n v="267.60000000000002"/>
    <n v="59"/>
    <x v="0"/>
    <n v="5"/>
    <x v="2"/>
    <s v="Satisfied"/>
    <x v="1"/>
    <x v="0"/>
  </r>
  <r>
    <n v="2984"/>
    <d v="2020-03-28T00:00:00"/>
    <s v="Production Technician II"/>
    <x v="9"/>
    <s v="Active"/>
    <s v="Contract"/>
    <s v="Zone B"/>
    <s v="Temporary"/>
    <x v="0"/>
    <x v="6"/>
    <d v="1975-04-03T00:00:00"/>
    <s v="MA"/>
    <x v="0"/>
    <s v="Black"/>
    <s v="Divorced"/>
    <x v="0"/>
    <n v="5"/>
    <d v="2022-12-09T00:00:00"/>
    <n v="4"/>
    <n v="1"/>
    <n v="1"/>
    <d v="2023-05-24T00:00:00"/>
    <x v="2"/>
    <x v="0"/>
    <x v="1"/>
    <n v="1"/>
    <n v="671.21"/>
    <n v="45"/>
    <x v="0"/>
    <n v="6"/>
    <x v="2"/>
    <s v="Unsatisfied"/>
    <x v="2"/>
    <x v="0"/>
  </r>
  <r>
    <n v="2985"/>
    <d v="2019-02-05T00:00:00"/>
    <s v="Production Technician I"/>
    <x v="7"/>
    <s v="Active"/>
    <s v="Contract"/>
    <s v="Zone A"/>
    <s v="Part-Time"/>
    <x v="0"/>
    <x v="2"/>
    <d v="1970-09-17T00:00:00"/>
    <s v="MA"/>
    <x v="1"/>
    <s v="Hispanic"/>
    <s v="Married"/>
    <x v="0"/>
    <n v="1"/>
    <d v="2023-07-14T00:00:00"/>
    <n v="3"/>
    <n v="5"/>
    <n v="2"/>
    <d v="2022-10-25T00:00:00"/>
    <x v="1"/>
    <x v="0"/>
    <x v="0"/>
    <n v="4"/>
    <n v="813.43"/>
    <n v="49"/>
    <x v="0"/>
    <n v="7"/>
    <x v="2"/>
    <s v="Satisfied"/>
    <x v="1"/>
    <x v="0"/>
  </r>
  <r>
    <n v="2986"/>
    <d v="2023-04-19T00:00:00"/>
    <s v="Production Technician I"/>
    <x v="6"/>
    <s v="Active"/>
    <s v="Full-Time"/>
    <s v="Zone B"/>
    <s v="Temporary"/>
    <x v="0"/>
    <x v="5"/>
    <d v="1971-01-11T00:00:00"/>
    <s v="MA"/>
    <x v="0"/>
    <s v="Asian"/>
    <s v="Single"/>
    <x v="0"/>
    <n v="1"/>
    <d v="2023-07-12T00:00:00"/>
    <n v="4"/>
    <n v="5"/>
    <n v="3"/>
    <d v="2023-02-20T00:00:00"/>
    <x v="4"/>
    <x v="0"/>
    <x v="2"/>
    <n v="1"/>
    <n v="501.89"/>
    <n v="52"/>
    <x v="0"/>
    <n v="3"/>
    <x v="2"/>
    <s v="Satisfied"/>
    <x v="1"/>
    <x v="0"/>
  </r>
  <r>
    <n v="2987"/>
    <d v="2020-09-24T00:00:00"/>
    <s v="Production Technician I"/>
    <x v="3"/>
    <s v="Active"/>
    <s v="Contract"/>
    <s v="Zone B"/>
    <s v="Full-Time"/>
    <x v="0"/>
    <x v="12"/>
    <d v="1966-02-20T00:00:00"/>
    <s v="MA"/>
    <x v="1"/>
    <s v="Other"/>
    <s v="Single"/>
    <x v="0"/>
    <n v="4"/>
    <d v="2023-07-06T00:00:00"/>
    <n v="4"/>
    <n v="3"/>
    <n v="3"/>
    <d v="2023-01-20T00:00:00"/>
    <x v="0"/>
    <x v="1"/>
    <x v="0"/>
    <n v="4"/>
    <n v="133.4"/>
    <n v="54"/>
    <x v="0"/>
    <n v="5"/>
    <x v="2"/>
    <s v="Neutral"/>
    <x v="0"/>
    <x v="0"/>
  </r>
  <r>
    <n v="2988"/>
    <d v="2020-11-14T00:00:00"/>
    <s v="Production Technician I"/>
    <x v="8"/>
    <s v="Active"/>
    <s v="Full-Time"/>
    <s v="Zone A"/>
    <s v="Part-Time"/>
    <x v="0"/>
    <x v="3"/>
    <d v="1972-01-18T00:00:00"/>
    <s v="MA"/>
    <x v="1"/>
    <s v="Hispanic"/>
    <s v="Married"/>
    <x v="0"/>
    <n v="1"/>
    <d v="2023-07-15T00:00:00"/>
    <n v="4"/>
    <n v="4"/>
    <n v="4"/>
    <d v="2023-01-03T00:00:00"/>
    <x v="1"/>
    <x v="0"/>
    <x v="0"/>
    <n v="4"/>
    <n v="312.8"/>
    <n v="48"/>
    <x v="0"/>
    <n v="5"/>
    <x v="2"/>
    <s v="Neutral"/>
    <x v="1"/>
    <x v="0"/>
  </r>
  <r>
    <n v="2989"/>
    <d v="2021-09-16T00:00:00"/>
    <s v="Production Technician I"/>
    <x v="3"/>
    <s v="Active"/>
    <s v="Contract"/>
    <s v="Zone B"/>
    <s v="Temporary"/>
    <x v="0"/>
    <x v="6"/>
    <d v="1942-05-26T00:00:00"/>
    <s v="MA"/>
    <x v="0"/>
    <s v="Hispanic"/>
    <s v="Widowed"/>
    <x v="0"/>
    <n v="4"/>
    <d v="2023-06-18T00:00:00"/>
    <n v="2"/>
    <n v="3"/>
    <n v="3"/>
    <d v="2022-11-24T00:00:00"/>
    <x v="4"/>
    <x v="1"/>
    <x v="0"/>
    <n v="3"/>
    <n v="272.76"/>
    <n v="79"/>
    <x v="2"/>
    <n v="4"/>
    <x v="0"/>
    <s v="Neutral"/>
    <x v="0"/>
    <x v="0"/>
  </r>
  <r>
    <n v="2990"/>
    <d v="2019-04-21T00:00:00"/>
    <s v="Production Technician I"/>
    <x v="9"/>
    <s v="Active"/>
    <s v="Full-Time"/>
    <s v="Zone C"/>
    <s v="Part-Time"/>
    <x v="0"/>
    <x v="3"/>
    <d v="1999-05-28T00:00:00"/>
    <s v="MA"/>
    <x v="0"/>
    <s v="White"/>
    <s v="Single"/>
    <x v="0"/>
    <n v="2"/>
    <d v="2023-05-21T00:00:00"/>
    <n v="2"/>
    <n v="2"/>
    <n v="3"/>
    <d v="2023-05-14T00:00:00"/>
    <x v="2"/>
    <x v="1"/>
    <x v="3"/>
    <n v="3"/>
    <n v="494.03"/>
    <n v="20"/>
    <x v="1"/>
    <n v="7"/>
    <x v="0"/>
    <s v="Unsatisfied"/>
    <x v="1"/>
    <x v="0"/>
  </r>
  <r>
    <n v="2991"/>
    <d v="2020-03-13T00:00:00"/>
    <s v="Production Technician I"/>
    <x v="5"/>
    <s v="Active"/>
    <s v="Contract"/>
    <s v="Zone A"/>
    <s v="Full-Time"/>
    <x v="0"/>
    <x v="3"/>
    <d v="1999-03-17T00:00:00"/>
    <s v="MA"/>
    <x v="0"/>
    <s v="White"/>
    <s v="Single"/>
    <x v="1"/>
    <n v="2"/>
    <d v="2022-08-23T00:00:00"/>
    <n v="5"/>
    <n v="5"/>
    <n v="3"/>
    <d v="2022-12-02T00:00:00"/>
    <x v="2"/>
    <x v="0"/>
    <x v="2"/>
    <n v="3"/>
    <n v="722.92"/>
    <n v="21"/>
    <x v="1"/>
    <n v="6"/>
    <x v="1"/>
    <s v="Satisfied"/>
    <x v="1"/>
    <x v="0"/>
  </r>
  <r>
    <n v="2992"/>
    <d v="2022-04-16T00:00:00"/>
    <s v="Production Technician I"/>
    <x v="6"/>
    <s v="Active"/>
    <s v="Full-Time"/>
    <s v="Zone A"/>
    <s v="Part-Time"/>
    <x v="0"/>
    <x v="4"/>
    <d v="1973-10-18T00:00:00"/>
    <s v="MA"/>
    <x v="0"/>
    <s v="Asian"/>
    <s v="Married"/>
    <x v="0"/>
    <n v="4"/>
    <d v="2022-12-07T00:00:00"/>
    <n v="1"/>
    <n v="4"/>
    <n v="2"/>
    <d v="2023-02-03T00:00:00"/>
    <x v="0"/>
    <x v="0"/>
    <x v="3"/>
    <n v="1"/>
    <n v="125.34"/>
    <n v="49"/>
    <x v="0"/>
    <n v="4"/>
    <x v="0"/>
    <s v="Neutral"/>
    <x v="0"/>
    <x v="0"/>
  </r>
  <r>
    <n v="2993"/>
    <d v="2019-03-18T00:00:00"/>
    <s v="Production Technician I"/>
    <x v="2"/>
    <s v="Active"/>
    <s v="Full-Time"/>
    <s v="Zone A"/>
    <s v="Full-Time"/>
    <x v="0"/>
    <x v="3"/>
    <d v="1946-01-07T00:00:00"/>
    <s v="MA"/>
    <x v="1"/>
    <s v="White"/>
    <s v="Widowed"/>
    <x v="0"/>
    <n v="4"/>
    <d v="2022-12-14T00:00:00"/>
    <n v="5"/>
    <n v="5"/>
    <n v="1"/>
    <d v="2022-11-03T00:00:00"/>
    <x v="4"/>
    <x v="0"/>
    <x v="1"/>
    <n v="3"/>
    <n v="559.24"/>
    <n v="73"/>
    <x v="2"/>
    <n v="7"/>
    <x v="1"/>
    <s v="Satisfied"/>
    <x v="0"/>
    <x v="0"/>
  </r>
  <r>
    <n v="2994"/>
    <d v="2022-02-18T00:00:00"/>
    <s v="Production Technician I"/>
    <x v="4"/>
    <s v="Active"/>
    <s v="Part-Time"/>
    <s v="Zone B"/>
    <s v="Temporary"/>
    <x v="0"/>
    <x v="6"/>
    <d v="1953-05-10T00:00:00"/>
    <s v="MA"/>
    <x v="1"/>
    <s v="Other"/>
    <s v="Married"/>
    <x v="0"/>
    <n v="4"/>
    <d v="2022-12-16T00:00:00"/>
    <n v="5"/>
    <n v="5"/>
    <n v="3"/>
    <d v="2022-12-14T00:00:00"/>
    <x v="2"/>
    <x v="1"/>
    <x v="1"/>
    <n v="1"/>
    <n v="936.24"/>
    <n v="69"/>
    <x v="2"/>
    <n v="4"/>
    <x v="1"/>
    <s v="Satisfied"/>
    <x v="0"/>
    <x v="0"/>
  </r>
  <r>
    <n v="2995"/>
    <d v="2018-09-03T00:00:00"/>
    <s v="Production Technician I"/>
    <x v="0"/>
    <s v="Active"/>
    <s v="Full-Time"/>
    <s v="Zone A"/>
    <s v="Full-Time"/>
    <x v="0"/>
    <x v="3"/>
    <d v="1954-10-17T00:00:00"/>
    <s v="MA"/>
    <x v="1"/>
    <s v="Other"/>
    <s v="Single"/>
    <x v="2"/>
    <n v="4"/>
    <d v="2023-01-19T00:00:00"/>
    <n v="1"/>
    <n v="5"/>
    <n v="2"/>
    <d v="2023-07-03T00:00:00"/>
    <x v="3"/>
    <x v="0"/>
    <x v="3"/>
    <n v="1"/>
    <n v="440.35"/>
    <n v="64"/>
    <x v="2"/>
    <n v="7"/>
    <x v="0"/>
    <s v="Satisfied"/>
    <x v="0"/>
    <x v="0"/>
  </r>
  <r>
    <n v="2996"/>
    <d v="2022-06-15T00:00:00"/>
    <s v="Production Technician I"/>
    <x v="7"/>
    <s v="Active"/>
    <s v="Contract"/>
    <s v="Zone B"/>
    <s v="Temporary"/>
    <x v="0"/>
    <x v="3"/>
    <d v="1989-09-30T00:00:00"/>
    <s v="MA"/>
    <x v="0"/>
    <s v="Other"/>
    <s v="Widowed"/>
    <x v="0"/>
    <n v="4"/>
    <d v="2022-08-27T00:00:00"/>
    <n v="3"/>
    <n v="2"/>
    <n v="2"/>
    <d v="2022-09-30T00:00:00"/>
    <x v="3"/>
    <x v="0"/>
    <x v="3"/>
    <n v="2"/>
    <n v="727.12"/>
    <n v="33"/>
    <x v="3"/>
    <n v="3"/>
    <x v="2"/>
    <s v="Unsatisfied"/>
    <x v="0"/>
    <x v="0"/>
  </r>
  <r>
    <n v="2997"/>
    <d v="2022-02-14T00:00:00"/>
    <s v="Production Technician I"/>
    <x v="1"/>
    <s v="Active"/>
    <s v="Contract"/>
    <s v="Zone B"/>
    <s v="Part-Time"/>
    <x v="0"/>
    <x v="3"/>
    <d v="1985-06-30T00:00:00"/>
    <s v="MA"/>
    <x v="0"/>
    <s v="Other"/>
    <s v="Married"/>
    <x v="0"/>
    <n v="2"/>
    <d v="2022-11-30T00:00:00"/>
    <n v="1"/>
    <n v="2"/>
    <n v="5"/>
    <d v="2023-02-16T00:00:00"/>
    <x v="4"/>
    <x v="1"/>
    <x v="2"/>
    <n v="4"/>
    <n v="433.14"/>
    <n v="37"/>
    <x v="3"/>
    <n v="4"/>
    <x v="0"/>
    <s v="Unsatisfied"/>
    <x v="1"/>
    <x v="0"/>
  </r>
  <r>
    <n v="2998"/>
    <d v="2023-07-09T00:00:00"/>
    <s v="Production Technician I"/>
    <x v="8"/>
    <s v="Active"/>
    <s v="Contract"/>
    <s v="Zone C"/>
    <s v="Part-Time"/>
    <x v="0"/>
    <x v="3"/>
    <d v="1968-06-02T00:00:00"/>
    <s v="MA"/>
    <x v="1"/>
    <s v="White"/>
    <s v="Widowed"/>
    <x v="2"/>
    <n v="1"/>
    <d v="2023-02-04T00:00:00"/>
    <n v="4"/>
    <n v="3"/>
    <n v="3"/>
    <d v="2022-10-17T00:00:00"/>
    <x v="1"/>
    <x v="1"/>
    <x v="0"/>
    <n v="1"/>
    <n v="764.14"/>
    <n v="55"/>
    <x v="0"/>
    <n v="2"/>
    <x v="2"/>
    <s v="Neutral"/>
    <x v="1"/>
    <x v="0"/>
  </r>
  <r>
    <n v="2999"/>
    <d v="2018-10-28T00:00:00"/>
    <s v="Production Technician I"/>
    <x v="3"/>
    <s v="Active"/>
    <s v="Contract"/>
    <s v="Zone B"/>
    <s v="Part-Time"/>
    <x v="0"/>
    <x v="4"/>
    <d v="1970-03-16T00:00:00"/>
    <s v="MA"/>
    <x v="1"/>
    <s v="Asian"/>
    <s v="Divorced"/>
    <x v="0"/>
    <n v="2"/>
    <d v="2023-01-24T00:00:00"/>
    <n v="2"/>
    <n v="1"/>
    <n v="4"/>
    <d v="2023-06-14T00:00:00"/>
    <x v="1"/>
    <x v="0"/>
    <x v="3"/>
    <n v="5"/>
    <n v="800.21"/>
    <n v="48"/>
    <x v="0"/>
    <n v="7"/>
    <x v="0"/>
    <s v="Unsatisfied"/>
    <x v="1"/>
    <x v="0"/>
  </r>
  <r>
    <n v="3000"/>
    <d v="2022-07-09T00:00:00"/>
    <s v="Production Technician I"/>
    <x v="9"/>
    <s v="Active"/>
    <s v="Contract"/>
    <s v="Zone B"/>
    <s v="Full-Time"/>
    <x v="0"/>
    <x v="22"/>
    <d v="1973-09-27T00:00:00"/>
    <s v="MA"/>
    <x v="1"/>
    <s v="Other"/>
    <s v="Single"/>
    <x v="0"/>
    <n v="1"/>
    <d v="2023-07-17T00:00:00"/>
    <n v="2"/>
    <n v="2"/>
    <n v="5"/>
    <d v="2023-05-11T00:00:00"/>
    <x v="3"/>
    <x v="1"/>
    <x v="1"/>
    <n v="2"/>
    <n v="172.72"/>
    <n v="49"/>
    <x v="0"/>
    <n v="3"/>
    <x v="0"/>
    <s v="Unsatisfied"/>
    <x v="1"/>
    <x v="0"/>
  </r>
  <r>
    <n v="3001"/>
    <d v="2018-09-27T00:00:00"/>
    <s v="Production Technician I"/>
    <x v="5"/>
    <s v="Active"/>
    <s v="Full-Time"/>
    <s v="Zone C"/>
    <s v="Part-Time"/>
    <x v="0"/>
    <x v="3"/>
    <d v="1942-10-15T00:00:00"/>
    <s v="MA"/>
    <x v="1"/>
    <s v="Asian"/>
    <s v="Widowed"/>
    <x v="0"/>
    <n v="5"/>
    <d v="2023-04-13T00:00:00"/>
    <n v="5"/>
    <n v="4"/>
    <n v="3"/>
    <d v="2022-12-26T00:00:00"/>
    <x v="4"/>
    <x v="0"/>
    <x v="3"/>
    <n v="5"/>
    <n v="346.93"/>
    <n v="76"/>
    <x v="2"/>
    <n v="7"/>
    <x v="1"/>
    <s v="Neutral"/>
    <x v="2"/>
    <x v="2"/>
  </r>
  <r>
    <n v="3002"/>
    <d v="2020-10-27T00:00:00"/>
    <s v="Production Technician II"/>
    <x v="4"/>
    <s v="Active"/>
    <s v="Full-Time"/>
    <s v="Zone A"/>
    <s v="Part-Time"/>
    <x v="0"/>
    <x v="3"/>
    <d v="1991-05-16T00:00:00"/>
    <s v="MA"/>
    <x v="0"/>
    <s v="White"/>
    <s v="Widowed"/>
    <x v="0"/>
    <n v="2"/>
    <d v="2022-09-10T00:00:00"/>
    <n v="3"/>
    <n v="3"/>
    <n v="3"/>
    <d v="2023-02-05T00:00:00"/>
    <x v="0"/>
    <x v="0"/>
    <x v="3"/>
    <n v="4"/>
    <n v="247.81"/>
    <n v="29"/>
    <x v="1"/>
    <n v="5"/>
    <x v="2"/>
    <s v="Neutral"/>
    <x v="1"/>
    <x v="0"/>
  </r>
  <r>
    <n v="3003"/>
    <d v="2021-10-01T00:00:00"/>
    <s v="Production Technician II"/>
    <x v="0"/>
    <s v="Active"/>
    <s v="Full-Time"/>
    <s v="Zone A"/>
    <s v="Part-Time"/>
    <x v="0"/>
    <x v="4"/>
    <d v="1990-08-31T00:00:00"/>
    <s v="MA"/>
    <x v="0"/>
    <s v="Other"/>
    <s v="Single"/>
    <x v="0"/>
    <n v="5"/>
    <d v="2023-01-17T00:00:00"/>
    <n v="4"/>
    <n v="3"/>
    <n v="5"/>
    <d v="2022-11-16T00:00:00"/>
    <x v="3"/>
    <x v="0"/>
    <x v="3"/>
    <n v="4"/>
    <n v="144.84"/>
    <n v="31"/>
    <x v="3"/>
    <n v="4"/>
    <x v="2"/>
    <s v="Neutral"/>
    <x v="2"/>
    <x v="2"/>
  </r>
  <r>
    <n v="3004"/>
    <d v="2019-08-29T00:00:00"/>
    <s v="Production Technician II"/>
    <x v="1"/>
    <s v="Active"/>
    <s v="Full-Time"/>
    <s v="Zone B"/>
    <s v="Full-Time"/>
    <x v="0"/>
    <x v="3"/>
    <d v="1996-01-24T00:00:00"/>
    <s v="MA"/>
    <x v="0"/>
    <s v="Asian"/>
    <s v="Divorced"/>
    <x v="0"/>
    <n v="5"/>
    <d v="2022-10-21T00:00:00"/>
    <n v="4"/>
    <n v="3"/>
    <n v="4"/>
    <d v="2023-03-07T00:00:00"/>
    <x v="3"/>
    <x v="0"/>
    <x v="1"/>
    <n v="1"/>
    <n v="183.63"/>
    <n v="23"/>
    <x v="1"/>
    <n v="6"/>
    <x v="2"/>
    <s v="Neutral"/>
    <x v="2"/>
    <x v="0"/>
  </r>
  <r>
    <n v="3005"/>
    <d v="2020-12-29T00:00:00"/>
    <s v="Production Technician II"/>
    <x v="8"/>
    <s v="Active"/>
    <s v="Contract"/>
    <s v="Zone C"/>
    <s v="Part-Time"/>
    <x v="0"/>
    <x v="3"/>
    <d v="1943-01-20T00:00:00"/>
    <s v="MA"/>
    <x v="0"/>
    <s v="Hispanic"/>
    <s v="Widowed"/>
    <x v="0"/>
    <n v="2"/>
    <d v="2023-01-18T00:00:00"/>
    <n v="4"/>
    <n v="5"/>
    <n v="1"/>
    <d v="2023-03-21T00:00:00"/>
    <x v="4"/>
    <x v="0"/>
    <x v="3"/>
    <n v="5"/>
    <n v="997.4"/>
    <n v="77"/>
    <x v="2"/>
    <n v="5"/>
    <x v="2"/>
    <s v="Satisfied"/>
    <x v="1"/>
    <x v="0"/>
  </r>
  <r>
    <n v="3006"/>
    <d v="2022-10-04T00:00:00"/>
    <s v="Production Technician II"/>
    <x v="6"/>
    <s v="Active"/>
    <s v="Part-Time"/>
    <s v="Zone C"/>
    <s v="Full-Time"/>
    <x v="0"/>
    <x v="4"/>
    <d v="1968-07-26T00:00:00"/>
    <s v="MA"/>
    <x v="0"/>
    <s v="Asian"/>
    <s v="Single"/>
    <x v="0"/>
    <n v="1"/>
    <d v="2023-02-28T00:00:00"/>
    <n v="3"/>
    <n v="5"/>
    <n v="2"/>
    <d v="2023-05-13T00:00:00"/>
    <x v="4"/>
    <x v="1"/>
    <x v="3"/>
    <n v="3"/>
    <n v="415.18"/>
    <n v="54"/>
    <x v="0"/>
    <n v="3"/>
    <x v="2"/>
    <s v="Satisfied"/>
    <x v="1"/>
    <x v="0"/>
  </r>
  <r>
    <n v="3007"/>
    <d v="2019-03-21T00:00:00"/>
    <s v="Production Technician II"/>
    <x v="2"/>
    <s v="Active"/>
    <s v="Part-Time"/>
    <s v="Zone A"/>
    <s v="Full-Time"/>
    <x v="0"/>
    <x v="3"/>
    <d v="1949-10-13T00:00:00"/>
    <s v="MA"/>
    <x v="0"/>
    <s v="Black"/>
    <s v="Married"/>
    <x v="0"/>
    <n v="2"/>
    <d v="2023-05-15T00:00:00"/>
    <n v="2"/>
    <n v="5"/>
    <n v="3"/>
    <d v="2023-07-19T00:00:00"/>
    <x v="1"/>
    <x v="1"/>
    <x v="1"/>
    <n v="5"/>
    <n v="147.35"/>
    <n v="70"/>
    <x v="2"/>
    <n v="7"/>
    <x v="0"/>
    <s v="Satisfied"/>
    <x v="1"/>
    <x v="0"/>
  </r>
  <r>
    <n v="3008"/>
    <d v="2020-04-03T00:00:00"/>
    <s v="Production Technician II"/>
    <x v="9"/>
    <s v="Active"/>
    <s v="Full-Time"/>
    <s v="Zone A"/>
    <s v="Full-Time"/>
    <x v="0"/>
    <x v="2"/>
    <d v="1977-03-06T00:00:00"/>
    <s v="MA"/>
    <x v="0"/>
    <s v="Black"/>
    <s v="Widowed"/>
    <x v="0"/>
    <n v="4"/>
    <d v="2023-04-09T00:00:00"/>
    <n v="2"/>
    <n v="1"/>
    <n v="4"/>
    <d v="2023-03-15T00:00:00"/>
    <x v="0"/>
    <x v="0"/>
    <x v="1"/>
    <n v="3"/>
    <n v="967.08"/>
    <n v="43"/>
    <x v="3"/>
    <n v="6"/>
    <x v="0"/>
    <s v="Unsatisfied"/>
    <x v="0"/>
    <x v="0"/>
  </r>
  <r>
    <n v="3009"/>
    <d v="2019-06-02T00:00:00"/>
    <s v="Production Technician I"/>
    <x v="1"/>
    <s v="Active"/>
    <s v="Part-Time"/>
    <s v="Zone C"/>
    <s v="Part-Time"/>
    <x v="0"/>
    <x v="18"/>
    <d v="1997-05-01T00:00:00"/>
    <s v="MA"/>
    <x v="1"/>
    <s v="White"/>
    <s v="Married"/>
    <x v="0"/>
    <n v="2"/>
    <d v="2022-10-27T00:00:00"/>
    <n v="1"/>
    <n v="2"/>
    <n v="4"/>
    <d v="2022-11-20T00:00:00"/>
    <x v="0"/>
    <x v="0"/>
    <x v="1"/>
    <n v="4"/>
    <n v="637.86"/>
    <n v="22"/>
    <x v="1"/>
    <n v="6"/>
    <x v="0"/>
    <s v="Unsatisfied"/>
    <x v="1"/>
    <x v="0"/>
  </r>
  <r>
    <n v="3013"/>
    <d v="2019-05-18T00:00:00"/>
    <s v="Production Technician I"/>
    <x v="0"/>
    <s v="Active"/>
    <s v="Full-Time"/>
    <s v="Zone C"/>
    <s v="Full-Time"/>
    <x v="0"/>
    <x v="8"/>
    <d v="1982-03-25T00:00:00"/>
    <s v="MA"/>
    <x v="0"/>
    <s v="Asian"/>
    <s v="Widowed"/>
    <x v="3"/>
    <n v="1"/>
    <d v="2023-07-13T00:00:00"/>
    <n v="5"/>
    <n v="2"/>
    <n v="4"/>
    <d v="2023-05-23T00:00:00"/>
    <x v="0"/>
    <x v="0"/>
    <x v="1"/>
    <n v="4"/>
    <n v="776.3"/>
    <n v="37"/>
    <x v="3"/>
    <n v="6"/>
    <x v="1"/>
    <s v="Unsatisfied"/>
    <x v="1"/>
    <x v="0"/>
  </r>
  <r>
    <n v="3014"/>
    <d v="2022-11-23T00:00:00"/>
    <s v="Production Technician I"/>
    <x v="1"/>
    <s v="Active"/>
    <s v="Contract"/>
    <s v="Zone B"/>
    <s v="Temporary"/>
    <x v="0"/>
    <x v="4"/>
    <d v="1967-07-17T00:00:00"/>
    <s v="MA"/>
    <x v="1"/>
    <s v="Hispanic"/>
    <s v="Single"/>
    <x v="3"/>
    <n v="2"/>
    <d v="2023-03-19T00:00:00"/>
    <n v="3"/>
    <n v="4"/>
    <n v="2"/>
    <d v="2023-02-01T00:00:00"/>
    <x v="0"/>
    <x v="0"/>
    <x v="2"/>
    <n v="3"/>
    <n v="326.37"/>
    <n v="55"/>
    <x v="0"/>
    <n v="3"/>
    <x v="2"/>
    <s v="Neutral"/>
    <x v="1"/>
    <x v="0"/>
  </r>
  <r>
    <n v="3015"/>
    <d v="2020-12-02T00:00:00"/>
    <s v="Production Technician I"/>
    <x v="8"/>
    <s v="Active"/>
    <s v="Part-Time"/>
    <s v="Zone C"/>
    <s v="Part-Time"/>
    <x v="0"/>
    <x v="2"/>
    <d v="1976-06-14T00:00:00"/>
    <s v="MA"/>
    <x v="1"/>
    <s v="Hispanic"/>
    <s v="Single"/>
    <x v="3"/>
    <n v="2"/>
    <d v="2022-12-04T00:00:00"/>
    <n v="5"/>
    <n v="5"/>
    <n v="5"/>
    <d v="2022-11-18T00:00:00"/>
    <x v="1"/>
    <x v="1"/>
    <x v="2"/>
    <n v="1"/>
    <n v="108.95"/>
    <n v="44"/>
    <x v="3"/>
    <n v="5"/>
    <x v="1"/>
    <s v="Satisfied"/>
    <x v="1"/>
    <x v="0"/>
  </r>
  <r>
    <n v="3016"/>
    <d v="2022-01-05T00:00:00"/>
    <s v="Production Technician I"/>
    <x v="6"/>
    <s v="Active"/>
    <s v="Part-Time"/>
    <s v="Zone A"/>
    <s v="Part-Time"/>
    <x v="0"/>
    <x v="0"/>
    <d v="2000-07-02T00:00:00"/>
    <s v="MA"/>
    <x v="1"/>
    <s v="Black"/>
    <s v="Widowed"/>
    <x v="3"/>
    <n v="4"/>
    <d v="2022-11-29T00:00:00"/>
    <n v="3"/>
    <n v="1"/>
    <n v="2"/>
    <d v="2023-01-26T00:00:00"/>
    <x v="4"/>
    <x v="0"/>
    <x v="2"/>
    <n v="4"/>
    <n v="550.9"/>
    <n v="22"/>
    <x v="1"/>
    <n v="4"/>
    <x v="2"/>
    <s v="Unsatisfied"/>
    <x v="0"/>
    <x v="1"/>
  </r>
  <r>
    <n v="3017"/>
    <d v="2023-04-16T00:00:00"/>
    <s v="Production Technician I"/>
    <x v="2"/>
    <s v="Active"/>
    <s v="Full-Time"/>
    <s v="Zone B"/>
    <s v="Full-Time"/>
    <x v="0"/>
    <x v="4"/>
    <d v="1994-12-12T00:00:00"/>
    <s v="MA"/>
    <x v="0"/>
    <s v="Other"/>
    <s v="Divorced"/>
    <x v="3"/>
    <n v="5"/>
    <d v="2022-09-28T00:00:00"/>
    <n v="3"/>
    <n v="5"/>
    <n v="3"/>
    <d v="2022-08-19T00:00:00"/>
    <x v="3"/>
    <x v="0"/>
    <x v="1"/>
    <n v="4"/>
    <n v="795.89"/>
    <n v="29"/>
    <x v="1"/>
    <n v="3"/>
    <x v="2"/>
    <s v="Satisfied"/>
    <x v="2"/>
    <x v="0"/>
  </r>
  <r>
    <n v="3018"/>
    <d v="2020-10-10T00:00:00"/>
    <s v="Production Technician I"/>
    <x v="9"/>
    <s v="Active"/>
    <s v="Contract"/>
    <s v="Zone C"/>
    <s v="Part-Time"/>
    <x v="0"/>
    <x v="9"/>
    <d v="1974-06-13T00:00:00"/>
    <s v="MA"/>
    <x v="0"/>
    <s v="Black"/>
    <s v="Widowed"/>
    <x v="3"/>
    <n v="2"/>
    <d v="2022-09-13T00:00:00"/>
    <n v="1"/>
    <n v="1"/>
    <n v="4"/>
    <d v="2023-04-02T00:00:00"/>
    <x v="4"/>
    <x v="1"/>
    <x v="3"/>
    <n v="1"/>
    <n v="980.49"/>
    <n v="46"/>
    <x v="0"/>
    <n v="5"/>
    <x v="0"/>
    <s v="Unsatisfied"/>
    <x v="1"/>
    <x v="0"/>
  </r>
  <r>
    <n v="3019"/>
    <d v="2022-04-15T00:00:00"/>
    <s v="Production Technician I"/>
    <x v="7"/>
    <s v="Active"/>
    <s v="Contract"/>
    <s v="Zone B"/>
    <s v="Full-Time"/>
    <x v="0"/>
    <x v="0"/>
    <d v="1979-09-21T00:00:00"/>
    <s v="MA"/>
    <x v="0"/>
    <s v="Asian"/>
    <s v="Married"/>
    <x v="3"/>
    <n v="2"/>
    <d v="2022-09-11T00:00:00"/>
    <n v="3"/>
    <n v="4"/>
    <n v="2"/>
    <d v="2022-11-18T00:00:00"/>
    <x v="3"/>
    <x v="1"/>
    <x v="0"/>
    <n v="1"/>
    <n v="155.46"/>
    <n v="43"/>
    <x v="3"/>
    <n v="4"/>
    <x v="2"/>
    <s v="Neutral"/>
    <x v="1"/>
    <x v="0"/>
  </r>
  <r>
    <n v="3020"/>
    <d v="2023-07-25T00:00:00"/>
    <s v="Production Technician I"/>
    <x v="3"/>
    <s v="Active"/>
    <s v="Part-Time"/>
    <s v="Zone C"/>
    <s v="Part-Time"/>
    <x v="0"/>
    <x v="3"/>
    <d v="1944-01-07T00:00:00"/>
    <s v="MA"/>
    <x v="1"/>
    <s v="Black"/>
    <s v="Widowed"/>
    <x v="3"/>
    <n v="2"/>
    <d v="2023-07-28T00:00:00"/>
    <n v="2"/>
    <n v="5"/>
    <n v="1"/>
    <d v="2023-06-19T00:00:00"/>
    <x v="2"/>
    <x v="1"/>
    <x v="2"/>
    <n v="2"/>
    <n v="367.74"/>
    <n v="79"/>
    <x v="2"/>
    <n v="2"/>
    <x v="0"/>
    <s v="Satisfied"/>
    <x v="1"/>
    <x v="0"/>
  </r>
  <r>
    <n v="3021"/>
    <d v="2020-08-31T00:00:00"/>
    <s v="Production Technician I"/>
    <x v="5"/>
    <s v="Active"/>
    <s v="Contract"/>
    <s v="Zone A"/>
    <s v="Temporary"/>
    <x v="0"/>
    <x v="13"/>
    <d v="1987-05-14T00:00:00"/>
    <s v="MA"/>
    <x v="1"/>
    <s v="Other"/>
    <s v="Single"/>
    <x v="3"/>
    <n v="2"/>
    <d v="2022-10-19T00:00:00"/>
    <n v="5"/>
    <n v="3"/>
    <n v="4"/>
    <d v="2023-08-04T00:00:00"/>
    <x v="1"/>
    <x v="1"/>
    <x v="3"/>
    <n v="3"/>
    <n v="115.55"/>
    <n v="33"/>
    <x v="3"/>
    <n v="5"/>
    <x v="1"/>
    <s v="Neutral"/>
    <x v="1"/>
    <x v="0"/>
  </r>
  <r>
    <n v="3022"/>
    <d v="2018-10-10T00:00:00"/>
    <s v="Production Technician I"/>
    <x v="4"/>
    <s v="Active"/>
    <s v="Full-Time"/>
    <s v="Zone C"/>
    <s v="Full-Time"/>
    <x v="0"/>
    <x v="8"/>
    <d v="1976-07-16T00:00:00"/>
    <s v="MA"/>
    <x v="1"/>
    <s v="Other"/>
    <s v="Married"/>
    <x v="3"/>
    <n v="1"/>
    <d v="2023-02-05T00:00:00"/>
    <n v="2"/>
    <n v="2"/>
    <n v="3"/>
    <d v="2022-12-15T00:00:00"/>
    <x v="4"/>
    <x v="1"/>
    <x v="2"/>
    <n v="3"/>
    <n v="848.52"/>
    <n v="42"/>
    <x v="3"/>
    <n v="7"/>
    <x v="0"/>
    <s v="Unsatisfied"/>
    <x v="1"/>
    <x v="0"/>
  </r>
  <r>
    <n v="3023"/>
    <d v="2019-01-15T00:00:00"/>
    <s v="Production Technician II"/>
    <x v="3"/>
    <s v="Terminated"/>
    <s v="Contract"/>
    <s v="Zone B"/>
    <s v="Part-Time"/>
    <x v="0"/>
    <x v="3"/>
    <d v="1958-01-30T00:00:00"/>
    <s v="MA"/>
    <x v="0"/>
    <s v="Black"/>
    <s v="Widowed"/>
    <x v="3"/>
    <n v="2"/>
    <d v="2022-09-19T00:00:00"/>
    <n v="3"/>
    <n v="5"/>
    <n v="3"/>
    <d v="2023-05-04T00:00:00"/>
    <x v="2"/>
    <x v="0"/>
    <x v="3"/>
    <n v="5"/>
    <n v="321.61"/>
    <n v="61"/>
    <x v="2"/>
    <n v="7"/>
    <x v="2"/>
    <s v="Satisfied"/>
    <x v="1"/>
    <x v="0"/>
  </r>
  <r>
    <n v="3024"/>
    <d v="2021-12-26T00:00:00"/>
    <s v="Production Technician II"/>
    <x v="4"/>
    <s v="Active"/>
    <s v="Contract"/>
    <s v="Zone A"/>
    <s v="Full-Time"/>
    <x v="0"/>
    <x v="9"/>
    <d v="1962-03-28T00:00:00"/>
    <s v="MA"/>
    <x v="0"/>
    <s v="Hispanic"/>
    <s v="Widowed"/>
    <x v="0"/>
    <n v="2"/>
    <d v="2023-03-05T00:00:00"/>
    <n v="4"/>
    <n v="5"/>
    <n v="5"/>
    <d v="2022-12-21T00:00:00"/>
    <x v="3"/>
    <x v="1"/>
    <x v="3"/>
    <n v="4"/>
    <n v="957.12"/>
    <n v="59"/>
    <x v="0"/>
    <n v="4"/>
    <x v="2"/>
    <s v="Satisfied"/>
    <x v="1"/>
    <x v="0"/>
  </r>
  <r>
    <n v="3025"/>
    <d v="2022-05-23T00:00:00"/>
    <s v="Production Technician II"/>
    <x v="0"/>
    <s v="Active"/>
    <s v="Contract"/>
    <s v="Zone C"/>
    <s v="Temporary"/>
    <x v="0"/>
    <x v="9"/>
    <d v="1999-03-29T00:00:00"/>
    <s v="MA"/>
    <x v="0"/>
    <s v="Black"/>
    <s v="Married"/>
    <x v="0"/>
    <n v="1"/>
    <d v="2023-01-25T00:00:00"/>
    <n v="3"/>
    <n v="4"/>
    <n v="5"/>
    <d v="2022-08-27T00:00:00"/>
    <x v="4"/>
    <x v="1"/>
    <x v="1"/>
    <n v="3"/>
    <n v="177.63"/>
    <n v="23"/>
    <x v="1"/>
    <n v="3"/>
    <x v="2"/>
    <s v="Neutral"/>
    <x v="1"/>
    <x v="0"/>
  </r>
  <r>
    <n v="3026"/>
    <d v="2022-08-23T00:00:00"/>
    <s v="Production Technician II"/>
    <x v="1"/>
    <s v="Active"/>
    <s v="Contract"/>
    <s v="Zone C"/>
    <s v="Part-Time"/>
    <x v="0"/>
    <x v="9"/>
    <d v="1943-08-05T00:00:00"/>
    <s v="MA"/>
    <x v="0"/>
    <s v="Asian"/>
    <s v="Divorced"/>
    <x v="0"/>
    <n v="2"/>
    <d v="2022-10-17T00:00:00"/>
    <n v="3"/>
    <n v="2"/>
    <n v="4"/>
    <d v="2022-11-02T00:00:00"/>
    <x v="1"/>
    <x v="1"/>
    <x v="3"/>
    <n v="3"/>
    <n v="864.03"/>
    <n v="79"/>
    <x v="2"/>
    <n v="3"/>
    <x v="2"/>
    <s v="Unsatisfied"/>
    <x v="1"/>
    <x v="0"/>
  </r>
  <r>
    <n v="3027"/>
    <d v="2023-05-27T00:00:00"/>
    <s v="Production Technician II"/>
    <x v="8"/>
    <s v="Active"/>
    <s v="Part-Time"/>
    <s v="Zone A"/>
    <s v="Full-Time"/>
    <x v="0"/>
    <x v="5"/>
    <d v="1943-05-08T00:00:00"/>
    <s v="MA"/>
    <x v="0"/>
    <s v="White"/>
    <s v="Single"/>
    <x v="0"/>
    <n v="5"/>
    <d v="2023-02-17T00:00:00"/>
    <n v="3"/>
    <n v="2"/>
    <n v="4"/>
    <d v="2023-07-05T00:00:00"/>
    <x v="4"/>
    <x v="1"/>
    <x v="1"/>
    <n v="4"/>
    <n v="707.06"/>
    <n v="80"/>
    <x v="2"/>
    <n v="2"/>
    <x v="2"/>
    <s v="Unsatisfied"/>
    <x v="2"/>
    <x v="0"/>
  </r>
  <r>
    <n v="3028"/>
    <d v="2018-08-10T00:00:00"/>
    <s v="Production Technician II"/>
    <x v="6"/>
    <s v="Terminated"/>
    <s v="Contract"/>
    <s v="Zone B"/>
    <s v="Temporary"/>
    <x v="0"/>
    <x v="6"/>
    <d v="2000-05-02T00:00:00"/>
    <s v="MA"/>
    <x v="0"/>
    <s v="Asian"/>
    <s v="Married"/>
    <x v="0"/>
    <n v="2"/>
    <d v="2023-04-01T00:00:00"/>
    <n v="5"/>
    <n v="4"/>
    <n v="1"/>
    <d v="2022-10-20T00:00:00"/>
    <x v="4"/>
    <x v="0"/>
    <x v="2"/>
    <n v="4"/>
    <n v="690.29"/>
    <n v="18"/>
    <x v="1"/>
    <n v="7"/>
    <x v="1"/>
    <s v="Neutral"/>
    <x v="1"/>
    <x v="0"/>
  </r>
  <r>
    <n v="3029"/>
    <d v="2021-10-24T00:00:00"/>
    <s v="Production Technician II"/>
    <x v="2"/>
    <s v="Active"/>
    <s v="Contract"/>
    <s v="Zone C"/>
    <s v="Full-Time"/>
    <x v="0"/>
    <x v="0"/>
    <d v="1959-06-14T00:00:00"/>
    <s v="MA"/>
    <x v="0"/>
    <s v="Asian"/>
    <s v="Widowed"/>
    <x v="0"/>
    <n v="4"/>
    <d v="2023-02-08T00:00:00"/>
    <n v="1"/>
    <n v="1"/>
    <n v="3"/>
    <d v="2023-07-03T00:00:00"/>
    <x v="2"/>
    <x v="1"/>
    <x v="1"/>
    <n v="1"/>
    <n v="721.83"/>
    <n v="62"/>
    <x v="2"/>
    <n v="4"/>
    <x v="0"/>
    <s v="Unsatisfied"/>
    <x v="0"/>
    <x v="0"/>
  </r>
  <r>
    <n v="3030"/>
    <d v="2022-07-05T00:00:00"/>
    <s v="Production Technician II"/>
    <x v="9"/>
    <s v="Active"/>
    <s v="Full-Time"/>
    <s v="Zone C"/>
    <s v="Part-Time"/>
    <x v="0"/>
    <x v="13"/>
    <d v="1953-08-10T00:00:00"/>
    <s v="MA"/>
    <x v="0"/>
    <s v="White"/>
    <s v="Single"/>
    <x v="0"/>
    <n v="1"/>
    <d v="2022-12-05T00:00:00"/>
    <n v="2"/>
    <n v="2"/>
    <n v="5"/>
    <d v="2022-12-24T00:00:00"/>
    <x v="3"/>
    <x v="0"/>
    <x v="3"/>
    <n v="2"/>
    <n v="287.33999999999997"/>
    <n v="69"/>
    <x v="2"/>
    <n v="3"/>
    <x v="0"/>
    <s v="Unsatisfied"/>
    <x v="1"/>
    <x v="0"/>
  </r>
  <r>
    <n v="3031"/>
    <d v="2022-01-22T00:00:00"/>
    <s v="Production Technician I"/>
    <x v="7"/>
    <s v="Active"/>
    <s v="Contract"/>
    <s v="Zone B"/>
    <s v="Temporary"/>
    <x v="0"/>
    <x v="9"/>
    <d v="1960-07-13T00:00:00"/>
    <s v="MA"/>
    <x v="1"/>
    <s v="Asian"/>
    <s v="Married"/>
    <x v="0"/>
    <n v="1"/>
    <d v="2022-12-20T00:00:00"/>
    <n v="2"/>
    <n v="3"/>
    <n v="2"/>
    <d v="2022-12-31T00:00:00"/>
    <x v="3"/>
    <x v="1"/>
    <x v="1"/>
    <n v="2"/>
    <n v="783.36"/>
    <n v="62"/>
    <x v="2"/>
    <n v="4"/>
    <x v="0"/>
    <s v="Neutral"/>
    <x v="1"/>
    <x v="0"/>
  </r>
  <r>
    <n v="3034"/>
    <d v="2021-10-16T00:00:00"/>
    <s v="Production Technician I"/>
    <x v="3"/>
    <s v="Active"/>
    <s v="Full-Time"/>
    <s v="Zone B"/>
    <s v="Temporary"/>
    <x v="0"/>
    <x v="4"/>
    <d v="1967-05-04T00:00:00"/>
    <s v="MA"/>
    <x v="0"/>
    <s v="White"/>
    <s v="Single"/>
    <x v="0"/>
    <n v="2"/>
    <d v="2022-10-11T00:00:00"/>
    <n v="1"/>
    <n v="4"/>
    <n v="2"/>
    <d v="2022-11-25T00:00:00"/>
    <x v="0"/>
    <x v="0"/>
    <x v="3"/>
    <n v="2"/>
    <n v="947.76"/>
    <n v="54"/>
    <x v="0"/>
    <n v="4"/>
    <x v="0"/>
    <s v="Neutral"/>
    <x v="1"/>
    <x v="0"/>
  </r>
  <r>
    <n v="3035"/>
    <d v="2019-06-14T00:00:00"/>
    <s v="Production Technician I"/>
    <x v="9"/>
    <s v="Active"/>
    <s v="Contract"/>
    <s v="Zone C"/>
    <s v="Temporary"/>
    <x v="0"/>
    <x v="6"/>
    <d v="1950-09-14T00:00:00"/>
    <s v="MA"/>
    <x v="0"/>
    <s v="Other"/>
    <s v="Divorced"/>
    <x v="0"/>
    <n v="1"/>
    <d v="2023-04-06T00:00:00"/>
    <n v="2"/>
    <n v="4"/>
    <n v="5"/>
    <d v="2023-05-09T00:00:00"/>
    <x v="1"/>
    <x v="0"/>
    <x v="2"/>
    <n v="1"/>
    <n v="498.19"/>
    <n v="69"/>
    <x v="2"/>
    <n v="6"/>
    <x v="0"/>
    <s v="Neutral"/>
    <x v="1"/>
    <x v="0"/>
  </r>
  <r>
    <n v="3036"/>
    <d v="2020-07-05T00:00:00"/>
    <s v="Production Technician I"/>
    <x v="5"/>
    <s v="Active"/>
    <s v="Full-Time"/>
    <s v="Zone B"/>
    <s v="Temporary"/>
    <x v="0"/>
    <x v="19"/>
    <d v="1957-06-28T00:00:00"/>
    <s v="MA"/>
    <x v="0"/>
    <s v="White"/>
    <s v="Widowed"/>
    <x v="0"/>
    <n v="2"/>
    <d v="2023-02-25T00:00:00"/>
    <n v="1"/>
    <n v="4"/>
    <n v="2"/>
    <d v="2023-06-19T00:00:00"/>
    <x v="3"/>
    <x v="0"/>
    <x v="0"/>
    <n v="3"/>
    <n v="516.4"/>
    <n v="63"/>
    <x v="2"/>
    <n v="5"/>
    <x v="0"/>
    <s v="Neutral"/>
    <x v="1"/>
    <x v="0"/>
  </r>
  <r>
    <n v="3037"/>
    <d v="2020-03-02T00:00:00"/>
    <s v="Production Technician I"/>
    <x v="6"/>
    <s v="Active"/>
    <s v="Full-Time"/>
    <s v="Zone C"/>
    <s v="Full-Time"/>
    <x v="0"/>
    <x v="4"/>
    <d v="1989-10-06T00:00:00"/>
    <s v="MA"/>
    <x v="1"/>
    <s v="Asian"/>
    <s v="Married"/>
    <x v="0"/>
    <n v="4"/>
    <d v="2023-01-14T00:00:00"/>
    <n v="3"/>
    <n v="4"/>
    <n v="2"/>
    <d v="2023-05-01T00:00:00"/>
    <x v="0"/>
    <x v="0"/>
    <x v="0"/>
    <n v="5"/>
    <n v="374.69"/>
    <n v="31"/>
    <x v="3"/>
    <n v="6"/>
    <x v="2"/>
    <s v="Neutral"/>
    <x v="0"/>
    <x v="0"/>
  </r>
  <r>
    <n v="3038"/>
    <d v="2020-11-11T00:00:00"/>
    <s v="Production Technician I"/>
    <x v="2"/>
    <s v="Active"/>
    <s v="Part-Time"/>
    <s v="Zone B"/>
    <s v="Temporary"/>
    <x v="0"/>
    <x v="4"/>
    <d v="1955-08-20T00:00:00"/>
    <s v="MA"/>
    <x v="1"/>
    <s v="White"/>
    <s v="Divorced"/>
    <x v="0"/>
    <n v="2"/>
    <d v="2022-10-06T00:00:00"/>
    <n v="5"/>
    <n v="5"/>
    <n v="5"/>
    <d v="2022-08-17T00:00:00"/>
    <x v="1"/>
    <x v="0"/>
    <x v="1"/>
    <n v="5"/>
    <n v="244.22"/>
    <n v="65"/>
    <x v="2"/>
    <n v="5"/>
    <x v="1"/>
    <s v="Satisfied"/>
    <x v="1"/>
    <x v="0"/>
  </r>
  <r>
    <n v="3039"/>
    <d v="2019-12-22T00:00:00"/>
    <s v="Production Technician I"/>
    <x v="4"/>
    <s v="Active"/>
    <s v="Contract"/>
    <s v="Zone B"/>
    <s v="Temporary"/>
    <x v="0"/>
    <x v="9"/>
    <d v="1966-03-24T00:00:00"/>
    <s v="MA"/>
    <x v="0"/>
    <s v="Other"/>
    <s v="Single"/>
    <x v="0"/>
    <n v="5"/>
    <d v="2023-08-03T00:00:00"/>
    <n v="4"/>
    <n v="2"/>
    <n v="1"/>
    <d v="2023-01-05T00:00:00"/>
    <x v="0"/>
    <x v="0"/>
    <x v="2"/>
    <n v="2"/>
    <n v="130.81"/>
    <n v="53"/>
    <x v="0"/>
    <n v="6"/>
    <x v="2"/>
    <s v="Unsatisfied"/>
    <x v="2"/>
    <x v="1"/>
  </r>
  <r>
    <n v="3040"/>
    <d v="2020-12-14T00:00:00"/>
    <s v="Production Technician I"/>
    <x v="0"/>
    <s v="Active"/>
    <s v="Full-Time"/>
    <s v="Zone A"/>
    <s v="Full-Time"/>
    <x v="0"/>
    <x v="4"/>
    <d v="1984-02-01T00:00:00"/>
    <s v="MA"/>
    <x v="0"/>
    <s v="White"/>
    <s v="Divorced"/>
    <x v="0"/>
    <n v="5"/>
    <d v="2022-10-23T00:00:00"/>
    <n v="5"/>
    <n v="1"/>
    <n v="4"/>
    <d v="2022-12-30T00:00:00"/>
    <x v="3"/>
    <x v="0"/>
    <x v="3"/>
    <n v="5"/>
    <n v="321.02999999999997"/>
    <n v="36"/>
    <x v="3"/>
    <n v="5"/>
    <x v="1"/>
    <s v="Unsatisfied"/>
    <x v="2"/>
    <x v="2"/>
  </r>
  <r>
    <n v="3041"/>
    <d v="2020-06-20T00:00:00"/>
    <s v="Production Technician I"/>
    <x v="7"/>
    <s v="Active"/>
    <s v="Contract"/>
    <s v="Zone C"/>
    <s v="Full-Time"/>
    <x v="0"/>
    <x v="3"/>
    <d v="2000-04-22T00:00:00"/>
    <s v="MA"/>
    <x v="0"/>
    <s v="White"/>
    <s v="Single"/>
    <x v="0"/>
    <n v="2"/>
    <d v="2023-05-18T00:00:00"/>
    <n v="5"/>
    <n v="5"/>
    <n v="4"/>
    <d v="2023-07-28T00:00:00"/>
    <x v="2"/>
    <x v="0"/>
    <x v="2"/>
    <n v="4"/>
    <n v="354.82"/>
    <n v="20"/>
    <x v="1"/>
    <n v="5"/>
    <x v="1"/>
    <s v="Satisfied"/>
    <x v="1"/>
    <x v="0"/>
  </r>
  <r>
    <n v="3042"/>
    <d v="2023-06-09T00:00:00"/>
    <s v="Production Technician I"/>
    <x v="1"/>
    <s v="Active"/>
    <s v="Contract"/>
    <s v="Zone B"/>
    <s v="Temporary"/>
    <x v="0"/>
    <x v="10"/>
    <d v="1961-06-24T00:00:00"/>
    <s v="MA"/>
    <x v="0"/>
    <s v="White"/>
    <s v="Widowed"/>
    <x v="1"/>
    <n v="4"/>
    <d v="2023-01-13T00:00:00"/>
    <n v="4"/>
    <n v="1"/>
    <n v="2"/>
    <d v="2023-02-03T00:00:00"/>
    <x v="3"/>
    <x v="0"/>
    <x v="1"/>
    <n v="2"/>
    <n v="513.54"/>
    <n v="62"/>
    <x v="2"/>
    <n v="2"/>
    <x v="2"/>
    <s v="Unsatisfied"/>
    <x v="0"/>
    <x v="0"/>
  </r>
  <r>
    <n v="3043"/>
    <d v="2022-09-25T00:00:00"/>
    <s v="Production Technician I"/>
    <x v="8"/>
    <s v="Active"/>
    <s v="Contract"/>
    <s v="Zone C"/>
    <s v="Full-Time"/>
    <x v="0"/>
    <x v="14"/>
    <d v="1963-03-06T00:00:00"/>
    <s v="MA"/>
    <x v="1"/>
    <s v="Black"/>
    <s v="Widowed"/>
    <x v="1"/>
    <n v="2"/>
    <d v="2023-05-01T00:00:00"/>
    <n v="5"/>
    <n v="3"/>
    <n v="3"/>
    <d v="2023-02-21T00:00:00"/>
    <x v="1"/>
    <x v="1"/>
    <x v="2"/>
    <n v="5"/>
    <n v="658.12"/>
    <n v="59"/>
    <x v="0"/>
    <n v="3"/>
    <x v="1"/>
    <s v="Neutral"/>
    <x v="1"/>
    <x v="0"/>
  </r>
  <r>
    <n v="3044"/>
    <d v="2020-08-26T00:00:00"/>
    <s v="Production Technician I"/>
    <x v="3"/>
    <s v="Active"/>
    <s v="Contract"/>
    <s v="Zone B"/>
    <s v="Part-Time"/>
    <x v="0"/>
    <x v="3"/>
    <d v="1966-02-27T00:00:00"/>
    <s v="MA"/>
    <x v="1"/>
    <s v="White"/>
    <s v="Single"/>
    <x v="1"/>
    <n v="2"/>
    <d v="2023-06-07T00:00:00"/>
    <n v="1"/>
    <n v="1"/>
    <n v="3"/>
    <d v="2022-12-20T00:00:00"/>
    <x v="0"/>
    <x v="0"/>
    <x v="3"/>
    <n v="2"/>
    <n v="643.75"/>
    <n v="54"/>
    <x v="0"/>
    <n v="5"/>
    <x v="0"/>
    <s v="Unsatisfied"/>
    <x v="1"/>
    <x v="0"/>
  </r>
  <r>
    <n v="3045"/>
    <d v="2019-08-28T00:00:00"/>
    <s v="Production Technician I"/>
    <x v="9"/>
    <s v="Active"/>
    <s v="Full-Time"/>
    <s v="Zone C"/>
    <s v="Temporary"/>
    <x v="0"/>
    <x v="5"/>
    <d v="1968-02-10T00:00:00"/>
    <s v="MA"/>
    <x v="1"/>
    <s v="Other"/>
    <s v="Single"/>
    <x v="1"/>
    <n v="2"/>
    <d v="2023-01-12T00:00:00"/>
    <n v="5"/>
    <n v="4"/>
    <n v="1"/>
    <d v="2023-03-03T00:00:00"/>
    <x v="4"/>
    <x v="1"/>
    <x v="1"/>
    <n v="2"/>
    <n v="290.75"/>
    <n v="51"/>
    <x v="0"/>
    <n v="6"/>
    <x v="1"/>
    <s v="Neutral"/>
    <x v="1"/>
    <x v="0"/>
  </r>
  <r>
    <n v="3046"/>
    <d v="2023-06-02T00:00:00"/>
    <s v="Production Technician II"/>
    <x v="3"/>
    <s v="Terminated"/>
    <s v="Part-Time"/>
    <s v="Zone A"/>
    <s v="Full-Time"/>
    <x v="0"/>
    <x v="13"/>
    <d v="1983-06-05T00:00:00"/>
    <s v="MA"/>
    <x v="0"/>
    <s v="Other"/>
    <s v="Single"/>
    <x v="1"/>
    <n v="4"/>
    <d v="2023-03-06T00:00:00"/>
    <n v="2"/>
    <n v="5"/>
    <n v="3"/>
    <d v="2023-01-14T00:00:00"/>
    <x v="4"/>
    <x v="0"/>
    <x v="3"/>
    <n v="2"/>
    <n v="767.56"/>
    <n v="40"/>
    <x v="3"/>
    <n v="2"/>
    <x v="0"/>
    <s v="Satisfied"/>
    <x v="0"/>
    <x v="0"/>
  </r>
  <r>
    <n v="3047"/>
    <d v="2018-09-12T00:00:00"/>
    <s v="Production Technician II"/>
    <x v="9"/>
    <s v="Active"/>
    <s v="Full-Time"/>
    <s v="Zone C"/>
    <s v="Full-Time"/>
    <x v="0"/>
    <x v="6"/>
    <d v="1965-10-03T00:00:00"/>
    <s v="MA"/>
    <x v="0"/>
    <s v="White"/>
    <s v="Married"/>
    <x v="1"/>
    <n v="5"/>
    <d v="2022-11-13T00:00:00"/>
    <n v="4"/>
    <n v="2"/>
    <n v="1"/>
    <d v="2023-06-13T00:00:00"/>
    <x v="1"/>
    <x v="1"/>
    <x v="3"/>
    <n v="1"/>
    <n v="507.74"/>
    <n v="53"/>
    <x v="0"/>
    <n v="7"/>
    <x v="2"/>
    <s v="Unsatisfied"/>
    <x v="2"/>
    <x v="2"/>
  </r>
  <r>
    <n v="3048"/>
    <d v="2023-07-15T00:00:00"/>
    <s v="Production Technician II"/>
    <x v="5"/>
    <s v="Active"/>
    <s v="Contract"/>
    <s v="Zone B"/>
    <s v="Part-Time"/>
    <x v="0"/>
    <x v="22"/>
    <d v="1978-03-13T00:00:00"/>
    <s v="MA"/>
    <x v="0"/>
    <s v="White"/>
    <s v="Married"/>
    <x v="0"/>
    <n v="2"/>
    <d v="2023-02-04T00:00:00"/>
    <n v="2"/>
    <n v="2"/>
    <n v="3"/>
    <d v="2023-01-08T00:00:00"/>
    <x v="1"/>
    <x v="0"/>
    <x v="2"/>
    <n v="2"/>
    <n v="919.75"/>
    <n v="45"/>
    <x v="0"/>
    <n v="2"/>
    <x v="0"/>
    <s v="Unsatisfied"/>
    <x v="1"/>
    <x v="0"/>
  </r>
  <r>
    <n v="3049"/>
    <d v="2023-07-02T00:00:00"/>
    <s v="Production Technician II"/>
    <x v="6"/>
    <s v="Active"/>
    <s v="Part-Time"/>
    <s v="Zone A"/>
    <s v="Temporary"/>
    <x v="0"/>
    <x v="3"/>
    <d v="1948-05-12T00:00:00"/>
    <s v="MA"/>
    <x v="0"/>
    <s v="Asian"/>
    <s v="Married"/>
    <x v="0"/>
    <n v="4"/>
    <d v="2022-10-10T00:00:00"/>
    <n v="5"/>
    <n v="3"/>
    <n v="2"/>
    <d v="2023-01-20T00:00:00"/>
    <x v="2"/>
    <x v="1"/>
    <x v="1"/>
    <n v="4"/>
    <n v="510.95"/>
    <n v="75"/>
    <x v="2"/>
    <n v="2"/>
    <x v="1"/>
    <s v="Neutral"/>
    <x v="0"/>
    <x v="0"/>
  </r>
  <r>
    <n v="3050"/>
    <d v="2020-02-10T00:00:00"/>
    <s v="Production Technician II"/>
    <x v="2"/>
    <s v="Active"/>
    <s v="Contract"/>
    <s v="Zone C"/>
    <s v="Full-Time"/>
    <x v="0"/>
    <x v="8"/>
    <d v="1970-09-22T00:00:00"/>
    <s v="MA"/>
    <x v="0"/>
    <s v="White"/>
    <s v="Single"/>
    <x v="0"/>
    <n v="4"/>
    <d v="2022-09-26T00:00:00"/>
    <n v="1"/>
    <n v="3"/>
    <n v="4"/>
    <d v="2022-11-06T00:00:00"/>
    <x v="2"/>
    <x v="1"/>
    <x v="2"/>
    <n v="2"/>
    <n v="826.19"/>
    <n v="50"/>
    <x v="0"/>
    <n v="6"/>
    <x v="0"/>
    <s v="Neutral"/>
    <x v="0"/>
    <x v="1"/>
  </r>
  <r>
    <n v="3051"/>
    <d v="2021-08-27T00:00:00"/>
    <s v="Production Technician II"/>
    <x v="4"/>
    <s v="Terminated"/>
    <s v="Contract"/>
    <s v="Zone B"/>
    <s v="Temporary"/>
    <x v="0"/>
    <x v="20"/>
    <d v="1972-02-13T00:00:00"/>
    <s v="MA"/>
    <x v="0"/>
    <s v="Asian"/>
    <s v="Widowed"/>
    <x v="0"/>
    <n v="5"/>
    <d v="2023-02-09T00:00:00"/>
    <n v="3"/>
    <n v="5"/>
    <n v="5"/>
    <d v="2023-05-02T00:00:00"/>
    <x v="0"/>
    <x v="1"/>
    <x v="1"/>
    <n v="1"/>
    <n v="992.48"/>
    <n v="49"/>
    <x v="0"/>
    <n v="4"/>
    <x v="2"/>
    <s v="Satisfied"/>
    <x v="2"/>
    <x v="0"/>
  </r>
  <r>
    <n v="3052"/>
    <d v="2020-01-25T00:00:00"/>
    <s v="Production Technician II"/>
    <x v="0"/>
    <s v="Active"/>
    <s v="Full-Time"/>
    <s v="Zone A"/>
    <s v="Full-Time"/>
    <x v="0"/>
    <x v="2"/>
    <d v="1948-06-09T00:00:00"/>
    <s v="MA"/>
    <x v="0"/>
    <s v="White"/>
    <s v="Single"/>
    <x v="0"/>
    <n v="5"/>
    <d v="2023-07-22T00:00:00"/>
    <n v="5"/>
    <n v="1"/>
    <n v="3"/>
    <d v="2022-10-01T00:00:00"/>
    <x v="3"/>
    <x v="1"/>
    <x v="1"/>
    <n v="3"/>
    <n v="824.73"/>
    <n v="72"/>
    <x v="2"/>
    <n v="6"/>
    <x v="1"/>
    <s v="Unsatisfied"/>
    <x v="2"/>
    <x v="0"/>
  </r>
  <r>
    <n v="3053"/>
    <d v="2020-03-26T00:00:00"/>
    <s v="Production Technician II"/>
    <x v="7"/>
    <s v="Active"/>
    <s v="Part-Time"/>
    <s v="Zone A"/>
    <s v="Full-Time"/>
    <x v="0"/>
    <x v="3"/>
    <d v="1958-01-04T00:00:00"/>
    <s v="MA"/>
    <x v="0"/>
    <s v="Asian"/>
    <s v="Widowed"/>
    <x v="0"/>
    <n v="2"/>
    <d v="2023-02-03T00:00:00"/>
    <n v="2"/>
    <n v="1"/>
    <n v="3"/>
    <d v="2023-07-04T00:00:00"/>
    <x v="4"/>
    <x v="1"/>
    <x v="0"/>
    <n v="2"/>
    <n v="588.35"/>
    <n v="62"/>
    <x v="2"/>
    <n v="6"/>
    <x v="0"/>
    <s v="Unsatisfied"/>
    <x v="1"/>
    <x v="0"/>
  </r>
  <r>
    <n v="3054"/>
    <d v="2020-10-23T00:00:00"/>
    <s v="Production Technician I"/>
    <x v="7"/>
    <s v="Active"/>
    <s v="Contract"/>
    <s v="Zone C"/>
    <s v="Full-Time"/>
    <x v="0"/>
    <x v="4"/>
    <d v="1949-10-26T00:00:00"/>
    <s v="MA"/>
    <x v="1"/>
    <s v="White"/>
    <s v="Married"/>
    <x v="0"/>
    <n v="1"/>
    <d v="2022-11-14T00:00:00"/>
    <n v="5"/>
    <n v="5"/>
    <n v="2"/>
    <d v="2023-06-07T00:00:00"/>
    <x v="0"/>
    <x v="1"/>
    <x v="1"/>
    <n v="5"/>
    <n v="144.66"/>
    <n v="71"/>
    <x v="2"/>
    <n v="5"/>
    <x v="1"/>
    <s v="Satisfied"/>
    <x v="1"/>
    <x v="0"/>
  </r>
  <r>
    <n v="3056"/>
    <d v="2022-06-21T00:00:00"/>
    <s v="Production Technician I"/>
    <x v="8"/>
    <s v="Active"/>
    <s v="Part-Time"/>
    <s v="Zone A"/>
    <s v="Temporary"/>
    <x v="0"/>
    <x v="15"/>
    <d v="1943-10-29T00:00:00"/>
    <s v="MA"/>
    <x v="0"/>
    <s v="Other"/>
    <s v="Divorced"/>
    <x v="0"/>
    <n v="5"/>
    <d v="2023-04-08T00:00:00"/>
    <n v="5"/>
    <n v="5"/>
    <n v="2"/>
    <d v="2023-06-20T00:00:00"/>
    <x v="4"/>
    <x v="1"/>
    <x v="3"/>
    <n v="1"/>
    <n v="535.51"/>
    <n v="79"/>
    <x v="2"/>
    <n v="3"/>
    <x v="1"/>
    <s v="Satisfied"/>
    <x v="2"/>
    <x v="2"/>
  </r>
  <r>
    <n v="3059"/>
    <d v="2021-03-28T00:00:00"/>
    <s v="Production Technician I"/>
    <x v="5"/>
    <s v="Active"/>
    <s v="Part-Time"/>
    <s v="Zone A"/>
    <s v="Temporary"/>
    <x v="0"/>
    <x v="9"/>
    <d v="1972-08-05T00:00:00"/>
    <s v="MA"/>
    <x v="0"/>
    <s v="White"/>
    <s v="Widowed"/>
    <x v="0"/>
    <n v="1"/>
    <d v="2023-03-28T00:00:00"/>
    <n v="2"/>
    <n v="1"/>
    <n v="3"/>
    <d v="2023-07-10T00:00:00"/>
    <x v="4"/>
    <x v="1"/>
    <x v="2"/>
    <n v="1"/>
    <n v="164.35"/>
    <n v="49"/>
    <x v="0"/>
    <n v="5"/>
    <x v="0"/>
    <s v="Unsatisfied"/>
    <x v="1"/>
    <x v="0"/>
  </r>
  <r>
    <n v="3060"/>
    <d v="2020-08-29T00:00:00"/>
    <s v="Production Technician I"/>
    <x v="6"/>
    <s v="Active"/>
    <s v="Part-Time"/>
    <s v="Zone A"/>
    <s v="Part-Time"/>
    <x v="0"/>
    <x v="17"/>
    <d v="1951-01-03T00:00:00"/>
    <s v="MA"/>
    <x v="1"/>
    <s v="Asian"/>
    <s v="Widowed"/>
    <x v="0"/>
    <n v="2"/>
    <d v="2022-09-14T00:00:00"/>
    <n v="5"/>
    <n v="2"/>
    <n v="4"/>
    <d v="2022-08-30T00:00:00"/>
    <x v="1"/>
    <x v="0"/>
    <x v="0"/>
    <n v="3"/>
    <n v="165.67"/>
    <n v="69"/>
    <x v="2"/>
    <n v="5"/>
    <x v="1"/>
    <s v="Unsatisfied"/>
    <x v="1"/>
    <x v="0"/>
  </r>
  <r>
    <n v="3061"/>
    <d v="2023-01-03T00:00:00"/>
    <s v="Production Technician I"/>
    <x v="2"/>
    <s v="Active"/>
    <s v="Part-Time"/>
    <s v="Zone C"/>
    <s v="Full-Time"/>
    <x v="0"/>
    <x v="13"/>
    <d v="1956-09-26T00:00:00"/>
    <s v="MA"/>
    <x v="1"/>
    <s v="Other"/>
    <s v="Married"/>
    <x v="0"/>
    <n v="4"/>
    <d v="2023-07-19T00:00:00"/>
    <n v="5"/>
    <n v="1"/>
    <n v="3"/>
    <d v="2022-09-10T00:00:00"/>
    <x v="3"/>
    <x v="1"/>
    <x v="1"/>
    <n v="5"/>
    <n v="602.55999999999995"/>
    <n v="67"/>
    <x v="2"/>
    <n v="3"/>
    <x v="1"/>
    <s v="Unsatisfied"/>
    <x v="0"/>
    <x v="0"/>
  </r>
  <r>
    <n v="3062"/>
    <d v="2022-11-28T00:00:00"/>
    <s v="Production Technician I"/>
    <x v="4"/>
    <s v="Active"/>
    <s v="Part-Time"/>
    <s v="Zone A"/>
    <s v="Temporary"/>
    <x v="0"/>
    <x v="3"/>
    <d v="1987-11-16T00:00:00"/>
    <s v="MA"/>
    <x v="0"/>
    <s v="Asian"/>
    <s v="Divorced"/>
    <x v="0"/>
    <n v="1"/>
    <d v="2023-05-20T00:00:00"/>
    <n v="3"/>
    <n v="4"/>
    <n v="1"/>
    <d v="2023-07-26T00:00:00"/>
    <x v="0"/>
    <x v="0"/>
    <x v="3"/>
    <n v="1"/>
    <n v="312.91000000000003"/>
    <n v="35"/>
    <x v="3"/>
    <n v="3"/>
    <x v="2"/>
    <s v="Neutral"/>
    <x v="1"/>
    <x v="0"/>
  </r>
  <r>
    <n v="3063"/>
    <d v="2021-12-22T00:00:00"/>
    <s v="Production Technician I"/>
    <x v="0"/>
    <s v="Active"/>
    <s v="Contract"/>
    <s v="Zone B"/>
    <s v="Part-Time"/>
    <x v="0"/>
    <x v="4"/>
    <d v="1983-10-21T00:00:00"/>
    <s v="MA"/>
    <x v="0"/>
    <s v="Other"/>
    <s v="Widowed"/>
    <x v="0"/>
    <n v="5"/>
    <d v="2022-10-06T00:00:00"/>
    <n v="1"/>
    <n v="5"/>
    <n v="1"/>
    <d v="2022-09-28T00:00:00"/>
    <x v="2"/>
    <x v="1"/>
    <x v="0"/>
    <n v="3"/>
    <n v="767.52"/>
    <n v="38"/>
    <x v="3"/>
    <n v="4"/>
    <x v="0"/>
    <s v="Satisfied"/>
    <x v="2"/>
    <x v="0"/>
  </r>
  <r>
    <n v="3064"/>
    <d v="2023-07-08T00:00:00"/>
    <s v="Production Technician I"/>
    <x v="7"/>
    <s v="Active"/>
    <s v="Contract"/>
    <s v="Zone A"/>
    <s v="Full-Time"/>
    <x v="0"/>
    <x v="4"/>
    <d v="1962-08-23T00:00:00"/>
    <s v="MA"/>
    <x v="0"/>
    <s v="Other"/>
    <s v="Divorced"/>
    <x v="0"/>
    <n v="4"/>
    <d v="2022-12-02T00:00:00"/>
    <n v="2"/>
    <n v="2"/>
    <n v="5"/>
    <d v="2023-07-31T00:00:00"/>
    <x v="2"/>
    <x v="0"/>
    <x v="1"/>
    <n v="5"/>
    <n v="166.35"/>
    <n v="61"/>
    <x v="2"/>
    <n v="2"/>
    <x v="0"/>
    <s v="Unsatisfied"/>
    <x v="0"/>
    <x v="0"/>
  </r>
  <r>
    <n v="3065"/>
    <d v="2021-04-21T00:00:00"/>
    <s v="Production Technician I"/>
    <x v="1"/>
    <s v="Active"/>
    <s v="Part-Time"/>
    <s v="Zone A"/>
    <s v="Temporary"/>
    <x v="0"/>
    <x v="4"/>
    <d v="1976-10-07T00:00:00"/>
    <s v="MA"/>
    <x v="0"/>
    <s v="Black"/>
    <s v="Divorced"/>
    <x v="0"/>
    <n v="4"/>
    <d v="2022-12-01T00:00:00"/>
    <n v="3"/>
    <n v="1"/>
    <n v="2"/>
    <d v="2023-06-11T00:00:00"/>
    <x v="2"/>
    <x v="0"/>
    <x v="1"/>
    <n v="1"/>
    <n v="997.24"/>
    <n v="45"/>
    <x v="0"/>
    <n v="5"/>
    <x v="2"/>
    <s v="Unsatisfied"/>
    <x v="0"/>
    <x v="0"/>
  </r>
  <r>
    <n v="3066"/>
    <d v="2022-07-28T00:00:00"/>
    <s v="Production Technician I"/>
    <x v="8"/>
    <s v="Active"/>
    <s v="Full-Time"/>
    <s v="Zone B"/>
    <s v="Full-Time"/>
    <x v="0"/>
    <x v="4"/>
    <d v="1967-04-12T00:00:00"/>
    <s v="MA"/>
    <x v="1"/>
    <s v="Hispanic"/>
    <s v="Divorced"/>
    <x v="0"/>
    <n v="1"/>
    <d v="2022-12-04T00:00:00"/>
    <n v="5"/>
    <n v="4"/>
    <n v="1"/>
    <d v="2022-10-18T00:00:00"/>
    <x v="4"/>
    <x v="1"/>
    <x v="0"/>
    <n v="3"/>
    <n v="258.73"/>
    <n v="55"/>
    <x v="0"/>
    <n v="3"/>
    <x v="1"/>
    <s v="Neutral"/>
    <x v="1"/>
    <x v="0"/>
  </r>
  <r>
    <n v="3067"/>
    <d v="2019-11-05T00:00:00"/>
    <s v="Production Technician I"/>
    <x v="3"/>
    <s v="Active"/>
    <s v="Part-Time"/>
    <s v="Zone B"/>
    <s v="Part-Time"/>
    <x v="0"/>
    <x v="4"/>
    <d v="1982-03-21T00:00:00"/>
    <s v="MA"/>
    <x v="1"/>
    <s v="Hispanic"/>
    <s v="Single"/>
    <x v="0"/>
    <n v="4"/>
    <d v="2022-12-26T00:00:00"/>
    <n v="3"/>
    <n v="1"/>
    <n v="2"/>
    <d v="2022-09-01T00:00:00"/>
    <x v="4"/>
    <x v="1"/>
    <x v="2"/>
    <n v="1"/>
    <n v="483.26"/>
    <n v="37"/>
    <x v="3"/>
    <n v="6"/>
    <x v="2"/>
    <s v="Unsatisfied"/>
    <x v="0"/>
    <x v="1"/>
  </r>
  <r>
    <n v="3068"/>
    <d v="2022-05-22T00:00:00"/>
    <s v="Production Technician I"/>
    <x v="9"/>
    <s v="Terminated"/>
    <s v="Full-Time"/>
    <s v="Zone A"/>
    <s v="Temporary"/>
    <x v="0"/>
    <x v="0"/>
    <d v="1947-05-02T00:00:00"/>
    <s v="MA"/>
    <x v="1"/>
    <s v="Asian"/>
    <s v="Single"/>
    <x v="0"/>
    <n v="5"/>
    <d v="2023-05-12T00:00:00"/>
    <n v="3"/>
    <n v="2"/>
    <n v="1"/>
    <d v="2022-11-18T00:00:00"/>
    <x v="1"/>
    <x v="1"/>
    <x v="2"/>
    <n v="3"/>
    <n v="261.81"/>
    <n v="75"/>
    <x v="2"/>
    <n v="3"/>
    <x v="2"/>
    <s v="Unsatisfied"/>
    <x v="2"/>
    <x v="1"/>
  </r>
  <r>
    <n v="3069"/>
    <d v="2019-10-19T00:00:00"/>
    <s v="Production Technician II"/>
    <x v="5"/>
    <s v="Active"/>
    <s v="Full-Time"/>
    <s v="Zone A"/>
    <s v="Temporary"/>
    <x v="0"/>
    <x v="3"/>
    <d v="1999-02-14T00:00:00"/>
    <s v="MA"/>
    <x v="0"/>
    <s v="White"/>
    <s v="Married"/>
    <x v="0"/>
    <n v="4"/>
    <d v="2023-05-14T00:00:00"/>
    <n v="1"/>
    <n v="2"/>
    <n v="3"/>
    <d v="2023-05-10T00:00:00"/>
    <x v="3"/>
    <x v="1"/>
    <x v="1"/>
    <n v="1"/>
    <n v="767.33"/>
    <n v="20"/>
    <x v="1"/>
    <n v="6"/>
    <x v="0"/>
    <s v="Unsatisfied"/>
    <x v="0"/>
    <x v="0"/>
  </r>
  <r>
    <n v="3070"/>
    <d v="2019-12-25T00:00:00"/>
    <s v="Production Technician II"/>
    <x v="4"/>
    <s v="Active"/>
    <s v="Full-Time"/>
    <s v="Zone C"/>
    <s v="Temporary"/>
    <x v="0"/>
    <x v="13"/>
    <d v="1972-05-05T00:00:00"/>
    <s v="MA"/>
    <x v="0"/>
    <s v="White"/>
    <s v="Divorced"/>
    <x v="0"/>
    <n v="1"/>
    <d v="2023-04-15T00:00:00"/>
    <n v="1"/>
    <n v="5"/>
    <n v="4"/>
    <d v="2022-12-05T00:00:00"/>
    <x v="4"/>
    <x v="1"/>
    <x v="0"/>
    <n v="5"/>
    <n v="848.76"/>
    <n v="47"/>
    <x v="0"/>
    <n v="6"/>
    <x v="0"/>
    <s v="Satisfied"/>
    <x v="1"/>
    <x v="0"/>
  </r>
  <r>
    <n v="3071"/>
    <d v="2022-11-04T00:00:00"/>
    <s v="Production Technician II"/>
    <x v="0"/>
    <s v="Active"/>
    <s v="Full-Time"/>
    <s v="Zone B"/>
    <s v="Part-Time"/>
    <x v="0"/>
    <x v="3"/>
    <d v="1956-01-26T00:00:00"/>
    <s v="MA"/>
    <x v="0"/>
    <s v="Black"/>
    <s v="Married"/>
    <x v="0"/>
    <n v="2"/>
    <d v="2022-09-19T00:00:00"/>
    <n v="1"/>
    <n v="4"/>
    <n v="2"/>
    <d v="2023-05-30T00:00:00"/>
    <x v="2"/>
    <x v="1"/>
    <x v="1"/>
    <n v="4"/>
    <n v="647.01"/>
    <n v="66"/>
    <x v="2"/>
    <n v="3"/>
    <x v="0"/>
    <s v="Neutral"/>
    <x v="1"/>
    <x v="0"/>
  </r>
  <r>
    <n v="3072"/>
    <d v="2023-04-26T00:00:00"/>
    <s v="Production Technician II"/>
    <x v="1"/>
    <s v="Active"/>
    <s v="Full-Time"/>
    <s v="Zone B"/>
    <s v="Part-Time"/>
    <x v="0"/>
    <x v="15"/>
    <d v="1986-02-15T00:00:00"/>
    <s v="MA"/>
    <x v="0"/>
    <s v="Asian"/>
    <s v="Divorced"/>
    <x v="0"/>
    <n v="1"/>
    <d v="2022-11-01T00:00:00"/>
    <n v="2"/>
    <n v="4"/>
    <n v="1"/>
    <d v="2023-01-19T00:00:00"/>
    <x v="2"/>
    <x v="0"/>
    <x v="0"/>
    <n v="1"/>
    <n v="230.6"/>
    <n v="37"/>
    <x v="3"/>
    <n v="3"/>
    <x v="0"/>
    <s v="Neutral"/>
    <x v="1"/>
    <x v="0"/>
  </r>
  <r>
    <n v="3073"/>
    <d v="2022-10-26T00:00:00"/>
    <s v="Production Technician II"/>
    <x v="8"/>
    <s v="Terminated"/>
    <s v="Contract"/>
    <s v="Zone A"/>
    <s v="Part-Time"/>
    <x v="0"/>
    <x v="3"/>
    <d v="1987-04-26T00:00:00"/>
    <s v="MA"/>
    <x v="0"/>
    <s v="Black"/>
    <s v="Single"/>
    <x v="0"/>
    <n v="4"/>
    <d v="2023-01-03T00:00:00"/>
    <n v="2"/>
    <n v="3"/>
    <n v="5"/>
    <d v="2023-01-28T00:00:00"/>
    <x v="1"/>
    <x v="0"/>
    <x v="2"/>
    <n v="1"/>
    <n v="681.4"/>
    <n v="35"/>
    <x v="3"/>
    <n v="3"/>
    <x v="0"/>
    <s v="Neutral"/>
    <x v="0"/>
    <x v="1"/>
  </r>
  <r>
    <n v="3074"/>
    <d v="2020-07-14T00:00:00"/>
    <s v="Production Technician II"/>
    <x v="6"/>
    <s v="Terminated"/>
    <s v="Contract"/>
    <s v="Zone A"/>
    <s v="Full-Time"/>
    <x v="0"/>
    <x v="8"/>
    <d v="1963-10-04T00:00:00"/>
    <s v="MA"/>
    <x v="0"/>
    <s v="Hispanic"/>
    <s v="Single"/>
    <x v="0"/>
    <n v="1"/>
    <d v="2022-10-23T00:00:00"/>
    <n v="1"/>
    <n v="3"/>
    <n v="2"/>
    <d v="2023-07-03T00:00:00"/>
    <x v="0"/>
    <x v="0"/>
    <x v="3"/>
    <n v="1"/>
    <n v="356.98"/>
    <n v="57"/>
    <x v="0"/>
    <n v="5"/>
    <x v="0"/>
    <s v="Neutral"/>
    <x v="1"/>
    <x v="0"/>
  </r>
  <r>
    <n v="3075"/>
    <d v="2023-03-12T00:00:00"/>
    <s v="Production Technician II"/>
    <x v="2"/>
    <s v="Active"/>
    <s v="Full-Time"/>
    <s v="Zone B"/>
    <s v="Part-Time"/>
    <x v="0"/>
    <x v="10"/>
    <d v="1969-01-09T00:00:00"/>
    <s v="MA"/>
    <x v="0"/>
    <s v="Other"/>
    <s v="Single"/>
    <x v="0"/>
    <n v="5"/>
    <d v="2023-07-20T00:00:00"/>
    <n v="5"/>
    <n v="3"/>
    <n v="1"/>
    <d v="2023-02-20T00:00:00"/>
    <x v="0"/>
    <x v="1"/>
    <x v="2"/>
    <n v="4"/>
    <n v="602.12"/>
    <n v="54"/>
    <x v="0"/>
    <n v="3"/>
    <x v="1"/>
    <s v="Neutral"/>
    <x v="2"/>
    <x v="1"/>
  </r>
  <r>
    <n v="3076"/>
    <d v="2023-04-26T00:00:00"/>
    <s v="Production Technician II"/>
    <x v="9"/>
    <s v="Active"/>
    <s v="Part-Time"/>
    <s v="Zone C"/>
    <s v="Full-Time"/>
    <x v="0"/>
    <x v="3"/>
    <d v="1998-05-26T00:00:00"/>
    <s v="MA"/>
    <x v="1"/>
    <s v="White"/>
    <s v="Married"/>
    <x v="0"/>
    <n v="5"/>
    <d v="2022-10-08T00:00:00"/>
    <n v="2"/>
    <n v="1"/>
    <n v="5"/>
    <d v="2022-11-14T00:00:00"/>
    <x v="4"/>
    <x v="1"/>
    <x v="3"/>
    <n v="5"/>
    <n v="547.83000000000004"/>
    <n v="25"/>
    <x v="1"/>
    <n v="3"/>
    <x v="0"/>
    <s v="Unsatisfied"/>
    <x v="2"/>
    <x v="2"/>
  </r>
  <r>
    <n v="3077"/>
    <d v="2022-09-17T00:00:00"/>
    <s v="Production Technician I"/>
    <x v="0"/>
    <s v="Active"/>
    <s v="Contract"/>
    <s v="Zone A"/>
    <s v="Temporary"/>
    <x v="0"/>
    <x v="3"/>
    <d v="1958-08-16T00:00:00"/>
    <s v="MA"/>
    <x v="1"/>
    <s v="Hispanic"/>
    <s v="Married"/>
    <x v="0"/>
    <n v="1"/>
    <d v="2023-07-05T00:00:00"/>
    <n v="2"/>
    <n v="1"/>
    <n v="2"/>
    <d v="2022-10-31T00:00:00"/>
    <x v="2"/>
    <x v="1"/>
    <x v="0"/>
    <n v="3"/>
    <n v="726.88"/>
    <n v="64"/>
    <x v="2"/>
    <n v="3"/>
    <x v="0"/>
    <s v="Unsatisfied"/>
    <x v="1"/>
    <x v="0"/>
  </r>
  <r>
    <n v="3078"/>
    <d v="2021-01-08T00:00:00"/>
    <s v="Production Technician I"/>
    <x v="7"/>
    <s v="Active"/>
    <s v="Contract"/>
    <s v="Zone B"/>
    <s v="Part-Time"/>
    <x v="0"/>
    <x v="3"/>
    <d v="1960-04-14T00:00:00"/>
    <s v="MA"/>
    <x v="1"/>
    <s v="Black"/>
    <s v="Widowed"/>
    <x v="0"/>
    <n v="1"/>
    <d v="2023-01-28T00:00:00"/>
    <n v="1"/>
    <n v="1"/>
    <n v="5"/>
    <d v="2023-03-05T00:00:00"/>
    <x v="0"/>
    <x v="0"/>
    <x v="2"/>
    <n v="1"/>
    <n v="548.95000000000005"/>
    <n v="61"/>
    <x v="2"/>
    <n v="5"/>
    <x v="0"/>
    <s v="Unsatisfied"/>
    <x v="1"/>
    <x v="0"/>
  </r>
  <r>
    <n v="3081"/>
    <d v="2020-10-20T00:00:00"/>
    <s v="Production Technician I"/>
    <x v="3"/>
    <s v="Active"/>
    <s v="Part-Time"/>
    <s v="Zone C"/>
    <s v="Part-Time"/>
    <x v="0"/>
    <x v="0"/>
    <d v="1980-03-17T00:00:00"/>
    <s v="MA"/>
    <x v="1"/>
    <s v="White"/>
    <s v="Widowed"/>
    <x v="0"/>
    <n v="2"/>
    <d v="2023-04-20T00:00:00"/>
    <n v="3"/>
    <n v="3"/>
    <n v="1"/>
    <d v="2022-08-28T00:00:00"/>
    <x v="1"/>
    <x v="0"/>
    <x v="2"/>
    <n v="2"/>
    <n v="316.38"/>
    <n v="40"/>
    <x v="3"/>
    <n v="5"/>
    <x v="2"/>
    <s v="Neutral"/>
    <x v="1"/>
    <x v="0"/>
  </r>
  <r>
    <n v="3082"/>
    <d v="2022-11-18T00:00:00"/>
    <s v="Production Technician I"/>
    <x v="9"/>
    <s v="Active"/>
    <s v="Part-Time"/>
    <s v="Zone A"/>
    <s v="Part-Time"/>
    <x v="0"/>
    <x v="4"/>
    <d v="1988-10-04T00:00:00"/>
    <s v="MA"/>
    <x v="0"/>
    <s v="Other"/>
    <s v="Single"/>
    <x v="0"/>
    <n v="1"/>
    <d v="2023-07-30T00:00:00"/>
    <n v="4"/>
    <n v="3"/>
    <n v="4"/>
    <d v="2023-05-15T00:00:00"/>
    <x v="2"/>
    <x v="1"/>
    <x v="1"/>
    <n v="4"/>
    <n v="696.51"/>
    <n v="34"/>
    <x v="3"/>
    <n v="3"/>
    <x v="2"/>
    <s v="Neutral"/>
    <x v="1"/>
    <x v="0"/>
  </r>
  <r>
    <n v="3083"/>
    <d v="2023-01-14T00:00:00"/>
    <s v="Production Technician I"/>
    <x v="5"/>
    <s v="Active"/>
    <s v="Contract"/>
    <s v="Zone C"/>
    <s v="Full-Time"/>
    <x v="0"/>
    <x v="1"/>
    <d v="1967-05-24T00:00:00"/>
    <s v="MA"/>
    <x v="1"/>
    <s v="Asian"/>
    <s v="Widowed"/>
    <x v="0"/>
    <n v="2"/>
    <d v="2023-02-24T00:00:00"/>
    <n v="4"/>
    <n v="4"/>
    <n v="3"/>
    <d v="2023-05-08T00:00:00"/>
    <x v="3"/>
    <x v="1"/>
    <x v="2"/>
    <n v="2"/>
    <n v="413.66"/>
    <n v="56"/>
    <x v="0"/>
    <n v="3"/>
    <x v="2"/>
    <s v="Neutral"/>
    <x v="1"/>
    <x v="0"/>
  </r>
  <r>
    <n v="3084"/>
    <d v="2020-10-27T00:00:00"/>
    <s v="Production Technician I"/>
    <x v="6"/>
    <s v="Active"/>
    <s v="Part-Time"/>
    <s v="Zone A"/>
    <s v="Temporary"/>
    <x v="0"/>
    <x v="3"/>
    <d v="1996-06-29T00:00:00"/>
    <s v="MA"/>
    <x v="1"/>
    <s v="Black"/>
    <s v="Widowed"/>
    <x v="0"/>
    <n v="4"/>
    <d v="2022-12-06T00:00:00"/>
    <n v="5"/>
    <n v="3"/>
    <n v="3"/>
    <d v="2023-03-14T00:00:00"/>
    <x v="1"/>
    <x v="1"/>
    <x v="2"/>
    <n v="5"/>
    <n v="109.14"/>
    <n v="24"/>
    <x v="1"/>
    <n v="5"/>
    <x v="1"/>
    <s v="Neutral"/>
    <x v="0"/>
    <x v="1"/>
  </r>
  <r>
    <n v="3085"/>
    <d v="2020-08-29T00:00:00"/>
    <s v="Production Technician I"/>
    <x v="2"/>
    <s v="Active"/>
    <s v="Full-Time"/>
    <s v="Zone C"/>
    <s v="Full-Time"/>
    <x v="0"/>
    <x v="4"/>
    <d v="1963-03-04T00:00:00"/>
    <s v="MA"/>
    <x v="0"/>
    <s v="Asian"/>
    <s v="Single"/>
    <x v="0"/>
    <n v="2"/>
    <d v="2022-12-10T00:00:00"/>
    <n v="4"/>
    <n v="3"/>
    <n v="5"/>
    <d v="2023-02-23T00:00:00"/>
    <x v="3"/>
    <x v="1"/>
    <x v="0"/>
    <n v="2"/>
    <n v="855.84"/>
    <n v="57"/>
    <x v="0"/>
    <n v="5"/>
    <x v="2"/>
    <s v="Neutral"/>
    <x v="1"/>
    <x v="0"/>
  </r>
  <r>
    <n v="3086"/>
    <d v="2019-12-23T00:00:00"/>
    <s v="Production Technician I"/>
    <x v="4"/>
    <s v="Active"/>
    <s v="Part-Time"/>
    <s v="Zone B"/>
    <s v="Temporary"/>
    <x v="0"/>
    <x v="1"/>
    <d v="1987-03-29T00:00:00"/>
    <s v="MA"/>
    <x v="0"/>
    <s v="Asian"/>
    <s v="Divorced"/>
    <x v="0"/>
    <n v="1"/>
    <d v="2023-07-13T00:00:00"/>
    <n v="4"/>
    <n v="2"/>
    <n v="2"/>
    <d v="2023-06-27T00:00:00"/>
    <x v="4"/>
    <x v="0"/>
    <x v="1"/>
    <n v="2"/>
    <n v="288.08999999999997"/>
    <n v="32"/>
    <x v="3"/>
    <n v="6"/>
    <x v="2"/>
    <s v="Unsatisfied"/>
    <x v="1"/>
    <x v="0"/>
  </r>
  <r>
    <n v="3087"/>
    <d v="2023-07-03T00:00:00"/>
    <s v="Production Technician I"/>
    <x v="0"/>
    <s v="Active"/>
    <s v="Contract"/>
    <s v="Zone B"/>
    <s v="Part-Time"/>
    <x v="0"/>
    <x v="9"/>
    <d v="1948-02-08T00:00:00"/>
    <s v="MA"/>
    <x v="0"/>
    <s v="Black"/>
    <s v="Married"/>
    <x v="0"/>
    <n v="4"/>
    <d v="2022-08-23T00:00:00"/>
    <n v="4"/>
    <n v="3"/>
    <n v="4"/>
    <d v="2023-07-08T00:00:00"/>
    <x v="4"/>
    <x v="0"/>
    <x v="3"/>
    <n v="2"/>
    <n v="776.34"/>
    <n v="75"/>
    <x v="2"/>
    <n v="2"/>
    <x v="2"/>
    <s v="Neutral"/>
    <x v="0"/>
    <x v="0"/>
  </r>
  <r>
    <n v="3088"/>
    <d v="2022-09-26T00:00:00"/>
    <s v="Production Technician I"/>
    <x v="7"/>
    <s v="Active"/>
    <s v="Part-Time"/>
    <s v="Zone B"/>
    <s v="Part-Time"/>
    <x v="0"/>
    <x v="4"/>
    <d v="1944-03-20T00:00:00"/>
    <s v="MA"/>
    <x v="0"/>
    <s v="Other"/>
    <s v="Married"/>
    <x v="0"/>
    <n v="5"/>
    <d v="2022-11-05T00:00:00"/>
    <n v="5"/>
    <n v="3"/>
    <n v="5"/>
    <d v="2023-05-25T00:00:00"/>
    <x v="1"/>
    <x v="1"/>
    <x v="1"/>
    <n v="3"/>
    <n v="732.88"/>
    <n v="78"/>
    <x v="2"/>
    <n v="3"/>
    <x v="1"/>
    <s v="Neutral"/>
    <x v="2"/>
    <x v="0"/>
  </r>
  <r>
    <n v="3089"/>
    <d v="2020-05-09T00:00:00"/>
    <s v="Production Technician I"/>
    <x v="1"/>
    <s v="Active"/>
    <s v="Contract"/>
    <s v="Zone A"/>
    <s v="Temporary"/>
    <x v="0"/>
    <x v="4"/>
    <d v="1963-05-16T00:00:00"/>
    <s v="MA"/>
    <x v="0"/>
    <s v="Black"/>
    <s v="Single"/>
    <x v="0"/>
    <n v="4"/>
    <d v="2023-06-08T00:00:00"/>
    <n v="5"/>
    <n v="3"/>
    <n v="5"/>
    <d v="2023-01-02T00:00:00"/>
    <x v="0"/>
    <x v="0"/>
    <x v="0"/>
    <n v="4"/>
    <n v="788.1"/>
    <n v="57"/>
    <x v="0"/>
    <n v="6"/>
    <x v="1"/>
    <s v="Neutral"/>
    <x v="0"/>
    <x v="0"/>
  </r>
  <r>
    <n v="3090"/>
    <d v="2023-03-08T00:00:00"/>
    <s v="Production Technician I"/>
    <x v="8"/>
    <s v="Active"/>
    <s v="Part-Time"/>
    <s v="Zone B"/>
    <s v="Part-Time"/>
    <x v="0"/>
    <x v="4"/>
    <d v="1957-02-14T00:00:00"/>
    <s v="MA"/>
    <x v="1"/>
    <s v="Black"/>
    <s v="Married"/>
    <x v="0"/>
    <n v="5"/>
    <d v="2023-01-15T00:00:00"/>
    <n v="3"/>
    <n v="2"/>
    <n v="4"/>
    <d v="2022-11-24T00:00:00"/>
    <x v="3"/>
    <x v="0"/>
    <x v="1"/>
    <n v="4"/>
    <n v="284.29000000000002"/>
    <n v="66"/>
    <x v="2"/>
    <n v="3"/>
    <x v="2"/>
    <s v="Unsatisfied"/>
    <x v="2"/>
    <x v="0"/>
  </r>
  <r>
    <n v="3091"/>
    <d v="2019-02-27T00:00:00"/>
    <s v="Production Technician I"/>
    <x v="3"/>
    <s v="Terminated"/>
    <s v="Contract"/>
    <s v="Zone B"/>
    <s v="Part-Time"/>
    <x v="0"/>
    <x v="18"/>
    <d v="1958-03-06T00:00:00"/>
    <s v="MA"/>
    <x v="1"/>
    <s v="White"/>
    <s v="Single"/>
    <x v="0"/>
    <n v="5"/>
    <d v="2023-02-10T00:00:00"/>
    <n v="2"/>
    <n v="2"/>
    <n v="4"/>
    <d v="2022-11-10T00:00:00"/>
    <x v="2"/>
    <x v="1"/>
    <x v="2"/>
    <n v="5"/>
    <n v="872.29"/>
    <n v="61"/>
    <x v="2"/>
    <n v="7"/>
    <x v="0"/>
    <s v="Unsatisfied"/>
    <x v="2"/>
    <x v="1"/>
  </r>
  <r>
    <n v="3092"/>
    <d v="2020-01-12T00:00:00"/>
    <s v="Production Technician II"/>
    <x v="3"/>
    <s v="Active"/>
    <s v="Contract"/>
    <s v="Zone A"/>
    <s v="Full-Time"/>
    <x v="0"/>
    <x v="4"/>
    <d v="1979-12-10T00:00:00"/>
    <s v="MA"/>
    <x v="0"/>
    <s v="Other"/>
    <s v="Married"/>
    <x v="0"/>
    <n v="2"/>
    <d v="2023-04-15T00:00:00"/>
    <n v="4"/>
    <n v="4"/>
    <n v="1"/>
    <d v="2022-10-07T00:00:00"/>
    <x v="0"/>
    <x v="0"/>
    <x v="3"/>
    <n v="1"/>
    <n v="372.99"/>
    <n v="41"/>
    <x v="3"/>
    <n v="6"/>
    <x v="2"/>
    <s v="Neutral"/>
    <x v="1"/>
    <x v="0"/>
  </r>
  <r>
    <n v="3093"/>
    <d v="2019-06-29T00:00:00"/>
    <s v="Production Technician II"/>
    <x v="9"/>
    <s v="Active"/>
    <s v="Full-Time"/>
    <s v="Zone B"/>
    <s v="Full-Time"/>
    <x v="0"/>
    <x v="8"/>
    <d v="1976-09-21T00:00:00"/>
    <s v="MA"/>
    <x v="0"/>
    <s v="Asian"/>
    <s v="Divorced"/>
    <x v="0"/>
    <n v="2"/>
    <d v="2022-12-31T00:00:00"/>
    <n v="3"/>
    <n v="4"/>
    <n v="5"/>
    <d v="2023-04-25T00:00:00"/>
    <x v="4"/>
    <x v="0"/>
    <x v="3"/>
    <n v="5"/>
    <n v="229.87"/>
    <n v="43"/>
    <x v="3"/>
    <n v="6"/>
    <x v="2"/>
    <s v="Neutral"/>
    <x v="1"/>
    <x v="0"/>
  </r>
  <r>
    <n v="3094"/>
    <d v="2021-07-15T00:00:00"/>
    <s v="Production Technician II"/>
    <x v="5"/>
    <s v="Active"/>
    <s v="Contract"/>
    <s v="Zone C"/>
    <s v="Full-Time"/>
    <x v="0"/>
    <x v="6"/>
    <d v="1963-10-18T00:00:00"/>
    <s v="MA"/>
    <x v="0"/>
    <s v="Other"/>
    <s v="Widowed"/>
    <x v="0"/>
    <n v="1"/>
    <d v="2023-04-26T00:00:00"/>
    <n v="2"/>
    <n v="3"/>
    <n v="1"/>
    <d v="2023-03-01T00:00:00"/>
    <x v="2"/>
    <x v="0"/>
    <x v="0"/>
    <n v="2"/>
    <n v="544.30999999999995"/>
    <n v="58"/>
    <x v="0"/>
    <n v="4"/>
    <x v="0"/>
    <s v="Neutral"/>
    <x v="1"/>
    <x v="0"/>
  </r>
  <r>
    <n v="3095"/>
    <d v="2022-08-19T00:00:00"/>
    <s v="Production Technician II"/>
    <x v="6"/>
    <s v="Active"/>
    <s v="Contract"/>
    <s v="Zone A"/>
    <s v="Part-Time"/>
    <x v="0"/>
    <x v="4"/>
    <d v="1943-03-11T00:00:00"/>
    <s v="MA"/>
    <x v="0"/>
    <s v="Other"/>
    <s v="Divorced"/>
    <x v="0"/>
    <n v="4"/>
    <d v="2023-07-21T00:00:00"/>
    <n v="5"/>
    <n v="2"/>
    <n v="3"/>
    <d v="2022-08-26T00:00:00"/>
    <x v="4"/>
    <x v="0"/>
    <x v="0"/>
    <n v="4"/>
    <n v="461.79"/>
    <n v="79"/>
    <x v="2"/>
    <n v="3"/>
    <x v="1"/>
    <s v="Unsatisfied"/>
    <x v="0"/>
    <x v="0"/>
  </r>
  <r>
    <n v="3096"/>
    <d v="2019-09-23T00:00:00"/>
    <s v="Production Technician II"/>
    <x v="2"/>
    <s v="Terminated"/>
    <s v="Contract"/>
    <s v="Zone B"/>
    <s v="Part-Time"/>
    <x v="0"/>
    <x v="6"/>
    <d v="1974-09-07T00:00:00"/>
    <s v="MA"/>
    <x v="0"/>
    <s v="Hispanic"/>
    <s v="Single"/>
    <x v="0"/>
    <n v="5"/>
    <d v="2023-05-05T00:00:00"/>
    <n v="1"/>
    <n v="3"/>
    <n v="2"/>
    <d v="2023-04-29T00:00:00"/>
    <x v="3"/>
    <x v="0"/>
    <x v="0"/>
    <n v="1"/>
    <n v="108.99"/>
    <n v="45"/>
    <x v="0"/>
    <n v="6"/>
    <x v="0"/>
    <s v="Neutral"/>
    <x v="2"/>
    <x v="0"/>
  </r>
  <r>
    <n v="3097"/>
    <d v="2020-10-11T00:00:00"/>
    <s v="Production Technician II"/>
    <x v="4"/>
    <s v="Terminated"/>
    <s v="Part-Time"/>
    <s v="Zone C"/>
    <s v="Temporary"/>
    <x v="0"/>
    <x v="9"/>
    <d v="1961-06-11T00:00:00"/>
    <s v="MA"/>
    <x v="0"/>
    <s v="White"/>
    <s v="Married"/>
    <x v="0"/>
    <n v="4"/>
    <d v="2022-09-08T00:00:00"/>
    <n v="5"/>
    <n v="3"/>
    <n v="4"/>
    <d v="2022-12-30T00:00:00"/>
    <x v="2"/>
    <x v="0"/>
    <x v="1"/>
    <n v="5"/>
    <n v="166.08"/>
    <n v="59"/>
    <x v="0"/>
    <n v="5"/>
    <x v="1"/>
    <s v="Neutral"/>
    <x v="0"/>
    <x v="0"/>
  </r>
  <r>
    <n v="3098"/>
    <d v="2021-08-18T00:00:00"/>
    <s v="Production Technician II"/>
    <x v="0"/>
    <s v="Active"/>
    <s v="Full-Time"/>
    <s v="Zone A"/>
    <s v="Full-Time"/>
    <x v="0"/>
    <x v="10"/>
    <d v="1944-06-09T00:00:00"/>
    <s v="MA"/>
    <x v="1"/>
    <s v="Black"/>
    <s v="Widowed"/>
    <x v="0"/>
    <n v="4"/>
    <d v="2023-05-23T00:00:00"/>
    <n v="3"/>
    <n v="5"/>
    <n v="4"/>
    <d v="2022-10-04T00:00:00"/>
    <x v="0"/>
    <x v="1"/>
    <x v="3"/>
    <n v="1"/>
    <n v="801.69"/>
    <n v="77"/>
    <x v="2"/>
    <n v="4"/>
    <x v="2"/>
    <s v="Satisfied"/>
    <x v="0"/>
    <x v="0"/>
  </r>
  <r>
    <n v="3099"/>
    <d v="2022-12-17T00:00:00"/>
    <s v="Production Technician I"/>
    <x v="0"/>
    <s v="Active"/>
    <s v="Full-Time"/>
    <s v="Zone A"/>
    <s v="Temporary"/>
    <x v="0"/>
    <x v="10"/>
    <d v="1965-09-02T00:00:00"/>
    <s v="MA"/>
    <x v="1"/>
    <s v="Black"/>
    <s v="Divorced"/>
    <x v="1"/>
    <n v="4"/>
    <d v="2022-09-07T00:00:00"/>
    <n v="5"/>
    <n v="4"/>
    <n v="4"/>
    <d v="2023-05-31T00:00:00"/>
    <x v="3"/>
    <x v="0"/>
    <x v="3"/>
    <n v="4"/>
    <n v="355.34"/>
    <n v="57"/>
    <x v="0"/>
    <n v="3"/>
    <x v="1"/>
    <s v="Neutral"/>
    <x v="0"/>
    <x v="0"/>
  </r>
  <r>
    <n v="3100"/>
    <d v="2020-10-25T00:00:00"/>
    <s v="Production Technician I"/>
    <x v="7"/>
    <s v="Active"/>
    <s v="Contract"/>
    <s v="Zone B"/>
    <s v="Temporary"/>
    <x v="0"/>
    <x v="3"/>
    <d v="1950-06-08T00:00:00"/>
    <s v="MA"/>
    <x v="0"/>
    <s v="White"/>
    <s v="Single"/>
    <x v="0"/>
    <n v="5"/>
    <d v="2023-04-25T00:00:00"/>
    <n v="1"/>
    <n v="5"/>
    <n v="2"/>
    <d v="2023-07-16T00:00:00"/>
    <x v="3"/>
    <x v="1"/>
    <x v="1"/>
    <n v="4"/>
    <n v="136.94"/>
    <n v="70"/>
    <x v="2"/>
    <n v="5"/>
    <x v="0"/>
    <s v="Satisfied"/>
    <x v="2"/>
    <x v="0"/>
  </r>
  <r>
    <n v="3101"/>
    <d v="2023-01-23T00:00:00"/>
    <s v="Production Technician I"/>
    <x v="1"/>
    <s v="Active"/>
    <s v="Full-Time"/>
    <s v="Zone B"/>
    <s v="Full-Time"/>
    <x v="0"/>
    <x v="3"/>
    <d v="1961-03-09T00:00:00"/>
    <s v="MA"/>
    <x v="0"/>
    <s v="Asian"/>
    <s v="Single"/>
    <x v="0"/>
    <n v="2"/>
    <d v="2023-06-08T00:00:00"/>
    <n v="5"/>
    <n v="4"/>
    <n v="1"/>
    <d v="2023-05-21T00:00:00"/>
    <x v="3"/>
    <x v="0"/>
    <x v="2"/>
    <n v="4"/>
    <n v="849.63"/>
    <n v="62"/>
    <x v="2"/>
    <n v="3"/>
    <x v="1"/>
    <s v="Neutral"/>
    <x v="1"/>
    <x v="0"/>
  </r>
  <r>
    <n v="3104"/>
    <d v="2022-05-29T00:00:00"/>
    <s v="Production Technician I"/>
    <x v="9"/>
    <s v="Active"/>
    <s v="Contract"/>
    <s v="Zone C"/>
    <s v="Part-Time"/>
    <x v="0"/>
    <x v="3"/>
    <d v="1944-01-14T00:00:00"/>
    <s v="MA"/>
    <x v="0"/>
    <s v="Black"/>
    <s v="Married"/>
    <x v="0"/>
    <n v="2"/>
    <d v="2022-10-11T00:00:00"/>
    <n v="5"/>
    <n v="2"/>
    <n v="3"/>
    <d v="2023-08-02T00:00:00"/>
    <x v="2"/>
    <x v="0"/>
    <x v="1"/>
    <n v="3"/>
    <n v="852.79"/>
    <n v="78"/>
    <x v="2"/>
    <n v="3"/>
    <x v="1"/>
    <s v="Unsatisfied"/>
    <x v="1"/>
    <x v="0"/>
  </r>
  <r>
    <n v="3105"/>
    <d v="2020-06-07T00:00:00"/>
    <s v="Production Technician I"/>
    <x v="5"/>
    <s v="Active"/>
    <s v="Full-Time"/>
    <s v="Zone B"/>
    <s v="Temporary"/>
    <x v="0"/>
    <x v="10"/>
    <d v="1943-05-12T00:00:00"/>
    <s v="MA"/>
    <x v="1"/>
    <s v="Black"/>
    <s v="Married"/>
    <x v="0"/>
    <n v="1"/>
    <d v="2022-10-31T00:00:00"/>
    <n v="2"/>
    <n v="1"/>
    <n v="2"/>
    <d v="2022-08-30T00:00:00"/>
    <x v="3"/>
    <x v="1"/>
    <x v="0"/>
    <n v="3"/>
    <n v="805.93"/>
    <n v="77"/>
    <x v="2"/>
    <n v="5"/>
    <x v="0"/>
    <s v="Unsatisfied"/>
    <x v="1"/>
    <x v="0"/>
  </r>
  <r>
    <n v="3106"/>
    <d v="2020-03-21T00:00:00"/>
    <s v="Production Technician I"/>
    <x v="6"/>
    <s v="Active"/>
    <s v="Part-Time"/>
    <s v="Zone A"/>
    <s v="Temporary"/>
    <x v="0"/>
    <x v="4"/>
    <d v="2000-03-30T00:00:00"/>
    <s v="MA"/>
    <x v="1"/>
    <s v="Hispanic"/>
    <s v="Divorced"/>
    <x v="0"/>
    <n v="4"/>
    <d v="2023-04-29T00:00:00"/>
    <n v="5"/>
    <n v="1"/>
    <n v="2"/>
    <d v="2023-05-06T00:00:00"/>
    <x v="4"/>
    <x v="1"/>
    <x v="1"/>
    <n v="3"/>
    <n v="957.31"/>
    <n v="20"/>
    <x v="1"/>
    <n v="6"/>
    <x v="1"/>
    <s v="Unsatisfied"/>
    <x v="0"/>
    <x v="0"/>
  </r>
  <r>
    <n v="3107"/>
    <d v="2021-06-21T00:00:00"/>
    <s v="Production Technician I"/>
    <x v="2"/>
    <s v="Active"/>
    <s v="Full-Time"/>
    <s v="Zone A"/>
    <s v="Temporary"/>
    <x v="0"/>
    <x v="13"/>
    <d v="1971-12-26T00:00:00"/>
    <s v="MA"/>
    <x v="0"/>
    <s v="Black"/>
    <s v="Widowed"/>
    <x v="0"/>
    <n v="4"/>
    <d v="2022-12-10T00:00:00"/>
    <n v="2"/>
    <n v="1"/>
    <n v="4"/>
    <d v="2023-05-16T00:00:00"/>
    <x v="0"/>
    <x v="0"/>
    <x v="0"/>
    <n v="1"/>
    <n v="855.26"/>
    <n v="50"/>
    <x v="0"/>
    <n v="4"/>
    <x v="0"/>
    <s v="Unsatisfied"/>
    <x v="0"/>
    <x v="0"/>
  </r>
  <r>
    <n v="3108"/>
    <d v="2021-10-22T00:00:00"/>
    <s v="Production Technician I"/>
    <x v="4"/>
    <s v="Active"/>
    <s v="Full-Time"/>
    <s v="Zone B"/>
    <s v="Temporary"/>
    <x v="0"/>
    <x v="3"/>
    <d v="1945-07-05T00:00:00"/>
    <s v="MA"/>
    <x v="0"/>
    <s v="Hispanic"/>
    <s v="Married"/>
    <x v="0"/>
    <n v="2"/>
    <d v="2023-07-15T00:00:00"/>
    <n v="1"/>
    <n v="4"/>
    <n v="1"/>
    <d v="2023-07-07T00:00:00"/>
    <x v="1"/>
    <x v="1"/>
    <x v="2"/>
    <n v="1"/>
    <n v="755.13"/>
    <n v="76"/>
    <x v="2"/>
    <n v="4"/>
    <x v="0"/>
    <s v="Neutral"/>
    <x v="1"/>
    <x v="0"/>
  </r>
  <r>
    <n v="3109"/>
    <d v="2018-10-20T00:00:00"/>
    <s v="Production Technician I"/>
    <x v="0"/>
    <s v="Active"/>
    <s v="Full-Time"/>
    <s v="Zone A"/>
    <s v="Temporary"/>
    <x v="0"/>
    <x v="10"/>
    <d v="1999-04-25T00:00:00"/>
    <s v="MA"/>
    <x v="0"/>
    <s v="White"/>
    <s v="Married"/>
    <x v="3"/>
    <n v="2"/>
    <d v="2022-10-06T00:00:00"/>
    <n v="1"/>
    <n v="2"/>
    <n v="1"/>
    <d v="2023-06-12T00:00:00"/>
    <x v="1"/>
    <x v="1"/>
    <x v="0"/>
    <n v="1"/>
    <n v="260.83999999999997"/>
    <n v="19"/>
    <x v="1"/>
    <n v="7"/>
    <x v="0"/>
    <s v="Unsatisfied"/>
    <x v="1"/>
    <x v="0"/>
  </r>
  <r>
    <n v="3110"/>
    <d v="2022-03-16T00:00:00"/>
    <s v="Production Technician I"/>
    <x v="7"/>
    <s v="Active"/>
    <s v="Contract"/>
    <s v="Zone C"/>
    <s v="Full-Time"/>
    <x v="0"/>
    <x v="13"/>
    <d v="1956-02-11T00:00:00"/>
    <s v="MA"/>
    <x v="0"/>
    <s v="Hispanic"/>
    <s v="Single"/>
    <x v="0"/>
    <n v="2"/>
    <d v="2022-12-30T00:00:00"/>
    <n v="1"/>
    <n v="2"/>
    <n v="1"/>
    <d v="2022-10-29T00:00:00"/>
    <x v="3"/>
    <x v="1"/>
    <x v="2"/>
    <n v="3"/>
    <n v="299.97000000000003"/>
    <n v="66"/>
    <x v="2"/>
    <n v="4"/>
    <x v="0"/>
    <s v="Unsatisfied"/>
    <x v="1"/>
    <x v="0"/>
  </r>
  <r>
    <n v="3111"/>
    <d v="2018-12-13T00:00:00"/>
    <s v="Production Technician I"/>
    <x v="1"/>
    <s v="Active"/>
    <s v="Part-Time"/>
    <s v="Zone B"/>
    <s v="Temporary"/>
    <x v="0"/>
    <x v="4"/>
    <d v="1958-05-07T00:00:00"/>
    <s v="MA"/>
    <x v="0"/>
    <s v="Other"/>
    <s v="Divorced"/>
    <x v="0"/>
    <n v="1"/>
    <d v="2023-07-27T00:00:00"/>
    <n v="2"/>
    <n v="5"/>
    <n v="2"/>
    <d v="2023-06-06T00:00:00"/>
    <x v="0"/>
    <x v="0"/>
    <x v="1"/>
    <n v="1"/>
    <n v="374.9"/>
    <n v="60"/>
    <x v="2"/>
    <n v="7"/>
    <x v="0"/>
    <s v="Satisfied"/>
    <x v="1"/>
    <x v="0"/>
  </r>
  <r>
    <n v="3112"/>
    <d v="2021-10-08T00:00:00"/>
    <s v="Production Technician I"/>
    <x v="8"/>
    <s v="Terminated"/>
    <s v="Part-Time"/>
    <s v="Zone B"/>
    <s v="Full-Time"/>
    <x v="0"/>
    <x v="12"/>
    <d v="1946-11-15T00:00:00"/>
    <s v="MA"/>
    <x v="1"/>
    <s v="Asian"/>
    <s v="Single"/>
    <x v="0"/>
    <n v="4"/>
    <d v="2023-02-20T00:00:00"/>
    <n v="5"/>
    <n v="2"/>
    <n v="3"/>
    <d v="2022-09-23T00:00:00"/>
    <x v="3"/>
    <x v="0"/>
    <x v="3"/>
    <n v="5"/>
    <n v="168.79"/>
    <n v="75"/>
    <x v="2"/>
    <n v="4"/>
    <x v="1"/>
    <s v="Unsatisfied"/>
    <x v="0"/>
    <x v="0"/>
  </r>
  <r>
    <n v="3113"/>
    <d v="2019-02-03T00:00:00"/>
    <s v="Production Technician II"/>
    <x v="3"/>
    <s v="Active"/>
    <s v="Contract"/>
    <s v="Zone C"/>
    <s v="Full-Time"/>
    <x v="0"/>
    <x v="9"/>
    <d v="1981-07-02T00:00:00"/>
    <s v="MA"/>
    <x v="0"/>
    <s v="White"/>
    <s v="Divorced"/>
    <x v="0"/>
    <n v="4"/>
    <d v="2022-10-07T00:00:00"/>
    <n v="5"/>
    <n v="2"/>
    <n v="5"/>
    <d v="2022-11-19T00:00:00"/>
    <x v="0"/>
    <x v="0"/>
    <x v="3"/>
    <n v="5"/>
    <n v="236.27"/>
    <n v="38"/>
    <x v="3"/>
    <n v="7"/>
    <x v="1"/>
    <s v="Unsatisfied"/>
    <x v="0"/>
    <x v="0"/>
  </r>
  <r>
    <n v="3114"/>
    <d v="2018-09-30T00:00:00"/>
    <s v="Production Technician II"/>
    <x v="9"/>
    <s v="Active"/>
    <s v="Contract"/>
    <s v="Zone C"/>
    <s v="Full-Time"/>
    <x v="0"/>
    <x v="22"/>
    <d v="1957-07-06T00:00:00"/>
    <s v="MA"/>
    <x v="0"/>
    <s v="Asian"/>
    <s v="Divorced"/>
    <x v="0"/>
    <n v="2"/>
    <d v="2022-08-24T00:00:00"/>
    <n v="2"/>
    <n v="2"/>
    <n v="2"/>
    <d v="2023-01-10T00:00:00"/>
    <x v="3"/>
    <x v="0"/>
    <x v="3"/>
    <n v="5"/>
    <n v="569.5"/>
    <n v="61"/>
    <x v="2"/>
    <n v="7"/>
    <x v="0"/>
    <s v="Unsatisfied"/>
    <x v="1"/>
    <x v="0"/>
  </r>
  <r>
    <n v="3115"/>
    <d v="2021-07-12T00:00:00"/>
    <s v="Production Technician II"/>
    <x v="5"/>
    <s v="Active"/>
    <s v="Contract"/>
    <s v="Zone A"/>
    <s v="Temporary"/>
    <x v="0"/>
    <x v="9"/>
    <d v="1964-01-01T00:00:00"/>
    <s v="MA"/>
    <x v="0"/>
    <s v="Hispanic"/>
    <s v="Divorced"/>
    <x v="0"/>
    <n v="4"/>
    <d v="2023-06-29T00:00:00"/>
    <n v="1"/>
    <n v="3"/>
    <n v="5"/>
    <d v="2023-07-02T00:00:00"/>
    <x v="3"/>
    <x v="0"/>
    <x v="1"/>
    <n v="3"/>
    <n v="386.26"/>
    <n v="57"/>
    <x v="0"/>
    <n v="4"/>
    <x v="0"/>
    <s v="Neutral"/>
    <x v="0"/>
    <x v="0"/>
  </r>
  <r>
    <n v="3116"/>
    <d v="2021-03-04T00:00:00"/>
    <s v="Production Technician II"/>
    <x v="6"/>
    <s v="Active"/>
    <s v="Part-Time"/>
    <s v="Zone B"/>
    <s v="Temporary"/>
    <x v="0"/>
    <x v="4"/>
    <d v="1981-10-24T00:00:00"/>
    <s v="MA"/>
    <x v="0"/>
    <s v="Hispanic"/>
    <s v="Married"/>
    <x v="0"/>
    <n v="5"/>
    <d v="2023-03-18T00:00:00"/>
    <n v="2"/>
    <n v="1"/>
    <n v="4"/>
    <d v="2022-08-23T00:00:00"/>
    <x v="2"/>
    <x v="1"/>
    <x v="0"/>
    <n v="4"/>
    <n v="323.12"/>
    <n v="40"/>
    <x v="3"/>
    <n v="5"/>
    <x v="0"/>
    <s v="Unsatisfied"/>
    <x v="2"/>
    <x v="0"/>
  </r>
  <r>
    <n v="3117"/>
    <d v="2019-10-27T00:00:00"/>
    <s v="Production Technician II"/>
    <x v="2"/>
    <s v="Active"/>
    <s v="Part-Time"/>
    <s v="Zone C"/>
    <s v="Part-Time"/>
    <x v="0"/>
    <x v="2"/>
    <d v="1941-12-14T00:00:00"/>
    <s v="MA"/>
    <x v="0"/>
    <s v="White"/>
    <s v="Married"/>
    <x v="0"/>
    <n v="2"/>
    <d v="2022-08-30T00:00:00"/>
    <n v="2"/>
    <n v="3"/>
    <n v="1"/>
    <d v="2023-04-16T00:00:00"/>
    <x v="4"/>
    <x v="1"/>
    <x v="3"/>
    <n v="5"/>
    <n v="461.57"/>
    <n v="78"/>
    <x v="2"/>
    <n v="6"/>
    <x v="0"/>
    <s v="Neutral"/>
    <x v="1"/>
    <x v="0"/>
  </r>
  <r>
    <n v="3118"/>
    <d v="2019-01-28T00:00:00"/>
    <s v="Production Technician II"/>
    <x v="4"/>
    <s v="Terminated"/>
    <s v="Part-Time"/>
    <s v="Zone A"/>
    <s v="Full-Time"/>
    <x v="0"/>
    <x v="14"/>
    <d v="1956-12-14T00:00:00"/>
    <s v="MA"/>
    <x v="0"/>
    <s v="Black"/>
    <s v="Divorced"/>
    <x v="0"/>
    <n v="2"/>
    <d v="2022-10-25T00:00:00"/>
    <n v="3"/>
    <n v="2"/>
    <n v="3"/>
    <d v="2022-11-06T00:00:00"/>
    <x v="3"/>
    <x v="1"/>
    <x v="1"/>
    <n v="2"/>
    <n v="543.74"/>
    <n v="63"/>
    <x v="2"/>
    <n v="7"/>
    <x v="2"/>
    <s v="Unsatisfied"/>
    <x v="1"/>
    <x v="0"/>
  </r>
  <r>
    <n v="3119"/>
    <d v="2021-01-10T00:00:00"/>
    <s v="Production Technician I"/>
    <x v="6"/>
    <s v="Active"/>
    <s v="Part-Time"/>
    <s v="Zone C"/>
    <s v="Part-Time"/>
    <x v="0"/>
    <x v="3"/>
    <d v="1993-06-05T00:00:00"/>
    <s v="MA"/>
    <x v="1"/>
    <s v="Other"/>
    <s v="Single"/>
    <x v="0"/>
    <n v="5"/>
    <d v="2022-12-23T00:00:00"/>
    <n v="4"/>
    <n v="5"/>
    <n v="2"/>
    <d v="2023-02-26T00:00:00"/>
    <x v="0"/>
    <x v="1"/>
    <x v="3"/>
    <n v="1"/>
    <n v="899.2"/>
    <n v="28"/>
    <x v="1"/>
    <n v="5"/>
    <x v="2"/>
    <s v="Satisfied"/>
    <x v="2"/>
    <x v="2"/>
  </r>
  <r>
    <n v="3120"/>
    <d v="2021-08-05T00:00:00"/>
    <s v="Production Technician I"/>
    <x v="2"/>
    <s v="Active"/>
    <s v="Part-Time"/>
    <s v="Zone A"/>
    <s v="Full-Time"/>
    <x v="0"/>
    <x v="1"/>
    <d v="1946-02-03T00:00:00"/>
    <s v="MA"/>
    <x v="0"/>
    <s v="Asian"/>
    <s v="Widowed"/>
    <x v="0"/>
    <n v="4"/>
    <d v="2023-04-10T00:00:00"/>
    <n v="1"/>
    <n v="5"/>
    <n v="3"/>
    <d v="2023-07-05T00:00:00"/>
    <x v="2"/>
    <x v="1"/>
    <x v="1"/>
    <n v="2"/>
    <n v="144.25"/>
    <n v="75"/>
    <x v="2"/>
    <n v="4"/>
    <x v="0"/>
    <s v="Satisfied"/>
    <x v="0"/>
    <x v="0"/>
  </r>
  <r>
    <n v="3121"/>
    <d v="2022-11-07T00:00:00"/>
    <s v="Production Technician I"/>
    <x v="9"/>
    <s v="Active"/>
    <s v="Part-Time"/>
    <s v="Zone C"/>
    <s v="Full-Time"/>
    <x v="0"/>
    <x v="9"/>
    <d v="1949-10-17T00:00:00"/>
    <s v="MA"/>
    <x v="0"/>
    <s v="Black"/>
    <s v="Single"/>
    <x v="0"/>
    <n v="4"/>
    <d v="2023-04-13T00:00:00"/>
    <n v="4"/>
    <n v="1"/>
    <n v="3"/>
    <d v="2023-04-22T00:00:00"/>
    <x v="0"/>
    <x v="1"/>
    <x v="0"/>
    <n v="1"/>
    <n v="854.54"/>
    <n v="73"/>
    <x v="2"/>
    <n v="3"/>
    <x v="2"/>
    <s v="Unsatisfied"/>
    <x v="0"/>
    <x v="0"/>
  </r>
  <r>
    <n v="3123"/>
    <d v="2021-07-12T00:00:00"/>
    <s v="Production Technician I"/>
    <x v="3"/>
    <s v="Active"/>
    <s v="Full-Time"/>
    <s v="Zone C"/>
    <s v="Part-Time"/>
    <x v="0"/>
    <x v="8"/>
    <d v="1951-05-03T00:00:00"/>
    <s v="MA"/>
    <x v="1"/>
    <s v="Hispanic"/>
    <s v="Married"/>
    <x v="0"/>
    <n v="4"/>
    <d v="2023-07-12T00:00:00"/>
    <n v="5"/>
    <n v="2"/>
    <n v="2"/>
    <d v="2023-01-01T00:00:00"/>
    <x v="4"/>
    <x v="1"/>
    <x v="0"/>
    <n v="4"/>
    <n v="479"/>
    <n v="70"/>
    <x v="2"/>
    <n v="4"/>
    <x v="1"/>
    <s v="Unsatisfied"/>
    <x v="0"/>
    <x v="0"/>
  </r>
  <r>
    <n v="3126"/>
    <d v="2022-04-27T00:00:00"/>
    <s v="Production Technician I"/>
    <x v="5"/>
    <s v="Active"/>
    <s v="Contract"/>
    <s v="Zone C"/>
    <s v="Full-Time"/>
    <x v="0"/>
    <x v="9"/>
    <d v="1978-07-02T00:00:00"/>
    <s v="MA"/>
    <x v="1"/>
    <s v="Black"/>
    <s v="Divorced"/>
    <x v="0"/>
    <n v="2"/>
    <d v="2022-08-19T00:00:00"/>
    <n v="4"/>
    <n v="5"/>
    <n v="1"/>
    <d v="2023-07-21T00:00:00"/>
    <x v="4"/>
    <x v="1"/>
    <x v="3"/>
    <n v="4"/>
    <n v="667.54"/>
    <n v="44"/>
    <x v="3"/>
    <n v="4"/>
    <x v="2"/>
    <s v="Satisfied"/>
    <x v="1"/>
    <x v="0"/>
  </r>
  <r>
    <n v="3127"/>
    <d v="2022-06-14T00:00:00"/>
    <s v="Production Technician I"/>
    <x v="6"/>
    <s v="Active"/>
    <s v="Part-Time"/>
    <s v="Zone A"/>
    <s v="Part-Time"/>
    <x v="0"/>
    <x v="9"/>
    <d v="1991-10-26T00:00:00"/>
    <s v="MA"/>
    <x v="1"/>
    <s v="White"/>
    <s v="Married"/>
    <x v="0"/>
    <n v="2"/>
    <d v="2023-04-09T00:00:00"/>
    <n v="4"/>
    <n v="5"/>
    <n v="5"/>
    <d v="2023-02-19T00:00:00"/>
    <x v="2"/>
    <x v="1"/>
    <x v="0"/>
    <n v="5"/>
    <n v="309.74"/>
    <n v="31"/>
    <x v="3"/>
    <n v="3"/>
    <x v="2"/>
    <s v="Satisfied"/>
    <x v="1"/>
    <x v="0"/>
  </r>
  <r>
    <n v="3128"/>
    <d v="2019-01-13T00:00:00"/>
    <s v="Production Technician I"/>
    <x v="2"/>
    <s v="Active"/>
    <s v="Part-Time"/>
    <s v="Zone A"/>
    <s v="Temporary"/>
    <x v="0"/>
    <x v="4"/>
    <d v="1974-04-15T00:00:00"/>
    <s v="MA"/>
    <x v="0"/>
    <s v="Black"/>
    <s v="Widowed"/>
    <x v="0"/>
    <n v="2"/>
    <d v="2023-04-25T00:00:00"/>
    <n v="3"/>
    <n v="5"/>
    <n v="4"/>
    <d v="2023-02-28T00:00:00"/>
    <x v="4"/>
    <x v="0"/>
    <x v="2"/>
    <n v="1"/>
    <n v="830.63"/>
    <n v="45"/>
    <x v="0"/>
    <n v="7"/>
    <x v="2"/>
    <s v="Satisfied"/>
    <x v="1"/>
    <x v="0"/>
  </r>
  <r>
    <n v="3129"/>
    <d v="2019-06-21T00:00:00"/>
    <s v="Production Technician I"/>
    <x v="4"/>
    <s v="Active"/>
    <s v="Full-Time"/>
    <s v="Zone A"/>
    <s v="Part-Time"/>
    <x v="0"/>
    <x v="20"/>
    <d v="1985-07-11T00:00:00"/>
    <s v="MA"/>
    <x v="0"/>
    <s v="Black"/>
    <s v="Widowed"/>
    <x v="0"/>
    <n v="5"/>
    <d v="2023-03-31T00:00:00"/>
    <n v="4"/>
    <n v="2"/>
    <n v="4"/>
    <d v="2023-06-11T00:00:00"/>
    <x v="3"/>
    <x v="0"/>
    <x v="1"/>
    <n v="4"/>
    <n v="277.31"/>
    <n v="34"/>
    <x v="3"/>
    <n v="6"/>
    <x v="2"/>
    <s v="Unsatisfied"/>
    <x v="2"/>
    <x v="0"/>
  </r>
  <r>
    <n v="3130"/>
    <d v="2020-08-10T00:00:00"/>
    <s v="Production Technician I"/>
    <x v="0"/>
    <s v="Active"/>
    <s v="Part-Time"/>
    <s v="Zone A"/>
    <s v="Temporary"/>
    <x v="0"/>
    <x v="13"/>
    <d v="1981-05-09T00:00:00"/>
    <s v="MA"/>
    <x v="0"/>
    <s v="Black"/>
    <s v="Widowed"/>
    <x v="0"/>
    <n v="5"/>
    <d v="2022-12-28T00:00:00"/>
    <n v="4"/>
    <n v="3"/>
    <n v="3"/>
    <d v="2023-03-21T00:00:00"/>
    <x v="1"/>
    <x v="0"/>
    <x v="1"/>
    <n v="3"/>
    <n v="501.5"/>
    <n v="39"/>
    <x v="3"/>
    <n v="5"/>
    <x v="2"/>
    <s v="Neutral"/>
    <x v="2"/>
    <x v="0"/>
  </r>
  <r>
    <n v="3131"/>
    <d v="2021-04-13T00:00:00"/>
    <s v="Production Technician I"/>
    <x v="7"/>
    <s v="Active"/>
    <s v="Contract"/>
    <s v="Zone C"/>
    <s v="Temporary"/>
    <x v="0"/>
    <x v="13"/>
    <d v="1954-01-28T00:00:00"/>
    <s v="MA"/>
    <x v="0"/>
    <s v="Hispanic"/>
    <s v="Single"/>
    <x v="0"/>
    <n v="2"/>
    <d v="2022-08-07T00:00:00"/>
    <n v="3"/>
    <n v="2"/>
    <n v="5"/>
    <d v="2023-01-15T00:00:00"/>
    <x v="0"/>
    <x v="0"/>
    <x v="2"/>
    <n v="3"/>
    <n v="937.85"/>
    <n v="67"/>
    <x v="2"/>
    <n v="5"/>
    <x v="2"/>
    <s v="Unsatisfied"/>
    <x v="1"/>
    <x v="0"/>
  </r>
  <r>
    <n v="3132"/>
    <d v="2020-04-27T00:00:00"/>
    <s v="Production Technician I"/>
    <x v="1"/>
    <s v="Active"/>
    <s v="Full-Time"/>
    <s v="Zone A"/>
    <s v="Full-Time"/>
    <x v="0"/>
    <x v="4"/>
    <d v="1979-09-20T00:00:00"/>
    <s v="MA"/>
    <x v="0"/>
    <s v="Asian"/>
    <s v="Divorced"/>
    <x v="0"/>
    <n v="4"/>
    <d v="2023-06-19T00:00:00"/>
    <n v="2"/>
    <n v="2"/>
    <n v="1"/>
    <d v="2023-03-16T00:00:00"/>
    <x v="4"/>
    <x v="0"/>
    <x v="1"/>
    <n v="3"/>
    <n v="134.91999999999999"/>
    <n v="41"/>
    <x v="3"/>
    <n v="6"/>
    <x v="0"/>
    <s v="Unsatisfied"/>
    <x v="0"/>
    <x v="0"/>
  </r>
  <r>
    <n v="3133"/>
    <d v="2022-02-25T00:00:00"/>
    <s v="Production Technician I"/>
    <x v="8"/>
    <s v="Terminated"/>
    <s v="Contract"/>
    <s v="Zone C"/>
    <s v="Part-Time"/>
    <x v="0"/>
    <x v="9"/>
    <d v="1958-10-23T00:00:00"/>
    <s v="MA"/>
    <x v="1"/>
    <s v="White"/>
    <s v="Married"/>
    <x v="0"/>
    <n v="5"/>
    <d v="2022-09-21T00:00:00"/>
    <n v="1"/>
    <n v="5"/>
    <n v="1"/>
    <d v="2022-10-10T00:00:00"/>
    <x v="4"/>
    <x v="1"/>
    <x v="1"/>
    <n v="3"/>
    <n v="946.99"/>
    <n v="64"/>
    <x v="2"/>
    <n v="4"/>
    <x v="0"/>
    <s v="Satisfied"/>
    <x v="2"/>
    <x v="0"/>
  </r>
  <r>
    <n v="3134"/>
    <d v="2018-12-06T00:00:00"/>
    <s v="Production Technician II"/>
    <x v="3"/>
    <s v="Active"/>
    <s v="Part-Time"/>
    <s v="Zone C"/>
    <s v="Full-Time"/>
    <x v="0"/>
    <x v="10"/>
    <d v="1947-04-15T00:00:00"/>
    <s v="MA"/>
    <x v="0"/>
    <s v="Hispanic"/>
    <s v="Married"/>
    <x v="1"/>
    <n v="5"/>
    <d v="2022-11-20T00:00:00"/>
    <n v="3"/>
    <n v="2"/>
    <n v="1"/>
    <d v="2023-03-18T00:00:00"/>
    <x v="3"/>
    <x v="1"/>
    <x v="2"/>
    <n v="4"/>
    <n v="945.68"/>
    <n v="71"/>
    <x v="2"/>
    <n v="7"/>
    <x v="2"/>
    <s v="Unsatisfied"/>
    <x v="2"/>
    <x v="1"/>
  </r>
  <r>
    <n v="3135"/>
    <d v="2020-03-12T00:00:00"/>
    <s v="Production Technician II"/>
    <x v="4"/>
    <s v="Active"/>
    <s v="Part-Time"/>
    <s v="Zone A"/>
    <s v="Temporary"/>
    <x v="0"/>
    <x v="9"/>
    <d v="1993-04-25T00:00:00"/>
    <s v="MA"/>
    <x v="0"/>
    <s v="White"/>
    <s v="Single"/>
    <x v="0"/>
    <n v="4"/>
    <d v="2022-10-24T00:00:00"/>
    <n v="1"/>
    <n v="2"/>
    <n v="1"/>
    <d v="2023-01-28T00:00:00"/>
    <x v="4"/>
    <x v="0"/>
    <x v="3"/>
    <n v="5"/>
    <n v="142.21"/>
    <n v="27"/>
    <x v="1"/>
    <n v="6"/>
    <x v="0"/>
    <s v="Unsatisfied"/>
    <x v="0"/>
    <x v="0"/>
  </r>
  <r>
    <n v="3136"/>
    <d v="2022-11-16T00:00:00"/>
    <s v="Production Technician II"/>
    <x v="0"/>
    <s v="Active"/>
    <s v="Full-Time"/>
    <s v="Zone B"/>
    <s v="Full-Time"/>
    <x v="0"/>
    <x v="9"/>
    <d v="1997-05-17T00:00:00"/>
    <s v="MA"/>
    <x v="0"/>
    <s v="Hispanic"/>
    <s v="Married"/>
    <x v="0"/>
    <n v="4"/>
    <d v="2023-06-21T00:00:00"/>
    <n v="5"/>
    <n v="3"/>
    <n v="5"/>
    <d v="2022-11-22T00:00:00"/>
    <x v="2"/>
    <x v="1"/>
    <x v="0"/>
    <n v="2"/>
    <n v="386.95"/>
    <n v="25"/>
    <x v="1"/>
    <n v="3"/>
    <x v="1"/>
    <s v="Neutral"/>
    <x v="0"/>
    <x v="0"/>
  </r>
  <r>
    <n v="3137"/>
    <d v="2018-12-09T00:00:00"/>
    <s v="Production Technician II"/>
    <x v="1"/>
    <s v="Terminated"/>
    <s v="Contract"/>
    <s v="Zone B"/>
    <s v="Temporary"/>
    <x v="0"/>
    <x v="4"/>
    <d v="1995-06-03T00:00:00"/>
    <s v="MA"/>
    <x v="0"/>
    <s v="Other"/>
    <s v="Single"/>
    <x v="0"/>
    <n v="2"/>
    <d v="2023-03-23T00:00:00"/>
    <n v="1"/>
    <n v="2"/>
    <n v="4"/>
    <d v="2023-06-11T00:00:00"/>
    <x v="3"/>
    <x v="1"/>
    <x v="3"/>
    <n v="4"/>
    <n v="641.67999999999995"/>
    <n v="23"/>
    <x v="1"/>
    <n v="7"/>
    <x v="0"/>
    <s v="Unsatisfied"/>
    <x v="1"/>
    <x v="0"/>
  </r>
  <r>
    <n v="3138"/>
    <d v="2022-12-25T00:00:00"/>
    <s v="Production Technician II"/>
    <x v="8"/>
    <s v="Terminated"/>
    <s v="Contract"/>
    <s v="Zone A"/>
    <s v="Full-Time"/>
    <x v="0"/>
    <x v="4"/>
    <d v="1987-04-07T00:00:00"/>
    <s v="MA"/>
    <x v="0"/>
    <s v="Black"/>
    <s v="Single"/>
    <x v="0"/>
    <n v="4"/>
    <d v="2023-07-10T00:00:00"/>
    <n v="5"/>
    <n v="3"/>
    <n v="1"/>
    <d v="2023-07-26T00:00:00"/>
    <x v="2"/>
    <x v="0"/>
    <x v="0"/>
    <n v="2"/>
    <n v="295.67"/>
    <n v="35"/>
    <x v="3"/>
    <n v="3"/>
    <x v="1"/>
    <s v="Neutral"/>
    <x v="0"/>
    <x v="0"/>
  </r>
  <r>
    <n v="3139"/>
    <d v="2021-11-19T00:00:00"/>
    <s v="Production Technician II"/>
    <x v="6"/>
    <s v="Active"/>
    <s v="Part-Time"/>
    <s v="Zone A"/>
    <s v="Temporary"/>
    <x v="0"/>
    <x v="4"/>
    <d v="1971-08-11T00:00:00"/>
    <s v="MA"/>
    <x v="0"/>
    <s v="Asian"/>
    <s v="Single"/>
    <x v="0"/>
    <n v="4"/>
    <d v="2022-11-29T00:00:00"/>
    <n v="3"/>
    <n v="2"/>
    <n v="1"/>
    <d v="2023-04-23T00:00:00"/>
    <x v="4"/>
    <x v="1"/>
    <x v="2"/>
    <n v="4"/>
    <n v="649.64"/>
    <n v="50"/>
    <x v="0"/>
    <n v="4"/>
    <x v="2"/>
    <s v="Unsatisfied"/>
    <x v="0"/>
    <x v="1"/>
  </r>
  <r>
    <n v="3140"/>
    <d v="2022-03-01T00:00:00"/>
    <s v="Production Technician I"/>
    <x v="2"/>
    <s v="Active"/>
    <s v="Contract"/>
    <s v="Zone C"/>
    <s v="Full-Time"/>
    <x v="0"/>
    <x v="14"/>
    <d v="1990-04-02T00:00:00"/>
    <s v="MA"/>
    <x v="1"/>
    <s v="Hispanic"/>
    <s v="Widowed"/>
    <x v="0"/>
    <n v="5"/>
    <d v="2023-05-07T00:00:00"/>
    <n v="1"/>
    <n v="1"/>
    <n v="1"/>
    <d v="2022-12-12T00:00:00"/>
    <x v="3"/>
    <x v="1"/>
    <x v="0"/>
    <n v="1"/>
    <n v="402.77"/>
    <n v="32"/>
    <x v="3"/>
    <n v="4"/>
    <x v="0"/>
    <s v="Unsatisfied"/>
    <x v="2"/>
    <x v="0"/>
  </r>
  <r>
    <n v="3141"/>
    <d v="2021-03-17T00:00:00"/>
    <s v="Production Technician I"/>
    <x v="4"/>
    <s v="Active"/>
    <s v="Full-Time"/>
    <s v="Zone B"/>
    <s v="Temporary"/>
    <x v="0"/>
    <x v="4"/>
    <d v="1970-07-10T00:00:00"/>
    <s v="MA"/>
    <x v="1"/>
    <s v="Black"/>
    <s v="Married"/>
    <x v="1"/>
    <n v="2"/>
    <d v="2023-02-16T00:00:00"/>
    <n v="3"/>
    <n v="1"/>
    <n v="4"/>
    <d v="2023-04-01T00:00:00"/>
    <x v="0"/>
    <x v="0"/>
    <x v="1"/>
    <n v="3"/>
    <n v="311.92"/>
    <n v="51"/>
    <x v="0"/>
    <n v="5"/>
    <x v="2"/>
    <s v="Unsatisfied"/>
    <x v="1"/>
    <x v="0"/>
  </r>
  <r>
    <n v="3142"/>
    <d v="2021-02-10T00:00:00"/>
    <s v="Production Technician I"/>
    <x v="0"/>
    <s v="Active"/>
    <s v="Full-Time"/>
    <s v="Zone B"/>
    <s v="Part-Time"/>
    <x v="0"/>
    <x v="3"/>
    <d v="1949-07-20T00:00:00"/>
    <s v="MA"/>
    <x v="0"/>
    <s v="White"/>
    <s v="Single"/>
    <x v="0"/>
    <n v="4"/>
    <d v="2022-08-10T00:00:00"/>
    <n v="4"/>
    <n v="5"/>
    <n v="1"/>
    <d v="2023-01-09T00:00:00"/>
    <x v="4"/>
    <x v="1"/>
    <x v="1"/>
    <n v="5"/>
    <n v="730.99"/>
    <n v="72"/>
    <x v="2"/>
    <n v="5"/>
    <x v="2"/>
    <s v="Satisfied"/>
    <x v="0"/>
    <x v="0"/>
  </r>
  <r>
    <n v="3143"/>
    <d v="2018-09-28T00:00:00"/>
    <s v="Production Technician I"/>
    <x v="7"/>
    <s v="Active"/>
    <s v="Full-Time"/>
    <s v="Zone A"/>
    <s v="Temporary"/>
    <x v="0"/>
    <x v="1"/>
    <d v="1947-06-25T00:00:00"/>
    <s v="MA"/>
    <x v="0"/>
    <s v="Black"/>
    <s v="Widowed"/>
    <x v="0"/>
    <n v="2"/>
    <d v="2023-07-31T00:00:00"/>
    <n v="1"/>
    <n v="4"/>
    <n v="1"/>
    <d v="2023-05-22T00:00:00"/>
    <x v="2"/>
    <x v="0"/>
    <x v="1"/>
    <n v="3"/>
    <n v="330.04"/>
    <n v="71"/>
    <x v="2"/>
    <n v="7"/>
    <x v="0"/>
    <s v="Neutral"/>
    <x v="1"/>
    <x v="0"/>
  </r>
  <r>
    <n v="3144"/>
    <d v="2021-02-09T00:00:00"/>
    <s v="Production Technician I"/>
    <x v="1"/>
    <s v="Active"/>
    <s v="Contract"/>
    <s v="Zone C"/>
    <s v="Part-Time"/>
    <x v="0"/>
    <x v="6"/>
    <d v="1956-09-19T00:00:00"/>
    <s v="MA"/>
    <x v="1"/>
    <s v="Hispanic"/>
    <s v="Married"/>
    <x v="1"/>
    <n v="2"/>
    <d v="2022-12-18T00:00:00"/>
    <n v="3"/>
    <n v="4"/>
    <n v="3"/>
    <d v="2023-07-15T00:00:00"/>
    <x v="4"/>
    <x v="0"/>
    <x v="3"/>
    <n v="3"/>
    <n v="848.99"/>
    <n v="65"/>
    <x v="2"/>
    <n v="5"/>
    <x v="2"/>
    <s v="Neutral"/>
    <x v="1"/>
    <x v="0"/>
  </r>
  <r>
    <n v="3146"/>
    <d v="2018-12-16T00:00:00"/>
    <s v="Production Technician I"/>
    <x v="3"/>
    <s v="Active"/>
    <s v="Part-Time"/>
    <s v="Zone C"/>
    <s v="Temporary"/>
    <x v="0"/>
    <x v="9"/>
    <d v="1978-10-18T00:00:00"/>
    <s v="MA"/>
    <x v="0"/>
    <s v="White"/>
    <s v="Widowed"/>
    <x v="0"/>
    <n v="4"/>
    <d v="2022-09-05T00:00:00"/>
    <n v="5"/>
    <n v="1"/>
    <n v="1"/>
    <d v="2023-03-06T00:00:00"/>
    <x v="3"/>
    <x v="1"/>
    <x v="3"/>
    <n v="5"/>
    <n v="560.03"/>
    <n v="40"/>
    <x v="3"/>
    <n v="7"/>
    <x v="1"/>
    <s v="Unsatisfied"/>
    <x v="0"/>
    <x v="0"/>
  </r>
  <r>
    <n v="3147"/>
    <d v="2023-07-17T00:00:00"/>
    <s v="Production Technician I"/>
    <x v="9"/>
    <s v="Active"/>
    <s v="Contract"/>
    <s v="Zone B"/>
    <s v="Temporary"/>
    <x v="0"/>
    <x v="2"/>
    <d v="1999-04-23T00:00:00"/>
    <s v="MA"/>
    <x v="1"/>
    <s v="Hispanic"/>
    <s v="Divorced"/>
    <x v="0"/>
    <n v="5"/>
    <d v="2023-07-24T00:00:00"/>
    <n v="2"/>
    <n v="2"/>
    <n v="5"/>
    <d v="2022-12-20T00:00:00"/>
    <x v="2"/>
    <x v="1"/>
    <x v="2"/>
    <n v="4"/>
    <n v="820.65"/>
    <n v="24"/>
    <x v="1"/>
    <n v="2"/>
    <x v="0"/>
    <s v="Unsatisfied"/>
    <x v="2"/>
    <x v="1"/>
  </r>
  <r>
    <n v="3148"/>
    <d v="2020-05-28T00:00:00"/>
    <s v="Production Technician I"/>
    <x v="5"/>
    <s v="Active"/>
    <s v="Full-Time"/>
    <s v="Zone C"/>
    <s v="Temporary"/>
    <x v="0"/>
    <x v="1"/>
    <d v="1950-03-01T00:00:00"/>
    <s v="MA"/>
    <x v="1"/>
    <s v="White"/>
    <s v="Single"/>
    <x v="1"/>
    <n v="2"/>
    <d v="2023-06-24T00:00:00"/>
    <n v="4"/>
    <n v="5"/>
    <n v="1"/>
    <d v="2023-04-10T00:00:00"/>
    <x v="4"/>
    <x v="1"/>
    <x v="2"/>
    <n v="2"/>
    <n v="727.06"/>
    <n v="70"/>
    <x v="2"/>
    <n v="5"/>
    <x v="2"/>
    <s v="Satisfied"/>
    <x v="1"/>
    <x v="0"/>
  </r>
  <r>
    <n v="3149"/>
    <d v="2021-03-01T00:00:00"/>
    <s v="Production Technician I"/>
    <x v="6"/>
    <s v="Active"/>
    <s v="Full-Time"/>
    <s v="Zone A"/>
    <s v="Part-Time"/>
    <x v="0"/>
    <x v="4"/>
    <d v="1983-09-27T00:00:00"/>
    <s v="MA"/>
    <x v="0"/>
    <s v="Black"/>
    <s v="Single"/>
    <x v="1"/>
    <n v="2"/>
    <d v="2023-03-31T00:00:00"/>
    <n v="2"/>
    <n v="1"/>
    <n v="4"/>
    <d v="2023-07-07T00:00:00"/>
    <x v="1"/>
    <x v="0"/>
    <x v="0"/>
    <n v="2"/>
    <n v="858.12"/>
    <n v="38"/>
    <x v="3"/>
    <n v="5"/>
    <x v="0"/>
    <s v="Unsatisfied"/>
    <x v="1"/>
    <x v="0"/>
  </r>
  <r>
    <n v="3150"/>
    <d v="2022-02-12T00:00:00"/>
    <s v="Production Technician I"/>
    <x v="2"/>
    <s v="Active"/>
    <s v="Full-Time"/>
    <s v="Zone C"/>
    <s v="Part-Time"/>
    <x v="0"/>
    <x v="1"/>
    <d v="1955-08-02T00:00:00"/>
    <s v="MA"/>
    <x v="0"/>
    <s v="Asian"/>
    <s v="Widowed"/>
    <x v="0"/>
    <n v="2"/>
    <d v="2022-08-29T00:00:00"/>
    <n v="3"/>
    <n v="2"/>
    <n v="2"/>
    <d v="2023-01-28T00:00:00"/>
    <x v="1"/>
    <x v="1"/>
    <x v="0"/>
    <n v="4"/>
    <n v="781.04"/>
    <n v="67"/>
    <x v="2"/>
    <n v="4"/>
    <x v="2"/>
    <s v="Unsatisfied"/>
    <x v="1"/>
    <x v="0"/>
  </r>
  <r>
    <n v="3151"/>
    <d v="2022-02-26T00:00:00"/>
    <s v="Production Technician I"/>
    <x v="4"/>
    <s v="Active"/>
    <s v="Part-Time"/>
    <s v="Zone C"/>
    <s v="Temporary"/>
    <x v="0"/>
    <x v="4"/>
    <d v="1965-11-15T00:00:00"/>
    <s v="MA"/>
    <x v="0"/>
    <s v="White"/>
    <s v="Widowed"/>
    <x v="1"/>
    <n v="4"/>
    <d v="2023-02-24T00:00:00"/>
    <n v="3"/>
    <n v="3"/>
    <n v="1"/>
    <d v="2022-10-06T00:00:00"/>
    <x v="2"/>
    <x v="0"/>
    <x v="3"/>
    <n v="2"/>
    <n v="978.88"/>
    <n v="57"/>
    <x v="0"/>
    <n v="4"/>
    <x v="2"/>
    <s v="Neutral"/>
    <x v="0"/>
    <x v="0"/>
  </r>
  <r>
    <n v="3152"/>
    <d v="2022-07-05T00:00:00"/>
    <s v="Production Technician I"/>
    <x v="0"/>
    <s v="Active"/>
    <s v="Contract"/>
    <s v="Zone C"/>
    <s v="Temporary"/>
    <x v="0"/>
    <x v="4"/>
    <d v="1953-12-29T00:00:00"/>
    <s v="MA"/>
    <x v="0"/>
    <s v="Black"/>
    <s v="Widowed"/>
    <x v="1"/>
    <n v="5"/>
    <d v="2023-04-28T00:00:00"/>
    <n v="1"/>
    <n v="3"/>
    <n v="1"/>
    <d v="2023-03-24T00:00:00"/>
    <x v="4"/>
    <x v="0"/>
    <x v="0"/>
    <n v="4"/>
    <n v="955.95"/>
    <n v="69"/>
    <x v="2"/>
    <n v="3"/>
    <x v="0"/>
    <s v="Neutral"/>
    <x v="2"/>
    <x v="0"/>
  </r>
  <r>
    <n v="3153"/>
    <d v="2019-11-29T00:00:00"/>
    <s v="Production Technician I"/>
    <x v="7"/>
    <s v="Active"/>
    <s v="Part-Time"/>
    <s v="Zone A"/>
    <s v="Full-Time"/>
    <x v="0"/>
    <x v="4"/>
    <d v="1994-12-13T00:00:00"/>
    <s v="MA"/>
    <x v="0"/>
    <s v="Other"/>
    <s v="Single"/>
    <x v="0"/>
    <n v="4"/>
    <d v="2022-11-04T00:00:00"/>
    <n v="1"/>
    <n v="5"/>
    <n v="3"/>
    <d v="2023-07-11T00:00:00"/>
    <x v="4"/>
    <x v="1"/>
    <x v="3"/>
    <n v="5"/>
    <n v="897.64"/>
    <n v="25"/>
    <x v="1"/>
    <n v="6"/>
    <x v="0"/>
    <s v="Satisfied"/>
    <x v="0"/>
    <x v="0"/>
  </r>
  <r>
    <n v="3154"/>
    <d v="2019-02-22T00:00:00"/>
    <s v="Production Technician I"/>
    <x v="1"/>
    <s v="Active"/>
    <s v="Full-Time"/>
    <s v="Zone B"/>
    <s v="Temporary"/>
    <x v="0"/>
    <x v="6"/>
    <d v="1949-05-21T00:00:00"/>
    <s v="MA"/>
    <x v="0"/>
    <s v="Black"/>
    <s v="Single"/>
    <x v="0"/>
    <n v="2"/>
    <d v="2023-06-03T00:00:00"/>
    <n v="1"/>
    <n v="3"/>
    <n v="5"/>
    <d v="2023-05-25T00:00:00"/>
    <x v="1"/>
    <x v="1"/>
    <x v="3"/>
    <n v="4"/>
    <n v="418.08"/>
    <n v="70"/>
    <x v="2"/>
    <n v="7"/>
    <x v="0"/>
    <s v="Neutral"/>
    <x v="1"/>
    <x v="0"/>
  </r>
  <r>
    <n v="3155"/>
    <d v="2020-07-16T00:00:00"/>
    <s v="Production Technician I"/>
    <x v="8"/>
    <s v="Terminated"/>
    <s v="Contract"/>
    <s v="Zone B"/>
    <s v="Temporary"/>
    <x v="0"/>
    <x v="3"/>
    <d v="1951-03-14T00:00:00"/>
    <s v="MA"/>
    <x v="1"/>
    <s v="Black"/>
    <s v="Married"/>
    <x v="0"/>
    <n v="2"/>
    <d v="2022-08-18T00:00:00"/>
    <n v="2"/>
    <n v="5"/>
    <n v="4"/>
    <d v="2022-08-27T00:00:00"/>
    <x v="4"/>
    <x v="1"/>
    <x v="0"/>
    <n v="5"/>
    <n v="336.64"/>
    <n v="69"/>
    <x v="2"/>
    <n v="5"/>
    <x v="0"/>
    <s v="Satisfied"/>
    <x v="1"/>
    <x v="0"/>
  </r>
  <r>
    <n v="3156"/>
    <d v="2019-07-18T00:00:00"/>
    <s v="Production Technician II"/>
    <x v="8"/>
    <s v="Terminated"/>
    <s v="Contract"/>
    <s v="Zone B"/>
    <s v="Part-Time"/>
    <x v="0"/>
    <x v="3"/>
    <d v="1962-07-16T00:00:00"/>
    <s v="MA"/>
    <x v="0"/>
    <s v="Black"/>
    <s v="Married"/>
    <x v="0"/>
    <n v="5"/>
    <d v="2023-01-27T00:00:00"/>
    <n v="4"/>
    <n v="2"/>
    <n v="2"/>
    <d v="2023-04-02T00:00:00"/>
    <x v="4"/>
    <x v="1"/>
    <x v="0"/>
    <n v="4"/>
    <n v="171.46"/>
    <n v="57"/>
    <x v="0"/>
    <n v="6"/>
    <x v="2"/>
    <s v="Unsatisfied"/>
    <x v="2"/>
    <x v="0"/>
  </r>
  <r>
    <n v="3157"/>
    <d v="2019-03-10T00:00:00"/>
    <s v="Production Technician II"/>
    <x v="3"/>
    <s v="Active"/>
    <s v="Contract"/>
    <s v="Zone A"/>
    <s v="Full-Time"/>
    <x v="0"/>
    <x v="18"/>
    <d v="1984-03-16T00:00:00"/>
    <s v="MA"/>
    <x v="0"/>
    <s v="White"/>
    <s v="Divorced"/>
    <x v="1"/>
    <n v="5"/>
    <d v="2023-04-11T00:00:00"/>
    <n v="4"/>
    <n v="1"/>
    <n v="3"/>
    <d v="2023-05-26T00:00:00"/>
    <x v="2"/>
    <x v="0"/>
    <x v="1"/>
    <n v="3"/>
    <n v="401.9"/>
    <n v="35"/>
    <x v="3"/>
    <n v="7"/>
    <x v="2"/>
    <s v="Unsatisfied"/>
    <x v="2"/>
    <x v="0"/>
  </r>
  <r>
    <n v="3158"/>
    <d v="2023-05-30T00:00:00"/>
    <s v="Production Technician II"/>
    <x v="9"/>
    <s v="Active"/>
    <s v="Part-Time"/>
    <s v="Zone A"/>
    <s v="Full-Time"/>
    <x v="0"/>
    <x v="2"/>
    <d v="1976-01-21T00:00:00"/>
    <s v="MA"/>
    <x v="0"/>
    <s v="Hispanic"/>
    <s v="Divorced"/>
    <x v="1"/>
    <n v="2"/>
    <d v="2023-02-02T00:00:00"/>
    <n v="1"/>
    <n v="1"/>
    <n v="3"/>
    <d v="2022-12-19T00:00:00"/>
    <x v="4"/>
    <x v="0"/>
    <x v="3"/>
    <n v="5"/>
    <n v="266.62"/>
    <n v="47"/>
    <x v="0"/>
    <n v="2"/>
    <x v="0"/>
    <s v="Unsatisfied"/>
    <x v="1"/>
    <x v="0"/>
  </r>
  <r>
    <n v="3159"/>
    <d v="2018-08-23T00:00:00"/>
    <s v="Production Technician II"/>
    <x v="5"/>
    <s v="Active"/>
    <s v="Full-Time"/>
    <s v="Zone B"/>
    <s v="Part-Time"/>
    <x v="0"/>
    <x v="4"/>
    <d v="1978-05-29T00:00:00"/>
    <s v="MA"/>
    <x v="0"/>
    <s v="Asian"/>
    <s v="Married"/>
    <x v="0"/>
    <n v="4"/>
    <d v="2023-04-23T00:00:00"/>
    <n v="1"/>
    <n v="1"/>
    <n v="2"/>
    <d v="2023-04-19T00:00:00"/>
    <x v="3"/>
    <x v="1"/>
    <x v="0"/>
    <n v="2"/>
    <n v="913.36"/>
    <n v="40"/>
    <x v="3"/>
    <n v="7"/>
    <x v="0"/>
    <s v="Unsatisfied"/>
    <x v="0"/>
    <x v="0"/>
  </r>
  <r>
    <n v="3160"/>
    <d v="2019-03-06T00:00:00"/>
    <s v="Production Technician II"/>
    <x v="6"/>
    <s v="Active"/>
    <s v="Full-Time"/>
    <s v="Zone A"/>
    <s v="Part-Time"/>
    <x v="0"/>
    <x v="8"/>
    <d v="1951-04-18T00:00:00"/>
    <s v="MA"/>
    <x v="0"/>
    <s v="Other"/>
    <s v="Single"/>
    <x v="1"/>
    <n v="4"/>
    <d v="2022-08-20T00:00:00"/>
    <n v="5"/>
    <n v="5"/>
    <n v="3"/>
    <d v="2023-01-11T00:00:00"/>
    <x v="0"/>
    <x v="0"/>
    <x v="0"/>
    <n v="3"/>
    <n v="619.29"/>
    <n v="68"/>
    <x v="2"/>
    <n v="7"/>
    <x v="1"/>
    <s v="Satisfied"/>
    <x v="0"/>
    <x v="0"/>
  </r>
  <r>
    <n v="3161"/>
    <d v="2023-08-01T00:00:00"/>
    <s v="Production Technician II"/>
    <x v="2"/>
    <s v="Terminated"/>
    <s v="Full-Time"/>
    <s v="Zone C"/>
    <s v="Full-Time"/>
    <x v="0"/>
    <x v="3"/>
    <d v="1983-04-17T00:00:00"/>
    <s v="MA"/>
    <x v="0"/>
    <s v="Black"/>
    <s v="Divorced"/>
    <x v="0"/>
    <n v="1"/>
    <d v="2023-07-15T00:00:00"/>
    <n v="1"/>
    <n v="5"/>
    <n v="4"/>
    <d v="2022-09-15T00:00:00"/>
    <x v="1"/>
    <x v="1"/>
    <x v="3"/>
    <n v="3"/>
    <n v="398.98"/>
    <n v="40"/>
    <x v="3"/>
    <n v="2"/>
    <x v="0"/>
    <s v="Satisfied"/>
    <x v="1"/>
    <x v="0"/>
  </r>
  <r>
    <n v="3162"/>
    <d v="2020-02-24T00:00:00"/>
    <s v="Production Technician II"/>
    <x v="4"/>
    <s v="Active"/>
    <s v="Part-Time"/>
    <s v="Zone A"/>
    <s v="Temporary"/>
    <x v="0"/>
    <x v="22"/>
    <d v="1997-08-27T00:00:00"/>
    <s v="MA"/>
    <x v="1"/>
    <s v="White"/>
    <s v="Single"/>
    <x v="0"/>
    <n v="5"/>
    <d v="2023-03-20T00:00:00"/>
    <n v="4"/>
    <n v="4"/>
    <n v="2"/>
    <d v="2023-07-24T00:00:00"/>
    <x v="3"/>
    <x v="0"/>
    <x v="0"/>
    <n v="5"/>
    <n v="569.76"/>
    <n v="23"/>
    <x v="1"/>
    <n v="6"/>
    <x v="2"/>
    <s v="Neutral"/>
    <x v="2"/>
    <x v="0"/>
  </r>
  <r>
    <n v="3163"/>
    <d v="2019-09-26T00:00:00"/>
    <s v="Production Technician I"/>
    <x v="2"/>
    <s v="Active"/>
    <s v="Contract"/>
    <s v="Zone A"/>
    <s v="Full-Time"/>
    <x v="0"/>
    <x v="14"/>
    <d v="1979-03-13T00:00:00"/>
    <s v="MA"/>
    <x v="1"/>
    <s v="Black"/>
    <s v="Married"/>
    <x v="0"/>
    <n v="4"/>
    <d v="2023-03-19T00:00:00"/>
    <n v="2"/>
    <n v="4"/>
    <n v="5"/>
    <d v="2022-10-01T00:00:00"/>
    <x v="2"/>
    <x v="0"/>
    <x v="3"/>
    <n v="4"/>
    <n v="807.32"/>
    <n v="40"/>
    <x v="3"/>
    <n v="6"/>
    <x v="0"/>
    <s v="Neutral"/>
    <x v="0"/>
    <x v="0"/>
  </r>
  <r>
    <n v="3164"/>
    <d v="2022-12-07T00:00:00"/>
    <s v="Production Technician I"/>
    <x v="4"/>
    <s v="Terminated"/>
    <s v="Full-Time"/>
    <s v="Zone C"/>
    <s v="Temporary"/>
    <x v="0"/>
    <x v="4"/>
    <d v="1997-03-18T00:00:00"/>
    <s v="MA"/>
    <x v="0"/>
    <s v="Other"/>
    <s v="Married"/>
    <x v="0"/>
    <n v="5"/>
    <d v="2022-10-02T00:00:00"/>
    <n v="4"/>
    <n v="2"/>
    <n v="3"/>
    <d v="2023-02-10T00:00:00"/>
    <x v="2"/>
    <x v="1"/>
    <x v="3"/>
    <n v="3"/>
    <n v="981.17"/>
    <n v="25"/>
    <x v="1"/>
    <n v="3"/>
    <x v="2"/>
    <s v="Unsatisfied"/>
    <x v="2"/>
    <x v="2"/>
  </r>
  <r>
    <n v="3165"/>
    <d v="2019-03-08T00:00:00"/>
    <s v="Production Technician I"/>
    <x v="0"/>
    <s v="Active"/>
    <s v="Part-Time"/>
    <s v="Zone C"/>
    <s v="Full-Time"/>
    <x v="0"/>
    <x v="4"/>
    <d v="1994-12-24T00:00:00"/>
    <s v="MA"/>
    <x v="0"/>
    <s v="Black"/>
    <s v="Single"/>
    <x v="0"/>
    <n v="2"/>
    <d v="2023-06-17T00:00:00"/>
    <n v="1"/>
    <n v="5"/>
    <n v="5"/>
    <d v="2022-08-28T00:00:00"/>
    <x v="0"/>
    <x v="1"/>
    <x v="0"/>
    <n v="4"/>
    <n v="972.9"/>
    <n v="25"/>
    <x v="1"/>
    <n v="7"/>
    <x v="0"/>
    <s v="Satisfied"/>
    <x v="1"/>
    <x v="0"/>
  </r>
  <r>
    <n v="3166"/>
    <d v="2019-08-06T00:00:00"/>
    <s v="Production Technician I"/>
    <x v="7"/>
    <s v="Active"/>
    <s v="Part-Time"/>
    <s v="Zone A"/>
    <s v="Full-Time"/>
    <x v="0"/>
    <x v="4"/>
    <d v="1993-11-02T00:00:00"/>
    <s v="MA"/>
    <x v="0"/>
    <s v="White"/>
    <s v="Single"/>
    <x v="1"/>
    <n v="2"/>
    <d v="2023-01-26T00:00:00"/>
    <n v="2"/>
    <n v="4"/>
    <n v="1"/>
    <d v="2023-01-27T00:00:00"/>
    <x v="2"/>
    <x v="0"/>
    <x v="1"/>
    <n v="4"/>
    <n v="928.71"/>
    <n v="26"/>
    <x v="1"/>
    <n v="6"/>
    <x v="0"/>
    <s v="Neutral"/>
    <x v="1"/>
    <x v="0"/>
  </r>
  <r>
    <n v="3167"/>
    <d v="2019-06-19T00:00:00"/>
    <s v="Production Technician I"/>
    <x v="1"/>
    <s v="Active"/>
    <s v="Full-Time"/>
    <s v="Zone B"/>
    <s v="Part-Time"/>
    <x v="0"/>
    <x v="8"/>
    <d v="1943-09-19T00:00:00"/>
    <s v="MA"/>
    <x v="1"/>
    <s v="Other"/>
    <s v="Divorced"/>
    <x v="1"/>
    <n v="4"/>
    <d v="2023-02-27T00:00:00"/>
    <n v="5"/>
    <n v="2"/>
    <n v="1"/>
    <d v="2023-01-15T00:00:00"/>
    <x v="0"/>
    <x v="1"/>
    <x v="3"/>
    <n v="1"/>
    <n v="975.21"/>
    <n v="76"/>
    <x v="2"/>
    <n v="6"/>
    <x v="1"/>
    <s v="Unsatisfied"/>
    <x v="0"/>
    <x v="0"/>
  </r>
  <r>
    <n v="3169"/>
    <d v="2019-06-08T00:00:00"/>
    <s v="Production Technician I"/>
    <x v="3"/>
    <s v="Active"/>
    <s v="Part-Time"/>
    <s v="Zone B"/>
    <s v="Part-Time"/>
    <x v="0"/>
    <x v="1"/>
    <d v="1951-04-03T00:00:00"/>
    <s v="MA"/>
    <x v="0"/>
    <s v="Other"/>
    <s v="Single"/>
    <x v="1"/>
    <n v="4"/>
    <d v="2023-04-27T00:00:00"/>
    <n v="3"/>
    <n v="2"/>
    <n v="3"/>
    <d v="2023-02-25T00:00:00"/>
    <x v="4"/>
    <x v="0"/>
    <x v="2"/>
    <n v="4"/>
    <n v="109.96"/>
    <n v="68"/>
    <x v="2"/>
    <n v="6"/>
    <x v="2"/>
    <s v="Unsatisfied"/>
    <x v="0"/>
    <x v="1"/>
  </r>
  <r>
    <n v="3170"/>
    <d v="2022-01-28T00:00:00"/>
    <s v="Production Technician I"/>
    <x v="9"/>
    <s v="Active"/>
    <s v="Full-Time"/>
    <s v="Zone C"/>
    <s v="Full-Time"/>
    <x v="0"/>
    <x v="4"/>
    <d v="1992-01-23T00:00:00"/>
    <s v="MA"/>
    <x v="1"/>
    <s v="Asian"/>
    <s v="Married"/>
    <x v="0"/>
    <n v="2"/>
    <d v="2022-11-28T00:00:00"/>
    <n v="1"/>
    <n v="3"/>
    <n v="2"/>
    <d v="2022-08-28T00:00:00"/>
    <x v="3"/>
    <x v="1"/>
    <x v="0"/>
    <n v="2"/>
    <n v="361.28"/>
    <n v="30"/>
    <x v="3"/>
    <n v="4"/>
    <x v="0"/>
    <s v="Neutral"/>
    <x v="1"/>
    <x v="0"/>
  </r>
  <r>
    <n v="3171"/>
    <d v="2020-08-26T00:00:00"/>
    <s v="Production Technician I"/>
    <x v="5"/>
    <s v="Active"/>
    <s v="Part-Time"/>
    <s v="Zone A"/>
    <s v="Part-Time"/>
    <x v="0"/>
    <x v="6"/>
    <d v="1995-02-25T00:00:00"/>
    <s v="MA"/>
    <x v="0"/>
    <s v="White"/>
    <s v="Widowed"/>
    <x v="0"/>
    <n v="5"/>
    <d v="2023-01-08T00:00:00"/>
    <n v="4"/>
    <n v="1"/>
    <n v="5"/>
    <d v="2023-06-30T00:00:00"/>
    <x v="0"/>
    <x v="1"/>
    <x v="0"/>
    <n v="4"/>
    <n v="248.66"/>
    <n v="25"/>
    <x v="1"/>
    <n v="5"/>
    <x v="2"/>
    <s v="Unsatisfied"/>
    <x v="2"/>
    <x v="0"/>
  </r>
  <r>
    <n v="3172"/>
    <d v="2019-04-22T00:00:00"/>
    <s v="Production Technician I"/>
    <x v="6"/>
    <s v="Active"/>
    <s v="Contract"/>
    <s v="Zone C"/>
    <s v="Part-Time"/>
    <x v="0"/>
    <x v="12"/>
    <d v="1983-07-09T00:00:00"/>
    <s v="MA"/>
    <x v="0"/>
    <s v="Asian"/>
    <s v="Divorced"/>
    <x v="0"/>
    <n v="4"/>
    <d v="2022-09-02T00:00:00"/>
    <n v="2"/>
    <n v="3"/>
    <n v="1"/>
    <d v="2022-12-25T00:00:00"/>
    <x v="1"/>
    <x v="1"/>
    <x v="0"/>
    <n v="5"/>
    <n v="742.18"/>
    <n v="36"/>
    <x v="3"/>
    <n v="7"/>
    <x v="0"/>
    <s v="Neutral"/>
    <x v="0"/>
    <x v="0"/>
  </r>
  <r>
    <n v="3173"/>
    <d v="2022-12-21T00:00:00"/>
    <s v="Production Technician I"/>
    <x v="2"/>
    <s v="Active"/>
    <s v="Contract"/>
    <s v="Zone A"/>
    <s v="Part-Time"/>
    <x v="0"/>
    <x v="18"/>
    <d v="1957-03-14T00:00:00"/>
    <s v="MA"/>
    <x v="0"/>
    <s v="Asian"/>
    <s v="Married"/>
    <x v="0"/>
    <n v="1"/>
    <d v="2023-07-13T00:00:00"/>
    <n v="5"/>
    <n v="4"/>
    <n v="3"/>
    <d v="2023-06-01T00:00:00"/>
    <x v="4"/>
    <x v="1"/>
    <x v="1"/>
    <n v="3"/>
    <n v="573.30999999999995"/>
    <n v="65"/>
    <x v="2"/>
    <n v="3"/>
    <x v="1"/>
    <s v="Neutral"/>
    <x v="1"/>
    <x v="0"/>
  </r>
  <r>
    <n v="3174"/>
    <d v="2022-10-12T00:00:00"/>
    <s v="Production Technician I"/>
    <x v="4"/>
    <s v="Active"/>
    <s v="Full-Time"/>
    <s v="Zone C"/>
    <s v="Part-Time"/>
    <x v="0"/>
    <x v="14"/>
    <d v="1961-06-13T00:00:00"/>
    <s v="MA"/>
    <x v="0"/>
    <s v="Hispanic"/>
    <s v="Single"/>
    <x v="0"/>
    <n v="5"/>
    <d v="2023-01-02T00:00:00"/>
    <n v="1"/>
    <n v="5"/>
    <n v="5"/>
    <d v="2022-12-09T00:00:00"/>
    <x v="4"/>
    <x v="1"/>
    <x v="2"/>
    <n v="4"/>
    <n v="860.91"/>
    <n v="61"/>
    <x v="2"/>
    <n v="3"/>
    <x v="0"/>
    <s v="Satisfied"/>
    <x v="2"/>
    <x v="1"/>
  </r>
  <r>
    <n v="3175"/>
    <d v="2023-07-23T00:00:00"/>
    <s v="Production Technician I"/>
    <x v="0"/>
    <s v="Active"/>
    <s v="Full-Time"/>
    <s v="Zone B"/>
    <s v="Full-Time"/>
    <x v="0"/>
    <x v="10"/>
    <d v="1947-07-11T00:00:00"/>
    <s v="MA"/>
    <x v="0"/>
    <s v="Asian"/>
    <s v="Single"/>
    <x v="0"/>
    <n v="1"/>
    <d v="2023-02-03T00:00:00"/>
    <n v="5"/>
    <n v="4"/>
    <n v="1"/>
    <d v="2023-05-22T00:00:00"/>
    <x v="3"/>
    <x v="1"/>
    <x v="0"/>
    <n v="4"/>
    <n v="686.77"/>
    <n v="76"/>
    <x v="2"/>
    <n v="2"/>
    <x v="1"/>
    <s v="Neutral"/>
    <x v="1"/>
    <x v="0"/>
  </r>
  <r>
    <n v="3176"/>
    <d v="2018-12-13T00:00:00"/>
    <s v="Production Technician I"/>
    <x v="7"/>
    <s v="Active"/>
    <s v="Full-Time"/>
    <s v="Zone A"/>
    <s v="Full-Time"/>
    <x v="0"/>
    <x v="9"/>
    <d v="2000-02-24T00:00:00"/>
    <s v="MA"/>
    <x v="0"/>
    <s v="Other"/>
    <s v="Widowed"/>
    <x v="1"/>
    <n v="1"/>
    <d v="2023-02-09T00:00:00"/>
    <n v="5"/>
    <n v="3"/>
    <n v="5"/>
    <d v="2023-01-24T00:00:00"/>
    <x v="0"/>
    <x v="1"/>
    <x v="3"/>
    <n v="5"/>
    <n v="638.26"/>
    <n v="18"/>
    <x v="1"/>
    <n v="7"/>
    <x v="1"/>
    <s v="Neutral"/>
    <x v="1"/>
    <x v="0"/>
  </r>
  <r>
    <n v="3177"/>
    <d v="2019-09-30T00:00:00"/>
    <s v="Production Technician I"/>
    <x v="1"/>
    <s v="Terminated"/>
    <s v="Full-Time"/>
    <s v="Zone A"/>
    <s v="Full-Time"/>
    <x v="0"/>
    <x v="9"/>
    <d v="2000-03-13T00:00:00"/>
    <s v="MA"/>
    <x v="0"/>
    <s v="Asian"/>
    <s v="Single"/>
    <x v="0"/>
    <n v="1"/>
    <d v="2023-04-20T00:00:00"/>
    <n v="3"/>
    <n v="4"/>
    <n v="2"/>
    <d v="2023-03-25T00:00:00"/>
    <x v="0"/>
    <x v="1"/>
    <x v="1"/>
    <n v="2"/>
    <n v="423.71"/>
    <n v="19"/>
    <x v="1"/>
    <n v="6"/>
    <x v="2"/>
    <s v="Neutral"/>
    <x v="1"/>
    <x v="0"/>
  </r>
  <r>
    <n v="3178"/>
    <d v="2020-01-24T00:00:00"/>
    <s v="Production Technician II"/>
    <x v="8"/>
    <s v="Terminated"/>
    <s v="Part-Time"/>
    <s v="Zone C"/>
    <s v="Part-Time"/>
    <x v="0"/>
    <x v="4"/>
    <d v="1990-04-30T00:00:00"/>
    <s v="MA"/>
    <x v="0"/>
    <s v="White"/>
    <s v="Married"/>
    <x v="3"/>
    <n v="1"/>
    <d v="2022-10-07T00:00:00"/>
    <n v="5"/>
    <n v="2"/>
    <n v="1"/>
    <d v="2023-05-02T00:00:00"/>
    <x v="4"/>
    <x v="0"/>
    <x v="1"/>
    <n v="3"/>
    <n v="708.78"/>
    <n v="30"/>
    <x v="3"/>
    <n v="6"/>
    <x v="1"/>
    <s v="Unsatisfied"/>
    <x v="1"/>
    <x v="0"/>
  </r>
  <r>
    <n v="3179"/>
    <d v="2020-12-23T00:00:00"/>
    <s v="Production Technician II"/>
    <x v="3"/>
    <s v="Active"/>
    <s v="Full-Time"/>
    <s v="Zone C"/>
    <s v="Full-Time"/>
    <x v="0"/>
    <x v="4"/>
    <d v="1941-12-22T00:00:00"/>
    <s v="MA"/>
    <x v="1"/>
    <s v="Black"/>
    <s v="Divorced"/>
    <x v="0"/>
    <n v="2"/>
    <d v="2023-05-27T00:00:00"/>
    <n v="5"/>
    <n v="2"/>
    <n v="1"/>
    <d v="2023-05-03T00:00:00"/>
    <x v="0"/>
    <x v="0"/>
    <x v="3"/>
    <n v="2"/>
    <n v="376.96"/>
    <n v="79"/>
    <x v="2"/>
    <n v="5"/>
    <x v="1"/>
    <s v="Unsatisfied"/>
    <x v="1"/>
    <x v="0"/>
  </r>
  <r>
    <n v="3180"/>
    <d v="2019-06-07T00:00:00"/>
    <s v="Production Technician II"/>
    <x v="9"/>
    <s v="Terminated"/>
    <s v="Full-Time"/>
    <s v="Zone B"/>
    <s v="Temporary"/>
    <x v="0"/>
    <x v="4"/>
    <d v="1997-10-27T00:00:00"/>
    <s v="MA"/>
    <x v="0"/>
    <s v="Hispanic"/>
    <s v="Divorced"/>
    <x v="0"/>
    <n v="4"/>
    <d v="2023-01-30T00:00:00"/>
    <n v="2"/>
    <n v="1"/>
    <n v="1"/>
    <d v="2023-07-03T00:00:00"/>
    <x v="2"/>
    <x v="1"/>
    <x v="2"/>
    <n v="1"/>
    <n v="829.59"/>
    <n v="22"/>
    <x v="1"/>
    <n v="6"/>
    <x v="0"/>
    <s v="Unsatisfied"/>
    <x v="0"/>
    <x v="1"/>
  </r>
  <r>
    <n v="3181"/>
    <d v="2019-12-25T00:00:00"/>
    <s v="Production Technician II"/>
    <x v="5"/>
    <s v="Active"/>
    <s v="Contract"/>
    <s v="Zone C"/>
    <s v="Temporary"/>
    <x v="0"/>
    <x v="3"/>
    <d v="1959-07-17T00:00:00"/>
    <s v="MA"/>
    <x v="0"/>
    <s v="Other"/>
    <s v="Single"/>
    <x v="0"/>
    <n v="4"/>
    <d v="2023-04-05T00:00:00"/>
    <n v="5"/>
    <n v="4"/>
    <n v="1"/>
    <d v="2023-01-13T00:00:00"/>
    <x v="0"/>
    <x v="0"/>
    <x v="1"/>
    <n v="4"/>
    <n v="900.21"/>
    <n v="60"/>
    <x v="2"/>
    <n v="6"/>
    <x v="1"/>
    <s v="Neutral"/>
    <x v="0"/>
    <x v="0"/>
  </r>
  <r>
    <n v="3182"/>
    <d v="2023-01-26T00:00:00"/>
    <s v="Production Technician II"/>
    <x v="6"/>
    <s v="Active"/>
    <s v="Contract"/>
    <s v="Zone B"/>
    <s v="Temporary"/>
    <x v="0"/>
    <x v="4"/>
    <d v="1971-11-21T00:00:00"/>
    <s v="MA"/>
    <x v="0"/>
    <s v="White"/>
    <s v="Married"/>
    <x v="3"/>
    <n v="2"/>
    <d v="2022-08-15T00:00:00"/>
    <n v="3"/>
    <n v="3"/>
    <n v="4"/>
    <d v="2023-05-02T00:00:00"/>
    <x v="3"/>
    <x v="0"/>
    <x v="3"/>
    <n v="2"/>
    <n v="825.61"/>
    <n v="52"/>
    <x v="0"/>
    <n v="3"/>
    <x v="2"/>
    <s v="Neutral"/>
    <x v="1"/>
    <x v="0"/>
  </r>
  <r>
    <n v="3183"/>
    <d v="2022-11-03T00:00:00"/>
    <s v="Production Technician II"/>
    <x v="2"/>
    <s v="Terminated"/>
    <s v="Full-Time"/>
    <s v="Zone A"/>
    <s v="Temporary"/>
    <x v="0"/>
    <x v="6"/>
    <d v="1953-02-15T00:00:00"/>
    <s v="MA"/>
    <x v="1"/>
    <s v="Other"/>
    <s v="Single"/>
    <x v="3"/>
    <n v="3"/>
    <d v="2023-05-06T00:00:00"/>
    <n v="1"/>
    <n v="1"/>
    <n v="4"/>
    <d v="2023-07-28T00:00:00"/>
    <x v="1"/>
    <x v="1"/>
    <x v="2"/>
    <n v="1"/>
    <n v="205.22"/>
    <n v="69"/>
    <x v="2"/>
    <n v="3"/>
    <x v="0"/>
    <s v="Unsatisfied"/>
    <x v="0"/>
    <x v="1"/>
  </r>
  <r>
    <n v="3184"/>
    <d v="2022-05-13T00:00:00"/>
    <s v="Production Technician I"/>
    <x v="8"/>
    <s v="Active"/>
    <s v="Part-Time"/>
    <s v="Zone A"/>
    <s v="Full-Time"/>
    <x v="0"/>
    <x v="4"/>
    <d v="1972-05-21T00:00:00"/>
    <s v="MA"/>
    <x v="0"/>
    <s v="Hispanic"/>
    <s v="Single"/>
    <x v="3"/>
    <n v="5"/>
    <d v="2023-07-03T00:00:00"/>
    <n v="3"/>
    <n v="1"/>
    <n v="4"/>
    <d v="2022-09-09T00:00:00"/>
    <x v="3"/>
    <x v="0"/>
    <x v="0"/>
    <n v="3"/>
    <n v="441.79"/>
    <n v="50"/>
    <x v="0"/>
    <n v="4"/>
    <x v="2"/>
    <s v="Unsatisfied"/>
    <x v="2"/>
    <x v="0"/>
  </r>
  <r>
    <n v="3185"/>
    <d v="2020-09-23T00:00:00"/>
    <s v="Production Technician I"/>
    <x v="6"/>
    <s v="Terminated"/>
    <s v="Contract"/>
    <s v="Zone C"/>
    <s v="Temporary"/>
    <x v="0"/>
    <x v="4"/>
    <d v="1999-11-10T00:00:00"/>
    <s v="MA"/>
    <x v="0"/>
    <s v="Other"/>
    <s v="Divorced"/>
    <x v="3"/>
    <n v="2"/>
    <d v="2022-08-20T00:00:00"/>
    <n v="5"/>
    <n v="4"/>
    <n v="5"/>
    <d v="2022-11-28T00:00:00"/>
    <x v="4"/>
    <x v="1"/>
    <x v="3"/>
    <n v="3"/>
    <n v="491.87"/>
    <n v="21"/>
    <x v="1"/>
    <n v="5"/>
    <x v="1"/>
    <s v="Neutral"/>
    <x v="1"/>
    <x v="0"/>
  </r>
  <r>
    <n v="3186"/>
    <d v="2021-08-29T00:00:00"/>
    <s v="Production Technician I"/>
    <x v="2"/>
    <s v="Active"/>
    <s v="Part-Time"/>
    <s v="Zone A"/>
    <s v="Full-Time"/>
    <x v="0"/>
    <x v="1"/>
    <d v="1967-05-03T00:00:00"/>
    <s v="MA"/>
    <x v="0"/>
    <s v="Black"/>
    <s v="Divorced"/>
    <x v="0"/>
    <n v="2"/>
    <d v="2023-06-12T00:00:00"/>
    <n v="5"/>
    <n v="2"/>
    <n v="3"/>
    <d v="2023-04-10T00:00:00"/>
    <x v="3"/>
    <x v="0"/>
    <x v="0"/>
    <n v="4"/>
    <n v="927.48"/>
    <n v="54"/>
    <x v="0"/>
    <n v="4"/>
    <x v="1"/>
    <s v="Unsatisfied"/>
    <x v="1"/>
    <x v="0"/>
  </r>
  <r>
    <n v="3187"/>
    <d v="2022-12-13T00:00:00"/>
    <s v="Production Technician I"/>
    <x v="9"/>
    <s v="Active"/>
    <s v="Contract"/>
    <s v="Zone C"/>
    <s v="Full-Time"/>
    <x v="0"/>
    <x v="13"/>
    <d v="1962-04-08T00:00:00"/>
    <s v="MA"/>
    <x v="0"/>
    <s v="Black"/>
    <s v="Single"/>
    <x v="3"/>
    <n v="3"/>
    <d v="2023-01-02T00:00:00"/>
    <n v="4"/>
    <n v="2"/>
    <n v="2"/>
    <d v="2023-07-26T00:00:00"/>
    <x v="0"/>
    <x v="0"/>
    <x v="2"/>
    <n v="3"/>
    <n v="831.15"/>
    <n v="60"/>
    <x v="2"/>
    <n v="3"/>
    <x v="2"/>
    <s v="Unsatisfied"/>
    <x v="0"/>
    <x v="1"/>
  </r>
  <r>
    <n v="3188"/>
    <d v="2022-11-06T00:00:00"/>
    <s v="Production Technician I"/>
    <x v="7"/>
    <s v="Active"/>
    <s v="Part-Time"/>
    <s v="Zone C"/>
    <s v="Part-Time"/>
    <x v="0"/>
    <x v="4"/>
    <d v="1978-11-04T00:00:00"/>
    <s v="MA"/>
    <x v="1"/>
    <s v="Hispanic"/>
    <s v="Divorced"/>
    <x v="0"/>
    <n v="4"/>
    <d v="2023-07-23T00:00:00"/>
    <n v="5"/>
    <n v="2"/>
    <n v="4"/>
    <d v="2023-05-16T00:00:00"/>
    <x v="0"/>
    <x v="0"/>
    <x v="1"/>
    <n v="3"/>
    <n v="976.9"/>
    <n v="44"/>
    <x v="3"/>
    <n v="3"/>
    <x v="1"/>
    <s v="Unsatisfied"/>
    <x v="0"/>
    <x v="0"/>
  </r>
  <r>
    <n v="3189"/>
    <d v="2023-08-04T00:00:00"/>
    <s v="Production Technician I"/>
    <x v="3"/>
    <s v="Active"/>
    <s v="Full-Time"/>
    <s v="Zone C"/>
    <s v="Temporary"/>
    <x v="0"/>
    <x v="9"/>
    <d v="1964-07-21T00:00:00"/>
    <s v="MA"/>
    <x v="0"/>
    <s v="Asian"/>
    <s v="Married"/>
    <x v="3"/>
    <n v="1"/>
    <d v="2023-02-17T00:00:00"/>
    <n v="4"/>
    <n v="3"/>
    <n v="4"/>
    <d v="2022-09-11T00:00:00"/>
    <x v="0"/>
    <x v="0"/>
    <x v="3"/>
    <n v="5"/>
    <n v="574.76"/>
    <n v="59"/>
    <x v="0"/>
    <n v="2"/>
    <x v="2"/>
    <s v="Neutral"/>
    <x v="1"/>
    <x v="0"/>
  </r>
  <r>
    <n v="3190"/>
    <d v="2020-11-15T00:00:00"/>
    <s v="Production Technician I"/>
    <x v="5"/>
    <s v="Active"/>
    <s v="Contract"/>
    <s v="Zone C"/>
    <s v="Part-Time"/>
    <x v="0"/>
    <x v="3"/>
    <d v="1998-02-10T00:00:00"/>
    <s v="MA"/>
    <x v="1"/>
    <s v="White"/>
    <s v="Divorced"/>
    <x v="3"/>
    <n v="2"/>
    <d v="2022-10-15T00:00:00"/>
    <n v="4"/>
    <n v="5"/>
    <n v="5"/>
    <d v="2023-07-13T00:00:00"/>
    <x v="0"/>
    <x v="1"/>
    <x v="3"/>
    <n v="3"/>
    <n v="911.6"/>
    <n v="22"/>
    <x v="1"/>
    <n v="5"/>
    <x v="2"/>
    <s v="Satisfied"/>
    <x v="1"/>
    <x v="0"/>
  </r>
  <r>
    <n v="3191"/>
    <d v="2022-07-06T00:00:00"/>
    <s v="Production Technician I"/>
    <x v="4"/>
    <s v="Active"/>
    <s v="Part-Time"/>
    <s v="Zone A"/>
    <s v="Part-Time"/>
    <x v="0"/>
    <x v="19"/>
    <d v="1945-01-28T00:00:00"/>
    <s v="MA"/>
    <x v="1"/>
    <s v="Black"/>
    <s v="Married"/>
    <x v="0"/>
    <n v="2"/>
    <d v="2023-02-24T00:00:00"/>
    <n v="1"/>
    <n v="2"/>
    <n v="2"/>
    <d v="2023-02-05T00:00:00"/>
    <x v="2"/>
    <x v="1"/>
    <x v="1"/>
    <n v="3"/>
    <n v="476.39"/>
    <n v="77"/>
    <x v="2"/>
    <n v="3"/>
    <x v="0"/>
    <s v="Unsatisfied"/>
    <x v="1"/>
    <x v="0"/>
  </r>
  <r>
    <n v="3192"/>
    <d v="2019-04-21T00:00:00"/>
    <s v="Production Technician I"/>
    <x v="0"/>
    <s v="Active"/>
    <s v="Full-Time"/>
    <s v="Zone A"/>
    <s v="Part-Time"/>
    <x v="0"/>
    <x v="1"/>
    <d v="1997-01-12T00:00:00"/>
    <s v="MA"/>
    <x v="0"/>
    <s v="Black"/>
    <s v="Single"/>
    <x v="0"/>
    <n v="3"/>
    <d v="2023-06-26T00:00:00"/>
    <n v="5"/>
    <n v="4"/>
    <n v="1"/>
    <d v="2022-08-28T00:00:00"/>
    <x v="3"/>
    <x v="0"/>
    <x v="1"/>
    <n v="1"/>
    <n v="752.12"/>
    <n v="22"/>
    <x v="1"/>
    <n v="7"/>
    <x v="1"/>
    <s v="Neutral"/>
    <x v="0"/>
    <x v="0"/>
  </r>
  <r>
    <n v="3193"/>
    <d v="2021-08-28T00:00:00"/>
    <s v="Production Technician I"/>
    <x v="1"/>
    <s v="Active"/>
    <s v="Full-Time"/>
    <s v="Zone C"/>
    <s v="Temporary"/>
    <x v="0"/>
    <x v="3"/>
    <d v="1946-01-24T00:00:00"/>
    <s v="MA"/>
    <x v="0"/>
    <s v="Black"/>
    <s v="Divorced"/>
    <x v="3"/>
    <n v="3"/>
    <d v="2023-08-05T00:00:00"/>
    <n v="1"/>
    <n v="1"/>
    <n v="5"/>
    <d v="2023-04-16T00:00:00"/>
    <x v="2"/>
    <x v="1"/>
    <x v="2"/>
    <n v="3"/>
    <n v="240.94"/>
    <n v="75"/>
    <x v="2"/>
    <n v="4"/>
    <x v="0"/>
    <s v="Unsatisfied"/>
    <x v="0"/>
    <x v="1"/>
  </r>
  <r>
    <n v="3194"/>
    <d v="2021-03-25T00:00:00"/>
    <s v="Production Technician I"/>
    <x v="8"/>
    <s v="Active"/>
    <s v="Contract"/>
    <s v="Zone B"/>
    <s v="Full-Time"/>
    <x v="0"/>
    <x v="4"/>
    <d v="1995-08-11T00:00:00"/>
    <s v="MA"/>
    <x v="0"/>
    <s v="Asian"/>
    <s v="Divorced"/>
    <x v="0"/>
    <n v="1"/>
    <d v="2022-12-26T00:00:00"/>
    <n v="2"/>
    <n v="5"/>
    <n v="5"/>
    <d v="2023-01-23T00:00:00"/>
    <x v="0"/>
    <x v="0"/>
    <x v="3"/>
    <n v="5"/>
    <n v="143.28"/>
    <n v="26"/>
    <x v="1"/>
    <n v="5"/>
    <x v="0"/>
    <s v="Satisfied"/>
    <x v="1"/>
    <x v="0"/>
  </r>
  <r>
    <n v="3195"/>
    <d v="2020-07-16T00:00:00"/>
    <s v="Production Technician I"/>
    <x v="6"/>
    <s v="Active"/>
    <s v="Full-Time"/>
    <s v="Zone A"/>
    <s v="Full-Time"/>
    <x v="0"/>
    <x v="3"/>
    <d v="1981-01-31T00:00:00"/>
    <s v="MA"/>
    <x v="0"/>
    <s v="White"/>
    <s v="Divorced"/>
    <x v="0"/>
    <n v="2"/>
    <d v="2023-03-23T00:00:00"/>
    <n v="5"/>
    <n v="4"/>
    <n v="1"/>
    <d v="2023-06-28T00:00:00"/>
    <x v="1"/>
    <x v="1"/>
    <x v="0"/>
    <n v="1"/>
    <n v="556.09"/>
    <n v="39"/>
    <x v="3"/>
    <n v="5"/>
    <x v="1"/>
    <s v="Neutral"/>
    <x v="1"/>
    <x v="0"/>
  </r>
  <r>
    <n v="3196"/>
    <d v="2018-11-28T00:00:00"/>
    <s v="Production Technician I"/>
    <x v="2"/>
    <s v="Active"/>
    <s v="Full-Time"/>
    <s v="Zone B"/>
    <s v="Temporary"/>
    <x v="0"/>
    <x v="6"/>
    <d v="1974-11-12T00:00:00"/>
    <s v="MA"/>
    <x v="0"/>
    <s v="Other"/>
    <s v="Divorced"/>
    <x v="0"/>
    <n v="2"/>
    <d v="2022-10-31T00:00:00"/>
    <n v="3"/>
    <n v="3"/>
    <n v="1"/>
    <d v="2023-06-06T00:00:00"/>
    <x v="1"/>
    <x v="0"/>
    <x v="3"/>
    <n v="5"/>
    <n v="518.62"/>
    <n v="44"/>
    <x v="3"/>
    <n v="7"/>
    <x v="2"/>
    <s v="Neutral"/>
    <x v="1"/>
    <x v="0"/>
  </r>
  <r>
    <n v="3197"/>
    <d v="2019-06-27T00:00:00"/>
    <s v="Production Technician I"/>
    <x v="9"/>
    <s v="Active"/>
    <s v="Contract"/>
    <s v="Zone A"/>
    <s v="Full-Time"/>
    <x v="0"/>
    <x v="3"/>
    <d v="1977-03-31T00:00:00"/>
    <s v="MA"/>
    <x v="0"/>
    <s v="Hispanic"/>
    <s v="Divorced"/>
    <x v="3"/>
    <n v="1"/>
    <d v="2022-09-20T00:00:00"/>
    <n v="5"/>
    <n v="5"/>
    <n v="2"/>
    <d v="2022-11-10T00:00:00"/>
    <x v="1"/>
    <x v="0"/>
    <x v="0"/>
    <n v="4"/>
    <n v="694.79"/>
    <n v="42"/>
    <x v="3"/>
    <n v="6"/>
    <x v="1"/>
    <s v="Satisfied"/>
    <x v="1"/>
    <x v="0"/>
  </r>
  <r>
    <n v="3198"/>
    <d v="2023-01-04T00:00:00"/>
    <s v="Production Technician I"/>
    <x v="7"/>
    <s v="Active"/>
    <s v="Contract"/>
    <s v="Zone A"/>
    <s v="Temporary"/>
    <x v="0"/>
    <x v="3"/>
    <d v="1979-09-24T00:00:00"/>
    <s v="MA"/>
    <x v="0"/>
    <s v="Asian"/>
    <s v="Married"/>
    <x v="0"/>
    <n v="2"/>
    <d v="2023-01-04T00:00:00"/>
    <n v="1"/>
    <n v="3"/>
    <n v="1"/>
    <d v="2023-06-01T00:00:00"/>
    <x v="4"/>
    <x v="0"/>
    <x v="2"/>
    <n v="2"/>
    <n v="445.34"/>
    <n v="44"/>
    <x v="3"/>
    <n v="3"/>
    <x v="0"/>
    <s v="Neutral"/>
    <x v="1"/>
    <x v="0"/>
  </r>
  <r>
    <n v="3199"/>
    <d v="2018-11-22T00:00:00"/>
    <s v="Production Technician I"/>
    <x v="4"/>
    <s v="Active"/>
    <s v="Full-Time"/>
    <s v="Zone B"/>
    <s v="Full-Time"/>
    <x v="0"/>
    <x v="6"/>
    <d v="1978-01-17T00:00:00"/>
    <s v="MA"/>
    <x v="0"/>
    <s v="Hispanic"/>
    <s v="Married"/>
    <x v="0"/>
    <n v="2"/>
    <d v="2022-08-31T00:00:00"/>
    <n v="1"/>
    <n v="4"/>
    <n v="4"/>
    <d v="2022-09-23T00:00:00"/>
    <x v="3"/>
    <x v="0"/>
    <x v="1"/>
    <n v="5"/>
    <n v="609.17999999999995"/>
    <n v="40"/>
    <x v="3"/>
    <n v="7"/>
    <x v="0"/>
    <s v="Neutral"/>
    <x v="1"/>
    <x v="0"/>
  </r>
  <r>
    <n v="3200"/>
    <d v="2021-01-08T00:00:00"/>
    <s v="Production Technician II"/>
    <x v="2"/>
    <s v="Active"/>
    <s v="Part-Time"/>
    <s v="Zone B"/>
    <s v="Temporary"/>
    <x v="0"/>
    <x v="18"/>
    <d v="1975-07-26T00:00:00"/>
    <s v="MA"/>
    <x v="1"/>
    <s v="Asian"/>
    <s v="Married"/>
    <x v="0"/>
    <n v="4"/>
    <d v="2023-05-28T00:00:00"/>
    <n v="5"/>
    <n v="1"/>
    <n v="3"/>
    <d v="2023-03-18T00:00:00"/>
    <x v="4"/>
    <x v="0"/>
    <x v="2"/>
    <n v="1"/>
    <n v="473.02"/>
    <n v="46"/>
    <x v="0"/>
    <n v="5"/>
    <x v="1"/>
    <s v="Unsatisfied"/>
    <x v="0"/>
    <x v="1"/>
  </r>
  <r>
    <n v="3201"/>
    <d v="2022-11-18T00:00:00"/>
    <s v="Production Technician I"/>
    <x v="1"/>
    <s v="Active"/>
    <s v="Part-Time"/>
    <s v="Zone A"/>
    <s v="Part-Time"/>
    <x v="0"/>
    <x v="1"/>
    <d v="1984-07-16T00:00:00"/>
    <s v="MA"/>
    <x v="0"/>
    <s v="Asian"/>
    <s v="Widowed"/>
    <x v="0"/>
    <n v="4"/>
    <d v="2022-12-27T00:00:00"/>
    <n v="1"/>
    <n v="4"/>
    <n v="5"/>
    <d v="2023-06-05T00:00:00"/>
    <x v="0"/>
    <x v="0"/>
    <x v="0"/>
    <n v="2"/>
    <n v="758.46"/>
    <n v="38"/>
    <x v="3"/>
    <n v="3"/>
    <x v="0"/>
    <s v="Neutral"/>
    <x v="0"/>
    <x v="0"/>
  </r>
  <r>
    <n v="3202"/>
    <d v="2020-06-21T00:00:00"/>
    <s v="Production Technician I"/>
    <x v="5"/>
    <s v="Terminated"/>
    <s v="Contract"/>
    <s v="Zone A"/>
    <s v="Full-Time"/>
    <x v="0"/>
    <x v="6"/>
    <d v="1999-03-28T00:00:00"/>
    <s v="MA"/>
    <x v="0"/>
    <s v="Other"/>
    <s v="Single"/>
    <x v="0"/>
    <n v="4"/>
    <d v="2022-12-25T00:00:00"/>
    <n v="2"/>
    <n v="5"/>
    <n v="1"/>
    <d v="2022-08-30T00:00:00"/>
    <x v="1"/>
    <x v="0"/>
    <x v="3"/>
    <n v="3"/>
    <n v="194.06"/>
    <n v="21"/>
    <x v="1"/>
    <n v="5"/>
    <x v="0"/>
    <s v="Satisfied"/>
    <x v="0"/>
    <x v="0"/>
  </r>
  <r>
    <n v="3203"/>
    <d v="2021-01-19T00:00:00"/>
    <s v="Production Technician I"/>
    <x v="9"/>
    <s v="Terminated"/>
    <s v="Contract"/>
    <s v="Zone C"/>
    <s v="Part-Time"/>
    <x v="0"/>
    <x v="2"/>
    <d v="1961-09-10T00:00:00"/>
    <s v="MA"/>
    <x v="0"/>
    <s v="White"/>
    <s v="Single"/>
    <x v="0"/>
    <n v="4"/>
    <d v="2022-11-11T00:00:00"/>
    <n v="4"/>
    <n v="4"/>
    <n v="2"/>
    <d v="2022-09-01T00:00:00"/>
    <x v="2"/>
    <x v="1"/>
    <x v="3"/>
    <n v="2"/>
    <n v="317.06"/>
    <n v="60"/>
    <x v="2"/>
    <n v="5"/>
    <x v="2"/>
    <s v="Neutral"/>
    <x v="0"/>
    <x v="0"/>
  </r>
  <r>
    <n v="3204"/>
    <d v="2023-06-04T00:00:00"/>
    <s v="Production Technician I"/>
    <x v="4"/>
    <s v="Active"/>
    <s v="Contract"/>
    <s v="Zone C"/>
    <s v="Full-Time"/>
    <x v="0"/>
    <x v="2"/>
    <d v="1959-11-12T00:00:00"/>
    <s v="MA"/>
    <x v="1"/>
    <s v="White"/>
    <s v="Single"/>
    <x v="0"/>
    <n v="4"/>
    <d v="2022-12-27T00:00:00"/>
    <n v="4"/>
    <n v="1"/>
    <n v="1"/>
    <d v="2022-08-09T00:00:00"/>
    <x v="4"/>
    <x v="0"/>
    <x v="3"/>
    <n v="1"/>
    <n v="291.89999999999998"/>
    <n v="64"/>
    <x v="2"/>
    <n v="2"/>
    <x v="2"/>
    <s v="Unsatisfied"/>
    <x v="0"/>
    <x v="0"/>
  </r>
  <r>
    <n v="3206"/>
    <d v="2019-09-06T00:00:00"/>
    <s v="Production Technician I"/>
    <x v="4"/>
    <s v="Active"/>
    <s v="Part-Time"/>
    <s v="Zone A"/>
    <s v="Part-Time"/>
    <x v="0"/>
    <x v="13"/>
    <d v="1961-03-16T00:00:00"/>
    <s v="MA"/>
    <x v="1"/>
    <s v="Hispanic"/>
    <s v="Divorced"/>
    <x v="0"/>
    <n v="2"/>
    <d v="2022-09-13T00:00:00"/>
    <n v="2"/>
    <n v="4"/>
    <n v="4"/>
    <d v="2023-04-01T00:00:00"/>
    <x v="0"/>
    <x v="0"/>
    <x v="3"/>
    <n v="2"/>
    <n v="143.32"/>
    <n v="58"/>
    <x v="0"/>
    <n v="6"/>
    <x v="0"/>
    <s v="Neutral"/>
    <x v="1"/>
    <x v="0"/>
  </r>
  <r>
    <n v="3207"/>
    <d v="2022-03-27T00:00:00"/>
    <s v="Production Technician I"/>
    <x v="9"/>
    <s v="Active"/>
    <s v="Full-Time"/>
    <s v="Zone C"/>
    <s v="Temporary"/>
    <x v="0"/>
    <x v="9"/>
    <d v="1981-08-28T00:00:00"/>
    <s v="MA"/>
    <x v="0"/>
    <s v="White"/>
    <s v="Widowed"/>
    <x v="0"/>
    <n v="5"/>
    <d v="2023-01-13T00:00:00"/>
    <n v="4"/>
    <n v="4"/>
    <n v="5"/>
    <d v="2023-02-17T00:00:00"/>
    <x v="3"/>
    <x v="1"/>
    <x v="3"/>
    <n v="3"/>
    <n v="724.51"/>
    <n v="41"/>
    <x v="3"/>
    <n v="4"/>
    <x v="2"/>
    <s v="Neutral"/>
    <x v="2"/>
    <x v="2"/>
  </r>
  <r>
    <n v="3208"/>
    <d v="2020-12-25T00:00:00"/>
    <s v="Production Technician I"/>
    <x v="0"/>
    <s v="Terminated"/>
    <s v="Contract"/>
    <s v="Zone A"/>
    <s v="Temporary"/>
    <x v="0"/>
    <x v="4"/>
    <d v="1973-09-04T00:00:00"/>
    <s v="MA"/>
    <x v="1"/>
    <s v="Hispanic"/>
    <s v="Divorced"/>
    <x v="0"/>
    <n v="2"/>
    <d v="2023-03-22T00:00:00"/>
    <n v="5"/>
    <n v="1"/>
    <n v="3"/>
    <d v="2023-04-03T00:00:00"/>
    <x v="0"/>
    <x v="0"/>
    <x v="3"/>
    <n v="2"/>
    <n v="955.32"/>
    <n v="47"/>
    <x v="0"/>
    <n v="5"/>
    <x v="1"/>
    <s v="Unsatisfied"/>
    <x v="1"/>
    <x v="0"/>
  </r>
  <r>
    <n v="3209"/>
    <d v="2021-04-24T00:00:00"/>
    <s v="Production Technician II"/>
    <x v="2"/>
    <s v="Active"/>
    <s v="Contract"/>
    <s v="Zone A"/>
    <s v="Full-Time"/>
    <x v="0"/>
    <x v="3"/>
    <d v="1983-03-17T00:00:00"/>
    <s v="MA"/>
    <x v="1"/>
    <s v="Hispanic"/>
    <s v="Widowed"/>
    <x v="0"/>
    <n v="5"/>
    <d v="2023-01-13T00:00:00"/>
    <n v="3"/>
    <n v="3"/>
    <n v="1"/>
    <d v="2023-03-06T00:00:00"/>
    <x v="2"/>
    <x v="0"/>
    <x v="1"/>
    <n v="5"/>
    <n v="259.70999999999998"/>
    <n v="38"/>
    <x v="3"/>
    <n v="5"/>
    <x v="2"/>
    <s v="Neutral"/>
    <x v="2"/>
    <x v="0"/>
  </r>
  <r>
    <n v="3210"/>
    <d v="2020-05-12T00:00:00"/>
    <s v="Production Technician I"/>
    <x v="5"/>
    <s v="Active"/>
    <s v="Full-Time"/>
    <s v="Zone A"/>
    <s v="Full-Time"/>
    <x v="0"/>
    <x v="1"/>
    <d v="1993-06-13T00:00:00"/>
    <s v="MA"/>
    <x v="0"/>
    <s v="Hispanic"/>
    <s v="Divorced"/>
    <x v="0"/>
    <n v="5"/>
    <d v="2023-07-11T00:00:00"/>
    <n v="3"/>
    <n v="5"/>
    <n v="1"/>
    <d v="2022-12-31T00:00:00"/>
    <x v="2"/>
    <x v="1"/>
    <x v="0"/>
    <n v="2"/>
    <n v="128.88999999999999"/>
    <n v="27"/>
    <x v="1"/>
    <n v="6"/>
    <x v="2"/>
    <s v="Satisfied"/>
    <x v="2"/>
    <x v="0"/>
  </r>
  <r>
    <n v="3211"/>
    <d v="2023-05-23T00:00:00"/>
    <s v="Production Technician II"/>
    <x v="7"/>
    <s v="Active"/>
    <s v="Part-Time"/>
    <s v="Zone B"/>
    <s v="Part-Time"/>
    <x v="0"/>
    <x v="2"/>
    <d v="1955-08-26T00:00:00"/>
    <s v="MA"/>
    <x v="0"/>
    <s v="Other"/>
    <s v="Married"/>
    <x v="0"/>
    <n v="2"/>
    <d v="2022-10-09T00:00:00"/>
    <n v="1"/>
    <n v="5"/>
    <n v="3"/>
    <d v="2022-10-13T00:00:00"/>
    <x v="1"/>
    <x v="1"/>
    <x v="1"/>
    <n v="4"/>
    <n v="513.76"/>
    <n v="68"/>
    <x v="2"/>
    <n v="2"/>
    <x v="0"/>
    <s v="Satisfied"/>
    <x v="1"/>
    <x v="0"/>
  </r>
  <r>
    <n v="3212"/>
    <d v="2020-12-27T00:00:00"/>
    <s v="Production Technician II"/>
    <x v="9"/>
    <s v="Terminated"/>
    <s v="Full-Time"/>
    <s v="Zone C"/>
    <s v="Part-Time"/>
    <x v="0"/>
    <x v="4"/>
    <d v="1972-06-30T00:00:00"/>
    <s v="MA"/>
    <x v="1"/>
    <s v="Asian"/>
    <s v="Married"/>
    <x v="0"/>
    <n v="5"/>
    <d v="2023-03-09T00:00:00"/>
    <n v="2"/>
    <n v="5"/>
    <n v="4"/>
    <d v="2023-01-20T00:00:00"/>
    <x v="1"/>
    <x v="1"/>
    <x v="0"/>
    <n v="2"/>
    <n v="944.89"/>
    <n v="48"/>
    <x v="0"/>
    <n v="5"/>
    <x v="0"/>
    <s v="Satisfied"/>
    <x v="2"/>
    <x v="0"/>
  </r>
  <r>
    <n v="3213"/>
    <d v="2018-11-17T00:00:00"/>
    <s v="Production Technician I"/>
    <x v="5"/>
    <s v="Active"/>
    <s v="Full-Time"/>
    <s v="Zone A"/>
    <s v="Part-Time"/>
    <x v="0"/>
    <x v="4"/>
    <d v="1952-06-28T00:00:00"/>
    <s v="MA"/>
    <x v="1"/>
    <s v="Hispanic"/>
    <s v="Widowed"/>
    <x v="0"/>
    <n v="2"/>
    <d v="2023-01-08T00:00:00"/>
    <n v="2"/>
    <n v="5"/>
    <n v="1"/>
    <d v="2023-04-09T00:00:00"/>
    <x v="4"/>
    <x v="1"/>
    <x v="3"/>
    <n v="2"/>
    <n v="494.29"/>
    <n v="66"/>
    <x v="2"/>
    <n v="7"/>
    <x v="0"/>
    <s v="Satisfied"/>
    <x v="1"/>
    <x v="0"/>
  </r>
  <r>
    <n v="3214"/>
    <d v="2019-07-16T00:00:00"/>
    <s v="Production Technician I"/>
    <x v="9"/>
    <s v="Active"/>
    <s v="Part-Time"/>
    <s v="Zone B"/>
    <s v="Temporary"/>
    <x v="0"/>
    <x v="3"/>
    <d v="1972-12-22T00:00:00"/>
    <s v="MA"/>
    <x v="0"/>
    <s v="Asian"/>
    <s v="Widowed"/>
    <x v="0"/>
    <n v="2"/>
    <d v="2023-04-14T00:00:00"/>
    <n v="3"/>
    <n v="1"/>
    <n v="2"/>
    <d v="2023-01-25T00:00:00"/>
    <x v="2"/>
    <x v="0"/>
    <x v="1"/>
    <n v="4"/>
    <n v="521.04999999999995"/>
    <n v="47"/>
    <x v="0"/>
    <n v="6"/>
    <x v="2"/>
    <s v="Unsatisfied"/>
    <x v="1"/>
    <x v="0"/>
  </r>
  <r>
    <n v="3215"/>
    <d v="2020-01-25T00:00:00"/>
    <s v="Production Technician II"/>
    <x v="7"/>
    <s v="Active"/>
    <s v="Contract"/>
    <s v="Zone A"/>
    <s v="Part-Time"/>
    <x v="0"/>
    <x v="2"/>
    <d v="1973-06-03T00:00:00"/>
    <s v="MA"/>
    <x v="1"/>
    <s v="White"/>
    <s v="Divorced"/>
    <x v="0"/>
    <n v="3"/>
    <d v="2022-11-12T00:00:00"/>
    <n v="4"/>
    <n v="3"/>
    <n v="5"/>
    <d v="2023-07-06T00:00:00"/>
    <x v="4"/>
    <x v="1"/>
    <x v="0"/>
    <n v="3"/>
    <n v="183.77"/>
    <n v="47"/>
    <x v="0"/>
    <n v="6"/>
    <x v="2"/>
    <s v="Neutral"/>
    <x v="0"/>
    <x v="0"/>
  </r>
  <r>
    <n v="3216"/>
    <d v="2021-08-16T00:00:00"/>
    <s v="Production Technician I"/>
    <x v="8"/>
    <s v="Active"/>
    <s v="Part-Time"/>
    <s v="Zone A"/>
    <s v="Temporary"/>
    <x v="0"/>
    <x v="10"/>
    <d v="1972-02-28T00:00:00"/>
    <s v="MA"/>
    <x v="0"/>
    <s v="Other"/>
    <s v="Divorced"/>
    <x v="0"/>
    <n v="5"/>
    <d v="2023-03-29T00:00:00"/>
    <n v="1"/>
    <n v="4"/>
    <n v="3"/>
    <d v="2023-03-17T00:00:00"/>
    <x v="0"/>
    <x v="1"/>
    <x v="3"/>
    <n v="5"/>
    <n v="143.08000000000001"/>
    <n v="49"/>
    <x v="0"/>
    <n v="4"/>
    <x v="0"/>
    <s v="Neutral"/>
    <x v="2"/>
    <x v="2"/>
  </r>
  <r>
    <n v="3217"/>
    <d v="2019-01-20T00:00:00"/>
    <s v="Production Technician II"/>
    <x v="4"/>
    <s v="Terminated"/>
    <s v="Contract"/>
    <s v="Zone B"/>
    <s v="Full-Time"/>
    <x v="0"/>
    <x v="3"/>
    <d v="1968-09-28T00:00:00"/>
    <s v="MA"/>
    <x v="0"/>
    <s v="White"/>
    <s v="Single"/>
    <x v="0"/>
    <n v="3"/>
    <d v="2022-11-01T00:00:00"/>
    <n v="1"/>
    <n v="2"/>
    <n v="1"/>
    <d v="2023-06-09T00:00:00"/>
    <x v="1"/>
    <x v="1"/>
    <x v="3"/>
    <n v="3"/>
    <n v="723.2"/>
    <n v="51"/>
    <x v="0"/>
    <n v="7"/>
    <x v="0"/>
    <s v="Unsatisfied"/>
    <x v="0"/>
    <x v="0"/>
  </r>
  <r>
    <n v="3218"/>
    <d v="2018-09-04T00:00:00"/>
    <s v="Production Technician I"/>
    <x v="7"/>
    <s v="Active"/>
    <s v="Full-Time"/>
    <s v="Zone C"/>
    <s v="Part-Time"/>
    <x v="0"/>
    <x v="4"/>
    <d v="1971-07-13T00:00:00"/>
    <s v="MA"/>
    <x v="1"/>
    <s v="Other"/>
    <s v="Widowed"/>
    <x v="0"/>
    <n v="5"/>
    <d v="2023-01-13T00:00:00"/>
    <n v="2"/>
    <n v="2"/>
    <n v="5"/>
    <d v="2023-01-21T00:00:00"/>
    <x v="0"/>
    <x v="1"/>
    <x v="1"/>
    <n v="2"/>
    <n v="526.6"/>
    <n v="47"/>
    <x v="0"/>
    <n v="7"/>
    <x v="0"/>
    <s v="Unsatisfied"/>
    <x v="2"/>
    <x v="0"/>
  </r>
  <r>
    <n v="3219"/>
    <d v="2019-09-20T00:00:00"/>
    <s v="Production Technician II"/>
    <x v="2"/>
    <s v="Active"/>
    <s v="Full-Time"/>
    <s v="Zone B"/>
    <s v="Full-Time"/>
    <x v="0"/>
    <x v="7"/>
    <d v="2000-08-16T00:00:00"/>
    <s v="MA"/>
    <x v="0"/>
    <s v="Black"/>
    <s v="Widowed"/>
    <x v="0"/>
    <n v="3"/>
    <d v="2023-02-06T00:00:00"/>
    <n v="3"/>
    <n v="3"/>
    <n v="4"/>
    <d v="2023-03-28T00:00:00"/>
    <x v="4"/>
    <x v="1"/>
    <x v="3"/>
    <n v="2"/>
    <n v="771.06"/>
    <n v="19"/>
    <x v="1"/>
    <n v="6"/>
    <x v="2"/>
    <s v="Neutral"/>
    <x v="0"/>
    <x v="0"/>
  </r>
  <r>
    <n v="3220"/>
    <d v="2023-07-24T00:00:00"/>
    <s v="Production Technician I"/>
    <x v="7"/>
    <s v="Active"/>
    <s v="Part-Time"/>
    <s v="Zone A"/>
    <s v="Full-Time"/>
    <x v="0"/>
    <x v="4"/>
    <d v="1980-10-11T00:00:00"/>
    <s v="MA"/>
    <x v="0"/>
    <s v="Other"/>
    <s v="Divorced"/>
    <x v="0"/>
    <n v="1"/>
    <d v="2022-08-22T00:00:00"/>
    <n v="5"/>
    <n v="4"/>
    <n v="3"/>
    <d v="2022-11-11T00:00:00"/>
    <x v="3"/>
    <x v="0"/>
    <x v="0"/>
    <n v="4"/>
    <n v="839.86"/>
    <n v="43"/>
    <x v="3"/>
    <n v="2"/>
    <x v="1"/>
    <s v="Neutral"/>
    <x v="1"/>
    <x v="0"/>
  </r>
  <r>
    <n v="3221"/>
    <d v="2023-07-05T00:00:00"/>
    <s v="Production Technician I"/>
    <x v="2"/>
    <s v="Active"/>
    <s v="Full-Time"/>
    <s v="Zone B"/>
    <s v="Temporary"/>
    <x v="0"/>
    <x v="13"/>
    <d v="1945-12-31T00:00:00"/>
    <s v="MA"/>
    <x v="1"/>
    <s v="Other"/>
    <s v="Single"/>
    <x v="0"/>
    <n v="4"/>
    <d v="2023-04-01T00:00:00"/>
    <n v="1"/>
    <n v="3"/>
    <n v="5"/>
    <d v="2023-05-11T00:00:00"/>
    <x v="4"/>
    <x v="0"/>
    <x v="0"/>
    <n v="4"/>
    <n v="628.77"/>
    <n v="78"/>
    <x v="2"/>
    <n v="2"/>
    <x v="0"/>
    <s v="Neutral"/>
    <x v="0"/>
    <x v="0"/>
  </r>
  <r>
    <n v="3222"/>
    <d v="2021-01-11T00:00:00"/>
    <s v="Production Technician I"/>
    <x v="4"/>
    <s v="Active"/>
    <s v="Contract"/>
    <s v="Zone A"/>
    <s v="Part-Time"/>
    <x v="0"/>
    <x v="12"/>
    <d v="1990-08-14T00:00:00"/>
    <s v="MA"/>
    <x v="0"/>
    <s v="Hispanic"/>
    <s v="Married"/>
    <x v="0"/>
    <n v="2"/>
    <d v="2022-10-18T00:00:00"/>
    <n v="2"/>
    <n v="5"/>
    <n v="1"/>
    <d v="2022-09-25T00:00:00"/>
    <x v="4"/>
    <x v="0"/>
    <x v="2"/>
    <n v="3"/>
    <n v="433.67"/>
    <n v="31"/>
    <x v="3"/>
    <n v="5"/>
    <x v="0"/>
    <s v="Satisfied"/>
    <x v="1"/>
    <x v="0"/>
  </r>
  <r>
    <n v="3223"/>
    <d v="2022-11-06T00:00:00"/>
    <s v="Production Technician I"/>
    <x v="0"/>
    <s v="Active"/>
    <s v="Full-Time"/>
    <s v="Zone A"/>
    <s v="Full-Time"/>
    <x v="0"/>
    <x v="8"/>
    <d v="1952-10-12T00:00:00"/>
    <s v="MA"/>
    <x v="0"/>
    <s v="Asian"/>
    <s v="Single"/>
    <x v="0"/>
    <n v="5"/>
    <d v="2022-11-11T00:00:00"/>
    <n v="4"/>
    <n v="4"/>
    <n v="2"/>
    <d v="2023-03-14T00:00:00"/>
    <x v="4"/>
    <x v="0"/>
    <x v="1"/>
    <n v="4"/>
    <n v="158.97"/>
    <n v="70"/>
    <x v="2"/>
    <n v="3"/>
    <x v="2"/>
    <s v="Neutral"/>
    <x v="2"/>
    <x v="0"/>
  </r>
  <r>
    <n v="3224"/>
    <d v="2023-04-03T00:00:00"/>
    <s v="Production Technician I"/>
    <x v="7"/>
    <s v="Active"/>
    <s v="Part-Time"/>
    <s v="Zone A"/>
    <s v="Part-Time"/>
    <x v="0"/>
    <x v="16"/>
    <d v="1970-02-06T00:00:00"/>
    <s v="MA"/>
    <x v="0"/>
    <s v="White"/>
    <s v="Single"/>
    <x v="0"/>
    <n v="5"/>
    <d v="2023-04-29T00:00:00"/>
    <n v="2"/>
    <n v="4"/>
    <n v="5"/>
    <d v="2022-09-14T00:00:00"/>
    <x v="2"/>
    <x v="1"/>
    <x v="2"/>
    <n v="2"/>
    <n v="107.77"/>
    <n v="53"/>
    <x v="0"/>
    <n v="3"/>
    <x v="0"/>
    <s v="Neutral"/>
    <x v="2"/>
    <x v="1"/>
  </r>
  <r>
    <n v="3225"/>
    <d v="2021-06-07T00:00:00"/>
    <s v="Production Technician I"/>
    <x v="1"/>
    <s v="Active"/>
    <s v="Contract"/>
    <s v="Zone B"/>
    <s v="Part-Time"/>
    <x v="0"/>
    <x v="3"/>
    <d v="1977-07-29T00:00:00"/>
    <s v="MA"/>
    <x v="0"/>
    <s v="White"/>
    <s v="Divorced"/>
    <x v="0"/>
    <n v="3"/>
    <d v="2022-09-30T00:00:00"/>
    <n v="3"/>
    <n v="1"/>
    <n v="1"/>
    <d v="2023-07-26T00:00:00"/>
    <x v="4"/>
    <x v="0"/>
    <x v="2"/>
    <n v="1"/>
    <n v="374.1"/>
    <n v="44"/>
    <x v="3"/>
    <n v="4"/>
    <x v="2"/>
    <s v="Unsatisfied"/>
    <x v="0"/>
    <x v="1"/>
  </r>
  <r>
    <n v="3226"/>
    <d v="2019-01-20T00:00:00"/>
    <s v="Production Technician I"/>
    <x v="8"/>
    <s v="Active"/>
    <s v="Contract"/>
    <s v="Zone B"/>
    <s v="Full-Time"/>
    <x v="0"/>
    <x v="5"/>
    <d v="1988-12-31T00:00:00"/>
    <s v="MA"/>
    <x v="0"/>
    <s v="Black"/>
    <s v="Married"/>
    <x v="0"/>
    <n v="4"/>
    <d v="2022-10-06T00:00:00"/>
    <n v="1"/>
    <n v="2"/>
    <n v="3"/>
    <d v="2023-03-01T00:00:00"/>
    <x v="0"/>
    <x v="1"/>
    <x v="1"/>
    <n v="2"/>
    <n v="471.42"/>
    <n v="31"/>
    <x v="3"/>
    <n v="7"/>
    <x v="0"/>
    <s v="Unsatisfied"/>
    <x v="0"/>
    <x v="0"/>
  </r>
  <r>
    <n v="3228"/>
    <d v="2019-05-27T00:00:00"/>
    <s v="Production Technician I"/>
    <x v="9"/>
    <s v="Terminated"/>
    <s v="Full-Time"/>
    <s v="Zone C"/>
    <s v="Temporary"/>
    <x v="0"/>
    <x v="4"/>
    <d v="1946-06-03T00:00:00"/>
    <s v="MA"/>
    <x v="1"/>
    <s v="Hispanic"/>
    <s v="Single"/>
    <x v="0"/>
    <n v="2"/>
    <d v="2022-11-13T00:00:00"/>
    <n v="3"/>
    <n v="5"/>
    <n v="3"/>
    <d v="2022-08-09T00:00:00"/>
    <x v="1"/>
    <x v="1"/>
    <x v="3"/>
    <n v="3"/>
    <n v="272.77"/>
    <n v="73"/>
    <x v="2"/>
    <n v="6"/>
    <x v="2"/>
    <s v="Satisfied"/>
    <x v="1"/>
    <x v="0"/>
  </r>
  <r>
    <n v="3229"/>
    <d v="2022-12-18T00:00:00"/>
    <s v="Production Technician I"/>
    <x v="5"/>
    <s v="Active"/>
    <s v="Contract"/>
    <s v="Zone C"/>
    <s v="Temporary"/>
    <x v="0"/>
    <x v="6"/>
    <d v="1945-12-18T00:00:00"/>
    <s v="MA"/>
    <x v="1"/>
    <s v="Other"/>
    <s v="Widowed"/>
    <x v="0"/>
    <n v="1"/>
    <d v="2022-09-29T00:00:00"/>
    <n v="4"/>
    <n v="3"/>
    <n v="4"/>
    <d v="2022-12-30T00:00:00"/>
    <x v="3"/>
    <x v="0"/>
    <x v="1"/>
    <n v="3"/>
    <n v="757.48"/>
    <n v="77"/>
    <x v="2"/>
    <n v="3"/>
    <x v="2"/>
    <s v="Neutral"/>
    <x v="1"/>
    <x v="0"/>
  </r>
  <r>
    <n v="3231"/>
    <d v="2021-05-24T00:00:00"/>
    <s v="Production Technician I"/>
    <x v="2"/>
    <s v="Active"/>
    <s v="Full-Time"/>
    <s v="Zone C"/>
    <s v="Part-Time"/>
    <x v="0"/>
    <x v="12"/>
    <d v="1997-05-14T00:00:00"/>
    <s v="MA"/>
    <x v="0"/>
    <s v="White"/>
    <s v="Divorced"/>
    <x v="1"/>
    <n v="2"/>
    <d v="2022-12-11T00:00:00"/>
    <n v="5"/>
    <n v="3"/>
    <n v="3"/>
    <d v="2022-10-24T00:00:00"/>
    <x v="1"/>
    <x v="1"/>
    <x v="0"/>
    <n v="3"/>
    <n v="668.59"/>
    <n v="24"/>
    <x v="1"/>
    <n v="4"/>
    <x v="1"/>
    <s v="Neutral"/>
    <x v="1"/>
    <x v="0"/>
  </r>
  <r>
    <n v="3234"/>
    <d v="2021-08-23T00:00:00"/>
    <s v="Production Technician I"/>
    <x v="7"/>
    <s v="Active"/>
    <s v="Part-Time"/>
    <s v="Zone B"/>
    <s v="Temporary"/>
    <x v="0"/>
    <x v="3"/>
    <d v="1959-04-25T00:00:00"/>
    <s v="MA"/>
    <x v="1"/>
    <s v="Black"/>
    <s v="Widowed"/>
    <x v="0"/>
    <n v="3"/>
    <d v="2023-04-09T00:00:00"/>
    <n v="1"/>
    <n v="3"/>
    <n v="4"/>
    <d v="2022-11-03T00:00:00"/>
    <x v="0"/>
    <x v="0"/>
    <x v="2"/>
    <n v="3"/>
    <n v="185.58"/>
    <n v="62"/>
    <x v="2"/>
    <n v="4"/>
    <x v="0"/>
    <s v="Neutral"/>
    <x v="0"/>
    <x v="1"/>
  </r>
  <r>
    <n v="3235"/>
    <d v="2021-12-23T00:00:00"/>
    <s v="Production Technician I"/>
    <x v="1"/>
    <s v="Active"/>
    <s v="Contract"/>
    <s v="Zone C"/>
    <s v="Temporary"/>
    <x v="0"/>
    <x v="6"/>
    <d v="1963-08-01T00:00:00"/>
    <s v="MA"/>
    <x v="1"/>
    <s v="Hispanic"/>
    <s v="Married"/>
    <x v="0"/>
    <n v="2"/>
    <d v="2022-10-22T00:00:00"/>
    <n v="3"/>
    <n v="4"/>
    <n v="1"/>
    <d v="2023-02-08T00:00:00"/>
    <x v="2"/>
    <x v="0"/>
    <x v="0"/>
    <n v="3"/>
    <n v="667.23"/>
    <n v="58"/>
    <x v="0"/>
    <n v="4"/>
    <x v="2"/>
    <s v="Neutral"/>
    <x v="1"/>
    <x v="0"/>
  </r>
  <r>
    <n v="3236"/>
    <d v="2022-01-24T00:00:00"/>
    <s v="Production Technician II"/>
    <x v="6"/>
    <s v="Active"/>
    <s v="Contract"/>
    <s v="Zone C"/>
    <s v="Full-Time"/>
    <x v="0"/>
    <x v="16"/>
    <d v="1979-06-04T00:00:00"/>
    <s v="MA"/>
    <x v="0"/>
    <s v="Asian"/>
    <s v="Married"/>
    <x v="0"/>
    <n v="5"/>
    <d v="2023-04-28T00:00:00"/>
    <n v="2"/>
    <n v="4"/>
    <n v="1"/>
    <d v="2022-12-17T00:00:00"/>
    <x v="4"/>
    <x v="0"/>
    <x v="2"/>
    <n v="5"/>
    <n v="209.99"/>
    <n v="43"/>
    <x v="3"/>
    <n v="4"/>
    <x v="0"/>
    <s v="Neutral"/>
    <x v="2"/>
    <x v="1"/>
  </r>
  <r>
    <n v="3237"/>
    <d v="2022-11-21T00:00:00"/>
    <s v="Production Technician II"/>
    <x v="2"/>
    <s v="Active"/>
    <s v="Contract"/>
    <s v="Zone B"/>
    <s v="Temporary"/>
    <x v="0"/>
    <x v="5"/>
    <d v="1987-12-08T00:00:00"/>
    <s v="MA"/>
    <x v="1"/>
    <s v="White"/>
    <s v="Married"/>
    <x v="0"/>
    <n v="4"/>
    <d v="2023-02-10T00:00:00"/>
    <n v="5"/>
    <n v="1"/>
    <n v="2"/>
    <d v="2023-06-12T00:00:00"/>
    <x v="0"/>
    <x v="0"/>
    <x v="0"/>
    <n v="5"/>
    <n v="114.81"/>
    <n v="35"/>
    <x v="3"/>
    <n v="3"/>
    <x v="1"/>
    <s v="Unsatisfied"/>
    <x v="0"/>
    <x v="0"/>
  </r>
  <r>
    <n v="3238"/>
    <d v="2018-12-04T00:00:00"/>
    <s v="Production Technician II"/>
    <x v="9"/>
    <s v="Terminated"/>
    <s v="Contract"/>
    <s v="Zone A"/>
    <s v="Part-Time"/>
    <x v="0"/>
    <x v="13"/>
    <d v="2000-09-04T00:00:00"/>
    <s v="MA"/>
    <x v="1"/>
    <s v="Other"/>
    <s v="Divorced"/>
    <x v="0"/>
    <n v="4"/>
    <d v="2023-04-05T00:00:00"/>
    <n v="5"/>
    <n v="3"/>
    <n v="5"/>
    <d v="2023-02-08T00:00:00"/>
    <x v="2"/>
    <x v="1"/>
    <x v="1"/>
    <n v="2"/>
    <n v="964.12"/>
    <n v="18"/>
    <x v="1"/>
    <n v="7"/>
    <x v="1"/>
    <s v="Neutral"/>
    <x v="0"/>
    <x v="0"/>
  </r>
  <r>
    <n v="3239"/>
    <d v="2019-06-02T00:00:00"/>
    <s v="Production Technician II"/>
    <x v="7"/>
    <s v="Active"/>
    <s v="Part-Time"/>
    <s v="Zone C"/>
    <s v="Temporary"/>
    <x v="0"/>
    <x v="4"/>
    <d v="1992-07-19T00:00:00"/>
    <s v="MA"/>
    <x v="1"/>
    <s v="Black"/>
    <s v="Single"/>
    <x v="0"/>
    <n v="3"/>
    <d v="2023-06-13T00:00:00"/>
    <n v="5"/>
    <n v="2"/>
    <n v="5"/>
    <d v="2022-10-15T00:00:00"/>
    <x v="0"/>
    <x v="1"/>
    <x v="3"/>
    <n v="1"/>
    <n v="818.77"/>
    <n v="27"/>
    <x v="1"/>
    <n v="6"/>
    <x v="1"/>
    <s v="Unsatisfied"/>
    <x v="0"/>
    <x v="0"/>
  </r>
  <r>
    <n v="3240"/>
    <d v="2018-08-12T00:00:00"/>
    <s v="Production Technician II"/>
    <x v="3"/>
    <s v="Terminated"/>
    <s v="Full-Time"/>
    <s v="Zone C"/>
    <s v="Temporary"/>
    <x v="0"/>
    <x v="12"/>
    <d v="1980-03-05T00:00:00"/>
    <s v="MA"/>
    <x v="0"/>
    <s v="Asian"/>
    <s v="Married"/>
    <x v="0"/>
    <n v="2"/>
    <d v="2022-08-22T00:00:00"/>
    <n v="2"/>
    <n v="5"/>
    <n v="4"/>
    <d v="2022-10-15T00:00:00"/>
    <x v="2"/>
    <x v="1"/>
    <x v="3"/>
    <n v="3"/>
    <n v="801.31"/>
    <n v="38"/>
    <x v="3"/>
    <n v="7"/>
    <x v="0"/>
    <s v="Satisfied"/>
    <x v="1"/>
    <x v="0"/>
  </r>
  <r>
    <n v="3241"/>
    <d v="2022-05-15T00:00:00"/>
    <s v="Production Technician II"/>
    <x v="5"/>
    <s v="Active"/>
    <s v="Part-Time"/>
    <s v="Zone B"/>
    <s v="Full-Time"/>
    <x v="0"/>
    <x v="2"/>
    <d v="1947-12-11T00:00:00"/>
    <s v="MA"/>
    <x v="0"/>
    <s v="White"/>
    <s v="Divorced"/>
    <x v="0"/>
    <n v="1"/>
    <d v="2023-06-03T00:00:00"/>
    <n v="1"/>
    <n v="5"/>
    <n v="3"/>
    <d v="2022-10-14T00:00:00"/>
    <x v="4"/>
    <x v="0"/>
    <x v="2"/>
    <n v="5"/>
    <n v="674.84"/>
    <n v="75"/>
    <x v="2"/>
    <n v="3"/>
    <x v="0"/>
    <s v="Satisfied"/>
    <x v="1"/>
    <x v="0"/>
  </r>
  <r>
    <n v="3242"/>
    <d v="2021-11-23T00:00:00"/>
    <s v="Production Technician I"/>
    <x v="6"/>
    <s v="Terminated"/>
    <s v="Contract"/>
    <s v="Zone C"/>
    <s v="Full-Time"/>
    <x v="0"/>
    <x v="1"/>
    <d v="1955-04-13T00:00:00"/>
    <s v="MA"/>
    <x v="1"/>
    <s v="Hispanic"/>
    <s v="Single"/>
    <x v="0"/>
    <n v="3"/>
    <d v="2023-06-09T00:00:00"/>
    <n v="3"/>
    <n v="3"/>
    <n v="1"/>
    <d v="2022-10-25T00:00:00"/>
    <x v="4"/>
    <x v="0"/>
    <x v="1"/>
    <n v="2"/>
    <n v="364.55"/>
    <n v="66"/>
    <x v="2"/>
    <n v="4"/>
    <x v="2"/>
    <s v="Neutral"/>
    <x v="0"/>
    <x v="0"/>
  </r>
  <r>
    <n v="3243"/>
    <d v="2020-12-13T00:00:00"/>
    <s v="Production Technician I"/>
    <x v="2"/>
    <s v="Active"/>
    <s v="Full-Time"/>
    <s v="Zone C"/>
    <s v="Full-Time"/>
    <x v="0"/>
    <x v="8"/>
    <d v="1955-02-08T00:00:00"/>
    <s v="MA"/>
    <x v="1"/>
    <s v="Hispanic"/>
    <s v="Married"/>
    <x v="0"/>
    <n v="2"/>
    <d v="2022-11-25T00:00:00"/>
    <n v="2"/>
    <n v="3"/>
    <n v="1"/>
    <d v="2022-09-20T00:00:00"/>
    <x v="3"/>
    <x v="0"/>
    <x v="2"/>
    <n v="1"/>
    <n v="174.03"/>
    <n v="65"/>
    <x v="2"/>
    <n v="5"/>
    <x v="0"/>
    <s v="Neutral"/>
    <x v="1"/>
    <x v="0"/>
  </r>
  <r>
    <n v="3244"/>
    <d v="2021-07-28T00:00:00"/>
    <s v="Production Technician I"/>
    <x v="4"/>
    <s v="Active"/>
    <s v="Part-Time"/>
    <s v="Zone C"/>
    <s v="Temporary"/>
    <x v="0"/>
    <x v="12"/>
    <d v="1948-12-17T00:00:00"/>
    <s v="MA"/>
    <x v="0"/>
    <s v="Black"/>
    <s v="Divorced"/>
    <x v="0"/>
    <n v="2"/>
    <d v="2023-03-25T00:00:00"/>
    <n v="2"/>
    <n v="1"/>
    <n v="1"/>
    <d v="2022-12-01T00:00:00"/>
    <x v="4"/>
    <x v="0"/>
    <x v="0"/>
    <n v="4"/>
    <n v="816.37"/>
    <n v="73"/>
    <x v="2"/>
    <n v="4"/>
    <x v="0"/>
    <s v="Unsatisfied"/>
    <x v="1"/>
    <x v="0"/>
  </r>
  <r>
    <n v="3245"/>
    <d v="2019-06-07T00:00:00"/>
    <s v="Production Technician I"/>
    <x v="0"/>
    <s v="Terminated"/>
    <s v="Full-Time"/>
    <s v="Zone A"/>
    <s v="Full-Time"/>
    <x v="0"/>
    <x v="4"/>
    <d v="1948-04-10T00:00:00"/>
    <s v="MA"/>
    <x v="0"/>
    <s v="Black"/>
    <s v="Married"/>
    <x v="0"/>
    <n v="1"/>
    <d v="2022-11-18T00:00:00"/>
    <n v="3"/>
    <n v="5"/>
    <n v="2"/>
    <d v="2023-04-29T00:00:00"/>
    <x v="2"/>
    <x v="1"/>
    <x v="1"/>
    <n v="1"/>
    <n v="163.79"/>
    <n v="71"/>
    <x v="2"/>
    <n v="6"/>
    <x v="2"/>
    <s v="Satisfied"/>
    <x v="1"/>
    <x v="0"/>
  </r>
  <r>
    <n v="3246"/>
    <d v="2019-06-12T00:00:00"/>
    <s v="Production Technician I"/>
    <x v="7"/>
    <s v="Terminated"/>
    <s v="Part-Time"/>
    <s v="Zone C"/>
    <s v="Part-Time"/>
    <x v="0"/>
    <x v="23"/>
    <d v="1988-04-15T00:00:00"/>
    <s v="MA"/>
    <x v="0"/>
    <s v="White"/>
    <s v="Married"/>
    <x v="0"/>
    <n v="4"/>
    <d v="2023-05-03T00:00:00"/>
    <n v="1"/>
    <n v="1"/>
    <n v="4"/>
    <d v="2023-01-31T00:00:00"/>
    <x v="3"/>
    <x v="0"/>
    <x v="0"/>
    <n v="1"/>
    <n v="325.19"/>
    <n v="31"/>
    <x v="3"/>
    <n v="6"/>
    <x v="0"/>
    <s v="Unsatisfied"/>
    <x v="0"/>
    <x v="0"/>
  </r>
  <r>
    <n v="3247"/>
    <d v="2023-04-20T00:00:00"/>
    <s v="Production Technician I"/>
    <x v="1"/>
    <s v="Active"/>
    <s v="Full-Time"/>
    <s v="Zone C"/>
    <s v="Part-Time"/>
    <x v="0"/>
    <x v="3"/>
    <d v="1943-07-18T00:00:00"/>
    <s v="MA"/>
    <x v="0"/>
    <s v="Black"/>
    <s v="Single"/>
    <x v="0"/>
    <n v="3"/>
    <d v="2023-06-26T00:00:00"/>
    <n v="2"/>
    <n v="5"/>
    <n v="4"/>
    <d v="2023-02-26T00:00:00"/>
    <x v="4"/>
    <x v="0"/>
    <x v="2"/>
    <n v="1"/>
    <n v="834.12"/>
    <n v="80"/>
    <x v="2"/>
    <n v="3"/>
    <x v="0"/>
    <s v="Satisfied"/>
    <x v="0"/>
    <x v="1"/>
  </r>
  <r>
    <n v="3248"/>
    <d v="2018-08-07T00:00:00"/>
    <s v="Production Technician I"/>
    <x v="8"/>
    <s v="Active"/>
    <s v="Contract"/>
    <s v="Zone B"/>
    <s v="Part-Time"/>
    <x v="0"/>
    <x v="3"/>
    <d v="1967-03-18T00:00:00"/>
    <s v="MA"/>
    <x v="0"/>
    <s v="Hispanic"/>
    <s v="Single"/>
    <x v="0"/>
    <n v="5"/>
    <d v="2022-11-04T00:00:00"/>
    <n v="4"/>
    <n v="3"/>
    <n v="3"/>
    <d v="2023-01-28T00:00:00"/>
    <x v="1"/>
    <x v="1"/>
    <x v="2"/>
    <n v="2"/>
    <n v="222.11"/>
    <n v="51"/>
    <x v="0"/>
    <n v="7"/>
    <x v="2"/>
    <s v="Neutral"/>
    <x v="2"/>
    <x v="1"/>
  </r>
  <r>
    <n v="3249"/>
    <d v="2018-12-06T00:00:00"/>
    <s v="Production Technician I"/>
    <x v="3"/>
    <s v="Active"/>
    <s v="Contract"/>
    <s v="Zone C"/>
    <s v="Part-Time"/>
    <x v="0"/>
    <x v="20"/>
    <d v="1948-01-18T00:00:00"/>
    <s v="MA"/>
    <x v="1"/>
    <s v="Black"/>
    <s v="Single"/>
    <x v="0"/>
    <n v="3"/>
    <d v="2023-02-03T00:00:00"/>
    <n v="3"/>
    <n v="2"/>
    <n v="5"/>
    <d v="2023-03-08T00:00:00"/>
    <x v="4"/>
    <x v="0"/>
    <x v="0"/>
    <n v="4"/>
    <n v="875.83"/>
    <n v="70"/>
    <x v="2"/>
    <n v="7"/>
    <x v="2"/>
    <s v="Unsatisfied"/>
    <x v="0"/>
    <x v="0"/>
  </r>
  <r>
    <n v="3250"/>
    <d v="2021-03-25T00:00:00"/>
    <s v="Production Technician I"/>
    <x v="9"/>
    <s v="Active"/>
    <s v="Full-Time"/>
    <s v="Zone B"/>
    <s v="Full-Time"/>
    <x v="0"/>
    <x v="9"/>
    <d v="1997-06-11T00:00:00"/>
    <s v="MA"/>
    <x v="1"/>
    <s v="Asian"/>
    <s v="Married"/>
    <x v="0"/>
    <n v="2"/>
    <d v="2022-11-15T00:00:00"/>
    <n v="1"/>
    <n v="1"/>
    <n v="3"/>
    <d v="2023-02-06T00:00:00"/>
    <x v="4"/>
    <x v="1"/>
    <x v="2"/>
    <n v="1"/>
    <n v="232.39"/>
    <n v="24"/>
    <x v="1"/>
    <n v="5"/>
    <x v="0"/>
    <s v="Unsatisfied"/>
    <x v="1"/>
    <x v="0"/>
  </r>
  <r>
    <n v="3251"/>
    <d v="2019-02-15T00:00:00"/>
    <s v="Production Technician I"/>
    <x v="5"/>
    <s v="Terminated"/>
    <s v="Contract"/>
    <s v="Zone A"/>
    <s v="Part-Time"/>
    <x v="0"/>
    <x v="4"/>
    <d v="1956-04-12T00:00:00"/>
    <s v="MA"/>
    <x v="1"/>
    <s v="White"/>
    <s v="Divorced"/>
    <x v="0"/>
    <n v="5"/>
    <d v="2023-04-09T00:00:00"/>
    <n v="5"/>
    <n v="1"/>
    <n v="2"/>
    <d v="2022-11-25T00:00:00"/>
    <x v="0"/>
    <x v="0"/>
    <x v="2"/>
    <n v="4"/>
    <n v="719.24"/>
    <n v="63"/>
    <x v="2"/>
    <n v="7"/>
    <x v="1"/>
    <s v="Unsatisfied"/>
    <x v="2"/>
    <x v="1"/>
  </r>
  <r>
    <n v="3252"/>
    <d v="2023-03-14T00:00:00"/>
    <s v="Production Technician I"/>
    <x v="6"/>
    <s v="Active"/>
    <s v="Full-Time"/>
    <s v="Zone A"/>
    <s v="Part-Time"/>
    <x v="0"/>
    <x v="12"/>
    <d v="1993-11-02T00:00:00"/>
    <s v="MA"/>
    <x v="0"/>
    <s v="Black"/>
    <s v="Divorced"/>
    <x v="3"/>
    <n v="4"/>
    <d v="2023-08-05T00:00:00"/>
    <n v="1"/>
    <n v="3"/>
    <n v="1"/>
    <d v="2022-11-08T00:00:00"/>
    <x v="4"/>
    <x v="0"/>
    <x v="1"/>
    <n v="5"/>
    <n v="102.7"/>
    <n v="30"/>
    <x v="3"/>
    <n v="3"/>
    <x v="0"/>
    <s v="Neutral"/>
    <x v="0"/>
    <x v="0"/>
  </r>
  <r>
    <n v="3255"/>
    <d v="2023-03-22T00:00:00"/>
    <s v="Production Technician I"/>
    <x v="0"/>
    <s v="Active"/>
    <s v="Contract"/>
    <s v="Zone C"/>
    <s v="Part-Time"/>
    <x v="0"/>
    <x v="17"/>
    <d v="1961-05-06T00:00:00"/>
    <s v="MA"/>
    <x v="1"/>
    <s v="Other"/>
    <s v="Widowed"/>
    <x v="0"/>
    <n v="3"/>
    <d v="2023-02-17T00:00:00"/>
    <n v="1"/>
    <n v="4"/>
    <n v="1"/>
    <d v="2022-08-07T00:00:00"/>
    <x v="0"/>
    <x v="1"/>
    <x v="1"/>
    <n v="3"/>
    <n v="975.75"/>
    <n v="62"/>
    <x v="2"/>
    <n v="3"/>
    <x v="0"/>
    <s v="Neutral"/>
    <x v="0"/>
    <x v="0"/>
  </r>
  <r>
    <n v="3256"/>
    <d v="2019-01-24T00:00:00"/>
    <s v="Production Technician I"/>
    <x v="7"/>
    <s v="Active"/>
    <s v="Part-Time"/>
    <s v="Zone B"/>
    <s v="Part-Time"/>
    <x v="0"/>
    <x v="3"/>
    <d v="1954-11-15T00:00:00"/>
    <s v="MA"/>
    <x v="1"/>
    <s v="Black"/>
    <s v="Divorced"/>
    <x v="0"/>
    <n v="5"/>
    <d v="2023-07-04T00:00:00"/>
    <n v="4"/>
    <n v="1"/>
    <n v="4"/>
    <d v="2023-04-01T00:00:00"/>
    <x v="1"/>
    <x v="1"/>
    <x v="0"/>
    <n v="4"/>
    <n v="202.81"/>
    <n v="65"/>
    <x v="2"/>
    <n v="7"/>
    <x v="2"/>
    <s v="Unsatisfied"/>
    <x v="2"/>
    <x v="0"/>
  </r>
  <r>
    <n v="3257"/>
    <d v="2020-11-19T00:00:00"/>
    <s v="Production Technician II"/>
    <x v="2"/>
    <s v="Active"/>
    <s v="Full-Time"/>
    <s v="Zone A"/>
    <s v="Full-Time"/>
    <x v="0"/>
    <x v="13"/>
    <d v="1986-04-10T00:00:00"/>
    <s v="MA"/>
    <x v="0"/>
    <s v="Other"/>
    <s v="Single"/>
    <x v="0"/>
    <n v="3"/>
    <d v="2022-10-09T00:00:00"/>
    <n v="1"/>
    <n v="3"/>
    <n v="5"/>
    <d v="2023-06-24T00:00:00"/>
    <x v="2"/>
    <x v="1"/>
    <x v="2"/>
    <n v="3"/>
    <n v="309.86"/>
    <n v="34"/>
    <x v="3"/>
    <n v="5"/>
    <x v="0"/>
    <s v="Neutral"/>
    <x v="0"/>
    <x v="1"/>
  </r>
  <r>
    <n v="3258"/>
    <d v="2023-02-15T00:00:00"/>
    <s v="Production Technician II"/>
    <x v="4"/>
    <s v="Active"/>
    <s v="Part-Time"/>
    <s v="Zone B"/>
    <s v="Temporary"/>
    <x v="0"/>
    <x v="1"/>
    <d v="1971-05-23T00:00:00"/>
    <s v="MA"/>
    <x v="1"/>
    <s v="White"/>
    <s v="Single"/>
    <x v="0"/>
    <n v="2"/>
    <d v="2022-10-16T00:00:00"/>
    <n v="4"/>
    <n v="4"/>
    <n v="3"/>
    <d v="2023-07-16T00:00:00"/>
    <x v="0"/>
    <x v="0"/>
    <x v="2"/>
    <n v="2"/>
    <n v="909.73"/>
    <n v="52"/>
    <x v="0"/>
    <n v="3"/>
    <x v="2"/>
    <s v="Neutral"/>
    <x v="1"/>
    <x v="0"/>
  </r>
  <r>
    <n v="3259"/>
    <d v="2022-05-09T00:00:00"/>
    <s v="Production Technician II"/>
    <x v="0"/>
    <s v="Terminated"/>
    <s v="Full-Time"/>
    <s v="Zone B"/>
    <s v="Full-Time"/>
    <x v="0"/>
    <x v="4"/>
    <d v="1946-11-25T00:00:00"/>
    <s v="MA"/>
    <x v="1"/>
    <s v="Hispanic"/>
    <s v="Single"/>
    <x v="0"/>
    <n v="2"/>
    <d v="2022-11-07T00:00:00"/>
    <n v="5"/>
    <n v="2"/>
    <n v="1"/>
    <d v="2023-01-11T00:00:00"/>
    <x v="2"/>
    <x v="0"/>
    <x v="0"/>
    <n v="5"/>
    <n v="577.84"/>
    <n v="76"/>
    <x v="2"/>
    <n v="4"/>
    <x v="1"/>
    <s v="Unsatisfied"/>
    <x v="1"/>
    <x v="0"/>
  </r>
  <r>
    <n v="3260"/>
    <d v="2021-10-06T00:00:00"/>
    <s v="Production Technician II"/>
    <x v="7"/>
    <s v="Active"/>
    <s v="Contract"/>
    <s v="Zone B"/>
    <s v="Temporary"/>
    <x v="0"/>
    <x v="3"/>
    <d v="1992-06-17T00:00:00"/>
    <s v="MA"/>
    <x v="1"/>
    <s v="Hispanic"/>
    <s v="Single"/>
    <x v="0"/>
    <n v="3"/>
    <d v="2022-10-27T00:00:00"/>
    <n v="5"/>
    <n v="2"/>
    <n v="1"/>
    <d v="2022-12-03T00:00:00"/>
    <x v="1"/>
    <x v="1"/>
    <x v="0"/>
    <n v="2"/>
    <n v="681.18"/>
    <n v="29"/>
    <x v="1"/>
    <n v="4"/>
    <x v="1"/>
    <s v="Unsatisfied"/>
    <x v="0"/>
    <x v="0"/>
  </r>
  <r>
    <n v="3262"/>
    <d v="2022-03-22T00:00:00"/>
    <s v="Production Technician II"/>
    <x v="8"/>
    <s v="Active"/>
    <s v="Full-Time"/>
    <s v="Zone A"/>
    <s v="Full-Time"/>
    <x v="0"/>
    <x v="14"/>
    <d v="1984-01-27T00:00:00"/>
    <s v="MA"/>
    <x v="0"/>
    <s v="Black"/>
    <s v="Divorced"/>
    <x v="3"/>
    <n v="4"/>
    <d v="2022-10-06T00:00:00"/>
    <n v="4"/>
    <n v="3"/>
    <n v="3"/>
    <d v="2023-05-10T00:00:00"/>
    <x v="4"/>
    <x v="0"/>
    <x v="3"/>
    <n v="4"/>
    <n v="959.73"/>
    <n v="38"/>
    <x v="3"/>
    <n v="4"/>
    <x v="2"/>
    <s v="Neutral"/>
    <x v="0"/>
    <x v="0"/>
  </r>
  <r>
    <n v="3263"/>
    <d v="2022-04-20T00:00:00"/>
    <s v="Production Technician I"/>
    <x v="6"/>
    <s v="Terminated"/>
    <s v="Full-Time"/>
    <s v="Zone A"/>
    <s v="Part-Time"/>
    <x v="0"/>
    <x v="6"/>
    <d v="1990-04-14T00:00:00"/>
    <s v="MA"/>
    <x v="1"/>
    <s v="Asian"/>
    <s v="Single"/>
    <x v="3"/>
    <n v="2"/>
    <d v="2023-06-18T00:00:00"/>
    <n v="1"/>
    <n v="3"/>
    <n v="2"/>
    <d v="2023-04-11T00:00:00"/>
    <x v="2"/>
    <x v="0"/>
    <x v="3"/>
    <n v="5"/>
    <n v="320.26"/>
    <n v="32"/>
    <x v="3"/>
    <n v="4"/>
    <x v="0"/>
    <s v="Neutral"/>
    <x v="1"/>
    <x v="0"/>
  </r>
  <r>
    <n v="3264"/>
    <d v="2021-12-31T00:00:00"/>
    <s v="Production Technician I"/>
    <x v="2"/>
    <s v="Terminated"/>
    <s v="Part-Time"/>
    <s v="Zone C"/>
    <s v="Part-Time"/>
    <x v="0"/>
    <x v="5"/>
    <d v="1950-06-09T00:00:00"/>
    <s v="MA"/>
    <x v="1"/>
    <s v="Asian"/>
    <s v="Married"/>
    <x v="0"/>
    <n v="5"/>
    <d v="2023-07-19T00:00:00"/>
    <n v="1"/>
    <n v="4"/>
    <n v="3"/>
    <d v="2022-09-01T00:00:00"/>
    <x v="0"/>
    <x v="0"/>
    <x v="0"/>
    <n v="4"/>
    <n v="506.18"/>
    <n v="71"/>
    <x v="2"/>
    <n v="4"/>
    <x v="0"/>
    <s v="Neutral"/>
    <x v="2"/>
    <x v="0"/>
  </r>
  <r>
    <n v="3265"/>
    <d v="2018-10-31T00:00:00"/>
    <s v="Production Technician I"/>
    <x v="4"/>
    <s v="Active"/>
    <s v="Part-Time"/>
    <s v="Zone C"/>
    <s v="Full-Time"/>
    <x v="0"/>
    <x v="1"/>
    <d v="1993-01-23T00:00:00"/>
    <s v="MA"/>
    <x v="0"/>
    <s v="Asian"/>
    <s v="Single"/>
    <x v="0"/>
    <n v="1"/>
    <d v="2022-09-10T00:00:00"/>
    <n v="4"/>
    <n v="3"/>
    <n v="2"/>
    <d v="2022-12-07T00:00:00"/>
    <x v="1"/>
    <x v="1"/>
    <x v="0"/>
    <n v="1"/>
    <n v="721.96"/>
    <n v="25"/>
    <x v="1"/>
    <n v="7"/>
    <x v="2"/>
    <s v="Neutral"/>
    <x v="1"/>
    <x v="0"/>
  </r>
  <r>
    <n v="3266"/>
    <d v="2020-07-24T00:00:00"/>
    <s v="Production Technician I"/>
    <x v="0"/>
    <s v="Active"/>
    <s v="Contract"/>
    <s v="Zone A"/>
    <s v="Full-Time"/>
    <x v="0"/>
    <x v="13"/>
    <d v="1996-08-23T00:00:00"/>
    <s v="MA"/>
    <x v="0"/>
    <s v="Black"/>
    <s v="Married"/>
    <x v="0"/>
    <n v="2"/>
    <d v="2023-01-17T00:00:00"/>
    <n v="1"/>
    <n v="2"/>
    <n v="3"/>
    <d v="2022-11-17T00:00:00"/>
    <x v="2"/>
    <x v="1"/>
    <x v="1"/>
    <n v="5"/>
    <n v="157.85"/>
    <n v="24"/>
    <x v="1"/>
    <n v="5"/>
    <x v="0"/>
    <s v="Unsatisfied"/>
    <x v="1"/>
    <x v="0"/>
  </r>
  <r>
    <n v="3267"/>
    <d v="2019-12-12T00:00:00"/>
    <s v="Production Technician I"/>
    <x v="7"/>
    <s v="Active"/>
    <s v="Contract"/>
    <s v="Zone C"/>
    <s v="Part-Time"/>
    <x v="0"/>
    <x v="8"/>
    <d v="1963-11-07T00:00:00"/>
    <s v="MA"/>
    <x v="0"/>
    <s v="Other"/>
    <s v="Single"/>
    <x v="0"/>
    <n v="5"/>
    <d v="2023-06-14T00:00:00"/>
    <n v="1"/>
    <n v="5"/>
    <n v="2"/>
    <d v="2022-10-27T00:00:00"/>
    <x v="4"/>
    <x v="1"/>
    <x v="1"/>
    <n v="1"/>
    <n v="980.78"/>
    <n v="56"/>
    <x v="0"/>
    <n v="6"/>
    <x v="0"/>
    <s v="Satisfied"/>
    <x v="2"/>
    <x v="0"/>
  </r>
  <r>
    <n v="3268"/>
    <d v="2023-06-22T00:00:00"/>
    <s v="Production Technician I"/>
    <x v="1"/>
    <s v="Active"/>
    <s v="Contract"/>
    <s v="Zone A"/>
    <s v="Temporary"/>
    <x v="0"/>
    <x v="4"/>
    <d v="1962-08-21T00:00:00"/>
    <s v="MA"/>
    <x v="0"/>
    <s v="Asian"/>
    <s v="Single"/>
    <x v="0"/>
    <n v="2"/>
    <d v="2023-06-30T00:00:00"/>
    <n v="1"/>
    <n v="5"/>
    <n v="4"/>
    <d v="2023-06-24T00:00:00"/>
    <x v="2"/>
    <x v="0"/>
    <x v="0"/>
    <n v="5"/>
    <n v="988.08"/>
    <n v="61"/>
    <x v="2"/>
    <n v="2"/>
    <x v="0"/>
    <s v="Satisfied"/>
    <x v="1"/>
    <x v="0"/>
  </r>
  <r>
    <n v="3269"/>
    <d v="2021-06-20T00:00:00"/>
    <s v="Production Technician I"/>
    <x v="8"/>
    <s v="Active"/>
    <s v="Full-Time"/>
    <s v="Zone C"/>
    <s v="Temporary"/>
    <x v="0"/>
    <x v="4"/>
    <d v="2000-04-08T00:00:00"/>
    <s v="MA"/>
    <x v="1"/>
    <s v="Asian"/>
    <s v="Married"/>
    <x v="0"/>
    <n v="1"/>
    <d v="2022-11-30T00:00:00"/>
    <n v="1"/>
    <n v="5"/>
    <n v="2"/>
    <d v="2023-04-11T00:00:00"/>
    <x v="1"/>
    <x v="0"/>
    <x v="3"/>
    <n v="1"/>
    <n v="322.45"/>
    <n v="21"/>
    <x v="1"/>
    <n v="4"/>
    <x v="0"/>
    <s v="Satisfied"/>
    <x v="1"/>
    <x v="0"/>
  </r>
  <r>
    <n v="3270"/>
    <d v="2019-10-31T00:00:00"/>
    <s v="Production Technician I"/>
    <x v="3"/>
    <s v="Active"/>
    <s v="Full-Time"/>
    <s v="Zone B"/>
    <s v="Full-Time"/>
    <x v="0"/>
    <x v="8"/>
    <d v="1958-04-09T00:00:00"/>
    <s v="MA"/>
    <x v="1"/>
    <s v="Asian"/>
    <s v="Single"/>
    <x v="0"/>
    <n v="2"/>
    <d v="2022-09-26T00:00:00"/>
    <n v="5"/>
    <n v="5"/>
    <n v="4"/>
    <d v="2022-10-13T00:00:00"/>
    <x v="0"/>
    <x v="1"/>
    <x v="3"/>
    <n v="1"/>
    <n v="147.59"/>
    <n v="61"/>
    <x v="2"/>
    <n v="6"/>
    <x v="1"/>
    <s v="Satisfied"/>
    <x v="1"/>
    <x v="0"/>
  </r>
  <r>
    <n v="3271"/>
    <d v="2019-07-02T00:00:00"/>
    <s v="Production Technician I"/>
    <x v="9"/>
    <s v="Terminated"/>
    <s v="Contract"/>
    <s v="Zone B"/>
    <s v="Part-Time"/>
    <x v="0"/>
    <x v="6"/>
    <d v="1970-04-29T00:00:00"/>
    <s v="MA"/>
    <x v="1"/>
    <s v="Asian"/>
    <s v="Divorced"/>
    <x v="0"/>
    <n v="3"/>
    <d v="2023-03-12T00:00:00"/>
    <n v="1"/>
    <n v="5"/>
    <n v="1"/>
    <d v="2023-03-15T00:00:00"/>
    <x v="3"/>
    <x v="1"/>
    <x v="3"/>
    <n v="3"/>
    <n v="747.02"/>
    <n v="49"/>
    <x v="0"/>
    <n v="6"/>
    <x v="0"/>
    <s v="Satisfied"/>
    <x v="0"/>
    <x v="0"/>
  </r>
  <r>
    <n v="3272"/>
    <d v="2023-02-10T00:00:00"/>
    <s v="Production Technician I"/>
    <x v="5"/>
    <s v="Active"/>
    <s v="Contract"/>
    <s v="Zone C"/>
    <s v="Part-Time"/>
    <x v="0"/>
    <x v="1"/>
    <d v="1959-08-22T00:00:00"/>
    <s v="MA"/>
    <x v="1"/>
    <s v="Other"/>
    <s v="Widowed"/>
    <x v="0"/>
    <n v="3"/>
    <d v="2023-03-02T00:00:00"/>
    <n v="5"/>
    <n v="5"/>
    <n v="2"/>
    <d v="2023-01-30T00:00:00"/>
    <x v="0"/>
    <x v="1"/>
    <x v="3"/>
    <n v="2"/>
    <n v="419.09"/>
    <n v="64"/>
    <x v="2"/>
    <n v="3"/>
    <x v="1"/>
    <s v="Satisfied"/>
    <x v="0"/>
    <x v="0"/>
  </r>
  <r>
    <n v="3273"/>
    <d v="2022-09-16T00:00:00"/>
    <s v="Production Technician I"/>
    <x v="6"/>
    <s v="Active"/>
    <s v="Full-Time"/>
    <s v="Zone A"/>
    <s v="Temporary"/>
    <x v="0"/>
    <x v="16"/>
    <d v="1998-12-08T00:00:00"/>
    <s v="MA"/>
    <x v="0"/>
    <s v="Asian"/>
    <s v="Divorced"/>
    <x v="0"/>
    <n v="4"/>
    <d v="2023-05-05T00:00:00"/>
    <n v="4"/>
    <n v="5"/>
    <n v="4"/>
    <d v="2022-11-04T00:00:00"/>
    <x v="3"/>
    <x v="0"/>
    <x v="3"/>
    <n v="3"/>
    <n v="484.19"/>
    <n v="24"/>
    <x v="1"/>
    <n v="3"/>
    <x v="2"/>
    <s v="Satisfied"/>
    <x v="0"/>
    <x v="0"/>
  </r>
  <r>
    <n v="3275"/>
    <d v="2022-11-16T00:00:00"/>
    <s v="Production Technician I"/>
    <x v="4"/>
    <s v="Active"/>
    <s v="Part-Time"/>
    <s v="Zone B"/>
    <s v="Temporary"/>
    <x v="0"/>
    <x v="3"/>
    <d v="1991-12-31T00:00:00"/>
    <s v="MA"/>
    <x v="1"/>
    <s v="Other"/>
    <s v="Divorced"/>
    <x v="3"/>
    <n v="3"/>
    <d v="2023-06-25T00:00:00"/>
    <n v="1"/>
    <n v="2"/>
    <n v="3"/>
    <d v="2022-11-28T00:00:00"/>
    <x v="3"/>
    <x v="0"/>
    <x v="1"/>
    <n v="3"/>
    <n v="942.66"/>
    <n v="31"/>
    <x v="3"/>
    <n v="3"/>
    <x v="0"/>
    <s v="Unsatisfied"/>
    <x v="0"/>
    <x v="0"/>
  </r>
  <r>
    <n v="3276"/>
    <d v="2021-01-25T00:00:00"/>
    <s v="Production Technician I"/>
    <x v="0"/>
    <s v="Active"/>
    <s v="Contract"/>
    <s v="Zone A"/>
    <s v="Temporary"/>
    <x v="0"/>
    <x v="6"/>
    <d v="1996-11-20T00:00:00"/>
    <s v="MA"/>
    <x v="1"/>
    <s v="Asian"/>
    <s v="Divorced"/>
    <x v="0"/>
    <n v="2"/>
    <d v="2023-03-20T00:00:00"/>
    <n v="2"/>
    <n v="2"/>
    <n v="4"/>
    <d v="2022-08-15T00:00:00"/>
    <x v="2"/>
    <x v="1"/>
    <x v="2"/>
    <n v="3"/>
    <n v="826.54"/>
    <n v="25"/>
    <x v="1"/>
    <n v="5"/>
    <x v="0"/>
    <s v="Unsatisfied"/>
    <x v="1"/>
    <x v="0"/>
  </r>
  <r>
    <n v="3277"/>
    <d v="2023-06-16T00:00:00"/>
    <s v="Production Technician II"/>
    <x v="6"/>
    <s v="Active"/>
    <s v="Part-Time"/>
    <s v="Zone B"/>
    <s v="Temporary"/>
    <x v="0"/>
    <x v="1"/>
    <d v="1980-05-21T00:00:00"/>
    <s v="MA"/>
    <x v="0"/>
    <s v="Hispanic"/>
    <s v="Married"/>
    <x v="0"/>
    <n v="5"/>
    <d v="2023-01-07T00:00:00"/>
    <n v="3"/>
    <n v="2"/>
    <n v="3"/>
    <d v="2023-03-14T00:00:00"/>
    <x v="2"/>
    <x v="0"/>
    <x v="3"/>
    <n v="1"/>
    <n v="997.87"/>
    <n v="43"/>
    <x v="3"/>
    <n v="2"/>
    <x v="2"/>
    <s v="Unsatisfied"/>
    <x v="2"/>
    <x v="2"/>
  </r>
  <r>
    <n v="3278"/>
    <d v="2020-09-08T00:00:00"/>
    <s v="Production Technician II"/>
    <x v="2"/>
    <s v="Active"/>
    <s v="Contract"/>
    <s v="Zone A"/>
    <s v="Part-Time"/>
    <x v="0"/>
    <x v="4"/>
    <d v="1944-11-15T00:00:00"/>
    <s v="MA"/>
    <x v="0"/>
    <s v="Black"/>
    <s v="Married"/>
    <x v="0"/>
    <n v="4"/>
    <d v="2022-10-14T00:00:00"/>
    <n v="1"/>
    <n v="4"/>
    <n v="4"/>
    <d v="2023-03-15T00:00:00"/>
    <x v="0"/>
    <x v="0"/>
    <x v="0"/>
    <n v="3"/>
    <n v="855.9"/>
    <n v="76"/>
    <x v="2"/>
    <n v="5"/>
    <x v="0"/>
    <s v="Neutral"/>
    <x v="0"/>
    <x v="0"/>
  </r>
  <r>
    <n v="3279"/>
    <d v="2019-01-23T00:00:00"/>
    <s v="Production Technician II"/>
    <x v="4"/>
    <s v="Active"/>
    <s v="Full-Time"/>
    <s v="Zone A"/>
    <s v="Full-Time"/>
    <x v="0"/>
    <x v="6"/>
    <d v="1994-01-31T00:00:00"/>
    <s v="MA"/>
    <x v="1"/>
    <s v="Black"/>
    <s v="Married"/>
    <x v="0"/>
    <n v="5"/>
    <d v="2023-04-01T00:00:00"/>
    <n v="5"/>
    <n v="2"/>
    <n v="1"/>
    <d v="2022-10-30T00:00:00"/>
    <x v="3"/>
    <x v="0"/>
    <x v="1"/>
    <n v="4"/>
    <n v="518.24"/>
    <n v="25"/>
    <x v="1"/>
    <n v="7"/>
    <x v="1"/>
    <s v="Unsatisfied"/>
    <x v="2"/>
    <x v="0"/>
  </r>
  <r>
    <n v="3280"/>
    <d v="2023-05-29T00:00:00"/>
    <s v="Production Technician II"/>
    <x v="0"/>
    <s v="Terminated"/>
    <s v="Part-Time"/>
    <s v="Zone A"/>
    <s v="Temporary"/>
    <x v="0"/>
    <x v="9"/>
    <d v="1983-07-09T00:00:00"/>
    <s v="MA"/>
    <x v="1"/>
    <s v="Other"/>
    <s v="Divorced"/>
    <x v="0"/>
    <n v="5"/>
    <d v="2023-08-03T00:00:00"/>
    <n v="4"/>
    <n v="5"/>
    <n v="4"/>
    <d v="2022-09-24T00:00:00"/>
    <x v="2"/>
    <x v="1"/>
    <x v="1"/>
    <n v="3"/>
    <n v="580.09"/>
    <n v="40"/>
    <x v="3"/>
    <n v="2"/>
    <x v="2"/>
    <s v="Satisfied"/>
    <x v="2"/>
    <x v="0"/>
  </r>
  <r>
    <n v="3281"/>
    <d v="2019-08-16T00:00:00"/>
    <s v="Production Technician II"/>
    <x v="7"/>
    <s v="Active"/>
    <s v="Contract"/>
    <s v="Zone B"/>
    <s v="Full-Time"/>
    <x v="0"/>
    <x v="3"/>
    <d v="1954-07-23T00:00:00"/>
    <s v="MA"/>
    <x v="1"/>
    <s v="Hispanic"/>
    <s v="Divorced"/>
    <x v="0"/>
    <n v="5"/>
    <d v="2023-02-27T00:00:00"/>
    <n v="4"/>
    <n v="4"/>
    <n v="4"/>
    <d v="2023-01-23T00:00:00"/>
    <x v="2"/>
    <x v="0"/>
    <x v="3"/>
    <n v="3"/>
    <n v="104.8"/>
    <n v="65"/>
    <x v="2"/>
    <n v="6"/>
    <x v="2"/>
    <s v="Neutral"/>
    <x v="2"/>
    <x v="2"/>
  </r>
  <r>
    <n v="3282"/>
    <d v="2020-06-04T00:00:00"/>
    <s v="Production Technician II"/>
    <x v="1"/>
    <s v="Active"/>
    <s v="Full-Time"/>
    <s v="Zone B"/>
    <s v="Full-Time"/>
    <x v="0"/>
    <x v="13"/>
    <d v="1978-06-23T00:00:00"/>
    <s v="MA"/>
    <x v="0"/>
    <s v="Asian"/>
    <s v="Married"/>
    <x v="0"/>
    <n v="3"/>
    <d v="2023-04-30T00:00:00"/>
    <n v="5"/>
    <n v="1"/>
    <n v="1"/>
    <d v="2023-05-09T00:00:00"/>
    <x v="2"/>
    <x v="1"/>
    <x v="0"/>
    <n v="2"/>
    <n v="939.86"/>
    <n v="42"/>
    <x v="3"/>
    <n v="5"/>
    <x v="1"/>
    <s v="Unsatisfied"/>
    <x v="0"/>
    <x v="0"/>
  </r>
  <r>
    <n v="3283"/>
    <d v="2020-07-21T00:00:00"/>
    <s v="Production Technician II"/>
    <x v="8"/>
    <s v="Active"/>
    <s v="Contract"/>
    <s v="Zone B"/>
    <s v="Part-Time"/>
    <x v="0"/>
    <x v="13"/>
    <d v="1988-08-13T00:00:00"/>
    <s v="MA"/>
    <x v="0"/>
    <s v="Hispanic"/>
    <s v="Married"/>
    <x v="0"/>
    <n v="3"/>
    <d v="2022-10-19T00:00:00"/>
    <n v="1"/>
    <n v="3"/>
    <n v="3"/>
    <d v="2023-03-03T00:00:00"/>
    <x v="4"/>
    <x v="0"/>
    <x v="1"/>
    <n v="2"/>
    <n v="353.7"/>
    <n v="32"/>
    <x v="3"/>
    <n v="5"/>
    <x v="0"/>
    <s v="Neutral"/>
    <x v="0"/>
    <x v="0"/>
  </r>
  <r>
    <n v="3284"/>
    <d v="2022-08-21T00:00:00"/>
    <s v="Production Technician I"/>
    <x v="1"/>
    <s v="Terminated"/>
    <s v="Contract"/>
    <s v="Zone A"/>
    <s v="Part-Time"/>
    <x v="0"/>
    <x v="10"/>
    <d v="1948-10-17T00:00:00"/>
    <s v="MA"/>
    <x v="1"/>
    <s v="Other"/>
    <s v="Divorced"/>
    <x v="0"/>
    <n v="2"/>
    <d v="2022-12-09T00:00:00"/>
    <n v="2"/>
    <n v="4"/>
    <n v="1"/>
    <d v="2022-10-20T00:00:00"/>
    <x v="3"/>
    <x v="1"/>
    <x v="1"/>
    <n v="5"/>
    <n v="538.22"/>
    <n v="74"/>
    <x v="2"/>
    <n v="3"/>
    <x v="0"/>
    <s v="Neutral"/>
    <x v="1"/>
    <x v="0"/>
  </r>
  <r>
    <n v="3285"/>
    <d v="2021-07-16T00:00:00"/>
    <s v="Production Technician I"/>
    <x v="8"/>
    <s v="Terminated"/>
    <s v="Contract"/>
    <s v="Zone B"/>
    <s v="Part-Time"/>
    <x v="0"/>
    <x v="13"/>
    <d v="1954-01-15T00:00:00"/>
    <s v="MA"/>
    <x v="1"/>
    <s v="Other"/>
    <s v="Single"/>
    <x v="3"/>
    <n v="4"/>
    <d v="2023-05-29T00:00:00"/>
    <n v="3"/>
    <n v="3"/>
    <n v="3"/>
    <d v="2023-05-07T00:00:00"/>
    <x v="2"/>
    <x v="1"/>
    <x v="1"/>
    <n v="2"/>
    <n v="698.54"/>
    <n v="67"/>
    <x v="2"/>
    <n v="4"/>
    <x v="2"/>
    <s v="Neutral"/>
    <x v="0"/>
    <x v="0"/>
  </r>
  <r>
    <n v="3286"/>
    <d v="2019-11-06T00:00:00"/>
    <s v="Production Technician I"/>
    <x v="6"/>
    <s v="Active"/>
    <s v="Full-Time"/>
    <s v="Zone C"/>
    <s v="Temporary"/>
    <x v="0"/>
    <x v="9"/>
    <d v="1970-08-15T00:00:00"/>
    <s v="MA"/>
    <x v="0"/>
    <s v="White"/>
    <s v="Divorced"/>
    <x v="3"/>
    <n v="3"/>
    <d v="2023-04-25T00:00:00"/>
    <n v="3"/>
    <n v="1"/>
    <n v="4"/>
    <d v="2023-05-16T00:00:00"/>
    <x v="2"/>
    <x v="1"/>
    <x v="2"/>
    <n v="1"/>
    <n v="692.96"/>
    <n v="49"/>
    <x v="0"/>
    <n v="6"/>
    <x v="2"/>
    <s v="Unsatisfied"/>
    <x v="0"/>
    <x v="1"/>
  </r>
  <r>
    <n v="3287"/>
    <d v="2021-01-01T00:00:00"/>
    <s v="Production Technician I"/>
    <x v="2"/>
    <s v="Active"/>
    <s v="Part-Time"/>
    <s v="Zone A"/>
    <s v="Temporary"/>
    <x v="0"/>
    <x v="3"/>
    <d v="1979-06-10T00:00:00"/>
    <s v="MA"/>
    <x v="0"/>
    <s v="Asian"/>
    <s v="Divorced"/>
    <x v="0"/>
    <n v="1"/>
    <d v="2023-03-31T00:00:00"/>
    <n v="5"/>
    <n v="1"/>
    <n v="2"/>
    <d v="2022-08-18T00:00:00"/>
    <x v="2"/>
    <x v="0"/>
    <x v="1"/>
    <n v="3"/>
    <n v="997.37"/>
    <n v="42"/>
    <x v="3"/>
    <n v="5"/>
    <x v="1"/>
    <s v="Unsatisfied"/>
    <x v="1"/>
    <x v="0"/>
  </r>
  <r>
    <n v="3288"/>
    <d v="2019-09-24T00:00:00"/>
    <s v="Production Technician I"/>
    <x v="9"/>
    <s v="Active"/>
    <s v="Full-Time"/>
    <s v="Zone A"/>
    <s v="Temporary"/>
    <x v="0"/>
    <x v="4"/>
    <d v="1967-12-16T00:00:00"/>
    <s v="MA"/>
    <x v="0"/>
    <s v="White"/>
    <s v="Divorced"/>
    <x v="0"/>
    <n v="2"/>
    <d v="2023-03-31T00:00:00"/>
    <n v="1"/>
    <n v="5"/>
    <n v="2"/>
    <d v="2022-12-15T00:00:00"/>
    <x v="1"/>
    <x v="0"/>
    <x v="0"/>
    <n v="1"/>
    <n v="523.79"/>
    <n v="52"/>
    <x v="0"/>
    <n v="6"/>
    <x v="0"/>
    <s v="Satisfied"/>
    <x v="1"/>
    <x v="0"/>
  </r>
  <r>
    <n v="3289"/>
    <d v="2020-05-17T00:00:00"/>
    <s v="Production Technician I"/>
    <x v="7"/>
    <s v="Active"/>
    <s v="Contract"/>
    <s v="Zone A"/>
    <s v="Full-Time"/>
    <x v="0"/>
    <x v="3"/>
    <d v="1980-11-06T00:00:00"/>
    <s v="MA"/>
    <x v="0"/>
    <s v="White"/>
    <s v="Divorced"/>
    <x v="0"/>
    <n v="4"/>
    <d v="2023-06-13T00:00:00"/>
    <n v="3"/>
    <n v="5"/>
    <n v="1"/>
    <d v="2023-03-31T00:00:00"/>
    <x v="1"/>
    <x v="0"/>
    <x v="2"/>
    <n v="5"/>
    <n v="923.23"/>
    <n v="40"/>
    <x v="3"/>
    <n v="5"/>
    <x v="2"/>
    <s v="Satisfied"/>
    <x v="0"/>
    <x v="1"/>
  </r>
  <r>
    <n v="3290"/>
    <d v="2018-08-07T00:00:00"/>
    <s v="Production Technician I"/>
    <x v="3"/>
    <s v="Active"/>
    <s v="Part-Time"/>
    <s v="Zone A"/>
    <s v="Full-Time"/>
    <x v="0"/>
    <x v="4"/>
    <d v="1995-12-07T00:00:00"/>
    <s v="MA"/>
    <x v="1"/>
    <s v="Other"/>
    <s v="Single"/>
    <x v="0"/>
    <n v="3"/>
    <d v="2023-07-14T00:00:00"/>
    <n v="1"/>
    <n v="1"/>
    <n v="2"/>
    <d v="2023-01-24T00:00:00"/>
    <x v="1"/>
    <x v="1"/>
    <x v="2"/>
    <n v="5"/>
    <n v="406.19"/>
    <n v="23"/>
    <x v="1"/>
    <n v="7"/>
    <x v="0"/>
    <s v="Unsatisfied"/>
    <x v="0"/>
    <x v="1"/>
  </r>
  <r>
    <n v="3291"/>
    <d v="2023-08-01T00:00:00"/>
    <s v="Production Technician I"/>
    <x v="5"/>
    <s v="Active"/>
    <s v="Contract"/>
    <s v="Zone C"/>
    <s v="Full-Time"/>
    <x v="0"/>
    <x v="3"/>
    <d v="1957-08-09T00:00:00"/>
    <s v="MA"/>
    <x v="1"/>
    <s v="Hispanic"/>
    <s v="Married"/>
    <x v="0"/>
    <n v="2"/>
    <d v="2023-06-28T00:00:00"/>
    <n v="1"/>
    <n v="1"/>
    <n v="3"/>
    <d v="2022-10-02T00:00:00"/>
    <x v="3"/>
    <x v="0"/>
    <x v="2"/>
    <n v="2"/>
    <n v="394.74"/>
    <n v="66"/>
    <x v="2"/>
    <n v="2"/>
    <x v="0"/>
    <s v="Unsatisfied"/>
    <x v="1"/>
    <x v="0"/>
  </r>
  <r>
    <n v="3292"/>
    <d v="2019-01-12T00:00:00"/>
    <s v="Production Technician I"/>
    <x v="9"/>
    <s v="Terminated"/>
    <s v="Part-Time"/>
    <s v="Zone C"/>
    <s v="Part-Time"/>
    <x v="0"/>
    <x v="4"/>
    <d v="1946-05-13T00:00:00"/>
    <s v="MA"/>
    <x v="1"/>
    <s v="Asian"/>
    <s v="Single"/>
    <x v="0"/>
    <n v="4"/>
    <d v="2022-08-14T00:00:00"/>
    <n v="5"/>
    <n v="4"/>
    <n v="3"/>
    <d v="2023-01-03T00:00:00"/>
    <x v="0"/>
    <x v="0"/>
    <x v="3"/>
    <n v="5"/>
    <n v="237.3"/>
    <n v="73"/>
    <x v="2"/>
    <n v="7"/>
    <x v="1"/>
    <s v="Neutral"/>
    <x v="0"/>
    <x v="0"/>
  </r>
  <r>
    <n v="3293"/>
    <d v="2021-04-09T00:00:00"/>
    <s v="Production Technician I"/>
    <x v="5"/>
    <s v="Terminated"/>
    <s v="Contract"/>
    <s v="Zone C"/>
    <s v="Full-Time"/>
    <x v="0"/>
    <x v="3"/>
    <d v="1967-09-01T00:00:00"/>
    <s v="MA"/>
    <x v="0"/>
    <s v="Black"/>
    <s v="Married"/>
    <x v="0"/>
    <n v="3"/>
    <d v="2023-06-29T00:00:00"/>
    <n v="5"/>
    <n v="3"/>
    <n v="4"/>
    <d v="2023-01-19T00:00:00"/>
    <x v="0"/>
    <x v="0"/>
    <x v="1"/>
    <n v="2"/>
    <n v="261.25"/>
    <n v="54"/>
    <x v="0"/>
    <n v="5"/>
    <x v="1"/>
    <s v="Neutral"/>
    <x v="0"/>
    <x v="0"/>
  </r>
  <r>
    <n v="3295"/>
    <d v="2019-05-31T00:00:00"/>
    <s v="Production Technician I"/>
    <x v="2"/>
    <s v="Active"/>
    <s v="Part-Time"/>
    <s v="Zone C"/>
    <s v="Full-Time"/>
    <x v="0"/>
    <x v="1"/>
    <d v="1954-11-18T00:00:00"/>
    <s v="MA"/>
    <x v="0"/>
    <s v="Black"/>
    <s v="Divorced"/>
    <x v="0"/>
    <n v="5"/>
    <d v="2022-08-11T00:00:00"/>
    <n v="1"/>
    <n v="2"/>
    <n v="1"/>
    <d v="2022-10-04T00:00:00"/>
    <x v="0"/>
    <x v="0"/>
    <x v="3"/>
    <n v="4"/>
    <n v="286.88"/>
    <n v="65"/>
    <x v="2"/>
    <n v="6"/>
    <x v="0"/>
    <s v="Unsatisfied"/>
    <x v="2"/>
    <x v="2"/>
  </r>
  <r>
    <n v="3298"/>
    <d v="2020-11-19T00:00:00"/>
    <s v="Production Technician II"/>
    <x v="1"/>
    <s v="Active"/>
    <s v="Full-Time"/>
    <s v="Zone A"/>
    <s v="Full-Time"/>
    <x v="0"/>
    <x v="4"/>
    <d v="1996-03-10T00:00:00"/>
    <s v="MA"/>
    <x v="0"/>
    <s v="Hispanic"/>
    <s v="Widowed"/>
    <x v="0"/>
    <n v="5"/>
    <d v="2022-12-12T00:00:00"/>
    <n v="3"/>
    <n v="4"/>
    <n v="4"/>
    <d v="2023-04-15T00:00:00"/>
    <x v="1"/>
    <x v="0"/>
    <x v="2"/>
    <n v="1"/>
    <n v="549.55999999999995"/>
    <n v="24"/>
    <x v="1"/>
    <n v="5"/>
    <x v="2"/>
    <s v="Neutral"/>
    <x v="2"/>
    <x v="1"/>
  </r>
  <r>
    <n v="3299"/>
    <d v="2022-11-10T00:00:00"/>
    <s v="Production Technician II"/>
    <x v="8"/>
    <s v="Active"/>
    <s v="Part-Time"/>
    <s v="Zone A"/>
    <s v="Full-Time"/>
    <x v="0"/>
    <x v="13"/>
    <d v="1975-06-10T00:00:00"/>
    <s v="MA"/>
    <x v="1"/>
    <s v="White"/>
    <s v="Widowed"/>
    <x v="0"/>
    <n v="4"/>
    <d v="2023-01-31T00:00:00"/>
    <n v="4"/>
    <n v="1"/>
    <n v="2"/>
    <d v="2023-04-02T00:00:00"/>
    <x v="0"/>
    <x v="0"/>
    <x v="1"/>
    <n v="4"/>
    <n v="721.03"/>
    <n v="47"/>
    <x v="0"/>
    <n v="3"/>
    <x v="2"/>
    <s v="Unsatisfied"/>
    <x v="0"/>
    <x v="0"/>
  </r>
  <r>
    <n v="3300"/>
    <d v="2021-03-25T00:00:00"/>
    <s v="Production Technician II"/>
    <x v="6"/>
    <s v="Active"/>
    <s v="Full-Time"/>
    <s v="Zone B"/>
    <s v="Part-Time"/>
    <x v="0"/>
    <x v="4"/>
    <d v="1946-11-27T00:00:00"/>
    <s v="MA"/>
    <x v="1"/>
    <s v="White"/>
    <s v="Married"/>
    <x v="0"/>
    <n v="2"/>
    <d v="2023-02-09T00:00:00"/>
    <n v="1"/>
    <n v="1"/>
    <n v="3"/>
    <d v="2023-04-24T00:00:00"/>
    <x v="0"/>
    <x v="1"/>
    <x v="1"/>
    <n v="2"/>
    <n v="897.32"/>
    <n v="75"/>
    <x v="2"/>
    <n v="5"/>
    <x v="0"/>
    <s v="Unsatisfied"/>
    <x v="1"/>
    <x v="0"/>
  </r>
  <r>
    <n v="3301"/>
    <d v="2019-05-13T00:00:00"/>
    <s v="Production Technician II"/>
    <x v="2"/>
    <s v="Terminated"/>
    <s v="Contract"/>
    <s v="Zone B"/>
    <s v="Full-Time"/>
    <x v="0"/>
    <x v="4"/>
    <d v="1997-08-27T00:00:00"/>
    <s v="MA"/>
    <x v="1"/>
    <s v="Black"/>
    <s v="Divorced"/>
    <x v="0"/>
    <n v="1"/>
    <d v="2022-11-10T00:00:00"/>
    <n v="2"/>
    <n v="2"/>
    <n v="2"/>
    <d v="2023-02-03T00:00:00"/>
    <x v="1"/>
    <x v="0"/>
    <x v="1"/>
    <n v="1"/>
    <n v="443.13"/>
    <n v="22"/>
    <x v="1"/>
    <n v="7"/>
    <x v="0"/>
    <s v="Unsatisfied"/>
    <x v="1"/>
    <x v="0"/>
  </r>
  <r>
    <n v="3303"/>
    <d v="2023-02-18T00:00:00"/>
    <s v="Production Technician II"/>
    <x v="7"/>
    <s v="Active"/>
    <s v="Full-Time"/>
    <s v="Zone A"/>
    <s v="Part-Time"/>
    <x v="0"/>
    <x v="4"/>
    <d v="1981-11-11T00:00:00"/>
    <s v="MA"/>
    <x v="0"/>
    <s v="Black"/>
    <s v="Single"/>
    <x v="0"/>
    <n v="3"/>
    <d v="2023-03-08T00:00:00"/>
    <n v="1"/>
    <n v="2"/>
    <n v="1"/>
    <d v="2023-07-19T00:00:00"/>
    <x v="1"/>
    <x v="0"/>
    <x v="1"/>
    <n v="2"/>
    <n v="249.76"/>
    <n v="42"/>
    <x v="3"/>
    <n v="3"/>
    <x v="0"/>
    <s v="Unsatisfied"/>
    <x v="0"/>
    <x v="0"/>
  </r>
  <r>
    <n v="3304"/>
    <d v="2019-04-02T00:00:00"/>
    <s v="Production Technician II"/>
    <x v="3"/>
    <s v="Active"/>
    <s v="Part-Time"/>
    <s v="Zone A"/>
    <s v="Temporary"/>
    <x v="0"/>
    <x v="13"/>
    <d v="1984-12-07T00:00:00"/>
    <s v="MA"/>
    <x v="0"/>
    <s v="Other"/>
    <s v="Single"/>
    <x v="0"/>
    <n v="4"/>
    <d v="2023-06-15T00:00:00"/>
    <n v="2"/>
    <n v="4"/>
    <n v="2"/>
    <d v="2023-06-15T00:00:00"/>
    <x v="4"/>
    <x v="1"/>
    <x v="1"/>
    <n v="2"/>
    <n v="123.32"/>
    <n v="35"/>
    <x v="3"/>
    <n v="7"/>
    <x v="0"/>
    <s v="Neutral"/>
    <x v="0"/>
    <x v="0"/>
  </r>
  <r>
    <n v="3305"/>
    <d v="2020-11-30T00:00:00"/>
    <s v="Production Technician I"/>
    <x v="5"/>
    <s v="Terminated"/>
    <s v="Contract"/>
    <s v="Zone C"/>
    <s v="Part-Time"/>
    <x v="0"/>
    <x v="9"/>
    <d v="1992-07-09T00:00:00"/>
    <s v="MA"/>
    <x v="0"/>
    <s v="Other"/>
    <s v="Widowed"/>
    <x v="0"/>
    <n v="4"/>
    <d v="2022-08-08T00:00:00"/>
    <n v="5"/>
    <n v="4"/>
    <n v="5"/>
    <d v="2022-12-01T00:00:00"/>
    <x v="2"/>
    <x v="0"/>
    <x v="2"/>
    <n v="1"/>
    <n v="149.24"/>
    <n v="28"/>
    <x v="1"/>
    <n v="5"/>
    <x v="1"/>
    <s v="Neutral"/>
    <x v="0"/>
    <x v="1"/>
  </r>
  <r>
    <n v="3306"/>
    <d v="2022-09-24T00:00:00"/>
    <s v="Production Technician I"/>
    <x v="6"/>
    <s v="Terminated"/>
    <s v="Full-Time"/>
    <s v="Zone A"/>
    <s v="Temporary"/>
    <x v="0"/>
    <x v="4"/>
    <d v="1992-03-31T00:00:00"/>
    <s v="MA"/>
    <x v="1"/>
    <s v="White"/>
    <s v="Married"/>
    <x v="3"/>
    <n v="4"/>
    <d v="2022-12-17T00:00:00"/>
    <n v="3"/>
    <n v="5"/>
    <n v="1"/>
    <d v="2023-01-13T00:00:00"/>
    <x v="2"/>
    <x v="1"/>
    <x v="1"/>
    <n v="3"/>
    <n v="267.72000000000003"/>
    <n v="30"/>
    <x v="3"/>
    <n v="3"/>
    <x v="2"/>
    <s v="Satisfied"/>
    <x v="0"/>
    <x v="0"/>
  </r>
  <r>
    <n v="3307"/>
    <d v="2019-06-21T00:00:00"/>
    <s v="Production Technician I"/>
    <x v="2"/>
    <s v="Active"/>
    <s v="Full-Time"/>
    <s v="Zone C"/>
    <s v="Full-Time"/>
    <x v="0"/>
    <x v="7"/>
    <d v="1978-10-18T00:00:00"/>
    <s v="MA"/>
    <x v="1"/>
    <s v="Asian"/>
    <s v="Married"/>
    <x v="0"/>
    <n v="4"/>
    <d v="2022-10-23T00:00:00"/>
    <n v="2"/>
    <n v="4"/>
    <n v="1"/>
    <d v="2023-01-28T00:00:00"/>
    <x v="0"/>
    <x v="0"/>
    <x v="3"/>
    <n v="5"/>
    <n v="837.16"/>
    <n v="41"/>
    <x v="3"/>
    <n v="6"/>
    <x v="0"/>
    <s v="Neutral"/>
    <x v="0"/>
    <x v="0"/>
  </r>
  <r>
    <n v="3308"/>
    <d v="2022-06-10T00:00:00"/>
    <s v="Production Technician I"/>
    <x v="4"/>
    <s v="Active"/>
    <s v="Contract"/>
    <s v="Zone C"/>
    <s v="Temporary"/>
    <x v="0"/>
    <x v="2"/>
    <d v="1998-11-22T00:00:00"/>
    <s v="MA"/>
    <x v="0"/>
    <s v="Black"/>
    <s v="Married"/>
    <x v="0"/>
    <n v="3"/>
    <d v="2023-01-05T00:00:00"/>
    <n v="1"/>
    <n v="3"/>
    <n v="2"/>
    <d v="2023-04-05T00:00:00"/>
    <x v="2"/>
    <x v="0"/>
    <x v="3"/>
    <n v="4"/>
    <n v="864.47"/>
    <n v="24"/>
    <x v="1"/>
    <n v="3"/>
    <x v="0"/>
    <s v="Neutral"/>
    <x v="0"/>
    <x v="0"/>
  </r>
  <r>
    <n v="3309"/>
    <d v="2020-10-18T00:00:00"/>
    <s v="Production Technician I"/>
    <x v="0"/>
    <s v="Active"/>
    <s v="Part-Time"/>
    <s v="Zone B"/>
    <s v="Part-Time"/>
    <x v="0"/>
    <x v="0"/>
    <d v="2000-04-17T00:00:00"/>
    <s v="MA"/>
    <x v="0"/>
    <s v="White"/>
    <s v="Single"/>
    <x v="0"/>
    <n v="1"/>
    <d v="2023-05-31T00:00:00"/>
    <n v="2"/>
    <n v="3"/>
    <n v="5"/>
    <d v="2022-09-15T00:00:00"/>
    <x v="1"/>
    <x v="1"/>
    <x v="2"/>
    <n v="3"/>
    <n v="547.86"/>
    <n v="20"/>
    <x v="1"/>
    <n v="5"/>
    <x v="0"/>
    <s v="Neutral"/>
    <x v="1"/>
    <x v="0"/>
  </r>
  <r>
    <n v="3310"/>
    <d v="2022-02-02T00:00:00"/>
    <s v="Production Technician I"/>
    <x v="7"/>
    <s v="Active"/>
    <s v="Part-Time"/>
    <s v="Zone B"/>
    <s v="Part-Time"/>
    <x v="0"/>
    <x v="7"/>
    <d v="1975-07-25T00:00:00"/>
    <s v="MA"/>
    <x v="0"/>
    <s v="Asian"/>
    <s v="Married"/>
    <x v="0"/>
    <n v="3"/>
    <d v="2022-11-04T00:00:00"/>
    <n v="4"/>
    <n v="5"/>
    <n v="5"/>
    <d v="2023-07-22T00:00:00"/>
    <x v="2"/>
    <x v="1"/>
    <x v="1"/>
    <n v="3"/>
    <n v="514.23"/>
    <n v="47"/>
    <x v="0"/>
    <n v="4"/>
    <x v="2"/>
    <s v="Satisfied"/>
    <x v="0"/>
    <x v="0"/>
  </r>
  <r>
    <n v="3311"/>
    <d v="2021-06-17T00:00:00"/>
    <s v="Production Technician I"/>
    <x v="1"/>
    <s v="Active"/>
    <s v="Contract"/>
    <s v="Zone A"/>
    <s v="Temporary"/>
    <x v="0"/>
    <x v="4"/>
    <d v="1974-03-12T00:00:00"/>
    <s v="MA"/>
    <x v="0"/>
    <s v="Black"/>
    <s v="Widowed"/>
    <x v="0"/>
    <n v="4"/>
    <d v="2023-07-31T00:00:00"/>
    <n v="5"/>
    <n v="2"/>
    <n v="1"/>
    <d v="2022-12-10T00:00:00"/>
    <x v="4"/>
    <x v="0"/>
    <x v="3"/>
    <n v="3"/>
    <n v="773.82"/>
    <n v="47"/>
    <x v="0"/>
    <n v="4"/>
    <x v="1"/>
    <s v="Unsatisfied"/>
    <x v="0"/>
    <x v="0"/>
  </r>
  <r>
    <n v="3312"/>
    <d v="2018-12-01T00:00:00"/>
    <s v="Production Technician I"/>
    <x v="8"/>
    <s v="Active"/>
    <s v="Part-Time"/>
    <s v="Zone C"/>
    <s v="Temporary"/>
    <x v="0"/>
    <x v="6"/>
    <d v="1946-04-30T00:00:00"/>
    <s v="MA"/>
    <x v="1"/>
    <s v="Hispanic"/>
    <s v="Married"/>
    <x v="0"/>
    <n v="4"/>
    <d v="2023-06-14T00:00:00"/>
    <n v="3"/>
    <n v="1"/>
    <n v="4"/>
    <d v="2022-11-11T00:00:00"/>
    <x v="4"/>
    <x v="0"/>
    <x v="0"/>
    <n v="4"/>
    <n v="760.81"/>
    <n v="72"/>
    <x v="2"/>
    <n v="7"/>
    <x v="2"/>
    <s v="Unsatisfied"/>
    <x v="0"/>
    <x v="0"/>
  </r>
  <r>
    <n v="3313"/>
    <d v="2021-05-09T00:00:00"/>
    <s v="Production Technician I"/>
    <x v="3"/>
    <s v="Active"/>
    <s v="Full-Time"/>
    <s v="Zone B"/>
    <s v="Full-Time"/>
    <x v="0"/>
    <x v="13"/>
    <d v="1976-02-16T00:00:00"/>
    <s v="MA"/>
    <x v="1"/>
    <s v="Hispanic"/>
    <s v="Married"/>
    <x v="0"/>
    <n v="3"/>
    <d v="2023-05-31T00:00:00"/>
    <n v="1"/>
    <n v="2"/>
    <n v="2"/>
    <d v="2023-03-30T00:00:00"/>
    <x v="3"/>
    <x v="0"/>
    <x v="0"/>
    <n v="1"/>
    <n v="705.95"/>
    <n v="45"/>
    <x v="0"/>
    <n v="5"/>
    <x v="0"/>
    <s v="Unsatisfied"/>
    <x v="0"/>
    <x v="0"/>
  </r>
  <r>
    <n v="3314"/>
    <d v="2019-01-01T00:00:00"/>
    <s v="Production Technician I"/>
    <x v="9"/>
    <s v="Active"/>
    <s v="Part-Time"/>
    <s v="Zone A"/>
    <s v="Temporary"/>
    <x v="0"/>
    <x v="5"/>
    <d v="1955-09-24T00:00:00"/>
    <s v="MA"/>
    <x v="1"/>
    <s v="Other"/>
    <s v="Widowed"/>
    <x v="0"/>
    <n v="4"/>
    <d v="2023-01-30T00:00:00"/>
    <n v="1"/>
    <n v="4"/>
    <n v="1"/>
    <d v="2023-06-10T00:00:00"/>
    <x v="1"/>
    <x v="1"/>
    <x v="1"/>
    <n v="2"/>
    <n v="651.52"/>
    <n v="64"/>
    <x v="2"/>
    <n v="7"/>
    <x v="0"/>
    <s v="Neutral"/>
    <x v="0"/>
    <x v="0"/>
  </r>
  <r>
    <n v="3315"/>
    <d v="2018-10-13T00:00:00"/>
    <s v="Production Technician I"/>
    <x v="5"/>
    <s v="Terminated"/>
    <s v="Full-Time"/>
    <s v="Zone C"/>
    <s v="Temporary"/>
    <x v="0"/>
    <x v="4"/>
    <d v="1957-04-15T00:00:00"/>
    <s v="MA"/>
    <x v="0"/>
    <s v="Other"/>
    <s v="Widowed"/>
    <x v="0"/>
    <n v="3"/>
    <d v="2023-06-20T00:00:00"/>
    <n v="5"/>
    <n v="3"/>
    <n v="4"/>
    <d v="2023-02-03T00:00:00"/>
    <x v="0"/>
    <x v="0"/>
    <x v="1"/>
    <n v="1"/>
    <n v="976.59"/>
    <n v="61"/>
    <x v="2"/>
    <n v="7"/>
    <x v="1"/>
    <s v="Neutral"/>
    <x v="0"/>
    <x v="0"/>
  </r>
  <r>
    <n v="3317"/>
    <d v="2022-03-17T00:00:00"/>
    <s v="Production Technician I"/>
    <x v="2"/>
    <s v="Active"/>
    <s v="Part-Time"/>
    <s v="Zone C"/>
    <s v="Full-Time"/>
    <x v="0"/>
    <x v="0"/>
    <d v="1983-04-08T00:00:00"/>
    <s v="MA"/>
    <x v="0"/>
    <s v="Other"/>
    <s v="Single"/>
    <x v="0"/>
    <n v="3"/>
    <d v="2023-03-11T00:00:00"/>
    <n v="1"/>
    <n v="5"/>
    <n v="5"/>
    <d v="2022-12-20T00:00:00"/>
    <x v="1"/>
    <x v="1"/>
    <x v="3"/>
    <n v="1"/>
    <n v="870.15"/>
    <n v="39"/>
    <x v="3"/>
    <n v="4"/>
    <x v="0"/>
    <s v="Satisfied"/>
    <x v="0"/>
    <x v="0"/>
  </r>
  <r>
    <n v="3319"/>
    <d v="2019-10-09T00:00:00"/>
    <s v="Production Technician II"/>
    <x v="6"/>
    <s v="Active"/>
    <s v="Full-Time"/>
    <s v="Zone B"/>
    <s v="Temporary"/>
    <x v="0"/>
    <x v="4"/>
    <d v="1963-01-25T00:00:00"/>
    <s v="MA"/>
    <x v="0"/>
    <s v="Hispanic"/>
    <s v="Married"/>
    <x v="0"/>
    <n v="3"/>
    <d v="2022-08-05T00:00:00"/>
    <n v="5"/>
    <n v="3"/>
    <n v="4"/>
    <d v="2023-06-27T00:00:00"/>
    <x v="3"/>
    <x v="0"/>
    <x v="2"/>
    <n v="2"/>
    <n v="141.88"/>
    <n v="56"/>
    <x v="0"/>
    <n v="6"/>
    <x v="1"/>
    <s v="Neutral"/>
    <x v="0"/>
    <x v="1"/>
  </r>
  <r>
    <n v="3320"/>
    <d v="2020-05-18T00:00:00"/>
    <s v="Production Technician II"/>
    <x v="2"/>
    <s v="Active"/>
    <s v="Part-Time"/>
    <s v="Zone A"/>
    <s v="Part-Time"/>
    <x v="0"/>
    <x v="3"/>
    <d v="1969-07-06T00:00:00"/>
    <s v="MA"/>
    <x v="1"/>
    <s v="Other"/>
    <s v="Divorced"/>
    <x v="0"/>
    <n v="5"/>
    <d v="2023-01-10T00:00:00"/>
    <n v="1"/>
    <n v="4"/>
    <n v="4"/>
    <d v="2022-10-16T00:00:00"/>
    <x v="2"/>
    <x v="0"/>
    <x v="2"/>
    <n v="3"/>
    <n v="678.77"/>
    <n v="51"/>
    <x v="0"/>
    <n v="5"/>
    <x v="0"/>
    <s v="Neutral"/>
    <x v="2"/>
    <x v="1"/>
  </r>
  <r>
    <n v="3321"/>
    <d v="2019-02-17T00:00:00"/>
    <s v="Production Technician II"/>
    <x v="4"/>
    <s v="Active"/>
    <s v="Contract"/>
    <s v="Zone B"/>
    <s v="Full-Time"/>
    <x v="0"/>
    <x v="6"/>
    <d v="1986-01-11T00:00:00"/>
    <s v="MA"/>
    <x v="1"/>
    <s v="White"/>
    <s v="Single"/>
    <x v="0"/>
    <n v="2"/>
    <d v="2023-01-05T00:00:00"/>
    <n v="4"/>
    <n v="1"/>
    <n v="3"/>
    <d v="2022-08-23T00:00:00"/>
    <x v="2"/>
    <x v="0"/>
    <x v="3"/>
    <n v="1"/>
    <n v="134.05000000000001"/>
    <n v="33"/>
    <x v="3"/>
    <n v="7"/>
    <x v="2"/>
    <s v="Unsatisfied"/>
    <x v="1"/>
    <x v="0"/>
  </r>
  <r>
    <n v="3322"/>
    <d v="2020-07-31T00:00:00"/>
    <s v="Production Technician II"/>
    <x v="0"/>
    <s v="Terminated"/>
    <s v="Part-Time"/>
    <s v="Zone B"/>
    <s v="Full-Time"/>
    <x v="0"/>
    <x v="1"/>
    <d v="1943-10-09T00:00:00"/>
    <s v="MA"/>
    <x v="1"/>
    <s v="White"/>
    <s v="Single"/>
    <x v="0"/>
    <n v="4"/>
    <d v="2022-11-27T00:00:00"/>
    <n v="2"/>
    <n v="5"/>
    <n v="4"/>
    <d v="2023-05-11T00:00:00"/>
    <x v="4"/>
    <x v="1"/>
    <x v="0"/>
    <n v="5"/>
    <n v="371.76"/>
    <n v="77"/>
    <x v="2"/>
    <n v="5"/>
    <x v="0"/>
    <s v="Satisfied"/>
    <x v="0"/>
    <x v="0"/>
  </r>
  <r>
    <n v="3325"/>
    <d v="2021-07-13T00:00:00"/>
    <s v="Production Technician II"/>
    <x v="8"/>
    <s v="Terminated"/>
    <s v="Contract"/>
    <s v="Zone A"/>
    <s v="Part-Time"/>
    <x v="0"/>
    <x v="4"/>
    <d v="1993-10-14T00:00:00"/>
    <s v="MA"/>
    <x v="0"/>
    <s v="White"/>
    <s v="Single"/>
    <x v="0"/>
    <n v="3"/>
    <d v="2023-03-20T00:00:00"/>
    <n v="4"/>
    <n v="5"/>
    <n v="5"/>
    <d v="2023-04-17T00:00:00"/>
    <x v="3"/>
    <x v="1"/>
    <x v="2"/>
    <n v="4"/>
    <n v="747.42"/>
    <n v="28"/>
    <x v="1"/>
    <n v="4"/>
    <x v="2"/>
    <s v="Satisfied"/>
    <x v="0"/>
    <x v="1"/>
  </r>
  <r>
    <n v="3326"/>
    <d v="2022-01-14T00:00:00"/>
    <s v="Production Technician I"/>
    <x v="9"/>
    <s v="Active"/>
    <s v="Contract"/>
    <s v="Zone A"/>
    <s v="Temporary"/>
    <x v="0"/>
    <x v="3"/>
    <d v="1941-09-03T00:00:00"/>
    <s v="MA"/>
    <x v="1"/>
    <s v="Hispanic"/>
    <s v="Divorced"/>
    <x v="0"/>
    <n v="3"/>
    <d v="2023-06-24T00:00:00"/>
    <n v="4"/>
    <n v="1"/>
    <n v="3"/>
    <d v="2022-11-06T00:00:00"/>
    <x v="2"/>
    <x v="0"/>
    <x v="2"/>
    <n v="3"/>
    <n v="115.27"/>
    <n v="81"/>
    <x v="2"/>
    <n v="4"/>
    <x v="2"/>
    <s v="Unsatisfied"/>
    <x v="0"/>
    <x v="1"/>
  </r>
  <r>
    <n v="3327"/>
    <d v="2020-01-01T00:00:00"/>
    <s v="Production Technician I"/>
    <x v="5"/>
    <s v="Active"/>
    <s v="Contract"/>
    <s v="Zone C"/>
    <s v="Full-Time"/>
    <x v="0"/>
    <x v="10"/>
    <d v="1979-04-27T00:00:00"/>
    <s v="MA"/>
    <x v="0"/>
    <s v="Hispanic"/>
    <s v="Widowed"/>
    <x v="0"/>
    <n v="1"/>
    <d v="2022-12-13T00:00:00"/>
    <n v="5"/>
    <n v="1"/>
    <n v="1"/>
    <d v="2023-06-04T00:00:00"/>
    <x v="1"/>
    <x v="0"/>
    <x v="1"/>
    <n v="3"/>
    <n v="454.55"/>
    <n v="41"/>
    <x v="3"/>
    <n v="6"/>
    <x v="1"/>
    <s v="Unsatisfied"/>
    <x v="1"/>
    <x v="0"/>
  </r>
  <r>
    <n v="3328"/>
    <d v="2020-10-24T00:00:00"/>
    <s v="Production Technician I"/>
    <x v="6"/>
    <s v="Terminated"/>
    <s v="Part-Time"/>
    <s v="Zone A"/>
    <s v="Full-Time"/>
    <x v="0"/>
    <x v="6"/>
    <d v="1961-02-06T00:00:00"/>
    <s v="MA"/>
    <x v="1"/>
    <s v="White"/>
    <s v="Married"/>
    <x v="0"/>
    <n v="3"/>
    <d v="2023-05-19T00:00:00"/>
    <n v="2"/>
    <n v="5"/>
    <n v="4"/>
    <d v="2022-11-26T00:00:00"/>
    <x v="3"/>
    <x v="0"/>
    <x v="0"/>
    <n v="1"/>
    <n v="391.22"/>
    <n v="59"/>
    <x v="0"/>
    <n v="5"/>
    <x v="0"/>
    <s v="Satisfied"/>
    <x v="0"/>
    <x v="0"/>
  </r>
  <r>
    <n v="3329"/>
    <d v="2020-10-24T00:00:00"/>
    <s v="Production Technician I"/>
    <x v="2"/>
    <s v="Active"/>
    <s v="Part-Time"/>
    <s v="Zone B"/>
    <s v="Full-Time"/>
    <x v="0"/>
    <x v="2"/>
    <d v="1978-10-08T00:00:00"/>
    <s v="MA"/>
    <x v="1"/>
    <s v="Hispanic"/>
    <s v="Divorced"/>
    <x v="0"/>
    <n v="4"/>
    <d v="2022-12-03T00:00:00"/>
    <n v="4"/>
    <n v="4"/>
    <n v="3"/>
    <d v="2022-12-21T00:00:00"/>
    <x v="1"/>
    <x v="1"/>
    <x v="1"/>
    <n v="3"/>
    <n v="845.51"/>
    <n v="42"/>
    <x v="3"/>
    <n v="5"/>
    <x v="2"/>
    <s v="Neutral"/>
    <x v="0"/>
    <x v="0"/>
  </r>
  <r>
    <n v="3330"/>
    <d v="2020-08-09T00:00:00"/>
    <s v="Production Technician I"/>
    <x v="4"/>
    <s v="Active"/>
    <s v="Part-Time"/>
    <s v="Zone C"/>
    <s v="Part-Time"/>
    <x v="0"/>
    <x v="10"/>
    <d v="1976-03-19T00:00:00"/>
    <s v="MA"/>
    <x v="0"/>
    <s v="White"/>
    <s v="Divorced"/>
    <x v="0"/>
    <n v="4"/>
    <d v="2023-04-26T00:00:00"/>
    <n v="1"/>
    <n v="3"/>
    <n v="3"/>
    <d v="2023-04-22T00:00:00"/>
    <x v="2"/>
    <x v="1"/>
    <x v="1"/>
    <n v="2"/>
    <n v="713.22"/>
    <n v="44"/>
    <x v="3"/>
    <n v="5"/>
    <x v="0"/>
    <s v="Neutral"/>
    <x v="0"/>
    <x v="0"/>
  </r>
  <r>
    <n v="3331"/>
    <d v="2019-03-24T00:00:00"/>
    <s v="Production Technician I"/>
    <x v="0"/>
    <s v="Active"/>
    <s v="Full-Time"/>
    <s v="Zone A"/>
    <s v="Part-Time"/>
    <x v="0"/>
    <x v="4"/>
    <d v="1963-11-06T00:00:00"/>
    <s v="MA"/>
    <x v="0"/>
    <s v="Other"/>
    <s v="Single"/>
    <x v="0"/>
    <n v="2"/>
    <d v="2022-08-26T00:00:00"/>
    <n v="1"/>
    <n v="5"/>
    <n v="5"/>
    <d v="2022-08-11T00:00:00"/>
    <x v="4"/>
    <x v="0"/>
    <x v="3"/>
    <n v="2"/>
    <n v="242.55"/>
    <n v="56"/>
    <x v="0"/>
    <n v="7"/>
    <x v="0"/>
    <s v="Satisfied"/>
    <x v="1"/>
    <x v="0"/>
  </r>
  <r>
    <n v="3332"/>
    <d v="2022-10-29T00:00:00"/>
    <s v="Production Technician I"/>
    <x v="7"/>
    <s v="Active"/>
    <s v="Part-Time"/>
    <s v="Zone B"/>
    <s v="Temporary"/>
    <x v="0"/>
    <x v="13"/>
    <d v="1961-03-06T00:00:00"/>
    <s v="MA"/>
    <x v="0"/>
    <s v="Other"/>
    <s v="Widowed"/>
    <x v="0"/>
    <n v="3"/>
    <d v="2023-03-29T00:00:00"/>
    <n v="2"/>
    <n v="4"/>
    <n v="5"/>
    <d v="2023-02-09T00:00:00"/>
    <x v="3"/>
    <x v="0"/>
    <x v="2"/>
    <n v="5"/>
    <n v="385.68"/>
    <n v="61"/>
    <x v="2"/>
    <n v="3"/>
    <x v="0"/>
    <s v="Neutral"/>
    <x v="0"/>
    <x v="1"/>
  </r>
  <r>
    <n v="3333"/>
    <d v="2023-05-16T00:00:00"/>
    <s v="Production Technician I"/>
    <x v="1"/>
    <s v="Active"/>
    <s v="Contract"/>
    <s v="Zone B"/>
    <s v="Temporary"/>
    <x v="0"/>
    <x v="4"/>
    <d v="1992-10-29T00:00:00"/>
    <s v="MA"/>
    <x v="1"/>
    <s v="Hispanic"/>
    <s v="Single"/>
    <x v="0"/>
    <n v="3"/>
    <d v="2022-12-23T00:00:00"/>
    <n v="2"/>
    <n v="3"/>
    <n v="1"/>
    <d v="2023-01-05T00:00:00"/>
    <x v="1"/>
    <x v="0"/>
    <x v="3"/>
    <n v="4"/>
    <n v="995.4"/>
    <n v="31"/>
    <x v="3"/>
    <n v="2"/>
    <x v="0"/>
    <s v="Neutral"/>
    <x v="0"/>
    <x v="0"/>
  </r>
  <r>
    <n v="3334"/>
    <d v="2023-05-30T00:00:00"/>
    <s v="Production Technician I"/>
    <x v="8"/>
    <s v="Active"/>
    <s v="Part-Time"/>
    <s v="Zone B"/>
    <s v="Part-Time"/>
    <x v="0"/>
    <x v="9"/>
    <d v="1989-05-19T00:00:00"/>
    <s v="MA"/>
    <x v="1"/>
    <s v="White"/>
    <s v="Single"/>
    <x v="0"/>
    <n v="3"/>
    <d v="2022-08-18T00:00:00"/>
    <n v="1"/>
    <n v="4"/>
    <n v="2"/>
    <d v="2022-10-23T00:00:00"/>
    <x v="2"/>
    <x v="1"/>
    <x v="2"/>
    <n v="5"/>
    <n v="583.4"/>
    <n v="34"/>
    <x v="3"/>
    <n v="2"/>
    <x v="0"/>
    <s v="Neutral"/>
    <x v="0"/>
    <x v="1"/>
  </r>
  <r>
    <n v="3335"/>
    <d v="2019-06-28T00:00:00"/>
    <s v="Production Technician I"/>
    <x v="3"/>
    <s v="Terminated"/>
    <s v="Part-Time"/>
    <s v="Zone B"/>
    <s v="Temporary"/>
    <x v="0"/>
    <x v="4"/>
    <d v="1992-04-07T00:00:00"/>
    <s v="MA"/>
    <x v="1"/>
    <s v="Other"/>
    <s v="Divorced"/>
    <x v="0"/>
    <n v="3"/>
    <d v="2022-12-01T00:00:00"/>
    <n v="5"/>
    <n v="1"/>
    <n v="3"/>
    <d v="2023-03-17T00:00:00"/>
    <x v="2"/>
    <x v="0"/>
    <x v="1"/>
    <n v="5"/>
    <n v="388.61"/>
    <n v="27"/>
    <x v="1"/>
    <n v="6"/>
    <x v="1"/>
    <s v="Unsatisfied"/>
    <x v="0"/>
    <x v="0"/>
  </r>
  <r>
    <n v="3336"/>
    <d v="2023-03-25T00:00:00"/>
    <s v="Production Technician I"/>
    <x v="9"/>
    <s v="Terminated"/>
    <s v="Contract"/>
    <s v="Zone A"/>
    <s v="Part-Time"/>
    <x v="0"/>
    <x v="3"/>
    <d v="1979-06-21T00:00:00"/>
    <s v="MA"/>
    <x v="1"/>
    <s v="Asian"/>
    <s v="Divorced"/>
    <x v="0"/>
    <n v="3"/>
    <d v="2023-01-25T00:00:00"/>
    <n v="4"/>
    <n v="4"/>
    <n v="2"/>
    <d v="2023-04-02T00:00:00"/>
    <x v="0"/>
    <x v="0"/>
    <x v="1"/>
    <n v="4"/>
    <n v="290.13"/>
    <n v="44"/>
    <x v="3"/>
    <n v="3"/>
    <x v="2"/>
    <s v="Neutral"/>
    <x v="0"/>
    <x v="0"/>
  </r>
  <r>
    <n v="3337"/>
    <d v="2022-08-26T00:00:00"/>
    <s v="Production Technician I"/>
    <x v="5"/>
    <s v="Active"/>
    <s v="Full-Time"/>
    <s v="Zone A"/>
    <s v="Part-Time"/>
    <x v="0"/>
    <x v="6"/>
    <d v="1973-01-29T00:00:00"/>
    <s v="MA"/>
    <x v="0"/>
    <s v="Black"/>
    <s v="Single"/>
    <x v="0"/>
    <n v="3"/>
    <d v="2023-02-21T00:00:00"/>
    <n v="5"/>
    <n v="5"/>
    <n v="2"/>
    <d v="2023-04-28T00:00:00"/>
    <x v="1"/>
    <x v="0"/>
    <x v="0"/>
    <n v="3"/>
    <n v="933.76"/>
    <n v="49"/>
    <x v="0"/>
    <n v="3"/>
    <x v="1"/>
    <s v="Satisfied"/>
    <x v="0"/>
    <x v="0"/>
  </r>
  <r>
    <n v="3338"/>
    <d v="2019-11-15T00:00:00"/>
    <s v="Production Technician I"/>
    <x v="6"/>
    <s v="Active"/>
    <s v="Contract"/>
    <s v="Zone C"/>
    <s v="Temporary"/>
    <x v="0"/>
    <x v="3"/>
    <d v="1950-03-05T00:00:00"/>
    <s v="MA"/>
    <x v="0"/>
    <s v="Hispanic"/>
    <s v="Divorced"/>
    <x v="0"/>
    <n v="3"/>
    <d v="2023-03-28T00:00:00"/>
    <n v="3"/>
    <n v="2"/>
    <n v="4"/>
    <d v="2023-06-23T00:00:00"/>
    <x v="2"/>
    <x v="1"/>
    <x v="1"/>
    <n v="3"/>
    <n v="796.62"/>
    <n v="69"/>
    <x v="2"/>
    <n v="6"/>
    <x v="2"/>
    <s v="Unsatisfied"/>
    <x v="0"/>
    <x v="0"/>
  </r>
  <r>
    <n v="3339"/>
    <d v="2021-08-22T00:00:00"/>
    <s v="Production Technician I"/>
    <x v="2"/>
    <s v="Active"/>
    <s v="Part-Time"/>
    <s v="Zone C"/>
    <s v="Part-Time"/>
    <x v="0"/>
    <x v="19"/>
    <d v="1951-12-11T00:00:00"/>
    <s v="MA"/>
    <x v="1"/>
    <s v="Hispanic"/>
    <s v="Divorced"/>
    <x v="0"/>
    <n v="5"/>
    <d v="2023-08-01T00:00:00"/>
    <n v="1"/>
    <n v="1"/>
    <n v="3"/>
    <d v="2023-02-02T00:00:00"/>
    <x v="1"/>
    <x v="1"/>
    <x v="0"/>
    <n v="4"/>
    <n v="986.69"/>
    <n v="70"/>
    <x v="2"/>
    <n v="4"/>
    <x v="0"/>
    <s v="Unsatisfied"/>
    <x v="2"/>
    <x v="0"/>
  </r>
  <r>
    <n v="3340"/>
    <d v="2022-11-29T00:00:00"/>
    <s v="Production Technician I"/>
    <x v="4"/>
    <s v="Active"/>
    <s v="Part-Time"/>
    <s v="Zone A"/>
    <s v="Full-Time"/>
    <x v="0"/>
    <x v="3"/>
    <d v="1961-05-10T00:00:00"/>
    <s v="MA"/>
    <x v="1"/>
    <s v="White"/>
    <s v="Married"/>
    <x v="0"/>
    <n v="3"/>
    <d v="2022-12-14T00:00:00"/>
    <n v="5"/>
    <n v="2"/>
    <n v="3"/>
    <d v="2023-07-09T00:00:00"/>
    <x v="3"/>
    <x v="1"/>
    <x v="0"/>
    <n v="4"/>
    <n v="965.82"/>
    <n v="61"/>
    <x v="2"/>
    <n v="3"/>
    <x v="1"/>
    <s v="Unsatisfied"/>
    <x v="0"/>
    <x v="0"/>
  </r>
  <r>
    <n v="3341"/>
    <d v="2022-10-15T00:00:00"/>
    <s v="Production Technician II"/>
    <x v="5"/>
    <s v="Active"/>
    <s v="Full-Time"/>
    <s v="Zone C"/>
    <s v="Temporary"/>
    <x v="0"/>
    <x v="3"/>
    <d v="1955-01-28T00:00:00"/>
    <s v="MA"/>
    <x v="0"/>
    <s v="White"/>
    <s v="Single"/>
    <x v="0"/>
    <n v="1"/>
    <d v="2023-03-20T00:00:00"/>
    <n v="3"/>
    <n v="5"/>
    <n v="3"/>
    <d v="2023-07-19T00:00:00"/>
    <x v="3"/>
    <x v="0"/>
    <x v="0"/>
    <n v="1"/>
    <n v="933.59"/>
    <n v="67"/>
    <x v="2"/>
    <n v="3"/>
    <x v="2"/>
    <s v="Satisfied"/>
    <x v="1"/>
    <x v="0"/>
  </r>
  <r>
    <n v="3342"/>
    <d v="2021-07-31T00:00:00"/>
    <s v="Production Technician II"/>
    <x v="6"/>
    <s v="Active"/>
    <s v="Full-Time"/>
    <s v="Zone C"/>
    <s v="Part-Time"/>
    <x v="0"/>
    <x v="1"/>
    <d v="2000-02-17T00:00:00"/>
    <s v="MA"/>
    <x v="1"/>
    <s v="Other"/>
    <s v="Widowed"/>
    <x v="0"/>
    <n v="2"/>
    <d v="2022-12-12T00:00:00"/>
    <n v="3"/>
    <n v="4"/>
    <n v="1"/>
    <d v="2022-11-15T00:00:00"/>
    <x v="0"/>
    <x v="0"/>
    <x v="0"/>
    <n v="4"/>
    <n v="583.66"/>
    <n v="21"/>
    <x v="1"/>
    <n v="4"/>
    <x v="2"/>
    <s v="Neutral"/>
    <x v="1"/>
    <x v="0"/>
  </r>
  <r>
    <n v="3343"/>
    <d v="2022-02-21T00:00:00"/>
    <s v="Production Technician II"/>
    <x v="2"/>
    <s v="Active"/>
    <s v="Part-Time"/>
    <s v="Zone A"/>
    <s v="Full-Time"/>
    <x v="0"/>
    <x v="4"/>
    <d v="1965-11-25T00:00:00"/>
    <s v="MA"/>
    <x v="1"/>
    <s v="Hispanic"/>
    <s v="Married"/>
    <x v="0"/>
    <n v="4"/>
    <d v="2023-07-21T00:00:00"/>
    <n v="4"/>
    <n v="2"/>
    <n v="5"/>
    <d v="2023-07-05T00:00:00"/>
    <x v="3"/>
    <x v="1"/>
    <x v="0"/>
    <n v="2"/>
    <n v="819.62"/>
    <n v="57"/>
    <x v="0"/>
    <n v="4"/>
    <x v="2"/>
    <s v="Unsatisfied"/>
    <x v="0"/>
    <x v="0"/>
  </r>
  <r>
    <n v="3344"/>
    <d v="2021-08-29T00:00:00"/>
    <s v="Production Technician II"/>
    <x v="4"/>
    <s v="Active"/>
    <s v="Contract"/>
    <s v="Zone B"/>
    <s v="Temporary"/>
    <x v="0"/>
    <x v="3"/>
    <d v="1958-03-12T00:00:00"/>
    <s v="MA"/>
    <x v="1"/>
    <s v="White"/>
    <s v="Married"/>
    <x v="0"/>
    <n v="3"/>
    <d v="2023-07-13T00:00:00"/>
    <n v="5"/>
    <n v="4"/>
    <n v="1"/>
    <d v="2022-11-20T00:00:00"/>
    <x v="4"/>
    <x v="0"/>
    <x v="0"/>
    <n v="5"/>
    <n v="925"/>
    <n v="63"/>
    <x v="2"/>
    <n v="4"/>
    <x v="1"/>
    <s v="Neutral"/>
    <x v="0"/>
    <x v="0"/>
  </r>
  <r>
    <n v="3345"/>
    <d v="2021-12-13T00:00:00"/>
    <s v="Production Technician II"/>
    <x v="0"/>
    <s v="Terminated"/>
    <s v="Full-Time"/>
    <s v="Zone C"/>
    <s v="Part-Time"/>
    <x v="0"/>
    <x v="9"/>
    <d v="1981-04-09T00:00:00"/>
    <s v="MA"/>
    <x v="1"/>
    <s v="Asian"/>
    <s v="Single"/>
    <x v="0"/>
    <n v="4"/>
    <d v="2023-02-22T00:00:00"/>
    <n v="1"/>
    <n v="1"/>
    <n v="3"/>
    <d v="2022-12-28T00:00:00"/>
    <x v="2"/>
    <x v="1"/>
    <x v="1"/>
    <n v="5"/>
    <n v="127.93"/>
    <n v="40"/>
    <x v="3"/>
    <n v="4"/>
    <x v="0"/>
    <s v="Unsatisfied"/>
    <x v="0"/>
    <x v="0"/>
  </r>
  <r>
    <n v="3348"/>
    <d v="2019-10-31T00:00:00"/>
    <s v="Production Technician II"/>
    <x v="8"/>
    <s v="Active"/>
    <s v="Part-Time"/>
    <s v="Zone A"/>
    <s v="Part-Time"/>
    <x v="0"/>
    <x v="3"/>
    <d v="1987-12-01T00:00:00"/>
    <s v="MA"/>
    <x v="0"/>
    <s v="Asian"/>
    <s v="Widowed"/>
    <x v="0"/>
    <n v="2"/>
    <d v="2022-09-18T00:00:00"/>
    <n v="5"/>
    <n v="2"/>
    <n v="1"/>
    <d v="2023-04-29T00:00:00"/>
    <x v="2"/>
    <x v="0"/>
    <x v="3"/>
    <n v="2"/>
    <n v="922.33"/>
    <n v="32"/>
    <x v="3"/>
    <n v="6"/>
    <x v="1"/>
    <s v="Unsatisfied"/>
    <x v="1"/>
    <x v="0"/>
  </r>
  <r>
    <n v="3349"/>
    <d v="2022-11-07T00:00:00"/>
    <s v="Production Technician I"/>
    <x v="5"/>
    <s v="Active"/>
    <s v="Contract"/>
    <s v="Zone A"/>
    <s v="Full-Time"/>
    <x v="0"/>
    <x v="5"/>
    <d v="1959-02-27T00:00:00"/>
    <s v="MA"/>
    <x v="1"/>
    <s v="Hispanic"/>
    <s v="Divorced"/>
    <x v="0"/>
    <n v="3"/>
    <d v="2022-12-01T00:00:00"/>
    <n v="1"/>
    <n v="4"/>
    <n v="3"/>
    <d v="2022-08-31T00:00:00"/>
    <x v="2"/>
    <x v="0"/>
    <x v="1"/>
    <n v="5"/>
    <n v="306.01"/>
    <n v="63"/>
    <x v="2"/>
    <n v="3"/>
    <x v="0"/>
    <s v="Neutral"/>
    <x v="0"/>
    <x v="0"/>
  </r>
  <r>
    <n v="3350"/>
    <d v="2022-11-20T00:00:00"/>
    <s v="Production Technician I"/>
    <x v="4"/>
    <s v="Active"/>
    <s v="Full-Time"/>
    <s v="Zone B"/>
    <s v="Part-Time"/>
    <x v="0"/>
    <x v="9"/>
    <d v="1973-01-07T00:00:00"/>
    <s v="MA"/>
    <x v="0"/>
    <s v="Hispanic"/>
    <s v="Divorced"/>
    <x v="0"/>
    <n v="5"/>
    <d v="2022-10-30T00:00:00"/>
    <n v="2"/>
    <n v="1"/>
    <n v="1"/>
    <d v="2022-09-30T00:00:00"/>
    <x v="2"/>
    <x v="0"/>
    <x v="3"/>
    <n v="2"/>
    <n v="963.95"/>
    <n v="49"/>
    <x v="0"/>
    <n v="3"/>
    <x v="0"/>
    <s v="Unsatisfied"/>
    <x v="2"/>
    <x v="2"/>
  </r>
  <r>
    <n v="3351"/>
    <d v="2021-12-15T00:00:00"/>
    <s v="Production Technician I"/>
    <x v="0"/>
    <s v="Terminated"/>
    <s v="Contract"/>
    <s v="Zone C"/>
    <s v="Part-Time"/>
    <x v="0"/>
    <x v="12"/>
    <d v="1974-09-08T00:00:00"/>
    <s v="MA"/>
    <x v="1"/>
    <s v="Hispanic"/>
    <s v="Married"/>
    <x v="0"/>
    <n v="2"/>
    <d v="2023-02-14T00:00:00"/>
    <n v="4"/>
    <n v="2"/>
    <n v="3"/>
    <d v="2023-02-17T00:00:00"/>
    <x v="4"/>
    <x v="1"/>
    <x v="1"/>
    <n v="1"/>
    <n v="388.02"/>
    <n v="47"/>
    <x v="0"/>
    <n v="4"/>
    <x v="2"/>
    <s v="Unsatisfied"/>
    <x v="1"/>
    <x v="0"/>
  </r>
  <r>
    <n v="3352"/>
    <d v="2023-02-22T00:00:00"/>
    <s v="Production Technician I"/>
    <x v="1"/>
    <s v="Active"/>
    <s v="Part-Time"/>
    <s v="Zone B"/>
    <s v="Full-Time"/>
    <x v="0"/>
    <x v="4"/>
    <d v="1986-04-05T00:00:00"/>
    <s v="MA"/>
    <x v="1"/>
    <s v="Other"/>
    <s v="Single"/>
    <x v="0"/>
    <n v="3"/>
    <d v="2023-01-22T00:00:00"/>
    <n v="2"/>
    <n v="5"/>
    <n v="2"/>
    <d v="2023-04-26T00:00:00"/>
    <x v="2"/>
    <x v="0"/>
    <x v="0"/>
    <n v="1"/>
    <n v="140.61000000000001"/>
    <n v="37"/>
    <x v="3"/>
    <n v="3"/>
    <x v="0"/>
    <s v="Satisfied"/>
    <x v="0"/>
    <x v="0"/>
  </r>
  <r>
    <n v="3353"/>
    <d v="2020-03-29T00:00:00"/>
    <s v="Production Technician I"/>
    <x v="8"/>
    <s v="Active"/>
    <s v="Contract"/>
    <s v="Zone B"/>
    <s v="Part-Time"/>
    <x v="0"/>
    <x v="3"/>
    <d v="1978-06-11T00:00:00"/>
    <s v="MA"/>
    <x v="0"/>
    <s v="Hispanic"/>
    <s v="Married"/>
    <x v="0"/>
    <n v="3"/>
    <d v="2023-01-11T00:00:00"/>
    <n v="2"/>
    <n v="3"/>
    <n v="2"/>
    <d v="2023-03-14T00:00:00"/>
    <x v="2"/>
    <x v="1"/>
    <x v="1"/>
    <n v="3"/>
    <n v="749.47"/>
    <n v="42"/>
    <x v="3"/>
    <n v="6"/>
    <x v="0"/>
    <s v="Neutral"/>
    <x v="0"/>
    <x v="0"/>
  </r>
  <r>
    <n v="3354"/>
    <d v="2021-08-09T00:00:00"/>
    <s v="Production Technician I"/>
    <x v="6"/>
    <s v="Active"/>
    <s v="Part-Time"/>
    <s v="Zone A"/>
    <s v="Temporary"/>
    <x v="0"/>
    <x v="4"/>
    <d v="1961-04-21T00:00:00"/>
    <s v="MA"/>
    <x v="0"/>
    <s v="Asian"/>
    <s v="Single"/>
    <x v="0"/>
    <n v="3"/>
    <d v="2022-09-02T00:00:00"/>
    <n v="1"/>
    <n v="4"/>
    <n v="1"/>
    <d v="2022-11-19T00:00:00"/>
    <x v="4"/>
    <x v="0"/>
    <x v="1"/>
    <n v="5"/>
    <n v="503.22"/>
    <n v="60"/>
    <x v="2"/>
    <n v="4"/>
    <x v="0"/>
    <s v="Neutral"/>
    <x v="0"/>
    <x v="0"/>
  </r>
  <r>
    <n v="3355"/>
    <d v="2023-01-02T00:00:00"/>
    <s v="Production Technician I"/>
    <x v="2"/>
    <s v="Active"/>
    <s v="Contract"/>
    <s v="Zone B"/>
    <s v="Part-Time"/>
    <x v="0"/>
    <x v="1"/>
    <d v="1991-02-23T00:00:00"/>
    <s v="MA"/>
    <x v="0"/>
    <s v="White"/>
    <s v="Divorced"/>
    <x v="0"/>
    <n v="5"/>
    <d v="2023-07-08T00:00:00"/>
    <n v="1"/>
    <n v="3"/>
    <n v="3"/>
    <d v="2023-06-14T00:00:00"/>
    <x v="0"/>
    <x v="0"/>
    <x v="3"/>
    <n v="4"/>
    <n v="492.21"/>
    <n v="32"/>
    <x v="3"/>
    <n v="3"/>
    <x v="0"/>
    <s v="Neutral"/>
    <x v="2"/>
    <x v="2"/>
  </r>
  <r>
    <n v="3356"/>
    <d v="2018-11-10T00:00:00"/>
    <s v="Production Technician I"/>
    <x v="9"/>
    <s v="Active"/>
    <s v="Full-Time"/>
    <s v="Zone C"/>
    <s v="Part-Time"/>
    <x v="0"/>
    <x v="5"/>
    <d v="1991-08-14T00:00:00"/>
    <s v="MA"/>
    <x v="0"/>
    <s v="Asian"/>
    <s v="Married"/>
    <x v="2"/>
    <n v="3"/>
    <d v="2022-08-10T00:00:00"/>
    <n v="2"/>
    <n v="5"/>
    <n v="1"/>
    <d v="2022-08-08T00:00:00"/>
    <x v="0"/>
    <x v="1"/>
    <x v="2"/>
    <n v="5"/>
    <n v="890.94"/>
    <n v="27"/>
    <x v="1"/>
    <n v="7"/>
    <x v="0"/>
    <s v="Satisfied"/>
    <x v="0"/>
    <x v="1"/>
  </r>
  <r>
    <n v="3357"/>
    <d v="2022-08-30T00:00:00"/>
    <s v="Production Technician I"/>
    <x v="7"/>
    <s v="Active"/>
    <s v="Full-Time"/>
    <s v="Zone B"/>
    <s v="Temporary"/>
    <x v="0"/>
    <x v="6"/>
    <d v="1942-08-09T00:00:00"/>
    <s v="MA"/>
    <x v="1"/>
    <s v="Asian"/>
    <s v="Married"/>
    <x v="1"/>
    <n v="1"/>
    <d v="2022-12-07T00:00:00"/>
    <n v="3"/>
    <n v="3"/>
    <n v="1"/>
    <d v="2023-07-12T00:00:00"/>
    <x v="3"/>
    <x v="0"/>
    <x v="0"/>
    <n v="2"/>
    <n v="621.29999999999995"/>
    <n v="80"/>
    <x v="2"/>
    <n v="3"/>
    <x v="2"/>
    <s v="Neutral"/>
    <x v="1"/>
    <x v="0"/>
  </r>
  <r>
    <n v="3359"/>
    <d v="2020-11-29T00:00:00"/>
    <s v="Production Technician I"/>
    <x v="5"/>
    <s v="Active"/>
    <s v="Full-Time"/>
    <s v="Zone C"/>
    <s v="Temporary"/>
    <x v="0"/>
    <x v="4"/>
    <d v="1980-02-08T00:00:00"/>
    <s v="MA"/>
    <x v="1"/>
    <s v="Hispanic"/>
    <s v="Married"/>
    <x v="1"/>
    <n v="3"/>
    <d v="2023-04-29T00:00:00"/>
    <n v="3"/>
    <n v="1"/>
    <n v="3"/>
    <d v="2023-04-13T00:00:00"/>
    <x v="2"/>
    <x v="1"/>
    <x v="3"/>
    <n v="5"/>
    <n v="886.07"/>
    <n v="40"/>
    <x v="3"/>
    <n v="5"/>
    <x v="2"/>
    <s v="Unsatisfied"/>
    <x v="0"/>
    <x v="0"/>
  </r>
  <r>
    <n v="3360"/>
    <d v="2021-03-24T00:00:00"/>
    <s v="Production Technician I"/>
    <x v="4"/>
    <s v="Active"/>
    <s v="Part-Time"/>
    <s v="Zone A"/>
    <s v="Part-Time"/>
    <x v="0"/>
    <x v="3"/>
    <d v="1974-05-20T00:00:00"/>
    <s v="MA"/>
    <x v="0"/>
    <s v="Asian"/>
    <s v="Married"/>
    <x v="1"/>
    <n v="2"/>
    <d v="2023-06-25T00:00:00"/>
    <n v="4"/>
    <n v="4"/>
    <n v="1"/>
    <d v="2022-12-14T00:00:00"/>
    <x v="1"/>
    <x v="1"/>
    <x v="3"/>
    <n v="3"/>
    <n v="740.89"/>
    <n v="47"/>
    <x v="0"/>
    <n v="5"/>
    <x v="2"/>
    <s v="Neutral"/>
    <x v="1"/>
    <x v="0"/>
  </r>
  <r>
    <n v="3361"/>
    <d v="2020-12-29T00:00:00"/>
    <s v="Production Technician I"/>
    <x v="0"/>
    <s v="Terminated"/>
    <s v="Part-Time"/>
    <s v="Zone B"/>
    <s v="Temporary"/>
    <x v="0"/>
    <x v="3"/>
    <d v="1943-10-04T00:00:00"/>
    <s v="MA"/>
    <x v="0"/>
    <s v="Other"/>
    <s v="Single"/>
    <x v="1"/>
    <n v="3"/>
    <d v="2023-03-23T00:00:00"/>
    <n v="1"/>
    <n v="3"/>
    <n v="3"/>
    <d v="2022-11-14T00:00:00"/>
    <x v="4"/>
    <x v="1"/>
    <x v="3"/>
    <n v="1"/>
    <n v="921.81"/>
    <n v="77"/>
    <x v="2"/>
    <n v="5"/>
    <x v="0"/>
    <s v="Neutral"/>
    <x v="0"/>
    <x v="0"/>
  </r>
  <r>
    <n v="3362"/>
    <d v="2021-08-02T00:00:00"/>
    <s v="Production Technician I"/>
    <x v="1"/>
    <s v="Active"/>
    <s v="Full-Time"/>
    <s v="Zone C"/>
    <s v="Temporary"/>
    <x v="0"/>
    <x v="4"/>
    <d v="1967-11-10T00:00:00"/>
    <s v="MA"/>
    <x v="0"/>
    <s v="Asian"/>
    <s v="Widowed"/>
    <x v="1"/>
    <n v="1"/>
    <d v="2023-03-19T00:00:00"/>
    <n v="1"/>
    <n v="5"/>
    <n v="1"/>
    <d v="2023-07-31T00:00:00"/>
    <x v="1"/>
    <x v="0"/>
    <x v="3"/>
    <n v="2"/>
    <n v="348.84"/>
    <n v="54"/>
    <x v="0"/>
    <n v="4"/>
    <x v="0"/>
    <s v="Satisfied"/>
    <x v="1"/>
    <x v="0"/>
  </r>
  <r>
    <n v="3363"/>
    <d v="2022-03-30T00:00:00"/>
    <s v="Production Technician I"/>
    <x v="8"/>
    <s v="Active"/>
    <s v="Part-Time"/>
    <s v="Zone A"/>
    <s v="Temporary"/>
    <x v="0"/>
    <x v="4"/>
    <d v="1957-07-26T00:00:00"/>
    <s v="MA"/>
    <x v="1"/>
    <s v="Black"/>
    <s v="Married"/>
    <x v="1"/>
    <n v="5"/>
    <d v="2023-06-22T00:00:00"/>
    <n v="4"/>
    <n v="4"/>
    <n v="2"/>
    <d v="2023-05-22T00:00:00"/>
    <x v="1"/>
    <x v="1"/>
    <x v="2"/>
    <n v="2"/>
    <n v="826.15"/>
    <n v="65"/>
    <x v="2"/>
    <n v="4"/>
    <x v="2"/>
    <s v="Neutral"/>
    <x v="2"/>
    <x v="1"/>
  </r>
  <r>
    <n v="3364"/>
    <d v="2021-03-05T00:00:00"/>
    <s v="Production Technician II"/>
    <x v="5"/>
    <s v="Active"/>
    <s v="Part-Time"/>
    <s v="Zone A"/>
    <s v="Temporary"/>
    <x v="0"/>
    <x v="6"/>
    <d v="1960-06-05T00:00:00"/>
    <s v="MA"/>
    <x v="0"/>
    <s v="Hispanic"/>
    <s v="Single"/>
    <x v="1"/>
    <n v="3"/>
    <d v="2023-03-18T00:00:00"/>
    <n v="1"/>
    <n v="5"/>
    <n v="2"/>
    <d v="2022-12-01T00:00:00"/>
    <x v="0"/>
    <x v="0"/>
    <x v="2"/>
    <n v="1"/>
    <n v="205.35"/>
    <n v="61"/>
    <x v="2"/>
    <n v="5"/>
    <x v="0"/>
    <s v="Satisfied"/>
    <x v="0"/>
    <x v="1"/>
  </r>
  <r>
    <n v="3365"/>
    <d v="2020-12-02T00:00:00"/>
    <s v="Production Technician II"/>
    <x v="6"/>
    <s v="Active"/>
    <s v="Contract"/>
    <s v="Zone B"/>
    <s v="Temporary"/>
    <x v="0"/>
    <x v="9"/>
    <d v="1948-06-27T00:00:00"/>
    <s v="MA"/>
    <x v="1"/>
    <s v="Asian"/>
    <s v="Divorced"/>
    <x v="0"/>
    <n v="3"/>
    <d v="2023-07-25T00:00:00"/>
    <n v="1"/>
    <n v="1"/>
    <n v="4"/>
    <d v="2022-08-23T00:00:00"/>
    <x v="4"/>
    <x v="1"/>
    <x v="1"/>
    <n v="1"/>
    <n v="349.86"/>
    <n v="72"/>
    <x v="2"/>
    <n v="5"/>
    <x v="0"/>
    <s v="Unsatisfied"/>
    <x v="0"/>
    <x v="0"/>
  </r>
  <r>
    <n v="3366"/>
    <d v="2019-01-20T00:00:00"/>
    <s v="Production Technician II"/>
    <x v="2"/>
    <s v="Terminated"/>
    <s v="Contract"/>
    <s v="Zone C"/>
    <s v="Full-Time"/>
    <x v="0"/>
    <x v="3"/>
    <d v="1976-05-14T00:00:00"/>
    <s v="MA"/>
    <x v="1"/>
    <s v="Black"/>
    <s v="Widowed"/>
    <x v="1"/>
    <n v="4"/>
    <d v="2022-08-21T00:00:00"/>
    <n v="4"/>
    <n v="5"/>
    <n v="5"/>
    <d v="2022-09-20T00:00:00"/>
    <x v="2"/>
    <x v="1"/>
    <x v="3"/>
    <n v="1"/>
    <n v="546.47"/>
    <n v="43"/>
    <x v="3"/>
    <n v="7"/>
    <x v="2"/>
    <s v="Satisfied"/>
    <x v="0"/>
    <x v="0"/>
  </r>
  <r>
    <n v="3367"/>
    <d v="2020-05-30T00:00:00"/>
    <s v="Production Technician II"/>
    <x v="4"/>
    <s v="Terminated"/>
    <s v="Full-Time"/>
    <s v="Zone B"/>
    <s v="Full-Time"/>
    <x v="0"/>
    <x v="4"/>
    <d v="1962-10-16T00:00:00"/>
    <s v="MA"/>
    <x v="1"/>
    <s v="Other"/>
    <s v="Single"/>
    <x v="1"/>
    <n v="2"/>
    <d v="2022-09-11T00:00:00"/>
    <n v="4"/>
    <n v="1"/>
    <n v="5"/>
    <d v="2023-06-09T00:00:00"/>
    <x v="0"/>
    <x v="0"/>
    <x v="3"/>
    <n v="2"/>
    <n v="448.21"/>
    <n v="58"/>
    <x v="0"/>
    <n v="5"/>
    <x v="2"/>
    <s v="Unsatisfied"/>
    <x v="1"/>
    <x v="0"/>
  </r>
  <r>
    <n v="3370"/>
    <d v="2022-06-20T00:00:00"/>
    <s v="Production Technician II"/>
    <x v="1"/>
    <s v="Active"/>
    <s v="Contract"/>
    <s v="Zone C"/>
    <s v="Temporary"/>
    <x v="0"/>
    <x v="3"/>
    <d v="1958-08-27T00:00:00"/>
    <s v="MA"/>
    <x v="0"/>
    <s v="Asian"/>
    <s v="Widowed"/>
    <x v="1"/>
    <n v="3"/>
    <d v="2023-07-30T00:00:00"/>
    <n v="3"/>
    <n v="5"/>
    <n v="3"/>
    <d v="2023-06-06T00:00:00"/>
    <x v="1"/>
    <x v="1"/>
    <x v="2"/>
    <n v="2"/>
    <n v="264.88"/>
    <n v="64"/>
    <x v="2"/>
    <n v="3"/>
    <x v="2"/>
    <s v="Satisfied"/>
    <x v="0"/>
    <x v="1"/>
  </r>
  <r>
    <n v="3371"/>
    <d v="2022-12-20T00:00:00"/>
    <s v="Production Technician II"/>
    <x v="8"/>
    <s v="Terminated"/>
    <s v="Full-Time"/>
    <s v="Zone A"/>
    <s v="Full-Time"/>
    <x v="0"/>
    <x v="15"/>
    <d v="1970-11-22T00:00:00"/>
    <s v="MA"/>
    <x v="0"/>
    <s v="Hispanic"/>
    <s v="Married"/>
    <x v="1"/>
    <n v="3"/>
    <d v="2022-08-08T00:00:00"/>
    <n v="4"/>
    <n v="2"/>
    <n v="5"/>
    <d v="2022-12-01T00:00:00"/>
    <x v="4"/>
    <x v="0"/>
    <x v="3"/>
    <n v="2"/>
    <n v="210.15"/>
    <n v="52"/>
    <x v="0"/>
    <n v="3"/>
    <x v="2"/>
    <s v="Unsatisfied"/>
    <x v="0"/>
    <x v="0"/>
  </r>
  <r>
    <n v="3372"/>
    <d v="2023-01-14T00:00:00"/>
    <s v="Production Technician I"/>
    <x v="3"/>
    <s v="Terminated"/>
    <s v="Contract"/>
    <s v="Zone C"/>
    <s v="Part-Time"/>
    <x v="0"/>
    <x v="9"/>
    <d v="1992-05-27T00:00:00"/>
    <s v="MA"/>
    <x v="0"/>
    <s v="Asian"/>
    <s v="Divorced"/>
    <x v="0"/>
    <n v="4"/>
    <d v="2023-07-13T00:00:00"/>
    <n v="1"/>
    <n v="3"/>
    <n v="1"/>
    <d v="2023-05-05T00:00:00"/>
    <x v="3"/>
    <x v="1"/>
    <x v="3"/>
    <n v="4"/>
    <n v="627.17999999999995"/>
    <n v="31"/>
    <x v="3"/>
    <n v="3"/>
    <x v="0"/>
    <s v="Neutral"/>
    <x v="0"/>
    <x v="0"/>
  </r>
  <r>
    <n v="3373"/>
    <d v="2018-09-22T00:00:00"/>
    <s v="Production Technician I"/>
    <x v="9"/>
    <s v="Active"/>
    <s v="Contract"/>
    <s v="Zone A"/>
    <s v="Temporary"/>
    <x v="0"/>
    <x v="1"/>
    <d v="1989-02-06T00:00:00"/>
    <s v="MA"/>
    <x v="1"/>
    <s v="Other"/>
    <s v="Married"/>
    <x v="1"/>
    <n v="2"/>
    <d v="2023-08-03T00:00:00"/>
    <n v="2"/>
    <n v="4"/>
    <n v="4"/>
    <d v="2022-12-29T00:00:00"/>
    <x v="1"/>
    <x v="1"/>
    <x v="1"/>
    <n v="1"/>
    <n v="575.41999999999996"/>
    <n v="29"/>
    <x v="1"/>
    <n v="7"/>
    <x v="0"/>
    <s v="Neutral"/>
    <x v="1"/>
    <x v="0"/>
  </r>
  <r>
    <n v="3374"/>
    <d v="2022-09-24T00:00:00"/>
    <s v="Production Technician I"/>
    <x v="5"/>
    <s v="Terminated"/>
    <s v="Part-Time"/>
    <s v="Zone A"/>
    <s v="Temporary"/>
    <x v="0"/>
    <x v="4"/>
    <d v="1999-12-04T00:00:00"/>
    <s v="MA"/>
    <x v="1"/>
    <s v="Hispanic"/>
    <s v="Divorced"/>
    <x v="1"/>
    <n v="4"/>
    <d v="2023-03-17T00:00:00"/>
    <n v="1"/>
    <n v="3"/>
    <n v="3"/>
    <d v="2022-11-27T00:00:00"/>
    <x v="4"/>
    <x v="0"/>
    <x v="2"/>
    <n v="4"/>
    <n v="123.64"/>
    <n v="23"/>
    <x v="1"/>
    <n v="3"/>
    <x v="0"/>
    <s v="Neutral"/>
    <x v="0"/>
    <x v="1"/>
  </r>
  <r>
    <n v="3375"/>
    <d v="2020-06-08T00:00:00"/>
    <s v="Production Technician I"/>
    <x v="6"/>
    <s v="Terminated"/>
    <s v="Full-Time"/>
    <s v="Zone B"/>
    <s v="Full-Time"/>
    <x v="0"/>
    <x v="6"/>
    <d v="1999-09-20T00:00:00"/>
    <s v="MA"/>
    <x v="0"/>
    <s v="Black"/>
    <s v="Divorced"/>
    <x v="1"/>
    <n v="3"/>
    <d v="2023-01-24T00:00:00"/>
    <n v="2"/>
    <n v="4"/>
    <n v="3"/>
    <d v="2023-06-30T00:00:00"/>
    <x v="3"/>
    <x v="0"/>
    <x v="0"/>
    <n v="1"/>
    <n v="655.61"/>
    <n v="21"/>
    <x v="1"/>
    <n v="5"/>
    <x v="0"/>
    <s v="Neutral"/>
    <x v="0"/>
    <x v="0"/>
  </r>
  <r>
    <n v="3376"/>
    <d v="2023-07-06T00:00:00"/>
    <s v="Production Technician I"/>
    <x v="2"/>
    <s v="Active"/>
    <s v="Part-Time"/>
    <s v="Zone B"/>
    <s v="Temporary"/>
    <x v="0"/>
    <x v="4"/>
    <d v="1986-11-11T00:00:00"/>
    <s v="MA"/>
    <x v="0"/>
    <s v="Asian"/>
    <s v="Single"/>
    <x v="1"/>
    <n v="5"/>
    <d v="2022-08-19T00:00:00"/>
    <n v="4"/>
    <n v="1"/>
    <n v="2"/>
    <d v="2023-02-20T00:00:00"/>
    <x v="2"/>
    <x v="1"/>
    <x v="1"/>
    <n v="4"/>
    <n v="410.54"/>
    <n v="37"/>
    <x v="3"/>
    <n v="2"/>
    <x v="2"/>
    <s v="Unsatisfied"/>
    <x v="2"/>
    <x v="0"/>
  </r>
  <r>
    <n v="3377"/>
    <d v="2020-02-24T00:00:00"/>
    <s v="Production Technician I"/>
    <x v="4"/>
    <s v="Active"/>
    <s v="Part-Time"/>
    <s v="Zone A"/>
    <s v="Temporary"/>
    <x v="0"/>
    <x v="8"/>
    <d v="1989-09-06T00:00:00"/>
    <s v="MA"/>
    <x v="0"/>
    <s v="Asian"/>
    <s v="Widowed"/>
    <x v="1"/>
    <n v="4"/>
    <d v="2022-12-19T00:00:00"/>
    <n v="3"/>
    <n v="5"/>
    <n v="3"/>
    <d v="2022-10-24T00:00:00"/>
    <x v="4"/>
    <x v="0"/>
    <x v="2"/>
    <n v="2"/>
    <n v="485.17"/>
    <n v="31"/>
    <x v="3"/>
    <n v="6"/>
    <x v="2"/>
    <s v="Satisfied"/>
    <x v="0"/>
    <x v="1"/>
  </r>
  <r>
    <n v="3378"/>
    <d v="2021-05-26T00:00:00"/>
    <s v="Production Technician I"/>
    <x v="0"/>
    <s v="Active"/>
    <s v="Contract"/>
    <s v="Zone B"/>
    <s v="Temporary"/>
    <x v="0"/>
    <x v="3"/>
    <d v="1993-09-04T00:00:00"/>
    <s v="MA"/>
    <x v="0"/>
    <s v="White"/>
    <s v="Single"/>
    <x v="1"/>
    <n v="3"/>
    <d v="2023-04-12T00:00:00"/>
    <n v="5"/>
    <n v="1"/>
    <n v="4"/>
    <d v="2023-07-08T00:00:00"/>
    <x v="3"/>
    <x v="1"/>
    <x v="3"/>
    <n v="1"/>
    <n v="731.18"/>
    <n v="28"/>
    <x v="1"/>
    <n v="4"/>
    <x v="1"/>
    <s v="Unsatisfied"/>
    <x v="0"/>
    <x v="0"/>
  </r>
  <r>
    <n v="3380"/>
    <d v="2023-06-27T00:00:00"/>
    <s v="Production Technician I"/>
    <x v="1"/>
    <s v="Active"/>
    <s v="Full-Time"/>
    <s v="Zone C"/>
    <s v="Temporary"/>
    <x v="0"/>
    <x v="4"/>
    <d v="1984-12-19T00:00:00"/>
    <s v="MA"/>
    <x v="1"/>
    <s v="Black"/>
    <s v="Widowed"/>
    <x v="1"/>
    <n v="1"/>
    <d v="2022-09-05T00:00:00"/>
    <n v="4"/>
    <n v="3"/>
    <n v="2"/>
    <d v="2022-10-26T00:00:00"/>
    <x v="3"/>
    <x v="0"/>
    <x v="1"/>
    <n v="1"/>
    <n v="399.81"/>
    <n v="39"/>
    <x v="3"/>
    <n v="2"/>
    <x v="2"/>
    <s v="Neutral"/>
    <x v="1"/>
    <x v="0"/>
  </r>
  <r>
    <n v="3381"/>
    <d v="2022-12-20T00:00:00"/>
    <s v="Production Technician I"/>
    <x v="8"/>
    <s v="Active"/>
    <s v="Contract"/>
    <s v="Zone C"/>
    <s v="Part-Time"/>
    <x v="0"/>
    <x v="4"/>
    <d v="1954-11-29T00:00:00"/>
    <s v="MA"/>
    <x v="1"/>
    <s v="White"/>
    <s v="Single"/>
    <x v="1"/>
    <n v="3"/>
    <d v="2022-10-03T00:00:00"/>
    <n v="1"/>
    <n v="5"/>
    <n v="2"/>
    <d v="2022-08-30T00:00:00"/>
    <x v="1"/>
    <x v="0"/>
    <x v="1"/>
    <n v="4"/>
    <n v="604.05999999999995"/>
    <n v="68"/>
    <x v="2"/>
    <n v="3"/>
    <x v="0"/>
    <s v="Satisfied"/>
    <x v="0"/>
    <x v="0"/>
  </r>
  <r>
    <n v="3382"/>
    <d v="2018-11-10T00:00:00"/>
    <s v="Production Technician I"/>
    <x v="3"/>
    <s v="Active"/>
    <s v="Part-Time"/>
    <s v="Zone C"/>
    <s v="Temporary"/>
    <x v="0"/>
    <x v="4"/>
    <d v="1970-05-20T00:00:00"/>
    <s v="MA"/>
    <x v="1"/>
    <s v="Other"/>
    <s v="Divorced"/>
    <x v="1"/>
    <n v="5"/>
    <d v="2022-11-10T00:00:00"/>
    <n v="3"/>
    <n v="5"/>
    <n v="5"/>
    <d v="2023-04-14T00:00:00"/>
    <x v="2"/>
    <x v="0"/>
    <x v="0"/>
    <n v="2"/>
    <n v="815.35"/>
    <n v="48"/>
    <x v="0"/>
    <n v="7"/>
    <x v="2"/>
    <s v="Satisfied"/>
    <x v="2"/>
    <x v="0"/>
  </r>
  <r>
    <n v="3383"/>
    <d v="2020-08-13T00:00:00"/>
    <s v="Production Technician I"/>
    <x v="9"/>
    <s v="Terminated"/>
    <s v="Part-Time"/>
    <s v="Zone C"/>
    <s v="Part-Time"/>
    <x v="0"/>
    <x v="3"/>
    <d v="1985-04-01T00:00:00"/>
    <s v="MA"/>
    <x v="0"/>
    <s v="Hispanic"/>
    <s v="Divorced"/>
    <x v="1"/>
    <n v="2"/>
    <d v="2022-11-12T00:00:00"/>
    <n v="3"/>
    <n v="2"/>
    <n v="3"/>
    <d v="2022-11-16T00:00:00"/>
    <x v="0"/>
    <x v="0"/>
    <x v="0"/>
    <n v="4"/>
    <n v="750.79"/>
    <n v="35"/>
    <x v="3"/>
    <n v="5"/>
    <x v="2"/>
    <s v="Unsatisfied"/>
    <x v="1"/>
    <x v="0"/>
  </r>
  <r>
    <n v="3384"/>
    <d v="2019-03-07T00:00:00"/>
    <s v="Production Technician I"/>
    <x v="5"/>
    <s v="Active"/>
    <s v="Full-Time"/>
    <s v="Zone C"/>
    <s v="Full-Time"/>
    <x v="0"/>
    <x v="4"/>
    <d v="1991-07-18T00:00:00"/>
    <s v="MA"/>
    <x v="0"/>
    <s v="Hispanic"/>
    <s v="Married"/>
    <x v="0"/>
    <n v="3"/>
    <d v="2023-06-27T00:00:00"/>
    <n v="2"/>
    <n v="1"/>
    <n v="2"/>
    <d v="2022-11-19T00:00:00"/>
    <x v="0"/>
    <x v="0"/>
    <x v="3"/>
    <n v="1"/>
    <n v="981.44"/>
    <n v="28"/>
    <x v="1"/>
    <n v="7"/>
    <x v="0"/>
    <s v="Unsatisfied"/>
    <x v="0"/>
    <x v="0"/>
  </r>
  <r>
    <n v="3385"/>
    <d v="2022-03-13T00:00:00"/>
    <s v="Production Technician I"/>
    <x v="6"/>
    <s v="Active"/>
    <s v="Part-Time"/>
    <s v="Zone A"/>
    <s v="Full-Time"/>
    <x v="0"/>
    <x v="3"/>
    <d v="1978-07-10T00:00:00"/>
    <s v="MA"/>
    <x v="0"/>
    <s v="Other"/>
    <s v="Divorced"/>
    <x v="0"/>
    <n v="3"/>
    <d v="2022-12-21T00:00:00"/>
    <n v="2"/>
    <n v="1"/>
    <n v="4"/>
    <d v="2023-02-10T00:00:00"/>
    <x v="3"/>
    <x v="1"/>
    <x v="0"/>
    <n v="5"/>
    <n v="553.4"/>
    <n v="44"/>
    <x v="3"/>
    <n v="4"/>
    <x v="0"/>
    <s v="Unsatisfied"/>
    <x v="0"/>
    <x v="0"/>
  </r>
  <r>
    <n v="3386"/>
    <d v="2019-11-25T00:00:00"/>
    <s v="Production Technician II"/>
    <x v="5"/>
    <s v="Active"/>
    <s v="Contract"/>
    <s v="Zone C"/>
    <s v="Temporary"/>
    <x v="0"/>
    <x v="3"/>
    <d v="1995-02-18T00:00:00"/>
    <s v="MA"/>
    <x v="0"/>
    <s v="Hispanic"/>
    <s v="Widowed"/>
    <x v="0"/>
    <n v="2"/>
    <d v="2023-01-01T00:00:00"/>
    <n v="2"/>
    <n v="1"/>
    <n v="5"/>
    <d v="2022-08-26T00:00:00"/>
    <x v="0"/>
    <x v="1"/>
    <x v="1"/>
    <n v="1"/>
    <n v="348.3"/>
    <n v="24"/>
    <x v="1"/>
    <n v="6"/>
    <x v="0"/>
    <s v="Unsatisfied"/>
    <x v="1"/>
    <x v="0"/>
  </r>
  <r>
    <n v="3387"/>
    <d v="2019-03-06T00:00:00"/>
    <s v="Production Technician II"/>
    <x v="6"/>
    <s v="Active"/>
    <s v="Full-Time"/>
    <s v="Zone C"/>
    <s v="Full-Time"/>
    <x v="0"/>
    <x v="2"/>
    <d v="1965-07-19T00:00:00"/>
    <s v="MA"/>
    <x v="1"/>
    <s v="Other"/>
    <s v="Widowed"/>
    <x v="0"/>
    <n v="3"/>
    <d v="2023-04-19T00:00:00"/>
    <n v="1"/>
    <n v="3"/>
    <n v="4"/>
    <d v="2022-10-16T00:00:00"/>
    <x v="3"/>
    <x v="0"/>
    <x v="2"/>
    <n v="3"/>
    <n v="912.09"/>
    <n v="54"/>
    <x v="0"/>
    <n v="7"/>
    <x v="0"/>
    <s v="Neutral"/>
    <x v="0"/>
    <x v="1"/>
  </r>
  <r>
    <n v="3388"/>
    <d v="2019-04-19T00:00:00"/>
    <s v="Production Technician II"/>
    <x v="2"/>
    <s v="Active"/>
    <s v="Part-Time"/>
    <s v="Zone A"/>
    <s v="Temporary"/>
    <x v="0"/>
    <x v="10"/>
    <d v="1990-09-17T00:00:00"/>
    <s v="MA"/>
    <x v="1"/>
    <s v="Black"/>
    <s v="Divorced"/>
    <x v="0"/>
    <n v="1"/>
    <d v="2022-10-09T00:00:00"/>
    <n v="3"/>
    <n v="1"/>
    <n v="3"/>
    <d v="2022-11-03T00:00:00"/>
    <x v="0"/>
    <x v="1"/>
    <x v="0"/>
    <n v="2"/>
    <n v="278.04000000000002"/>
    <n v="29"/>
    <x v="1"/>
    <n v="7"/>
    <x v="2"/>
    <s v="Unsatisfied"/>
    <x v="1"/>
    <x v="0"/>
  </r>
  <r>
    <n v="3389"/>
    <d v="2020-08-12T00:00:00"/>
    <s v="Production Technician II"/>
    <x v="4"/>
    <s v="Active"/>
    <s v="Full-Time"/>
    <s v="Zone C"/>
    <s v="Temporary"/>
    <x v="0"/>
    <x v="4"/>
    <d v="1943-06-25T00:00:00"/>
    <s v="MA"/>
    <x v="1"/>
    <s v="Asian"/>
    <s v="Married"/>
    <x v="0"/>
    <n v="1"/>
    <d v="2023-02-11T00:00:00"/>
    <n v="2"/>
    <n v="3"/>
    <n v="1"/>
    <d v="2022-10-18T00:00:00"/>
    <x v="2"/>
    <x v="1"/>
    <x v="2"/>
    <n v="5"/>
    <n v="812.22"/>
    <n v="77"/>
    <x v="2"/>
    <n v="5"/>
    <x v="0"/>
    <s v="Neutral"/>
    <x v="1"/>
    <x v="0"/>
  </r>
  <r>
    <n v="3391"/>
    <d v="2020-01-13T00:00:00"/>
    <s v="Production Technician II"/>
    <x v="7"/>
    <s v="Active"/>
    <s v="Part-Time"/>
    <s v="Zone C"/>
    <s v="Full-Time"/>
    <x v="0"/>
    <x v="2"/>
    <d v="1991-11-04T00:00:00"/>
    <s v="MA"/>
    <x v="0"/>
    <s v="Black"/>
    <s v="Divorced"/>
    <x v="0"/>
    <n v="3"/>
    <d v="2023-07-05T00:00:00"/>
    <n v="4"/>
    <n v="3"/>
    <n v="1"/>
    <d v="2023-04-01T00:00:00"/>
    <x v="4"/>
    <x v="0"/>
    <x v="1"/>
    <n v="2"/>
    <n v="374.13"/>
    <n v="29"/>
    <x v="1"/>
    <n v="6"/>
    <x v="2"/>
    <s v="Neutral"/>
    <x v="0"/>
    <x v="0"/>
  </r>
  <r>
    <n v="3392"/>
    <d v="2019-11-18T00:00:00"/>
    <s v="Production Technician II"/>
    <x v="1"/>
    <s v="Terminated"/>
    <s v="Full-Time"/>
    <s v="Zone B"/>
    <s v="Full-Time"/>
    <x v="0"/>
    <x v="3"/>
    <d v="1988-02-29T00:00:00"/>
    <s v="MA"/>
    <x v="0"/>
    <s v="Other"/>
    <s v="Single"/>
    <x v="0"/>
    <n v="2"/>
    <d v="2022-10-02T00:00:00"/>
    <n v="3"/>
    <n v="4"/>
    <n v="2"/>
    <d v="2023-01-23T00:00:00"/>
    <x v="3"/>
    <x v="1"/>
    <x v="2"/>
    <n v="3"/>
    <n v="319.39"/>
    <n v="31"/>
    <x v="3"/>
    <n v="6"/>
    <x v="2"/>
    <s v="Neutral"/>
    <x v="1"/>
    <x v="0"/>
  </r>
  <r>
    <n v="3393"/>
    <d v="2018-08-25T00:00:00"/>
    <s v="Production Technician I"/>
    <x v="4"/>
    <s v="Active"/>
    <s v="Contract"/>
    <s v="Zone B"/>
    <s v="Full-Time"/>
    <x v="0"/>
    <x v="3"/>
    <d v="1942-06-04T00:00:00"/>
    <s v="MA"/>
    <x v="0"/>
    <s v="Hispanic"/>
    <s v="Married"/>
    <x v="2"/>
    <n v="3"/>
    <d v="2023-05-21T00:00:00"/>
    <n v="3"/>
    <n v="4"/>
    <n v="4"/>
    <d v="2023-07-30T00:00:00"/>
    <x v="0"/>
    <x v="1"/>
    <x v="3"/>
    <n v="5"/>
    <n v="538.79999999999995"/>
    <n v="76"/>
    <x v="2"/>
    <n v="7"/>
    <x v="2"/>
    <s v="Neutral"/>
    <x v="0"/>
    <x v="0"/>
  </r>
  <r>
    <n v="3394"/>
    <d v="2021-05-24T00:00:00"/>
    <s v="Production Technician I"/>
    <x v="5"/>
    <s v="Active"/>
    <s v="Contract"/>
    <s v="Zone B"/>
    <s v="Temporary"/>
    <x v="0"/>
    <x v="4"/>
    <d v="1949-06-03T00:00:00"/>
    <s v="MA"/>
    <x v="1"/>
    <s v="Black"/>
    <s v="Divorced"/>
    <x v="0"/>
    <n v="2"/>
    <d v="2023-04-06T00:00:00"/>
    <n v="1"/>
    <n v="5"/>
    <n v="5"/>
    <d v="2022-09-12T00:00:00"/>
    <x v="0"/>
    <x v="1"/>
    <x v="1"/>
    <n v="3"/>
    <n v="845.75"/>
    <n v="72"/>
    <x v="2"/>
    <n v="4"/>
    <x v="0"/>
    <s v="Satisfied"/>
    <x v="1"/>
    <x v="0"/>
  </r>
  <r>
    <n v="3395"/>
    <d v="2021-06-09T00:00:00"/>
    <s v="Production Technician I"/>
    <x v="3"/>
    <s v="Terminated"/>
    <s v="Part-Time"/>
    <s v="Zone A"/>
    <s v="Part-Time"/>
    <x v="0"/>
    <x v="4"/>
    <d v="1975-02-09T00:00:00"/>
    <s v="MA"/>
    <x v="0"/>
    <s v="Other"/>
    <s v="Widowed"/>
    <x v="2"/>
    <n v="3"/>
    <d v="2023-05-30T00:00:00"/>
    <n v="4"/>
    <n v="4"/>
    <n v="3"/>
    <d v="2022-08-24T00:00:00"/>
    <x v="4"/>
    <x v="0"/>
    <x v="0"/>
    <n v="3"/>
    <n v="745.69"/>
    <n v="46"/>
    <x v="0"/>
    <n v="4"/>
    <x v="2"/>
    <s v="Neutral"/>
    <x v="0"/>
    <x v="0"/>
  </r>
  <r>
    <n v="3396"/>
    <d v="2021-04-05T00:00:00"/>
    <s v="Production Technician I"/>
    <x v="7"/>
    <s v="Terminated"/>
    <s v="Part-Time"/>
    <s v="Zone B"/>
    <s v="Full-Time"/>
    <x v="0"/>
    <x v="3"/>
    <d v="1949-11-30T00:00:00"/>
    <s v="MA"/>
    <x v="0"/>
    <s v="Asian"/>
    <s v="Married"/>
    <x v="0"/>
    <n v="4"/>
    <d v="2022-09-13T00:00:00"/>
    <n v="4"/>
    <n v="3"/>
    <n v="3"/>
    <d v="2023-04-15T00:00:00"/>
    <x v="0"/>
    <x v="1"/>
    <x v="3"/>
    <n v="4"/>
    <n v="743.92"/>
    <n v="72"/>
    <x v="2"/>
    <n v="5"/>
    <x v="2"/>
    <s v="Neutral"/>
    <x v="0"/>
    <x v="0"/>
  </r>
  <r>
    <n v="3397"/>
    <d v="2022-11-05T00:00:00"/>
    <s v="Production Technician I"/>
    <x v="9"/>
    <s v="Active"/>
    <s v="Part-Time"/>
    <s v="Zone A"/>
    <s v="Part-Time"/>
    <x v="0"/>
    <x v="4"/>
    <d v="1949-09-27T00:00:00"/>
    <s v="MA"/>
    <x v="0"/>
    <s v="Asian"/>
    <s v="Single"/>
    <x v="0"/>
    <n v="3"/>
    <d v="2023-03-22T00:00:00"/>
    <n v="3"/>
    <n v="3"/>
    <n v="2"/>
    <d v="2022-10-05T00:00:00"/>
    <x v="2"/>
    <x v="0"/>
    <x v="1"/>
    <n v="2"/>
    <n v="826.58"/>
    <n v="73"/>
    <x v="2"/>
    <n v="3"/>
    <x v="2"/>
    <s v="Neutral"/>
    <x v="0"/>
    <x v="0"/>
  </r>
  <r>
    <n v="3398"/>
    <d v="2019-11-09T00:00:00"/>
    <s v="Production Technician I"/>
    <x v="2"/>
    <s v="Active"/>
    <s v="Part-Time"/>
    <s v="Zone A"/>
    <s v="Full-Time"/>
    <x v="0"/>
    <x v="3"/>
    <d v="1956-12-11T00:00:00"/>
    <s v="MA"/>
    <x v="0"/>
    <s v="Other"/>
    <s v="Single"/>
    <x v="0"/>
    <n v="3"/>
    <d v="2022-08-15T00:00:00"/>
    <n v="5"/>
    <n v="2"/>
    <n v="1"/>
    <d v="2022-08-24T00:00:00"/>
    <x v="2"/>
    <x v="1"/>
    <x v="3"/>
    <n v="2"/>
    <n v="155.61000000000001"/>
    <n v="63"/>
    <x v="2"/>
    <n v="6"/>
    <x v="1"/>
    <s v="Unsatisfied"/>
    <x v="0"/>
    <x v="0"/>
  </r>
  <r>
    <n v="3399"/>
    <d v="2022-06-05T00:00:00"/>
    <s v="Production Technician I"/>
    <x v="6"/>
    <s v="Active"/>
    <s v="Full-Time"/>
    <s v="Zone B"/>
    <s v="Full-Time"/>
    <x v="0"/>
    <x v="1"/>
    <d v="1984-02-25T00:00:00"/>
    <s v="MA"/>
    <x v="0"/>
    <s v="White"/>
    <s v="Widowed"/>
    <x v="0"/>
    <n v="2"/>
    <d v="2023-05-23T00:00:00"/>
    <n v="4"/>
    <n v="4"/>
    <n v="5"/>
    <d v="2022-12-01T00:00:00"/>
    <x v="0"/>
    <x v="1"/>
    <x v="0"/>
    <n v="3"/>
    <n v="898.26"/>
    <n v="38"/>
    <x v="3"/>
    <n v="3"/>
    <x v="2"/>
    <s v="Neutral"/>
    <x v="1"/>
    <x v="0"/>
  </r>
  <r>
    <n v="3400"/>
    <d v="2021-09-21T00:00:00"/>
    <s v="Production Technician I"/>
    <x v="8"/>
    <s v="Active"/>
    <s v="Full-Time"/>
    <s v="Zone C"/>
    <s v="Temporary"/>
    <x v="0"/>
    <x v="12"/>
    <d v="1970-06-04T00:00:00"/>
    <s v="MA"/>
    <x v="0"/>
    <s v="Black"/>
    <s v="Divorced"/>
    <x v="0"/>
    <n v="1"/>
    <d v="2022-12-30T00:00:00"/>
    <n v="2"/>
    <n v="5"/>
    <n v="3"/>
    <d v="2023-07-21T00:00:00"/>
    <x v="0"/>
    <x v="1"/>
    <x v="3"/>
    <n v="1"/>
    <n v="639.05999999999995"/>
    <n v="51"/>
    <x v="0"/>
    <n v="4"/>
    <x v="0"/>
    <s v="Satisfied"/>
    <x v="1"/>
    <x v="0"/>
  </r>
  <r>
    <n v="3402"/>
    <d v="2021-03-03T00:00:00"/>
    <s v="Production Technician I"/>
    <x v="0"/>
    <s v="Terminated"/>
    <s v="Part-Time"/>
    <s v="Zone C"/>
    <s v="Full-Time"/>
    <x v="0"/>
    <x v="4"/>
    <d v="1971-11-30T00:00:00"/>
    <s v="MA"/>
    <x v="1"/>
    <s v="Black"/>
    <s v="Single"/>
    <x v="0"/>
    <n v="3"/>
    <d v="2023-04-23T00:00:00"/>
    <n v="1"/>
    <n v="4"/>
    <n v="4"/>
    <d v="2023-07-05T00:00:00"/>
    <x v="1"/>
    <x v="1"/>
    <x v="1"/>
    <n v="2"/>
    <n v="783.25"/>
    <n v="50"/>
    <x v="0"/>
    <n v="5"/>
    <x v="0"/>
    <s v="Neutral"/>
    <x v="0"/>
    <x v="0"/>
  </r>
  <r>
    <n v="3403"/>
    <d v="2021-02-19T00:00:00"/>
    <s v="Production Technician I"/>
    <x v="4"/>
    <s v="Terminated"/>
    <s v="Contract"/>
    <s v="Zone A"/>
    <s v="Full-Time"/>
    <x v="0"/>
    <x v="4"/>
    <d v="1975-09-03T00:00:00"/>
    <s v="MA"/>
    <x v="0"/>
    <s v="Asian"/>
    <s v="Married"/>
    <x v="1"/>
    <n v="3"/>
    <d v="2023-03-06T00:00:00"/>
    <n v="4"/>
    <n v="4"/>
    <n v="3"/>
    <d v="2023-06-08T00:00:00"/>
    <x v="4"/>
    <x v="1"/>
    <x v="2"/>
    <n v="5"/>
    <n v="406.68"/>
    <n v="46"/>
    <x v="0"/>
    <n v="5"/>
    <x v="2"/>
    <s v="Neutral"/>
    <x v="0"/>
    <x v="1"/>
  </r>
  <r>
    <n v="3406"/>
    <d v="2020-03-25T00:00:00"/>
    <s v="Production Technician I"/>
    <x v="6"/>
    <s v="Terminated"/>
    <s v="Contract"/>
    <s v="Zone C"/>
    <s v="Temporary"/>
    <x v="0"/>
    <x v="0"/>
    <d v="1955-05-17T00:00:00"/>
    <s v="MA"/>
    <x v="0"/>
    <s v="Other"/>
    <s v="Single"/>
    <x v="0"/>
    <n v="5"/>
    <d v="2023-07-16T00:00:00"/>
    <n v="5"/>
    <n v="5"/>
    <n v="4"/>
    <d v="2023-04-27T00:00:00"/>
    <x v="1"/>
    <x v="0"/>
    <x v="1"/>
    <n v="1"/>
    <n v="538.94000000000005"/>
    <n v="65"/>
    <x v="2"/>
    <n v="6"/>
    <x v="1"/>
    <s v="Satisfied"/>
    <x v="2"/>
    <x v="0"/>
  </r>
  <r>
    <n v="3407"/>
    <d v="2021-04-15T00:00:00"/>
    <s v="Production Technician II"/>
    <x v="5"/>
    <s v="Active"/>
    <s v="Part-Time"/>
    <s v="Zone C"/>
    <s v="Temporary"/>
    <x v="0"/>
    <x v="4"/>
    <d v="1953-02-26T00:00:00"/>
    <s v="MA"/>
    <x v="0"/>
    <s v="Asian"/>
    <s v="Single"/>
    <x v="0"/>
    <n v="5"/>
    <d v="2023-05-09T00:00:00"/>
    <n v="1"/>
    <n v="3"/>
    <n v="5"/>
    <d v="2023-02-06T00:00:00"/>
    <x v="0"/>
    <x v="1"/>
    <x v="1"/>
    <n v="1"/>
    <n v="501.87"/>
    <n v="68"/>
    <x v="2"/>
    <n v="5"/>
    <x v="0"/>
    <s v="Neutral"/>
    <x v="2"/>
    <x v="0"/>
  </r>
  <r>
    <n v="3408"/>
    <d v="2022-12-15T00:00:00"/>
    <s v="Production Technician II"/>
    <x v="6"/>
    <s v="Terminated"/>
    <s v="Contract"/>
    <s v="Zone B"/>
    <s v="Full-Time"/>
    <x v="0"/>
    <x v="4"/>
    <d v="1965-01-07T00:00:00"/>
    <s v="MA"/>
    <x v="1"/>
    <s v="Asian"/>
    <s v="Divorced"/>
    <x v="0"/>
    <n v="3"/>
    <d v="2023-06-02T00:00:00"/>
    <n v="2"/>
    <n v="2"/>
    <n v="4"/>
    <d v="2022-08-13T00:00:00"/>
    <x v="0"/>
    <x v="1"/>
    <x v="0"/>
    <n v="5"/>
    <n v="877.62"/>
    <n v="57"/>
    <x v="0"/>
    <n v="3"/>
    <x v="0"/>
    <s v="Unsatisfied"/>
    <x v="0"/>
    <x v="0"/>
  </r>
  <r>
    <n v="3409"/>
    <d v="2022-10-08T00:00:00"/>
    <s v="Production Technician II"/>
    <x v="2"/>
    <s v="Active"/>
    <s v="Contract"/>
    <s v="Zone B"/>
    <s v="Full-Time"/>
    <x v="0"/>
    <x v="17"/>
    <d v="1943-03-15T00:00:00"/>
    <s v="MA"/>
    <x v="1"/>
    <s v="Asian"/>
    <s v="Divorced"/>
    <x v="0"/>
    <n v="4"/>
    <d v="2022-10-03T00:00:00"/>
    <n v="5"/>
    <n v="5"/>
    <n v="4"/>
    <d v="2023-07-27T00:00:00"/>
    <x v="3"/>
    <x v="0"/>
    <x v="0"/>
    <n v="2"/>
    <n v="575.11"/>
    <n v="79"/>
    <x v="2"/>
    <n v="3"/>
    <x v="1"/>
    <s v="Satisfied"/>
    <x v="0"/>
    <x v="0"/>
  </r>
  <r>
    <n v="3410"/>
    <d v="2018-12-18T00:00:00"/>
    <s v="Production Technician II"/>
    <x v="4"/>
    <s v="Active"/>
    <s v="Contract"/>
    <s v="Zone C"/>
    <s v="Temporary"/>
    <x v="0"/>
    <x v="16"/>
    <d v="1980-07-07T00:00:00"/>
    <s v="MA"/>
    <x v="1"/>
    <s v="Hispanic"/>
    <s v="Widowed"/>
    <x v="0"/>
    <n v="3"/>
    <d v="2022-09-04T00:00:00"/>
    <n v="4"/>
    <n v="3"/>
    <n v="4"/>
    <d v="2023-03-05T00:00:00"/>
    <x v="0"/>
    <x v="1"/>
    <x v="0"/>
    <n v="2"/>
    <n v="729.76"/>
    <n v="38"/>
    <x v="3"/>
    <n v="7"/>
    <x v="2"/>
    <s v="Neutral"/>
    <x v="0"/>
    <x v="0"/>
  </r>
  <r>
    <n v="3411"/>
    <d v="2022-10-06T00:00:00"/>
    <s v="Production Technician II"/>
    <x v="0"/>
    <s v="Active"/>
    <s v="Full-Time"/>
    <s v="Zone B"/>
    <s v="Part-Time"/>
    <x v="0"/>
    <x v="5"/>
    <d v="1949-03-20T00:00:00"/>
    <s v="MA"/>
    <x v="0"/>
    <s v="Asian"/>
    <s v="Single"/>
    <x v="0"/>
    <n v="2"/>
    <d v="2022-10-30T00:00:00"/>
    <n v="2"/>
    <n v="3"/>
    <n v="2"/>
    <d v="2023-05-31T00:00:00"/>
    <x v="1"/>
    <x v="0"/>
    <x v="1"/>
    <n v="5"/>
    <n v="961.53"/>
    <n v="73"/>
    <x v="2"/>
    <n v="3"/>
    <x v="0"/>
    <s v="Neutral"/>
    <x v="1"/>
    <x v="0"/>
  </r>
  <r>
    <n v="3412"/>
    <d v="2019-12-28T00:00:00"/>
    <s v="Production Technician II"/>
    <x v="7"/>
    <s v="Active"/>
    <s v="Part-Time"/>
    <s v="Zone A"/>
    <s v="Full-Time"/>
    <x v="0"/>
    <x v="12"/>
    <d v="1991-03-20T00:00:00"/>
    <s v="MA"/>
    <x v="0"/>
    <s v="White"/>
    <s v="Divorced"/>
    <x v="1"/>
    <n v="3"/>
    <d v="2022-09-24T00:00:00"/>
    <n v="5"/>
    <n v="4"/>
    <n v="4"/>
    <d v="2022-10-07T00:00:00"/>
    <x v="0"/>
    <x v="1"/>
    <x v="1"/>
    <n v="2"/>
    <n v="966.67"/>
    <n v="28"/>
    <x v="1"/>
    <n v="6"/>
    <x v="1"/>
    <s v="Neutral"/>
    <x v="0"/>
    <x v="0"/>
  </r>
  <r>
    <n v="3413"/>
    <d v="2019-11-25T00:00:00"/>
    <s v="Production Technician II"/>
    <x v="1"/>
    <s v="Active"/>
    <s v="Contract"/>
    <s v="Zone B"/>
    <s v="Temporary"/>
    <x v="0"/>
    <x v="4"/>
    <d v="1962-12-15T00:00:00"/>
    <s v="MA"/>
    <x v="0"/>
    <s v="White"/>
    <s v="Single"/>
    <x v="0"/>
    <n v="5"/>
    <d v="2022-12-22T00:00:00"/>
    <n v="1"/>
    <n v="2"/>
    <n v="5"/>
    <d v="2023-03-20T00:00:00"/>
    <x v="1"/>
    <x v="1"/>
    <x v="3"/>
    <n v="5"/>
    <n v="394.1"/>
    <n v="57"/>
    <x v="0"/>
    <n v="6"/>
    <x v="0"/>
    <s v="Unsatisfied"/>
    <x v="2"/>
    <x v="2"/>
  </r>
  <r>
    <n v="3414"/>
    <d v="2022-06-03T00:00:00"/>
    <s v="Production Technician I"/>
    <x v="8"/>
    <s v="Active"/>
    <s v="Contract"/>
    <s v="Zone C"/>
    <s v="Temporary"/>
    <x v="0"/>
    <x v="3"/>
    <d v="1998-05-04T00:00:00"/>
    <s v="MA"/>
    <x v="0"/>
    <s v="Hispanic"/>
    <s v="Married"/>
    <x v="1"/>
    <n v="3"/>
    <d v="2023-02-06T00:00:00"/>
    <n v="5"/>
    <n v="2"/>
    <n v="4"/>
    <d v="2023-07-23T00:00:00"/>
    <x v="2"/>
    <x v="1"/>
    <x v="1"/>
    <n v="2"/>
    <n v="616.09"/>
    <n v="24"/>
    <x v="1"/>
    <n v="3"/>
    <x v="1"/>
    <s v="Unsatisfied"/>
    <x v="0"/>
    <x v="0"/>
  </r>
  <r>
    <n v="3415"/>
    <d v="2022-09-09T00:00:00"/>
    <s v="Production Technician I"/>
    <x v="3"/>
    <s v="Terminated"/>
    <s v="Full-Time"/>
    <s v="Zone A"/>
    <s v="Part-Time"/>
    <x v="0"/>
    <x v="8"/>
    <d v="1974-10-14T00:00:00"/>
    <s v="MA"/>
    <x v="1"/>
    <s v="Hispanic"/>
    <s v="Widowed"/>
    <x v="0"/>
    <n v="3"/>
    <d v="2023-06-08T00:00:00"/>
    <n v="2"/>
    <n v="5"/>
    <n v="1"/>
    <d v="2022-09-16T00:00:00"/>
    <x v="0"/>
    <x v="0"/>
    <x v="2"/>
    <n v="4"/>
    <n v="103.35"/>
    <n v="48"/>
    <x v="0"/>
    <n v="3"/>
    <x v="0"/>
    <s v="Satisfied"/>
    <x v="0"/>
    <x v="1"/>
  </r>
  <r>
    <n v="3416"/>
    <d v="2020-10-02T00:00:00"/>
    <s v="Production Technician I"/>
    <x v="4"/>
    <s v="Active"/>
    <s v="Full-Time"/>
    <s v="Zone B"/>
    <s v="Part-Time"/>
    <x v="0"/>
    <x v="0"/>
    <d v="1992-12-18T00:00:00"/>
    <s v="MA"/>
    <x v="1"/>
    <s v="Asian"/>
    <s v="Married"/>
    <x v="0"/>
    <n v="2"/>
    <d v="2022-08-26T00:00:00"/>
    <n v="1"/>
    <n v="2"/>
    <n v="1"/>
    <d v="2023-02-18T00:00:00"/>
    <x v="0"/>
    <x v="1"/>
    <x v="1"/>
    <n v="5"/>
    <n v="488.05"/>
    <n v="28"/>
    <x v="1"/>
    <n v="5"/>
    <x v="0"/>
    <s v="Unsatisfied"/>
    <x v="1"/>
    <x v="0"/>
  </r>
  <r>
    <n v="3417"/>
    <d v="2022-02-07T00:00:00"/>
    <s v="Production Technician I"/>
    <x v="0"/>
    <s v="Active"/>
    <s v="Part-Time"/>
    <s v="Zone A"/>
    <s v="Part-Time"/>
    <x v="0"/>
    <x v="8"/>
    <d v="2000-09-26T00:00:00"/>
    <s v="MA"/>
    <x v="0"/>
    <s v="Other"/>
    <s v="Widowed"/>
    <x v="0"/>
    <n v="1"/>
    <d v="2023-05-21T00:00:00"/>
    <n v="2"/>
    <n v="5"/>
    <n v="5"/>
    <d v="2023-03-10T00:00:00"/>
    <x v="2"/>
    <x v="1"/>
    <x v="1"/>
    <n v="5"/>
    <n v="906.21"/>
    <n v="22"/>
    <x v="1"/>
    <n v="4"/>
    <x v="0"/>
    <s v="Satisfied"/>
    <x v="1"/>
    <x v="0"/>
  </r>
  <r>
    <n v="3418"/>
    <d v="2022-10-14T00:00:00"/>
    <s v="Production Technician I"/>
    <x v="1"/>
    <s v="Active"/>
    <s v="Part-Time"/>
    <s v="Zone B"/>
    <s v="Temporary"/>
    <x v="0"/>
    <x v="3"/>
    <d v="1996-08-12T00:00:00"/>
    <s v="MA"/>
    <x v="0"/>
    <s v="Asian"/>
    <s v="Widowed"/>
    <x v="0"/>
    <n v="4"/>
    <d v="2023-06-26T00:00:00"/>
    <n v="5"/>
    <n v="3"/>
    <n v="4"/>
    <d v="2023-06-15T00:00:00"/>
    <x v="3"/>
    <x v="0"/>
    <x v="2"/>
    <n v="4"/>
    <n v="397.08"/>
    <n v="26"/>
    <x v="1"/>
    <n v="3"/>
    <x v="1"/>
    <s v="Neutral"/>
    <x v="0"/>
    <x v="1"/>
  </r>
  <r>
    <n v="3419"/>
    <d v="2019-10-14T00:00:00"/>
    <s v="Production Technician I"/>
    <x v="8"/>
    <s v="Active"/>
    <s v="Contract"/>
    <s v="Zone C"/>
    <s v="Temporary"/>
    <x v="0"/>
    <x v="3"/>
    <d v="1952-12-05T00:00:00"/>
    <s v="MA"/>
    <x v="0"/>
    <s v="Black"/>
    <s v="Divorced"/>
    <x v="0"/>
    <n v="2"/>
    <d v="2022-11-25T00:00:00"/>
    <n v="2"/>
    <n v="5"/>
    <n v="2"/>
    <d v="2023-05-18T00:00:00"/>
    <x v="2"/>
    <x v="1"/>
    <x v="3"/>
    <n v="3"/>
    <n v="999.72"/>
    <n v="67"/>
    <x v="2"/>
    <n v="6"/>
    <x v="0"/>
    <s v="Satisfied"/>
    <x v="1"/>
    <x v="0"/>
  </r>
  <r>
    <n v="3420"/>
    <d v="2020-10-10T00:00:00"/>
    <s v="Production Technician I"/>
    <x v="6"/>
    <s v="Active"/>
    <s v="Contract"/>
    <s v="Zone A"/>
    <s v="Full-Time"/>
    <x v="0"/>
    <x v="4"/>
    <d v="1944-08-10T00:00:00"/>
    <s v="MA"/>
    <x v="0"/>
    <s v="Other"/>
    <s v="Married"/>
    <x v="0"/>
    <n v="2"/>
    <d v="2023-03-08T00:00:00"/>
    <n v="2"/>
    <n v="3"/>
    <n v="3"/>
    <d v="2022-12-15T00:00:00"/>
    <x v="2"/>
    <x v="1"/>
    <x v="3"/>
    <n v="2"/>
    <n v="489.02"/>
    <n v="76"/>
    <x v="2"/>
    <n v="5"/>
    <x v="0"/>
    <s v="Neutral"/>
    <x v="1"/>
    <x v="0"/>
  </r>
  <r>
    <n v="3421"/>
    <d v="2022-05-09T00:00:00"/>
    <s v="Production Technician I"/>
    <x v="2"/>
    <s v="Active"/>
    <s v="Part-Time"/>
    <s v="Zone A"/>
    <s v="Part-Time"/>
    <x v="0"/>
    <x v="15"/>
    <d v="1959-06-11T00:00:00"/>
    <s v="MA"/>
    <x v="0"/>
    <s v="Other"/>
    <s v="Divorced"/>
    <x v="0"/>
    <n v="1"/>
    <d v="2023-02-15T00:00:00"/>
    <n v="5"/>
    <n v="4"/>
    <n v="2"/>
    <d v="2023-01-22T00:00:00"/>
    <x v="1"/>
    <x v="1"/>
    <x v="3"/>
    <n v="1"/>
    <n v="786.71"/>
    <n v="63"/>
    <x v="2"/>
    <n v="4"/>
    <x v="1"/>
    <s v="Neutral"/>
    <x v="1"/>
    <x v="0"/>
  </r>
  <r>
    <n v="3423"/>
    <d v="2020-12-28T00:00:00"/>
    <s v="Production Technician I"/>
    <x v="7"/>
    <s v="Active"/>
    <s v="Part-Time"/>
    <s v="Zone A"/>
    <s v="Full-Time"/>
    <x v="0"/>
    <x v="6"/>
    <d v="2001-06-10T00:00:00"/>
    <s v="MA"/>
    <x v="1"/>
    <s v="Black"/>
    <s v="Widowed"/>
    <x v="0"/>
    <n v="3"/>
    <d v="2022-09-19T00:00:00"/>
    <n v="4"/>
    <n v="5"/>
    <n v="3"/>
    <d v="2022-10-14T00:00:00"/>
    <x v="3"/>
    <x v="1"/>
    <x v="2"/>
    <n v="1"/>
    <n v="439.65"/>
    <n v="19"/>
    <x v="1"/>
    <n v="5"/>
    <x v="2"/>
    <s v="Satisfied"/>
    <x v="0"/>
    <x v="1"/>
  </r>
  <r>
    <n v="3424"/>
    <d v="2020-12-09T00:00:00"/>
    <s v="Production Technician I"/>
    <x v="3"/>
    <s v="Terminated"/>
    <s v="Contract"/>
    <s v="Zone B"/>
    <s v="Temporary"/>
    <x v="0"/>
    <x v="13"/>
    <d v="1997-01-27T00:00:00"/>
    <s v="MA"/>
    <x v="1"/>
    <s v="White"/>
    <s v="Single"/>
    <x v="0"/>
    <n v="2"/>
    <d v="2023-03-14T00:00:00"/>
    <n v="2"/>
    <n v="4"/>
    <n v="5"/>
    <d v="2022-08-18T00:00:00"/>
    <x v="2"/>
    <x v="0"/>
    <x v="2"/>
    <n v="5"/>
    <n v="981.13"/>
    <n v="23"/>
    <x v="1"/>
    <n v="5"/>
    <x v="0"/>
    <s v="Neutral"/>
    <x v="1"/>
    <x v="0"/>
  </r>
  <r>
    <n v="3425"/>
    <d v="2019-05-28T00:00:00"/>
    <s v="Production Technician I"/>
    <x v="5"/>
    <s v="Terminated"/>
    <s v="Contract"/>
    <s v="Zone B"/>
    <s v="Full-Time"/>
    <x v="0"/>
    <x v="1"/>
    <d v="1954-05-28T00:00:00"/>
    <s v="MA"/>
    <x v="0"/>
    <s v="Hispanic"/>
    <s v="Divorced"/>
    <x v="0"/>
    <n v="2"/>
    <d v="2022-12-25T00:00:00"/>
    <n v="5"/>
    <n v="2"/>
    <n v="3"/>
    <d v="2023-05-19T00:00:00"/>
    <x v="3"/>
    <x v="1"/>
    <x v="2"/>
    <n v="3"/>
    <n v="184.27"/>
    <n v="65"/>
    <x v="2"/>
    <n v="6"/>
    <x v="1"/>
    <s v="Unsatisfied"/>
    <x v="1"/>
    <x v="0"/>
  </r>
  <r>
    <n v="3426"/>
    <d v="2022-04-27T00:00:00"/>
    <s v="Production Technician I"/>
    <x v="4"/>
    <s v="Active"/>
    <s v="Full-Time"/>
    <s v="Zone B"/>
    <s v="Temporary"/>
    <x v="0"/>
    <x v="4"/>
    <d v="1990-09-11T00:00:00"/>
    <s v="MA"/>
    <x v="0"/>
    <s v="White"/>
    <s v="Married"/>
    <x v="0"/>
    <n v="2"/>
    <d v="2022-08-24T00:00:00"/>
    <n v="1"/>
    <n v="3"/>
    <n v="2"/>
    <d v="2023-05-02T00:00:00"/>
    <x v="0"/>
    <x v="0"/>
    <x v="0"/>
    <n v="5"/>
    <n v="675.37"/>
    <n v="32"/>
    <x v="3"/>
    <n v="4"/>
    <x v="0"/>
    <s v="Neutral"/>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CA0FA-C71A-4AEE-83EB-9F21F2336F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9" firstHeaderRow="1" firstDataRow="1" firstDataCol="1"/>
  <pivotFields count="34">
    <pivotField dataField="1"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axis="axisRow" showAll="0">
      <items count="3">
        <item h="1"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
    <i>
      <x v="1"/>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17260-C209-40C1-9E2B-6123132B21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34">
    <pivotField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Tenure" fld="29"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2EBCC-C3A1-4931-9910-B6423F3CED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4">
    <pivotField dataField="1"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8EF92C-2AE1-4E46-A9FD-392D85E2C1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34">
    <pivotField dataField="1"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axis="axisRow" showAll="0">
      <items count="3">
        <item x="0"/>
        <item h="1"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
    <i>
      <x/>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20F513-0637-4C07-8466-E7B3F82AC1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34">
    <pivotField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Age" fld="27" subtotal="average"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441A69-700E-4A2F-931E-8F9EF17936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0:B27" firstHeaderRow="1" firstDataRow="1" firstDataCol="1"/>
  <pivotFields count="34">
    <pivotField dataField="1" showAll="0"/>
    <pivotField numFmtId="14" showAll="0"/>
    <pivotField showAll="0"/>
    <pivotField showAll="0"/>
    <pivotField showAll="0"/>
    <pivotField showAll="0"/>
    <pivotField showAll="0"/>
    <pivotField showAll="0"/>
    <pivotField axis="axisRow" showAll="0" sortType="a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v="1"/>
    </i>
    <i>
      <x/>
    </i>
    <i>
      <x v="5"/>
    </i>
    <i>
      <x v="4"/>
    </i>
    <i>
      <x v="2"/>
    </i>
    <i>
      <x v="3"/>
    </i>
    <i t="grand">
      <x/>
    </i>
  </rowItems>
  <colItems count="1">
    <i/>
  </colItems>
  <dataFields count="1">
    <dataField name="Count of Employe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627BF8-953C-422D-B650-23C25989F5B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6:B47" firstHeaderRow="1" firstDataRow="1" firstDataCol="1"/>
  <pivotFields count="34">
    <pivotField dataField="1" showAll="0"/>
    <pivotField numFmtId="14"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v="4"/>
    </i>
    <i>
      <x/>
    </i>
    <i>
      <x v="9"/>
    </i>
    <i>
      <x v="6"/>
    </i>
    <i>
      <x v="1"/>
    </i>
    <i>
      <x v="8"/>
    </i>
    <i>
      <x v="5"/>
    </i>
    <i>
      <x v="2"/>
    </i>
    <i>
      <x v="3"/>
    </i>
    <i>
      <x v="7"/>
    </i>
    <i t="grand">
      <x/>
    </i>
  </rowItems>
  <colItems count="1">
    <i/>
  </colItems>
  <dataFields count="1">
    <dataField name="Count of Employee ID" fld="0" subtotal="count" baseField="0" baseItem="0"/>
  </dataFields>
  <chartFormats count="6">
    <chartFormat chart="11"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3371A8-D886-45CA-A10C-00FDA33325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0:B55" firstHeaderRow="1" firstDataRow="1" firstDataCol="1"/>
  <pivotFields count="34">
    <pivotField dataField="1"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s>
  <rowFields count="1">
    <field x="28"/>
  </rowFields>
  <rowItems count="5">
    <i>
      <x/>
    </i>
    <i>
      <x v="1"/>
    </i>
    <i>
      <x v="2"/>
    </i>
    <i>
      <x v="3"/>
    </i>
    <i t="grand">
      <x/>
    </i>
  </rowItems>
  <colItems count="1">
    <i/>
  </colItems>
  <dataFields count="1">
    <dataField name="Count of Employe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15C2F2-FA25-4D3A-A6CB-14C8774168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0:B33" firstHeaderRow="1" firstDataRow="1" firstDataCol="1"/>
  <pivotFields count="34">
    <pivotField dataField="1" showAll="0"/>
    <pivotField numFmtId="14"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axis="axisRow"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loyee ID" fld="0" subtotal="count" baseField="0" baseItem="0"/>
  </dataFields>
  <chartFormats count="18">
    <chartFormat chart="10"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2" count="1" selected="0">
            <x v="0"/>
          </reference>
        </references>
      </pivotArea>
    </chartFormat>
    <chartFormat chart="23" format="6">
      <pivotArea type="data" outline="0" fieldPosition="0">
        <references count="2">
          <reference field="4294967294" count="1" selected="0">
            <x v="0"/>
          </reference>
          <reference field="12" count="1" selected="0">
            <x v="1"/>
          </reference>
        </references>
      </pivotArea>
    </chartFormat>
    <chartFormat chart="10" format="1">
      <pivotArea type="data" outline="0" fieldPosition="0">
        <references count="2">
          <reference field="4294967294" count="1" selected="0">
            <x v="0"/>
          </reference>
          <reference field="12" count="1" selected="0">
            <x v="0"/>
          </reference>
        </references>
      </pivotArea>
    </chartFormat>
    <chartFormat chart="10" format="2">
      <pivotArea type="data" outline="0" fieldPosition="0">
        <references count="2">
          <reference field="4294967294" count="1" selected="0">
            <x v="0"/>
          </reference>
          <reference field="12" count="1" selected="0">
            <x v="1"/>
          </reference>
        </references>
      </pivotArea>
    </chartFormat>
    <chartFormat chart="43" format="7" series="1">
      <pivotArea type="data" outline="0" fieldPosition="0">
        <references count="1">
          <reference field="4294967294" count="1" selected="0">
            <x v="0"/>
          </reference>
        </references>
      </pivotArea>
    </chartFormat>
    <chartFormat chart="43" format="8">
      <pivotArea type="data" outline="0" fieldPosition="0">
        <references count="2">
          <reference field="4294967294" count="1" selected="0">
            <x v="0"/>
          </reference>
          <reference field="12" count="1" selected="0">
            <x v="0"/>
          </reference>
        </references>
      </pivotArea>
    </chartFormat>
    <chartFormat chart="43" format="9">
      <pivotArea type="data" outline="0" fieldPosition="0">
        <references count="2">
          <reference field="4294967294" count="1" selected="0">
            <x v="0"/>
          </reference>
          <reference field="12" count="1" selected="0">
            <x v="1"/>
          </reference>
        </references>
      </pivotArea>
    </chartFormat>
    <chartFormat chart="44" format="10" series="1">
      <pivotArea type="data" outline="0" fieldPosition="0">
        <references count="1">
          <reference field="4294967294" count="1" selected="0">
            <x v="0"/>
          </reference>
        </references>
      </pivotArea>
    </chartFormat>
    <chartFormat chart="44" format="11">
      <pivotArea type="data" outline="0" fieldPosition="0">
        <references count="2">
          <reference field="4294967294" count="1" selected="0">
            <x v="0"/>
          </reference>
          <reference field="12" count="1" selected="0">
            <x v="0"/>
          </reference>
        </references>
      </pivotArea>
    </chartFormat>
    <chartFormat chart="44" format="12">
      <pivotArea type="data" outline="0" fieldPosition="0">
        <references count="2">
          <reference field="4294967294" count="1" selected="0">
            <x v="0"/>
          </reference>
          <reference field="12" count="1" selected="0">
            <x v="1"/>
          </reference>
        </references>
      </pivotArea>
    </chartFormat>
    <chartFormat chart="45" format="7" series="1">
      <pivotArea type="data" outline="0" fieldPosition="0">
        <references count="1">
          <reference field="4294967294" count="1" selected="0">
            <x v="0"/>
          </reference>
        </references>
      </pivotArea>
    </chartFormat>
    <chartFormat chart="45" format="8">
      <pivotArea type="data" outline="0" fieldPosition="0">
        <references count="2">
          <reference field="4294967294" count="1" selected="0">
            <x v="0"/>
          </reference>
          <reference field="12" count="1" selected="0">
            <x v="0"/>
          </reference>
        </references>
      </pivotArea>
    </chartFormat>
    <chartFormat chart="45" format="9">
      <pivotArea type="data" outline="0" fieldPosition="0">
        <references count="2">
          <reference field="4294967294" count="1" selected="0">
            <x v="0"/>
          </reference>
          <reference field="12"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pivotArea type="data" outline="0" fieldPosition="0">
        <references count="2">
          <reference field="4294967294" count="1" selected="0">
            <x v="0"/>
          </reference>
          <reference field="12" count="1" selected="0">
            <x v="0"/>
          </reference>
        </references>
      </pivotArea>
    </chartFormat>
    <chartFormat chart="46" format="1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E2B77F-EA89-4E92-BE2F-AD9058CBB4E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a">
  <location ref="A20:B27" firstHeaderRow="1" firstDataRow="1" firstDataCol="1"/>
  <pivotFields count="34">
    <pivotField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dataField="1" showAll="0">
      <items count="5">
        <item x="1"/>
        <item x="0"/>
        <item x="2"/>
        <item x="3"/>
        <item t="default"/>
      </items>
    </pivotField>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Performance Score" fld="15"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627AD5-5D90-405B-9BD6-A4EB24022B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4">
    <pivotField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agement Score" fld="18"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C53ABB-C479-4847-9C64-83451368C4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B51" firstHeaderRow="1" firstDataRow="1" firstDataCol="1"/>
  <pivotFields count="34">
    <pivotField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items count="5">
        <item x="1"/>
        <item x="0"/>
        <item x="2"/>
        <item x="3"/>
        <item t="default"/>
      </items>
    </pivotField>
    <pivotField dataField="1"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s>
  <rowFields count="1">
    <field x="8"/>
  </rowFields>
  <rowItems count="7">
    <i>
      <x/>
    </i>
    <i>
      <x v="3"/>
    </i>
    <i>
      <x v="2"/>
    </i>
    <i>
      <x v="4"/>
    </i>
    <i>
      <x v="5"/>
    </i>
    <i>
      <x v="1"/>
    </i>
    <i t="grand">
      <x/>
    </i>
  </rowItems>
  <colItems count="1">
    <i/>
  </colItems>
  <dataFields count="1">
    <dataField name="Average of Current Employee Rating" fld="16" subtotal="average" baseField="0" baseItem="0" numFmtId="2"/>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2865CE-5CA4-4917-A956-195E9E3BA2D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53:B57" firstHeaderRow="1" firstDataRow="1" firstDataCol="1"/>
  <pivotFields count="34">
    <pivotField dataField="1"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30"/>
  </rowFields>
  <rowItems count="4">
    <i>
      <x/>
    </i>
    <i>
      <x v="1"/>
    </i>
    <i>
      <x v="2"/>
    </i>
    <i t="grand">
      <x/>
    </i>
  </rowItems>
  <colItems count="1">
    <i/>
  </colItems>
  <dataFields count="1">
    <dataField name="Average of Employee ID" fld="0" subtotal="average" baseField="0" baseItem="0"/>
  </dataFields>
  <chartFormats count="8">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0" count="1" selected="0">
            <x v="0"/>
          </reference>
        </references>
      </pivotArea>
    </chartFormat>
    <chartFormat chart="3" format="9">
      <pivotArea type="data" outline="0" fieldPosition="0">
        <references count="2">
          <reference field="4294967294" count="1" selected="0">
            <x v="0"/>
          </reference>
          <reference field="30" count="1" selected="0">
            <x v="1"/>
          </reference>
        </references>
      </pivotArea>
    </chartFormat>
    <chartFormat chart="3" format="10">
      <pivotArea type="data" outline="0" fieldPosition="0">
        <references count="2">
          <reference field="4294967294" count="1" selected="0">
            <x v="0"/>
          </reference>
          <reference field="30" count="1" selected="0">
            <x v="2"/>
          </reference>
        </references>
      </pivotArea>
    </chartFormat>
    <chartFormat chart="0" format="3">
      <pivotArea type="data" outline="0" fieldPosition="0">
        <references count="2">
          <reference field="4294967294" count="1" selected="0">
            <x v="0"/>
          </reference>
          <reference field="30" count="1" selected="0">
            <x v="0"/>
          </reference>
        </references>
      </pivotArea>
    </chartFormat>
    <chartFormat chart="0" format="4">
      <pivotArea type="data" outline="0" fieldPosition="0">
        <references count="2">
          <reference field="4294967294" count="1" selected="0">
            <x v="0"/>
          </reference>
          <reference field="30" count="1" selected="0">
            <x v="1"/>
          </reference>
        </references>
      </pivotArea>
    </chartFormat>
    <chartFormat chart="0" format="5">
      <pivotArea type="data" outline="0" fieldPosition="0">
        <references count="2">
          <reference field="4294967294" count="1" selected="0">
            <x v="0"/>
          </reference>
          <reference field="3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CD94D3-9B92-4826-B94C-5C36F2A01A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4">
    <pivotField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dataField="1"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atisfaction Score" fld="19"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290957-B780-4021-A04E-88F39B1D02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34">
    <pivotField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Work-Life Balance Score" fld="20"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41C6801-450F-40F0-A50C-DDCE3D3D78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6" firstHeaderRow="1" firstDataRow="1" firstDataCol="1"/>
  <pivotFields count="34">
    <pivotField dataField="1"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axis="axisRow" showAll="0">
      <items count="5">
        <item x="1"/>
        <item h="1" x="0"/>
        <item h="1" x="2"/>
        <item h="1" x="3"/>
        <item t="default"/>
      </items>
    </pivotField>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s>
  <rowFields count="1">
    <field x="15"/>
  </rowFields>
  <rowItems count="2">
    <i>
      <x/>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2F5BC82-D2E0-4C88-BFEA-730315F574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4">
    <pivotField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urrent Employee Rating" fld="16"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78E1BA-44DD-4249-98B3-18BB38D279C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0:B41" firstHeaderRow="1" firstDataRow="1" firstDataCol="1"/>
  <pivotFields count="34">
    <pivotField showAll="0"/>
    <pivotField numFmtId="14"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axis="axisRow" showAll="0" measureFilter="1" sortType="descending">
      <items count="26">
        <item x="1"/>
        <item x="18"/>
        <item x="14"/>
        <item x="24"/>
        <item x="6"/>
        <item x="7"/>
        <item x="4"/>
        <item x="10"/>
        <item x="0"/>
        <item x="3"/>
        <item x="5"/>
        <item x="2"/>
        <item x="22"/>
        <item x="16"/>
        <item x="9"/>
        <item x="11"/>
        <item x="23"/>
        <item x="21"/>
        <item x="12"/>
        <item x="8"/>
        <item x="19"/>
        <item x="20"/>
        <item x="15"/>
        <item x="13"/>
        <item x="17"/>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numFmtId="14" showAll="0"/>
    <pivotField showAll="0"/>
    <pivotField dataField="1" showAll="0"/>
    <pivotField showAll="0"/>
    <pivotField numFmtId="14"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s>
  <rowFields count="1">
    <field x="9"/>
  </rowFields>
  <rowItems count="11">
    <i>
      <x v="16"/>
    </i>
    <i>
      <x v="20"/>
    </i>
    <i>
      <x v="2"/>
    </i>
    <i>
      <x v="21"/>
    </i>
    <i>
      <x v="5"/>
    </i>
    <i>
      <x v="11"/>
    </i>
    <i>
      <x/>
    </i>
    <i>
      <x v="4"/>
    </i>
    <i>
      <x v="12"/>
    </i>
    <i>
      <x v="14"/>
    </i>
    <i t="grand">
      <x/>
    </i>
  </rowItems>
  <colItems count="1">
    <i/>
  </colItems>
  <dataFields count="1">
    <dataField name="Average of Satisfaction Score" fld="19" subtotal="average" baseField="0" baseItem="0" numFmtId="2"/>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5CC07DD-A0DE-4B37-95A0-DB0C1AAF446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0:F64" firstHeaderRow="1" firstDataRow="2" firstDataCol="1"/>
  <pivotFields count="34">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items count="5">
        <item x="1"/>
        <item x="0"/>
        <item x="2"/>
        <item x="3"/>
        <item t="default"/>
      </items>
    </pivotField>
    <pivotField showAll="0"/>
    <pivotField numFmtId="14" showAll="0"/>
    <pivotField showAll="0"/>
    <pivotField showAll="0"/>
    <pivotField showAll="0"/>
    <pivotField numFmtId="14" showAll="0"/>
    <pivotField showAll="0">
      <items count="6">
        <item x="4"/>
        <item x="1"/>
        <item x="0"/>
        <item x="2"/>
        <item x="3"/>
        <item t="default"/>
      </items>
    </pivotField>
    <pivotField axis="axisRow" showAll="0">
      <items count="3">
        <item x="1"/>
        <item x="0"/>
        <item t="default"/>
      </items>
    </pivotField>
    <pivotField axis="axisCol" showAll="0">
      <items count="5">
        <item x="2"/>
        <item x="0"/>
        <item x="1"/>
        <item x="3"/>
        <item t="default"/>
      </items>
    </pivotField>
    <pivotField showAll="0"/>
    <pivotField showAll="0"/>
    <pivotField showAll="0"/>
    <pivotField showAll="0"/>
    <pivotField showAll="0"/>
    <pivotField showAll="0"/>
    <pivotField showAll="0"/>
    <pivotField dataField="1" showAll="0">
      <items count="4">
        <item x="2"/>
        <item x="0"/>
        <item x="1"/>
        <item t="default"/>
      </items>
    </pivotField>
    <pivotField showAll="0"/>
  </pivotFields>
  <rowFields count="1">
    <field x="23"/>
  </rowFields>
  <rowItems count="3">
    <i>
      <x/>
    </i>
    <i>
      <x v="1"/>
    </i>
    <i t="grand">
      <x/>
    </i>
  </rowItems>
  <colFields count="1">
    <field x="24"/>
  </colFields>
  <colItems count="5">
    <i>
      <x/>
    </i>
    <i>
      <x v="1"/>
    </i>
    <i>
      <x v="2"/>
    </i>
    <i>
      <x v="3"/>
    </i>
    <i t="grand">
      <x/>
    </i>
  </colItems>
  <dataFields count="1">
    <dataField name="Count of Performance Category" fld="32" subtotal="count" baseField="0" baseItem="0"/>
  </dataFields>
  <chartFormats count="2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3"/>
          </reference>
        </references>
      </pivotArea>
    </chartFormat>
    <chartFormat chart="6" format="8" series="1">
      <pivotArea type="data" outline="0" fieldPosition="0">
        <references count="2">
          <reference field="4294967294" count="1" selected="0">
            <x v="0"/>
          </reference>
          <reference field="24" count="1" selected="0">
            <x v="0"/>
          </reference>
        </references>
      </pivotArea>
    </chartFormat>
    <chartFormat chart="6" format="9" series="1">
      <pivotArea type="data" outline="0" fieldPosition="0">
        <references count="2">
          <reference field="4294967294" count="1" selected="0">
            <x v="0"/>
          </reference>
          <reference field="24" count="1" selected="0">
            <x v="1"/>
          </reference>
        </references>
      </pivotArea>
    </chartFormat>
    <chartFormat chart="6" format="10" series="1">
      <pivotArea type="data" outline="0" fieldPosition="0">
        <references count="2">
          <reference field="4294967294" count="1" selected="0">
            <x v="0"/>
          </reference>
          <reference field="24" count="1" selected="0">
            <x v="2"/>
          </reference>
        </references>
      </pivotArea>
    </chartFormat>
    <chartFormat chart="6" format="11" series="1">
      <pivotArea type="data" outline="0" fieldPosition="0">
        <references count="2">
          <reference field="4294967294" count="1" selected="0">
            <x v="0"/>
          </reference>
          <reference field="24" count="1" selected="0">
            <x v="3"/>
          </reference>
        </references>
      </pivotArea>
    </chartFormat>
    <chartFormat chart="7" format="12" series="1">
      <pivotArea type="data" outline="0" fieldPosition="0">
        <references count="2">
          <reference field="4294967294" count="1" selected="0">
            <x v="0"/>
          </reference>
          <reference field="24" count="1" selected="0">
            <x v="0"/>
          </reference>
        </references>
      </pivotArea>
    </chartFormat>
    <chartFormat chart="7" format="13" series="1">
      <pivotArea type="data" outline="0" fieldPosition="0">
        <references count="2">
          <reference field="4294967294" count="1" selected="0">
            <x v="0"/>
          </reference>
          <reference field="24" count="1" selected="0">
            <x v="1"/>
          </reference>
        </references>
      </pivotArea>
    </chartFormat>
    <chartFormat chart="7" format="14" series="1">
      <pivotArea type="data" outline="0" fieldPosition="0">
        <references count="2">
          <reference field="4294967294" count="1" selected="0">
            <x v="0"/>
          </reference>
          <reference field="24" count="1" selected="0">
            <x v="2"/>
          </reference>
        </references>
      </pivotArea>
    </chartFormat>
    <chartFormat chart="7" format="15" series="1">
      <pivotArea type="data" outline="0" fieldPosition="0">
        <references count="2">
          <reference field="4294967294" count="1" selected="0">
            <x v="0"/>
          </reference>
          <reference field="24" count="1" selected="0">
            <x v="3"/>
          </reference>
        </references>
      </pivotArea>
    </chartFormat>
    <chartFormat chart="8" format="16" series="1">
      <pivotArea type="data" outline="0" fieldPosition="0">
        <references count="2">
          <reference field="4294967294" count="1" selected="0">
            <x v="0"/>
          </reference>
          <reference field="24" count="1" selected="0">
            <x v="0"/>
          </reference>
        </references>
      </pivotArea>
    </chartFormat>
    <chartFormat chart="8" format="17" series="1">
      <pivotArea type="data" outline="0" fieldPosition="0">
        <references count="2">
          <reference field="4294967294" count="1" selected="0">
            <x v="0"/>
          </reference>
          <reference field="24" count="1" selected="0">
            <x v="1"/>
          </reference>
        </references>
      </pivotArea>
    </chartFormat>
    <chartFormat chart="8" format="18" series="1">
      <pivotArea type="data" outline="0" fieldPosition="0">
        <references count="2">
          <reference field="4294967294" count="1" selected="0">
            <x v="0"/>
          </reference>
          <reference field="24" count="1" selected="0">
            <x v="2"/>
          </reference>
        </references>
      </pivotArea>
    </chartFormat>
    <chartFormat chart="8" format="19" series="1">
      <pivotArea type="data" outline="0" fieldPosition="0">
        <references count="2">
          <reference field="4294967294" count="1" selected="0">
            <x v="0"/>
          </reference>
          <reference field="24" count="1" selected="0">
            <x v="3"/>
          </reference>
        </references>
      </pivotArea>
    </chartFormat>
    <chartFormat chart="9" format="12" series="1">
      <pivotArea type="data" outline="0" fieldPosition="0">
        <references count="2">
          <reference field="4294967294" count="1" selected="0">
            <x v="0"/>
          </reference>
          <reference field="24" count="1" selected="0">
            <x v="0"/>
          </reference>
        </references>
      </pivotArea>
    </chartFormat>
    <chartFormat chart="9" format="13" series="1">
      <pivotArea type="data" outline="0" fieldPosition="0">
        <references count="2">
          <reference field="4294967294" count="1" selected="0">
            <x v="0"/>
          </reference>
          <reference field="24" count="1" selected="0">
            <x v="1"/>
          </reference>
        </references>
      </pivotArea>
    </chartFormat>
    <chartFormat chart="9" format="14" series="1">
      <pivotArea type="data" outline="0" fieldPosition="0">
        <references count="2">
          <reference field="4294967294" count="1" selected="0">
            <x v="0"/>
          </reference>
          <reference field="24" count="1" selected="0">
            <x v="2"/>
          </reference>
        </references>
      </pivotArea>
    </chartFormat>
    <chartFormat chart="9" format="15" series="1">
      <pivotArea type="data" outline="0" fieldPosition="0">
        <references count="2">
          <reference field="4294967294" count="1" selected="0">
            <x v="0"/>
          </reference>
          <reference field="24" count="1" selected="0">
            <x v="3"/>
          </reference>
        </references>
      </pivotArea>
    </chartFormat>
    <chartFormat chart="10" format="16" series="1">
      <pivotArea type="data" outline="0" fieldPosition="0">
        <references count="2">
          <reference field="4294967294" count="1" selected="0">
            <x v="0"/>
          </reference>
          <reference field="24" count="1" selected="0">
            <x v="0"/>
          </reference>
        </references>
      </pivotArea>
    </chartFormat>
    <chartFormat chart="10" format="17" series="1">
      <pivotArea type="data" outline="0" fieldPosition="0">
        <references count="2">
          <reference field="4294967294" count="1" selected="0">
            <x v="0"/>
          </reference>
          <reference field="24" count="1" selected="0">
            <x v="1"/>
          </reference>
        </references>
      </pivotArea>
    </chartFormat>
    <chartFormat chart="10" format="18" series="1">
      <pivotArea type="data" outline="0" fieldPosition="0">
        <references count="2">
          <reference field="4294967294" count="1" selected="0">
            <x v="0"/>
          </reference>
          <reference field="24" count="1" selected="0">
            <x v="2"/>
          </reference>
        </references>
      </pivotArea>
    </chartFormat>
    <chartFormat chart="10" format="19"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EA595F-50DF-454A-9E93-3862BC974E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3:B39" firstHeaderRow="1" firstDataRow="1" firstDataCol="1"/>
  <pivotFields count="34">
    <pivotField dataField="1"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axis="axisRow"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i>
    <i>
      <x v="1"/>
    </i>
    <i>
      <x v="2"/>
    </i>
    <i>
      <x v="3"/>
    </i>
    <i>
      <x v="4"/>
    </i>
    <i t="grand">
      <x/>
    </i>
  </rowItems>
  <colItems count="1">
    <i/>
  </colItems>
  <dataFields count="1">
    <dataField name="Count of Employee ID" fld="0" subtotal="count" baseField="0" baseItem="0"/>
  </dataFields>
  <chartFormats count="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51C6329-4A41-4155-A47E-4BF1DF260E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34">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items count="6">
        <item x="4"/>
        <item x="1"/>
        <item x="0"/>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raining Duration(Days)" fld="25"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B3DB375-276C-457E-9103-C0195F51E2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19" firstHeaderRow="1" firstDataRow="1" firstDataCol="1"/>
  <pivotFields count="34">
    <pivotField dataField="1"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items count="6">
        <item x="4"/>
        <item x="1"/>
        <item x="0"/>
        <item x="2"/>
        <item x="3"/>
        <item t="default"/>
      </items>
    </pivotField>
    <pivotField showAll="0"/>
    <pivotField axis="axisRow" showAll="0">
      <items count="5">
        <item h="1" x="2"/>
        <item h="1" x="0"/>
        <item h="1" x="1"/>
        <item x="3"/>
        <item t="default"/>
      </items>
    </pivotField>
    <pivotField showAll="0"/>
    <pivotField showAll="0"/>
    <pivotField showAll="0"/>
    <pivotField showAll="0"/>
    <pivotField showAll="0"/>
    <pivotField showAll="0"/>
    <pivotField showAll="0"/>
    <pivotField showAll="0"/>
    <pivotField showAll="0"/>
  </pivotFields>
  <rowFields count="1">
    <field x="24"/>
  </rowFields>
  <rowItems count="2">
    <i>
      <x v="3"/>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B03CAF1-F22E-498B-BAA4-7BFA74AB0F84}"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Distinct Count of Training Program Name"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FOR 30 DAT!$A$1:$AH$284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228126A-65CB-42D1-A7D4-5B79679C056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B12" firstHeaderRow="1" firstDataRow="1" firstDataCol="1"/>
  <pivotFields count="34">
    <pivotField dataField="1"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items count="6">
        <item x="4"/>
        <item x="1"/>
        <item x="0"/>
        <item x="2"/>
        <item x="3"/>
        <item t="default"/>
      </items>
    </pivotField>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showDataAs="percentOfTotal" baseField="0" baseItem="0" numFmtId="10"/>
  </dataFields>
  <formats count="1">
    <format dxfId="1">
      <pivotArea collapsedLevelsAreSubtotals="1" fieldPosition="0">
        <references count="1">
          <reference field="2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2C64C10-BAFF-49E2-AACC-34D368BA5A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4">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items count="6">
        <item x="4"/>
        <item x="1"/>
        <item x="0"/>
        <item x="2"/>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Training Cost" fld="26"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6694B31-D88D-4699-9B46-DEA1F6448D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2:B57" firstHeaderRow="1" firstDataRow="1" firstDataCol="1"/>
  <pivotFields count="34">
    <pivotField dataField="1"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items count="6">
        <item x="4"/>
        <item x="1"/>
        <item x="0"/>
        <item x="2"/>
        <item x="3"/>
        <item t="default"/>
      </items>
    </pivotField>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baseField="0" baseItem="0"/>
  </dataFields>
  <chartFormats count="30">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4" count="1" selected="0">
            <x v="0"/>
          </reference>
        </references>
      </pivotArea>
    </chartFormat>
    <chartFormat chart="10" format="8">
      <pivotArea type="data" outline="0" fieldPosition="0">
        <references count="2">
          <reference field="4294967294" count="1" selected="0">
            <x v="0"/>
          </reference>
          <reference field="24" count="1" selected="0">
            <x v="1"/>
          </reference>
        </references>
      </pivotArea>
    </chartFormat>
    <chartFormat chart="10" format="9">
      <pivotArea type="data" outline="0" fieldPosition="0">
        <references count="2">
          <reference field="4294967294" count="1" selected="0">
            <x v="0"/>
          </reference>
          <reference field="24" count="1" selected="0">
            <x v="2"/>
          </reference>
        </references>
      </pivotArea>
    </chartFormat>
    <chartFormat chart="10" format="10">
      <pivotArea type="data" outline="0" fieldPosition="0">
        <references count="2">
          <reference field="4294967294" count="1" selected="0">
            <x v="0"/>
          </reference>
          <reference field="24" count="1" selected="0">
            <x v="3"/>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24" count="1" selected="0">
            <x v="0"/>
          </reference>
        </references>
      </pivotArea>
    </chartFormat>
    <chartFormat chart="11" format="13">
      <pivotArea type="data" outline="0" fieldPosition="0">
        <references count="2">
          <reference field="4294967294" count="1" selected="0">
            <x v="0"/>
          </reference>
          <reference field="24" count="1" selected="0">
            <x v="1"/>
          </reference>
        </references>
      </pivotArea>
    </chartFormat>
    <chartFormat chart="11" format="14">
      <pivotArea type="data" outline="0" fieldPosition="0">
        <references count="2">
          <reference field="4294967294" count="1" selected="0">
            <x v="0"/>
          </reference>
          <reference field="24" count="1" selected="0">
            <x v="2"/>
          </reference>
        </references>
      </pivotArea>
    </chartFormat>
    <chartFormat chart="11" format="15">
      <pivotArea type="data" outline="0" fieldPosition="0">
        <references count="2">
          <reference field="4294967294" count="1" selected="0">
            <x v="0"/>
          </reference>
          <reference field="24"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24" count="1" selected="0">
            <x v="0"/>
          </reference>
        </references>
      </pivotArea>
    </chartFormat>
    <chartFormat chart="12" format="18">
      <pivotArea type="data" outline="0" fieldPosition="0">
        <references count="2">
          <reference field="4294967294" count="1" selected="0">
            <x v="0"/>
          </reference>
          <reference field="24" count="1" selected="0">
            <x v="1"/>
          </reference>
        </references>
      </pivotArea>
    </chartFormat>
    <chartFormat chart="12" format="19">
      <pivotArea type="data" outline="0" fieldPosition="0">
        <references count="2">
          <reference field="4294967294" count="1" selected="0">
            <x v="0"/>
          </reference>
          <reference field="24" count="1" selected="0">
            <x v="2"/>
          </reference>
        </references>
      </pivotArea>
    </chartFormat>
    <chartFormat chart="12" format="20">
      <pivotArea type="data" outline="0" fieldPosition="0">
        <references count="2">
          <reference field="4294967294" count="1" selected="0">
            <x v="0"/>
          </reference>
          <reference field="24" count="1" selected="0">
            <x v="3"/>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 chart="0" format="4">
      <pivotArea type="data" outline="0" fieldPosition="0">
        <references count="2">
          <reference field="4294967294" count="1" selected="0">
            <x v="0"/>
          </reference>
          <reference field="24" count="1" selected="0">
            <x v="3"/>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24" count="1" selected="0">
            <x v="0"/>
          </reference>
        </references>
      </pivotArea>
    </chartFormat>
    <chartFormat chart="13" format="13">
      <pivotArea type="data" outline="0" fieldPosition="0">
        <references count="2">
          <reference field="4294967294" count="1" selected="0">
            <x v="0"/>
          </reference>
          <reference field="24" count="1" selected="0">
            <x v="1"/>
          </reference>
        </references>
      </pivotArea>
    </chartFormat>
    <chartFormat chart="13" format="14">
      <pivotArea type="data" outline="0" fieldPosition="0">
        <references count="2">
          <reference field="4294967294" count="1" selected="0">
            <x v="0"/>
          </reference>
          <reference field="24" count="1" selected="0">
            <x v="2"/>
          </reference>
        </references>
      </pivotArea>
    </chartFormat>
    <chartFormat chart="13" format="15">
      <pivotArea type="data" outline="0" fieldPosition="0">
        <references count="2">
          <reference field="4294967294" count="1" selected="0">
            <x v="0"/>
          </reference>
          <reference field="24"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24" count="1" selected="0">
            <x v="0"/>
          </reference>
        </references>
      </pivotArea>
    </chartFormat>
    <chartFormat chart="14" format="18">
      <pivotArea type="data" outline="0" fieldPosition="0">
        <references count="2">
          <reference field="4294967294" count="1" selected="0">
            <x v="0"/>
          </reference>
          <reference field="24" count="1" selected="0">
            <x v="1"/>
          </reference>
        </references>
      </pivotArea>
    </chartFormat>
    <chartFormat chart="14" format="19">
      <pivotArea type="data" outline="0" fieldPosition="0">
        <references count="2">
          <reference field="4294967294" count="1" selected="0">
            <x v="0"/>
          </reference>
          <reference field="24" count="1" selected="0">
            <x v="2"/>
          </reference>
        </references>
      </pivotArea>
    </chartFormat>
    <chartFormat chart="14" format="20">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43747B1-FF3D-4243-93D0-5BCC26DF90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B49" firstHeaderRow="1" firstDataRow="1" firstDataCol="1"/>
  <pivotFields count="34">
    <pivotField showAll="0"/>
    <pivotField numFmtId="14"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numFmtId="14" showAll="0"/>
    <pivotField showAll="0"/>
    <pivotField showAll="0"/>
    <pivotField showAll="0"/>
    <pivotField numFmtId="14" showAll="0"/>
    <pivotField showAll="0">
      <items count="6">
        <item x="4"/>
        <item x="1"/>
        <item x="0"/>
        <item x="2"/>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Training Cost" fld="26" baseField="0" baseItem="0" numFmtId="1"/>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C47F103D-D9BD-4BF6-966E-5472B0388E3E}" sourceName="DepartmentType">
  <pivotTables>
    <pivotTable tabId="2" name="PivotTable9"/>
    <pivotTable tabId="2" name="PivotTable6"/>
    <pivotTable tabId="2" name="PivotTable7"/>
    <pivotTable tabId="2" name="PivotTable8"/>
    <pivotTable tabId="2" name="PivotTable1"/>
    <pivotTable tabId="2" name="PivotTable2"/>
    <pivotTable tabId="2" name="PivotTable3"/>
    <pivotTable tabId="2" name="PivotTable4"/>
    <pivotTable tabId="2" name="PivotTable5"/>
  </pivotTables>
  <data>
    <tabular pivotCacheId="1924535288">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9A586186-B6D4-49DA-AE13-6F2633481BA5}" sourceName="BusinessUnit">
  <pivotTables>
    <pivotTable tabId="4" name="PivotTable9"/>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s>
  <data>
    <tabular pivotCacheId="1924535288">
      <items count="10">
        <i x="4" s="1"/>
        <i x="0" s="1"/>
        <i x="1" s="1"/>
        <i x="8" s="1"/>
        <i x="6" s="1"/>
        <i x="2" s="1"/>
        <i x="9" s="1"/>
        <i x="7"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BB0D93E7-3AA3-44F9-9A99-490D2F2B4DFF}" sourceName="Training Program Name">
  <pivotTables>
    <pivotTable tabId="6" name="PivotTable8"/>
    <pivotTable tabId="6" name="PivotTable1"/>
    <pivotTable tabId="6" name="PivotTable11"/>
    <pivotTable tabId="6" name="PivotTable3"/>
    <pivotTable tabId="6" name="PivotTable4"/>
    <pivotTable tabId="6" name="PivotTable6"/>
    <pivotTable tabId="6" name="PivotTable7"/>
    <pivotTable tabId="6" name="PivotTable9"/>
  </pivotTables>
  <data>
    <tabular pivotCacheId="1924535288">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172999E2-095D-474A-ADEB-A89B831F15D1}" cache="Slicer_DepartmentType" caption="DepartmentType" style="SlicerStyleDark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xr10:uid="{5F1DA4EE-6458-4961-B51E-A4E568D0D934}" cache="Slicer_BusinessUnit" caption="BusinessUnit" style="SlicerStyleDark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xr10:uid="{D627D275-ED85-4EC1-B93F-1629DC8B0EBE}" cache="Slicer_Training_Program_Name" caption="Training Program Name" style="SlicerStyleDark1 2" rowHeight="24130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openxmlformats.org/officeDocument/2006/relationships/drawing" Target="../drawings/drawing3.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10" Type="http://schemas.openxmlformats.org/officeDocument/2006/relationships/drawing" Target="../drawings/drawing5.xml"/><Relationship Id="rId4" Type="http://schemas.openxmlformats.org/officeDocument/2006/relationships/pivotTable" Target="../pivotTables/pivotTable22.xml"/><Relationship Id="rId9" Type="http://schemas.openxmlformats.org/officeDocument/2006/relationships/pivotTable" Target="../pivotTables/pivotTable27.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EF931-838D-485C-A6E6-AA51B9548FCE}">
  <dimension ref="A1:AH2846"/>
  <sheetViews>
    <sheetView topLeftCell="AB1" workbookViewId="0">
      <selection activeCell="Y7" sqref="Y7"/>
    </sheetView>
  </sheetViews>
  <sheetFormatPr defaultRowHeight="14.5" x14ac:dyDescent="0.35"/>
  <cols>
    <col min="1" max="1" width="13.54296875" bestFit="1" customWidth="1"/>
    <col min="2" max="2" width="10.90625" style="1" bestFit="1" customWidth="1"/>
    <col min="3" max="3" width="26.7265625" bestFit="1" customWidth="1"/>
    <col min="4" max="4" width="13.7265625" bestFit="1" customWidth="1"/>
    <col min="5" max="5" width="16.453125" bestFit="1" customWidth="1"/>
    <col min="6" max="6" width="15.36328125" bestFit="1" customWidth="1"/>
    <col min="7" max="7" width="10.08984375" bestFit="1" customWidth="1"/>
    <col min="8" max="8" width="26.36328125" bestFit="1" customWidth="1"/>
    <col min="9" max="9" width="18.6328125" bestFit="1" customWidth="1"/>
    <col min="10" max="10" width="23.1796875" bestFit="1" customWidth="1"/>
    <col min="11" max="11" width="10.453125" style="1" bestFit="1" customWidth="1"/>
    <col min="12" max="12" width="7.26953125" bestFit="1" customWidth="1"/>
    <col min="13" max="13" width="13.54296875" bestFit="1" customWidth="1"/>
    <col min="14" max="14" width="10.90625" bestFit="1" customWidth="1"/>
    <col min="15" max="15" width="13" bestFit="1" customWidth="1"/>
    <col min="16" max="16" width="18.90625" bestFit="1" customWidth="1"/>
    <col min="17" max="17" width="24" bestFit="1" customWidth="1"/>
    <col min="18" max="18" width="13" style="1" bestFit="1" customWidth="1"/>
    <col min="19" max="19" width="18.453125" bestFit="1" customWidth="1"/>
    <col min="20" max="20" width="17.7265625" bestFit="1" customWidth="1"/>
    <col min="21" max="21" width="23.36328125" bestFit="1" customWidth="1"/>
    <col min="22" max="22" width="14.1796875" style="1" bestFit="1" customWidth="1"/>
    <col min="23" max="23" width="22.90625" bestFit="1" customWidth="1"/>
    <col min="24" max="24" width="14.26953125" bestFit="1" customWidth="1"/>
    <col min="25" max="25" width="18" bestFit="1" customWidth="1"/>
    <col min="26" max="26" width="23.08984375" bestFit="1" customWidth="1"/>
    <col min="27" max="27" width="13.90625" bestFit="1" customWidth="1"/>
    <col min="28" max="28" width="6.1796875" bestFit="1" customWidth="1"/>
    <col min="29" max="29" width="11.90625" bestFit="1" customWidth="1"/>
    <col min="30" max="30" width="8.54296875" bestFit="1" customWidth="1"/>
    <col min="31" max="31" width="18.6328125" bestFit="1" customWidth="1"/>
    <col min="32" max="32" width="17.90625" bestFit="1" customWidth="1"/>
    <col min="33" max="33" width="20.90625" bestFit="1" customWidth="1"/>
    <col min="34" max="34" width="18.7265625" bestFit="1" customWidth="1"/>
  </cols>
  <sheetData>
    <row r="1" spans="1:34" ht="15.5" x14ac:dyDescent="0.35">
      <c r="A1" t="s">
        <v>0</v>
      </c>
      <c r="B1" s="1" t="s">
        <v>1</v>
      </c>
      <c r="C1" t="s">
        <v>2</v>
      </c>
      <c r="D1" t="s">
        <v>3</v>
      </c>
      <c r="E1" t="s">
        <v>4</v>
      </c>
      <c r="F1" t="s">
        <v>5</v>
      </c>
      <c r="G1" t="s">
        <v>6</v>
      </c>
      <c r="H1" t="s">
        <v>7</v>
      </c>
      <c r="I1" t="s">
        <v>8</v>
      </c>
      <c r="J1" t="s">
        <v>9</v>
      </c>
      <c r="K1" s="1" t="s">
        <v>10</v>
      </c>
      <c r="L1" t="s">
        <v>11</v>
      </c>
      <c r="M1" t="s">
        <v>12</v>
      </c>
      <c r="N1" t="s">
        <v>13</v>
      </c>
      <c r="O1" t="s">
        <v>14</v>
      </c>
      <c r="P1" t="s">
        <v>15</v>
      </c>
      <c r="Q1" t="s">
        <v>16</v>
      </c>
      <c r="R1" s="1" t="s">
        <v>17</v>
      </c>
      <c r="S1" t="s">
        <v>18</v>
      </c>
      <c r="T1" t="s">
        <v>19</v>
      </c>
      <c r="U1" t="s">
        <v>20</v>
      </c>
      <c r="V1" s="1" t="s">
        <v>21</v>
      </c>
      <c r="W1" t="s">
        <v>22</v>
      </c>
      <c r="X1" t="s">
        <v>23</v>
      </c>
      <c r="Y1" t="s">
        <v>24</v>
      </c>
      <c r="Z1" t="s">
        <v>25</v>
      </c>
      <c r="AA1" t="s">
        <v>26</v>
      </c>
      <c r="AB1" t="s">
        <v>27</v>
      </c>
      <c r="AC1" t="s">
        <v>164</v>
      </c>
      <c r="AD1" s="2" t="s">
        <v>165</v>
      </c>
      <c r="AE1" s="2" t="s">
        <v>166</v>
      </c>
      <c r="AF1" s="2" t="s">
        <v>167</v>
      </c>
      <c r="AG1" s="3" t="s">
        <v>168</v>
      </c>
      <c r="AH1" s="2" t="s">
        <v>169</v>
      </c>
    </row>
    <row r="2" spans="1:34" x14ac:dyDescent="0.35">
      <c r="A2">
        <v>3427</v>
      </c>
      <c r="B2" s="1">
        <v>43728</v>
      </c>
      <c r="C2" t="s">
        <v>28</v>
      </c>
      <c r="D2" t="s">
        <v>29</v>
      </c>
      <c r="E2" t="s">
        <v>30</v>
      </c>
      <c r="F2" t="s">
        <v>31</v>
      </c>
      <c r="G2" t="s">
        <v>32</v>
      </c>
      <c r="H2" t="s">
        <v>33</v>
      </c>
      <c r="I2" t="s">
        <v>34</v>
      </c>
      <c r="J2" t="s">
        <v>35</v>
      </c>
      <c r="K2" s="1">
        <v>25483</v>
      </c>
      <c r="L2" t="s">
        <v>36</v>
      </c>
      <c r="M2" t="s">
        <v>37</v>
      </c>
      <c r="N2" t="s">
        <v>38</v>
      </c>
      <c r="O2" t="s">
        <v>39</v>
      </c>
      <c r="P2" t="s">
        <v>40</v>
      </c>
      <c r="Q2">
        <v>4</v>
      </c>
      <c r="R2" s="1">
        <v>44940</v>
      </c>
      <c r="S2">
        <v>1</v>
      </c>
      <c r="T2">
        <v>2</v>
      </c>
      <c r="U2">
        <v>3</v>
      </c>
      <c r="V2" s="1">
        <v>45122</v>
      </c>
      <c r="W2" t="s">
        <v>41</v>
      </c>
      <c r="X2" t="s">
        <v>42</v>
      </c>
      <c r="Y2" t="s">
        <v>43</v>
      </c>
      <c r="Z2">
        <v>2</v>
      </c>
      <c r="AA2">
        <v>606.11</v>
      </c>
      <c r="AB2">
        <v>50</v>
      </c>
      <c r="AC2" t="str" cm="1">
        <f t="array" ref="AC2">_xlfn.IFS(AB2 &lt;=29, "Young Adult", AB2 &lt;=44, "Adult", AB2 &lt;=59, "Middle Age", AB2 &gt; 59, "Old")</f>
        <v>Middle Age</v>
      </c>
      <c r="AD2">
        <f ca="1">DATEDIF(B2, TODAY(), "Y")</f>
        <v>6</v>
      </c>
      <c r="AE2" t="str" cm="1">
        <f t="array" ref="AE2">_xlfn.IFS(S2 &lt; 3, "Low", S2 &lt;= 4, "Medium", S2 &gt; 4, "High")</f>
        <v>Low</v>
      </c>
      <c r="AF2" t="str" cm="1">
        <f t="array" ref="AF2">_xlfn.IFS(T2 &lt; 3, "Unsatisfied", T2 &lt;= 4, "Neutral", T2 &gt; 4, "Satisfied" )</f>
        <v>Unsatisfied</v>
      </c>
      <c r="AG2" t="str" cm="1">
        <f t="array" ref="AG2">_xlfn.IFS(Q2 &lt; 3, "Needs Improvement", Q2 &lt;= 4, "Good", Q2 &gt; 4, "Excellent" )</f>
        <v>Good</v>
      </c>
      <c r="AH2" t="str">
        <f>IF(AND(Y2 = "Passed", Q2 &gt; 4), "Highly Effective", IF(AND(Y2 = "Completed", Q2 &gt;= 3), "Effective", "Needs Improvement"))</f>
        <v>Needs Improvement</v>
      </c>
    </row>
    <row r="3" spans="1:34" x14ac:dyDescent="0.35">
      <c r="A3">
        <v>3428</v>
      </c>
      <c r="B3" s="1">
        <v>44968</v>
      </c>
      <c r="C3" t="s">
        <v>28</v>
      </c>
      <c r="D3" t="s">
        <v>44</v>
      </c>
      <c r="E3" t="s">
        <v>30</v>
      </c>
      <c r="F3" t="s">
        <v>31</v>
      </c>
      <c r="G3" t="s">
        <v>45</v>
      </c>
      <c r="H3" t="s">
        <v>46</v>
      </c>
      <c r="I3" t="s">
        <v>34</v>
      </c>
      <c r="J3" t="s">
        <v>47</v>
      </c>
      <c r="K3" s="1">
        <v>23984</v>
      </c>
      <c r="L3" t="s">
        <v>36</v>
      </c>
      <c r="M3" t="s">
        <v>48</v>
      </c>
      <c r="N3" t="s">
        <v>49</v>
      </c>
      <c r="O3" t="s">
        <v>39</v>
      </c>
      <c r="P3" t="s">
        <v>40</v>
      </c>
      <c r="Q3">
        <v>3</v>
      </c>
      <c r="R3" s="1">
        <v>44813</v>
      </c>
      <c r="S3">
        <v>2</v>
      </c>
      <c r="T3">
        <v>1</v>
      </c>
      <c r="U3">
        <v>5</v>
      </c>
      <c r="V3" s="1">
        <v>44816</v>
      </c>
      <c r="W3" t="s">
        <v>50</v>
      </c>
      <c r="X3" t="s">
        <v>51</v>
      </c>
      <c r="Y3" t="s">
        <v>52</v>
      </c>
      <c r="Z3">
        <v>4</v>
      </c>
      <c r="AA3">
        <v>673.02</v>
      </c>
      <c r="AB3">
        <v>58</v>
      </c>
      <c r="AC3" t="str" cm="1">
        <f t="array" ref="AC3">_xlfn.IFS(AB3 &lt;=29, "Young Adult", AB3 &lt;=44, "Adult", AB3 &lt;=59, "Middle Age", AB3 &gt; 59, "Old")</f>
        <v>Middle Age</v>
      </c>
      <c r="AD3">
        <f t="shared" ref="AD3:AD66" ca="1" si="0">DATEDIF(B3, TODAY(), "Y")</f>
        <v>3</v>
      </c>
      <c r="AE3" t="str" cm="1">
        <f t="array" ref="AE3">_xlfn.IFS(S3 &lt; 3, "Low", S3 &lt;= 4, "Medium", S3 &gt; 4, "High")</f>
        <v>Low</v>
      </c>
      <c r="AF3" t="str" cm="1">
        <f t="array" ref="AF3">_xlfn.IFS(T3 &lt; 3, "Unsatisfied", T3 &lt;= 4, "Neutral", T3 &gt; 4, "Satisfied" )</f>
        <v>Unsatisfied</v>
      </c>
      <c r="AG3" t="str" cm="1">
        <f t="array" ref="AG3">_xlfn.IFS(Q3 &lt; 3, "Needs Improvement", Q3 &lt;= 4, "Good", Q3 &gt; 4, "Excellent" )</f>
        <v>Good</v>
      </c>
      <c r="AH3" t="str">
        <f t="shared" ref="AH3:AH66" si="1">IF(AND(Y3 = "Passed", Q3 &gt; 4), "Highly Effective", IF(AND(Y3 = "Completed", Q3 &gt;= 3), "Effective", "Needs Improvement"))</f>
        <v>Needs Improvement</v>
      </c>
    </row>
    <row r="4" spans="1:34" x14ac:dyDescent="0.35">
      <c r="A4">
        <v>3429</v>
      </c>
      <c r="B4" s="1">
        <v>43444</v>
      </c>
      <c r="C4" t="s">
        <v>53</v>
      </c>
      <c r="D4" t="s">
        <v>54</v>
      </c>
      <c r="E4" t="s">
        <v>30</v>
      </c>
      <c r="F4" t="s">
        <v>55</v>
      </c>
      <c r="G4" t="s">
        <v>56</v>
      </c>
      <c r="H4" t="s">
        <v>46</v>
      </c>
      <c r="I4" t="s">
        <v>57</v>
      </c>
      <c r="J4" t="s">
        <v>58</v>
      </c>
      <c r="K4" s="1">
        <v>33517</v>
      </c>
      <c r="L4" t="s">
        <v>36</v>
      </c>
      <c r="M4" t="s">
        <v>48</v>
      </c>
      <c r="N4" t="s">
        <v>49</v>
      </c>
      <c r="O4" t="s">
        <v>39</v>
      </c>
      <c r="P4" t="s">
        <v>40</v>
      </c>
      <c r="Q4">
        <v>4</v>
      </c>
      <c r="R4" s="1">
        <v>45073</v>
      </c>
      <c r="S4">
        <v>1</v>
      </c>
      <c r="T4">
        <v>2</v>
      </c>
      <c r="U4">
        <v>1</v>
      </c>
      <c r="V4" s="1">
        <v>44786</v>
      </c>
      <c r="W4" t="s">
        <v>41</v>
      </c>
      <c r="X4" t="s">
        <v>51</v>
      </c>
      <c r="Y4" t="s">
        <v>43</v>
      </c>
      <c r="Z4">
        <v>2</v>
      </c>
      <c r="AA4">
        <v>413.28</v>
      </c>
      <c r="AB4">
        <v>27</v>
      </c>
      <c r="AC4" t="str" cm="1">
        <f t="array" ref="AC4">_xlfn.IFS(AB4 &lt;=29, "Young Adult", AB4 &lt;=44, "Adult", AB4 &lt;=59, "Middle Age", AB4 &gt; 59, "Old")</f>
        <v>Young Adult</v>
      </c>
      <c r="AD4">
        <f t="shared" ca="1" si="0"/>
        <v>7</v>
      </c>
      <c r="AE4" t="str" cm="1">
        <f t="array" ref="AE4">_xlfn.IFS(S4 &lt; 3, "Low", S4 &lt;= 4, "Medium", S4 &gt; 4, "High")</f>
        <v>Low</v>
      </c>
      <c r="AF4" t="str" cm="1">
        <f t="array" ref="AF4">_xlfn.IFS(T4 &lt; 3, "Unsatisfied", T4 &lt;= 4, "Neutral", T4 &gt; 4, "Satisfied" )</f>
        <v>Unsatisfied</v>
      </c>
      <c r="AG4" t="str" cm="1">
        <f t="array" ref="AG4">_xlfn.IFS(Q4 &lt; 3, "Needs Improvement", Q4 &lt;= 4, "Good", Q4 &gt; 4, "Excellent" )</f>
        <v>Good</v>
      </c>
      <c r="AH4" t="str">
        <f t="shared" si="1"/>
        <v>Needs Improvement</v>
      </c>
    </row>
    <row r="5" spans="1:34" x14ac:dyDescent="0.35">
      <c r="A5">
        <v>3430</v>
      </c>
      <c r="B5" s="1">
        <v>44368</v>
      </c>
      <c r="C5" t="s">
        <v>53</v>
      </c>
      <c r="D5" t="s">
        <v>29</v>
      </c>
      <c r="E5" t="s">
        <v>30</v>
      </c>
      <c r="F5" t="s">
        <v>31</v>
      </c>
      <c r="G5" t="s">
        <v>45</v>
      </c>
      <c r="H5" t="s">
        <v>55</v>
      </c>
      <c r="I5" t="s">
        <v>57</v>
      </c>
      <c r="J5" t="s">
        <v>35</v>
      </c>
      <c r="K5" s="1">
        <v>35889</v>
      </c>
      <c r="L5" t="s">
        <v>59</v>
      </c>
      <c r="M5" t="s">
        <v>48</v>
      </c>
      <c r="N5" t="s">
        <v>60</v>
      </c>
      <c r="O5" t="s">
        <v>61</v>
      </c>
      <c r="P5" t="s">
        <v>40</v>
      </c>
      <c r="Q5">
        <v>2</v>
      </c>
      <c r="R5" s="1">
        <v>45093</v>
      </c>
      <c r="S5">
        <v>5</v>
      </c>
      <c r="T5">
        <v>5</v>
      </c>
      <c r="U5">
        <v>4</v>
      </c>
      <c r="V5" s="1">
        <v>44910</v>
      </c>
      <c r="W5" t="s">
        <v>62</v>
      </c>
      <c r="X5" t="s">
        <v>51</v>
      </c>
      <c r="Y5" t="s">
        <v>63</v>
      </c>
      <c r="Z5">
        <v>3</v>
      </c>
      <c r="AA5">
        <v>663.78</v>
      </c>
      <c r="AB5">
        <v>23</v>
      </c>
      <c r="AC5" t="str" cm="1">
        <f t="array" ref="AC5">_xlfn.IFS(AB5 &lt;=29, "Young Adult", AB5 &lt;=44, "Adult", AB5 &lt;=59, "Middle Age", AB5 &gt; 59, "Old")</f>
        <v>Young Adult</v>
      </c>
      <c r="AD5">
        <f t="shared" ca="1" si="0"/>
        <v>4</v>
      </c>
      <c r="AE5" t="str" cm="1">
        <f t="array" ref="AE5">_xlfn.IFS(S5 &lt; 3, "Low", S5 &lt;= 4, "Medium", S5 &gt; 4, "High")</f>
        <v>High</v>
      </c>
      <c r="AF5" t="str" cm="1">
        <f t="array" ref="AF5">_xlfn.IFS(T5 &lt; 3, "Unsatisfied", T5 &lt;= 4, "Neutral", T5 &gt; 4, "Satisfied" )</f>
        <v>Satisfied</v>
      </c>
      <c r="AG5" t="str" cm="1">
        <f t="array" ref="AG5">_xlfn.IFS(Q5 &lt; 3, "Needs Improvement", Q5 &lt;= 4, "Good", Q5 &gt; 4, "Excellent" )</f>
        <v>Needs Improvement</v>
      </c>
      <c r="AH5" t="str">
        <f t="shared" si="1"/>
        <v>Needs Improvement</v>
      </c>
    </row>
    <row r="6" spans="1:34" x14ac:dyDescent="0.35">
      <c r="A6">
        <v>3431</v>
      </c>
      <c r="B6" s="1">
        <v>43645</v>
      </c>
      <c r="C6" t="s">
        <v>53</v>
      </c>
      <c r="D6" t="s">
        <v>64</v>
      </c>
      <c r="E6" t="s">
        <v>30</v>
      </c>
      <c r="F6" t="s">
        <v>31</v>
      </c>
      <c r="G6" t="s">
        <v>45</v>
      </c>
      <c r="H6" t="s">
        <v>33</v>
      </c>
      <c r="I6" t="s">
        <v>57</v>
      </c>
      <c r="J6" t="s">
        <v>65</v>
      </c>
      <c r="K6" s="1">
        <v>25444</v>
      </c>
      <c r="L6" t="s">
        <v>66</v>
      </c>
      <c r="M6" t="s">
        <v>37</v>
      </c>
      <c r="N6" t="s">
        <v>60</v>
      </c>
      <c r="O6" t="s">
        <v>67</v>
      </c>
      <c r="P6" t="s">
        <v>40</v>
      </c>
      <c r="Q6">
        <v>3</v>
      </c>
      <c r="R6" s="1">
        <v>44890</v>
      </c>
      <c r="S6">
        <v>2</v>
      </c>
      <c r="T6">
        <v>5</v>
      </c>
      <c r="U6">
        <v>3</v>
      </c>
      <c r="V6" s="1">
        <v>45120</v>
      </c>
      <c r="W6" t="s">
        <v>68</v>
      </c>
      <c r="X6" t="s">
        <v>51</v>
      </c>
      <c r="Y6" t="s">
        <v>43</v>
      </c>
      <c r="Z6">
        <v>5</v>
      </c>
      <c r="AA6">
        <v>399.03</v>
      </c>
      <c r="AB6">
        <v>50</v>
      </c>
      <c r="AC6" t="str" cm="1">
        <f t="array" ref="AC6">_xlfn.IFS(AB6 &lt;=29, "Young Adult", AB6 &lt;=44, "Adult", AB6 &lt;=59, "Middle Age", AB6 &gt; 59, "Old")</f>
        <v>Middle Age</v>
      </c>
      <c r="AD6">
        <f t="shared" ca="1" si="0"/>
        <v>6</v>
      </c>
      <c r="AE6" t="str" cm="1">
        <f t="array" ref="AE6">_xlfn.IFS(S6 &lt; 3, "Low", S6 &lt;= 4, "Medium", S6 &gt; 4, "High")</f>
        <v>Low</v>
      </c>
      <c r="AF6" t="str" cm="1">
        <f t="array" ref="AF6">_xlfn.IFS(T6 &lt; 3, "Unsatisfied", T6 &lt;= 4, "Neutral", T6 &gt; 4, "Satisfied" )</f>
        <v>Satisfied</v>
      </c>
      <c r="AG6" t="str" cm="1">
        <f t="array" ref="AG6">_xlfn.IFS(Q6 &lt; 3, "Needs Improvement", Q6 &lt;= 4, "Good", Q6 &gt; 4, "Excellent" )</f>
        <v>Good</v>
      </c>
      <c r="AH6" t="str">
        <f t="shared" si="1"/>
        <v>Needs Improvement</v>
      </c>
    </row>
    <row r="7" spans="1:34" x14ac:dyDescent="0.35">
      <c r="A7">
        <v>3432</v>
      </c>
      <c r="B7" s="1">
        <v>43847</v>
      </c>
      <c r="C7" t="s">
        <v>53</v>
      </c>
      <c r="D7" t="s">
        <v>69</v>
      </c>
      <c r="E7" t="s">
        <v>30</v>
      </c>
      <c r="F7" t="s">
        <v>31</v>
      </c>
      <c r="G7" t="s">
        <v>56</v>
      </c>
      <c r="H7" t="s">
        <v>55</v>
      </c>
      <c r="I7" t="s">
        <v>57</v>
      </c>
      <c r="J7" t="s">
        <v>70</v>
      </c>
      <c r="K7" s="1">
        <v>17991</v>
      </c>
      <c r="L7" t="s">
        <v>71</v>
      </c>
      <c r="M7" t="s">
        <v>48</v>
      </c>
      <c r="N7" t="s">
        <v>72</v>
      </c>
      <c r="O7" t="s">
        <v>67</v>
      </c>
      <c r="P7" t="s">
        <v>40</v>
      </c>
      <c r="Q7">
        <v>3</v>
      </c>
      <c r="R7" s="1">
        <v>44907</v>
      </c>
      <c r="S7">
        <v>2</v>
      </c>
      <c r="T7">
        <v>3</v>
      </c>
      <c r="U7">
        <v>5</v>
      </c>
      <c r="V7" s="1">
        <v>45034</v>
      </c>
      <c r="W7" t="s">
        <v>62</v>
      </c>
      <c r="X7" t="s">
        <v>42</v>
      </c>
      <c r="Y7" t="s">
        <v>73</v>
      </c>
      <c r="Z7">
        <v>2</v>
      </c>
      <c r="AA7">
        <v>820.33</v>
      </c>
      <c r="AB7">
        <v>71</v>
      </c>
      <c r="AC7" t="str" cm="1">
        <f t="array" ref="AC7">_xlfn.IFS(AB7 &lt;=29, "Young Adult", AB7 &lt;=44, "Adult", AB7 &lt;=59, "Middle Age", AB7 &gt; 59, "Old")</f>
        <v>Old</v>
      </c>
      <c r="AD7">
        <f t="shared" ca="1" si="0"/>
        <v>6</v>
      </c>
      <c r="AE7" t="str" cm="1">
        <f t="array" ref="AE7">_xlfn.IFS(S7 &lt; 3, "Low", S7 &lt;= 4, "Medium", S7 &gt; 4, "High")</f>
        <v>Low</v>
      </c>
      <c r="AF7" t="str" cm="1">
        <f t="array" ref="AF7">_xlfn.IFS(T7 &lt; 3, "Unsatisfied", T7 &lt;= 4, "Neutral", T7 &gt; 4, "Satisfied" )</f>
        <v>Neutral</v>
      </c>
      <c r="AG7" t="str" cm="1">
        <f t="array" ref="AG7">_xlfn.IFS(Q7 &lt; 3, "Needs Improvement", Q7 &lt;= 4, "Good", Q7 &gt; 4, "Excellent" )</f>
        <v>Good</v>
      </c>
      <c r="AH7" t="str">
        <f t="shared" si="1"/>
        <v>Needs Improvement</v>
      </c>
    </row>
    <row r="8" spans="1:34" x14ac:dyDescent="0.35">
      <c r="A8">
        <v>3433</v>
      </c>
      <c r="B8" s="1">
        <v>44657</v>
      </c>
      <c r="C8" t="s">
        <v>53</v>
      </c>
      <c r="D8" t="s">
        <v>74</v>
      </c>
      <c r="E8" t="s">
        <v>30</v>
      </c>
      <c r="F8" t="s">
        <v>55</v>
      </c>
      <c r="G8" t="s">
        <v>56</v>
      </c>
      <c r="H8" t="s">
        <v>33</v>
      </c>
      <c r="I8" t="s">
        <v>57</v>
      </c>
      <c r="J8" t="s">
        <v>75</v>
      </c>
      <c r="K8" s="1">
        <v>15523</v>
      </c>
      <c r="L8" t="s">
        <v>76</v>
      </c>
      <c r="M8" t="s">
        <v>37</v>
      </c>
      <c r="N8" t="s">
        <v>49</v>
      </c>
      <c r="O8" t="s">
        <v>77</v>
      </c>
      <c r="P8" t="s">
        <v>78</v>
      </c>
      <c r="Q8">
        <v>4</v>
      </c>
      <c r="R8" s="1">
        <v>45010</v>
      </c>
      <c r="S8">
        <v>1</v>
      </c>
      <c r="T8">
        <v>5</v>
      </c>
      <c r="U8">
        <v>2</v>
      </c>
      <c r="V8" s="1">
        <v>44779</v>
      </c>
      <c r="W8" t="s">
        <v>50</v>
      </c>
      <c r="X8" t="s">
        <v>51</v>
      </c>
      <c r="Y8" t="s">
        <v>73</v>
      </c>
      <c r="Z8">
        <v>5</v>
      </c>
      <c r="AA8">
        <v>295.08</v>
      </c>
      <c r="AB8">
        <v>80</v>
      </c>
      <c r="AC8" t="str" cm="1">
        <f t="array" ref="AC8">_xlfn.IFS(AB8 &lt;=29, "Young Adult", AB8 &lt;=44, "Adult", AB8 &lt;=59, "Middle Age", AB8 &gt; 59, "Old")</f>
        <v>Old</v>
      </c>
      <c r="AD8">
        <f t="shared" ca="1" si="0"/>
        <v>4</v>
      </c>
      <c r="AE8" t="str" cm="1">
        <f t="array" ref="AE8">_xlfn.IFS(S8 &lt; 3, "Low", S8 &lt;= 4, "Medium", S8 &gt; 4, "High")</f>
        <v>Low</v>
      </c>
      <c r="AF8" t="str" cm="1">
        <f t="array" ref="AF8">_xlfn.IFS(T8 &lt; 3, "Unsatisfied", T8 &lt;= 4, "Neutral", T8 &gt; 4, "Satisfied" )</f>
        <v>Satisfied</v>
      </c>
      <c r="AG8" t="str" cm="1">
        <f t="array" ref="AG8">_xlfn.IFS(Q8 &lt; 3, "Needs Improvement", Q8 &lt;= 4, "Good", Q8 &gt; 4, "Excellent" )</f>
        <v>Good</v>
      </c>
      <c r="AH8" t="str">
        <f t="shared" si="1"/>
        <v>Needs Improvement</v>
      </c>
    </row>
    <row r="9" spans="1:34" x14ac:dyDescent="0.35">
      <c r="A9">
        <v>3434</v>
      </c>
      <c r="B9" s="1">
        <v>44141</v>
      </c>
      <c r="C9" t="s">
        <v>53</v>
      </c>
      <c r="D9" t="s">
        <v>29</v>
      </c>
      <c r="E9" t="s">
        <v>30</v>
      </c>
      <c r="F9" t="s">
        <v>31</v>
      </c>
      <c r="G9" t="s">
        <v>32</v>
      </c>
      <c r="H9" t="s">
        <v>55</v>
      </c>
      <c r="I9" t="s">
        <v>57</v>
      </c>
      <c r="J9" t="s">
        <v>79</v>
      </c>
      <c r="K9" s="1">
        <v>20886</v>
      </c>
      <c r="L9" t="s">
        <v>80</v>
      </c>
      <c r="M9" t="s">
        <v>37</v>
      </c>
      <c r="N9" t="s">
        <v>38</v>
      </c>
      <c r="O9" t="s">
        <v>77</v>
      </c>
      <c r="P9" t="s">
        <v>40</v>
      </c>
      <c r="Q9">
        <v>2</v>
      </c>
      <c r="R9" s="1">
        <v>45037</v>
      </c>
      <c r="S9">
        <v>1</v>
      </c>
      <c r="T9">
        <v>4</v>
      </c>
      <c r="U9">
        <v>2</v>
      </c>
      <c r="V9" s="1">
        <v>44841</v>
      </c>
      <c r="W9" t="s">
        <v>41</v>
      </c>
      <c r="X9" t="s">
        <v>42</v>
      </c>
      <c r="Y9" t="s">
        <v>73</v>
      </c>
      <c r="Z9">
        <v>3</v>
      </c>
      <c r="AA9">
        <v>790.15</v>
      </c>
      <c r="AB9">
        <v>63</v>
      </c>
      <c r="AC9" t="str" cm="1">
        <f t="array" ref="AC9">_xlfn.IFS(AB9 &lt;=29, "Young Adult", AB9 &lt;=44, "Adult", AB9 &lt;=59, "Middle Age", AB9 &gt; 59, "Old")</f>
        <v>Old</v>
      </c>
      <c r="AD9">
        <f t="shared" ca="1" si="0"/>
        <v>5</v>
      </c>
      <c r="AE9" t="str" cm="1">
        <f t="array" ref="AE9">_xlfn.IFS(S9 &lt; 3, "Low", S9 &lt;= 4, "Medium", S9 &gt; 4, "High")</f>
        <v>Low</v>
      </c>
      <c r="AF9" t="str" cm="1">
        <f t="array" ref="AF9">_xlfn.IFS(T9 &lt; 3, "Unsatisfied", T9 &lt;= 4, "Neutral", T9 &gt; 4, "Satisfied" )</f>
        <v>Neutral</v>
      </c>
      <c r="AG9" t="str" cm="1">
        <f t="array" ref="AG9">_xlfn.IFS(Q9 &lt; 3, "Needs Improvement", Q9 &lt;= 4, "Good", Q9 &gt; 4, "Excellent" )</f>
        <v>Needs Improvement</v>
      </c>
      <c r="AH9" t="str">
        <f t="shared" si="1"/>
        <v>Needs Improvement</v>
      </c>
    </row>
    <row r="10" spans="1:34" x14ac:dyDescent="0.35">
      <c r="A10">
        <v>3435</v>
      </c>
      <c r="B10" s="1">
        <v>43330</v>
      </c>
      <c r="C10" t="s">
        <v>53</v>
      </c>
      <c r="D10" t="s">
        <v>81</v>
      </c>
      <c r="E10" t="s">
        <v>30</v>
      </c>
      <c r="F10" t="s">
        <v>31</v>
      </c>
      <c r="G10" t="s">
        <v>56</v>
      </c>
      <c r="H10" t="s">
        <v>46</v>
      </c>
      <c r="I10" t="s">
        <v>57</v>
      </c>
      <c r="J10" t="s">
        <v>82</v>
      </c>
      <c r="K10" s="1">
        <v>27164</v>
      </c>
      <c r="L10" t="s">
        <v>83</v>
      </c>
      <c r="M10" t="s">
        <v>48</v>
      </c>
      <c r="N10" t="s">
        <v>72</v>
      </c>
      <c r="O10" t="s">
        <v>39</v>
      </c>
      <c r="P10" t="s">
        <v>78</v>
      </c>
      <c r="Q10">
        <v>3</v>
      </c>
      <c r="R10" s="1">
        <v>44904</v>
      </c>
      <c r="S10">
        <v>4</v>
      </c>
      <c r="T10">
        <v>3</v>
      </c>
      <c r="U10">
        <v>3</v>
      </c>
      <c r="V10" s="1">
        <v>45126</v>
      </c>
      <c r="W10" t="s">
        <v>50</v>
      </c>
      <c r="X10" t="s">
        <v>42</v>
      </c>
      <c r="Y10" t="s">
        <v>73</v>
      </c>
      <c r="Z10">
        <v>3</v>
      </c>
      <c r="AA10">
        <v>798.4</v>
      </c>
      <c r="AB10">
        <v>44</v>
      </c>
      <c r="AC10" t="str" cm="1">
        <f t="array" ref="AC10">_xlfn.IFS(AB10 &lt;=29, "Young Adult", AB10 &lt;=44, "Adult", AB10 &lt;=59, "Middle Age", AB10 &gt; 59, "Old")</f>
        <v>Adult</v>
      </c>
      <c r="AD10">
        <f t="shared" ca="1" si="0"/>
        <v>7</v>
      </c>
      <c r="AE10" t="str" cm="1">
        <f t="array" ref="AE10">_xlfn.IFS(S10 &lt; 3, "Low", S10 &lt;= 4, "Medium", S10 &gt; 4, "High")</f>
        <v>Medium</v>
      </c>
      <c r="AF10" t="str" cm="1">
        <f t="array" ref="AF10">_xlfn.IFS(T10 &lt; 3, "Unsatisfied", T10 &lt;= 4, "Neutral", T10 &gt; 4, "Satisfied" )</f>
        <v>Neutral</v>
      </c>
      <c r="AG10" t="str" cm="1">
        <f t="array" ref="AG10">_xlfn.IFS(Q10 &lt; 3, "Needs Improvement", Q10 &lt;= 4, "Good", Q10 &gt; 4, "Excellent" )</f>
        <v>Good</v>
      </c>
      <c r="AH10" t="str">
        <f t="shared" si="1"/>
        <v>Needs Improvement</v>
      </c>
    </row>
    <row r="11" spans="1:34" x14ac:dyDescent="0.35">
      <c r="A11">
        <v>3436</v>
      </c>
      <c r="B11" s="1">
        <v>44582</v>
      </c>
      <c r="C11" t="s">
        <v>53</v>
      </c>
      <c r="D11" t="s">
        <v>69</v>
      </c>
      <c r="E11" t="s">
        <v>30</v>
      </c>
      <c r="F11" t="s">
        <v>46</v>
      </c>
      <c r="G11" t="s">
        <v>56</v>
      </c>
      <c r="H11" t="s">
        <v>33</v>
      </c>
      <c r="I11" t="s">
        <v>57</v>
      </c>
      <c r="J11" t="s">
        <v>79</v>
      </c>
      <c r="K11" s="1">
        <v>18213</v>
      </c>
      <c r="L11" t="s">
        <v>83</v>
      </c>
      <c r="M11" t="s">
        <v>48</v>
      </c>
      <c r="N11" t="s">
        <v>84</v>
      </c>
      <c r="O11" t="s">
        <v>39</v>
      </c>
      <c r="P11" t="s">
        <v>40</v>
      </c>
      <c r="Q11">
        <v>5</v>
      </c>
      <c r="R11" s="1">
        <v>45137</v>
      </c>
      <c r="S11">
        <v>5</v>
      </c>
      <c r="T11">
        <v>5</v>
      </c>
      <c r="U11">
        <v>2</v>
      </c>
      <c r="V11" s="1">
        <v>45025</v>
      </c>
      <c r="W11" t="s">
        <v>41</v>
      </c>
      <c r="X11" t="s">
        <v>42</v>
      </c>
      <c r="Y11" t="s">
        <v>43</v>
      </c>
      <c r="Z11">
        <v>5</v>
      </c>
      <c r="AA11">
        <v>192.61</v>
      </c>
      <c r="AB11">
        <v>73</v>
      </c>
      <c r="AC11" t="str" cm="1">
        <f t="array" ref="AC11">_xlfn.IFS(AB11 &lt;=29, "Young Adult", AB11 &lt;=44, "Adult", AB11 &lt;=59, "Middle Age", AB11 &gt; 59, "Old")</f>
        <v>Old</v>
      </c>
      <c r="AD11">
        <f t="shared" ca="1" si="0"/>
        <v>4</v>
      </c>
      <c r="AE11" t="str" cm="1">
        <f t="array" ref="AE11">_xlfn.IFS(S11 &lt; 3, "Low", S11 &lt;= 4, "Medium", S11 &gt; 4, "High")</f>
        <v>High</v>
      </c>
      <c r="AF11" t="str" cm="1">
        <f t="array" ref="AF11">_xlfn.IFS(T11 &lt; 3, "Unsatisfied", T11 &lt;= 4, "Neutral", T11 &gt; 4, "Satisfied" )</f>
        <v>Satisfied</v>
      </c>
      <c r="AG11" t="str" cm="1">
        <f t="array" ref="AG11">_xlfn.IFS(Q11 &lt; 3, "Needs Improvement", Q11 &lt;= 4, "Good", Q11 &gt; 4, "Excellent" )</f>
        <v>Excellent</v>
      </c>
      <c r="AH11" t="str">
        <f t="shared" si="1"/>
        <v>Needs Improvement</v>
      </c>
    </row>
    <row r="12" spans="1:34" x14ac:dyDescent="0.35">
      <c r="A12">
        <v>3437</v>
      </c>
      <c r="B12" s="1">
        <v>45142</v>
      </c>
      <c r="C12" t="s">
        <v>53</v>
      </c>
      <c r="D12" t="s">
        <v>85</v>
      </c>
      <c r="E12" t="s">
        <v>30</v>
      </c>
      <c r="F12" t="s">
        <v>31</v>
      </c>
      <c r="G12" t="s">
        <v>56</v>
      </c>
      <c r="H12" t="s">
        <v>33</v>
      </c>
      <c r="I12" t="s">
        <v>57</v>
      </c>
      <c r="J12" t="s">
        <v>70</v>
      </c>
      <c r="K12" s="1">
        <v>23402</v>
      </c>
      <c r="L12" t="s">
        <v>86</v>
      </c>
      <c r="M12" t="s">
        <v>37</v>
      </c>
      <c r="N12" t="s">
        <v>60</v>
      </c>
      <c r="O12" t="s">
        <v>61</v>
      </c>
      <c r="P12" t="s">
        <v>40</v>
      </c>
      <c r="Q12">
        <v>5</v>
      </c>
      <c r="R12" s="1">
        <v>44849</v>
      </c>
      <c r="S12">
        <v>3</v>
      </c>
      <c r="T12">
        <v>2</v>
      </c>
      <c r="U12">
        <v>5</v>
      </c>
      <c r="V12" s="1">
        <v>44854</v>
      </c>
      <c r="W12" t="s">
        <v>68</v>
      </c>
      <c r="X12" t="s">
        <v>42</v>
      </c>
      <c r="Y12" t="s">
        <v>43</v>
      </c>
      <c r="Z12">
        <v>1</v>
      </c>
      <c r="AA12">
        <v>455.68</v>
      </c>
      <c r="AB12">
        <v>59</v>
      </c>
      <c r="AC12" t="str" cm="1">
        <f t="array" ref="AC12">_xlfn.IFS(AB12 &lt;=29, "Young Adult", AB12 &lt;=44, "Adult", AB12 &lt;=59, "Middle Age", AB12 &gt; 59, "Old")</f>
        <v>Middle Age</v>
      </c>
      <c r="AD12">
        <f t="shared" ca="1" si="0"/>
        <v>2</v>
      </c>
      <c r="AE12" t="str" cm="1">
        <f t="array" ref="AE12">_xlfn.IFS(S12 &lt; 3, "Low", S12 &lt;= 4, "Medium", S12 &gt; 4, "High")</f>
        <v>Medium</v>
      </c>
      <c r="AF12" t="str" cm="1">
        <f t="array" ref="AF12">_xlfn.IFS(T12 &lt; 3, "Unsatisfied", T12 &lt;= 4, "Neutral", T12 &gt; 4, "Satisfied" )</f>
        <v>Unsatisfied</v>
      </c>
      <c r="AG12" t="str" cm="1">
        <f t="array" ref="AG12">_xlfn.IFS(Q12 &lt; 3, "Needs Improvement", Q12 &lt;= 4, "Good", Q12 &gt; 4, "Excellent" )</f>
        <v>Excellent</v>
      </c>
      <c r="AH12" t="str">
        <f t="shared" si="1"/>
        <v>Needs Improvement</v>
      </c>
    </row>
    <row r="13" spans="1:34" x14ac:dyDescent="0.35">
      <c r="A13">
        <v>3438</v>
      </c>
      <c r="B13" s="1">
        <v>43322</v>
      </c>
      <c r="C13" t="s">
        <v>53</v>
      </c>
      <c r="D13" t="s">
        <v>87</v>
      </c>
      <c r="E13" t="s">
        <v>30</v>
      </c>
      <c r="F13" t="s">
        <v>55</v>
      </c>
      <c r="G13" t="s">
        <v>32</v>
      </c>
      <c r="H13" t="s">
        <v>33</v>
      </c>
      <c r="I13" t="s">
        <v>57</v>
      </c>
      <c r="J13" t="s">
        <v>65</v>
      </c>
      <c r="K13" s="1">
        <v>17629</v>
      </c>
      <c r="L13" t="s">
        <v>88</v>
      </c>
      <c r="M13" t="s">
        <v>37</v>
      </c>
      <c r="N13" t="s">
        <v>84</v>
      </c>
      <c r="O13" t="s">
        <v>67</v>
      </c>
      <c r="P13" t="s">
        <v>40</v>
      </c>
      <c r="Q13">
        <v>3</v>
      </c>
      <c r="R13" s="1">
        <v>44862</v>
      </c>
      <c r="S13">
        <v>4</v>
      </c>
      <c r="T13">
        <v>2</v>
      </c>
      <c r="U13">
        <v>5</v>
      </c>
      <c r="V13" s="1">
        <v>44839</v>
      </c>
      <c r="W13" t="s">
        <v>68</v>
      </c>
      <c r="X13" t="s">
        <v>42</v>
      </c>
      <c r="Y13" t="s">
        <v>43</v>
      </c>
      <c r="Z13">
        <v>2</v>
      </c>
      <c r="AA13">
        <v>208.17</v>
      </c>
      <c r="AB13">
        <v>70</v>
      </c>
      <c r="AC13" t="str" cm="1">
        <f t="array" ref="AC13">_xlfn.IFS(AB13 &lt;=29, "Young Adult", AB13 &lt;=44, "Adult", AB13 &lt;=59, "Middle Age", AB13 &gt; 59, "Old")</f>
        <v>Old</v>
      </c>
      <c r="AD13">
        <f t="shared" ca="1" si="0"/>
        <v>7</v>
      </c>
      <c r="AE13" t="str" cm="1">
        <f t="array" ref="AE13">_xlfn.IFS(S13 &lt; 3, "Low", S13 &lt;= 4, "Medium", S13 &gt; 4, "High")</f>
        <v>Medium</v>
      </c>
      <c r="AF13" t="str" cm="1">
        <f t="array" ref="AF13">_xlfn.IFS(T13 &lt; 3, "Unsatisfied", T13 &lt;= 4, "Neutral", T13 &gt; 4, "Satisfied" )</f>
        <v>Unsatisfied</v>
      </c>
      <c r="AG13" t="str" cm="1">
        <f t="array" ref="AG13">_xlfn.IFS(Q13 &lt; 3, "Needs Improvement", Q13 &lt;= 4, "Good", Q13 &gt; 4, "Excellent" )</f>
        <v>Good</v>
      </c>
      <c r="AH13" t="str">
        <f t="shared" si="1"/>
        <v>Needs Improvement</v>
      </c>
    </row>
    <row r="14" spans="1:34" x14ac:dyDescent="0.35">
      <c r="A14">
        <v>3439</v>
      </c>
      <c r="B14" s="1">
        <v>44706</v>
      </c>
      <c r="C14" t="s">
        <v>53</v>
      </c>
      <c r="D14" t="s">
        <v>44</v>
      </c>
      <c r="E14" t="s">
        <v>30</v>
      </c>
      <c r="F14" t="s">
        <v>55</v>
      </c>
      <c r="G14" t="s">
        <v>45</v>
      </c>
      <c r="H14" t="s">
        <v>33</v>
      </c>
      <c r="I14" t="s">
        <v>57</v>
      </c>
      <c r="J14" t="s">
        <v>89</v>
      </c>
      <c r="K14" s="1">
        <v>29914</v>
      </c>
      <c r="L14" t="s">
        <v>90</v>
      </c>
      <c r="M14" t="s">
        <v>48</v>
      </c>
      <c r="N14" t="s">
        <v>60</v>
      </c>
      <c r="O14" t="s">
        <v>61</v>
      </c>
      <c r="P14" t="s">
        <v>40</v>
      </c>
      <c r="Q14">
        <v>3</v>
      </c>
      <c r="R14" s="1">
        <v>44864</v>
      </c>
      <c r="S14">
        <v>1</v>
      </c>
      <c r="T14">
        <v>2</v>
      </c>
      <c r="U14">
        <v>5</v>
      </c>
      <c r="V14" s="1">
        <v>44994</v>
      </c>
      <c r="W14" t="s">
        <v>68</v>
      </c>
      <c r="X14" t="s">
        <v>51</v>
      </c>
      <c r="Y14" t="s">
        <v>52</v>
      </c>
      <c r="Z14">
        <v>1</v>
      </c>
      <c r="AA14">
        <v>421.07</v>
      </c>
      <c r="AB14">
        <v>41</v>
      </c>
      <c r="AC14" t="str" cm="1">
        <f t="array" ref="AC14">_xlfn.IFS(AB14 &lt;=29, "Young Adult", AB14 &lt;=44, "Adult", AB14 &lt;=59, "Middle Age", AB14 &gt; 59, "Old")</f>
        <v>Adult</v>
      </c>
      <c r="AD14">
        <f t="shared" ca="1" si="0"/>
        <v>4</v>
      </c>
      <c r="AE14" t="str" cm="1">
        <f t="array" ref="AE14">_xlfn.IFS(S14 &lt; 3, "Low", S14 &lt;= 4, "Medium", S14 &gt; 4, "High")</f>
        <v>Low</v>
      </c>
      <c r="AF14" t="str" cm="1">
        <f t="array" ref="AF14">_xlfn.IFS(T14 &lt; 3, "Unsatisfied", T14 &lt;= 4, "Neutral", T14 &gt; 4, "Satisfied" )</f>
        <v>Unsatisfied</v>
      </c>
      <c r="AG14" t="str" cm="1">
        <f t="array" ref="AG14">_xlfn.IFS(Q14 &lt; 3, "Needs Improvement", Q14 &lt;= 4, "Good", Q14 &gt; 4, "Excellent" )</f>
        <v>Good</v>
      </c>
      <c r="AH14" t="str">
        <f t="shared" si="1"/>
        <v>Needs Improvement</v>
      </c>
    </row>
    <row r="15" spans="1:34" x14ac:dyDescent="0.35">
      <c r="A15">
        <v>3440</v>
      </c>
      <c r="B15" s="1">
        <v>43804</v>
      </c>
      <c r="C15" t="s">
        <v>53</v>
      </c>
      <c r="D15" t="s">
        <v>29</v>
      </c>
      <c r="E15" t="s">
        <v>30</v>
      </c>
      <c r="F15" t="s">
        <v>31</v>
      </c>
      <c r="G15" t="s">
        <v>45</v>
      </c>
      <c r="H15" t="s">
        <v>55</v>
      </c>
      <c r="I15" t="s">
        <v>57</v>
      </c>
      <c r="J15" t="s">
        <v>35</v>
      </c>
      <c r="K15" s="1">
        <v>18938</v>
      </c>
      <c r="L15" t="s">
        <v>91</v>
      </c>
      <c r="M15" t="s">
        <v>37</v>
      </c>
      <c r="N15" t="s">
        <v>38</v>
      </c>
      <c r="O15" t="s">
        <v>77</v>
      </c>
      <c r="P15" t="s">
        <v>40</v>
      </c>
      <c r="Q15">
        <v>3</v>
      </c>
      <c r="R15" s="1">
        <v>44828</v>
      </c>
      <c r="S15">
        <v>1</v>
      </c>
      <c r="T15">
        <v>4</v>
      </c>
      <c r="U15">
        <v>5</v>
      </c>
      <c r="V15" s="1">
        <v>45075</v>
      </c>
      <c r="W15" t="s">
        <v>92</v>
      </c>
      <c r="X15" t="s">
        <v>51</v>
      </c>
      <c r="Y15" t="s">
        <v>43</v>
      </c>
      <c r="Z15">
        <v>1</v>
      </c>
      <c r="AA15">
        <v>649.03</v>
      </c>
      <c r="AB15">
        <v>68</v>
      </c>
      <c r="AC15" t="str" cm="1">
        <f t="array" ref="AC15">_xlfn.IFS(AB15 &lt;=29, "Young Adult", AB15 &lt;=44, "Adult", AB15 &lt;=59, "Middle Age", AB15 &gt; 59, "Old")</f>
        <v>Old</v>
      </c>
      <c r="AD15">
        <f t="shared" ca="1" si="0"/>
        <v>6</v>
      </c>
      <c r="AE15" t="str" cm="1">
        <f t="array" ref="AE15">_xlfn.IFS(S15 &lt; 3, "Low", S15 &lt;= 4, "Medium", S15 &gt; 4, "High")</f>
        <v>Low</v>
      </c>
      <c r="AF15" t="str" cm="1">
        <f t="array" ref="AF15">_xlfn.IFS(T15 &lt; 3, "Unsatisfied", T15 &lt;= 4, "Neutral", T15 &gt; 4, "Satisfied" )</f>
        <v>Neutral</v>
      </c>
      <c r="AG15" t="str" cm="1">
        <f t="array" ref="AG15">_xlfn.IFS(Q15 &lt; 3, "Needs Improvement", Q15 &lt;= 4, "Good", Q15 &gt; 4, "Excellent" )</f>
        <v>Good</v>
      </c>
      <c r="AH15" t="str">
        <f t="shared" si="1"/>
        <v>Needs Improvement</v>
      </c>
    </row>
    <row r="16" spans="1:34" x14ac:dyDescent="0.35">
      <c r="A16">
        <v>3441</v>
      </c>
      <c r="B16" s="1">
        <v>43583</v>
      </c>
      <c r="C16" t="s">
        <v>53</v>
      </c>
      <c r="D16" t="s">
        <v>69</v>
      </c>
      <c r="E16" t="s">
        <v>30</v>
      </c>
      <c r="F16" t="s">
        <v>46</v>
      </c>
      <c r="G16" t="s">
        <v>45</v>
      </c>
      <c r="H16" t="s">
        <v>46</v>
      </c>
      <c r="I16" t="s">
        <v>57</v>
      </c>
      <c r="J16" t="s">
        <v>65</v>
      </c>
      <c r="K16" s="1">
        <v>32833</v>
      </c>
      <c r="L16" t="s">
        <v>93</v>
      </c>
      <c r="M16" t="s">
        <v>48</v>
      </c>
      <c r="N16" t="s">
        <v>84</v>
      </c>
      <c r="O16" t="s">
        <v>39</v>
      </c>
      <c r="P16" t="s">
        <v>78</v>
      </c>
      <c r="Q16">
        <v>4</v>
      </c>
      <c r="R16" s="1">
        <v>44864</v>
      </c>
      <c r="S16">
        <v>4</v>
      </c>
      <c r="T16">
        <v>2</v>
      </c>
      <c r="U16">
        <v>5</v>
      </c>
      <c r="V16" s="1">
        <v>44934</v>
      </c>
      <c r="W16" t="s">
        <v>62</v>
      </c>
      <c r="X16" t="s">
        <v>42</v>
      </c>
      <c r="Y16" t="s">
        <v>73</v>
      </c>
      <c r="Z16">
        <v>4</v>
      </c>
      <c r="AA16">
        <v>450.2</v>
      </c>
      <c r="AB16">
        <v>30</v>
      </c>
      <c r="AC16" t="str" cm="1">
        <f t="array" ref="AC16">_xlfn.IFS(AB16 &lt;=29, "Young Adult", AB16 &lt;=44, "Adult", AB16 &lt;=59, "Middle Age", AB16 &gt; 59, "Old")</f>
        <v>Adult</v>
      </c>
      <c r="AD16">
        <f t="shared" ca="1" si="0"/>
        <v>7</v>
      </c>
      <c r="AE16" t="str" cm="1">
        <f t="array" ref="AE16">_xlfn.IFS(S16 &lt; 3, "Low", S16 &lt;= 4, "Medium", S16 &gt; 4, "High")</f>
        <v>Medium</v>
      </c>
      <c r="AF16" t="str" cm="1">
        <f t="array" ref="AF16">_xlfn.IFS(T16 &lt; 3, "Unsatisfied", T16 &lt;= 4, "Neutral", T16 &gt; 4, "Satisfied" )</f>
        <v>Unsatisfied</v>
      </c>
      <c r="AG16" t="str" cm="1">
        <f t="array" ref="AG16">_xlfn.IFS(Q16 &lt; 3, "Needs Improvement", Q16 &lt;= 4, "Good", Q16 &gt; 4, "Excellent" )</f>
        <v>Good</v>
      </c>
      <c r="AH16" t="str">
        <f t="shared" si="1"/>
        <v>Needs Improvement</v>
      </c>
    </row>
    <row r="17" spans="1:34" x14ac:dyDescent="0.35">
      <c r="A17">
        <v>3442</v>
      </c>
      <c r="B17" s="1">
        <v>43655</v>
      </c>
      <c r="C17" t="s">
        <v>53</v>
      </c>
      <c r="D17" t="s">
        <v>94</v>
      </c>
      <c r="E17" t="s">
        <v>30</v>
      </c>
      <c r="F17" t="s">
        <v>55</v>
      </c>
      <c r="G17" t="s">
        <v>45</v>
      </c>
      <c r="H17" t="s">
        <v>55</v>
      </c>
      <c r="I17" t="s">
        <v>95</v>
      </c>
      <c r="J17" t="s">
        <v>70</v>
      </c>
      <c r="K17" s="1">
        <v>19322</v>
      </c>
      <c r="L17" t="s">
        <v>36</v>
      </c>
      <c r="M17" t="s">
        <v>48</v>
      </c>
      <c r="N17" t="s">
        <v>72</v>
      </c>
      <c r="O17" t="s">
        <v>61</v>
      </c>
      <c r="P17" t="s">
        <v>78</v>
      </c>
      <c r="Q17">
        <v>2</v>
      </c>
      <c r="R17" s="1">
        <v>44865</v>
      </c>
      <c r="S17">
        <v>2</v>
      </c>
      <c r="T17">
        <v>5</v>
      </c>
      <c r="U17">
        <v>3</v>
      </c>
      <c r="V17" s="1">
        <v>44991</v>
      </c>
      <c r="W17" t="s">
        <v>62</v>
      </c>
      <c r="X17" t="s">
        <v>51</v>
      </c>
      <c r="Y17" t="s">
        <v>43</v>
      </c>
      <c r="Z17">
        <v>4</v>
      </c>
      <c r="AA17">
        <v>286.87</v>
      </c>
      <c r="AB17">
        <v>67</v>
      </c>
      <c r="AC17" t="str" cm="1">
        <f t="array" ref="AC17">_xlfn.IFS(AB17 &lt;=29, "Young Adult", AB17 &lt;=44, "Adult", AB17 &lt;=59, "Middle Age", AB17 &gt; 59, "Old")</f>
        <v>Old</v>
      </c>
      <c r="AD17">
        <f t="shared" ca="1" si="0"/>
        <v>6</v>
      </c>
      <c r="AE17" t="str" cm="1">
        <f t="array" ref="AE17">_xlfn.IFS(S17 &lt; 3, "Low", S17 &lt;= 4, "Medium", S17 &gt; 4, "High")</f>
        <v>Low</v>
      </c>
      <c r="AF17" t="str" cm="1">
        <f t="array" ref="AF17">_xlfn.IFS(T17 &lt; 3, "Unsatisfied", T17 &lt;= 4, "Neutral", T17 &gt; 4, "Satisfied" )</f>
        <v>Satisfied</v>
      </c>
      <c r="AG17" t="str" cm="1">
        <f t="array" ref="AG17">_xlfn.IFS(Q17 &lt; 3, "Needs Improvement", Q17 &lt;= 4, "Good", Q17 &gt; 4, "Excellent" )</f>
        <v>Needs Improvement</v>
      </c>
      <c r="AH17" t="str">
        <f t="shared" si="1"/>
        <v>Needs Improvement</v>
      </c>
    </row>
    <row r="18" spans="1:34" x14ac:dyDescent="0.35">
      <c r="A18">
        <v>3443</v>
      </c>
      <c r="B18" s="1">
        <v>44291</v>
      </c>
      <c r="C18" t="s">
        <v>53</v>
      </c>
      <c r="D18" t="s">
        <v>74</v>
      </c>
      <c r="E18" t="s">
        <v>30</v>
      </c>
      <c r="F18" t="s">
        <v>55</v>
      </c>
      <c r="G18" t="s">
        <v>32</v>
      </c>
      <c r="H18" t="s">
        <v>46</v>
      </c>
      <c r="I18" t="s">
        <v>95</v>
      </c>
      <c r="J18" t="s">
        <v>96</v>
      </c>
      <c r="K18" s="1">
        <v>34432</v>
      </c>
      <c r="L18" t="s">
        <v>91</v>
      </c>
      <c r="M18" t="s">
        <v>48</v>
      </c>
      <c r="N18" t="s">
        <v>84</v>
      </c>
      <c r="O18" t="s">
        <v>39</v>
      </c>
      <c r="P18" t="s">
        <v>40</v>
      </c>
      <c r="Q18">
        <v>3</v>
      </c>
      <c r="R18" s="1">
        <v>45045</v>
      </c>
      <c r="S18">
        <v>2</v>
      </c>
      <c r="T18">
        <v>2</v>
      </c>
      <c r="U18">
        <v>4</v>
      </c>
      <c r="V18" s="1">
        <v>44975</v>
      </c>
      <c r="W18" t="s">
        <v>68</v>
      </c>
      <c r="X18" t="s">
        <v>51</v>
      </c>
      <c r="Y18" t="s">
        <v>43</v>
      </c>
      <c r="Z18">
        <v>3</v>
      </c>
      <c r="AA18">
        <v>402.13</v>
      </c>
      <c r="AB18">
        <v>27</v>
      </c>
      <c r="AC18" t="str" cm="1">
        <f t="array" ref="AC18">_xlfn.IFS(AB18 &lt;=29, "Young Adult", AB18 &lt;=44, "Adult", AB18 &lt;=59, "Middle Age", AB18 &gt; 59, "Old")</f>
        <v>Young Adult</v>
      </c>
      <c r="AD18">
        <f t="shared" ca="1" si="0"/>
        <v>5</v>
      </c>
      <c r="AE18" t="str" cm="1">
        <f t="array" ref="AE18">_xlfn.IFS(S18 &lt; 3, "Low", S18 &lt;= 4, "Medium", S18 &gt; 4, "High")</f>
        <v>Low</v>
      </c>
      <c r="AF18" t="str" cm="1">
        <f t="array" ref="AF18">_xlfn.IFS(T18 &lt; 3, "Unsatisfied", T18 &lt;= 4, "Neutral", T18 &gt; 4, "Satisfied" )</f>
        <v>Unsatisfied</v>
      </c>
      <c r="AG18" t="str" cm="1">
        <f t="array" ref="AG18">_xlfn.IFS(Q18 &lt; 3, "Needs Improvement", Q18 &lt;= 4, "Good", Q18 &gt; 4, "Excellent" )</f>
        <v>Good</v>
      </c>
      <c r="AH18" t="str">
        <f t="shared" si="1"/>
        <v>Needs Improvement</v>
      </c>
    </row>
    <row r="19" spans="1:34" x14ac:dyDescent="0.35">
      <c r="A19">
        <v>3444</v>
      </c>
      <c r="B19" s="1">
        <v>44528</v>
      </c>
      <c r="C19" t="s">
        <v>53</v>
      </c>
      <c r="D19" t="s">
        <v>81</v>
      </c>
      <c r="E19" t="s">
        <v>30</v>
      </c>
      <c r="F19" t="s">
        <v>31</v>
      </c>
      <c r="G19" t="s">
        <v>45</v>
      </c>
      <c r="H19" t="s">
        <v>46</v>
      </c>
      <c r="I19" t="s">
        <v>57</v>
      </c>
      <c r="J19" t="s">
        <v>79</v>
      </c>
      <c r="K19" s="1">
        <v>30635</v>
      </c>
      <c r="L19" t="s">
        <v>91</v>
      </c>
      <c r="M19" t="s">
        <v>48</v>
      </c>
      <c r="N19" t="s">
        <v>60</v>
      </c>
      <c r="O19" t="s">
        <v>39</v>
      </c>
      <c r="P19" t="s">
        <v>40</v>
      </c>
      <c r="Q19">
        <v>3</v>
      </c>
      <c r="R19" s="1">
        <v>44909</v>
      </c>
      <c r="S19">
        <v>1</v>
      </c>
      <c r="T19">
        <v>2</v>
      </c>
      <c r="U19">
        <v>4</v>
      </c>
      <c r="V19" s="1">
        <v>44867</v>
      </c>
      <c r="W19" t="s">
        <v>68</v>
      </c>
      <c r="X19" t="s">
        <v>51</v>
      </c>
      <c r="Y19" t="s">
        <v>43</v>
      </c>
      <c r="Z19">
        <v>2</v>
      </c>
      <c r="AA19">
        <v>388.84</v>
      </c>
      <c r="AB19">
        <v>38</v>
      </c>
      <c r="AC19" t="str" cm="1">
        <f t="array" ref="AC19">_xlfn.IFS(AB19 &lt;=29, "Young Adult", AB19 &lt;=44, "Adult", AB19 &lt;=59, "Middle Age", AB19 &gt; 59, "Old")</f>
        <v>Adult</v>
      </c>
      <c r="AD19">
        <f t="shared" ca="1" si="0"/>
        <v>4</v>
      </c>
      <c r="AE19" t="str" cm="1">
        <f t="array" ref="AE19">_xlfn.IFS(S19 &lt; 3, "Low", S19 &lt;= 4, "Medium", S19 &gt; 4, "High")</f>
        <v>Low</v>
      </c>
      <c r="AF19" t="str" cm="1">
        <f t="array" ref="AF19">_xlfn.IFS(T19 &lt; 3, "Unsatisfied", T19 &lt;= 4, "Neutral", T19 &gt; 4, "Satisfied" )</f>
        <v>Unsatisfied</v>
      </c>
      <c r="AG19" t="str" cm="1">
        <f t="array" ref="AG19">_xlfn.IFS(Q19 &lt; 3, "Needs Improvement", Q19 &lt;= 4, "Good", Q19 &gt; 4, "Excellent" )</f>
        <v>Good</v>
      </c>
      <c r="AH19" t="str">
        <f t="shared" si="1"/>
        <v>Needs Improvement</v>
      </c>
    </row>
    <row r="20" spans="1:34" x14ac:dyDescent="0.35">
      <c r="A20">
        <v>3445</v>
      </c>
      <c r="B20" s="1">
        <v>44212</v>
      </c>
      <c r="C20" t="s">
        <v>53</v>
      </c>
      <c r="D20" t="s">
        <v>54</v>
      </c>
      <c r="E20" t="s">
        <v>30</v>
      </c>
      <c r="F20" t="s">
        <v>31</v>
      </c>
      <c r="G20" t="s">
        <v>32</v>
      </c>
      <c r="H20" t="s">
        <v>55</v>
      </c>
      <c r="I20" t="s">
        <v>57</v>
      </c>
      <c r="J20" t="s">
        <v>96</v>
      </c>
      <c r="K20" s="1">
        <v>31388</v>
      </c>
      <c r="L20" t="s">
        <v>91</v>
      </c>
      <c r="M20" t="s">
        <v>37</v>
      </c>
      <c r="N20" t="s">
        <v>60</v>
      </c>
      <c r="O20" t="s">
        <v>67</v>
      </c>
      <c r="P20" t="s">
        <v>78</v>
      </c>
      <c r="Q20">
        <v>4</v>
      </c>
      <c r="R20" s="1">
        <v>45053</v>
      </c>
      <c r="S20">
        <v>4</v>
      </c>
      <c r="T20">
        <v>5</v>
      </c>
      <c r="U20">
        <v>2</v>
      </c>
      <c r="V20" s="1">
        <v>45121</v>
      </c>
      <c r="W20" t="s">
        <v>62</v>
      </c>
      <c r="X20" t="s">
        <v>51</v>
      </c>
      <c r="Y20" t="s">
        <v>63</v>
      </c>
      <c r="Z20">
        <v>2</v>
      </c>
      <c r="AA20">
        <v>879.64</v>
      </c>
      <c r="AB20">
        <v>36</v>
      </c>
      <c r="AC20" t="str" cm="1">
        <f t="array" ref="AC20">_xlfn.IFS(AB20 &lt;=29, "Young Adult", AB20 &lt;=44, "Adult", AB20 &lt;=59, "Middle Age", AB20 &gt; 59, "Old")</f>
        <v>Adult</v>
      </c>
      <c r="AD20">
        <f t="shared" ca="1" si="0"/>
        <v>5</v>
      </c>
      <c r="AE20" t="str" cm="1">
        <f t="array" ref="AE20">_xlfn.IFS(S20 &lt; 3, "Low", S20 &lt;= 4, "Medium", S20 &gt; 4, "High")</f>
        <v>Medium</v>
      </c>
      <c r="AF20" t="str" cm="1">
        <f t="array" ref="AF20">_xlfn.IFS(T20 &lt; 3, "Unsatisfied", T20 &lt;= 4, "Neutral", T20 &gt; 4, "Satisfied" )</f>
        <v>Satisfied</v>
      </c>
      <c r="AG20" t="str" cm="1">
        <f t="array" ref="AG20">_xlfn.IFS(Q20 &lt; 3, "Needs Improvement", Q20 &lt;= 4, "Good", Q20 &gt; 4, "Excellent" )</f>
        <v>Good</v>
      </c>
      <c r="AH20" t="str">
        <f t="shared" si="1"/>
        <v>Effective</v>
      </c>
    </row>
    <row r="21" spans="1:34" x14ac:dyDescent="0.35">
      <c r="A21">
        <v>3446</v>
      </c>
      <c r="B21" s="1">
        <v>44432</v>
      </c>
      <c r="C21" t="s">
        <v>53</v>
      </c>
      <c r="D21" t="s">
        <v>69</v>
      </c>
      <c r="E21" t="s">
        <v>30</v>
      </c>
      <c r="F21" t="s">
        <v>46</v>
      </c>
      <c r="G21" t="s">
        <v>45</v>
      </c>
      <c r="H21" t="s">
        <v>46</v>
      </c>
      <c r="I21" t="s">
        <v>57</v>
      </c>
      <c r="J21" t="s">
        <v>70</v>
      </c>
      <c r="K21" s="1">
        <v>35186</v>
      </c>
      <c r="L21" t="s">
        <v>83</v>
      </c>
      <c r="M21" t="s">
        <v>37</v>
      </c>
      <c r="N21" t="s">
        <v>38</v>
      </c>
      <c r="O21" t="s">
        <v>77</v>
      </c>
      <c r="P21" t="s">
        <v>78</v>
      </c>
      <c r="Q21">
        <v>2</v>
      </c>
      <c r="R21" s="1">
        <v>45067</v>
      </c>
      <c r="S21">
        <v>4</v>
      </c>
      <c r="T21">
        <v>3</v>
      </c>
      <c r="U21">
        <v>5</v>
      </c>
      <c r="V21" s="1">
        <v>44906</v>
      </c>
      <c r="W21" t="s">
        <v>68</v>
      </c>
      <c r="X21" t="s">
        <v>42</v>
      </c>
      <c r="Y21" t="s">
        <v>43</v>
      </c>
      <c r="Z21">
        <v>5</v>
      </c>
      <c r="AA21">
        <v>701.13</v>
      </c>
      <c r="AB21">
        <v>25</v>
      </c>
      <c r="AC21" t="str" cm="1">
        <f t="array" ref="AC21">_xlfn.IFS(AB21 &lt;=29, "Young Adult", AB21 &lt;=44, "Adult", AB21 &lt;=59, "Middle Age", AB21 &gt; 59, "Old")</f>
        <v>Young Adult</v>
      </c>
      <c r="AD21">
        <f t="shared" ca="1" si="0"/>
        <v>4</v>
      </c>
      <c r="AE21" t="str" cm="1">
        <f t="array" ref="AE21">_xlfn.IFS(S21 &lt; 3, "Low", S21 &lt;= 4, "Medium", S21 &gt; 4, "High")</f>
        <v>Medium</v>
      </c>
      <c r="AF21" t="str" cm="1">
        <f t="array" ref="AF21">_xlfn.IFS(T21 &lt; 3, "Unsatisfied", T21 &lt;= 4, "Neutral", T21 &gt; 4, "Satisfied" )</f>
        <v>Neutral</v>
      </c>
      <c r="AG21" t="str" cm="1">
        <f t="array" ref="AG21">_xlfn.IFS(Q21 &lt; 3, "Needs Improvement", Q21 &lt;= 4, "Good", Q21 &gt; 4, "Excellent" )</f>
        <v>Needs Improvement</v>
      </c>
      <c r="AH21" t="str">
        <f t="shared" si="1"/>
        <v>Needs Improvement</v>
      </c>
    </row>
    <row r="22" spans="1:34" x14ac:dyDescent="0.35">
      <c r="A22">
        <v>3450</v>
      </c>
      <c r="B22" s="1">
        <v>44075</v>
      </c>
      <c r="C22" t="s">
        <v>53</v>
      </c>
      <c r="D22" t="s">
        <v>87</v>
      </c>
      <c r="E22" t="s">
        <v>30</v>
      </c>
      <c r="F22" t="s">
        <v>31</v>
      </c>
      <c r="G22" t="s">
        <v>32</v>
      </c>
      <c r="H22" t="s">
        <v>33</v>
      </c>
      <c r="I22" t="s">
        <v>57</v>
      </c>
      <c r="J22" t="s">
        <v>70</v>
      </c>
      <c r="K22" s="1">
        <v>34557</v>
      </c>
      <c r="L22" t="s">
        <v>90</v>
      </c>
      <c r="M22" t="s">
        <v>48</v>
      </c>
      <c r="N22" t="s">
        <v>60</v>
      </c>
      <c r="O22" t="s">
        <v>61</v>
      </c>
      <c r="P22" t="s">
        <v>78</v>
      </c>
      <c r="Q22">
        <v>2</v>
      </c>
      <c r="R22" s="1">
        <v>44944</v>
      </c>
      <c r="S22">
        <v>4</v>
      </c>
      <c r="T22">
        <v>3</v>
      </c>
      <c r="U22">
        <v>5</v>
      </c>
      <c r="V22" s="1">
        <v>44938</v>
      </c>
      <c r="W22" t="s">
        <v>68</v>
      </c>
      <c r="X22" t="s">
        <v>42</v>
      </c>
      <c r="Y22" t="s">
        <v>63</v>
      </c>
      <c r="Z22">
        <v>4</v>
      </c>
      <c r="AA22">
        <v>186.07</v>
      </c>
      <c r="AB22">
        <v>26</v>
      </c>
      <c r="AC22" t="str" cm="1">
        <f t="array" ref="AC22">_xlfn.IFS(AB22 &lt;=29, "Young Adult", AB22 &lt;=44, "Adult", AB22 &lt;=59, "Middle Age", AB22 &gt; 59, "Old")</f>
        <v>Young Adult</v>
      </c>
      <c r="AD22">
        <f t="shared" ca="1" si="0"/>
        <v>5</v>
      </c>
      <c r="AE22" t="str" cm="1">
        <f t="array" ref="AE22">_xlfn.IFS(S22 &lt; 3, "Low", S22 &lt;= 4, "Medium", S22 &gt; 4, "High")</f>
        <v>Medium</v>
      </c>
      <c r="AF22" t="str" cm="1">
        <f t="array" ref="AF22">_xlfn.IFS(T22 &lt; 3, "Unsatisfied", T22 &lt;= 4, "Neutral", T22 &gt; 4, "Satisfied" )</f>
        <v>Neutral</v>
      </c>
      <c r="AG22" t="str" cm="1">
        <f t="array" ref="AG22">_xlfn.IFS(Q22 &lt; 3, "Needs Improvement", Q22 &lt;= 4, "Good", Q22 &gt; 4, "Excellent" )</f>
        <v>Needs Improvement</v>
      </c>
      <c r="AH22" t="str">
        <f t="shared" si="1"/>
        <v>Needs Improvement</v>
      </c>
    </row>
    <row r="23" spans="1:34" x14ac:dyDescent="0.35">
      <c r="A23">
        <v>3451</v>
      </c>
      <c r="B23" s="1">
        <v>44245</v>
      </c>
      <c r="C23" t="s">
        <v>53</v>
      </c>
      <c r="D23" t="s">
        <v>64</v>
      </c>
      <c r="E23" t="s">
        <v>30</v>
      </c>
      <c r="F23" t="s">
        <v>31</v>
      </c>
      <c r="G23" t="s">
        <v>32</v>
      </c>
      <c r="H23" t="s">
        <v>55</v>
      </c>
      <c r="I23" t="s">
        <v>57</v>
      </c>
      <c r="J23" t="s">
        <v>65</v>
      </c>
      <c r="K23" s="1">
        <v>24852</v>
      </c>
      <c r="L23" t="s">
        <v>90</v>
      </c>
      <c r="M23" t="s">
        <v>48</v>
      </c>
      <c r="N23" t="s">
        <v>60</v>
      </c>
      <c r="O23" t="s">
        <v>77</v>
      </c>
      <c r="P23" t="s">
        <v>78</v>
      </c>
      <c r="Q23">
        <v>3</v>
      </c>
      <c r="R23" s="1">
        <v>45045</v>
      </c>
      <c r="S23">
        <v>5</v>
      </c>
      <c r="T23">
        <v>1</v>
      </c>
      <c r="U23">
        <v>2</v>
      </c>
      <c r="V23" s="1">
        <v>45007</v>
      </c>
      <c r="W23" t="s">
        <v>68</v>
      </c>
      <c r="X23" t="s">
        <v>51</v>
      </c>
      <c r="Y23" t="s">
        <v>63</v>
      </c>
      <c r="Z23">
        <v>1</v>
      </c>
      <c r="AA23">
        <v>921.97</v>
      </c>
      <c r="AB23">
        <v>53</v>
      </c>
      <c r="AC23" t="str" cm="1">
        <f t="array" ref="AC23">_xlfn.IFS(AB23 &lt;=29, "Young Adult", AB23 &lt;=44, "Adult", AB23 &lt;=59, "Middle Age", AB23 &gt; 59, "Old")</f>
        <v>Middle Age</v>
      </c>
      <c r="AD23">
        <f t="shared" ca="1" si="0"/>
        <v>5</v>
      </c>
      <c r="AE23" t="str" cm="1">
        <f t="array" ref="AE23">_xlfn.IFS(S23 &lt; 3, "Low", S23 &lt;= 4, "Medium", S23 &gt; 4, "High")</f>
        <v>High</v>
      </c>
      <c r="AF23" t="str" cm="1">
        <f t="array" ref="AF23">_xlfn.IFS(T23 &lt; 3, "Unsatisfied", T23 &lt;= 4, "Neutral", T23 &gt; 4, "Satisfied" )</f>
        <v>Unsatisfied</v>
      </c>
      <c r="AG23" t="str" cm="1">
        <f t="array" ref="AG23">_xlfn.IFS(Q23 &lt; 3, "Needs Improvement", Q23 &lt;= 4, "Good", Q23 &gt; 4, "Excellent" )</f>
        <v>Good</v>
      </c>
      <c r="AH23" t="str">
        <f t="shared" si="1"/>
        <v>Effective</v>
      </c>
    </row>
    <row r="24" spans="1:34" x14ac:dyDescent="0.35">
      <c r="A24">
        <v>3452</v>
      </c>
      <c r="B24" s="1">
        <v>44873</v>
      </c>
      <c r="C24" t="s">
        <v>53</v>
      </c>
      <c r="D24" t="s">
        <v>94</v>
      </c>
      <c r="E24" t="s">
        <v>30</v>
      </c>
      <c r="F24" t="s">
        <v>46</v>
      </c>
      <c r="G24" t="s">
        <v>45</v>
      </c>
      <c r="H24" t="s">
        <v>46</v>
      </c>
      <c r="I24" t="s">
        <v>57</v>
      </c>
      <c r="J24" t="s">
        <v>65</v>
      </c>
      <c r="K24" s="1">
        <v>17174</v>
      </c>
      <c r="L24" t="s">
        <v>86</v>
      </c>
      <c r="M24" t="s">
        <v>48</v>
      </c>
      <c r="N24" t="s">
        <v>72</v>
      </c>
      <c r="O24" t="s">
        <v>77</v>
      </c>
      <c r="P24" t="s">
        <v>40</v>
      </c>
      <c r="Q24">
        <v>2</v>
      </c>
      <c r="R24" s="1">
        <v>44945</v>
      </c>
      <c r="S24">
        <v>5</v>
      </c>
      <c r="T24">
        <v>5</v>
      </c>
      <c r="U24">
        <v>2</v>
      </c>
      <c r="V24" s="1">
        <v>44817</v>
      </c>
      <c r="W24" t="s">
        <v>50</v>
      </c>
      <c r="X24" t="s">
        <v>42</v>
      </c>
      <c r="Y24" t="s">
        <v>43</v>
      </c>
      <c r="Z24">
        <v>1</v>
      </c>
      <c r="AA24">
        <v>691.04</v>
      </c>
      <c r="AB24">
        <v>75</v>
      </c>
      <c r="AC24" t="str" cm="1">
        <f t="array" ref="AC24">_xlfn.IFS(AB24 &lt;=29, "Young Adult", AB24 &lt;=44, "Adult", AB24 &lt;=59, "Middle Age", AB24 &gt; 59, "Old")</f>
        <v>Old</v>
      </c>
      <c r="AD24">
        <f t="shared" ca="1" si="0"/>
        <v>3</v>
      </c>
      <c r="AE24" t="str" cm="1">
        <f t="array" ref="AE24">_xlfn.IFS(S24 &lt; 3, "Low", S24 &lt;= 4, "Medium", S24 &gt; 4, "High")</f>
        <v>High</v>
      </c>
      <c r="AF24" t="str" cm="1">
        <f t="array" ref="AF24">_xlfn.IFS(T24 &lt; 3, "Unsatisfied", T24 &lt;= 4, "Neutral", T24 &gt; 4, "Satisfied" )</f>
        <v>Satisfied</v>
      </c>
      <c r="AG24" t="str" cm="1">
        <f t="array" ref="AG24">_xlfn.IFS(Q24 &lt; 3, "Needs Improvement", Q24 &lt;= 4, "Good", Q24 &gt; 4, "Excellent" )</f>
        <v>Needs Improvement</v>
      </c>
      <c r="AH24" t="str">
        <f t="shared" si="1"/>
        <v>Needs Improvement</v>
      </c>
    </row>
    <row r="25" spans="1:34" x14ac:dyDescent="0.35">
      <c r="A25">
        <v>3453</v>
      </c>
      <c r="B25" s="1">
        <v>44847</v>
      </c>
      <c r="C25" t="s">
        <v>53</v>
      </c>
      <c r="D25" t="s">
        <v>74</v>
      </c>
      <c r="E25" t="s">
        <v>30</v>
      </c>
      <c r="F25" t="s">
        <v>31</v>
      </c>
      <c r="G25" t="s">
        <v>32</v>
      </c>
      <c r="H25" t="s">
        <v>46</v>
      </c>
      <c r="I25" t="s">
        <v>57</v>
      </c>
      <c r="J25" t="s">
        <v>97</v>
      </c>
      <c r="K25" s="1">
        <v>30048</v>
      </c>
      <c r="L25" t="s">
        <v>36</v>
      </c>
      <c r="M25" t="s">
        <v>48</v>
      </c>
      <c r="N25" t="s">
        <v>38</v>
      </c>
      <c r="O25" t="s">
        <v>39</v>
      </c>
      <c r="P25" t="s">
        <v>40</v>
      </c>
      <c r="Q25">
        <v>4</v>
      </c>
      <c r="R25" s="1">
        <v>44821</v>
      </c>
      <c r="S25">
        <v>5</v>
      </c>
      <c r="T25">
        <v>5</v>
      </c>
      <c r="U25">
        <v>3</v>
      </c>
      <c r="V25" s="1">
        <v>44798</v>
      </c>
      <c r="W25" t="s">
        <v>50</v>
      </c>
      <c r="X25" t="s">
        <v>51</v>
      </c>
      <c r="Y25" t="s">
        <v>63</v>
      </c>
      <c r="Z25">
        <v>5</v>
      </c>
      <c r="AA25">
        <v>964.44</v>
      </c>
      <c r="AB25">
        <v>40</v>
      </c>
      <c r="AC25" t="str" cm="1">
        <f t="array" ref="AC25">_xlfn.IFS(AB25 &lt;=29, "Young Adult", AB25 &lt;=44, "Adult", AB25 &lt;=59, "Middle Age", AB25 &gt; 59, "Old")</f>
        <v>Adult</v>
      </c>
      <c r="AD25">
        <f t="shared" ca="1" si="0"/>
        <v>3</v>
      </c>
      <c r="AE25" t="str" cm="1">
        <f t="array" ref="AE25">_xlfn.IFS(S25 &lt; 3, "Low", S25 &lt;= 4, "Medium", S25 &gt; 4, "High")</f>
        <v>High</v>
      </c>
      <c r="AF25" t="str" cm="1">
        <f t="array" ref="AF25">_xlfn.IFS(T25 &lt; 3, "Unsatisfied", T25 &lt;= 4, "Neutral", T25 &gt; 4, "Satisfied" )</f>
        <v>Satisfied</v>
      </c>
      <c r="AG25" t="str" cm="1">
        <f t="array" ref="AG25">_xlfn.IFS(Q25 &lt; 3, "Needs Improvement", Q25 &lt;= 4, "Good", Q25 &gt; 4, "Excellent" )</f>
        <v>Good</v>
      </c>
      <c r="AH25" t="str">
        <f t="shared" si="1"/>
        <v>Effective</v>
      </c>
    </row>
    <row r="26" spans="1:34" x14ac:dyDescent="0.35">
      <c r="A26">
        <v>3454</v>
      </c>
      <c r="B26" s="1">
        <v>44815</v>
      </c>
      <c r="C26" t="s">
        <v>53</v>
      </c>
      <c r="D26" t="s">
        <v>94</v>
      </c>
      <c r="E26" t="s">
        <v>30</v>
      </c>
      <c r="F26" t="s">
        <v>55</v>
      </c>
      <c r="G26" t="s">
        <v>32</v>
      </c>
      <c r="H26" t="s">
        <v>55</v>
      </c>
      <c r="I26" t="s">
        <v>95</v>
      </c>
      <c r="J26" t="s">
        <v>65</v>
      </c>
      <c r="K26" s="1">
        <v>25597</v>
      </c>
      <c r="L26" t="s">
        <v>91</v>
      </c>
      <c r="M26" t="s">
        <v>48</v>
      </c>
      <c r="N26" t="s">
        <v>49</v>
      </c>
      <c r="O26" t="s">
        <v>67</v>
      </c>
      <c r="P26" t="s">
        <v>98</v>
      </c>
      <c r="Q26">
        <v>4</v>
      </c>
      <c r="R26" s="1">
        <v>44999</v>
      </c>
      <c r="S26">
        <v>4</v>
      </c>
      <c r="T26">
        <v>4</v>
      </c>
      <c r="U26">
        <v>2</v>
      </c>
      <c r="V26" s="1">
        <v>44964</v>
      </c>
      <c r="W26" t="s">
        <v>92</v>
      </c>
      <c r="X26" t="s">
        <v>42</v>
      </c>
      <c r="Y26" t="s">
        <v>73</v>
      </c>
      <c r="Z26">
        <v>3</v>
      </c>
      <c r="AA26">
        <v>184.9</v>
      </c>
      <c r="AB26">
        <v>52</v>
      </c>
      <c r="AC26" t="str" cm="1">
        <f t="array" ref="AC26">_xlfn.IFS(AB26 &lt;=29, "Young Adult", AB26 &lt;=44, "Adult", AB26 &lt;=59, "Middle Age", AB26 &gt; 59, "Old")</f>
        <v>Middle Age</v>
      </c>
      <c r="AD26">
        <f t="shared" ca="1" si="0"/>
        <v>3</v>
      </c>
      <c r="AE26" t="str" cm="1">
        <f t="array" ref="AE26">_xlfn.IFS(S26 &lt; 3, "Low", S26 &lt;= 4, "Medium", S26 &gt; 4, "High")</f>
        <v>Medium</v>
      </c>
      <c r="AF26" t="str" cm="1">
        <f t="array" ref="AF26">_xlfn.IFS(T26 &lt; 3, "Unsatisfied", T26 &lt;= 4, "Neutral", T26 &gt; 4, "Satisfied" )</f>
        <v>Neutral</v>
      </c>
      <c r="AG26" t="str" cm="1">
        <f t="array" ref="AG26">_xlfn.IFS(Q26 &lt; 3, "Needs Improvement", Q26 &lt;= 4, "Good", Q26 &gt; 4, "Excellent" )</f>
        <v>Good</v>
      </c>
      <c r="AH26" t="str">
        <f t="shared" si="1"/>
        <v>Needs Improvement</v>
      </c>
    </row>
    <row r="27" spans="1:34" x14ac:dyDescent="0.35">
      <c r="A27">
        <v>3455</v>
      </c>
      <c r="B27" s="1">
        <v>44376</v>
      </c>
      <c r="C27" t="s">
        <v>53</v>
      </c>
      <c r="D27" t="s">
        <v>74</v>
      </c>
      <c r="E27" t="s">
        <v>30</v>
      </c>
      <c r="F27" t="s">
        <v>55</v>
      </c>
      <c r="G27" t="s">
        <v>32</v>
      </c>
      <c r="H27" t="s">
        <v>33</v>
      </c>
      <c r="I27" t="s">
        <v>57</v>
      </c>
      <c r="J27" t="s">
        <v>99</v>
      </c>
      <c r="K27" s="1">
        <v>36178</v>
      </c>
      <c r="L27" t="s">
        <v>91</v>
      </c>
      <c r="M27" t="s">
        <v>48</v>
      </c>
      <c r="N27" t="s">
        <v>60</v>
      </c>
      <c r="O27" t="s">
        <v>39</v>
      </c>
      <c r="P27" t="s">
        <v>78</v>
      </c>
      <c r="Q27">
        <v>4</v>
      </c>
      <c r="R27" s="1">
        <v>44785</v>
      </c>
      <c r="S27">
        <v>2</v>
      </c>
      <c r="T27">
        <v>1</v>
      </c>
      <c r="U27">
        <v>1</v>
      </c>
      <c r="V27" s="1">
        <v>45002</v>
      </c>
      <c r="W27" t="s">
        <v>62</v>
      </c>
      <c r="X27" t="s">
        <v>51</v>
      </c>
      <c r="Y27" t="s">
        <v>73</v>
      </c>
      <c r="Z27">
        <v>1</v>
      </c>
      <c r="AA27">
        <v>220.41</v>
      </c>
      <c r="AB27">
        <v>22</v>
      </c>
      <c r="AC27" t="str" cm="1">
        <f t="array" ref="AC27">_xlfn.IFS(AB27 &lt;=29, "Young Adult", AB27 &lt;=44, "Adult", AB27 &lt;=59, "Middle Age", AB27 &gt; 59, "Old")</f>
        <v>Young Adult</v>
      </c>
      <c r="AD27">
        <f t="shared" ca="1" si="0"/>
        <v>4</v>
      </c>
      <c r="AE27" t="str" cm="1">
        <f t="array" ref="AE27">_xlfn.IFS(S27 &lt; 3, "Low", S27 &lt;= 4, "Medium", S27 &gt; 4, "High")</f>
        <v>Low</v>
      </c>
      <c r="AF27" t="str" cm="1">
        <f t="array" ref="AF27">_xlfn.IFS(T27 &lt; 3, "Unsatisfied", T27 &lt;= 4, "Neutral", T27 &gt; 4, "Satisfied" )</f>
        <v>Unsatisfied</v>
      </c>
      <c r="AG27" t="str" cm="1">
        <f t="array" ref="AG27">_xlfn.IFS(Q27 &lt; 3, "Needs Improvement", Q27 &lt;= 4, "Good", Q27 &gt; 4, "Excellent" )</f>
        <v>Good</v>
      </c>
      <c r="AH27" t="str">
        <f t="shared" si="1"/>
        <v>Needs Improvement</v>
      </c>
    </row>
    <row r="28" spans="1:34" x14ac:dyDescent="0.35">
      <c r="A28">
        <v>3456</v>
      </c>
      <c r="B28" s="1">
        <v>44991</v>
      </c>
      <c r="C28" t="s">
        <v>53</v>
      </c>
      <c r="D28" t="s">
        <v>81</v>
      </c>
      <c r="E28" t="s">
        <v>30</v>
      </c>
      <c r="F28" t="s">
        <v>55</v>
      </c>
      <c r="G28" t="s">
        <v>45</v>
      </c>
      <c r="H28" t="s">
        <v>33</v>
      </c>
      <c r="I28" t="s">
        <v>57</v>
      </c>
      <c r="J28" t="s">
        <v>70</v>
      </c>
      <c r="K28" s="1">
        <v>17070</v>
      </c>
      <c r="L28" t="s">
        <v>91</v>
      </c>
      <c r="M28" t="s">
        <v>37</v>
      </c>
      <c r="N28" t="s">
        <v>72</v>
      </c>
      <c r="O28" t="s">
        <v>77</v>
      </c>
      <c r="P28" t="s">
        <v>40</v>
      </c>
      <c r="Q28">
        <v>3</v>
      </c>
      <c r="R28" s="1">
        <v>45015</v>
      </c>
      <c r="S28">
        <v>4</v>
      </c>
      <c r="T28">
        <v>3</v>
      </c>
      <c r="U28">
        <v>4</v>
      </c>
      <c r="V28" s="1">
        <v>45085</v>
      </c>
      <c r="W28" t="s">
        <v>68</v>
      </c>
      <c r="X28" t="s">
        <v>51</v>
      </c>
      <c r="Y28" t="s">
        <v>73</v>
      </c>
      <c r="Z28">
        <v>2</v>
      </c>
      <c r="AA28">
        <v>336.82</v>
      </c>
      <c r="AB28">
        <v>77</v>
      </c>
      <c r="AC28" t="str" cm="1">
        <f t="array" ref="AC28">_xlfn.IFS(AB28 &lt;=29, "Young Adult", AB28 &lt;=44, "Adult", AB28 &lt;=59, "Middle Age", AB28 &gt; 59, "Old")</f>
        <v>Old</v>
      </c>
      <c r="AD28">
        <f t="shared" ca="1" si="0"/>
        <v>3</v>
      </c>
      <c r="AE28" t="str" cm="1">
        <f t="array" ref="AE28">_xlfn.IFS(S28 &lt; 3, "Low", S28 &lt;= 4, "Medium", S28 &gt; 4, "High")</f>
        <v>Medium</v>
      </c>
      <c r="AF28" t="str" cm="1">
        <f t="array" ref="AF28">_xlfn.IFS(T28 &lt; 3, "Unsatisfied", T28 &lt;= 4, "Neutral", T28 &gt; 4, "Satisfied" )</f>
        <v>Neutral</v>
      </c>
      <c r="AG28" t="str" cm="1">
        <f t="array" ref="AG28">_xlfn.IFS(Q28 &lt; 3, "Needs Improvement", Q28 &lt;= 4, "Good", Q28 &gt; 4, "Excellent" )</f>
        <v>Good</v>
      </c>
      <c r="AH28" t="str">
        <f t="shared" si="1"/>
        <v>Needs Improvement</v>
      </c>
    </row>
    <row r="29" spans="1:34" x14ac:dyDescent="0.35">
      <c r="A29">
        <v>3457</v>
      </c>
      <c r="B29" s="1">
        <v>44099</v>
      </c>
      <c r="C29" t="s">
        <v>53</v>
      </c>
      <c r="D29" t="s">
        <v>54</v>
      </c>
      <c r="E29" t="s">
        <v>30</v>
      </c>
      <c r="F29" t="s">
        <v>55</v>
      </c>
      <c r="G29" t="s">
        <v>56</v>
      </c>
      <c r="H29" t="s">
        <v>33</v>
      </c>
      <c r="I29" t="s">
        <v>57</v>
      </c>
      <c r="J29" t="s">
        <v>79</v>
      </c>
      <c r="K29" s="1">
        <v>17402</v>
      </c>
      <c r="L29" t="s">
        <v>91</v>
      </c>
      <c r="M29" t="s">
        <v>37</v>
      </c>
      <c r="N29" t="s">
        <v>38</v>
      </c>
      <c r="O29" t="s">
        <v>77</v>
      </c>
      <c r="P29" t="s">
        <v>98</v>
      </c>
      <c r="Q29">
        <v>3</v>
      </c>
      <c r="R29" s="1">
        <v>45037</v>
      </c>
      <c r="S29">
        <v>5</v>
      </c>
      <c r="T29">
        <v>1</v>
      </c>
      <c r="U29">
        <v>4</v>
      </c>
      <c r="V29" s="1">
        <v>45031</v>
      </c>
      <c r="W29" t="s">
        <v>50</v>
      </c>
      <c r="X29" t="s">
        <v>51</v>
      </c>
      <c r="Y29" t="s">
        <v>63</v>
      </c>
      <c r="Z29">
        <v>4</v>
      </c>
      <c r="AA29">
        <v>485.73</v>
      </c>
      <c r="AB29">
        <v>73</v>
      </c>
      <c r="AC29" t="str" cm="1">
        <f t="array" ref="AC29">_xlfn.IFS(AB29 &lt;=29, "Young Adult", AB29 &lt;=44, "Adult", AB29 &lt;=59, "Middle Age", AB29 &gt; 59, "Old")</f>
        <v>Old</v>
      </c>
      <c r="AD29">
        <f t="shared" ca="1" si="0"/>
        <v>5</v>
      </c>
      <c r="AE29" t="str" cm="1">
        <f t="array" ref="AE29">_xlfn.IFS(S29 &lt; 3, "Low", S29 &lt;= 4, "Medium", S29 &gt; 4, "High")</f>
        <v>High</v>
      </c>
      <c r="AF29" t="str" cm="1">
        <f t="array" ref="AF29">_xlfn.IFS(T29 &lt; 3, "Unsatisfied", T29 &lt;= 4, "Neutral", T29 &gt; 4, "Satisfied" )</f>
        <v>Unsatisfied</v>
      </c>
      <c r="AG29" t="str" cm="1">
        <f t="array" ref="AG29">_xlfn.IFS(Q29 &lt; 3, "Needs Improvement", Q29 &lt;= 4, "Good", Q29 &gt; 4, "Excellent" )</f>
        <v>Good</v>
      </c>
      <c r="AH29" t="str">
        <f t="shared" si="1"/>
        <v>Effective</v>
      </c>
    </row>
    <row r="30" spans="1:34" x14ac:dyDescent="0.35">
      <c r="A30">
        <v>3460</v>
      </c>
      <c r="B30" s="1">
        <v>43880</v>
      </c>
      <c r="C30" t="s">
        <v>53</v>
      </c>
      <c r="D30" t="s">
        <v>85</v>
      </c>
      <c r="E30" t="s">
        <v>30</v>
      </c>
      <c r="F30" t="s">
        <v>55</v>
      </c>
      <c r="G30" t="s">
        <v>45</v>
      </c>
      <c r="H30" t="s">
        <v>55</v>
      </c>
      <c r="I30" t="s">
        <v>57</v>
      </c>
      <c r="J30" t="s">
        <v>47</v>
      </c>
      <c r="K30" s="1">
        <v>16112</v>
      </c>
      <c r="L30" t="s">
        <v>83</v>
      </c>
      <c r="M30" t="s">
        <v>48</v>
      </c>
      <c r="N30" t="s">
        <v>84</v>
      </c>
      <c r="O30" t="s">
        <v>67</v>
      </c>
      <c r="P30" t="s">
        <v>40</v>
      </c>
      <c r="Q30">
        <v>3</v>
      </c>
      <c r="R30" s="1">
        <v>44881</v>
      </c>
      <c r="S30">
        <v>4</v>
      </c>
      <c r="T30">
        <v>3</v>
      </c>
      <c r="U30">
        <v>3</v>
      </c>
      <c r="V30" s="1">
        <v>45115</v>
      </c>
      <c r="W30" t="s">
        <v>92</v>
      </c>
      <c r="X30" t="s">
        <v>51</v>
      </c>
      <c r="Y30" t="s">
        <v>52</v>
      </c>
      <c r="Z30">
        <v>5</v>
      </c>
      <c r="AA30">
        <v>919.52</v>
      </c>
      <c r="AB30">
        <v>76</v>
      </c>
      <c r="AC30" t="str" cm="1">
        <f t="array" ref="AC30">_xlfn.IFS(AB30 &lt;=29, "Young Adult", AB30 &lt;=44, "Adult", AB30 &lt;=59, "Middle Age", AB30 &gt; 59, "Old")</f>
        <v>Old</v>
      </c>
      <c r="AD30">
        <f t="shared" ca="1" si="0"/>
        <v>6</v>
      </c>
      <c r="AE30" t="str" cm="1">
        <f t="array" ref="AE30">_xlfn.IFS(S30 &lt; 3, "Low", S30 &lt;= 4, "Medium", S30 &gt; 4, "High")</f>
        <v>Medium</v>
      </c>
      <c r="AF30" t="str" cm="1">
        <f t="array" ref="AF30">_xlfn.IFS(T30 &lt; 3, "Unsatisfied", T30 &lt;= 4, "Neutral", T30 &gt; 4, "Satisfied" )</f>
        <v>Neutral</v>
      </c>
      <c r="AG30" t="str" cm="1">
        <f t="array" ref="AG30">_xlfn.IFS(Q30 &lt; 3, "Needs Improvement", Q30 &lt;= 4, "Good", Q30 &gt; 4, "Excellent" )</f>
        <v>Good</v>
      </c>
      <c r="AH30" t="str">
        <f t="shared" si="1"/>
        <v>Needs Improvement</v>
      </c>
    </row>
    <row r="31" spans="1:34" x14ac:dyDescent="0.35">
      <c r="A31">
        <v>3462</v>
      </c>
      <c r="B31" s="1">
        <v>43356</v>
      </c>
      <c r="C31" t="s">
        <v>53</v>
      </c>
      <c r="D31" t="s">
        <v>87</v>
      </c>
      <c r="E31" t="s">
        <v>30</v>
      </c>
      <c r="F31" t="s">
        <v>31</v>
      </c>
      <c r="G31" t="s">
        <v>45</v>
      </c>
      <c r="H31" t="s">
        <v>55</v>
      </c>
      <c r="I31" t="s">
        <v>57</v>
      </c>
      <c r="J31" t="s">
        <v>70</v>
      </c>
      <c r="K31" s="1">
        <v>15562</v>
      </c>
      <c r="L31" t="s">
        <v>90</v>
      </c>
      <c r="M31" t="s">
        <v>48</v>
      </c>
      <c r="N31" t="s">
        <v>49</v>
      </c>
      <c r="O31" t="s">
        <v>77</v>
      </c>
      <c r="P31" t="s">
        <v>98</v>
      </c>
      <c r="Q31">
        <v>3</v>
      </c>
      <c r="R31" s="1">
        <v>44873</v>
      </c>
      <c r="S31">
        <v>3</v>
      </c>
      <c r="T31">
        <v>3</v>
      </c>
      <c r="U31">
        <v>1</v>
      </c>
      <c r="V31" s="1">
        <v>45126</v>
      </c>
      <c r="W31" t="s">
        <v>62</v>
      </c>
      <c r="X31" t="s">
        <v>51</v>
      </c>
      <c r="Y31" t="s">
        <v>63</v>
      </c>
      <c r="Z31">
        <v>1</v>
      </c>
      <c r="AA31">
        <v>320.01</v>
      </c>
      <c r="AB31">
        <v>76</v>
      </c>
      <c r="AC31" t="str" cm="1">
        <f t="array" ref="AC31">_xlfn.IFS(AB31 &lt;=29, "Young Adult", AB31 &lt;=44, "Adult", AB31 &lt;=59, "Middle Age", AB31 &gt; 59, "Old")</f>
        <v>Old</v>
      </c>
      <c r="AD31">
        <f t="shared" ca="1" si="0"/>
        <v>7</v>
      </c>
      <c r="AE31" t="str" cm="1">
        <f t="array" ref="AE31">_xlfn.IFS(S31 &lt; 3, "Low", S31 &lt;= 4, "Medium", S31 &gt; 4, "High")</f>
        <v>Medium</v>
      </c>
      <c r="AF31" t="str" cm="1">
        <f t="array" ref="AF31">_xlfn.IFS(T31 &lt; 3, "Unsatisfied", T31 &lt;= 4, "Neutral", T31 &gt; 4, "Satisfied" )</f>
        <v>Neutral</v>
      </c>
      <c r="AG31" t="str" cm="1">
        <f t="array" ref="AG31">_xlfn.IFS(Q31 &lt; 3, "Needs Improvement", Q31 &lt;= 4, "Good", Q31 &gt; 4, "Excellent" )</f>
        <v>Good</v>
      </c>
      <c r="AH31" t="str">
        <f t="shared" si="1"/>
        <v>Effective</v>
      </c>
    </row>
    <row r="32" spans="1:34" x14ac:dyDescent="0.35">
      <c r="A32">
        <v>3463</v>
      </c>
      <c r="B32" s="1">
        <v>43951</v>
      </c>
      <c r="C32" t="s">
        <v>53</v>
      </c>
      <c r="D32" t="s">
        <v>64</v>
      </c>
      <c r="E32" t="s">
        <v>30</v>
      </c>
      <c r="F32" t="s">
        <v>46</v>
      </c>
      <c r="G32" t="s">
        <v>45</v>
      </c>
      <c r="H32" t="s">
        <v>33</v>
      </c>
      <c r="I32" t="s">
        <v>57</v>
      </c>
      <c r="J32" t="s">
        <v>70</v>
      </c>
      <c r="K32" s="1">
        <v>18800</v>
      </c>
      <c r="L32" t="s">
        <v>86</v>
      </c>
      <c r="M32" t="s">
        <v>48</v>
      </c>
      <c r="N32" t="s">
        <v>49</v>
      </c>
      <c r="O32" t="s">
        <v>61</v>
      </c>
      <c r="P32" t="s">
        <v>40</v>
      </c>
      <c r="Q32">
        <v>1</v>
      </c>
      <c r="R32" s="1">
        <v>44822</v>
      </c>
      <c r="S32">
        <v>4</v>
      </c>
      <c r="T32">
        <v>3</v>
      </c>
      <c r="U32">
        <v>4</v>
      </c>
      <c r="V32" s="1">
        <v>44802</v>
      </c>
      <c r="W32" t="s">
        <v>68</v>
      </c>
      <c r="X32" t="s">
        <v>42</v>
      </c>
      <c r="Y32" t="s">
        <v>52</v>
      </c>
      <c r="Z32">
        <v>4</v>
      </c>
      <c r="AA32">
        <v>926.19</v>
      </c>
      <c r="AB32">
        <v>69</v>
      </c>
      <c r="AC32" t="str" cm="1">
        <f t="array" ref="AC32">_xlfn.IFS(AB32 &lt;=29, "Young Adult", AB32 &lt;=44, "Adult", AB32 &lt;=59, "Middle Age", AB32 &gt; 59, "Old")</f>
        <v>Old</v>
      </c>
      <c r="AD32">
        <f t="shared" ca="1" si="0"/>
        <v>6</v>
      </c>
      <c r="AE32" t="str" cm="1">
        <f t="array" ref="AE32">_xlfn.IFS(S32 &lt; 3, "Low", S32 &lt;= 4, "Medium", S32 &gt; 4, "High")</f>
        <v>Medium</v>
      </c>
      <c r="AF32" t="str" cm="1">
        <f t="array" ref="AF32">_xlfn.IFS(T32 &lt; 3, "Unsatisfied", T32 &lt;= 4, "Neutral", T32 &gt; 4, "Satisfied" )</f>
        <v>Neutral</v>
      </c>
      <c r="AG32" t="str" cm="1">
        <f t="array" ref="AG32">_xlfn.IFS(Q32 &lt; 3, "Needs Improvement", Q32 &lt;= 4, "Good", Q32 &gt; 4, "Excellent" )</f>
        <v>Needs Improvement</v>
      </c>
      <c r="AH32" t="str">
        <f t="shared" si="1"/>
        <v>Needs Improvement</v>
      </c>
    </row>
    <row r="33" spans="1:34" x14ac:dyDescent="0.35">
      <c r="A33">
        <v>3464</v>
      </c>
      <c r="B33" s="1">
        <v>43437</v>
      </c>
      <c r="C33" t="s">
        <v>53</v>
      </c>
      <c r="D33" t="s">
        <v>94</v>
      </c>
      <c r="E33" t="s">
        <v>30</v>
      </c>
      <c r="F33" t="s">
        <v>31</v>
      </c>
      <c r="G33" t="s">
        <v>56</v>
      </c>
      <c r="H33" t="s">
        <v>55</v>
      </c>
      <c r="I33" t="s">
        <v>57</v>
      </c>
      <c r="J33" t="s">
        <v>100</v>
      </c>
      <c r="K33" s="1">
        <v>35963</v>
      </c>
      <c r="L33" t="s">
        <v>36</v>
      </c>
      <c r="M33" t="s">
        <v>48</v>
      </c>
      <c r="N33" t="s">
        <v>72</v>
      </c>
      <c r="O33" t="s">
        <v>39</v>
      </c>
      <c r="P33" t="s">
        <v>98</v>
      </c>
      <c r="Q33">
        <v>5</v>
      </c>
      <c r="R33" s="1">
        <v>44924</v>
      </c>
      <c r="S33">
        <v>2</v>
      </c>
      <c r="T33">
        <v>5</v>
      </c>
      <c r="U33">
        <v>3</v>
      </c>
      <c r="V33" s="1">
        <v>44878</v>
      </c>
      <c r="W33" t="s">
        <v>50</v>
      </c>
      <c r="X33" t="s">
        <v>51</v>
      </c>
      <c r="Y33" t="s">
        <v>73</v>
      </c>
      <c r="Z33">
        <v>2</v>
      </c>
      <c r="AA33">
        <v>290.47000000000003</v>
      </c>
      <c r="AB33">
        <v>20</v>
      </c>
      <c r="AC33" t="str" cm="1">
        <f t="array" ref="AC33">_xlfn.IFS(AB33 &lt;=29, "Young Adult", AB33 &lt;=44, "Adult", AB33 &lt;=59, "Middle Age", AB33 &gt; 59, "Old")</f>
        <v>Young Adult</v>
      </c>
      <c r="AD33">
        <f t="shared" ca="1" si="0"/>
        <v>7</v>
      </c>
      <c r="AE33" t="str" cm="1">
        <f t="array" ref="AE33">_xlfn.IFS(S33 &lt; 3, "Low", S33 &lt;= 4, "Medium", S33 &gt; 4, "High")</f>
        <v>Low</v>
      </c>
      <c r="AF33" t="str" cm="1">
        <f t="array" ref="AF33">_xlfn.IFS(T33 &lt; 3, "Unsatisfied", T33 &lt;= 4, "Neutral", T33 &gt; 4, "Satisfied" )</f>
        <v>Satisfied</v>
      </c>
      <c r="AG33" t="str" cm="1">
        <f t="array" ref="AG33">_xlfn.IFS(Q33 &lt; 3, "Needs Improvement", Q33 &lt;= 4, "Good", Q33 &gt; 4, "Excellent" )</f>
        <v>Excellent</v>
      </c>
      <c r="AH33" t="str">
        <f t="shared" si="1"/>
        <v>Highly Effective</v>
      </c>
    </row>
    <row r="34" spans="1:34" x14ac:dyDescent="0.35">
      <c r="A34">
        <v>3465</v>
      </c>
      <c r="B34" s="1">
        <v>44508</v>
      </c>
      <c r="C34" t="s">
        <v>53</v>
      </c>
      <c r="D34" t="s">
        <v>74</v>
      </c>
      <c r="E34" t="s">
        <v>30</v>
      </c>
      <c r="F34" t="s">
        <v>55</v>
      </c>
      <c r="G34" t="s">
        <v>56</v>
      </c>
      <c r="H34" t="s">
        <v>55</v>
      </c>
      <c r="I34" t="s">
        <v>57</v>
      </c>
      <c r="J34" t="s">
        <v>65</v>
      </c>
      <c r="K34" s="1">
        <v>22653</v>
      </c>
      <c r="L34" t="s">
        <v>36</v>
      </c>
      <c r="M34" t="s">
        <v>48</v>
      </c>
      <c r="N34" t="s">
        <v>84</v>
      </c>
      <c r="O34" t="s">
        <v>77</v>
      </c>
      <c r="P34" t="s">
        <v>98</v>
      </c>
      <c r="Q34">
        <v>3</v>
      </c>
      <c r="R34" s="1">
        <v>45065</v>
      </c>
      <c r="S34">
        <v>5</v>
      </c>
      <c r="T34">
        <v>4</v>
      </c>
      <c r="U34">
        <v>3</v>
      </c>
      <c r="V34" s="1">
        <v>45081</v>
      </c>
      <c r="W34" t="s">
        <v>92</v>
      </c>
      <c r="X34" t="s">
        <v>51</v>
      </c>
      <c r="Y34" t="s">
        <v>52</v>
      </c>
      <c r="Z34">
        <v>1</v>
      </c>
      <c r="AA34">
        <v>706.1</v>
      </c>
      <c r="AB34">
        <v>59</v>
      </c>
      <c r="AC34" t="str" cm="1">
        <f t="array" ref="AC34">_xlfn.IFS(AB34 &lt;=29, "Young Adult", AB34 &lt;=44, "Adult", AB34 &lt;=59, "Middle Age", AB34 &gt; 59, "Old")</f>
        <v>Middle Age</v>
      </c>
      <c r="AD34">
        <f t="shared" ca="1" si="0"/>
        <v>4</v>
      </c>
      <c r="AE34" t="str" cm="1">
        <f t="array" ref="AE34">_xlfn.IFS(S34 &lt; 3, "Low", S34 &lt;= 4, "Medium", S34 &gt; 4, "High")</f>
        <v>High</v>
      </c>
      <c r="AF34" t="str" cm="1">
        <f t="array" ref="AF34">_xlfn.IFS(T34 &lt; 3, "Unsatisfied", T34 &lt;= 4, "Neutral", T34 &gt; 4, "Satisfied" )</f>
        <v>Neutral</v>
      </c>
      <c r="AG34" t="str" cm="1">
        <f t="array" ref="AG34">_xlfn.IFS(Q34 &lt; 3, "Needs Improvement", Q34 &lt;= 4, "Good", Q34 &gt; 4, "Excellent" )</f>
        <v>Good</v>
      </c>
      <c r="AH34" t="str">
        <f t="shared" si="1"/>
        <v>Needs Improvement</v>
      </c>
    </row>
    <row r="35" spans="1:34" x14ac:dyDescent="0.35">
      <c r="A35">
        <v>3466</v>
      </c>
      <c r="B35" s="1">
        <v>44664</v>
      </c>
      <c r="C35" t="s">
        <v>53</v>
      </c>
      <c r="D35" t="s">
        <v>94</v>
      </c>
      <c r="E35" t="s">
        <v>30</v>
      </c>
      <c r="F35" t="s">
        <v>46</v>
      </c>
      <c r="G35" t="s">
        <v>32</v>
      </c>
      <c r="H35" t="s">
        <v>55</v>
      </c>
      <c r="I35" t="s">
        <v>95</v>
      </c>
      <c r="J35" t="s">
        <v>47</v>
      </c>
      <c r="K35" s="1">
        <v>28881</v>
      </c>
      <c r="L35" t="s">
        <v>91</v>
      </c>
      <c r="M35" t="s">
        <v>48</v>
      </c>
      <c r="N35" t="s">
        <v>60</v>
      </c>
      <c r="O35" t="s">
        <v>67</v>
      </c>
      <c r="P35" t="s">
        <v>78</v>
      </c>
      <c r="Q35">
        <v>4</v>
      </c>
      <c r="R35" s="1">
        <v>45142</v>
      </c>
      <c r="S35">
        <v>1</v>
      </c>
      <c r="T35">
        <v>3</v>
      </c>
      <c r="U35">
        <v>4</v>
      </c>
      <c r="V35" s="1">
        <v>44902</v>
      </c>
      <c r="W35" t="s">
        <v>50</v>
      </c>
      <c r="X35" t="s">
        <v>51</v>
      </c>
      <c r="Y35" t="s">
        <v>73</v>
      </c>
      <c r="Z35">
        <v>3</v>
      </c>
      <c r="AA35">
        <v>447.66</v>
      </c>
      <c r="AB35">
        <v>43</v>
      </c>
      <c r="AC35" t="str" cm="1">
        <f t="array" ref="AC35">_xlfn.IFS(AB35 &lt;=29, "Young Adult", AB35 &lt;=44, "Adult", AB35 &lt;=59, "Middle Age", AB35 &gt; 59, "Old")</f>
        <v>Adult</v>
      </c>
      <c r="AD35">
        <f t="shared" ca="1" si="0"/>
        <v>4</v>
      </c>
      <c r="AE35" t="str" cm="1">
        <f t="array" ref="AE35">_xlfn.IFS(S35 &lt; 3, "Low", S35 &lt;= 4, "Medium", S35 &gt; 4, "High")</f>
        <v>Low</v>
      </c>
      <c r="AF35" t="str" cm="1">
        <f t="array" ref="AF35">_xlfn.IFS(T35 &lt; 3, "Unsatisfied", T35 &lt;= 4, "Neutral", T35 &gt; 4, "Satisfied" )</f>
        <v>Neutral</v>
      </c>
      <c r="AG35" t="str" cm="1">
        <f t="array" ref="AG35">_xlfn.IFS(Q35 &lt; 3, "Needs Improvement", Q35 &lt;= 4, "Good", Q35 &gt; 4, "Excellent" )</f>
        <v>Good</v>
      </c>
      <c r="AH35" t="str">
        <f t="shared" si="1"/>
        <v>Needs Improvement</v>
      </c>
    </row>
    <row r="36" spans="1:34" x14ac:dyDescent="0.35">
      <c r="A36">
        <v>3467</v>
      </c>
      <c r="B36" s="1">
        <v>43957</v>
      </c>
      <c r="C36" t="s">
        <v>53</v>
      </c>
      <c r="D36" t="s">
        <v>74</v>
      </c>
      <c r="E36" t="s">
        <v>30</v>
      </c>
      <c r="F36" t="s">
        <v>31</v>
      </c>
      <c r="G36" t="s">
        <v>45</v>
      </c>
      <c r="H36" t="s">
        <v>46</v>
      </c>
      <c r="I36" t="s">
        <v>57</v>
      </c>
      <c r="J36" t="s">
        <v>97</v>
      </c>
      <c r="K36" s="1">
        <v>31911</v>
      </c>
      <c r="L36" t="s">
        <v>91</v>
      </c>
      <c r="M36" t="s">
        <v>37</v>
      </c>
      <c r="N36" t="s">
        <v>84</v>
      </c>
      <c r="O36" t="s">
        <v>77</v>
      </c>
      <c r="P36" t="s">
        <v>78</v>
      </c>
      <c r="Q36">
        <v>1</v>
      </c>
      <c r="R36" s="1">
        <v>45104</v>
      </c>
      <c r="S36">
        <v>4</v>
      </c>
      <c r="T36">
        <v>3</v>
      </c>
      <c r="U36">
        <v>2</v>
      </c>
      <c r="V36" s="1">
        <v>44981</v>
      </c>
      <c r="W36" t="s">
        <v>68</v>
      </c>
      <c r="X36" t="s">
        <v>42</v>
      </c>
      <c r="Y36" t="s">
        <v>52</v>
      </c>
      <c r="Z36">
        <v>1</v>
      </c>
      <c r="AA36">
        <v>759.7</v>
      </c>
      <c r="AB36">
        <v>33</v>
      </c>
      <c r="AC36" t="str" cm="1">
        <f t="array" ref="AC36">_xlfn.IFS(AB36 &lt;=29, "Young Adult", AB36 &lt;=44, "Adult", AB36 &lt;=59, "Middle Age", AB36 &gt; 59, "Old")</f>
        <v>Adult</v>
      </c>
      <c r="AD36">
        <f t="shared" ca="1" si="0"/>
        <v>6</v>
      </c>
      <c r="AE36" t="str" cm="1">
        <f t="array" ref="AE36">_xlfn.IFS(S36 &lt; 3, "Low", S36 &lt;= 4, "Medium", S36 &gt; 4, "High")</f>
        <v>Medium</v>
      </c>
      <c r="AF36" t="str" cm="1">
        <f t="array" ref="AF36">_xlfn.IFS(T36 &lt; 3, "Unsatisfied", T36 &lt;= 4, "Neutral", T36 &gt; 4, "Satisfied" )</f>
        <v>Neutral</v>
      </c>
      <c r="AG36" t="str" cm="1">
        <f t="array" ref="AG36">_xlfn.IFS(Q36 &lt; 3, "Needs Improvement", Q36 &lt;= 4, "Good", Q36 &gt; 4, "Excellent" )</f>
        <v>Needs Improvement</v>
      </c>
      <c r="AH36" t="str">
        <f t="shared" si="1"/>
        <v>Needs Improvement</v>
      </c>
    </row>
    <row r="37" spans="1:34" x14ac:dyDescent="0.35">
      <c r="A37">
        <v>3468</v>
      </c>
      <c r="B37" s="1">
        <v>43717</v>
      </c>
      <c r="C37" t="s">
        <v>53</v>
      </c>
      <c r="D37" t="s">
        <v>81</v>
      </c>
      <c r="E37" t="s">
        <v>30</v>
      </c>
      <c r="F37" t="s">
        <v>31</v>
      </c>
      <c r="G37" t="s">
        <v>56</v>
      </c>
      <c r="H37" t="s">
        <v>33</v>
      </c>
      <c r="I37" t="s">
        <v>57</v>
      </c>
      <c r="J37" t="s">
        <v>101</v>
      </c>
      <c r="K37" s="1">
        <v>35911</v>
      </c>
      <c r="L37" t="s">
        <v>91</v>
      </c>
      <c r="M37" t="s">
        <v>37</v>
      </c>
      <c r="N37" t="s">
        <v>72</v>
      </c>
      <c r="O37" t="s">
        <v>61</v>
      </c>
      <c r="P37" t="s">
        <v>40</v>
      </c>
      <c r="Q37">
        <v>4</v>
      </c>
      <c r="R37" s="1">
        <v>44962</v>
      </c>
      <c r="S37">
        <v>3</v>
      </c>
      <c r="T37">
        <v>1</v>
      </c>
      <c r="U37">
        <v>3</v>
      </c>
      <c r="V37" s="1">
        <v>45056</v>
      </c>
      <c r="W37" t="s">
        <v>50</v>
      </c>
      <c r="X37" t="s">
        <v>42</v>
      </c>
      <c r="Y37" t="s">
        <v>63</v>
      </c>
      <c r="Z37">
        <v>3</v>
      </c>
      <c r="AA37">
        <v>180.63</v>
      </c>
      <c r="AB37">
        <v>21</v>
      </c>
      <c r="AC37" t="str" cm="1">
        <f t="array" ref="AC37">_xlfn.IFS(AB37 &lt;=29, "Young Adult", AB37 &lt;=44, "Adult", AB37 &lt;=59, "Middle Age", AB37 &gt; 59, "Old")</f>
        <v>Young Adult</v>
      </c>
      <c r="AD37">
        <f t="shared" ca="1" si="0"/>
        <v>6</v>
      </c>
      <c r="AE37" t="str" cm="1">
        <f t="array" ref="AE37">_xlfn.IFS(S37 &lt; 3, "Low", S37 &lt;= 4, "Medium", S37 &gt; 4, "High")</f>
        <v>Medium</v>
      </c>
      <c r="AF37" t="str" cm="1">
        <f t="array" ref="AF37">_xlfn.IFS(T37 &lt; 3, "Unsatisfied", T37 &lt;= 4, "Neutral", T37 &gt; 4, "Satisfied" )</f>
        <v>Unsatisfied</v>
      </c>
      <c r="AG37" t="str" cm="1">
        <f t="array" ref="AG37">_xlfn.IFS(Q37 &lt; 3, "Needs Improvement", Q37 &lt;= 4, "Good", Q37 &gt; 4, "Excellent" )</f>
        <v>Good</v>
      </c>
      <c r="AH37" t="str">
        <f t="shared" si="1"/>
        <v>Effective</v>
      </c>
    </row>
    <row r="38" spans="1:34" x14ac:dyDescent="0.35">
      <c r="A38">
        <v>3471</v>
      </c>
      <c r="B38" s="1">
        <v>43890</v>
      </c>
      <c r="C38" t="s">
        <v>53</v>
      </c>
      <c r="D38" t="s">
        <v>29</v>
      </c>
      <c r="E38" t="s">
        <v>30</v>
      </c>
      <c r="F38" t="s">
        <v>46</v>
      </c>
      <c r="G38" t="s">
        <v>32</v>
      </c>
      <c r="H38" t="s">
        <v>33</v>
      </c>
      <c r="I38" t="s">
        <v>57</v>
      </c>
      <c r="J38" t="s">
        <v>70</v>
      </c>
      <c r="K38" s="1">
        <v>24475</v>
      </c>
      <c r="L38" t="s">
        <v>83</v>
      </c>
      <c r="M38" t="s">
        <v>48</v>
      </c>
      <c r="N38" t="s">
        <v>84</v>
      </c>
      <c r="O38" t="s">
        <v>67</v>
      </c>
      <c r="P38" t="s">
        <v>40</v>
      </c>
      <c r="Q38">
        <v>4</v>
      </c>
      <c r="R38" s="1">
        <v>45046</v>
      </c>
      <c r="S38">
        <v>2</v>
      </c>
      <c r="T38">
        <v>4</v>
      </c>
      <c r="U38">
        <v>1</v>
      </c>
      <c r="V38" s="1">
        <v>45008</v>
      </c>
      <c r="W38" t="s">
        <v>50</v>
      </c>
      <c r="X38" t="s">
        <v>51</v>
      </c>
      <c r="Y38" t="s">
        <v>73</v>
      </c>
      <c r="Z38">
        <v>3</v>
      </c>
      <c r="AA38">
        <v>109.98</v>
      </c>
      <c r="AB38">
        <v>53</v>
      </c>
      <c r="AC38" t="str" cm="1">
        <f t="array" ref="AC38">_xlfn.IFS(AB38 &lt;=29, "Young Adult", AB38 &lt;=44, "Adult", AB38 &lt;=59, "Middle Age", AB38 &gt; 59, "Old")</f>
        <v>Middle Age</v>
      </c>
      <c r="AD38">
        <f t="shared" ca="1" si="0"/>
        <v>6</v>
      </c>
      <c r="AE38" t="str" cm="1">
        <f t="array" ref="AE38">_xlfn.IFS(S38 &lt; 3, "Low", S38 &lt;= 4, "Medium", S38 &gt; 4, "High")</f>
        <v>Low</v>
      </c>
      <c r="AF38" t="str" cm="1">
        <f t="array" ref="AF38">_xlfn.IFS(T38 &lt; 3, "Unsatisfied", T38 &lt;= 4, "Neutral", T38 &gt; 4, "Satisfied" )</f>
        <v>Neutral</v>
      </c>
      <c r="AG38" t="str" cm="1">
        <f t="array" ref="AG38">_xlfn.IFS(Q38 &lt; 3, "Needs Improvement", Q38 &lt;= 4, "Good", Q38 &gt; 4, "Excellent" )</f>
        <v>Good</v>
      </c>
      <c r="AH38" t="str">
        <f t="shared" si="1"/>
        <v>Needs Improvement</v>
      </c>
    </row>
    <row r="39" spans="1:34" x14ac:dyDescent="0.35">
      <c r="A39">
        <v>3472</v>
      </c>
      <c r="B39" s="1">
        <v>44941</v>
      </c>
      <c r="C39" t="s">
        <v>53</v>
      </c>
      <c r="D39" t="s">
        <v>85</v>
      </c>
      <c r="E39" t="s">
        <v>30</v>
      </c>
      <c r="F39" t="s">
        <v>31</v>
      </c>
      <c r="G39" t="s">
        <v>32</v>
      </c>
      <c r="H39" t="s">
        <v>55</v>
      </c>
      <c r="I39" t="s">
        <v>57</v>
      </c>
      <c r="J39" t="s">
        <v>96</v>
      </c>
      <c r="K39" s="1">
        <v>29963</v>
      </c>
      <c r="L39" t="s">
        <v>83</v>
      </c>
      <c r="M39" t="s">
        <v>48</v>
      </c>
      <c r="N39" t="s">
        <v>60</v>
      </c>
      <c r="O39" t="s">
        <v>67</v>
      </c>
      <c r="P39" t="s">
        <v>78</v>
      </c>
      <c r="Q39">
        <v>4</v>
      </c>
      <c r="R39" s="1">
        <v>45133</v>
      </c>
      <c r="S39">
        <v>5</v>
      </c>
      <c r="T39">
        <v>5</v>
      </c>
      <c r="U39">
        <v>4</v>
      </c>
      <c r="V39" s="1">
        <v>44969</v>
      </c>
      <c r="W39" t="s">
        <v>68</v>
      </c>
      <c r="X39" t="s">
        <v>51</v>
      </c>
      <c r="Y39" t="s">
        <v>63</v>
      </c>
      <c r="Z39">
        <v>5</v>
      </c>
      <c r="AA39">
        <v>537.24</v>
      </c>
      <c r="AB39">
        <v>41</v>
      </c>
      <c r="AC39" t="str" cm="1">
        <f t="array" ref="AC39">_xlfn.IFS(AB39 &lt;=29, "Young Adult", AB39 &lt;=44, "Adult", AB39 &lt;=59, "Middle Age", AB39 &gt; 59, "Old")</f>
        <v>Adult</v>
      </c>
      <c r="AD39">
        <f t="shared" ca="1" si="0"/>
        <v>3</v>
      </c>
      <c r="AE39" t="str" cm="1">
        <f t="array" ref="AE39">_xlfn.IFS(S39 &lt; 3, "Low", S39 &lt;= 4, "Medium", S39 &gt; 4, "High")</f>
        <v>High</v>
      </c>
      <c r="AF39" t="str" cm="1">
        <f t="array" ref="AF39">_xlfn.IFS(T39 &lt; 3, "Unsatisfied", T39 &lt;= 4, "Neutral", T39 &gt; 4, "Satisfied" )</f>
        <v>Satisfied</v>
      </c>
      <c r="AG39" t="str" cm="1">
        <f t="array" ref="AG39">_xlfn.IFS(Q39 &lt; 3, "Needs Improvement", Q39 &lt;= 4, "Good", Q39 &gt; 4, "Excellent" )</f>
        <v>Good</v>
      </c>
      <c r="AH39" t="str">
        <f t="shared" si="1"/>
        <v>Effective</v>
      </c>
    </row>
    <row r="40" spans="1:34" x14ac:dyDescent="0.35">
      <c r="A40">
        <v>3473</v>
      </c>
      <c r="B40" s="1">
        <v>45106</v>
      </c>
      <c r="C40" t="s">
        <v>53</v>
      </c>
      <c r="D40" t="s">
        <v>44</v>
      </c>
      <c r="E40" t="s">
        <v>30</v>
      </c>
      <c r="F40" t="s">
        <v>46</v>
      </c>
      <c r="G40" t="s">
        <v>45</v>
      </c>
      <c r="H40" t="s">
        <v>33</v>
      </c>
      <c r="I40" t="s">
        <v>57</v>
      </c>
      <c r="J40" t="s">
        <v>100</v>
      </c>
      <c r="K40" s="1">
        <v>18537</v>
      </c>
      <c r="L40" t="s">
        <v>90</v>
      </c>
      <c r="M40" t="s">
        <v>48</v>
      </c>
      <c r="N40" t="s">
        <v>49</v>
      </c>
      <c r="O40" t="s">
        <v>39</v>
      </c>
      <c r="P40" t="s">
        <v>78</v>
      </c>
      <c r="Q40">
        <v>2</v>
      </c>
      <c r="R40" s="1">
        <v>45105</v>
      </c>
      <c r="S40">
        <v>3</v>
      </c>
      <c r="T40">
        <v>4</v>
      </c>
      <c r="U40">
        <v>4</v>
      </c>
      <c r="V40" s="1">
        <v>44901</v>
      </c>
      <c r="W40" t="s">
        <v>92</v>
      </c>
      <c r="X40" t="s">
        <v>51</v>
      </c>
      <c r="Y40" t="s">
        <v>43</v>
      </c>
      <c r="Z40">
        <v>5</v>
      </c>
      <c r="AA40">
        <v>789.99</v>
      </c>
      <c r="AB40">
        <v>73</v>
      </c>
      <c r="AC40" t="str" cm="1">
        <f t="array" ref="AC40">_xlfn.IFS(AB40 &lt;=29, "Young Adult", AB40 &lt;=44, "Adult", AB40 &lt;=59, "Middle Age", AB40 &gt; 59, "Old")</f>
        <v>Old</v>
      </c>
      <c r="AD40">
        <f t="shared" ca="1" si="0"/>
        <v>2</v>
      </c>
      <c r="AE40" t="str" cm="1">
        <f t="array" ref="AE40">_xlfn.IFS(S40 &lt; 3, "Low", S40 &lt;= 4, "Medium", S40 &gt; 4, "High")</f>
        <v>Medium</v>
      </c>
      <c r="AF40" t="str" cm="1">
        <f t="array" ref="AF40">_xlfn.IFS(T40 &lt; 3, "Unsatisfied", T40 &lt;= 4, "Neutral", T40 &gt; 4, "Satisfied" )</f>
        <v>Neutral</v>
      </c>
      <c r="AG40" t="str" cm="1">
        <f t="array" ref="AG40">_xlfn.IFS(Q40 &lt; 3, "Needs Improvement", Q40 &lt;= 4, "Good", Q40 &gt; 4, "Excellent" )</f>
        <v>Needs Improvement</v>
      </c>
      <c r="AH40" t="str">
        <f t="shared" si="1"/>
        <v>Needs Improvement</v>
      </c>
    </row>
    <row r="41" spans="1:34" x14ac:dyDescent="0.35">
      <c r="A41">
        <v>3474</v>
      </c>
      <c r="B41" s="1">
        <v>43899</v>
      </c>
      <c r="C41" t="s">
        <v>53</v>
      </c>
      <c r="D41" t="s">
        <v>87</v>
      </c>
      <c r="E41" t="s">
        <v>30</v>
      </c>
      <c r="F41" t="s">
        <v>55</v>
      </c>
      <c r="G41" t="s">
        <v>45</v>
      </c>
      <c r="H41" t="s">
        <v>33</v>
      </c>
      <c r="I41" t="s">
        <v>57</v>
      </c>
      <c r="J41" t="s">
        <v>102</v>
      </c>
      <c r="K41" s="1">
        <v>24092</v>
      </c>
      <c r="L41" t="s">
        <v>90</v>
      </c>
      <c r="M41" t="s">
        <v>48</v>
      </c>
      <c r="N41" t="s">
        <v>60</v>
      </c>
      <c r="O41" t="s">
        <v>77</v>
      </c>
      <c r="P41" t="s">
        <v>40</v>
      </c>
      <c r="Q41">
        <v>2</v>
      </c>
      <c r="R41" s="1">
        <v>45055</v>
      </c>
      <c r="S41">
        <v>3</v>
      </c>
      <c r="T41">
        <v>1</v>
      </c>
      <c r="U41">
        <v>2</v>
      </c>
      <c r="V41" s="1">
        <v>44805</v>
      </c>
      <c r="W41" t="s">
        <v>50</v>
      </c>
      <c r="X41" t="s">
        <v>51</v>
      </c>
      <c r="Y41" t="s">
        <v>52</v>
      </c>
      <c r="Z41">
        <v>5</v>
      </c>
      <c r="AA41">
        <v>155.51</v>
      </c>
      <c r="AB41">
        <v>55</v>
      </c>
      <c r="AC41" t="str" cm="1">
        <f t="array" ref="AC41">_xlfn.IFS(AB41 &lt;=29, "Young Adult", AB41 &lt;=44, "Adult", AB41 &lt;=59, "Middle Age", AB41 &gt; 59, "Old")</f>
        <v>Middle Age</v>
      </c>
      <c r="AD41">
        <f t="shared" ca="1" si="0"/>
        <v>6</v>
      </c>
      <c r="AE41" t="str" cm="1">
        <f t="array" ref="AE41">_xlfn.IFS(S41 &lt; 3, "Low", S41 &lt;= 4, "Medium", S41 &gt; 4, "High")</f>
        <v>Medium</v>
      </c>
      <c r="AF41" t="str" cm="1">
        <f t="array" ref="AF41">_xlfn.IFS(T41 &lt; 3, "Unsatisfied", T41 &lt;= 4, "Neutral", T41 &gt; 4, "Satisfied" )</f>
        <v>Unsatisfied</v>
      </c>
      <c r="AG41" t="str" cm="1">
        <f t="array" ref="AG41">_xlfn.IFS(Q41 &lt; 3, "Needs Improvement", Q41 &lt;= 4, "Good", Q41 &gt; 4, "Excellent" )</f>
        <v>Needs Improvement</v>
      </c>
      <c r="AH41" t="str">
        <f t="shared" si="1"/>
        <v>Needs Improvement</v>
      </c>
    </row>
    <row r="42" spans="1:34" x14ac:dyDescent="0.35">
      <c r="A42">
        <v>3475</v>
      </c>
      <c r="B42" s="1">
        <v>44460</v>
      </c>
      <c r="C42" t="s">
        <v>53</v>
      </c>
      <c r="D42" t="s">
        <v>64</v>
      </c>
      <c r="E42" t="s">
        <v>30</v>
      </c>
      <c r="F42" t="s">
        <v>55</v>
      </c>
      <c r="G42" t="s">
        <v>32</v>
      </c>
      <c r="H42" t="s">
        <v>33</v>
      </c>
      <c r="I42" t="s">
        <v>57</v>
      </c>
      <c r="J42" t="s">
        <v>65</v>
      </c>
      <c r="K42" s="1">
        <v>21179</v>
      </c>
      <c r="L42" t="s">
        <v>86</v>
      </c>
      <c r="M42" t="s">
        <v>48</v>
      </c>
      <c r="N42" t="s">
        <v>84</v>
      </c>
      <c r="O42" t="s">
        <v>39</v>
      </c>
      <c r="P42" t="s">
        <v>40</v>
      </c>
      <c r="Q42">
        <v>2</v>
      </c>
      <c r="R42" s="1">
        <v>44951</v>
      </c>
      <c r="S42">
        <v>4</v>
      </c>
      <c r="T42">
        <v>3</v>
      </c>
      <c r="U42">
        <v>4</v>
      </c>
      <c r="V42" s="1">
        <v>44867</v>
      </c>
      <c r="W42" t="s">
        <v>50</v>
      </c>
      <c r="X42" t="s">
        <v>42</v>
      </c>
      <c r="Y42" t="s">
        <v>73</v>
      </c>
      <c r="Z42">
        <v>2</v>
      </c>
      <c r="AA42">
        <v>648.76</v>
      </c>
      <c r="AB42">
        <v>64</v>
      </c>
      <c r="AC42" t="str" cm="1">
        <f t="array" ref="AC42">_xlfn.IFS(AB42 &lt;=29, "Young Adult", AB42 &lt;=44, "Adult", AB42 &lt;=59, "Middle Age", AB42 &gt; 59, "Old")</f>
        <v>Old</v>
      </c>
      <c r="AD42">
        <f t="shared" ca="1" si="0"/>
        <v>4</v>
      </c>
      <c r="AE42" t="str" cm="1">
        <f t="array" ref="AE42">_xlfn.IFS(S42 &lt; 3, "Low", S42 &lt;= 4, "Medium", S42 &gt; 4, "High")</f>
        <v>Medium</v>
      </c>
      <c r="AF42" t="str" cm="1">
        <f t="array" ref="AF42">_xlfn.IFS(T42 &lt; 3, "Unsatisfied", T42 &lt;= 4, "Neutral", T42 &gt; 4, "Satisfied" )</f>
        <v>Neutral</v>
      </c>
      <c r="AG42" t="str" cm="1">
        <f t="array" ref="AG42">_xlfn.IFS(Q42 &lt; 3, "Needs Improvement", Q42 &lt;= 4, "Good", Q42 &gt; 4, "Excellent" )</f>
        <v>Needs Improvement</v>
      </c>
      <c r="AH42" t="str">
        <f t="shared" si="1"/>
        <v>Needs Improvement</v>
      </c>
    </row>
    <row r="43" spans="1:34" x14ac:dyDescent="0.35">
      <c r="A43">
        <v>3476</v>
      </c>
      <c r="B43" s="1">
        <v>45089</v>
      </c>
      <c r="C43" t="s">
        <v>53</v>
      </c>
      <c r="D43" t="s">
        <v>94</v>
      </c>
      <c r="E43" t="s">
        <v>30</v>
      </c>
      <c r="F43" t="s">
        <v>46</v>
      </c>
      <c r="G43" t="s">
        <v>45</v>
      </c>
      <c r="H43" t="s">
        <v>33</v>
      </c>
      <c r="I43" t="s">
        <v>57</v>
      </c>
      <c r="J43" t="s">
        <v>97</v>
      </c>
      <c r="K43" s="1">
        <v>16608</v>
      </c>
      <c r="L43" t="s">
        <v>36</v>
      </c>
      <c r="M43" t="s">
        <v>48</v>
      </c>
      <c r="N43" t="s">
        <v>84</v>
      </c>
      <c r="O43" t="s">
        <v>77</v>
      </c>
      <c r="P43" t="s">
        <v>98</v>
      </c>
      <c r="Q43">
        <v>2</v>
      </c>
      <c r="R43" s="1">
        <v>44988</v>
      </c>
      <c r="S43">
        <v>5</v>
      </c>
      <c r="T43">
        <v>5</v>
      </c>
      <c r="U43">
        <v>3</v>
      </c>
      <c r="V43" s="1">
        <v>44883</v>
      </c>
      <c r="W43" t="s">
        <v>41</v>
      </c>
      <c r="X43" t="s">
        <v>42</v>
      </c>
      <c r="Y43" t="s">
        <v>52</v>
      </c>
      <c r="Z43">
        <v>4</v>
      </c>
      <c r="AA43">
        <v>533.5</v>
      </c>
      <c r="AB43">
        <v>78</v>
      </c>
      <c r="AC43" t="str" cm="1">
        <f t="array" ref="AC43">_xlfn.IFS(AB43 &lt;=29, "Young Adult", AB43 &lt;=44, "Adult", AB43 &lt;=59, "Middle Age", AB43 &gt; 59, "Old")</f>
        <v>Old</v>
      </c>
      <c r="AD43">
        <f t="shared" ca="1" si="0"/>
        <v>3</v>
      </c>
      <c r="AE43" t="str" cm="1">
        <f t="array" ref="AE43">_xlfn.IFS(S43 &lt; 3, "Low", S43 &lt;= 4, "Medium", S43 &gt; 4, "High")</f>
        <v>High</v>
      </c>
      <c r="AF43" t="str" cm="1">
        <f t="array" ref="AF43">_xlfn.IFS(T43 &lt; 3, "Unsatisfied", T43 &lt;= 4, "Neutral", T43 &gt; 4, "Satisfied" )</f>
        <v>Satisfied</v>
      </c>
      <c r="AG43" t="str" cm="1">
        <f t="array" ref="AG43">_xlfn.IFS(Q43 &lt; 3, "Needs Improvement", Q43 &lt;= 4, "Good", Q43 &gt; 4, "Excellent" )</f>
        <v>Needs Improvement</v>
      </c>
      <c r="AH43" t="str">
        <f t="shared" si="1"/>
        <v>Needs Improvement</v>
      </c>
    </row>
    <row r="44" spans="1:34" x14ac:dyDescent="0.35">
      <c r="A44">
        <v>3477</v>
      </c>
      <c r="B44" s="1">
        <v>43562</v>
      </c>
      <c r="C44" t="s">
        <v>53</v>
      </c>
      <c r="D44" t="s">
        <v>94</v>
      </c>
      <c r="E44" t="s">
        <v>30</v>
      </c>
      <c r="F44" t="s">
        <v>46</v>
      </c>
      <c r="G44" t="s">
        <v>45</v>
      </c>
      <c r="H44" t="s">
        <v>55</v>
      </c>
      <c r="I44" t="s">
        <v>95</v>
      </c>
      <c r="J44" t="s">
        <v>47</v>
      </c>
      <c r="K44" s="1">
        <v>25540</v>
      </c>
      <c r="L44" t="s">
        <v>91</v>
      </c>
      <c r="M44" t="s">
        <v>37</v>
      </c>
      <c r="N44" t="s">
        <v>84</v>
      </c>
      <c r="O44" t="s">
        <v>39</v>
      </c>
      <c r="P44" t="s">
        <v>98</v>
      </c>
      <c r="Q44">
        <v>2</v>
      </c>
      <c r="R44" s="1">
        <v>44900</v>
      </c>
      <c r="S44">
        <v>1</v>
      </c>
      <c r="T44">
        <v>2</v>
      </c>
      <c r="U44">
        <v>1</v>
      </c>
      <c r="V44" s="1">
        <v>44872</v>
      </c>
      <c r="W44" t="s">
        <v>41</v>
      </c>
      <c r="X44" t="s">
        <v>51</v>
      </c>
      <c r="Y44" t="s">
        <v>43</v>
      </c>
      <c r="Z44">
        <v>5</v>
      </c>
      <c r="AA44">
        <v>429.48</v>
      </c>
      <c r="AB44">
        <v>50</v>
      </c>
      <c r="AC44" t="str" cm="1">
        <f t="array" ref="AC44">_xlfn.IFS(AB44 &lt;=29, "Young Adult", AB44 &lt;=44, "Adult", AB44 &lt;=59, "Middle Age", AB44 &gt; 59, "Old")</f>
        <v>Middle Age</v>
      </c>
      <c r="AD44">
        <f t="shared" ca="1" si="0"/>
        <v>7</v>
      </c>
      <c r="AE44" t="str" cm="1">
        <f t="array" ref="AE44">_xlfn.IFS(S44 &lt; 3, "Low", S44 &lt;= 4, "Medium", S44 &gt; 4, "High")</f>
        <v>Low</v>
      </c>
      <c r="AF44" t="str" cm="1">
        <f t="array" ref="AF44">_xlfn.IFS(T44 &lt; 3, "Unsatisfied", T44 &lt;= 4, "Neutral", T44 &gt; 4, "Satisfied" )</f>
        <v>Unsatisfied</v>
      </c>
      <c r="AG44" t="str" cm="1">
        <f t="array" ref="AG44">_xlfn.IFS(Q44 &lt; 3, "Needs Improvement", Q44 &lt;= 4, "Good", Q44 &gt; 4, "Excellent" )</f>
        <v>Needs Improvement</v>
      </c>
      <c r="AH44" t="str">
        <f t="shared" si="1"/>
        <v>Needs Improvement</v>
      </c>
    </row>
    <row r="45" spans="1:34" x14ac:dyDescent="0.35">
      <c r="A45">
        <v>3478</v>
      </c>
      <c r="B45" s="1">
        <v>43360</v>
      </c>
      <c r="C45" t="s">
        <v>53</v>
      </c>
      <c r="D45" t="s">
        <v>74</v>
      </c>
      <c r="E45" t="s">
        <v>30</v>
      </c>
      <c r="F45" t="s">
        <v>55</v>
      </c>
      <c r="G45" t="s">
        <v>32</v>
      </c>
      <c r="H45" t="s">
        <v>33</v>
      </c>
      <c r="I45" t="s">
        <v>57</v>
      </c>
      <c r="J45" t="s">
        <v>101</v>
      </c>
      <c r="K45" s="1">
        <v>21103</v>
      </c>
      <c r="L45" t="s">
        <v>91</v>
      </c>
      <c r="M45" t="s">
        <v>37</v>
      </c>
      <c r="N45" t="s">
        <v>49</v>
      </c>
      <c r="O45" t="s">
        <v>67</v>
      </c>
      <c r="P45" t="s">
        <v>40</v>
      </c>
      <c r="Q45">
        <v>2</v>
      </c>
      <c r="R45" s="1">
        <v>44894</v>
      </c>
      <c r="S45">
        <v>3</v>
      </c>
      <c r="T45">
        <v>4</v>
      </c>
      <c r="U45">
        <v>1</v>
      </c>
      <c r="V45" s="1">
        <v>44839</v>
      </c>
      <c r="W45" t="s">
        <v>68</v>
      </c>
      <c r="X45" t="s">
        <v>51</v>
      </c>
      <c r="Y45" t="s">
        <v>52</v>
      </c>
      <c r="Z45">
        <v>1</v>
      </c>
      <c r="AA45">
        <v>526.74</v>
      </c>
      <c r="AB45">
        <v>61</v>
      </c>
      <c r="AC45" t="str" cm="1">
        <f t="array" ref="AC45">_xlfn.IFS(AB45 &lt;=29, "Young Adult", AB45 &lt;=44, "Adult", AB45 &lt;=59, "Middle Age", AB45 &gt; 59, "Old")</f>
        <v>Old</v>
      </c>
      <c r="AD45">
        <f t="shared" ca="1" si="0"/>
        <v>7</v>
      </c>
      <c r="AE45" t="str" cm="1">
        <f t="array" ref="AE45">_xlfn.IFS(S45 &lt; 3, "Low", S45 &lt;= 4, "Medium", S45 &gt; 4, "High")</f>
        <v>Medium</v>
      </c>
      <c r="AF45" t="str" cm="1">
        <f t="array" ref="AF45">_xlfn.IFS(T45 &lt; 3, "Unsatisfied", T45 &lt;= 4, "Neutral", T45 &gt; 4, "Satisfied" )</f>
        <v>Neutral</v>
      </c>
      <c r="AG45" t="str" cm="1">
        <f t="array" ref="AG45">_xlfn.IFS(Q45 &lt; 3, "Needs Improvement", Q45 &lt;= 4, "Good", Q45 &gt; 4, "Excellent" )</f>
        <v>Needs Improvement</v>
      </c>
      <c r="AH45" t="str">
        <f t="shared" si="1"/>
        <v>Needs Improvement</v>
      </c>
    </row>
    <row r="46" spans="1:34" x14ac:dyDescent="0.35">
      <c r="A46">
        <v>3479</v>
      </c>
      <c r="B46" s="1">
        <v>44775</v>
      </c>
      <c r="C46" t="s">
        <v>53</v>
      </c>
      <c r="D46" t="s">
        <v>81</v>
      </c>
      <c r="E46" t="s">
        <v>30</v>
      </c>
      <c r="F46" t="s">
        <v>31</v>
      </c>
      <c r="G46" t="s">
        <v>45</v>
      </c>
      <c r="H46" t="s">
        <v>46</v>
      </c>
      <c r="I46" t="s">
        <v>57</v>
      </c>
      <c r="J46" t="s">
        <v>96</v>
      </c>
      <c r="K46" s="1">
        <v>22783</v>
      </c>
      <c r="L46" t="s">
        <v>83</v>
      </c>
      <c r="M46" t="s">
        <v>37</v>
      </c>
      <c r="N46" t="s">
        <v>49</v>
      </c>
      <c r="O46" t="s">
        <v>39</v>
      </c>
      <c r="P46" t="s">
        <v>40</v>
      </c>
      <c r="Q46">
        <v>2</v>
      </c>
      <c r="R46" s="1">
        <v>44868</v>
      </c>
      <c r="S46">
        <v>4</v>
      </c>
      <c r="T46">
        <v>4</v>
      </c>
      <c r="U46">
        <v>4</v>
      </c>
      <c r="V46" s="1">
        <v>44944</v>
      </c>
      <c r="W46" t="s">
        <v>92</v>
      </c>
      <c r="X46" t="s">
        <v>42</v>
      </c>
      <c r="Y46" t="s">
        <v>73</v>
      </c>
      <c r="Z46">
        <v>3</v>
      </c>
      <c r="AA46">
        <v>443.45</v>
      </c>
      <c r="AB46">
        <v>60</v>
      </c>
      <c r="AC46" t="str" cm="1">
        <f t="array" ref="AC46">_xlfn.IFS(AB46 &lt;=29, "Young Adult", AB46 &lt;=44, "Adult", AB46 &lt;=59, "Middle Age", AB46 &gt; 59, "Old")</f>
        <v>Old</v>
      </c>
      <c r="AD46">
        <f t="shared" ca="1" si="0"/>
        <v>3</v>
      </c>
      <c r="AE46" t="str" cm="1">
        <f t="array" ref="AE46">_xlfn.IFS(S46 &lt; 3, "Low", S46 &lt;= 4, "Medium", S46 &gt; 4, "High")</f>
        <v>Medium</v>
      </c>
      <c r="AF46" t="str" cm="1">
        <f t="array" ref="AF46">_xlfn.IFS(T46 &lt; 3, "Unsatisfied", T46 &lt;= 4, "Neutral", T46 &gt; 4, "Satisfied" )</f>
        <v>Neutral</v>
      </c>
      <c r="AG46" t="str" cm="1">
        <f t="array" ref="AG46">_xlfn.IFS(Q46 &lt; 3, "Needs Improvement", Q46 &lt;= 4, "Good", Q46 &gt; 4, "Excellent" )</f>
        <v>Needs Improvement</v>
      </c>
      <c r="AH46" t="str">
        <f t="shared" si="1"/>
        <v>Needs Improvement</v>
      </c>
    </row>
    <row r="47" spans="1:34" x14ac:dyDescent="0.35">
      <c r="A47">
        <v>3483</v>
      </c>
      <c r="B47" s="1">
        <v>44465</v>
      </c>
      <c r="C47" t="s">
        <v>53</v>
      </c>
      <c r="D47" t="s">
        <v>85</v>
      </c>
      <c r="E47" t="s">
        <v>30</v>
      </c>
      <c r="F47" t="s">
        <v>46</v>
      </c>
      <c r="G47" t="s">
        <v>56</v>
      </c>
      <c r="H47" t="s">
        <v>33</v>
      </c>
      <c r="I47" t="s">
        <v>57</v>
      </c>
      <c r="J47" t="s">
        <v>96</v>
      </c>
      <c r="K47" s="1">
        <v>23547</v>
      </c>
      <c r="L47" t="s">
        <v>90</v>
      </c>
      <c r="M47" t="s">
        <v>48</v>
      </c>
      <c r="N47" t="s">
        <v>84</v>
      </c>
      <c r="O47" t="s">
        <v>39</v>
      </c>
      <c r="P47" t="s">
        <v>40</v>
      </c>
      <c r="Q47">
        <v>1</v>
      </c>
      <c r="R47" s="1">
        <v>44857</v>
      </c>
      <c r="S47">
        <v>1</v>
      </c>
      <c r="T47">
        <v>4</v>
      </c>
      <c r="U47">
        <v>5</v>
      </c>
      <c r="V47" s="1">
        <v>44783</v>
      </c>
      <c r="W47" t="s">
        <v>62</v>
      </c>
      <c r="X47" t="s">
        <v>51</v>
      </c>
      <c r="Y47" t="s">
        <v>73</v>
      </c>
      <c r="Z47">
        <v>4</v>
      </c>
      <c r="AA47">
        <v>111.96</v>
      </c>
      <c r="AB47">
        <v>57</v>
      </c>
      <c r="AC47" t="str" cm="1">
        <f t="array" ref="AC47">_xlfn.IFS(AB47 &lt;=29, "Young Adult", AB47 &lt;=44, "Adult", AB47 &lt;=59, "Middle Age", AB47 &gt; 59, "Old")</f>
        <v>Middle Age</v>
      </c>
      <c r="AD47">
        <f t="shared" ca="1" si="0"/>
        <v>4</v>
      </c>
      <c r="AE47" t="str" cm="1">
        <f t="array" ref="AE47">_xlfn.IFS(S47 &lt; 3, "Low", S47 &lt;= 4, "Medium", S47 &gt; 4, "High")</f>
        <v>Low</v>
      </c>
      <c r="AF47" t="str" cm="1">
        <f t="array" ref="AF47">_xlfn.IFS(T47 &lt; 3, "Unsatisfied", T47 &lt;= 4, "Neutral", T47 &gt; 4, "Satisfied" )</f>
        <v>Neutral</v>
      </c>
      <c r="AG47" t="str" cm="1">
        <f t="array" ref="AG47">_xlfn.IFS(Q47 &lt; 3, "Needs Improvement", Q47 &lt;= 4, "Good", Q47 &gt; 4, "Excellent" )</f>
        <v>Needs Improvement</v>
      </c>
      <c r="AH47" t="str">
        <f t="shared" si="1"/>
        <v>Needs Improvement</v>
      </c>
    </row>
    <row r="48" spans="1:34" x14ac:dyDescent="0.35">
      <c r="A48">
        <v>3484</v>
      </c>
      <c r="B48" s="1">
        <v>43341</v>
      </c>
      <c r="C48" t="s">
        <v>53</v>
      </c>
      <c r="D48" t="s">
        <v>44</v>
      </c>
      <c r="E48" t="s">
        <v>30</v>
      </c>
      <c r="F48" t="s">
        <v>46</v>
      </c>
      <c r="G48" t="s">
        <v>56</v>
      </c>
      <c r="H48" t="s">
        <v>55</v>
      </c>
      <c r="I48" t="s">
        <v>57</v>
      </c>
      <c r="J48" t="s">
        <v>65</v>
      </c>
      <c r="K48" s="1">
        <v>34898</v>
      </c>
      <c r="L48" t="s">
        <v>90</v>
      </c>
      <c r="M48" t="s">
        <v>48</v>
      </c>
      <c r="N48" t="s">
        <v>60</v>
      </c>
      <c r="O48" t="s">
        <v>61</v>
      </c>
      <c r="P48" t="s">
        <v>40</v>
      </c>
      <c r="Q48">
        <v>4</v>
      </c>
      <c r="R48" s="1">
        <v>44820</v>
      </c>
      <c r="S48">
        <v>1</v>
      </c>
      <c r="T48">
        <v>2</v>
      </c>
      <c r="U48">
        <v>4</v>
      </c>
      <c r="V48" s="1">
        <v>45104</v>
      </c>
      <c r="W48" t="s">
        <v>62</v>
      </c>
      <c r="X48" t="s">
        <v>51</v>
      </c>
      <c r="Y48" t="s">
        <v>73</v>
      </c>
      <c r="Z48">
        <v>1</v>
      </c>
      <c r="AA48">
        <v>795.7</v>
      </c>
      <c r="AB48">
        <v>23</v>
      </c>
      <c r="AC48" t="str" cm="1">
        <f t="array" ref="AC48">_xlfn.IFS(AB48 &lt;=29, "Young Adult", AB48 &lt;=44, "Adult", AB48 &lt;=59, "Middle Age", AB48 &gt; 59, "Old")</f>
        <v>Young Adult</v>
      </c>
      <c r="AD48">
        <f t="shared" ca="1" si="0"/>
        <v>7</v>
      </c>
      <c r="AE48" t="str" cm="1">
        <f t="array" ref="AE48">_xlfn.IFS(S48 &lt; 3, "Low", S48 &lt;= 4, "Medium", S48 &gt; 4, "High")</f>
        <v>Low</v>
      </c>
      <c r="AF48" t="str" cm="1">
        <f t="array" ref="AF48">_xlfn.IFS(T48 &lt; 3, "Unsatisfied", T48 &lt;= 4, "Neutral", T48 &gt; 4, "Satisfied" )</f>
        <v>Unsatisfied</v>
      </c>
      <c r="AG48" t="str" cm="1">
        <f t="array" ref="AG48">_xlfn.IFS(Q48 &lt; 3, "Needs Improvement", Q48 &lt;= 4, "Good", Q48 &gt; 4, "Excellent" )</f>
        <v>Good</v>
      </c>
      <c r="AH48" t="str">
        <f t="shared" si="1"/>
        <v>Needs Improvement</v>
      </c>
    </row>
    <row r="49" spans="1:34" x14ac:dyDescent="0.35">
      <c r="A49">
        <v>3485</v>
      </c>
      <c r="B49" s="1">
        <v>44495</v>
      </c>
      <c r="C49" t="s">
        <v>53</v>
      </c>
      <c r="D49" t="s">
        <v>87</v>
      </c>
      <c r="E49" t="s">
        <v>30</v>
      </c>
      <c r="F49" t="s">
        <v>31</v>
      </c>
      <c r="G49" t="s">
        <v>32</v>
      </c>
      <c r="H49" t="s">
        <v>55</v>
      </c>
      <c r="I49" t="s">
        <v>57</v>
      </c>
      <c r="J49" t="s">
        <v>70</v>
      </c>
      <c r="K49" s="1">
        <v>34568</v>
      </c>
      <c r="L49" t="s">
        <v>90</v>
      </c>
      <c r="M49" t="s">
        <v>48</v>
      </c>
      <c r="N49" t="s">
        <v>38</v>
      </c>
      <c r="O49" t="s">
        <v>39</v>
      </c>
      <c r="P49" t="s">
        <v>40</v>
      </c>
      <c r="Q49">
        <v>5</v>
      </c>
      <c r="R49" s="1">
        <v>45053</v>
      </c>
      <c r="S49">
        <v>2</v>
      </c>
      <c r="T49">
        <v>1</v>
      </c>
      <c r="U49">
        <v>3</v>
      </c>
      <c r="V49" s="1">
        <v>44780</v>
      </c>
      <c r="W49" t="s">
        <v>50</v>
      </c>
      <c r="X49" t="s">
        <v>42</v>
      </c>
      <c r="Y49" t="s">
        <v>73</v>
      </c>
      <c r="Z49">
        <v>2</v>
      </c>
      <c r="AA49">
        <v>796.45</v>
      </c>
      <c r="AB49">
        <v>27</v>
      </c>
      <c r="AC49" t="str" cm="1">
        <f t="array" ref="AC49">_xlfn.IFS(AB49 &lt;=29, "Young Adult", AB49 &lt;=44, "Adult", AB49 &lt;=59, "Middle Age", AB49 &gt; 59, "Old")</f>
        <v>Young Adult</v>
      </c>
      <c r="AD49">
        <f t="shared" ca="1" si="0"/>
        <v>4</v>
      </c>
      <c r="AE49" t="str" cm="1">
        <f t="array" ref="AE49">_xlfn.IFS(S49 &lt; 3, "Low", S49 &lt;= 4, "Medium", S49 &gt; 4, "High")</f>
        <v>Low</v>
      </c>
      <c r="AF49" t="str" cm="1">
        <f t="array" ref="AF49">_xlfn.IFS(T49 &lt; 3, "Unsatisfied", T49 &lt;= 4, "Neutral", T49 &gt; 4, "Satisfied" )</f>
        <v>Unsatisfied</v>
      </c>
      <c r="AG49" t="str" cm="1">
        <f t="array" ref="AG49">_xlfn.IFS(Q49 &lt; 3, "Needs Improvement", Q49 &lt;= 4, "Good", Q49 &gt; 4, "Excellent" )</f>
        <v>Excellent</v>
      </c>
      <c r="AH49" t="str">
        <f t="shared" si="1"/>
        <v>Highly Effective</v>
      </c>
    </row>
    <row r="50" spans="1:34" x14ac:dyDescent="0.35">
      <c r="A50">
        <v>3486</v>
      </c>
      <c r="B50" s="1">
        <v>44865</v>
      </c>
      <c r="C50" t="s">
        <v>53</v>
      </c>
      <c r="D50" t="s">
        <v>64</v>
      </c>
      <c r="E50" t="s">
        <v>30</v>
      </c>
      <c r="F50" t="s">
        <v>46</v>
      </c>
      <c r="G50" t="s">
        <v>32</v>
      </c>
      <c r="H50" t="s">
        <v>33</v>
      </c>
      <c r="I50" t="s">
        <v>57</v>
      </c>
      <c r="J50" t="s">
        <v>97</v>
      </c>
      <c r="K50" s="1">
        <v>33191</v>
      </c>
      <c r="L50" t="s">
        <v>86</v>
      </c>
      <c r="M50" t="s">
        <v>48</v>
      </c>
      <c r="N50" t="s">
        <v>60</v>
      </c>
      <c r="O50" t="s">
        <v>39</v>
      </c>
      <c r="P50" t="s">
        <v>40</v>
      </c>
      <c r="Q50">
        <v>4</v>
      </c>
      <c r="R50" s="1">
        <v>44800</v>
      </c>
      <c r="S50">
        <v>3</v>
      </c>
      <c r="T50">
        <v>1</v>
      </c>
      <c r="U50">
        <v>1</v>
      </c>
      <c r="V50" s="1">
        <v>45130</v>
      </c>
      <c r="W50" t="s">
        <v>62</v>
      </c>
      <c r="X50" t="s">
        <v>42</v>
      </c>
      <c r="Y50" t="s">
        <v>63</v>
      </c>
      <c r="Z50">
        <v>5</v>
      </c>
      <c r="AA50">
        <v>812.59</v>
      </c>
      <c r="AB50">
        <v>32</v>
      </c>
      <c r="AC50" t="str" cm="1">
        <f t="array" ref="AC50">_xlfn.IFS(AB50 &lt;=29, "Young Adult", AB50 &lt;=44, "Adult", AB50 &lt;=59, "Middle Age", AB50 &gt; 59, "Old")</f>
        <v>Adult</v>
      </c>
      <c r="AD50">
        <f t="shared" ca="1" si="0"/>
        <v>3</v>
      </c>
      <c r="AE50" t="str" cm="1">
        <f t="array" ref="AE50">_xlfn.IFS(S50 &lt; 3, "Low", S50 &lt;= 4, "Medium", S50 &gt; 4, "High")</f>
        <v>Medium</v>
      </c>
      <c r="AF50" t="str" cm="1">
        <f t="array" ref="AF50">_xlfn.IFS(T50 &lt; 3, "Unsatisfied", T50 &lt;= 4, "Neutral", T50 &gt; 4, "Satisfied" )</f>
        <v>Unsatisfied</v>
      </c>
      <c r="AG50" t="str" cm="1">
        <f t="array" ref="AG50">_xlfn.IFS(Q50 &lt; 3, "Needs Improvement", Q50 &lt;= 4, "Good", Q50 &gt; 4, "Excellent" )</f>
        <v>Good</v>
      </c>
      <c r="AH50" t="str">
        <f t="shared" si="1"/>
        <v>Effective</v>
      </c>
    </row>
    <row r="51" spans="1:34" x14ac:dyDescent="0.35">
      <c r="A51">
        <v>3487</v>
      </c>
      <c r="B51" s="1">
        <v>45000</v>
      </c>
      <c r="C51" t="s">
        <v>53</v>
      </c>
      <c r="D51" t="s">
        <v>69</v>
      </c>
      <c r="E51" t="s">
        <v>30</v>
      </c>
      <c r="F51" t="s">
        <v>31</v>
      </c>
      <c r="G51" t="s">
        <v>56</v>
      </c>
      <c r="H51" t="s">
        <v>46</v>
      </c>
      <c r="I51" t="s">
        <v>57</v>
      </c>
      <c r="J51" t="s">
        <v>58</v>
      </c>
      <c r="K51" s="1">
        <v>34366</v>
      </c>
      <c r="L51" t="s">
        <v>91</v>
      </c>
      <c r="M51" t="s">
        <v>37</v>
      </c>
      <c r="N51" t="s">
        <v>60</v>
      </c>
      <c r="O51" t="s">
        <v>77</v>
      </c>
      <c r="P51" t="s">
        <v>40</v>
      </c>
      <c r="Q51">
        <v>4</v>
      </c>
      <c r="R51" s="1">
        <v>44827</v>
      </c>
      <c r="S51">
        <v>5</v>
      </c>
      <c r="T51">
        <v>4</v>
      </c>
      <c r="U51">
        <v>1</v>
      </c>
      <c r="V51" s="1">
        <v>45124</v>
      </c>
      <c r="W51" t="s">
        <v>62</v>
      </c>
      <c r="X51" t="s">
        <v>51</v>
      </c>
      <c r="Y51" t="s">
        <v>63</v>
      </c>
      <c r="Z51">
        <v>5</v>
      </c>
      <c r="AA51">
        <v>132.97</v>
      </c>
      <c r="AB51">
        <v>29</v>
      </c>
      <c r="AC51" t="str" cm="1">
        <f t="array" ref="AC51">_xlfn.IFS(AB51 &lt;=29, "Young Adult", AB51 &lt;=44, "Adult", AB51 &lt;=59, "Middle Age", AB51 &gt; 59, "Old")</f>
        <v>Young Adult</v>
      </c>
      <c r="AD51">
        <f t="shared" ca="1" si="0"/>
        <v>3</v>
      </c>
      <c r="AE51" t="str" cm="1">
        <f t="array" ref="AE51">_xlfn.IFS(S51 &lt; 3, "Low", S51 &lt;= 4, "Medium", S51 &gt; 4, "High")</f>
        <v>High</v>
      </c>
      <c r="AF51" t="str" cm="1">
        <f t="array" ref="AF51">_xlfn.IFS(T51 &lt; 3, "Unsatisfied", T51 &lt;= 4, "Neutral", T51 &gt; 4, "Satisfied" )</f>
        <v>Neutral</v>
      </c>
      <c r="AG51" t="str" cm="1">
        <f t="array" ref="AG51">_xlfn.IFS(Q51 &lt; 3, "Needs Improvement", Q51 &lt;= 4, "Good", Q51 &gt; 4, "Excellent" )</f>
        <v>Good</v>
      </c>
      <c r="AH51" t="str">
        <f t="shared" si="1"/>
        <v>Effective</v>
      </c>
    </row>
    <row r="52" spans="1:34" x14ac:dyDescent="0.35">
      <c r="A52">
        <v>3488</v>
      </c>
      <c r="B52" s="1">
        <v>44813</v>
      </c>
      <c r="C52" t="s">
        <v>53</v>
      </c>
      <c r="D52" t="s">
        <v>29</v>
      </c>
      <c r="E52" t="s">
        <v>30</v>
      </c>
      <c r="F52" t="s">
        <v>31</v>
      </c>
      <c r="G52" t="s">
        <v>56</v>
      </c>
      <c r="H52" t="s">
        <v>55</v>
      </c>
      <c r="I52" t="s">
        <v>57</v>
      </c>
      <c r="J52" t="s">
        <v>101</v>
      </c>
      <c r="K52" s="1">
        <v>35746</v>
      </c>
      <c r="L52" t="s">
        <v>91</v>
      </c>
      <c r="M52" t="s">
        <v>37</v>
      </c>
      <c r="N52" t="s">
        <v>84</v>
      </c>
      <c r="O52" t="s">
        <v>61</v>
      </c>
      <c r="P52" t="s">
        <v>40</v>
      </c>
      <c r="Q52">
        <v>2</v>
      </c>
      <c r="R52" s="1">
        <v>44996</v>
      </c>
      <c r="S52">
        <v>1</v>
      </c>
      <c r="T52">
        <v>5</v>
      </c>
      <c r="U52">
        <v>1</v>
      </c>
      <c r="V52" s="1">
        <v>44824</v>
      </c>
      <c r="W52" t="s">
        <v>92</v>
      </c>
      <c r="X52" t="s">
        <v>42</v>
      </c>
      <c r="Y52" t="s">
        <v>63</v>
      </c>
      <c r="Z52">
        <v>1</v>
      </c>
      <c r="AA52">
        <v>308.19</v>
      </c>
      <c r="AB52">
        <v>25</v>
      </c>
      <c r="AC52" t="str" cm="1">
        <f t="array" ref="AC52">_xlfn.IFS(AB52 &lt;=29, "Young Adult", AB52 &lt;=44, "Adult", AB52 &lt;=59, "Middle Age", AB52 &gt; 59, "Old")</f>
        <v>Young Adult</v>
      </c>
      <c r="AD52">
        <f t="shared" ca="1" si="0"/>
        <v>3</v>
      </c>
      <c r="AE52" t="str" cm="1">
        <f t="array" ref="AE52">_xlfn.IFS(S52 &lt; 3, "Low", S52 &lt;= 4, "Medium", S52 &gt; 4, "High")</f>
        <v>Low</v>
      </c>
      <c r="AF52" t="str" cm="1">
        <f t="array" ref="AF52">_xlfn.IFS(T52 &lt; 3, "Unsatisfied", T52 &lt;= 4, "Neutral", T52 &gt; 4, "Satisfied" )</f>
        <v>Satisfied</v>
      </c>
      <c r="AG52" t="str" cm="1">
        <f t="array" ref="AG52">_xlfn.IFS(Q52 &lt; 3, "Needs Improvement", Q52 &lt;= 4, "Good", Q52 &gt; 4, "Excellent" )</f>
        <v>Needs Improvement</v>
      </c>
      <c r="AH52" t="str">
        <f t="shared" si="1"/>
        <v>Needs Improvement</v>
      </c>
    </row>
    <row r="53" spans="1:34" x14ac:dyDescent="0.35">
      <c r="A53">
        <v>3489</v>
      </c>
      <c r="B53" s="1">
        <v>44624</v>
      </c>
      <c r="C53" t="s">
        <v>53</v>
      </c>
      <c r="D53" t="s">
        <v>44</v>
      </c>
      <c r="E53" t="s">
        <v>30</v>
      </c>
      <c r="F53" t="s">
        <v>46</v>
      </c>
      <c r="G53" t="s">
        <v>45</v>
      </c>
      <c r="H53" t="s">
        <v>33</v>
      </c>
      <c r="I53" t="s">
        <v>57</v>
      </c>
      <c r="J53" t="s">
        <v>70</v>
      </c>
      <c r="K53" s="1">
        <v>19481</v>
      </c>
      <c r="L53" t="s">
        <v>83</v>
      </c>
      <c r="M53" t="s">
        <v>37</v>
      </c>
      <c r="N53" t="s">
        <v>72</v>
      </c>
      <c r="O53" t="s">
        <v>77</v>
      </c>
      <c r="P53" t="s">
        <v>40</v>
      </c>
      <c r="Q53">
        <v>2</v>
      </c>
      <c r="R53" s="1">
        <v>44898</v>
      </c>
      <c r="S53">
        <v>2</v>
      </c>
      <c r="T53">
        <v>4</v>
      </c>
      <c r="U53">
        <v>5</v>
      </c>
      <c r="V53" s="1">
        <v>45109</v>
      </c>
      <c r="W53" t="s">
        <v>62</v>
      </c>
      <c r="X53" t="s">
        <v>42</v>
      </c>
      <c r="Y53" t="s">
        <v>73</v>
      </c>
      <c r="Z53">
        <v>1</v>
      </c>
      <c r="AA53">
        <v>131.41</v>
      </c>
      <c r="AB53">
        <v>69</v>
      </c>
      <c r="AC53" t="str" cm="1">
        <f t="array" ref="AC53">_xlfn.IFS(AB53 &lt;=29, "Young Adult", AB53 &lt;=44, "Adult", AB53 &lt;=59, "Middle Age", AB53 &gt; 59, "Old")</f>
        <v>Old</v>
      </c>
      <c r="AD53">
        <f t="shared" ca="1" si="0"/>
        <v>4</v>
      </c>
      <c r="AE53" t="str" cm="1">
        <f t="array" ref="AE53">_xlfn.IFS(S53 &lt; 3, "Low", S53 &lt;= 4, "Medium", S53 &gt; 4, "High")</f>
        <v>Low</v>
      </c>
      <c r="AF53" t="str" cm="1">
        <f t="array" ref="AF53">_xlfn.IFS(T53 &lt; 3, "Unsatisfied", T53 &lt;= 4, "Neutral", T53 &gt; 4, "Satisfied" )</f>
        <v>Neutral</v>
      </c>
      <c r="AG53" t="str" cm="1">
        <f t="array" ref="AG53">_xlfn.IFS(Q53 &lt; 3, "Needs Improvement", Q53 &lt;= 4, "Good", Q53 &gt; 4, "Excellent" )</f>
        <v>Needs Improvement</v>
      </c>
      <c r="AH53" t="str">
        <f t="shared" si="1"/>
        <v>Needs Improvement</v>
      </c>
    </row>
    <row r="54" spans="1:34" x14ac:dyDescent="0.35">
      <c r="A54">
        <v>3490</v>
      </c>
      <c r="B54" s="1">
        <v>43507</v>
      </c>
      <c r="C54" t="s">
        <v>53</v>
      </c>
      <c r="D54" t="s">
        <v>87</v>
      </c>
      <c r="E54" t="s">
        <v>30</v>
      </c>
      <c r="F54" t="s">
        <v>46</v>
      </c>
      <c r="G54" t="s">
        <v>45</v>
      </c>
      <c r="H54" t="s">
        <v>46</v>
      </c>
      <c r="I54" t="s">
        <v>57</v>
      </c>
      <c r="J54" t="s">
        <v>58</v>
      </c>
      <c r="K54" s="1">
        <v>33429</v>
      </c>
      <c r="L54" t="s">
        <v>83</v>
      </c>
      <c r="M54" t="s">
        <v>37</v>
      </c>
      <c r="N54" t="s">
        <v>49</v>
      </c>
      <c r="O54" t="s">
        <v>77</v>
      </c>
      <c r="P54" t="s">
        <v>40</v>
      </c>
      <c r="Q54">
        <v>2</v>
      </c>
      <c r="R54" s="1">
        <v>44846</v>
      </c>
      <c r="S54">
        <v>5</v>
      </c>
      <c r="T54">
        <v>3</v>
      </c>
      <c r="U54">
        <v>2</v>
      </c>
      <c r="V54" s="1">
        <v>45126</v>
      </c>
      <c r="W54" t="s">
        <v>68</v>
      </c>
      <c r="X54" t="s">
        <v>42</v>
      </c>
      <c r="Y54" t="s">
        <v>43</v>
      </c>
      <c r="Z54">
        <v>3</v>
      </c>
      <c r="AA54">
        <v>389.59</v>
      </c>
      <c r="AB54">
        <v>28</v>
      </c>
      <c r="AC54" t="str" cm="1">
        <f t="array" ref="AC54">_xlfn.IFS(AB54 &lt;=29, "Young Adult", AB54 &lt;=44, "Adult", AB54 &lt;=59, "Middle Age", AB54 &gt; 59, "Old")</f>
        <v>Young Adult</v>
      </c>
      <c r="AD54">
        <f t="shared" ca="1" si="0"/>
        <v>7</v>
      </c>
      <c r="AE54" t="str" cm="1">
        <f t="array" ref="AE54">_xlfn.IFS(S54 &lt; 3, "Low", S54 &lt;= 4, "Medium", S54 &gt; 4, "High")</f>
        <v>High</v>
      </c>
      <c r="AF54" t="str" cm="1">
        <f t="array" ref="AF54">_xlfn.IFS(T54 &lt; 3, "Unsatisfied", T54 &lt;= 4, "Neutral", T54 &gt; 4, "Satisfied" )</f>
        <v>Neutral</v>
      </c>
      <c r="AG54" t="str" cm="1">
        <f t="array" ref="AG54">_xlfn.IFS(Q54 &lt; 3, "Needs Improvement", Q54 &lt;= 4, "Good", Q54 &gt; 4, "Excellent" )</f>
        <v>Needs Improvement</v>
      </c>
      <c r="AH54" t="str">
        <f t="shared" si="1"/>
        <v>Needs Improvement</v>
      </c>
    </row>
    <row r="55" spans="1:34" x14ac:dyDescent="0.35">
      <c r="A55">
        <v>3491</v>
      </c>
      <c r="B55" s="1">
        <v>44222</v>
      </c>
      <c r="C55" t="s">
        <v>53</v>
      </c>
      <c r="D55" t="s">
        <v>81</v>
      </c>
      <c r="E55" t="s">
        <v>30</v>
      </c>
      <c r="F55" t="s">
        <v>31</v>
      </c>
      <c r="G55" t="s">
        <v>56</v>
      </c>
      <c r="H55" t="s">
        <v>55</v>
      </c>
      <c r="I55" t="s">
        <v>57</v>
      </c>
      <c r="J55" t="s">
        <v>70</v>
      </c>
      <c r="K55" s="1">
        <v>26817</v>
      </c>
      <c r="L55" t="s">
        <v>83</v>
      </c>
      <c r="M55" t="s">
        <v>48</v>
      </c>
      <c r="N55" t="s">
        <v>38</v>
      </c>
      <c r="O55" t="s">
        <v>39</v>
      </c>
      <c r="P55" t="s">
        <v>40</v>
      </c>
      <c r="Q55">
        <v>5</v>
      </c>
      <c r="R55" s="1">
        <v>44814</v>
      </c>
      <c r="S55">
        <v>3</v>
      </c>
      <c r="T55">
        <v>4</v>
      </c>
      <c r="U55">
        <v>5</v>
      </c>
      <c r="V55" s="1">
        <v>45121</v>
      </c>
      <c r="W55" t="s">
        <v>62</v>
      </c>
      <c r="X55" t="s">
        <v>42</v>
      </c>
      <c r="Y55" t="s">
        <v>52</v>
      </c>
      <c r="Z55">
        <v>3</v>
      </c>
      <c r="AA55">
        <v>442.56</v>
      </c>
      <c r="AB55">
        <v>48</v>
      </c>
      <c r="AC55" t="str" cm="1">
        <f t="array" ref="AC55">_xlfn.IFS(AB55 &lt;=29, "Young Adult", AB55 &lt;=44, "Adult", AB55 &lt;=59, "Middle Age", AB55 &gt; 59, "Old")</f>
        <v>Middle Age</v>
      </c>
      <c r="AD55">
        <f t="shared" ca="1" si="0"/>
        <v>5</v>
      </c>
      <c r="AE55" t="str" cm="1">
        <f t="array" ref="AE55">_xlfn.IFS(S55 &lt; 3, "Low", S55 &lt;= 4, "Medium", S55 &gt; 4, "High")</f>
        <v>Medium</v>
      </c>
      <c r="AF55" t="str" cm="1">
        <f t="array" ref="AF55">_xlfn.IFS(T55 &lt; 3, "Unsatisfied", T55 &lt;= 4, "Neutral", T55 &gt; 4, "Satisfied" )</f>
        <v>Neutral</v>
      </c>
      <c r="AG55" t="str" cm="1">
        <f t="array" ref="AG55">_xlfn.IFS(Q55 &lt; 3, "Needs Improvement", Q55 &lt;= 4, "Good", Q55 &gt; 4, "Excellent" )</f>
        <v>Excellent</v>
      </c>
      <c r="AH55" t="str">
        <f t="shared" si="1"/>
        <v>Needs Improvement</v>
      </c>
    </row>
    <row r="56" spans="1:34" x14ac:dyDescent="0.35">
      <c r="A56">
        <v>3492</v>
      </c>
      <c r="B56" s="1">
        <v>43795</v>
      </c>
      <c r="C56" t="s">
        <v>53</v>
      </c>
      <c r="D56" t="s">
        <v>54</v>
      </c>
      <c r="E56" t="s">
        <v>30</v>
      </c>
      <c r="F56" t="s">
        <v>55</v>
      </c>
      <c r="G56" t="s">
        <v>32</v>
      </c>
      <c r="H56" t="s">
        <v>55</v>
      </c>
      <c r="I56" t="s">
        <v>57</v>
      </c>
      <c r="J56" t="s">
        <v>65</v>
      </c>
      <c r="K56" s="1">
        <v>33977</v>
      </c>
      <c r="L56" t="s">
        <v>90</v>
      </c>
      <c r="M56" t="s">
        <v>48</v>
      </c>
      <c r="N56" t="s">
        <v>84</v>
      </c>
      <c r="O56" t="s">
        <v>67</v>
      </c>
      <c r="P56" t="s">
        <v>40</v>
      </c>
      <c r="Q56">
        <v>1</v>
      </c>
      <c r="R56" s="1">
        <v>44939</v>
      </c>
      <c r="S56">
        <v>1</v>
      </c>
      <c r="T56">
        <v>5</v>
      </c>
      <c r="U56">
        <v>5</v>
      </c>
      <c r="V56" s="1">
        <v>44810</v>
      </c>
      <c r="W56" t="s">
        <v>62</v>
      </c>
      <c r="X56" t="s">
        <v>42</v>
      </c>
      <c r="Y56" t="s">
        <v>52</v>
      </c>
      <c r="Z56">
        <v>3</v>
      </c>
      <c r="AA56">
        <v>327.66000000000003</v>
      </c>
      <c r="AB56">
        <v>26</v>
      </c>
      <c r="AC56" t="str" cm="1">
        <f t="array" ref="AC56">_xlfn.IFS(AB56 &lt;=29, "Young Adult", AB56 &lt;=44, "Adult", AB56 &lt;=59, "Middle Age", AB56 &gt; 59, "Old")</f>
        <v>Young Adult</v>
      </c>
      <c r="AD56">
        <f t="shared" ca="1" si="0"/>
        <v>6</v>
      </c>
      <c r="AE56" t="str" cm="1">
        <f t="array" ref="AE56">_xlfn.IFS(S56 &lt; 3, "Low", S56 &lt;= 4, "Medium", S56 &gt; 4, "High")</f>
        <v>Low</v>
      </c>
      <c r="AF56" t="str" cm="1">
        <f t="array" ref="AF56">_xlfn.IFS(T56 &lt; 3, "Unsatisfied", T56 &lt;= 4, "Neutral", T56 &gt; 4, "Satisfied" )</f>
        <v>Satisfied</v>
      </c>
      <c r="AG56" t="str" cm="1">
        <f t="array" ref="AG56">_xlfn.IFS(Q56 &lt; 3, "Needs Improvement", Q56 &lt;= 4, "Good", Q56 &gt; 4, "Excellent" )</f>
        <v>Needs Improvement</v>
      </c>
      <c r="AH56" t="str">
        <f t="shared" si="1"/>
        <v>Needs Improvement</v>
      </c>
    </row>
    <row r="57" spans="1:34" x14ac:dyDescent="0.35">
      <c r="A57">
        <v>3493</v>
      </c>
      <c r="B57" s="1">
        <v>43661</v>
      </c>
      <c r="C57" t="s">
        <v>53</v>
      </c>
      <c r="D57" t="s">
        <v>94</v>
      </c>
      <c r="E57" t="s">
        <v>30</v>
      </c>
      <c r="F57" t="s">
        <v>55</v>
      </c>
      <c r="G57" t="s">
        <v>32</v>
      </c>
      <c r="H57" t="s">
        <v>55</v>
      </c>
      <c r="I57" t="s">
        <v>57</v>
      </c>
      <c r="J57" t="s">
        <v>96</v>
      </c>
      <c r="K57" s="1">
        <v>30789</v>
      </c>
      <c r="L57" t="s">
        <v>90</v>
      </c>
      <c r="M57" t="s">
        <v>48</v>
      </c>
      <c r="N57" t="s">
        <v>84</v>
      </c>
      <c r="O57" t="s">
        <v>39</v>
      </c>
      <c r="P57" t="s">
        <v>40</v>
      </c>
      <c r="Q57">
        <v>5</v>
      </c>
      <c r="R57" s="1">
        <v>45018</v>
      </c>
      <c r="S57">
        <v>3</v>
      </c>
      <c r="T57">
        <v>1</v>
      </c>
      <c r="U57">
        <v>5</v>
      </c>
      <c r="V57" s="1">
        <v>44976</v>
      </c>
      <c r="W57" t="s">
        <v>62</v>
      </c>
      <c r="X57" t="s">
        <v>42</v>
      </c>
      <c r="Y57" t="s">
        <v>63</v>
      </c>
      <c r="Z57">
        <v>3</v>
      </c>
      <c r="AA57">
        <v>400.95</v>
      </c>
      <c r="AB57">
        <v>35</v>
      </c>
      <c r="AC57" t="str" cm="1">
        <f t="array" ref="AC57">_xlfn.IFS(AB57 &lt;=29, "Young Adult", AB57 &lt;=44, "Adult", AB57 &lt;=59, "Middle Age", AB57 &gt; 59, "Old")</f>
        <v>Adult</v>
      </c>
      <c r="AD57">
        <f t="shared" ca="1" si="0"/>
        <v>6</v>
      </c>
      <c r="AE57" t="str" cm="1">
        <f t="array" ref="AE57">_xlfn.IFS(S57 &lt; 3, "Low", S57 &lt;= 4, "Medium", S57 &gt; 4, "High")</f>
        <v>Medium</v>
      </c>
      <c r="AF57" t="str" cm="1">
        <f t="array" ref="AF57">_xlfn.IFS(T57 &lt; 3, "Unsatisfied", T57 &lt;= 4, "Neutral", T57 &gt; 4, "Satisfied" )</f>
        <v>Unsatisfied</v>
      </c>
      <c r="AG57" t="str" cm="1">
        <f t="array" ref="AG57">_xlfn.IFS(Q57 &lt; 3, "Needs Improvement", Q57 &lt;= 4, "Good", Q57 &gt; 4, "Excellent" )</f>
        <v>Excellent</v>
      </c>
      <c r="AH57" t="str">
        <f t="shared" si="1"/>
        <v>Effective</v>
      </c>
    </row>
    <row r="58" spans="1:34" x14ac:dyDescent="0.35">
      <c r="A58">
        <v>3494</v>
      </c>
      <c r="B58" s="1">
        <v>44000</v>
      </c>
      <c r="C58" t="s">
        <v>53</v>
      </c>
      <c r="D58" t="s">
        <v>85</v>
      </c>
      <c r="E58" t="s">
        <v>30</v>
      </c>
      <c r="F58" t="s">
        <v>31</v>
      </c>
      <c r="G58" t="s">
        <v>56</v>
      </c>
      <c r="H58" t="s">
        <v>55</v>
      </c>
      <c r="I58" t="s">
        <v>57</v>
      </c>
      <c r="J58" t="s">
        <v>65</v>
      </c>
      <c r="K58" s="1">
        <v>34373</v>
      </c>
      <c r="L58" t="s">
        <v>90</v>
      </c>
      <c r="M58" t="s">
        <v>48</v>
      </c>
      <c r="N58" t="s">
        <v>72</v>
      </c>
      <c r="O58" t="s">
        <v>61</v>
      </c>
      <c r="P58" t="s">
        <v>40</v>
      </c>
      <c r="Q58">
        <v>4</v>
      </c>
      <c r="R58" s="1">
        <v>44910</v>
      </c>
      <c r="S58">
        <v>1</v>
      </c>
      <c r="T58">
        <v>2</v>
      </c>
      <c r="U58">
        <v>1</v>
      </c>
      <c r="V58" s="1">
        <v>44968</v>
      </c>
      <c r="W58" t="s">
        <v>68</v>
      </c>
      <c r="X58" t="s">
        <v>42</v>
      </c>
      <c r="Y58" t="s">
        <v>63</v>
      </c>
      <c r="Z58">
        <v>2</v>
      </c>
      <c r="AA58">
        <v>910.45</v>
      </c>
      <c r="AB58">
        <v>26</v>
      </c>
      <c r="AC58" t="str" cm="1">
        <f t="array" ref="AC58">_xlfn.IFS(AB58 &lt;=29, "Young Adult", AB58 &lt;=44, "Adult", AB58 &lt;=59, "Middle Age", AB58 &gt; 59, "Old")</f>
        <v>Young Adult</v>
      </c>
      <c r="AD58">
        <f t="shared" ca="1" si="0"/>
        <v>5</v>
      </c>
      <c r="AE58" t="str" cm="1">
        <f t="array" ref="AE58">_xlfn.IFS(S58 &lt; 3, "Low", S58 &lt;= 4, "Medium", S58 &gt; 4, "High")</f>
        <v>Low</v>
      </c>
      <c r="AF58" t="str" cm="1">
        <f t="array" ref="AF58">_xlfn.IFS(T58 &lt; 3, "Unsatisfied", T58 &lt;= 4, "Neutral", T58 &gt; 4, "Satisfied" )</f>
        <v>Unsatisfied</v>
      </c>
      <c r="AG58" t="str" cm="1">
        <f t="array" ref="AG58">_xlfn.IFS(Q58 &lt; 3, "Needs Improvement", Q58 &lt;= 4, "Good", Q58 &gt; 4, "Excellent" )</f>
        <v>Good</v>
      </c>
      <c r="AH58" t="str">
        <f t="shared" si="1"/>
        <v>Effective</v>
      </c>
    </row>
    <row r="59" spans="1:34" x14ac:dyDescent="0.35">
      <c r="A59">
        <v>3495</v>
      </c>
      <c r="B59" s="1">
        <v>45099</v>
      </c>
      <c r="C59" t="s">
        <v>53</v>
      </c>
      <c r="D59" t="s">
        <v>64</v>
      </c>
      <c r="E59" t="s">
        <v>30</v>
      </c>
      <c r="F59" t="s">
        <v>46</v>
      </c>
      <c r="G59" t="s">
        <v>56</v>
      </c>
      <c r="H59" t="s">
        <v>33</v>
      </c>
      <c r="I59" t="s">
        <v>57</v>
      </c>
      <c r="J59" t="s">
        <v>101</v>
      </c>
      <c r="K59" s="1">
        <v>33996</v>
      </c>
      <c r="L59" t="s">
        <v>86</v>
      </c>
      <c r="M59" t="s">
        <v>48</v>
      </c>
      <c r="N59" t="s">
        <v>60</v>
      </c>
      <c r="O59" t="s">
        <v>67</v>
      </c>
      <c r="P59" t="s">
        <v>40</v>
      </c>
      <c r="Q59">
        <v>4</v>
      </c>
      <c r="R59" s="1">
        <v>44812</v>
      </c>
      <c r="S59">
        <v>4</v>
      </c>
      <c r="T59">
        <v>3</v>
      </c>
      <c r="U59">
        <v>5</v>
      </c>
      <c r="V59" s="1">
        <v>44916</v>
      </c>
      <c r="W59" t="s">
        <v>50</v>
      </c>
      <c r="X59" t="s">
        <v>51</v>
      </c>
      <c r="Y59" t="s">
        <v>73</v>
      </c>
      <c r="Z59">
        <v>1</v>
      </c>
      <c r="AA59">
        <v>701.55</v>
      </c>
      <c r="AB59">
        <v>30</v>
      </c>
      <c r="AC59" t="str" cm="1">
        <f t="array" ref="AC59">_xlfn.IFS(AB59 &lt;=29, "Young Adult", AB59 &lt;=44, "Adult", AB59 &lt;=59, "Middle Age", AB59 &gt; 59, "Old")</f>
        <v>Adult</v>
      </c>
      <c r="AD59">
        <f t="shared" ca="1" si="0"/>
        <v>2</v>
      </c>
      <c r="AE59" t="str" cm="1">
        <f t="array" ref="AE59">_xlfn.IFS(S59 &lt; 3, "Low", S59 &lt;= 4, "Medium", S59 &gt; 4, "High")</f>
        <v>Medium</v>
      </c>
      <c r="AF59" t="str" cm="1">
        <f t="array" ref="AF59">_xlfn.IFS(T59 &lt; 3, "Unsatisfied", T59 &lt;= 4, "Neutral", T59 &gt; 4, "Satisfied" )</f>
        <v>Neutral</v>
      </c>
      <c r="AG59" t="str" cm="1">
        <f t="array" ref="AG59">_xlfn.IFS(Q59 &lt; 3, "Needs Improvement", Q59 &lt;= 4, "Good", Q59 &gt; 4, "Excellent" )</f>
        <v>Good</v>
      </c>
      <c r="AH59" t="str">
        <f t="shared" si="1"/>
        <v>Needs Improvement</v>
      </c>
    </row>
    <row r="60" spans="1:34" x14ac:dyDescent="0.35">
      <c r="A60">
        <v>3496</v>
      </c>
      <c r="B60" s="1">
        <v>44532</v>
      </c>
      <c r="C60" t="s">
        <v>53</v>
      </c>
      <c r="D60" t="s">
        <v>74</v>
      </c>
      <c r="E60" t="s">
        <v>30</v>
      </c>
      <c r="F60" t="s">
        <v>31</v>
      </c>
      <c r="G60" t="s">
        <v>45</v>
      </c>
      <c r="H60" t="s">
        <v>46</v>
      </c>
      <c r="I60" t="s">
        <v>57</v>
      </c>
      <c r="J60" t="s">
        <v>58</v>
      </c>
      <c r="K60" s="1">
        <v>23639</v>
      </c>
      <c r="L60" t="s">
        <v>76</v>
      </c>
      <c r="M60" t="s">
        <v>48</v>
      </c>
      <c r="N60" t="s">
        <v>60</v>
      </c>
      <c r="O60" t="s">
        <v>39</v>
      </c>
      <c r="P60" t="s">
        <v>40</v>
      </c>
      <c r="Q60">
        <v>5</v>
      </c>
      <c r="R60" s="1">
        <v>44921</v>
      </c>
      <c r="S60">
        <v>1</v>
      </c>
      <c r="T60">
        <v>3</v>
      </c>
      <c r="U60">
        <v>2</v>
      </c>
      <c r="V60" s="1">
        <v>44973</v>
      </c>
      <c r="W60" t="s">
        <v>62</v>
      </c>
      <c r="X60" t="s">
        <v>42</v>
      </c>
      <c r="Y60" t="s">
        <v>52</v>
      </c>
      <c r="Z60">
        <v>1</v>
      </c>
      <c r="AA60">
        <v>806.87</v>
      </c>
      <c r="AB60">
        <v>57</v>
      </c>
      <c r="AC60" t="str" cm="1">
        <f t="array" ref="AC60">_xlfn.IFS(AB60 &lt;=29, "Young Adult", AB60 &lt;=44, "Adult", AB60 &lt;=59, "Middle Age", AB60 &gt; 59, "Old")</f>
        <v>Middle Age</v>
      </c>
      <c r="AD60">
        <f t="shared" ca="1" si="0"/>
        <v>4</v>
      </c>
      <c r="AE60" t="str" cm="1">
        <f t="array" ref="AE60">_xlfn.IFS(S60 &lt; 3, "Low", S60 &lt;= 4, "Medium", S60 &gt; 4, "High")</f>
        <v>Low</v>
      </c>
      <c r="AF60" t="str" cm="1">
        <f t="array" ref="AF60">_xlfn.IFS(T60 &lt; 3, "Unsatisfied", T60 &lt;= 4, "Neutral", T60 &gt; 4, "Satisfied" )</f>
        <v>Neutral</v>
      </c>
      <c r="AG60" t="str" cm="1">
        <f t="array" ref="AG60">_xlfn.IFS(Q60 &lt; 3, "Needs Improvement", Q60 &lt;= 4, "Good", Q60 &gt; 4, "Excellent" )</f>
        <v>Excellent</v>
      </c>
      <c r="AH60" t="str">
        <f t="shared" si="1"/>
        <v>Needs Improvement</v>
      </c>
    </row>
    <row r="61" spans="1:34" x14ac:dyDescent="0.35">
      <c r="A61">
        <v>3497</v>
      </c>
      <c r="B61" s="1">
        <v>44538</v>
      </c>
      <c r="C61" t="s">
        <v>53</v>
      </c>
      <c r="D61" t="s">
        <v>64</v>
      </c>
      <c r="E61" t="s">
        <v>30</v>
      </c>
      <c r="F61" t="s">
        <v>46</v>
      </c>
      <c r="G61" t="s">
        <v>32</v>
      </c>
      <c r="H61" t="s">
        <v>33</v>
      </c>
      <c r="I61" t="s">
        <v>57</v>
      </c>
      <c r="J61" t="s">
        <v>96</v>
      </c>
      <c r="K61" s="1">
        <v>29635</v>
      </c>
      <c r="L61" t="s">
        <v>80</v>
      </c>
      <c r="M61" t="s">
        <v>37</v>
      </c>
      <c r="N61" t="s">
        <v>49</v>
      </c>
      <c r="O61" t="s">
        <v>39</v>
      </c>
      <c r="P61" t="s">
        <v>40</v>
      </c>
      <c r="Q61">
        <v>1</v>
      </c>
      <c r="R61" s="1">
        <v>44822</v>
      </c>
      <c r="S61">
        <v>2</v>
      </c>
      <c r="T61">
        <v>3</v>
      </c>
      <c r="U61">
        <v>4</v>
      </c>
      <c r="V61" s="1">
        <v>44996</v>
      </c>
      <c r="W61" t="s">
        <v>92</v>
      </c>
      <c r="X61" t="s">
        <v>42</v>
      </c>
      <c r="Y61" t="s">
        <v>63</v>
      </c>
      <c r="Z61">
        <v>2</v>
      </c>
      <c r="AA61">
        <v>184.21</v>
      </c>
      <c r="AB61">
        <v>40</v>
      </c>
      <c r="AC61" t="str" cm="1">
        <f t="array" ref="AC61">_xlfn.IFS(AB61 &lt;=29, "Young Adult", AB61 &lt;=44, "Adult", AB61 &lt;=59, "Middle Age", AB61 &gt; 59, "Old")</f>
        <v>Adult</v>
      </c>
      <c r="AD61">
        <f t="shared" ca="1" si="0"/>
        <v>4</v>
      </c>
      <c r="AE61" t="str" cm="1">
        <f t="array" ref="AE61">_xlfn.IFS(S61 &lt; 3, "Low", S61 &lt;= 4, "Medium", S61 &gt; 4, "High")</f>
        <v>Low</v>
      </c>
      <c r="AF61" t="str" cm="1">
        <f t="array" ref="AF61">_xlfn.IFS(T61 &lt; 3, "Unsatisfied", T61 &lt;= 4, "Neutral", T61 &gt; 4, "Satisfied" )</f>
        <v>Neutral</v>
      </c>
      <c r="AG61" t="str" cm="1">
        <f t="array" ref="AG61">_xlfn.IFS(Q61 &lt; 3, "Needs Improvement", Q61 &lt;= 4, "Good", Q61 &gt; 4, "Excellent" )</f>
        <v>Needs Improvement</v>
      </c>
      <c r="AH61" t="str">
        <f t="shared" si="1"/>
        <v>Needs Improvement</v>
      </c>
    </row>
    <row r="62" spans="1:34" x14ac:dyDescent="0.35">
      <c r="A62">
        <v>3498</v>
      </c>
      <c r="B62" s="1">
        <v>45042</v>
      </c>
      <c r="C62" t="s">
        <v>53</v>
      </c>
      <c r="D62" t="s">
        <v>94</v>
      </c>
      <c r="E62" t="s">
        <v>30</v>
      </c>
      <c r="F62" t="s">
        <v>55</v>
      </c>
      <c r="G62" t="s">
        <v>45</v>
      </c>
      <c r="H62" t="s">
        <v>55</v>
      </c>
      <c r="I62" t="s">
        <v>57</v>
      </c>
      <c r="J62" t="s">
        <v>58</v>
      </c>
      <c r="K62" s="1">
        <v>36085</v>
      </c>
      <c r="L62" t="s">
        <v>91</v>
      </c>
      <c r="M62" t="s">
        <v>37</v>
      </c>
      <c r="N62" t="s">
        <v>38</v>
      </c>
      <c r="O62" t="s">
        <v>39</v>
      </c>
      <c r="P62" t="s">
        <v>40</v>
      </c>
      <c r="Q62">
        <v>2</v>
      </c>
      <c r="R62" s="1">
        <v>45096</v>
      </c>
      <c r="S62">
        <v>3</v>
      </c>
      <c r="T62">
        <v>3</v>
      </c>
      <c r="U62">
        <v>4</v>
      </c>
      <c r="V62" s="1">
        <v>45076</v>
      </c>
      <c r="W62" t="s">
        <v>62</v>
      </c>
      <c r="X62" t="s">
        <v>51</v>
      </c>
      <c r="Y62" t="s">
        <v>43</v>
      </c>
      <c r="Z62">
        <v>1</v>
      </c>
      <c r="AA62">
        <v>208.43</v>
      </c>
      <c r="AB62">
        <v>25</v>
      </c>
      <c r="AC62" t="str" cm="1">
        <f t="array" ref="AC62">_xlfn.IFS(AB62 &lt;=29, "Young Adult", AB62 &lt;=44, "Adult", AB62 &lt;=59, "Middle Age", AB62 &gt; 59, "Old")</f>
        <v>Young Adult</v>
      </c>
      <c r="AD62">
        <f t="shared" ca="1" si="0"/>
        <v>3</v>
      </c>
      <c r="AE62" t="str" cm="1">
        <f t="array" ref="AE62">_xlfn.IFS(S62 &lt; 3, "Low", S62 &lt;= 4, "Medium", S62 &gt; 4, "High")</f>
        <v>Medium</v>
      </c>
      <c r="AF62" t="str" cm="1">
        <f t="array" ref="AF62">_xlfn.IFS(T62 &lt; 3, "Unsatisfied", T62 &lt;= 4, "Neutral", T62 &gt; 4, "Satisfied" )</f>
        <v>Neutral</v>
      </c>
      <c r="AG62" t="str" cm="1">
        <f t="array" ref="AG62">_xlfn.IFS(Q62 &lt; 3, "Needs Improvement", Q62 &lt;= 4, "Good", Q62 &gt; 4, "Excellent" )</f>
        <v>Needs Improvement</v>
      </c>
      <c r="AH62" t="str">
        <f t="shared" si="1"/>
        <v>Needs Improvement</v>
      </c>
    </row>
    <row r="63" spans="1:34" x14ac:dyDescent="0.35">
      <c r="A63">
        <v>3499</v>
      </c>
      <c r="B63" s="1">
        <v>43368</v>
      </c>
      <c r="C63" t="s">
        <v>53</v>
      </c>
      <c r="D63" t="s">
        <v>74</v>
      </c>
      <c r="E63" t="s">
        <v>30</v>
      </c>
      <c r="F63" t="s">
        <v>46</v>
      </c>
      <c r="G63" t="s">
        <v>32</v>
      </c>
      <c r="H63" t="s">
        <v>33</v>
      </c>
      <c r="I63" t="s">
        <v>57</v>
      </c>
      <c r="J63" t="s">
        <v>70</v>
      </c>
      <c r="K63" s="1">
        <v>25949</v>
      </c>
      <c r="L63" t="s">
        <v>91</v>
      </c>
      <c r="M63" t="s">
        <v>37</v>
      </c>
      <c r="N63" t="s">
        <v>84</v>
      </c>
      <c r="O63" t="s">
        <v>39</v>
      </c>
      <c r="P63" t="s">
        <v>40</v>
      </c>
      <c r="Q63">
        <v>5</v>
      </c>
      <c r="R63" s="1">
        <v>45128</v>
      </c>
      <c r="S63">
        <v>5</v>
      </c>
      <c r="T63">
        <v>3</v>
      </c>
      <c r="U63">
        <v>5</v>
      </c>
      <c r="V63" s="1">
        <v>44956</v>
      </c>
      <c r="W63" t="s">
        <v>68</v>
      </c>
      <c r="X63" t="s">
        <v>42</v>
      </c>
      <c r="Y63" t="s">
        <v>52</v>
      </c>
      <c r="Z63">
        <v>2</v>
      </c>
      <c r="AA63">
        <v>762.45</v>
      </c>
      <c r="AB63">
        <v>47</v>
      </c>
      <c r="AC63" t="str" cm="1">
        <f t="array" ref="AC63">_xlfn.IFS(AB63 &lt;=29, "Young Adult", AB63 &lt;=44, "Adult", AB63 &lt;=59, "Middle Age", AB63 &gt; 59, "Old")</f>
        <v>Middle Age</v>
      </c>
      <c r="AD63">
        <f t="shared" ca="1" si="0"/>
        <v>7</v>
      </c>
      <c r="AE63" t="str" cm="1">
        <f t="array" ref="AE63">_xlfn.IFS(S63 &lt; 3, "Low", S63 &lt;= 4, "Medium", S63 &gt; 4, "High")</f>
        <v>High</v>
      </c>
      <c r="AF63" t="str" cm="1">
        <f t="array" ref="AF63">_xlfn.IFS(T63 &lt; 3, "Unsatisfied", T63 &lt;= 4, "Neutral", T63 &gt; 4, "Satisfied" )</f>
        <v>Neutral</v>
      </c>
      <c r="AG63" t="str" cm="1">
        <f t="array" ref="AG63">_xlfn.IFS(Q63 &lt; 3, "Needs Improvement", Q63 &lt;= 4, "Good", Q63 &gt; 4, "Excellent" )</f>
        <v>Excellent</v>
      </c>
      <c r="AH63" t="str">
        <f t="shared" si="1"/>
        <v>Needs Improvement</v>
      </c>
    </row>
    <row r="64" spans="1:34" x14ac:dyDescent="0.35">
      <c r="A64">
        <v>3500</v>
      </c>
      <c r="B64" s="1">
        <v>43424</v>
      </c>
      <c r="C64" t="s">
        <v>53</v>
      </c>
      <c r="D64" t="s">
        <v>81</v>
      </c>
      <c r="E64" t="s">
        <v>30</v>
      </c>
      <c r="F64" t="s">
        <v>55</v>
      </c>
      <c r="G64" t="s">
        <v>56</v>
      </c>
      <c r="H64" t="s">
        <v>46</v>
      </c>
      <c r="I64" t="s">
        <v>57</v>
      </c>
      <c r="J64" t="s">
        <v>100</v>
      </c>
      <c r="K64" s="1">
        <v>36581</v>
      </c>
      <c r="L64" t="s">
        <v>83</v>
      </c>
      <c r="M64" t="s">
        <v>37</v>
      </c>
      <c r="N64" t="s">
        <v>38</v>
      </c>
      <c r="O64" t="s">
        <v>77</v>
      </c>
      <c r="P64" t="s">
        <v>40</v>
      </c>
      <c r="Q64">
        <v>1</v>
      </c>
      <c r="R64" s="1">
        <v>45060</v>
      </c>
      <c r="S64">
        <v>4</v>
      </c>
      <c r="T64">
        <v>1</v>
      </c>
      <c r="U64">
        <v>4</v>
      </c>
      <c r="V64" s="1">
        <v>45092</v>
      </c>
      <c r="W64" t="s">
        <v>41</v>
      </c>
      <c r="X64" t="s">
        <v>51</v>
      </c>
      <c r="Y64" t="s">
        <v>52</v>
      </c>
      <c r="Z64">
        <v>4</v>
      </c>
      <c r="AA64">
        <v>779.79</v>
      </c>
      <c r="AB64">
        <v>18</v>
      </c>
      <c r="AC64" t="str" cm="1">
        <f t="array" ref="AC64">_xlfn.IFS(AB64 &lt;=29, "Young Adult", AB64 &lt;=44, "Adult", AB64 &lt;=59, "Middle Age", AB64 &gt; 59, "Old")</f>
        <v>Young Adult</v>
      </c>
      <c r="AD64">
        <f t="shared" ca="1" si="0"/>
        <v>7</v>
      </c>
      <c r="AE64" t="str" cm="1">
        <f t="array" ref="AE64">_xlfn.IFS(S64 &lt; 3, "Low", S64 &lt;= 4, "Medium", S64 &gt; 4, "High")</f>
        <v>Medium</v>
      </c>
      <c r="AF64" t="str" cm="1">
        <f t="array" ref="AF64">_xlfn.IFS(T64 &lt; 3, "Unsatisfied", T64 &lt;= 4, "Neutral", T64 &gt; 4, "Satisfied" )</f>
        <v>Unsatisfied</v>
      </c>
      <c r="AG64" t="str" cm="1">
        <f t="array" ref="AG64">_xlfn.IFS(Q64 &lt; 3, "Needs Improvement", Q64 &lt;= 4, "Good", Q64 &gt; 4, "Excellent" )</f>
        <v>Needs Improvement</v>
      </c>
      <c r="AH64" t="str">
        <f t="shared" si="1"/>
        <v>Needs Improvement</v>
      </c>
    </row>
    <row r="65" spans="1:34" x14ac:dyDescent="0.35">
      <c r="A65">
        <v>3502</v>
      </c>
      <c r="B65" s="1">
        <v>43739</v>
      </c>
      <c r="C65" t="s">
        <v>53</v>
      </c>
      <c r="D65" t="s">
        <v>69</v>
      </c>
      <c r="E65" t="s">
        <v>30</v>
      </c>
      <c r="F65" t="s">
        <v>55</v>
      </c>
      <c r="G65" t="s">
        <v>32</v>
      </c>
      <c r="H65" t="s">
        <v>33</v>
      </c>
      <c r="I65" t="s">
        <v>57</v>
      </c>
      <c r="J65" t="s">
        <v>89</v>
      </c>
      <c r="K65" s="1">
        <v>27940</v>
      </c>
      <c r="L65" t="s">
        <v>83</v>
      </c>
      <c r="M65" t="s">
        <v>48</v>
      </c>
      <c r="N65" t="s">
        <v>38</v>
      </c>
      <c r="O65" t="s">
        <v>67</v>
      </c>
      <c r="P65" t="s">
        <v>40</v>
      </c>
      <c r="Q65">
        <v>1</v>
      </c>
      <c r="R65" s="1">
        <v>45040</v>
      </c>
      <c r="S65">
        <v>5</v>
      </c>
      <c r="T65">
        <v>3</v>
      </c>
      <c r="U65">
        <v>5</v>
      </c>
      <c r="V65" s="1">
        <v>44929</v>
      </c>
      <c r="W65" t="s">
        <v>50</v>
      </c>
      <c r="X65" t="s">
        <v>51</v>
      </c>
      <c r="Y65" t="s">
        <v>52</v>
      </c>
      <c r="Z65">
        <v>3</v>
      </c>
      <c r="AA65">
        <v>427.12</v>
      </c>
      <c r="AB65">
        <v>43</v>
      </c>
      <c r="AC65" t="str" cm="1">
        <f t="array" ref="AC65">_xlfn.IFS(AB65 &lt;=29, "Young Adult", AB65 &lt;=44, "Adult", AB65 &lt;=59, "Middle Age", AB65 &gt; 59, "Old")</f>
        <v>Adult</v>
      </c>
      <c r="AD65">
        <f t="shared" ca="1" si="0"/>
        <v>6</v>
      </c>
      <c r="AE65" t="str" cm="1">
        <f t="array" ref="AE65">_xlfn.IFS(S65 &lt; 3, "Low", S65 &lt;= 4, "Medium", S65 &gt; 4, "High")</f>
        <v>High</v>
      </c>
      <c r="AF65" t="str" cm="1">
        <f t="array" ref="AF65">_xlfn.IFS(T65 &lt; 3, "Unsatisfied", T65 &lt;= 4, "Neutral", T65 &gt; 4, "Satisfied" )</f>
        <v>Neutral</v>
      </c>
      <c r="AG65" t="str" cm="1">
        <f t="array" ref="AG65">_xlfn.IFS(Q65 &lt; 3, "Needs Improvement", Q65 &lt;= 4, "Good", Q65 &gt; 4, "Excellent" )</f>
        <v>Needs Improvement</v>
      </c>
      <c r="AH65" t="str">
        <f t="shared" si="1"/>
        <v>Needs Improvement</v>
      </c>
    </row>
    <row r="66" spans="1:34" x14ac:dyDescent="0.35">
      <c r="A66">
        <v>3503</v>
      </c>
      <c r="B66" s="1">
        <v>44581</v>
      </c>
      <c r="C66" t="s">
        <v>53</v>
      </c>
      <c r="D66" t="s">
        <v>29</v>
      </c>
      <c r="E66" t="s">
        <v>30</v>
      </c>
      <c r="F66" t="s">
        <v>46</v>
      </c>
      <c r="G66" t="s">
        <v>45</v>
      </c>
      <c r="H66" t="s">
        <v>33</v>
      </c>
      <c r="I66" t="s">
        <v>57</v>
      </c>
      <c r="J66" t="s">
        <v>96</v>
      </c>
      <c r="K66" s="1">
        <v>18836</v>
      </c>
      <c r="L66" t="s">
        <v>90</v>
      </c>
      <c r="M66" t="s">
        <v>48</v>
      </c>
      <c r="N66" t="s">
        <v>60</v>
      </c>
      <c r="O66" t="s">
        <v>61</v>
      </c>
      <c r="P66" t="s">
        <v>40</v>
      </c>
      <c r="Q66">
        <v>4</v>
      </c>
      <c r="R66" s="1">
        <v>44954</v>
      </c>
      <c r="S66">
        <v>5</v>
      </c>
      <c r="T66">
        <v>2</v>
      </c>
      <c r="U66">
        <v>3</v>
      </c>
      <c r="V66" s="1">
        <v>44977</v>
      </c>
      <c r="W66" t="s">
        <v>68</v>
      </c>
      <c r="X66" t="s">
        <v>42</v>
      </c>
      <c r="Y66" t="s">
        <v>63</v>
      </c>
      <c r="Z66">
        <v>4</v>
      </c>
      <c r="AA66">
        <v>996.35</v>
      </c>
      <c r="AB66">
        <v>71</v>
      </c>
      <c r="AC66" t="str" cm="1">
        <f t="array" ref="AC66">_xlfn.IFS(AB66 &lt;=29, "Young Adult", AB66 &lt;=44, "Adult", AB66 &lt;=59, "Middle Age", AB66 &gt; 59, "Old")</f>
        <v>Old</v>
      </c>
      <c r="AD66">
        <f t="shared" ca="1" si="0"/>
        <v>4</v>
      </c>
      <c r="AE66" t="str" cm="1">
        <f t="array" ref="AE66">_xlfn.IFS(S66 &lt; 3, "Low", S66 &lt;= 4, "Medium", S66 &gt; 4, "High")</f>
        <v>High</v>
      </c>
      <c r="AF66" t="str" cm="1">
        <f t="array" ref="AF66">_xlfn.IFS(T66 &lt; 3, "Unsatisfied", T66 &lt;= 4, "Neutral", T66 &gt; 4, "Satisfied" )</f>
        <v>Unsatisfied</v>
      </c>
      <c r="AG66" t="str" cm="1">
        <f t="array" ref="AG66">_xlfn.IFS(Q66 &lt; 3, "Needs Improvement", Q66 &lt;= 4, "Good", Q66 &gt; 4, "Excellent" )</f>
        <v>Good</v>
      </c>
      <c r="AH66" t="str">
        <f t="shared" si="1"/>
        <v>Effective</v>
      </c>
    </row>
    <row r="67" spans="1:34" x14ac:dyDescent="0.35">
      <c r="A67">
        <v>3504</v>
      </c>
      <c r="B67" s="1">
        <v>44479</v>
      </c>
      <c r="C67" t="s">
        <v>53</v>
      </c>
      <c r="D67" t="s">
        <v>85</v>
      </c>
      <c r="E67" t="s">
        <v>30</v>
      </c>
      <c r="F67" t="s">
        <v>55</v>
      </c>
      <c r="G67" t="s">
        <v>56</v>
      </c>
      <c r="H67" t="s">
        <v>46</v>
      </c>
      <c r="I67" t="s">
        <v>57</v>
      </c>
      <c r="J67" t="s">
        <v>65</v>
      </c>
      <c r="K67" s="1">
        <v>29456</v>
      </c>
      <c r="L67" t="s">
        <v>90</v>
      </c>
      <c r="M67" t="s">
        <v>48</v>
      </c>
      <c r="N67" t="s">
        <v>49</v>
      </c>
      <c r="O67" t="s">
        <v>67</v>
      </c>
      <c r="P67" t="s">
        <v>40</v>
      </c>
      <c r="Q67">
        <v>2</v>
      </c>
      <c r="R67" s="1">
        <v>45036</v>
      </c>
      <c r="S67">
        <v>3</v>
      </c>
      <c r="T67">
        <v>4</v>
      </c>
      <c r="U67">
        <v>3</v>
      </c>
      <c r="V67" s="1">
        <v>45079</v>
      </c>
      <c r="W67" t="s">
        <v>92</v>
      </c>
      <c r="X67" t="s">
        <v>42</v>
      </c>
      <c r="Y67" t="s">
        <v>63</v>
      </c>
      <c r="Z67">
        <v>5</v>
      </c>
      <c r="AA67">
        <v>963.23</v>
      </c>
      <c r="AB67">
        <v>41</v>
      </c>
      <c r="AC67" t="str" cm="1">
        <f t="array" ref="AC67">_xlfn.IFS(AB67 &lt;=29, "Young Adult", AB67 &lt;=44, "Adult", AB67 &lt;=59, "Middle Age", AB67 &gt; 59, "Old")</f>
        <v>Adult</v>
      </c>
      <c r="AD67">
        <f t="shared" ref="AD67:AD130" ca="1" si="2">DATEDIF(B67, TODAY(), "Y")</f>
        <v>4</v>
      </c>
      <c r="AE67" t="str" cm="1">
        <f t="array" ref="AE67">_xlfn.IFS(S67 &lt; 3, "Low", S67 &lt;= 4, "Medium", S67 &gt; 4, "High")</f>
        <v>Medium</v>
      </c>
      <c r="AF67" t="str" cm="1">
        <f t="array" ref="AF67">_xlfn.IFS(T67 &lt; 3, "Unsatisfied", T67 &lt;= 4, "Neutral", T67 &gt; 4, "Satisfied" )</f>
        <v>Neutral</v>
      </c>
      <c r="AG67" t="str" cm="1">
        <f t="array" ref="AG67">_xlfn.IFS(Q67 &lt; 3, "Needs Improvement", Q67 &lt;= 4, "Good", Q67 &gt; 4, "Excellent" )</f>
        <v>Needs Improvement</v>
      </c>
      <c r="AH67" t="str">
        <f t="shared" ref="AH67:AH130" si="3">IF(AND(Y67 = "Passed", Q67 &gt; 4), "Highly Effective", IF(AND(Y67 = "Completed", Q67 &gt;= 3), "Effective", "Needs Improvement"))</f>
        <v>Needs Improvement</v>
      </c>
    </row>
    <row r="68" spans="1:34" x14ac:dyDescent="0.35">
      <c r="A68">
        <v>3505</v>
      </c>
      <c r="B68" s="1">
        <v>44072</v>
      </c>
      <c r="C68" t="s">
        <v>53</v>
      </c>
      <c r="D68" t="s">
        <v>44</v>
      </c>
      <c r="E68" t="s">
        <v>30</v>
      </c>
      <c r="F68" t="s">
        <v>31</v>
      </c>
      <c r="G68" t="s">
        <v>56</v>
      </c>
      <c r="H68" t="s">
        <v>33</v>
      </c>
      <c r="I68" t="s">
        <v>57</v>
      </c>
      <c r="J68" t="s">
        <v>70</v>
      </c>
      <c r="K68" s="1">
        <v>15911</v>
      </c>
      <c r="L68" t="s">
        <v>86</v>
      </c>
      <c r="M68" t="s">
        <v>48</v>
      </c>
      <c r="N68" t="s">
        <v>49</v>
      </c>
      <c r="O68" t="s">
        <v>39</v>
      </c>
      <c r="P68" t="s">
        <v>40</v>
      </c>
      <c r="Q68">
        <v>1</v>
      </c>
      <c r="R68" s="1">
        <v>44875</v>
      </c>
      <c r="S68">
        <v>4</v>
      </c>
      <c r="T68">
        <v>3</v>
      </c>
      <c r="U68">
        <v>2</v>
      </c>
      <c r="V68" s="1">
        <v>44817</v>
      </c>
      <c r="W68" t="s">
        <v>41</v>
      </c>
      <c r="X68" t="s">
        <v>42</v>
      </c>
      <c r="Y68" t="s">
        <v>43</v>
      </c>
      <c r="Z68">
        <v>5</v>
      </c>
      <c r="AA68">
        <v>260.97000000000003</v>
      </c>
      <c r="AB68">
        <v>77</v>
      </c>
      <c r="AC68" t="str" cm="1">
        <f t="array" ref="AC68">_xlfn.IFS(AB68 &lt;=29, "Young Adult", AB68 &lt;=44, "Adult", AB68 &lt;=59, "Middle Age", AB68 &gt; 59, "Old")</f>
        <v>Old</v>
      </c>
      <c r="AD68">
        <f t="shared" ca="1" si="2"/>
        <v>5</v>
      </c>
      <c r="AE68" t="str" cm="1">
        <f t="array" ref="AE68">_xlfn.IFS(S68 &lt; 3, "Low", S68 &lt;= 4, "Medium", S68 &gt; 4, "High")</f>
        <v>Medium</v>
      </c>
      <c r="AF68" t="str" cm="1">
        <f t="array" ref="AF68">_xlfn.IFS(T68 &lt; 3, "Unsatisfied", T68 &lt;= 4, "Neutral", T68 &gt; 4, "Satisfied" )</f>
        <v>Neutral</v>
      </c>
      <c r="AG68" t="str" cm="1">
        <f t="array" ref="AG68">_xlfn.IFS(Q68 &lt; 3, "Needs Improvement", Q68 &lt;= 4, "Good", Q68 &gt; 4, "Excellent" )</f>
        <v>Needs Improvement</v>
      </c>
      <c r="AH68" t="str">
        <f t="shared" si="3"/>
        <v>Needs Improvement</v>
      </c>
    </row>
    <row r="69" spans="1:34" x14ac:dyDescent="0.35">
      <c r="A69">
        <v>3506</v>
      </c>
      <c r="B69" s="1">
        <v>43704</v>
      </c>
      <c r="C69" t="s">
        <v>53</v>
      </c>
      <c r="D69" t="s">
        <v>87</v>
      </c>
      <c r="E69" t="s">
        <v>30</v>
      </c>
      <c r="F69" t="s">
        <v>55</v>
      </c>
      <c r="G69" t="s">
        <v>56</v>
      </c>
      <c r="H69" t="s">
        <v>33</v>
      </c>
      <c r="I69" t="s">
        <v>57</v>
      </c>
      <c r="J69" t="s">
        <v>70</v>
      </c>
      <c r="K69" s="1">
        <v>32330</v>
      </c>
      <c r="L69" t="s">
        <v>86</v>
      </c>
      <c r="M69" t="s">
        <v>48</v>
      </c>
      <c r="N69" t="s">
        <v>60</v>
      </c>
      <c r="O69" t="s">
        <v>67</v>
      </c>
      <c r="P69" t="s">
        <v>40</v>
      </c>
      <c r="Q69">
        <v>2</v>
      </c>
      <c r="R69" s="1">
        <v>45104</v>
      </c>
      <c r="S69">
        <v>2</v>
      </c>
      <c r="T69">
        <v>2</v>
      </c>
      <c r="U69">
        <v>3</v>
      </c>
      <c r="V69" s="1">
        <v>45067</v>
      </c>
      <c r="W69" t="s">
        <v>41</v>
      </c>
      <c r="X69" t="s">
        <v>42</v>
      </c>
      <c r="Y69" t="s">
        <v>63</v>
      </c>
      <c r="Z69">
        <v>1</v>
      </c>
      <c r="AA69">
        <v>781.81</v>
      </c>
      <c r="AB69">
        <v>31</v>
      </c>
      <c r="AC69" t="str" cm="1">
        <f t="array" ref="AC69">_xlfn.IFS(AB69 &lt;=29, "Young Adult", AB69 &lt;=44, "Adult", AB69 &lt;=59, "Middle Age", AB69 &gt; 59, "Old")</f>
        <v>Adult</v>
      </c>
      <c r="AD69">
        <f t="shared" ca="1" si="2"/>
        <v>6</v>
      </c>
      <c r="AE69" t="str" cm="1">
        <f t="array" ref="AE69">_xlfn.IFS(S69 &lt; 3, "Low", S69 &lt;= 4, "Medium", S69 &gt; 4, "High")</f>
        <v>Low</v>
      </c>
      <c r="AF69" t="str" cm="1">
        <f t="array" ref="AF69">_xlfn.IFS(T69 &lt; 3, "Unsatisfied", T69 &lt;= 4, "Neutral", T69 &gt; 4, "Satisfied" )</f>
        <v>Unsatisfied</v>
      </c>
      <c r="AG69" t="str" cm="1">
        <f t="array" ref="AG69">_xlfn.IFS(Q69 &lt; 3, "Needs Improvement", Q69 &lt;= 4, "Good", Q69 &gt; 4, "Excellent" )</f>
        <v>Needs Improvement</v>
      </c>
      <c r="AH69" t="str">
        <f t="shared" si="3"/>
        <v>Needs Improvement</v>
      </c>
    </row>
    <row r="70" spans="1:34" x14ac:dyDescent="0.35">
      <c r="A70">
        <v>3507</v>
      </c>
      <c r="B70" s="1">
        <v>44252</v>
      </c>
      <c r="C70" t="s">
        <v>53</v>
      </c>
      <c r="D70" t="s">
        <v>64</v>
      </c>
      <c r="E70" t="s">
        <v>30</v>
      </c>
      <c r="F70" t="s">
        <v>55</v>
      </c>
      <c r="G70" t="s">
        <v>45</v>
      </c>
      <c r="H70" t="s">
        <v>55</v>
      </c>
      <c r="I70" t="s">
        <v>57</v>
      </c>
      <c r="J70" t="s">
        <v>96</v>
      </c>
      <c r="K70" s="1">
        <v>26747</v>
      </c>
      <c r="L70" t="s">
        <v>76</v>
      </c>
      <c r="M70" t="s">
        <v>48</v>
      </c>
      <c r="N70" t="s">
        <v>38</v>
      </c>
      <c r="O70" t="s">
        <v>61</v>
      </c>
      <c r="P70" t="s">
        <v>40</v>
      </c>
      <c r="Q70">
        <v>4</v>
      </c>
      <c r="R70" s="1">
        <v>45016</v>
      </c>
      <c r="S70">
        <v>2</v>
      </c>
      <c r="T70">
        <v>5</v>
      </c>
      <c r="U70">
        <v>2</v>
      </c>
      <c r="V70" s="1">
        <v>45071</v>
      </c>
      <c r="W70" t="s">
        <v>62</v>
      </c>
      <c r="X70" t="s">
        <v>42</v>
      </c>
      <c r="Y70" t="s">
        <v>73</v>
      </c>
      <c r="Z70">
        <v>4</v>
      </c>
      <c r="AA70">
        <v>651.77</v>
      </c>
      <c r="AB70">
        <v>48</v>
      </c>
      <c r="AC70" t="str" cm="1">
        <f t="array" ref="AC70">_xlfn.IFS(AB70 &lt;=29, "Young Adult", AB70 &lt;=44, "Adult", AB70 &lt;=59, "Middle Age", AB70 &gt; 59, "Old")</f>
        <v>Middle Age</v>
      </c>
      <c r="AD70">
        <f t="shared" ca="1" si="2"/>
        <v>5</v>
      </c>
      <c r="AE70" t="str" cm="1">
        <f t="array" ref="AE70">_xlfn.IFS(S70 &lt; 3, "Low", S70 &lt;= 4, "Medium", S70 &gt; 4, "High")</f>
        <v>Low</v>
      </c>
      <c r="AF70" t="str" cm="1">
        <f t="array" ref="AF70">_xlfn.IFS(T70 &lt; 3, "Unsatisfied", T70 &lt;= 4, "Neutral", T70 &gt; 4, "Satisfied" )</f>
        <v>Satisfied</v>
      </c>
      <c r="AG70" t="str" cm="1">
        <f t="array" ref="AG70">_xlfn.IFS(Q70 &lt; 3, "Needs Improvement", Q70 &lt;= 4, "Good", Q70 &gt; 4, "Excellent" )</f>
        <v>Good</v>
      </c>
      <c r="AH70" t="str">
        <f t="shared" si="3"/>
        <v>Needs Improvement</v>
      </c>
    </row>
    <row r="71" spans="1:34" x14ac:dyDescent="0.35">
      <c r="A71">
        <v>3508</v>
      </c>
      <c r="B71" s="1">
        <v>44390</v>
      </c>
      <c r="C71" t="s">
        <v>53</v>
      </c>
      <c r="D71" t="s">
        <v>29</v>
      </c>
      <c r="E71" t="s">
        <v>30</v>
      </c>
      <c r="F71" t="s">
        <v>55</v>
      </c>
      <c r="G71" t="s">
        <v>56</v>
      </c>
      <c r="H71" t="s">
        <v>46</v>
      </c>
      <c r="I71" t="s">
        <v>57</v>
      </c>
      <c r="J71" t="s">
        <v>47</v>
      </c>
      <c r="K71" s="1">
        <v>15487</v>
      </c>
      <c r="L71" t="s">
        <v>80</v>
      </c>
      <c r="M71" t="s">
        <v>48</v>
      </c>
      <c r="N71" t="s">
        <v>84</v>
      </c>
      <c r="O71" t="s">
        <v>61</v>
      </c>
      <c r="P71" t="s">
        <v>40</v>
      </c>
      <c r="Q71">
        <v>5</v>
      </c>
      <c r="R71" s="1">
        <v>45033</v>
      </c>
      <c r="S71">
        <v>1</v>
      </c>
      <c r="T71">
        <v>5</v>
      </c>
      <c r="U71">
        <v>4</v>
      </c>
      <c r="V71" s="1">
        <v>45020</v>
      </c>
      <c r="W71" t="s">
        <v>92</v>
      </c>
      <c r="X71" t="s">
        <v>51</v>
      </c>
      <c r="Y71" t="s">
        <v>63</v>
      </c>
      <c r="Z71">
        <v>1</v>
      </c>
      <c r="AA71">
        <v>568.22</v>
      </c>
      <c r="AB71">
        <v>79</v>
      </c>
      <c r="AC71" t="str" cm="1">
        <f t="array" ref="AC71">_xlfn.IFS(AB71 &lt;=29, "Young Adult", AB71 &lt;=44, "Adult", AB71 &lt;=59, "Middle Age", AB71 &gt; 59, "Old")</f>
        <v>Old</v>
      </c>
      <c r="AD71">
        <f t="shared" ca="1" si="2"/>
        <v>4</v>
      </c>
      <c r="AE71" t="str" cm="1">
        <f t="array" ref="AE71">_xlfn.IFS(S71 &lt; 3, "Low", S71 &lt;= 4, "Medium", S71 &gt; 4, "High")</f>
        <v>Low</v>
      </c>
      <c r="AF71" t="str" cm="1">
        <f t="array" ref="AF71">_xlfn.IFS(T71 &lt; 3, "Unsatisfied", T71 &lt;= 4, "Neutral", T71 &gt; 4, "Satisfied" )</f>
        <v>Satisfied</v>
      </c>
      <c r="AG71" t="str" cm="1">
        <f t="array" ref="AG71">_xlfn.IFS(Q71 &lt; 3, "Needs Improvement", Q71 &lt;= 4, "Good", Q71 &gt; 4, "Excellent" )</f>
        <v>Excellent</v>
      </c>
      <c r="AH71" t="str">
        <f t="shared" si="3"/>
        <v>Effective</v>
      </c>
    </row>
    <row r="72" spans="1:34" x14ac:dyDescent="0.35">
      <c r="A72">
        <v>3509</v>
      </c>
      <c r="B72" s="1">
        <v>44300</v>
      </c>
      <c r="C72" t="s">
        <v>53</v>
      </c>
      <c r="D72" t="s">
        <v>69</v>
      </c>
      <c r="E72" t="s">
        <v>30</v>
      </c>
      <c r="F72" t="s">
        <v>46</v>
      </c>
      <c r="G72" t="s">
        <v>32</v>
      </c>
      <c r="H72" t="s">
        <v>55</v>
      </c>
      <c r="I72" t="s">
        <v>57</v>
      </c>
      <c r="J72" t="s">
        <v>58</v>
      </c>
      <c r="K72" s="1">
        <v>28433</v>
      </c>
      <c r="L72" t="s">
        <v>91</v>
      </c>
      <c r="M72" t="s">
        <v>37</v>
      </c>
      <c r="N72" t="s">
        <v>72</v>
      </c>
      <c r="O72" t="s">
        <v>67</v>
      </c>
      <c r="P72" t="s">
        <v>40</v>
      </c>
      <c r="Q72">
        <v>2</v>
      </c>
      <c r="R72" s="1">
        <v>44898</v>
      </c>
      <c r="S72">
        <v>4</v>
      </c>
      <c r="T72">
        <v>5</v>
      </c>
      <c r="U72">
        <v>2</v>
      </c>
      <c r="V72" s="1">
        <v>44989</v>
      </c>
      <c r="W72" t="s">
        <v>41</v>
      </c>
      <c r="X72" t="s">
        <v>51</v>
      </c>
      <c r="Y72" t="s">
        <v>63</v>
      </c>
      <c r="Z72">
        <v>4</v>
      </c>
      <c r="AA72">
        <v>612.1</v>
      </c>
      <c r="AB72">
        <v>44</v>
      </c>
      <c r="AC72" t="str" cm="1">
        <f t="array" ref="AC72">_xlfn.IFS(AB72 &lt;=29, "Young Adult", AB72 &lt;=44, "Adult", AB72 &lt;=59, "Middle Age", AB72 &gt; 59, "Old")</f>
        <v>Adult</v>
      </c>
      <c r="AD72">
        <f t="shared" ca="1" si="2"/>
        <v>5</v>
      </c>
      <c r="AE72" t="str" cm="1">
        <f t="array" ref="AE72">_xlfn.IFS(S72 &lt; 3, "Low", S72 &lt;= 4, "Medium", S72 &gt; 4, "High")</f>
        <v>Medium</v>
      </c>
      <c r="AF72" t="str" cm="1">
        <f t="array" ref="AF72">_xlfn.IFS(T72 &lt; 3, "Unsatisfied", T72 &lt;= 4, "Neutral", T72 &gt; 4, "Satisfied" )</f>
        <v>Satisfied</v>
      </c>
      <c r="AG72" t="str" cm="1">
        <f t="array" ref="AG72">_xlfn.IFS(Q72 &lt; 3, "Needs Improvement", Q72 &lt;= 4, "Good", Q72 &gt; 4, "Excellent" )</f>
        <v>Needs Improvement</v>
      </c>
      <c r="AH72" t="str">
        <f t="shared" si="3"/>
        <v>Needs Improvement</v>
      </c>
    </row>
    <row r="73" spans="1:34" x14ac:dyDescent="0.35">
      <c r="A73">
        <v>3510</v>
      </c>
      <c r="B73" s="1">
        <v>43871</v>
      </c>
      <c r="C73" t="s">
        <v>53</v>
      </c>
      <c r="D73" t="s">
        <v>94</v>
      </c>
      <c r="E73" t="s">
        <v>30</v>
      </c>
      <c r="F73" t="s">
        <v>46</v>
      </c>
      <c r="G73" t="s">
        <v>45</v>
      </c>
      <c r="H73" t="s">
        <v>55</v>
      </c>
      <c r="I73" t="s">
        <v>57</v>
      </c>
      <c r="J73" t="s">
        <v>65</v>
      </c>
      <c r="K73" s="1">
        <v>20745</v>
      </c>
      <c r="L73" t="s">
        <v>91</v>
      </c>
      <c r="M73" t="s">
        <v>37</v>
      </c>
      <c r="N73" t="s">
        <v>49</v>
      </c>
      <c r="O73" t="s">
        <v>67</v>
      </c>
      <c r="P73" t="s">
        <v>40</v>
      </c>
      <c r="Q73">
        <v>2</v>
      </c>
      <c r="R73" s="1">
        <v>44795</v>
      </c>
      <c r="S73">
        <v>2</v>
      </c>
      <c r="T73">
        <v>4</v>
      </c>
      <c r="U73">
        <v>3</v>
      </c>
      <c r="V73" s="1">
        <v>44861</v>
      </c>
      <c r="W73" t="s">
        <v>68</v>
      </c>
      <c r="X73" t="s">
        <v>51</v>
      </c>
      <c r="Y73" t="s">
        <v>63</v>
      </c>
      <c r="Z73">
        <v>4</v>
      </c>
      <c r="AA73">
        <v>473.23</v>
      </c>
      <c r="AB73">
        <v>64</v>
      </c>
      <c r="AC73" t="str" cm="1">
        <f t="array" ref="AC73">_xlfn.IFS(AB73 &lt;=29, "Young Adult", AB73 &lt;=44, "Adult", AB73 &lt;=59, "Middle Age", AB73 &gt; 59, "Old")</f>
        <v>Old</v>
      </c>
      <c r="AD73">
        <f t="shared" ca="1" si="2"/>
        <v>6</v>
      </c>
      <c r="AE73" t="str" cm="1">
        <f t="array" ref="AE73">_xlfn.IFS(S73 &lt; 3, "Low", S73 &lt;= 4, "Medium", S73 &gt; 4, "High")</f>
        <v>Low</v>
      </c>
      <c r="AF73" t="str" cm="1">
        <f t="array" ref="AF73">_xlfn.IFS(T73 &lt; 3, "Unsatisfied", T73 &lt;= 4, "Neutral", T73 &gt; 4, "Satisfied" )</f>
        <v>Neutral</v>
      </c>
      <c r="AG73" t="str" cm="1">
        <f t="array" ref="AG73">_xlfn.IFS(Q73 &lt; 3, "Needs Improvement", Q73 &lt;= 4, "Good", Q73 &gt; 4, "Excellent" )</f>
        <v>Needs Improvement</v>
      </c>
      <c r="AH73" t="str">
        <f t="shared" si="3"/>
        <v>Needs Improvement</v>
      </c>
    </row>
    <row r="74" spans="1:34" x14ac:dyDescent="0.35">
      <c r="A74">
        <v>3511</v>
      </c>
      <c r="B74" s="1">
        <v>44425</v>
      </c>
      <c r="C74" t="s">
        <v>53</v>
      </c>
      <c r="D74" t="s">
        <v>74</v>
      </c>
      <c r="E74" t="s">
        <v>30</v>
      </c>
      <c r="F74" t="s">
        <v>46</v>
      </c>
      <c r="G74" t="s">
        <v>56</v>
      </c>
      <c r="H74" t="s">
        <v>55</v>
      </c>
      <c r="I74" t="s">
        <v>57</v>
      </c>
      <c r="J74" t="s">
        <v>35</v>
      </c>
      <c r="K74" s="1">
        <v>35479</v>
      </c>
      <c r="L74" t="s">
        <v>91</v>
      </c>
      <c r="M74" t="s">
        <v>37</v>
      </c>
      <c r="N74" t="s">
        <v>84</v>
      </c>
      <c r="O74" t="s">
        <v>77</v>
      </c>
      <c r="P74" t="s">
        <v>40</v>
      </c>
      <c r="Q74">
        <v>4</v>
      </c>
      <c r="R74" s="1">
        <v>45057</v>
      </c>
      <c r="S74">
        <v>5</v>
      </c>
      <c r="T74">
        <v>4</v>
      </c>
      <c r="U74">
        <v>5</v>
      </c>
      <c r="V74" s="1">
        <v>45023</v>
      </c>
      <c r="W74" t="s">
        <v>68</v>
      </c>
      <c r="X74" t="s">
        <v>42</v>
      </c>
      <c r="Y74" t="s">
        <v>63</v>
      </c>
      <c r="Z74">
        <v>3</v>
      </c>
      <c r="AA74">
        <v>344.44</v>
      </c>
      <c r="AB74">
        <v>24</v>
      </c>
      <c r="AC74" t="str" cm="1">
        <f t="array" ref="AC74">_xlfn.IFS(AB74 &lt;=29, "Young Adult", AB74 &lt;=44, "Adult", AB74 &lt;=59, "Middle Age", AB74 &gt; 59, "Old")</f>
        <v>Young Adult</v>
      </c>
      <c r="AD74">
        <f t="shared" ca="1" si="2"/>
        <v>4</v>
      </c>
      <c r="AE74" t="str" cm="1">
        <f t="array" ref="AE74">_xlfn.IFS(S74 &lt; 3, "Low", S74 &lt;= 4, "Medium", S74 &gt; 4, "High")</f>
        <v>High</v>
      </c>
      <c r="AF74" t="str" cm="1">
        <f t="array" ref="AF74">_xlfn.IFS(T74 &lt; 3, "Unsatisfied", T74 &lt;= 4, "Neutral", T74 &gt; 4, "Satisfied" )</f>
        <v>Neutral</v>
      </c>
      <c r="AG74" t="str" cm="1">
        <f t="array" ref="AG74">_xlfn.IFS(Q74 &lt; 3, "Needs Improvement", Q74 &lt;= 4, "Good", Q74 &gt; 4, "Excellent" )</f>
        <v>Good</v>
      </c>
      <c r="AH74" t="str">
        <f t="shared" si="3"/>
        <v>Effective</v>
      </c>
    </row>
    <row r="75" spans="1:34" x14ac:dyDescent="0.35">
      <c r="A75">
        <v>3514</v>
      </c>
      <c r="B75" s="1">
        <v>43936</v>
      </c>
      <c r="C75" t="s">
        <v>53</v>
      </c>
      <c r="D75" t="s">
        <v>69</v>
      </c>
      <c r="E75" t="s">
        <v>30</v>
      </c>
      <c r="F75" t="s">
        <v>55</v>
      </c>
      <c r="G75" t="s">
        <v>56</v>
      </c>
      <c r="H75" t="s">
        <v>46</v>
      </c>
      <c r="I75" t="s">
        <v>57</v>
      </c>
      <c r="J75" t="s">
        <v>101</v>
      </c>
      <c r="K75" s="1">
        <v>21188</v>
      </c>
      <c r="L75" t="s">
        <v>83</v>
      </c>
      <c r="M75" t="s">
        <v>48</v>
      </c>
      <c r="N75" t="s">
        <v>84</v>
      </c>
      <c r="O75" t="s">
        <v>67</v>
      </c>
      <c r="P75" t="s">
        <v>40</v>
      </c>
      <c r="Q75">
        <v>1</v>
      </c>
      <c r="R75" s="1">
        <v>44798</v>
      </c>
      <c r="S75">
        <v>2</v>
      </c>
      <c r="T75">
        <v>1</v>
      </c>
      <c r="U75">
        <v>1</v>
      </c>
      <c r="V75" s="1">
        <v>44978</v>
      </c>
      <c r="W75" t="s">
        <v>41</v>
      </c>
      <c r="X75" t="s">
        <v>42</v>
      </c>
      <c r="Y75" t="s">
        <v>52</v>
      </c>
      <c r="Z75">
        <v>3</v>
      </c>
      <c r="AA75">
        <v>975.46</v>
      </c>
      <c r="AB75">
        <v>62</v>
      </c>
      <c r="AC75" t="str" cm="1">
        <f t="array" ref="AC75">_xlfn.IFS(AB75 &lt;=29, "Young Adult", AB75 &lt;=44, "Adult", AB75 &lt;=59, "Middle Age", AB75 &gt; 59, "Old")</f>
        <v>Old</v>
      </c>
      <c r="AD75">
        <f t="shared" ca="1" si="2"/>
        <v>6</v>
      </c>
      <c r="AE75" t="str" cm="1">
        <f t="array" ref="AE75">_xlfn.IFS(S75 &lt; 3, "Low", S75 &lt;= 4, "Medium", S75 &gt; 4, "High")</f>
        <v>Low</v>
      </c>
      <c r="AF75" t="str" cm="1">
        <f t="array" ref="AF75">_xlfn.IFS(T75 &lt; 3, "Unsatisfied", T75 &lt;= 4, "Neutral", T75 &gt; 4, "Satisfied" )</f>
        <v>Unsatisfied</v>
      </c>
      <c r="AG75" t="str" cm="1">
        <f t="array" ref="AG75">_xlfn.IFS(Q75 &lt; 3, "Needs Improvement", Q75 &lt;= 4, "Good", Q75 &gt; 4, "Excellent" )</f>
        <v>Needs Improvement</v>
      </c>
      <c r="AH75" t="str">
        <f t="shared" si="3"/>
        <v>Needs Improvement</v>
      </c>
    </row>
    <row r="76" spans="1:34" x14ac:dyDescent="0.35">
      <c r="A76">
        <v>3516</v>
      </c>
      <c r="B76" s="1">
        <v>44658</v>
      </c>
      <c r="C76" t="s">
        <v>53</v>
      </c>
      <c r="D76" t="s">
        <v>85</v>
      </c>
      <c r="E76" t="s">
        <v>30</v>
      </c>
      <c r="F76" t="s">
        <v>31</v>
      </c>
      <c r="G76" t="s">
        <v>56</v>
      </c>
      <c r="H76" t="s">
        <v>46</v>
      </c>
      <c r="I76" t="s">
        <v>57</v>
      </c>
      <c r="J76" t="s">
        <v>96</v>
      </c>
      <c r="K76" s="1">
        <v>32319</v>
      </c>
      <c r="L76" t="s">
        <v>90</v>
      </c>
      <c r="M76" t="s">
        <v>48</v>
      </c>
      <c r="N76" t="s">
        <v>84</v>
      </c>
      <c r="O76" t="s">
        <v>77</v>
      </c>
      <c r="P76" t="s">
        <v>40</v>
      </c>
      <c r="Q76">
        <v>5</v>
      </c>
      <c r="R76" s="1">
        <v>44880</v>
      </c>
      <c r="S76">
        <v>2</v>
      </c>
      <c r="T76">
        <v>3</v>
      </c>
      <c r="U76">
        <v>5</v>
      </c>
      <c r="V76" s="1">
        <v>45099</v>
      </c>
      <c r="W76" t="s">
        <v>68</v>
      </c>
      <c r="X76" t="s">
        <v>42</v>
      </c>
      <c r="Y76" t="s">
        <v>52</v>
      </c>
      <c r="Z76">
        <v>1</v>
      </c>
      <c r="AA76">
        <v>570.41999999999996</v>
      </c>
      <c r="AB76">
        <v>34</v>
      </c>
      <c r="AC76" t="str" cm="1">
        <f t="array" ref="AC76">_xlfn.IFS(AB76 &lt;=29, "Young Adult", AB76 &lt;=44, "Adult", AB76 &lt;=59, "Middle Age", AB76 &gt; 59, "Old")</f>
        <v>Adult</v>
      </c>
      <c r="AD76">
        <f t="shared" ca="1" si="2"/>
        <v>4</v>
      </c>
      <c r="AE76" t="str" cm="1">
        <f t="array" ref="AE76">_xlfn.IFS(S76 &lt; 3, "Low", S76 &lt;= 4, "Medium", S76 &gt; 4, "High")</f>
        <v>Low</v>
      </c>
      <c r="AF76" t="str" cm="1">
        <f t="array" ref="AF76">_xlfn.IFS(T76 &lt; 3, "Unsatisfied", T76 &lt;= 4, "Neutral", T76 &gt; 4, "Satisfied" )</f>
        <v>Neutral</v>
      </c>
      <c r="AG76" t="str" cm="1">
        <f t="array" ref="AG76">_xlfn.IFS(Q76 &lt; 3, "Needs Improvement", Q76 &lt;= 4, "Good", Q76 &gt; 4, "Excellent" )</f>
        <v>Excellent</v>
      </c>
      <c r="AH76" t="str">
        <f t="shared" si="3"/>
        <v>Needs Improvement</v>
      </c>
    </row>
    <row r="77" spans="1:34" x14ac:dyDescent="0.35">
      <c r="A77">
        <v>3517</v>
      </c>
      <c r="B77" s="1">
        <v>43880</v>
      </c>
      <c r="C77" t="s">
        <v>53</v>
      </c>
      <c r="D77" t="s">
        <v>44</v>
      </c>
      <c r="E77" t="s">
        <v>30</v>
      </c>
      <c r="F77" t="s">
        <v>46</v>
      </c>
      <c r="G77" t="s">
        <v>45</v>
      </c>
      <c r="H77" t="s">
        <v>46</v>
      </c>
      <c r="I77" t="s">
        <v>57</v>
      </c>
      <c r="J77" t="s">
        <v>89</v>
      </c>
      <c r="K77" s="1">
        <v>15345</v>
      </c>
      <c r="L77" t="s">
        <v>86</v>
      </c>
      <c r="M77" t="s">
        <v>48</v>
      </c>
      <c r="N77" t="s">
        <v>49</v>
      </c>
      <c r="O77" t="s">
        <v>39</v>
      </c>
      <c r="P77" t="s">
        <v>40</v>
      </c>
      <c r="Q77">
        <v>4</v>
      </c>
      <c r="R77" s="1">
        <v>44927</v>
      </c>
      <c r="S77">
        <v>4</v>
      </c>
      <c r="T77">
        <v>1</v>
      </c>
      <c r="U77">
        <v>1</v>
      </c>
      <c r="V77" s="1">
        <v>44821</v>
      </c>
      <c r="W77" t="s">
        <v>68</v>
      </c>
      <c r="X77" t="s">
        <v>42</v>
      </c>
      <c r="Y77" t="s">
        <v>43</v>
      </c>
      <c r="Z77">
        <v>3</v>
      </c>
      <c r="AA77">
        <v>391.31</v>
      </c>
      <c r="AB77">
        <v>78</v>
      </c>
      <c r="AC77" t="str" cm="1">
        <f t="array" ref="AC77">_xlfn.IFS(AB77 &lt;=29, "Young Adult", AB77 &lt;=44, "Adult", AB77 &lt;=59, "Middle Age", AB77 &gt; 59, "Old")</f>
        <v>Old</v>
      </c>
      <c r="AD77">
        <f t="shared" ca="1" si="2"/>
        <v>6</v>
      </c>
      <c r="AE77" t="str" cm="1">
        <f t="array" ref="AE77">_xlfn.IFS(S77 &lt; 3, "Low", S77 &lt;= 4, "Medium", S77 &gt; 4, "High")</f>
        <v>Medium</v>
      </c>
      <c r="AF77" t="str" cm="1">
        <f t="array" ref="AF77">_xlfn.IFS(T77 &lt; 3, "Unsatisfied", T77 &lt;= 4, "Neutral", T77 &gt; 4, "Satisfied" )</f>
        <v>Unsatisfied</v>
      </c>
      <c r="AG77" t="str" cm="1">
        <f t="array" ref="AG77">_xlfn.IFS(Q77 &lt; 3, "Needs Improvement", Q77 &lt;= 4, "Good", Q77 &gt; 4, "Excellent" )</f>
        <v>Good</v>
      </c>
      <c r="AH77" t="str">
        <f t="shared" si="3"/>
        <v>Needs Improvement</v>
      </c>
    </row>
    <row r="78" spans="1:34" x14ac:dyDescent="0.35">
      <c r="A78">
        <v>3518</v>
      </c>
      <c r="B78" s="1">
        <v>44296</v>
      </c>
      <c r="C78" t="s">
        <v>53</v>
      </c>
      <c r="D78" t="s">
        <v>87</v>
      </c>
      <c r="E78" t="s">
        <v>30</v>
      </c>
      <c r="F78" t="s">
        <v>31</v>
      </c>
      <c r="G78" t="s">
        <v>56</v>
      </c>
      <c r="H78" t="s">
        <v>46</v>
      </c>
      <c r="I78" t="s">
        <v>57</v>
      </c>
      <c r="J78" t="s">
        <v>75</v>
      </c>
      <c r="K78" s="1">
        <v>25347</v>
      </c>
      <c r="L78" t="s">
        <v>76</v>
      </c>
      <c r="M78" t="s">
        <v>37</v>
      </c>
      <c r="N78" t="s">
        <v>49</v>
      </c>
      <c r="O78" t="s">
        <v>67</v>
      </c>
      <c r="P78" t="s">
        <v>40</v>
      </c>
      <c r="Q78">
        <v>2</v>
      </c>
      <c r="R78" s="1">
        <v>45059</v>
      </c>
      <c r="S78">
        <v>4</v>
      </c>
      <c r="T78">
        <v>2</v>
      </c>
      <c r="U78">
        <v>5</v>
      </c>
      <c r="V78" s="1">
        <v>45104</v>
      </c>
      <c r="W78" t="s">
        <v>50</v>
      </c>
      <c r="X78" t="s">
        <v>42</v>
      </c>
      <c r="Y78" t="s">
        <v>63</v>
      </c>
      <c r="Z78">
        <v>3</v>
      </c>
      <c r="AA78">
        <v>826.58</v>
      </c>
      <c r="AB78">
        <v>52</v>
      </c>
      <c r="AC78" t="str" cm="1">
        <f t="array" ref="AC78">_xlfn.IFS(AB78 &lt;=29, "Young Adult", AB78 &lt;=44, "Adult", AB78 &lt;=59, "Middle Age", AB78 &gt; 59, "Old")</f>
        <v>Middle Age</v>
      </c>
      <c r="AD78">
        <f t="shared" ca="1" si="2"/>
        <v>5</v>
      </c>
      <c r="AE78" t="str" cm="1">
        <f t="array" ref="AE78">_xlfn.IFS(S78 &lt; 3, "Low", S78 &lt;= 4, "Medium", S78 &gt; 4, "High")</f>
        <v>Medium</v>
      </c>
      <c r="AF78" t="str" cm="1">
        <f t="array" ref="AF78">_xlfn.IFS(T78 &lt; 3, "Unsatisfied", T78 &lt;= 4, "Neutral", T78 &gt; 4, "Satisfied" )</f>
        <v>Unsatisfied</v>
      </c>
      <c r="AG78" t="str" cm="1">
        <f t="array" ref="AG78">_xlfn.IFS(Q78 &lt; 3, "Needs Improvement", Q78 &lt;= 4, "Good", Q78 &gt; 4, "Excellent" )</f>
        <v>Needs Improvement</v>
      </c>
      <c r="AH78" t="str">
        <f t="shared" si="3"/>
        <v>Needs Improvement</v>
      </c>
    </row>
    <row r="79" spans="1:34" x14ac:dyDescent="0.35">
      <c r="A79">
        <v>3519</v>
      </c>
      <c r="B79" s="1">
        <v>44549</v>
      </c>
      <c r="C79" t="s">
        <v>53</v>
      </c>
      <c r="D79" t="s">
        <v>64</v>
      </c>
      <c r="E79" t="s">
        <v>30</v>
      </c>
      <c r="F79" t="s">
        <v>46</v>
      </c>
      <c r="G79" t="s">
        <v>32</v>
      </c>
      <c r="H79" t="s">
        <v>33</v>
      </c>
      <c r="I79" t="s">
        <v>57</v>
      </c>
      <c r="J79" t="s">
        <v>47</v>
      </c>
      <c r="K79" s="1">
        <v>18715</v>
      </c>
      <c r="L79" t="s">
        <v>76</v>
      </c>
      <c r="M79" t="s">
        <v>48</v>
      </c>
      <c r="N79" t="s">
        <v>49</v>
      </c>
      <c r="O79" t="s">
        <v>39</v>
      </c>
      <c r="P79" t="s">
        <v>40</v>
      </c>
      <c r="Q79">
        <v>2</v>
      </c>
      <c r="R79" s="1">
        <v>45087</v>
      </c>
      <c r="S79">
        <v>1</v>
      </c>
      <c r="T79">
        <v>3</v>
      </c>
      <c r="U79">
        <v>4</v>
      </c>
      <c r="V79" s="1">
        <v>44906</v>
      </c>
      <c r="W79" t="s">
        <v>41</v>
      </c>
      <c r="X79" t="s">
        <v>51</v>
      </c>
      <c r="Y79" t="s">
        <v>52</v>
      </c>
      <c r="Z79">
        <v>4</v>
      </c>
      <c r="AA79">
        <v>930.69</v>
      </c>
      <c r="AB79">
        <v>70</v>
      </c>
      <c r="AC79" t="str" cm="1">
        <f t="array" ref="AC79">_xlfn.IFS(AB79 &lt;=29, "Young Adult", AB79 &lt;=44, "Adult", AB79 &lt;=59, "Middle Age", AB79 &gt; 59, "Old")</f>
        <v>Old</v>
      </c>
      <c r="AD79">
        <f t="shared" ca="1" si="2"/>
        <v>4</v>
      </c>
      <c r="AE79" t="str" cm="1">
        <f t="array" ref="AE79">_xlfn.IFS(S79 &lt; 3, "Low", S79 &lt;= 4, "Medium", S79 &gt; 4, "High")</f>
        <v>Low</v>
      </c>
      <c r="AF79" t="str" cm="1">
        <f t="array" ref="AF79">_xlfn.IFS(T79 &lt; 3, "Unsatisfied", T79 &lt;= 4, "Neutral", T79 &gt; 4, "Satisfied" )</f>
        <v>Neutral</v>
      </c>
      <c r="AG79" t="str" cm="1">
        <f t="array" ref="AG79">_xlfn.IFS(Q79 &lt; 3, "Needs Improvement", Q79 &lt;= 4, "Good", Q79 &gt; 4, "Excellent" )</f>
        <v>Needs Improvement</v>
      </c>
      <c r="AH79" t="str">
        <f t="shared" si="3"/>
        <v>Needs Improvement</v>
      </c>
    </row>
    <row r="80" spans="1:34" x14ac:dyDescent="0.35">
      <c r="A80">
        <v>3520</v>
      </c>
      <c r="B80" s="1">
        <v>44178</v>
      </c>
      <c r="C80" t="s">
        <v>53</v>
      </c>
      <c r="D80" t="s">
        <v>64</v>
      </c>
      <c r="E80" t="s">
        <v>30</v>
      </c>
      <c r="F80" t="s">
        <v>55</v>
      </c>
      <c r="G80" t="s">
        <v>32</v>
      </c>
      <c r="H80" t="s">
        <v>33</v>
      </c>
      <c r="I80" t="s">
        <v>57</v>
      </c>
      <c r="J80" t="s">
        <v>96</v>
      </c>
      <c r="K80" s="1">
        <v>23071</v>
      </c>
      <c r="L80" t="s">
        <v>59</v>
      </c>
      <c r="M80" t="s">
        <v>37</v>
      </c>
      <c r="N80" t="s">
        <v>72</v>
      </c>
      <c r="O80" t="s">
        <v>77</v>
      </c>
      <c r="P80" t="s">
        <v>40</v>
      </c>
      <c r="Q80">
        <v>1</v>
      </c>
      <c r="R80" s="1">
        <v>44821</v>
      </c>
      <c r="S80">
        <v>5</v>
      </c>
      <c r="T80">
        <v>1</v>
      </c>
      <c r="U80">
        <v>1</v>
      </c>
      <c r="V80" s="1">
        <v>44815</v>
      </c>
      <c r="W80" t="s">
        <v>50</v>
      </c>
      <c r="X80" t="s">
        <v>51</v>
      </c>
      <c r="Y80" t="s">
        <v>52</v>
      </c>
      <c r="Z80">
        <v>1</v>
      </c>
      <c r="AA80">
        <v>607.92999999999995</v>
      </c>
      <c r="AB80">
        <v>57</v>
      </c>
      <c r="AC80" t="str" cm="1">
        <f t="array" ref="AC80">_xlfn.IFS(AB80 &lt;=29, "Young Adult", AB80 &lt;=44, "Adult", AB80 &lt;=59, "Middle Age", AB80 &gt; 59, "Old")</f>
        <v>Middle Age</v>
      </c>
      <c r="AD80">
        <f t="shared" ca="1" si="2"/>
        <v>5</v>
      </c>
      <c r="AE80" t="str" cm="1">
        <f t="array" ref="AE80">_xlfn.IFS(S80 &lt; 3, "Low", S80 &lt;= 4, "Medium", S80 &gt; 4, "High")</f>
        <v>High</v>
      </c>
      <c r="AF80" t="str" cm="1">
        <f t="array" ref="AF80">_xlfn.IFS(T80 &lt; 3, "Unsatisfied", T80 &lt;= 4, "Neutral", T80 &gt; 4, "Satisfied" )</f>
        <v>Unsatisfied</v>
      </c>
      <c r="AG80" t="str" cm="1">
        <f t="array" ref="AG80">_xlfn.IFS(Q80 &lt; 3, "Needs Improvement", Q80 &lt;= 4, "Good", Q80 &gt; 4, "Excellent" )</f>
        <v>Needs Improvement</v>
      </c>
      <c r="AH80" t="str">
        <f t="shared" si="3"/>
        <v>Needs Improvement</v>
      </c>
    </row>
    <row r="81" spans="1:34" x14ac:dyDescent="0.35">
      <c r="A81">
        <v>3521</v>
      </c>
      <c r="B81" s="1">
        <v>43522</v>
      </c>
      <c r="C81" t="s">
        <v>53</v>
      </c>
      <c r="D81" t="s">
        <v>74</v>
      </c>
      <c r="E81" t="s">
        <v>30</v>
      </c>
      <c r="F81" t="s">
        <v>31</v>
      </c>
      <c r="G81" t="s">
        <v>32</v>
      </c>
      <c r="H81" t="s">
        <v>46</v>
      </c>
      <c r="I81" t="s">
        <v>57</v>
      </c>
      <c r="J81" t="s">
        <v>65</v>
      </c>
      <c r="K81" s="1">
        <v>18004</v>
      </c>
      <c r="L81" t="s">
        <v>91</v>
      </c>
      <c r="M81" t="s">
        <v>37</v>
      </c>
      <c r="N81" t="s">
        <v>84</v>
      </c>
      <c r="O81" t="s">
        <v>77</v>
      </c>
      <c r="P81" t="s">
        <v>40</v>
      </c>
      <c r="Q81">
        <v>4</v>
      </c>
      <c r="R81" s="1">
        <v>44823</v>
      </c>
      <c r="S81">
        <v>1</v>
      </c>
      <c r="T81">
        <v>3</v>
      </c>
      <c r="U81">
        <v>3</v>
      </c>
      <c r="V81" s="1">
        <v>44985</v>
      </c>
      <c r="W81" t="s">
        <v>92</v>
      </c>
      <c r="X81" t="s">
        <v>42</v>
      </c>
      <c r="Y81" t="s">
        <v>52</v>
      </c>
      <c r="Z81">
        <v>5</v>
      </c>
      <c r="AA81">
        <v>723.5</v>
      </c>
      <c r="AB81">
        <v>70</v>
      </c>
      <c r="AC81" t="str" cm="1">
        <f t="array" ref="AC81">_xlfn.IFS(AB81 &lt;=29, "Young Adult", AB81 &lt;=44, "Adult", AB81 &lt;=59, "Middle Age", AB81 &gt; 59, "Old")</f>
        <v>Old</v>
      </c>
      <c r="AD81">
        <f t="shared" ca="1" si="2"/>
        <v>7</v>
      </c>
      <c r="AE81" t="str" cm="1">
        <f t="array" ref="AE81">_xlfn.IFS(S81 &lt; 3, "Low", S81 &lt;= 4, "Medium", S81 &gt; 4, "High")</f>
        <v>Low</v>
      </c>
      <c r="AF81" t="str" cm="1">
        <f t="array" ref="AF81">_xlfn.IFS(T81 &lt; 3, "Unsatisfied", T81 &lt;= 4, "Neutral", T81 &gt; 4, "Satisfied" )</f>
        <v>Neutral</v>
      </c>
      <c r="AG81" t="str" cm="1">
        <f t="array" ref="AG81">_xlfn.IFS(Q81 &lt; 3, "Needs Improvement", Q81 &lt;= 4, "Good", Q81 &gt; 4, "Excellent" )</f>
        <v>Good</v>
      </c>
      <c r="AH81" t="str">
        <f t="shared" si="3"/>
        <v>Needs Improvement</v>
      </c>
    </row>
    <row r="82" spans="1:34" x14ac:dyDescent="0.35">
      <c r="A82">
        <v>3522</v>
      </c>
      <c r="B82" s="1">
        <v>43892</v>
      </c>
      <c r="C82" t="s">
        <v>53</v>
      </c>
      <c r="D82" t="s">
        <v>69</v>
      </c>
      <c r="E82" t="s">
        <v>30</v>
      </c>
      <c r="F82" t="s">
        <v>55</v>
      </c>
      <c r="G82" t="s">
        <v>32</v>
      </c>
      <c r="H82" t="s">
        <v>46</v>
      </c>
      <c r="I82" t="s">
        <v>57</v>
      </c>
      <c r="J82" t="s">
        <v>89</v>
      </c>
      <c r="K82" s="1">
        <v>30601</v>
      </c>
      <c r="L82" t="s">
        <v>91</v>
      </c>
      <c r="M82" t="s">
        <v>37</v>
      </c>
      <c r="N82" t="s">
        <v>60</v>
      </c>
      <c r="O82" t="s">
        <v>61</v>
      </c>
      <c r="P82" t="s">
        <v>40</v>
      </c>
      <c r="Q82">
        <v>1</v>
      </c>
      <c r="R82" s="1">
        <v>45121</v>
      </c>
      <c r="S82">
        <v>1</v>
      </c>
      <c r="T82">
        <v>5</v>
      </c>
      <c r="U82">
        <v>4</v>
      </c>
      <c r="V82" s="1">
        <v>45051</v>
      </c>
      <c r="W82" t="s">
        <v>92</v>
      </c>
      <c r="X82" t="s">
        <v>51</v>
      </c>
      <c r="Y82" t="s">
        <v>63</v>
      </c>
      <c r="Z82">
        <v>5</v>
      </c>
      <c r="AA82">
        <v>394.04</v>
      </c>
      <c r="AB82">
        <v>37</v>
      </c>
      <c r="AC82" t="str" cm="1">
        <f t="array" ref="AC82">_xlfn.IFS(AB82 &lt;=29, "Young Adult", AB82 &lt;=44, "Adult", AB82 &lt;=59, "Middle Age", AB82 &gt; 59, "Old")</f>
        <v>Adult</v>
      </c>
      <c r="AD82">
        <f t="shared" ca="1" si="2"/>
        <v>6</v>
      </c>
      <c r="AE82" t="str" cm="1">
        <f t="array" ref="AE82">_xlfn.IFS(S82 &lt; 3, "Low", S82 &lt;= 4, "Medium", S82 &gt; 4, "High")</f>
        <v>Low</v>
      </c>
      <c r="AF82" t="str" cm="1">
        <f t="array" ref="AF82">_xlfn.IFS(T82 &lt; 3, "Unsatisfied", T82 &lt;= 4, "Neutral", T82 &gt; 4, "Satisfied" )</f>
        <v>Satisfied</v>
      </c>
      <c r="AG82" t="str" cm="1">
        <f t="array" ref="AG82">_xlfn.IFS(Q82 &lt; 3, "Needs Improvement", Q82 &lt;= 4, "Good", Q82 &gt; 4, "Excellent" )</f>
        <v>Needs Improvement</v>
      </c>
      <c r="AH82" t="str">
        <f t="shared" si="3"/>
        <v>Needs Improvement</v>
      </c>
    </row>
    <row r="83" spans="1:34" x14ac:dyDescent="0.35">
      <c r="A83">
        <v>3523</v>
      </c>
      <c r="B83" s="1">
        <v>44372</v>
      </c>
      <c r="C83" t="s">
        <v>53</v>
      </c>
      <c r="D83" t="s">
        <v>29</v>
      </c>
      <c r="E83" t="s">
        <v>30</v>
      </c>
      <c r="F83" t="s">
        <v>55</v>
      </c>
      <c r="G83" t="s">
        <v>45</v>
      </c>
      <c r="H83" t="s">
        <v>33</v>
      </c>
      <c r="I83" t="s">
        <v>57</v>
      </c>
      <c r="J83" t="s">
        <v>65</v>
      </c>
      <c r="K83" s="1">
        <v>28843</v>
      </c>
      <c r="L83" t="s">
        <v>91</v>
      </c>
      <c r="M83" t="s">
        <v>37</v>
      </c>
      <c r="N83" t="s">
        <v>60</v>
      </c>
      <c r="O83" t="s">
        <v>61</v>
      </c>
      <c r="P83" t="s">
        <v>40</v>
      </c>
      <c r="Q83">
        <v>2</v>
      </c>
      <c r="R83" s="1">
        <v>44984</v>
      </c>
      <c r="S83">
        <v>3</v>
      </c>
      <c r="T83">
        <v>2</v>
      </c>
      <c r="U83">
        <v>3</v>
      </c>
      <c r="V83" s="1">
        <v>45117</v>
      </c>
      <c r="W83" t="s">
        <v>41</v>
      </c>
      <c r="X83" t="s">
        <v>51</v>
      </c>
      <c r="Y83" t="s">
        <v>52</v>
      </c>
      <c r="Z83">
        <v>2</v>
      </c>
      <c r="AA83">
        <v>451.18</v>
      </c>
      <c r="AB83">
        <v>43</v>
      </c>
      <c r="AC83" t="str" cm="1">
        <f t="array" ref="AC83">_xlfn.IFS(AB83 &lt;=29, "Young Adult", AB83 &lt;=44, "Adult", AB83 &lt;=59, "Middle Age", AB83 &gt; 59, "Old")</f>
        <v>Adult</v>
      </c>
      <c r="AD83">
        <f t="shared" ca="1" si="2"/>
        <v>4</v>
      </c>
      <c r="AE83" t="str" cm="1">
        <f t="array" ref="AE83">_xlfn.IFS(S83 &lt; 3, "Low", S83 &lt;= 4, "Medium", S83 &gt; 4, "High")</f>
        <v>Medium</v>
      </c>
      <c r="AF83" t="str" cm="1">
        <f t="array" ref="AF83">_xlfn.IFS(T83 &lt; 3, "Unsatisfied", T83 &lt;= 4, "Neutral", T83 &gt; 4, "Satisfied" )</f>
        <v>Unsatisfied</v>
      </c>
      <c r="AG83" t="str" cm="1">
        <f t="array" ref="AG83">_xlfn.IFS(Q83 &lt; 3, "Needs Improvement", Q83 &lt;= 4, "Good", Q83 &gt; 4, "Excellent" )</f>
        <v>Needs Improvement</v>
      </c>
      <c r="AH83" t="str">
        <f t="shared" si="3"/>
        <v>Needs Improvement</v>
      </c>
    </row>
    <row r="84" spans="1:34" x14ac:dyDescent="0.35">
      <c r="A84">
        <v>3526</v>
      </c>
      <c r="B84" s="1">
        <v>44819</v>
      </c>
      <c r="C84" t="s">
        <v>53</v>
      </c>
      <c r="D84" t="s">
        <v>81</v>
      </c>
      <c r="E84" t="s">
        <v>30</v>
      </c>
      <c r="F84" t="s">
        <v>55</v>
      </c>
      <c r="G84" t="s">
        <v>56</v>
      </c>
      <c r="H84" t="s">
        <v>55</v>
      </c>
      <c r="I84" t="s">
        <v>57</v>
      </c>
      <c r="J84" t="s">
        <v>65</v>
      </c>
      <c r="K84" s="1">
        <v>17683</v>
      </c>
      <c r="L84" t="s">
        <v>83</v>
      </c>
      <c r="M84" t="s">
        <v>48</v>
      </c>
      <c r="N84" t="s">
        <v>38</v>
      </c>
      <c r="O84" t="s">
        <v>39</v>
      </c>
      <c r="P84" t="s">
        <v>40</v>
      </c>
      <c r="Q84">
        <v>4</v>
      </c>
      <c r="R84" s="1">
        <v>44954</v>
      </c>
      <c r="S84">
        <v>1</v>
      </c>
      <c r="T84">
        <v>5</v>
      </c>
      <c r="U84">
        <v>3</v>
      </c>
      <c r="V84" s="1">
        <v>44849</v>
      </c>
      <c r="W84" t="s">
        <v>50</v>
      </c>
      <c r="X84" t="s">
        <v>42</v>
      </c>
      <c r="Y84" t="s">
        <v>73</v>
      </c>
      <c r="Z84">
        <v>2</v>
      </c>
      <c r="AA84">
        <v>360.5</v>
      </c>
      <c r="AB84">
        <v>74</v>
      </c>
      <c r="AC84" t="str" cm="1">
        <f t="array" ref="AC84">_xlfn.IFS(AB84 &lt;=29, "Young Adult", AB84 &lt;=44, "Adult", AB84 &lt;=59, "Middle Age", AB84 &gt; 59, "Old")</f>
        <v>Old</v>
      </c>
      <c r="AD84">
        <f t="shared" ca="1" si="2"/>
        <v>3</v>
      </c>
      <c r="AE84" t="str" cm="1">
        <f t="array" ref="AE84">_xlfn.IFS(S84 &lt; 3, "Low", S84 &lt;= 4, "Medium", S84 &gt; 4, "High")</f>
        <v>Low</v>
      </c>
      <c r="AF84" t="str" cm="1">
        <f t="array" ref="AF84">_xlfn.IFS(T84 &lt; 3, "Unsatisfied", T84 &lt;= 4, "Neutral", T84 &gt; 4, "Satisfied" )</f>
        <v>Satisfied</v>
      </c>
      <c r="AG84" t="str" cm="1">
        <f t="array" ref="AG84">_xlfn.IFS(Q84 &lt; 3, "Needs Improvement", Q84 &lt;= 4, "Good", Q84 &gt; 4, "Excellent" )</f>
        <v>Good</v>
      </c>
      <c r="AH84" t="str">
        <f t="shared" si="3"/>
        <v>Needs Improvement</v>
      </c>
    </row>
    <row r="85" spans="1:34" x14ac:dyDescent="0.35">
      <c r="A85">
        <v>3527</v>
      </c>
      <c r="B85" s="1">
        <v>43952</v>
      </c>
      <c r="C85" t="s">
        <v>53</v>
      </c>
      <c r="D85" t="s">
        <v>54</v>
      </c>
      <c r="E85" t="s">
        <v>30</v>
      </c>
      <c r="F85" t="s">
        <v>55</v>
      </c>
      <c r="G85" t="s">
        <v>56</v>
      </c>
      <c r="H85" t="s">
        <v>33</v>
      </c>
      <c r="I85" t="s">
        <v>57</v>
      </c>
      <c r="J85" t="s">
        <v>47</v>
      </c>
      <c r="K85" s="1">
        <v>27317</v>
      </c>
      <c r="L85" t="s">
        <v>90</v>
      </c>
      <c r="M85" t="s">
        <v>48</v>
      </c>
      <c r="N85" t="s">
        <v>72</v>
      </c>
      <c r="O85" t="s">
        <v>67</v>
      </c>
      <c r="P85" t="s">
        <v>40</v>
      </c>
      <c r="Q85">
        <v>1</v>
      </c>
      <c r="R85" s="1">
        <v>44984</v>
      </c>
      <c r="S85">
        <v>1</v>
      </c>
      <c r="T85">
        <v>3</v>
      </c>
      <c r="U85">
        <v>2</v>
      </c>
      <c r="V85" s="1">
        <v>44932</v>
      </c>
      <c r="W85" t="s">
        <v>62</v>
      </c>
      <c r="X85" t="s">
        <v>42</v>
      </c>
      <c r="Y85" t="s">
        <v>43</v>
      </c>
      <c r="Z85">
        <v>4</v>
      </c>
      <c r="AA85">
        <v>396.28</v>
      </c>
      <c r="AB85">
        <v>46</v>
      </c>
      <c r="AC85" t="str" cm="1">
        <f t="array" ref="AC85">_xlfn.IFS(AB85 &lt;=29, "Young Adult", AB85 &lt;=44, "Adult", AB85 &lt;=59, "Middle Age", AB85 &gt; 59, "Old")</f>
        <v>Middle Age</v>
      </c>
      <c r="AD85">
        <f t="shared" ca="1" si="2"/>
        <v>6</v>
      </c>
      <c r="AE85" t="str" cm="1">
        <f t="array" ref="AE85">_xlfn.IFS(S85 &lt; 3, "Low", S85 &lt;= 4, "Medium", S85 &gt; 4, "High")</f>
        <v>Low</v>
      </c>
      <c r="AF85" t="str" cm="1">
        <f t="array" ref="AF85">_xlfn.IFS(T85 &lt; 3, "Unsatisfied", T85 &lt;= 4, "Neutral", T85 &gt; 4, "Satisfied" )</f>
        <v>Neutral</v>
      </c>
      <c r="AG85" t="str" cm="1">
        <f t="array" ref="AG85">_xlfn.IFS(Q85 &lt; 3, "Needs Improvement", Q85 &lt;= 4, "Good", Q85 &gt; 4, "Excellent" )</f>
        <v>Needs Improvement</v>
      </c>
      <c r="AH85" t="str">
        <f t="shared" si="3"/>
        <v>Needs Improvement</v>
      </c>
    </row>
    <row r="86" spans="1:34" x14ac:dyDescent="0.35">
      <c r="A86">
        <v>3528</v>
      </c>
      <c r="B86" s="1">
        <v>44847</v>
      </c>
      <c r="C86" t="s">
        <v>53</v>
      </c>
      <c r="D86" t="s">
        <v>94</v>
      </c>
      <c r="E86" t="s">
        <v>30</v>
      </c>
      <c r="F86" t="s">
        <v>55</v>
      </c>
      <c r="G86" t="s">
        <v>32</v>
      </c>
      <c r="H86" t="s">
        <v>46</v>
      </c>
      <c r="I86" t="s">
        <v>57</v>
      </c>
      <c r="J86" t="s">
        <v>35</v>
      </c>
      <c r="K86" s="1">
        <v>33585</v>
      </c>
      <c r="L86" t="s">
        <v>90</v>
      </c>
      <c r="M86" t="s">
        <v>48</v>
      </c>
      <c r="N86" t="s">
        <v>49</v>
      </c>
      <c r="O86" t="s">
        <v>39</v>
      </c>
      <c r="P86" t="s">
        <v>40</v>
      </c>
      <c r="Q86">
        <v>2</v>
      </c>
      <c r="R86" s="1">
        <v>45073</v>
      </c>
      <c r="S86">
        <v>5</v>
      </c>
      <c r="T86">
        <v>2</v>
      </c>
      <c r="U86">
        <v>2</v>
      </c>
      <c r="V86" s="1">
        <v>44987</v>
      </c>
      <c r="W86" t="s">
        <v>68</v>
      </c>
      <c r="X86" t="s">
        <v>51</v>
      </c>
      <c r="Y86" t="s">
        <v>73</v>
      </c>
      <c r="Z86">
        <v>1</v>
      </c>
      <c r="AA86">
        <v>465.96</v>
      </c>
      <c r="AB86">
        <v>31</v>
      </c>
      <c r="AC86" t="str" cm="1">
        <f t="array" ref="AC86">_xlfn.IFS(AB86 &lt;=29, "Young Adult", AB86 &lt;=44, "Adult", AB86 &lt;=59, "Middle Age", AB86 &gt; 59, "Old")</f>
        <v>Adult</v>
      </c>
      <c r="AD86">
        <f t="shared" ca="1" si="2"/>
        <v>3</v>
      </c>
      <c r="AE86" t="str" cm="1">
        <f t="array" ref="AE86">_xlfn.IFS(S86 &lt; 3, "Low", S86 &lt;= 4, "Medium", S86 &gt; 4, "High")</f>
        <v>High</v>
      </c>
      <c r="AF86" t="str" cm="1">
        <f t="array" ref="AF86">_xlfn.IFS(T86 &lt; 3, "Unsatisfied", T86 &lt;= 4, "Neutral", T86 &gt; 4, "Satisfied" )</f>
        <v>Unsatisfied</v>
      </c>
      <c r="AG86" t="str" cm="1">
        <f t="array" ref="AG86">_xlfn.IFS(Q86 &lt; 3, "Needs Improvement", Q86 &lt;= 4, "Good", Q86 &gt; 4, "Excellent" )</f>
        <v>Needs Improvement</v>
      </c>
      <c r="AH86" t="str">
        <f t="shared" si="3"/>
        <v>Needs Improvement</v>
      </c>
    </row>
    <row r="87" spans="1:34" x14ac:dyDescent="0.35">
      <c r="A87">
        <v>3529</v>
      </c>
      <c r="B87" s="1">
        <v>43833</v>
      </c>
      <c r="C87" t="s">
        <v>53</v>
      </c>
      <c r="D87" t="s">
        <v>85</v>
      </c>
      <c r="E87" t="s">
        <v>30</v>
      </c>
      <c r="F87" t="s">
        <v>46</v>
      </c>
      <c r="G87" t="s">
        <v>32</v>
      </c>
      <c r="H87" t="s">
        <v>55</v>
      </c>
      <c r="I87" t="s">
        <v>57</v>
      </c>
      <c r="J87" t="s">
        <v>70</v>
      </c>
      <c r="K87" s="1">
        <v>34503</v>
      </c>
      <c r="L87" t="s">
        <v>86</v>
      </c>
      <c r="M87" t="s">
        <v>48</v>
      </c>
      <c r="N87" t="s">
        <v>49</v>
      </c>
      <c r="O87" t="s">
        <v>61</v>
      </c>
      <c r="P87" t="s">
        <v>40</v>
      </c>
      <c r="Q87">
        <v>2</v>
      </c>
      <c r="R87" s="1">
        <v>45122</v>
      </c>
      <c r="S87">
        <v>2</v>
      </c>
      <c r="T87">
        <v>3</v>
      </c>
      <c r="U87">
        <v>4</v>
      </c>
      <c r="V87" s="1">
        <v>44808</v>
      </c>
      <c r="W87" t="s">
        <v>62</v>
      </c>
      <c r="X87" t="s">
        <v>42</v>
      </c>
      <c r="Y87" t="s">
        <v>52</v>
      </c>
      <c r="Z87">
        <v>1</v>
      </c>
      <c r="AA87">
        <v>515.55999999999995</v>
      </c>
      <c r="AB87">
        <v>26</v>
      </c>
      <c r="AC87" t="str" cm="1">
        <f t="array" ref="AC87">_xlfn.IFS(AB87 &lt;=29, "Young Adult", AB87 &lt;=44, "Adult", AB87 &lt;=59, "Middle Age", AB87 &gt; 59, "Old")</f>
        <v>Young Adult</v>
      </c>
      <c r="AD87">
        <f t="shared" ca="1" si="2"/>
        <v>6</v>
      </c>
      <c r="AE87" t="str" cm="1">
        <f t="array" ref="AE87">_xlfn.IFS(S87 &lt; 3, "Low", S87 &lt;= 4, "Medium", S87 &gt; 4, "High")</f>
        <v>Low</v>
      </c>
      <c r="AF87" t="str" cm="1">
        <f t="array" ref="AF87">_xlfn.IFS(T87 &lt; 3, "Unsatisfied", T87 &lt;= 4, "Neutral", T87 &gt; 4, "Satisfied" )</f>
        <v>Neutral</v>
      </c>
      <c r="AG87" t="str" cm="1">
        <f t="array" ref="AG87">_xlfn.IFS(Q87 &lt; 3, "Needs Improvement", Q87 &lt;= 4, "Good", Q87 &gt; 4, "Excellent" )</f>
        <v>Needs Improvement</v>
      </c>
      <c r="AH87" t="str">
        <f t="shared" si="3"/>
        <v>Needs Improvement</v>
      </c>
    </row>
    <row r="88" spans="1:34" x14ac:dyDescent="0.35">
      <c r="A88">
        <v>3530</v>
      </c>
      <c r="B88" s="1">
        <v>43782</v>
      </c>
      <c r="C88" t="s">
        <v>53</v>
      </c>
      <c r="D88" t="s">
        <v>64</v>
      </c>
      <c r="E88" t="s">
        <v>30</v>
      </c>
      <c r="F88" t="s">
        <v>55</v>
      </c>
      <c r="G88" t="s">
        <v>56</v>
      </c>
      <c r="H88" t="s">
        <v>46</v>
      </c>
      <c r="I88" t="s">
        <v>57</v>
      </c>
      <c r="J88" t="s">
        <v>70</v>
      </c>
      <c r="K88" s="1">
        <v>34136</v>
      </c>
      <c r="L88" t="s">
        <v>76</v>
      </c>
      <c r="M88" t="s">
        <v>37</v>
      </c>
      <c r="N88" t="s">
        <v>72</v>
      </c>
      <c r="O88" t="s">
        <v>39</v>
      </c>
      <c r="P88" t="s">
        <v>40</v>
      </c>
      <c r="Q88">
        <v>2</v>
      </c>
      <c r="R88" s="1">
        <v>44892</v>
      </c>
      <c r="S88">
        <v>1</v>
      </c>
      <c r="T88">
        <v>2</v>
      </c>
      <c r="U88">
        <v>5</v>
      </c>
      <c r="V88" s="1">
        <v>44944</v>
      </c>
      <c r="W88" t="s">
        <v>50</v>
      </c>
      <c r="X88" t="s">
        <v>51</v>
      </c>
      <c r="Y88" t="s">
        <v>73</v>
      </c>
      <c r="Z88">
        <v>2</v>
      </c>
      <c r="AA88">
        <v>496.85</v>
      </c>
      <c r="AB88">
        <v>26</v>
      </c>
      <c r="AC88" t="str" cm="1">
        <f t="array" ref="AC88">_xlfn.IFS(AB88 &lt;=29, "Young Adult", AB88 &lt;=44, "Adult", AB88 &lt;=59, "Middle Age", AB88 &gt; 59, "Old")</f>
        <v>Young Adult</v>
      </c>
      <c r="AD88">
        <f t="shared" ca="1" si="2"/>
        <v>6</v>
      </c>
      <c r="AE88" t="str" cm="1">
        <f t="array" ref="AE88">_xlfn.IFS(S88 &lt; 3, "Low", S88 &lt;= 4, "Medium", S88 &gt; 4, "High")</f>
        <v>Low</v>
      </c>
      <c r="AF88" t="str" cm="1">
        <f t="array" ref="AF88">_xlfn.IFS(T88 &lt; 3, "Unsatisfied", T88 &lt;= 4, "Neutral", T88 &gt; 4, "Satisfied" )</f>
        <v>Unsatisfied</v>
      </c>
      <c r="AG88" t="str" cm="1">
        <f t="array" ref="AG88">_xlfn.IFS(Q88 &lt; 3, "Needs Improvement", Q88 &lt;= 4, "Good", Q88 &gt; 4, "Excellent" )</f>
        <v>Needs Improvement</v>
      </c>
      <c r="AH88" t="str">
        <f t="shared" si="3"/>
        <v>Needs Improvement</v>
      </c>
    </row>
    <row r="89" spans="1:34" x14ac:dyDescent="0.35">
      <c r="A89">
        <v>3531</v>
      </c>
      <c r="B89" s="1">
        <v>45094</v>
      </c>
      <c r="C89" t="s">
        <v>53</v>
      </c>
      <c r="D89" t="s">
        <v>74</v>
      </c>
      <c r="E89" t="s">
        <v>30</v>
      </c>
      <c r="F89" t="s">
        <v>55</v>
      </c>
      <c r="G89" t="s">
        <v>32</v>
      </c>
      <c r="H89" t="s">
        <v>55</v>
      </c>
      <c r="I89" t="s">
        <v>57</v>
      </c>
      <c r="J89" t="s">
        <v>96</v>
      </c>
      <c r="K89" s="1">
        <v>15844</v>
      </c>
      <c r="L89" t="s">
        <v>76</v>
      </c>
      <c r="M89" t="s">
        <v>48</v>
      </c>
      <c r="N89" t="s">
        <v>72</v>
      </c>
      <c r="O89" t="s">
        <v>77</v>
      </c>
      <c r="P89" t="s">
        <v>40</v>
      </c>
      <c r="Q89">
        <v>1</v>
      </c>
      <c r="R89" s="1">
        <v>44981</v>
      </c>
      <c r="S89">
        <v>2</v>
      </c>
      <c r="T89">
        <v>4</v>
      </c>
      <c r="U89">
        <v>4</v>
      </c>
      <c r="V89" s="1">
        <v>44895</v>
      </c>
      <c r="W89" t="s">
        <v>41</v>
      </c>
      <c r="X89" t="s">
        <v>51</v>
      </c>
      <c r="Y89" t="s">
        <v>63</v>
      </c>
      <c r="Z89">
        <v>3</v>
      </c>
      <c r="AA89">
        <v>629.46</v>
      </c>
      <c r="AB89">
        <v>80</v>
      </c>
      <c r="AC89" t="str" cm="1">
        <f t="array" ref="AC89">_xlfn.IFS(AB89 &lt;=29, "Young Adult", AB89 &lt;=44, "Adult", AB89 &lt;=59, "Middle Age", AB89 &gt; 59, "Old")</f>
        <v>Old</v>
      </c>
      <c r="AD89">
        <f t="shared" ca="1" si="2"/>
        <v>2</v>
      </c>
      <c r="AE89" t="str" cm="1">
        <f t="array" ref="AE89">_xlfn.IFS(S89 &lt; 3, "Low", S89 &lt;= 4, "Medium", S89 &gt; 4, "High")</f>
        <v>Low</v>
      </c>
      <c r="AF89" t="str" cm="1">
        <f t="array" ref="AF89">_xlfn.IFS(T89 &lt; 3, "Unsatisfied", T89 &lt;= 4, "Neutral", T89 &gt; 4, "Satisfied" )</f>
        <v>Neutral</v>
      </c>
      <c r="AG89" t="str" cm="1">
        <f t="array" ref="AG89">_xlfn.IFS(Q89 &lt; 3, "Needs Improvement", Q89 &lt;= 4, "Good", Q89 &gt; 4, "Excellent" )</f>
        <v>Needs Improvement</v>
      </c>
      <c r="AH89" t="str">
        <f t="shared" si="3"/>
        <v>Needs Improvement</v>
      </c>
    </row>
    <row r="90" spans="1:34" x14ac:dyDescent="0.35">
      <c r="A90">
        <v>3532</v>
      </c>
      <c r="B90" s="1">
        <v>44483</v>
      </c>
      <c r="C90" t="s">
        <v>53</v>
      </c>
      <c r="D90" t="s">
        <v>44</v>
      </c>
      <c r="E90" t="s">
        <v>30</v>
      </c>
      <c r="F90" t="s">
        <v>46</v>
      </c>
      <c r="G90" t="s">
        <v>56</v>
      </c>
      <c r="H90" t="s">
        <v>55</v>
      </c>
      <c r="I90" t="s">
        <v>95</v>
      </c>
      <c r="J90" t="s">
        <v>103</v>
      </c>
      <c r="K90" s="1">
        <v>24438</v>
      </c>
      <c r="L90" t="s">
        <v>80</v>
      </c>
      <c r="M90" t="s">
        <v>37</v>
      </c>
      <c r="N90" t="s">
        <v>72</v>
      </c>
      <c r="O90" t="s">
        <v>39</v>
      </c>
      <c r="P90" t="s">
        <v>40</v>
      </c>
      <c r="Q90">
        <v>1</v>
      </c>
      <c r="R90" s="1">
        <v>44842</v>
      </c>
      <c r="S90">
        <v>2</v>
      </c>
      <c r="T90">
        <v>2</v>
      </c>
      <c r="U90">
        <v>5</v>
      </c>
      <c r="V90" s="1">
        <v>45048</v>
      </c>
      <c r="W90" t="s">
        <v>68</v>
      </c>
      <c r="X90" t="s">
        <v>42</v>
      </c>
      <c r="Y90" t="s">
        <v>43</v>
      </c>
      <c r="Z90">
        <v>2</v>
      </c>
      <c r="AA90">
        <v>771.61</v>
      </c>
      <c r="AB90">
        <v>55</v>
      </c>
      <c r="AC90" t="str" cm="1">
        <f t="array" ref="AC90">_xlfn.IFS(AB90 &lt;=29, "Young Adult", AB90 &lt;=44, "Adult", AB90 &lt;=59, "Middle Age", AB90 &gt; 59, "Old")</f>
        <v>Middle Age</v>
      </c>
      <c r="AD90">
        <f t="shared" ca="1" si="2"/>
        <v>4</v>
      </c>
      <c r="AE90" t="str" cm="1">
        <f t="array" ref="AE90">_xlfn.IFS(S90 &lt; 3, "Low", S90 &lt;= 4, "Medium", S90 &gt; 4, "High")</f>
        <v>Low</v>
      </c>
      <c r="AF90" t="str" cm="1">
        <f t="array" ref="AF90">_xlfn.IFS(T90 &lt; 3, "Unsatisfied", T90 &lt;= 4, "Neutral", T90 &gt; 4, "Satisfied" )</f>
        <v>Unsatisfied</v>
      </c>
      <c r="AG90" t="str" cm="1">
        <f t="array" ref="AG90">_xlfn.IFS(Q90 &lt; 3, "Needs Improvement", Q90 &lt;= 4, "Good", Q90 &gt; 4, "Excellent" )</f>
        <v>Needs Improvement</v>
      </c>
      <c r="AH90" t="str">
        <f t="shared" si="3"/>
        <v>Needs Improvement</v>
      </c>
    </row>
    <row r="91" spans="1:34" x14ac:dyDescent="0.35">
      <c r="A91">
        <v>3533</v>
      </c>
      <c r="B91" s="1">
        <v>44348</v>
      </c>
      <c r="C91" t="s">
        <v>53</v>
      </c>
      <c r="D91" t="s">
        <v>87</v>
      </c>
      <c r="E91" t="s">
        <v>30</v>
      </c>
      <c r="F91" t="s">
        <v>31</v>
      </c>
      <c r="G91" t="s">
        <v>56</v>
      </c>
      <c r="H91" t="s">
        <v>55</v>
      </c>
      <c r="I91" t="s">
        <v>57</v>
      </c>
      <c r="J91" t="s">
        <v>58</v>
      </c>
      <c r="K91" s="1">
        <v>24423</v>
      </c>
      <c r="L91" t="s">
        <v>59</v>
      </c>
      <c r="M91" t="s">
        <v>48</v>
      </c>
      <c r="N91" t="s">
        <v>38</v>
      </c>
      <c r="O91" t="s">
        <v>67</v>
      </c>
      <c r="P91" t="s">
        <v>40</v>
      </c>
      <c r="Q91">
        <v>2</v>
      </c>
      <c r="R91" s="1">
        <v>44934</v>
      </c>
      <c r="S91">
        <v>2</v>
      </c>
      <c r="T91">
        <v>5</v>
      </c>
      <c r="U91">
        <v>2</v>
      </c>
      <c r="V91" s="1">
        <v>45057</v>
      </c>
      <c r="W91" t="s">
        <v>41</v>
      </c>
      <c r="X91" t="s">
        <v>42</v>
      </c>
      <c r="Y91" t="s">
        <v>63</v>
      </c>
      <c r="Z91">
        <v>4</v>
      </c>
      <c r="AA91">
        <v>418.4</v>
      </c>
      <c r="AB91">
        <v>55</v>
      </c>
      <c r="AC91" t="str" cm="1">
        <f t="array" ref="AC91">_xlfn.IFS(AB91 &lt;=29, "Young Adult", AB91 &lt;=44, "Adult", AB91 &lt;=59, "Middle Age", AB91 &gt; 59, "Old")</f>
        <v>Middle Age</v>
      </c>
      <c r="AD91">
        <f t="shared" ca="1" si="2"/>
        <v>5</v>
      </c>
      <c r="AE91" t="str" cm="1">
        <f t="array" ref="AE91">_xlfn.IFS(S91 &lt; 3, "Low", S91 &lt;= 4, "Medium", S91 &gt; 4, "High")</f>
        <v>Low</v>
      </c>
      <c r="AF91" t="str" cm="1">
        <f t="array" ref="AF91">_xlfn.IFS(T91 &lt; 3, "Unsatisfied", T91 &lt;= 4, "Neutral", T91 &gt; 4, "Satisfied" )</f>
        <v>Satisfied</v>
      </c>
      <c r="AG91" t="str" cm="1">
        <f t="array" ref="AG91">_xlfn.IFS(Q91 &lt; 3, "Needs Improvement", Q91 &lt;= 4, "Good", Q91 &gt; 4, "Excellent" )</f>
        <v>Needs Improvement</v>
      </c>
      <c r="AH91" t="str">
        <f t="shared" si="3"/>
        <v>Needs Improvement</v>
      </c>
    </row>
    <row r="92" spans="1:34" x14ac:dyDescent="0.35">
      <c r="A92">
        <v>3534</v>
      </c>
      <c r="B92" s="1">
        <v>43357</v>
      </c>
      <c r="C92" t="s">
        <v>53</v>
      </c>
      <c r="D92" t="s">
        <v>64</v>
      </c>
      <c r="E92" t="s">
        <v>30</v>
      </c>
      <c r="F92" t="s">
        <v>55</v>
      </c>
      <c r="G92" t="s">
        <v>45</v>
      </c>
      <c r="H92" t="s">
        <v>55</v>
      </c>
      <c r="I92" t="s">
        <v>57</v>
      </c>
      <c r="J92" t="s">
        <v>79</v>
      </c>
      <c r="K92" s="1">
        <v>21778</v>
      </c>
      <c r="L92" t="s">
        <v>91</v>
      </c>
      <c r="M92" t="s">
        <v>37</v>
      </c>
      <c r="N92" t="s">
        <v>84</v>
      </c>
      <c r="O92" t="s">
        <v>61</v>
      </c>
      <c r="P92" t="s">
        <v>40</v>
      </c>
      <c r="Q92">
        <v>4</v>
      </c>
      <c r="R92" s="1">
        <v>45030</v>
      </c>
      <c r="S92">
        <v>4</v>
      </c>
      <c r="T92">
        <v>3</v>
      </c>
      <c r="U92">
        <v>2</v>
      </c>
      <c r="V92" s="1">
        <v>45067</v>
      </c>
      <c r="W92" t="s">
        <v>50</v>
      </c>
      <c r="X92" t="s">
        <v>42</v>
      </c>
      <c r="Y92" t="s">
        <v>63</v>
      </c>
      <c r="Z92">
        <v>3</v>
      </c>
      <c r="AA92">
        <v>900.96</v>
      </c>
      <c r="AB92">
        <v>59</v>
      </c>
      <c r="AC92" t="str" cm="1">
        <f t="array" ref="AC92">_xlfn.IFS(AB92 &lt;=29, "Young Adult", AB92 &lt;=44, "Adult", AB92 &lt;=59, "Middle Age", AB92 &gt; 59, "Old")</f>
        <v>Middle Age</v>
      </c>
      <c r="AD92">
        <f t="shared" ca="1" si="2"/>
        <v>7</v>
      </c>
      <c r="AE92" t="str" cm="1">
        <f t="array" ref="AE92">_xlfn.IFS(S92 &lt; 3, "Low", S92 &lt;= 4, "Medium", S92 &gt; 4, "High")</f>
        <v>Medium</v>
      </c>
      <c r="AF92" t="str" cm="1">
        <f t="array" ref="AF92">_xlfn.IFS(T92 &lt; 3, "Unsatisfied", T92 &lt;= 4, "Neutral", T92 &gt; 4, "Satisfied" )</f>
        <v>Neutral</v>
      </c>
      <c r="AG92" t="str" cm="1">
        <f t="array" ref="AG92">_xlfn.IFS(Q92 &lt; 3, "Needs Improvement", Q92 &lt;= 4, "Good", Q92 &gt; 4, "Excellent" )</f>
        <v>Good</v>
      </c>
      <c r="AH92" t="str">
        <f t="shared" si="3"/>
        <v>Effective</v>
      </c>
    </row>
    <row r="93" spans="1:34" x14ac:dyDescent="0.35">
      <c r="A93">
        <v>3535</v>
      </c>
      <c r="B93" s="1">
        <v>43445</v>
      </c>
      <c r="C93" t="s">
        <v>53</v>
      </c>
      <c r="D93" t="s">
        <v>94</v>
      </c>
      <c r="E93" t="s">
        <v>30</v>
      </c>
      <c r="F93" t="s">
        <v>55</v>
      </c>
      <c r="G93" t="s">
        <v>45</v>
      </c>
      <c r="H93" t="s">
        <v>33</v>
      </c>
      <c r="I93" t="s">
        <v>57</v>
      </c>
      <c r="J93" t="s">
        <v>97</v>
      </c>
      <c r="K93" s="1">
        <v>34367</v>
      </c>
      <c r="L93" t="s">
        <v>91</v>
      </c>
      <c r="M93" t="s">
        <v>37</v>
      </c>
      <c r="N93" t="s">
        <v>72</v>
      </c>
      <c r="O93" t="s">
        <v>61</v>
      </c>
      <c r="P93" t="s">
        <v>40</v>
      </c>
      <c r="Q93">
        <v>4</v>
      </c>
      <c r="R93" s="1">
        <v>44866</v>
      </c>
      <c r="S93">
        <v>1</v>
      </c>
      <c r="T93">
        <v>5</v>
      </c>
      <c r="U93">
        <v>1</v>
      </c>
      <c r="V93" s="1">
        <v>45102</v>
      </c>
      <c r="W93" t="s">
        <v>68</v>
      </c>
      <c r="X93" t="s">
        <v>51</v>
      </c>
      <c r="Y93" t="s">
        <v>52</v>
      </c>
      <c r="Z93">
        <v>1</v>
      </c>
      <c r="AA93">
        <v>936.96</v>
      </c>
      <c r="AB93">
        <v>24</v>
      </c>
      <c r="AC93" t="str" cm="1">
        <f t="array" ref="AC93">_xlfn.IFS(AB93 &lt;=29, "Young Adult", AB93 &lt;=44, "Adult", AB93 &lt;=59, "Middle Age", AB93 &gt; 59, "Old")</f>
        <v>Young Adult</v>
      </c>
      <c r="AD93">
        <f t="shared" ca="1" si="2"/>
        <v>7</v>
      </c>
      <c r="AE93" t="str" cm="1">
        <f t="array" ref="AE93">_xlfn.IFS(S93 &lt; 3, "Low", S93 &lt;= 4, "Medium", S93 &gt; 4, "High")</f>
        <v>Low</v>
      </c>
      <c r="AF93" t="str" cm="1">
        <f t="array" ref="AF93">_xlfn.IFS(T93 &lt; 3, "Unsatisfied", T93 &lt;= 4, "Neutral", T93 &gt; 4, "Satisfied" )</f>
        <v>Satisfied</v>
      </c>
      <c r="AG93" t="str" cm="1">
        <f t="array" ref="AG93">_xlfn.IFS(Q93 &lt; 3, "Needs Improvement", Q93 &lt;= 4, "Good", Q93 &gt; 4, "Excellent" )</f>
        <v>Good</v>
      </c>
      <c r="AH93" t="str">
        <f t="shared" si="3"/>
        <v>Needs Improvement</v>
      </c>
    </row>
    <row r="94" spans="1:34" x14ac:dyDescent="0.35">
      <c r="A94">
        <v>3536</v>
      </c>
      <c r="B94" s="1">
        <v>44779</v>
      </c>
      <c r="C94" t="s">
        <v>53</v>
      </c>
      <c r="D94" t="s">
        <v>74</v>
      </c>
      <c r="E94" t="s">
        <v>30</v>
      </c>
      <c r="F94" t="s">
        <v>31</v>
      </c>
      <c r="G94" t="s">
        <v>32</v>
      </c>
      <c r="H94" t="s">
        <v>33</v>
      </c>
      <c r="I94" t="s">
        <v>57</v>
      </c>
      <c r="J94" t="s">
        <v>58</v>
      </c>
      <c r="K94" s="1">
        <v>32510</v>
      </c>
      <c r="L94" t="s">
        <v>88</v>
      </c>
      <c r="M94" t="s">
        <v>37</v>
      </c>
      <c r="N94" t="s">
        <v>72</v>
      </c>
      <c r="O94" t="s">
        <v>61</v>
      </c>
      <c r="P94" t="s">
        <v>40</v>
      </c>
      <c r="Q94">
        <v>2</v>
      </c>
      <c r="R94" s="1">
        <v>44843</v>
      </c>
      <c r="S94">
        <v>1</v>
      </c>
      <c r="T94">
        <v>2</v>
      </c>
      <c r="U94">
        <v>4</v>
      </c>
      <c r="V94" s="1">
        <v>44888</v>
      </c>
      <c r="W94" t="s">
        <v>41</v>
      </c>
      <c r="X94" t="s">
        <v>51</v>
      </c>
      <c r="Y94" t="s">
        <v>73</v>
      </c>
      <c r="Z94">
        <v>5</v>
      </c>
      <c r="AA94">
        <v>269.02999999999997</v>
      </c>
      <c r="AB94">
        <v>33</v>
      </c>
      <c r="AC94" t="str" cm="1">
        <f t="array" ref="AC94">_xlfn.IFS(AB94 &lt;=29, "Young Adult", AB94 &lt;=44, "Adult", AB94 &lt;=59, "Middle Age", AB94 &gt; 59, "Old")</f>
        <v>Adult</v>
      </c>
      <c r="AD94">
        <f t="shared" ca="1" si="2"/>
        <v>3</v>
      </c>
      <c r="AE94" t="str" cm="1">
        <f t="array" ref="AE94">_xlfn.IFS(S94 &lt; 3, "Low", S94 &lt;= 4, "Medium", S94 &gt; 4, "High")</f>
        <v>Low</v>
      </c>
      <c r="AF94" t="str" cm="1">
        <f t="array" ref="AF94">_xlfn.IFS(T94 &lt; 3, "Unsatisfied", T94 &lt;= 4, "Neutral", T94 &gt; 4, "Satisfied" )</f>
        <v>Unsatisfied</v>
      </c>
      <c r="AG94" t="str" cm="1">
        <f t="array" ref="AG94">_xlfn.IFS(Q94 &lt; 3, "Needs Improvement", Q94 &lt;= 4, "Good", Q94 &gt; 4, "Excellent" )</f>
        <v>Needs Improvement</v>
      </c>
      <c r="AH94" t="str">
        <f t="shared" si="3"/>
        <v>Needs Improvement</v>
      </c>
    </row>
    <row r="95" spans="1:34" x14ac:dyDescent="0.35">
      <c r="A95">
        <v>3539</v>
      </c>
      <c r="B95" s="1">
        <v>43807</v>
      </c>
      <c r="C95" t="s">
        <v>53</v>
      </c>
      <c r="D95" t="s">
        <v>69</v>
      </c>
      <c r="E95" t="s">
        <v>30</v>
      </c>
      <c r="F95" t="s">
        <v>55</v>
      </c>
      <c r="G95" t="s">
        <v>32</v>
      </c>
      <c r="H95" t="s">
        <v>33</v>
      </c>
      <c r="I95" t="s">
        <v>57</v>
      </c>
      <c r="J95" t="s">
        <v>65</v>
      </c>
      <c r="K95" s="1">
        <v>30647</v>
      </c>
      <c r="L95" t="s">
        <v>90</v>
      </c>
      <c r="M95" t="s">
        <v>48</v>
      </c>
      <c r="N95" t="s">
        <v>49</v>
      </c>
      <c r="O95" t="s">
        <v>61</v>
      </c>
      <c r="P95" t="s">
        <v>40</v>
      </c>
      <c r="Q95">
        <v>5</v>
      </c>
      <c r="R95" s="1">
        <v>44963</v>
      </c>
      <c r="S95">
        <v>3</v>
      </c>
      <c r="T95">
        <v>3</v>
      </c>
      <c r="U95">
        <v>4</v>
      </c>
      <c r="V95" s="1">
        <v>45002</v>
      </c>
      <c r="W95" t="s">
        <v>62</v>
      </c>
      <c r="X95" t="s">
        <v>51</v>
      </c>
      <c r="Y95" t="s">
        <v>43</v>
      </c>
      <c r="Z95">
        <v>4</v>
      </c>
      <c r="AA95">
        <v>234.77</v>
      </c>
      <c r="AB95">
        <v>36</v>
      </c>
      <c r="AC95" t="str" cm="1">
        <f t="array" ref="AC95">_xlfn.IFS(AB95 &lt;=29, "Young Adult", AB95 &lt;=44, "Adult", AB95 &lt;=59, "Middle Age", AB95 &gt; 59, "Old")</f>
        <v>Adult</v>
      </c>
      <c r="AD95">
        <f t="shared" ca="1" si="2"/>
        <v>6</v>
      </c>
      <c r="AE95" t="str" cm="1">
        <f t="array" ref="AE95">_xlfn.IFS(S95 &lt; 3, "Low", S95 &lt;= 4, "Medium", S95 &gt; 4, "High")</f>
        <v>Medium</v>
      </c>
      <c r="AF95" t="str" cm="1">
        <f t="array" ref="AF95">_xlfn.IFS(T95 &lt; 3, "Unsatisfied", T95 &lt;= 4, "Neutral", T95 &gt; 4, "Satisfied" )</f>
        <v>Neutral</v>
      </c>
      <c r="AG95" t="str" cm="1">
        <f t="array" ref="AG95">_xlfn.IFS(Q95 &lt; 3, "Needs Improvement", Q95 &lt;= 4, "Good", Q95 &gt; 4, "Excellent" )</f>
        <v>Excellent</v>
      </c>
      <c r="AH95" t="str">
        <f t="shared" si="3"/>
        <v>Needs Improvement</v>
      </c>
    </row>
    <row r="96" spans="1:34" x14ac:dyDescent="0.35">
      <c r="A96">
        <v>3540</v>
      </c>
      <c r="B96" s="1">
        <v>43902</v>
      </c>
      <c r="C96" t="s">
        <v>53</v>
      </c>
      <c r="D96" t="s">
        <v>29</v>
      </c>
      <c r="E96" t="s">
        <v>30</v>
      </c>
      <c r="F96" t="s">
        <v>55</v>
      </c>
      <c r="G96" t="s">
        <v>56</v>
      </c>
      <c r="H96" t="s">
        <v>46</v>
      </c>
      <c r="I96" t="s">
        <v>57</v>
      </c>
      <c r="J96" t="s">
        <v>89</v>
      </c>
      <c r="K96" s="1">
        <v>30476</v>
      </c>
      <c r="L96" t="s">
        <v>90</v>
      </c>
      <c r="M96" t="s">
        <v>48</v>
      </c>
      <c r="N96" t="s">
        <v>38</v>
      </c>
      <c r="O96" t="s">
        <v>39</v>
      </c>
      <c r="P96" t="s">
        <v>78</v>
      </c>
      <c r="Q96">
        <v>4</v>
      </c>
      <c r="R96" s="1">
        <v>45102</v>
      </c>
      <c r="S96">
        <v>2</v>
      </c>
      <c r="T96">
        <v>2</v>
      </c>
      <c r="U96">
        <v>3</v>
      </c>
      <c r="V96" s="1">
        <v>44860</v>
      </c>
      <c r="W96" t="s">
        <v>92</v>
      </c>
      <c r="X96" t="s">
        <v>51</v>
      </c>
      <c r="Y96" t="s">
        <v>52</v>
      </c>
      <c r="Z96">
        <v>2</v>
      </c>
      <c r="AA96">
        <v>903.46</v>
      </c>
      <c r="AB96">
        <v>37</v>
      </c>
      <c r="AC96" t="str" cm="1">
        <f t="array" ref="AC96">_xlfn.IFS(AB96 &lt;=29, "Young Adult", AB96 &lt;=44, "Adult", AB96 &lt;=59, "Middle Age", AB96 &gt; 59, "Old")</f>
        <v>Adult</v>
      </c>
      <c r="AD96">
        <f t="shared" ca="1" si="2"/>
        <v>6</v>
      </c>
      <c r="AE96" t="str" cm="1">
        <f t="array" ref="AE96">_xlfn.IFS(S96 &lt; 3, "Low", S96 &lt;= 4, "Medium", S96 &gt; 4, "High")</f>
        <v>Low</v>
      </c>
      <c r="AF96" t="str" cm="1">
        <f t="array" ref="AF96">_xlfn.IFS(T96 &lt; 3, "Unsatisfied", T96 &lt;= 4, "Neutral", T96 &gt; 4, "Satisfied" )</f>
        <v>Unsatisfied</v>
      </c>
      <c r="AG96" t="str" cm="1">
        <f t="array" ref="AG96">_xlfn.IFS(Q96 &lt; 3, "Needs Improvement", Q96 &lt;= 4, "Good", Q96 &gt; 4, "Excellent" )</f>
        <v>Good</v>
      </c>
      <c r="AH96" t="str">
        <f t="shared" si="3"/>
        <v>Needs Improvement</v>
      </c>
    </row>
    <row r="97" spans="1:34" x14ac:dyDescent="0.35">
      <c r="A97">
        <v>3541</v>
      </c>
      <c r="B97" s="1">
        <v>43927</v>
      </c>
      <c r="C97" t="s">
        <v>53</v>
      </c>
      <c r="D97" t="s">
        <v>85</v>
      </c>
      <c r="E97" t="s">
        <v>30</v>
      </c>
      <c r="F97" t="s">
        <v>55</v>
      </c>
      <c r="G97" t="s">
        <v>56</v>
      </c>
      <c r="H97" t="s">
        <v>55</v>
      </c>
      <c r="I97" t="s">
        <v>57</v>
      </c>
      <c r="J97" t="s">
        <v>70</v>
      </c>
      <c r="K97" s="1">
        <v>33538</v>
      </c>
      <c r="L97" t="s">
        <v>86</v>
      </c>
      <c r="M97" t="s">
        <v>48</v>
      </c>
      <c r="N97" t="s">
        <v>72</v>
      </c>
      <c r="O97" t="s">
        <v>67</v>
      </c>
      <c r="P97" t="s">
        <v>78</v>
      </c>
      <c r="Q97">
        <v>2</v>
      </c>
      <c r="R97" s="1">
        <v>44893</v>
      </c>
      <c r="S97">
        <v>1</v>
      </c>
      <c r="T97">
        <v>3</v>
      </c>
      <c r="U97">
        <v>3</v>
      </c>
      <c r="V97" s="1">
        <v>45068</v>
      </c>
      <c r="W97" t="s">
        <v>50</v>
      </c>
      <c r="X97" t="s">
        <v>51</v>
      </c>
      <c r="Y97" t="s">
        <v>73</v>
      </c>
      <c r="Z97">
        <v>4</v>
      </c>
      <c r="AA97">
        <v>380.3</v>
      </c>
      <c r="AB97">
        <v>29</v>
      </c>
      <c r="AC97" t="str" cm="1">
        <f t="array" ref="AC97">_xlfn.IFS(AB97 &lt;=29, "Young Adult", AB97 &lt;=44, "Adult", AB97 &lt;=59, "Middle Age", AB97 &gt; 59, "Old")</f>
        <v>Young Adult</v>
      </c>
      <c r="AD97">
        <f t="shared" ca="1" si="2"/>
        <v>6</v>
      </c>
      <c r="AE97" t="str" cm="1">
        <f t="array" ref="AE97">_xlfn.IFS(S97 &lt; 3, "Low", S97 &lt;= 4, "Medium", S97 &gt; 4, "High")</f>
        <v>Low</v>
      </c>
      <c r="AF97" t="str" cm="1">
        <f t="array" ref="AF97">_xlfn.IFS(T97 &lt; 3, "Unsatisfied", T97 &lt;= 4, "Neutral", T97 &gt; 4, "Satisfied" )</f>
        <v>Neutral</v>
      </c>
      <c r="AG97" t="str" cm="1">
        <f t="array" ref="AG97">_xlfn.IFS(Q97 &lt; 3, "Needs Improvement", Q97 &lt;= 4, "Good", Q97 &gt; 4, "Excellent" )</f>
        <v>Needs Improvement</v>
      </c>
      <c r="AH97" t="str">
        <f t="shared" si="3"/>
        <v>Needs Improvement</v>
      </c>
    </row>
    <row r="98" spans="1:34" x14ac:dyDescent="0.35">
      <c r="A98">
        <v>3542</v>
      </c>
      <c r="B98" s="1">
        <v>45031</v>
      </c>
      <c r="C98" t="s">
        <v>53</v>
      </c>
      <c r="D98" t="s">
        <v>44</v>
      </c>
      <c r="E98" t="s">
        <v>30</v>
      </c>
      <c r="F98" t="s">
        <v>31</v>
      </c>
      <c r="G98" t="s">
        <v>45</v>
      </c>
      <c r="H98" t="s">
        <v>33</v>
      </c>
      <c r="I98" t="s">
        <v>57</v>
      </c>
      <c r="J98" t="s">
        <v>70</v>
      </c>
      <c r="K98" s="1">
        <v>17593</v>
      </c>
      <c r="L98" t="s">
        <v>86</v>
      </c>
      <c r="M98" t="s">
        <v>48</v>
      </c>
      <c r="N98" t="s">
        <v>38</v>
      </c>
      <c r="O98" t="s">
        <v>67</v>
      </c>
      <c r="P98" t="s">
        <v>98</v>
      </c>
      <c r="Q98">
        <v>1</v>
      </c>
      <c r="R98" s="1">
        <v>44852</v>
      </c>
      <c r="S98">
        <v>2</v>
      </c>
      <c r="T98">
        <v>3</v>
      </c>
      <c r="U98">
        <v>4</v>
      </c>
      <c r="V98" s="1">
        <v>44795</v>
      </c>
      <c r="W98" t="s">
        <v>62</v>
      </c>
      <c r="X98" t="s">
        <v>42</v>
      </c>
      <c r="Y98" t="s">
        <v>43</v>
      </c>
      <c r="Z98">
        <v>4</v>
      </c>
      <c r="AA98">
        <v>511.42</v>
      </c>
      <c r="AB98">
        <v>75</v>
      </c>
      <c r="AC98" t="str" cm="1">
        <f t="array" ref="AC98">_xlfn.IFS(AB98 &lt;=29, "Young Adult", AB98 &lt;=44, "Adult", AB98 &lt;=59, "Middle Age", AB98 &gt; 59, "Old")</f>
        <v>Old</v>
      </c>
      <c r="AD98">
        <f t="shared" ca="1" si="2"/>
        <v>3</v>
      </c>
      <c r="AE98" t="str" cm="1">
        <f t="array" ref="AE98">_xlfn.IFS(S98 &lt; 3, "Low", S98 &lt;= 4, "Medium", S98 &gt; 4, "High")</f>
        <v>Low</v>
      </c>
      <c r="AF98" t="str" cm="1">
        <f t="array" ref="AF98">_xlfn.IFS(T98 &lt; 3, "Unsatisfied", T98 &lt;= 4, "Neutral", T98 &gt; 4, "Satisfied" )</f>
        <v>Neutral</v>
      </c>
      <c r="AG98" t="str" cm="1">
        <f t="array" ref="AG98">_xlfn.IFS(Q98 &lt; 3, "Needs Improvement", Q98 &lt;= 4, "Good", Q98 &gt; 4, "Excellent" )</f>
        <v>Needs Improvement</v>
      </c>
      <c r="AH98" t="str">
        <f t="shared" si="3"/>
        <v>Needs Improvement</v>
      </c>
    </row>
    <row r="99" spans="1:34" x14ac:dyDescent="0.35">
      <c r="A99">
        <v>3543</v>
      </c>
      <c r="B99" s="1">
        <v>44145</v>
      </c>
      <c r="C99" t="s">
        <v>53</v>
      </c>
      <c r="D99" t="s">
        <v>87</v>
      </c>
      <c r="E99" t="s">
        <v>30</v>
      </c>
      <c r="F99" t="s">
        <v>46</v>
      </c>
      <c r="G99" t="s">
        <v>45</v>
      </c>
      <c r="H99" t="s">
        <v>33</v>
      </c>
      <c r="I99" t="s">
        <v>57</v>
      </c>
      <c r="J99" t="s">
        <v>65</v>
      </c>
      <c r="K99" s="1">
        <v>29635</v>
      </c>
      <c r="L99" t="s">
        <v>76</v>
      </c>
      <c r="M99" t="s">
        <v>37</v>
      </c>
      <c r="N99" t="s">
        <v>72</v>
      </c>
      <c r="O99" t="s">
        <v>61</v>
      </c>
      <c r="P99" t="s">
        <v>40</v>
      </c>
      <c r="Q99">
        <v>2</v>
      </c>
      <c r="R99" s="1">
        <v>44968</v>
      </c>
      <c r="S99">
        <v>4</v>
      </c>
      <c r="T99">
        <v>5</v>
      </c>
      <c r="U99">
        <v>5</v>
      </c>
      <c r="V99" s="1">
        <v>45067</v>
      </c>
      <c r="W99" t="s">
        <v>92</v>
      </c>
      <c r="X99" t="s">
        <v>51</v>
      </c>
      <c r="Y99" t="s">
        <v>73</v>
      </c>
      <c r="Z99">
        <v>4</v>
      </c>
      <c r="AA99">
        <v>171.03</v>
      </c>
      <c r="AB99">
        <v>39</v>
      </c>
      <c r="AC99" t="str" cm="1">
        <f t="array" ref="AC99">_xlfn.IFS(AB99 &lt;=29, "Young Adult", AB99 &lt;=44, "Adult", AB99 &lt;=59, "Middle Age", AB99 &gt; 59, "Old")</f>
        <v>Adult</v>
      </c>
      <c r="AD99">
        <f t="shared" ca="1" si="2"/>
        <v>5</v>
      </c>
      <c r="AE99" t="str" cm="1">
        <f t="array" ref="AE99">_xlfn.IFS(S99 &lt; 3, "Low", S99 &lt;= 4, "Medium", S99 &gt; 4, "High")</f>
        <v>Medium</v>
      </c>
      <c r="AF99" t="str" cm="1">
        <f t="array" ref="AF99">_xlfn.IFS(T99 &lt; 3, "Unsatisfied", T99 &lt;= 4, "Neutral", T99 &gt; 4, "Satisfied" )</f>
        <v>Satisfied</v>
      </c>
      <c r="AG99" t="str" cm="1">
        <f t="array" ref="AG99">_xlfn.IFS(Q99 &lt; 3, "Needs Improvement", Q99 &lt;= 4, "Good", Q99 &gt; 4, "Excellent" )</f>
        <v>Needs Improvement</v>
      </c>
      <c r="AH99" t="str">
        <f t="shared" si="3"/>
        <v>Needs Improvement</v>
      </c>
    </row>
    <row r="100" spans="1:34" x14ac:dyDescent="0.35">
      <c r="A100">
        <v>3544</v>
      </c>
      <c r="B100" s="1">
        <v>45106</v>
      </c>
      <c r="C100" t="s">
        <v>53</v>
      </c>
      <c r="D100" t="s">
        <v>64</v>
      </c>
      <c r="E100" t="s">
        <v>30</v>
      </c>
      <c r="F100" t="s">
        <v>31</v>
      </c>
      <c r="G100" t="s">
        <v>45</v>
      </c>
      <c r="H100" t="s">
        <v>33</v>
      </c>
      <c r="I100" t="s">
        <v>57</v>
      </c>
      <c r="J100" t="s">
        <v>47</v>
      </c>
      <c r="K100" s="1">
        <v>36785</v>
      </c>
      <c r="L100" t="s">
        <v>76</v>
      </c>
      <c r="M100" t="s">
        <v>48</v>
      </c>
      <c r="N100" t="s">
        <v>84</v>
      </c>
      <c r="O100" t="s">
        <v>61</v>
      </c>
      <c r="P100" t="s">
        <v>40</v>
      </c>
      <c r="Q100">
        <v>2</v>
      </c>
      <c r="R100" s="1">
        <v>44818</v>
      </c>
      <c r="S100">
        <v>3</v>
      </c>
      <c r="T100">
        <v>5</v>
      </c>
      <c r="U100">
        <v>3</v>
      </c>
      <c r="V100" s="1">
        <v>45048</v>
      </c>
      <c r="W100" t="s">
        <v>41</v>
      </c>
      <c r="X100" t="s">
        <v>51</v>
      </c>
      <c r="Y100" t="s">
        <v>73</v>
      </c>
      <c r="Z100">
        <v>3</v>
      </c>
      <c r="AA100">
        <v>842.93</v>
      </c>
      <c r="AB100">
        <v>23</v>
      </c>
      <c r="AC100" t="str" cm="1">
        <f t="array" ref="AC100">_xlfn.IFS(AB100 &lt;=29, "Young Adult", AB100 &lt;=44, "Adult", AB100 &lt;=59, "Middle Age", AB100 &gt; 59, "Old")</f>
        <v>Young Adult</v>
      </c>
      <c r="AD100">
        <f t="shared" ca="1" si="2"/>
        <v>2</v>
      </c>
      <c r="AE100" t="str" cm="1">
        <f t="array" ref="AE100">_xlfn.IFS(S100 &lt; 3, "Low", S100 &lt;= 4, "Medium", S100 &gt; 4, "High")</f>
        <v>Medium</v>
      </c>
      <c r="AF100" t="str" cm="1">
        <f t="array" ref="AF100">_xlfn.IFS(T100 &lt; 3, "Unsatisfied", T100 &lt;= 4, "Neutral", T100 &gt; 4, "Satisfied" )</f>
        <v>Satisfied</v>
      </c>
      <c r="AG100" t="str" cm="1">
        <f t="array" ref="AG100">_xlfn.IFS(Q100 &lt; 3, "Needs Improvement", Q100 &lt;= 4, "Good", Q100 &gt; 4, "Excellent" )</f>
        <v>Needs Improvement</v>
      </c>
      <c r="AH100" t="str">
        <f t="shared" si="3"/>
        <v>Needs Improvement</v>
      </c>
    </row>
    <row r="101" spans="1:34" x14ac:dyDescent="0.35">
      <c r="A101">
        <v>3545</v>
      </c>
      <c r="B101" s="1">
        <v>44627</v>
      </c>
      <c r="C101" t="s">
        <v>53</v>
      </c>
      <c r="D101" t="s">
        <v>44</v>
      </c>
      <c r="E101" t="s">
        <v>30</v>
      </c>
      <c r="F101" t="s">
        <v>55</v>
      </c>
      <c r="G101" t="s">
        <v>32</v>
      </c>
      <c r="H101" t="s">
        <v>33</v>
      </c>
      <c r="I101" t="s">
        <v>95</v>
      </c>
      <c r="J101" t="s">
        <v>70</v>
      </c>
      <c r="K101" s="1">
        <v>15734</v>
      </c>
      <c r="L101" t="s">
        <v>80</v>
      </c>
      <c r="M101" t="s">
        <v>37</v>
      </c>
      <c r="N101" t="s">
        <v>72</v>
      </c>
      <c r="O101" t="s">
        <v>39</v>
      </c>
      <c r="P101" t="s">
        <v>40</v>
      </c>
      <c r="Q101">
        <v>1</v>
      </c>
      <c r="R101" s="1">
        <v>45073</v>
      </c>
      <c r="S101">
        <v>2</v>
      </c>
      <c r="T101">
        <v>5</v>
      </c>
      <c r="U101">
        <v>2</v>
      </c>
      <c r="V101" s="1">
        <v>45050</v>
      </c>
      <c r="W101" t="s">
        <v>50</v>
      </c>
      <c r="X101" t="s">
        <v>51</v>
      </c>
      <c r="Y101" t="s">
        <v>52</v>
      </c>
      <c r="Z101">
        <v>5</v>
      </c>
      <c r="AA101">
        <v>581.12</v>
      </c>
      <c r="AB101">
        <v>79</v>
      </c>
      <c r="AC101" t="str" cm="1">
        <f t="array" ref="AC101">_xlfn.IFS(AB101 &lt;=29, "Young Adult", AB101 &lt;=44, "Adult", AB101 &lt;=59, "Middle Age", AB101 &gt; 59, "Old")</f>
        <v>Old</v>
      </c>
      <c r="AD101">
        <f t="shared" ca="1" si="2"/>
        <v>4</v>
      </c>
      <c r="AE101" t="str" cm="1">
        <f t="array" ref="AE101">_xlfn.IFS(S101 &lt; 3, "Low", S101 &lt;= 4, "Medium", S101 &gt; 4, "High")</f>
        <v>Low</v>
      </c>
      <c r="AF101" t="str" cm="1">
        <f t="array" ref="AF101">_xlfn.IFS(T101 &lt; 3, "Unsatisfied", T101 &lt;= 4, "Neutral", T101 &gt; 4, "Satisfied" )</f>
        <v>Satisfied</v>
      </c>
      <c r="AG101" t="str" cm="1">
        <f t="array" ref="AG101">_xlfn.IFS(Q101 &lt; 3, "Needs Improvement", Q101 &lt;= 4, "Good", Q101 &gt; 4, "Excellent" )</f>
        <v>Needs Improvement</v>
      </c>
      <c r="AH101" t="str">
        <f t="shared" si="3"/>
        <v>Needs Improvement</v>
      </c>
    </row>
    <row r="102" spans="1:34" x14ac:dyDescent="0.35">
      <c r="A102">
        <v>3546</v>
      </c>
      <c r="B102" s="1">
        <v>44408</v>
      </c>
      <c r="C102" t="s">
        <v>53</v>
      </c>
      <c r="D102" t="s">
        <v>29</v>
      </c>
      <c r="E102" t="s">
        <v>30</v>
      </c>
      <c r="F102" t="s">
        <v>55</v>
      </c>
      <c r="G102" t="s">
        <v>56</v>
      </c>
      <c r="H102" t="s">
        <v>46</v>
      </c>
      <c r="I102" t="s">
        <v>57</v>
      </c>
      <c r="J102" t="s">
        <v>65</v>
      </c>
      <c r="K102" s="1">
        <v>29416</v>
      </c>
      <c r="L102" t="s">
        <v>59</v>
      </c>
      <c r="M102" t="s">
        <v>48</v>
      </c>
      <c r="N102" t="s">
        <v>49</v>
      </c>
      <c r="O102" t="s">
        <v>39</v>
      </c>
      <c r="P102" t="s">
        <v>78</v>
      </c>
      <c r="Q102">
        <v>1</v>
      </c>
      <c r="R102" s="1">
        <v>45056</v>
      </c>
      <c r="S102">
        <v>2</v>
      </c>
      <c r="T102">
        <v>5</v>
      </c>
      <c r="U102">
        <v>5</v>
      </c>
      <c r="V102" s="1">
        <v>44886</v>
      </c>
      <c r="W102" t="s">
        <v>62</v>
      </c>
      <c r="X102" t="s">
        <v>51</v>
      </c>
      <c r="Y102" t="s">
        <v>73</v>
      </c>
      <c r="Z102">
        <v>4</v>
      </c>
      <c r="AA102">
        <v>426.45</v>
      </c>
      <c r="AB102">
        <v>41</v>
      </c>
      <c r="AC102" t="str" cm="1">
        <f t="array" ref="AC102">_xlfn.IFS(AB102 &lt;=29, "Young Adult", AB102 &lt;=44, "Adult", AB102 &lt;=59, "Middle Age", AB102 &gt; 59, "Old")</f>
        <v>Adult</v>
      </c>
      <c r="AD102">
        <f t="shared" ca="1" si="2"/>
        <v>4</v>
      </c>
      <c r="AE102" t="str" cm="1">
        <f t="array" ref="AE102">_xlfn.IFS(S102 &lt; 3, "Low", S102 &lt;= 4, "Medium", S102 &gt; 4, "High")</f>
        <v>Low</v>
      </c>
      <c r="AF102" t="str" cm="1">
        <f t="array" ref="AF102">_xlfn.IFS(T102 &lt; 3, "Unsatisfied", T102 &lt;= 4, "Neutral", T102 &gt; 4, "Satisfied" )</f>
        <v>Satisfied</v>
      </c>
      <c r="AG102" t="str" cm="1">
        <f t="array" ref="AG102">_xlfn.IFS(Q102 &lt; 3, "Needs Improvement", Q102 &lt;= 4, "Good", Q102 &gt; 4, "Excellent" )</f>
        <v>Needs Improvement</v>
      </c>
      <c r="AH102" t="str">
        <f t="shared" si="3"/>
        <v>Needs Improvement</v>
      </c>
    </row>
    <row r="103" spans="1:34" x14ac:dyDescent="0.35">
      <c r="A103">
        <v>3547</v>
      </c>
      <c r="B103" s="1">
        <v>44581</v>
      </c>
      <c r="C103" t="s">
        <v>53</v>
      </c>
      <c r="D103" t="s">
        <v>69</v>
      </c>
      <c r="E103" t="s">
        <v>30</v>
      </c>
      <c r="F103" t="s">
        <v>31</v>
      </c>
      <c r="G103" t="s">
        <v>56</v>
      </c>
      <c r="H103" t="s">
        <v>55</v>
      </c>
      <c r="I103" t="s">
        <v>57</v>
      </c>
      <c r="J103" t="s">
        <v>99</v>
      </c>
      <c r="K103" s="1">
        <v>17251</v>
      </c>
      <c r="L103" t="s">
        <v>91</v>
      </c>
      <c r="M103" t="s">
        <v>37</v>
      </c>
      <c r="N103" t="s">
        <v>60</v>
      </c>
      <c r="O103" t="s">
        <v>67</v>
      </c>
      <c r="P103" t="s">
        <v>98</v>
      </c>
      <c r="Q103">
        <v>2</v>
      </c>
      <c r="R103" s="1">
        <v>44919</v>
      </c>
      <c r="S103">
        <v>2</v>
      </c>
      <c r="T103">
        <v>4</v>
      </c>
      <c r="U103">
        <v>2</v>
      </c>
      <c r="V103" s="1">
        <v>45040</v>
      </c>
      <c r="W103" t="s">
        <v>68</v>
      </c>
      <c r="X103" t="s">
        <v>51</v>
      </c>
      <c r="Y103" t="s">
        <v>43</v>
      </c>
      <c r="Z103">
        <v>4</v>
      </c>
      <c r="AA103">
        <v>805.05</v>
      </c>
      <c r="AB103">
        <v>75</v>
      </c>
      <c r="AC103" t="str" cm="1">
        <f t="array" ref="AC103">_xlfn.IFS(AB103 &lt;=29, "Young Adult", AB103 &lt;=44, "Adult", AB103 &lt;=59, "Middle Age", AB103 &gt; 59, "Old")</f>
        <v>Old</v>
      </c>
      <c r="AD103">
        <f t="shared" ca="1" si="2"/>
        <v>4</v>
      </c>
      <c r="AE103" t="str" cm="1">
        <f t="array" ref="AE103">_xlfn.IFS(S103 &lt; 3, "Low", S103 &lt;= 4, "Medium", S103 &gt; 4, "High")</f>
        <v>Low</v>
      </c>
      <c r="AF103" t="str" cm="1">
        <f t="array" ref="AF103">_xlfn.IFS(T103 &lt; 3, "Unsatisfied", T103 &lt;= 4, "Neutral", T103 &gt; 4, "Satisfied" )</f>
        <v>Neutral</v>
      </c>
      <c r="AG103" t="str" cm="1">
        <f t="array" ref="AG103">_xlfn.IFS(Q103 &lt; 3, "Needs Improvement", Q103 &lt;= 4, "Good", Q103 &gt; 4, "Excellent" )</f>
        <v>Needs Improvement</v>
      </c>
      <c r="AH103" t="str">
        <f t="shared" si="3"/>
        <v>Needs Improvement</v>
      </c>
    </row>
    <row r="104" spans="1:34" x14ac:dyDescent="0.35">
      <c r="A104">
        <v>3548</v>
      </c>
      <c r="B104" s="1">
        <v>44388</v>
      </c>
      <c r="C104" t="s">
        <v>53</v>
      </c>
      <c r="D104" t="s">
        <v>74</v>
      </c>
      <c r="E104" t="s">
        <v>30</v>
      </c>
      <c r="F104" t="s">
        <v>46</v>
      </c>
      <c r="G104" t="s">
        <v>45</v>
      </c>
      <c r="H104" t="s">
        <v>55</v>
      </c>
      <c r="I104" t="s">
        <v>57</v>
      </c>
      <c r="J104" t="s">
        <v>65</v>
      </c>
      <c r="K104" s="1">
        <v>23401</v>
      </c>
      <c r="L104" t="s">
        <v>91</v>
      </c>
      <c r="M104" t="s">
        <v>37</v>
      </c>
      <c r="N104" t="s">
        <v>38</v>
      </c>
      <c r="O104" t="s">
        <v>61</v>
      </c>
      <c r="P104" t="s">
        <v>40</v>
      </c>
      <c r="Q104">
        <v>1</v>
      </c>
      <c r="R104" s="1">
        <v>44840</v>
      </c>
      <c r="S104">
        <v>5</v>
      </c>
      <c r="T104">
        <v>5</v>
      </c>
      <c r="U104">
        <v>3</v>
      </c>
      <c r="V104" s="1">
        <v>44789</v>
      </c>
      <c r="W104" t="s">
        <v>41</v>
      </c>
      <c r="X104" t="s">
        <v>51</v>
      </c>
      <c r="Y104" t="s">
        <v>73</v>
      </c>
      <c r="Z104">
        <v>3</v>
      </c>
      <c r="AA104">
        <v>368.8</v>
      </c>
      <c r="AB104">
        <v>57</v>
      </c>
      <c r="AC104" t="str" cm="1">
        <f t="array" ref="AC104">_xlfn.IFS(AB104 &lt;=29, "Young Adult", AB104 &lt;=44, "Adult", AB104 &lt;=59, "Middle Age", AB104 &gt; 59, "Old")</f>
        <v>Middle Age</v>
      </c>
      <c r="AD104">
        <f t="shared" ca="1" si="2"/>
        <v>4</v>
      </c>
      <c r="AE104" t="str" cm="1">
        <f t="array" ref="AE104">_xlfn.IFS(S104 &lt; 3, "Low", S104 &lt;= 4, "Medium", S104 &gt; 4, "High")</f>
        <v>High</v>
      </c>
      <c r="AF104" t="str" cm="1">
        <f t="array" ref="AF104">_xlfn.IFS(T104 &lt; 3, "Unsatisfied", T104 &lt;= 4, "Neutral", T104 &gt; 4, "Satisfied" )</f>
        <v>Satisfied</v>
      </c>
      <c r="AG104" t="str" cm="1">
        <f t="array" ref="AG104">_xlfn.IFS(Q104 &lt; 3, "Needs Improvement", Q104 &lt;= 4, "Good", Q104 &gt; 4, "Excellent" )</f>
        <v>Needs Improvement</v>
      </c>
      <c r="AH104" t="str">
        <f t="shared" si="3"/>
        <v>Needs Improvement</v>
      </c>
    </row>
    <row r="105" spans="1:34" x14ac:dyDescent="0.35">
      <c r="A105">
        <v>3549</v>
      </c>
      <c r="B105" s="1">
        <v>43388</v>
      </c>
      <c r="C105" t="s">
        <v>53</v>
      </c>
      <c r="D105" t="s">
        <v>64</v>
      </c>
      <c r="E105" t="s">
        <v>30</v>
      </c>
      <c r="F105" t="s">
        <v>55</v>
      </c>
      <c r="G105" t="s">
        <v>32</v>
      </c>
      <c r="H105" t="s">
        <v>55</v>
      </c>
      <c r="I105" t="s">
        <v>57</v>
      </c>
      <c r="J105" t="s">
        <v>70</v>
      </c>
      <c r="K105" s="1">
        <v>20165</v>
      </c>
      <c r="L105" t="s">
        <v>88</v>
      </c>
      <c r="M105" t="s">
        <v>37</v>
      </c>
      <c r="N105" t="s">
        <v>72</v>
      </c>
      <c r="O105" t="s">
        <v>77</v>
      </c>
      <c r="P105" t="s">
        <v>40</v>
      </c>
      <c r="Q105">
        <v>2</v>
      </c>
      <c r="R105" s="1">
        <v>45035</v>
      </c>
      <c r="S105">
        <v>1</v>
      </c>
      <c r="T105">
        <v>4</v>
      </c>
      <c r="U105">
        <v>1</v>
      </c>
      <c r="V105" s="1">
        <v>44867</v>
      </c>
      <c r="W105" t="s">
        <v>92</v>
      </c>
      <c r="X105" t="s">
        <v>51</v>
      </c>
      <c r="Y105" t="s">
        <v>43</v>
      </c>
      <c r="Z105">
        <v>5</v>
      </c>
      <c r="AA105">
        <v>788.67</v>
      </c>
      <c r="AB105">
        <v>63</v>
      </c>
      <c r="AC105" t="str" cm="1">
        <f t="array" ref="AC105">_xlfn.IFS(AB105 &lt;=29, "Young Adult", AB105 &lt;=44, "Adult", AB105 &lt;=59, "Middle Age", AB105 &gt; 59, "Old")</f>
        <v>Old</v>
      </c>
      <c r="AD105">
        <f t="shared" ca="1" si="2"/>
        <v>7</v>
      </c>
      <c r="AE105" t="str" cm="1">
        <f t="array" ref="AE105">_xlfn.IFS(S105 &lt; 3, "Low", S105 &lt;= 4, "Medium", S105 &gt; 4, "High")</f>
        <v>Low</v>
      </c>
      <c r="AF105" t="str" cm="1">
        <f t="array" ref="AF105">_xlfn.IFS(T105 &lt; 3, "Unsatisfied", T105 &lt;= 4, "Neutral", T105 &gt; 4, "Satisfied" )</f>
        <v>Neutral</v>
      </c>
      <c r="AG105" t="str" cm="1">
        <f t="array" ref="AG105">_xlfn.IFS(Q105 &lt; 3, "Needs Improvement", Q105 &lt;= 4, "Good", Q105 &gt; 4, "Excellent" )</f>
        <v>Needs Improvement</v>
      </c>
      <c r="AH105" t="str">
        <f t="shared" si="3"/>
        <v>Needs Improvement</v>
      </c>
    </row>
    <row r="106" spans="1:34" x14ac:dyDescent="0.35">
      <c r="A106">
        <v>3551</v>
      </c>
      <c r="B106" s="1">
        <v>43323</v>
      </c>
      <c r="C106" t="s">
        <v>53</v>
      </c>
      <c r="D106" t="s">
        <v>94</v>
      </c>
      <c r="E106" t="s">
        <v>30</v>
      </c>
      <c r="F106" t="s">
        <v>46</v>
      </c>
      <c r="G106" t="s">
        <v>32</v>
      </c>
      <c r="H106" t="s">
        <v>46</v>
      </c>
      <c r="I106" t="s">
        <v>57</v>
      </c>
      <c r="J106" t="s">
        <v>79</v>
      </c>
      <c r="K106" s="1">
        <v>19909</v>
      </c>
      <c r="L106" t="s">
        <v>83</v>
      </c>
      <c r="M106" t="s">
        <v>48</v>
      </c>
      <c r="N106" t="s">
        <v>72</v>
      </c>
      <c r="O106" t="s">
        <v>67</v>
      </c>
      <c r="P106" t="s">
        <v>98</v>
      </c>
      <c r="Q106">
        <v>4</v>
      </c>
      <c r="R106" s="1">
        <v>45080</v>
      </c>
      <c r="S106">
        <v>4</v>
      </c>
      <c r="T106">
        <v>4</v>
      </c>
      <c r="U106">
        <v>3</v>
      </c>
      <c r="V106" s="1">
        <v>44861</v>
      </c>
      <c r="W106" t="s">
        <v>92</v>
      </c>
      <c r="X106" t="s">
        <v>51</v>
      </c>
      <c r="Y106" t="s">
        <v>52</v>
      </c>
      <c r="Z106">
        <v>1</v>
      </c>
      <c r="AA106">
        <v>570.13</v>
      </c>
      <c r="AB106">
        <v>64</v>
      </c>
      <c r="AC106" t="str" cm="1">
        <f t="array" ref="AC106">_xlfn.IFS(AB106 &lt;=29, "Young Adult", AB106 &lt;=44, "Adult", AB106 &lt;=59, "Middle Age", AB106 &gt; 59, "Old")</f>
        <v>Old</v>
      </c>
      <c r="AD106">
        <f t="shared" ca="1" si="2"/>
        <v>7</v>
      </c>
      <c r="AE106" t="str" cm="1">
        <f t="array" ref="AE106">_xlfn.IFS(S106 &lt; 3, "Low", S106 &lt;= 4, "Medium", S106 &gt; 4, "High")</f>
        <v>Medium</v>
      </c>
      <c r="AF106" t="str" cm="1">
        <f t="array" ref="AF106">_xlfn.IFS(T106 &lt; 3, "Unsatisfied", T106 &lt;= 4, "Neutral", T106 &gt; 4, "Satisfied" )</f>
        <v>Neutral</v>
      </c>
      <c r="AG106" t="str" cm="1">
        <f t="array" ref="AG106">_xlfn.IFS(Q106 &lt; 3, "Needs Improvement", Q106 &lt;= 4, "Good", Q106 &gt; 4, "Excellent" )</f>
        <v>Good</v>
      </c>
      <c r="AH106" t="str">
        <f t="shared" si="3"/>
        <v>Needs Improvement</v>
      </c>
    </row>
    <row r="107" spans="1:34" x14ac:dyDescent="0.35">
      <c r="A107">
        <v>3552</v>
      </c>
      <c r="B107" s="1">
        <v>43877</v>
      </c>
      <c r="C107" t="s">
        <v>53</v>
      </c>
      <c r="D107" t="s">
        <v>54</v>
      </c>
      <c r="E107" t="s">
        <v>30</v>
      </c>
      <c r="F107" t="s">
        <v>55</v>
      </c>
      <c r="G107" t="s">
        <v>56</v>
      </c>
      <c r="H107" t="s">
        <v>55</v>
      </c>
      <c r="I107" t="s">
        <v>57</v>
      </c>
      <c r="J107" t="s">
        <v>70</v>
      </c>
      <c r="K107" s="1">
        <v>15564</v>
      </c>
      <c r="L107" t="s">
        <v>90</v>
      </c>
      <c r="M107" t="s">
        <v>48</v>
      </c>
      <c r="N107" t="s">
        <v>38</v>
      </c>
      <c r="O107" t="s">
        <v>61</v>
      </c>
      <c r="P107" t="s">
        <v>98</v>
      </c>
      <c r="Q107">
        <v>1</v>
      </c>
      <c r="R107" s="1">
        <v>44848</v>
      </c>
      <c r="S107">
        <v>3</v>
      </c>
      <c r="T107">
        <v>4</v>
      </c>
      <c r="U107">
        <v>2</v>
      </c>
      <c r="V107" s="1">
        <v>44891</v>
      </c>
      <c r="W107" t="s">
        <v>41</v>
      </c>
      <c r="X107" t="s">
        <v>51</v>
      </c>
      <c r="Y107" t="s">
        <v>43</v>
      </c>
      <c r="Z107">
        <v>4</v>
      </c>
      <c r="AA107">
        <v>480.87</v>
      </c>
      <c r="AB107">
        <v>78</v>
      </c>
      <c r="AC107" t="str" cm="1">
        <f t="array" ref="AC107">_xlfn.IFS(AB107 &lt;=29, "Young Adult", AB107 &lt;=44, "Adult", AB107 &lt;=59, "Middle Age", AB107 &gt; 59, "Old")</f>
        <v>Old</v>
      </c>
      <c r="AD107">
        <f t="shared" ca="1" si="2"/>
        <v>6</v>
      </c>
      <c r="AE107" t="str" cm="1">
        <f t="array" ref="AE107">_xlfn.IFS(S107 &lt; 3, "Low", S107 &lt;= 4, "Medium", S107 &gt; 4, "High")</f>
        <v>Medium</v>
      </c>
      <c r="AF107" t="str" cm="1">
        <f t="array" ref="AF107">_xlfn.IFS(T107 &lt; 3, "Unsatisfied", T107 &lt;= 4, "Neutral", T107 &gt; 4, "Satisfied" )</f>
        <v>Neutral</v>
      </c>
      <c r="AG107" t="str" cm="1">
        <f t="array" ref="AG107">_xlfn.IFS(Q107 &lt; 3, "Needs Improvement", Q107 &lt;= 4, "Good", Q107 &gt; 4, "Excellent" )</f>
        <v>Needs Improvement</v>
      </c>
      <c r="AH107" t="str">
        <f t="shared" si="3"/>
        <v>Needs Improvement</v>
      </c>
    </row>
    <row r="108" spans="1:34" x14ac:dyDescent="0.35">
      <c r="A108">
        <v>3553</v>
      </c>
      <c r="B108" s="1">
        <v>43850</v>
      </c>
      <c r="C108" t="s">
        <v>53</v>
      </c>
      <c r="D108" t="s">
        <v>81</v>
      </c>
      <c r="E108" t="s">
        <v>30</v>
      </c>
      <c r="F108" t="s">
        <v>31</v>
      </c>
      <c r="G108" t="s">
        <v>32</v>
      </c>
      <c r="H108" t="s">
        <v>33</v>
      </c>
      <c r="I108" t="s">
        <v>57</v>
      </c>
      <c r="J108" t="s">
        <v>70</v>
      </c>
      <c r="K108" s="1">
        <v>18025</v>
      </c>
      <c r="L108" t="s">
        <v>90</v>
      </c>
      <c r="M108" t="s">
        <v>48</v>
      </c>
      <c r="N108" t="s">
        <v>72</v>
      </c>
      <c r="O108" t="s">
        <v>77</v>
      </c>
      <c r="P108" t="s">
        <v>40</v>
      </c>
      <c r="Q108">
        <v>4</v>
      </c>
      <c r="R108" s="1">
        <v>44864</v>
      </c>
      <c r="S108">
        <v>4</v>
      </c>
      <c r="T108">
        <v>2</v>
      </c>
      <c r="U108">
        <v>4</v>
      </c>
      <c r="V108" s="1">
        <v>44906</v>
      </c>
      <c r="W108" t="s">
        <v>62</v>
      </c>
      <c r="X108" t="s">
        <v>42</v>
      </c>
      <c r="Y108" t="s">
        <v>52</v>
      </c>
      <c r="Z108">
        <v>5</v>
      </c>
      <c r="AA108">
        <v>689.48</v>
      </c>
      <c r="AB108">
        <v>71</v>
      </c>
      <c r="AC108" t="str" cm="1">
        <f t="array" ref="AC108">_xlfn.IFS(AB108 &lt;=29, "Young Adult", AB108 &lt;=44, "Adult", AB108 &lt;=59, "Middle Age", AB108 &gt; 59, "Old")</f>
        <v>Old</v>
      </c>
      <c r="AD108">
        <f t="shared" ca="1" si="2"/>
        <v>6</v>
      </c>
      <c r="AE108" t="str" cm="1">
        <f t="array" ref="AE108">_xlfn.IFS(S108 &lt; 3, "Low", S108 &lt;= 4, "Medium", S108 &gt; 4, "High")</f>
        <v>Medium</v>
      </c>
      <c r="AF108" t="str" cm="1">
        <f t="array" ref="AF108">_xlfn.IFS(T108 &lt; 3, "Unsatisfied", T108 &lt;= 4, "Neutral", T108 &gt; 4, "Satisfied" )</f>
        <v>Unsatisfied</v>
      </c>
      <c r="AG108" t="str" cm="1">
        <f t="array" ref="AG108">_xlfn.IFS(Q108 &lt; 3, "Needs Improvement", Q108 &lt;= 4, "Good", Q108 &gt; 4, "Excellent" )</f>
        <v>Good</v>
      </c>
      <c r="AH108" t="str">
        <f t="shared" si="3"/>
        <v>Needs Improvement</v>
      </c>
    </row>
    <row r="109" spans="1:34" x14ac:dyDescent="0.35">
      <c r="A109">
        <v>3554</v>
      </c>
      <c r="B109" s="1">
        <v>43555</v>
      </c>
      <c r="C109" t="s">
        <v>53</v>
      </c>
      <c r="D109" t="s">
        <v>87</v>
      </c>
      <c r="E109" t="s">
        <v>30</v>
      </c>
      <c r="F109" t="s">
        <v>46</v>
      </c>
      <c r="G109" t="s">
        <v>32</v>
      </c>
      <c r="H109" t="s">
        <v>33</v>
      </c>
      <c r="I109" t="s">
        <v>57</v>
      </c>
      <c r="J109" t="s">
        <v>104</v>
      </c>
      <c r="K109" s="1">
        <v>21472</v>
      </c>
      <c r="L109" t="s">
        <v>86</v>
      </c>
      <c r="M109" t="s">
        <v>48</v>
      </c>
      <c r="N109" t="s">
        <v>84</v>
      </c>
      <c r="O109" t="s">
        <v>39</v>
      </c>
      <c r="P109" t="s">
        <v>40</v>
      </c>
      <c r="Q109">
        <v>1</v>
      </c>
      <c r="R109" s="1">
        <v>45084</v>
      </c>
      <c r="S109">
        <v>2</v>
      </c>
      <c r="T109">
        <v>1</v>
      </c>
      <c r="U109">
        <v>2</v>
      </c>
      <c r="V109" s="1">
        <v>45082</v>
      </c>
      <c r="W109" t="s">
        <v>62</v>
      </c>
      <c r="X109" t="s">
        <v>42</v>
      </c>
      <c r="Y109" t="s">
        <v>63</v>
      </c>
      <c r="Z109">
        <v>4</v>
      </c>
      <c r="AA109">
        <v>283.33</v>
      </c>
      <c r="AB109">
        <v>61</v>
      </c>
      <c r="AC109" t="str" cm="1">
        <f t="array" ref="AC109">_xlfn.IFS(AB109 &lt;=29, "Young Adult", AB109 &lt;=44, "Adult", AB109 &lt;=59, "Middle Age", AB109 &gt; 59, "Old")</f>
        <v>Old</v>
      </c>
      <c r="AD109">
        <f t="shared" ca="1" si="2"/>
        <v>7</v>
      </c>
      <c r="AE109" t="str" cm="1">
        <f t="array" ref="AE109">_xlfn.IFS(S109 &lt; 3, "Low", S109 &lt;= 4, "Medium", S109 &gt; 4, "High")</f>
        <v>Low</v>
      </c>
      <c r="AF109" t="str" cm="1">
        <f t="array" ref="AF109">_xlfn.IFS(T109 &lt; 3, "Unsatisfied", T109 &lt;= 4, "Neutral", T109 &gt; 4, "Satisfied" )</f>
        <v>Unsatisfied</v>
      </c>
      <c r="AG109" t="str" cm="1">
        <f t="array" ref="AG109">_xlfn.IFS(Q109 &lt; 3, "Needs Improvement", Q109 &lt;= 4, "Good", Q109 &gt; 4, "Excellent" )</f>
        <v>Needs Improvement</v>
      </c>
      <c r="AH109" t="str">
        <f t="shared" si="3"/>
        <v>Needs Improvement</v>
      </c>
    </row>
    <row r="110" spans="1:34" x14ac:dyDescent="0.35">
      <c r="A110">
        <v>3555</v>
      </c>
      <c r="B110" s="1">
        <v>44932</v>
      </c>
      <c r="C110" t="s">
        <v>53</v>
      </c>
      <c r="D110" t="s">
        <v>44</v>
      </c>
      <c r="E110" t="s">
        <v>30</v>
      </c>
      <c r="F110" t="s">
        <v>55</v>
      </c>
      <c r="G110" t="s">
        <v>32</v>
      </c>
      <c r="H110" t="s">
        <v>33</v>
      </c>
      <c r="I110" t="s">
        <v>57</v>
      </c>
      <c r="J110" t="s">
        <v>75</v>
      </c>
      <c r="K110" s="1">
        <v>32153</v>
      </c>
      <c r="L110" t="s">
        <v>86</v>
      </c>
      <c r="M110" t="s">
        <v>37</v>
      </c>
      <c r="N110" t="s">
        <v>49</v>
      </c>
      <c r="O110" t="s">
        <v>39</v>
      </c>
      <c r="P110" t="s">
        <v>40</v>
      </c>
      <c r="Q110">
        <v>4</v>
      </c>
      <c r="R110" s="1">
        <v>44939</v>
      </c>
      <c r="S110">
        <v>2</v>
      </c>
      <c r="T110">
        <v>5</v>
      </c>
      <c r="U110">
        <v>1</v>
      </c>
      <c r="V110" s="1">
        <v>44989</v>
      </c>
      <c r="W110" t="s">
        <v>41</v>
      </c>
      <c r="X110" t="s">
        <v>51</v>
      </c>
      <c r="Y110" t="s">
        <v>73</v>
      </c>
      <c r="Z110">
        <v>4</v>
      </c>
      <c r="AA110">
        <v>566.12</v>
      </c>
      <c r="AB110">
        <v>35</v>
      </c>
      <c r="AC110" t="str" cm="1">
        <f t="array" ref="AC110">_xlfn.IFS(AB110 &lt;=29, "Young Adult", AB110 &lt;=44, "Adult", AB110 &lt;=59, "Middle Age", AB110 &gt; 59, "Old")</f>
        <v>Adult</v>
      </c>
      <c r="AD110">
        <f t="shared" ca="1" si="2"/>
        <v>3</v>
      </c>
      <c r="AE110" t="str" cm="1">
        <f t="array" ref="AE110">_xlfn.IFS(S110 &lt; 3, "Low", S110 &lt;= 4, "Medium", S110 &gt; 4, "High")</f>
        <v>Low</v>
      </c>
      <c r="AF110" t="str" cm="1">
        <f t="array" ref="AF110">_xlfn.IFS(T110 &lt; 3, "Unsatisfied", T110 &lt;= 4, "Neutral", T110 &gt; 4, "Satisfied" )</f>
        <v>Satisfied</v>
      </c>
      <c r="AG110" t="str" cm="1">
        <f t="array" ref="AG110">_xlfn.IFS(Q110 &lt; 3, "Needs Improvement", Q110 &lt;= 4, "Good", Q110 &gt; 4, "Excellent" )</f>
        <v>Good</v>
      </c>
      <c r="AH110" t="str">
        <f t="shared" si="3"/>
        <v>Needs Improvement</v>
      </c>
    </row>
    <row r="111" spans="1:34" x14ac:dyDescent="0.35">
      <c r="A111">
        <v>3556</v>
      </c>
      <c r="B111" s="1">
        <v>43664</v>
      </c>
      <c r="C111" t="s">
        <v>53</v>
      </c>
      <c r="D111" t="s">
        <v>29</v>
      </c>
      <c r="E111" t="s">
        <v>30</v>
      </c>
      <c r="F111" t="s">
        <v>55</v>
      </c>
      <c r="G111" t="s">
        <v>56</v>
      </c>
      <c r="H111" t="s">
        <v>33</v>
      </c>
      <c r="I111" t="s">
        <v>57</v>
      </c>
      <c r="J111" t="s">
        <v>101</v>
      </c>
      <c r="K111" s="1">
        <v>22448</v>
      </c>
      <c r="L111" t="s">
        <v>76</v>
      </c>
      <c r="M111" t="s">
        <v>48</v>
      </c>
      <c r="N111" t="s">
        <v>38</v>
      </c>
      <c r="O111" t="s">
        <v>61</v>
      </c>
      <c r="P111" t="s">
        <v>78</v>
      </c>
      <c r="Q111">
        <v>2</v>
      </c>
      <c r="R111" s="1">
        <v>45088</v>
      </c>
      <c r="S111">
        <v>2</v>
      </c>
      <c r="T111">
        <v>2</v>
      </c>
      <c r="U111">
        <v>3</v>
      </c>
      <c r="V111" s="1">
        <v>44968</v>
      </c>
      <c r="W111" t="s">
        <v>50</v>
      </c>
      <c r="X111" t="s">
        <v>42</v>
      </c>
      <c r="Y111" t="s">
        <v>52</v>
      </c>
      <c r="Z111">
        <v>1</v>
      </c>
      <c r="AA111">
        <v>513.91999999999996</v>
      </c>
      <c r="AB111">
        <v>58</v>
      </c>
      <c r="AC111" t="str" cm="1">
        <f t="array" ref="AC111">_xlfn.IFS(AB111 &lt;=29, "Young Adult", AB111 &lt;=44, "Adult", AB111 &lt;=59, "Middle Age", AB111 &gt; 59, "Old")</f>
        <v>Middle Age</v>
      </c>
      <c r="AD111">
        <f t="shared" ca="1" si="2"/>
        <v>6</v>
      </c>
      <c r="AE111" t="str" cm="1">
        <f t="array" ref="AE111">_xlfn.IFS(S111 &lt; 3, "Low", S111 &lt;= 4, "Medium", S111 &gt; 4, "High")</f>
        <v>Low</v>
      </c>
      <c r="AF111" t="str" cm="1">
        <f t="array" ref="AF111">_xlfn.IFS(T111 &lt; 3, "Unsatisfied", T111 &lt;= 4, "Neutral", T111 &gt; 4, "Satisfied" )</f>
        <v>Unsatisfied</v>
      </c>
      <c r="AG111" t="str" cm="1">
        <f t="array" ref="AG111">_xlfn.IFS(Q111 &lt; 3, "Needs Improvement", Q111 &lt;= 4, "Good", Q111 &gt; 4, "Excellent" )</f>
        <v>Needs Improvement</v>
      </c>
      <c r="AH111" t="str">
        <f t="shared" si="3"/>
        <v>Needs Improvement</v>
      </c>
    </row>
    <row r="112" spans="1:34" x14ac:dyDescent="0.35">
      <c r="A112">
        <v>3557</v>
      </c>
      <c r="B112" s="1">
        <v>43509</v>
      </c>
      <c r="C112" t="s">
        <v>53</v>
      </c>
      <c r="D112" t="s">
        <v>69</v>
      </c>
      <c r="E112" t="s">
        <v>30</v>
      </c>
      <c r="F112" t="s">
        <v>46</v>
      </c>
      <c r="G112" t="s">
        <v>32</v>
      </c>
      <c r="H112" t="s">
        <v>33</v>
      </c>
      <c r="I112" t="s">
        <v>57</v>
      </c>
      <c r="J112" t="s">
        <v>70</v>
      </c>
      <c r="K112" s="1">
        <v>22073</v>
      </c>
      <c r="L112" t="s">
        <v>36</v>
      </c>
      <c r="M112" t="s">
        <v>48</v>
      </c>
      <c r="N112" t="s">
        <v>60</v>
      </c>
      <c r="O112" t="s">
        <v>61</v>
      </c>
      <c r="P112" t="s">
        <v>40</v>
      </c>
      <c r="Q112">
        <v>2</v>
      </c>
      <c r="R112" s="1">
        <v>45036</v>
      </c>
      <c r="S112">
        <v>4</v>
      </c>
      <c r="T112">
        <v>5</v>
      </c>
      <c r="U112">
        <v>2</v>
      </c>
      <c r="V112" s="1">
        <v>44961</v>
      </c>
      <c r="W112" t="s">
        <v>62</v>
      </c>
      <c r="X112" t="s">
        <v>51</v>
      </c>
      <c r="Y112" t="s">
        <v>43</v>
      </c>
      <c r="Z112">
        <v>1</v>
      </c>
      <c r="AA112">
        <v>210.38</v>
      </c>
      <c r="AB112">
        <v>59</v>
      </c>
      <c r="AC112" t="str" cm="1">
        <f t="array" ref="AC112">_xlfn.IFS(AB112 &lt;=29, "Young Adult", AB112 &lt;=44, "Adult", AB112 &lt;=59, "Middle Age", AB112 &gt; 59, "Old")</f>
        <v>Middle Age</v>
      </c>
      <c r="AD112">
        <f t="shared" ca="1" si="2"/>
        <v>7</v>
      </c>
      <c r="AE112" t="str" cm="1">
        <f t="array" ref="AE112">_xlfn.IFS(S112 &lt; 3, "Low", S112 &lt;= 4, "Medium", S112 &gt; 4, "High")</f>
        <v>Medium</v>
      </c>
      <c r="AF112" t="str" cm="1">
        <f t="array" ref="AF112">_xlfn.IFS(T112 &lt; 3, "Unsatisfied", T112 &lt;= 4, "Neutral", T112 &gt; 4, "Satisfied" )</f>
        <v>Satisfied</v>
      </c>
      <c r="AG112" t="str" cm="1">
        <f t="array" ref="AG112">_xlfn.IFS(Q112 &lt; 3, "Needs Improvement", Q112 &lt;= 4, "Good", Q112 &gt; 4, "Excellent" )</f>
        <v>Needs Improvement</v>
      </c>
      <c r="AH112" t="str">
        <f t="shared" si="3"/>
        <v>Needs Improvement</v>
      </c>
    </row>
    <row r="113" spans="1:34" x14ac:dyDescent="0.35">
      <c r="A113">
        <v>3558</v>
      </c>
      <c r="B113" s="1">
        <v>43464</v>
      </c>
      <c r="C113" t="s">
        <v>28</v>
      </c>
      <c r="D113" t="s">
        <v>87</v>
      </c>
      <c r="E113" t="s">
        <v>30</v>
      </c>
      <c r="F113" t="s">
        <v>46</v>
      </c>
      <c r="G113" t="s">
        <v>45</v>
      </c>
      <c r="H113" t="s">
        <v>46</v>
      </c>
      <c r="I113" t="s">
        <v>34</v>
      </c>
      <c r="J113" t="s">
        <v>105</v>
      </c>
      <c r="K113" s="1">
        <v>21705</v>
      </c>
      <c r="L113" t="s">
        <v>36</v>
      </c>
      <c r="M113" t="s">
        <v>37</v>
      </c>
      <c r="N113" t="s">
        <v>72</v>
      </c>
      <c r="O113" t="s">
        <v>61</v>
      </c>
      <c r="P113" t="s">
        <v>40</v>
      </c>
      <c r="Q113">
        <v>1</v>
      </c>
      <c r="R113" s="1">
        <v>44839</v>
      </c>
      <c r="S113">
        <v>2</v>
      </c>
      <c r="T113">
        <v>5</v>
      </c>
      <c r="U113">
        <v>3</v>
      </c>
      <c r="V113" s="1">
        <v>45125</v>
      </c>
      <c r="W113" t="s">
        <v>68</v>
      </c>
      <c r="X113" t="s">
        <v>42</v>
      </c>
      <c r="Y113" t="s">
        <v>63</v>
      </c>
      <c r="Z113">
        <v>1</v>
      </c>
      <c r="AA113">
        <v>941.54</v>
      </c>
      <c r="AB113">
        <v>59</v>
      </c>
      <c r="AC113" t="str" cm="1">
        <f t="array" ref="AC113">_xlfn.IFS(AB113 &lt;=29, "Young Adult", AB113 &lt;=44, "Adult", AB113 &lt;=59, "Middle Age", AB113 &gt; 59, "Old")</f>
        <v>Middle Age</v>
      </c>
      <c r="AD113">
        <f t="shared" ca="1" si="2"/>
        <v>7</v>
      </c>
      <c r="AE113" t="str" cm="1">
        <f t="array" ref="AE113">_xlfn.IFS(S113 &lt; 3, "Low", S113 &lt;= 4, "Medium", S113 &gt; 4, "High")</f>
        <v>Low</v>
      </c>
      <c r="AF113" t="str" cm="1">
        <f t="array" ref="AF113">_xlfn.IFS(T113 &lt; 3, "Unsatisfied", T113 &lt;= 4, "Neutral", T113 &gt; 4, "Satisfied" )</f>
        <v>Satisfied</v>
      </c>
      <c r="AG113" t="str" cm="1">
        <f t="array" ref="AG113">_xlfn.IFS(Q113 &lt; 3, "Needs Improvement", Q113 &lt;= 4, "Good", Q113 &gt; 4, "Excellent" )</f>
        <v>Needs Improvement</v>
      </c>
      <c r="AH113" t="str">
        <f t="shared" si="3"/>
        <v>Needs Improvement</v>
      </c>
    </row>
    <row r="114" spans="1:34" x14ac:dyDescent="0.35">
      <c r="A114">
        <v>3559</v>
      </c>
      <c r="B114" s="1">
        <v>43775</v>
      </c>
      <c r="C114" t="s">
        <v>28</v>
      </c>
      <c r="D114" t="s">
        <v>81</v>
      </c>
      <c r="E114" t="s">
        <v>30</v>
      </c>
      <c r="F114" t="s">
        <v>46</v>
      </c>
      <c r="G114" t="s">
        <v>32</v>
      </c>
      <c r="H114" t="s">
        <v>55</v>
      </c>
      <c r="I114" t="s">
        <v>34</v>
      </c>
      <c r="J114" t="s">
        <v>70</v>
      </c>
      <c r="K114" s="1">
        <v>33560</v>
      </c>
      <c r="L114" t="s">
        <v>36</v>
      </c>
      <c r="M114" t="s">
        <v>48</v>
      </c>
      <c r="N114" t="s">
        <v>38</v>
      </c>
      <c r="O114" t="s">
        <v>61</v>
      </c>
      <c r="P114" t="s">
        <v>40</v>
      </c>
      <c r="Q114">
        <v>2</v>
      </c>
      <c r="R114" s="1">
        <v>44922</v>
      </c>
      <c r="S114">
        <v>3</v>
      </c>
      <c r="T114">
        <v>2</v>
      </c>
      <c r="U114">
        <v>1</v>
      </c>
      <c r="V114" s="1">
        <v>44895</v>
      </c>
      <c r="W114" t="s">
        <v>62</v>
      </c>
      <c r="X114" t="s">
        <v>51</v>
      </c>
      <c r="Y114" t="s">
        <v>43</v>
      </c>
      <c r="Z114">
        <v>2</v>
      </c>
      <c r="AA114">
        <v>959.81</v>
      </c>
      <c r="AB114">
        <v>28</v>
      </c>
      <c r="AC114" t="str" cm="1">
        <f t="array" ref="AC114">_xlfn.IFS(AB114 &lt;=29, "Young Adult", AB114 &lt;=44, "Adult", AB114 &lt;=59, "Middle Age", AB114 &gt; 59, "Old")</f>
        <v>Young Adult</v>
      </c>
      <c r="AD114">
        <f t="shared" ca="1" si="2"/>
        <v>6</v>
      </c>
      <c r="AE114" t="str" cm="1">
        <f t="array" ref="AE114">_xlfn.IFS(S114 &lt; 3, "Low", S114 &lt;= 4, "Medium", S114 &gt; 4, "High")</f>
        <v>Medium</v>
      </c>
      <c r="AF114" t="str" cm="1">
        <f t="array" ref="AF114">_xlfn.IFS(T114 &lt; 3, "Unsatisfied", T114 &lt;= 4, "Neutral", T114 &gt; 4, "Satisfied" )</f>
        <v>Unsatisfied</v>
      </c>
      <c r="AG114" t="str" cm="1">
        <f t="array" ref="AG114">_xlfn.IFS(Q114 &lt; 3, "Needs Improvement", Q114 &lt;= 4, "Good", Q114 &gt; 4, "Excellent" )</f>
        <v>Needs Improvement</v>
      </c>
      <c r="AH114" t="str">
        <f t="shared" si="3"/>
        <v>Needs Improvement</v>
      </c>
    </row>
    <row r="115" spans="1:34" x14ac:dyDescent="0.35">
      <c r="A115">
        <v>3560</v>
      </c>
      <c r="B115" s="1">
        <v>44713</v>
      </c>
      <c r="C115" t="s">
        <v>28</v>
      </c>
      <c r="D115" t="s">
        <v>87</v>
      </c>
      <c r="E115" t="s">
        <v>30</v>
      </c>
      <c r="F115" t="s">
        <v>31</v>
      </c>
      <c r="G115" t="s">
        <v>32</v>
      </c>
      <c r="H115" t="s">
        <v>55</v>
      </c>
      <c r="I115" t="s">
        <v>34</v>
      </c>
      <c r="J115" t="s">
        <v>70</v>
      </c>
      <c r="K115" s="1">
        <v>19773</v>
      </c>
      <c r="L115" t="s">
        <v>36</v>
      </c>
      <c r="M115" t="s">
        <v>37</v>
      </c>
      <c r="N115" t="s">
        <v>84</v>
      </c>
      <c r="O115" t="s">
        <v>77</v>
      </c>
      <c r="P115" t="s">
        <v>78</v>
      </c>
      <c r="Q115">
        <v>4</v>
      </c>
      <c r="R115" s="1">
        <v>44935</v>
      </c>
      <c r="S115">
        <v>2</v>
      </c>
      <c r="T115">
        <v>4</v>
      </c>
      <c r="U115">
        <v>5</v>
      </c>
      <c r="V115" s="1">
        <v>45068</v>
      </c>
      <c r="W115" t="s">
        <v>68</v>
      </c>
      <c r="X115" t="s">
        <v>51</v>
      </c>
      <c r="Y115" t="s">
        <v>73</v>
      </c>
      <c r="Z115">
        <v>1</v>
      </c>
      <c r="AA115">
        <v>738.92</v>
      </c>
      <c r="AB115">
        <v>68</v>
      </c>
      <c r="AC115" t="str" cm="1">
        <f t="array" ref="AC115">_xlfn.IFS(AB115 &lt;=29, "Young Adult", AB115 &lt;=44, "Adult", AB115 &lt;=59, "Middle Age", AB115 &gt; 59, "Old")</f>
        <v>Old</v>
      </c>
      <c r="AD115">
        <f t="shared" ca="1" si="2"/>
        <v>4</v>
      </c>
      <c r="AE115" t="str" cm="1">
        <f t="array" ref="AE115">_xlfn.IFS(S115 &lt; 3, "Low", S115 &lt;= 4, "Medium", S115 &gt; 4, "High")</f>
        <v>Low</v>
      </c>
      <c r="AF115" t="str" cm="1">
        <f t="array" ref="AF115">_xlfn.IFS(T115 &lt; 3, "Unsatisfied", T115 &lt;= 4, "Neutral", T115 &gt; 4, "Satisfied" )</f>
        <v>Neutral</v>
      </c>
      <c r="AG115" t="str" cm="1">
        <f t="array" ref="AG115">_xlfn.IFS(Q115 &lt; 3, "Needs Improvement", Q115 &lt;= 4, "Good", Q115 &gt; 4, "Excellent" )</f>
        <v>Good</v>
      </c>
      <c r="AH115" t="str">
        <f t="shared" si="3"/>
        <v>Needs Improvement</v>
      </c>
    </row>
    <row r="116" spans="1:34" x14ac:dyDescent="0.35">
      <c r="A116">
        <v>3561</v>
      </c>
      <c r="B116" s="1">
        <v>45013</v>
      </c>
      <c r="C116" t="s">
        <v>106</v>
      </c>
      <c r="D116" t="s">
        <v>69</v>
      </c>
      <c r="E116" t="s">
        <v>30</v>
      </c>
      <c r="F116" t="s">
        <v>46</v>
      </c>
      <c r="G116" t="s">
        <v>32</v>
      </c>
      <c r="H116" t="s">
        <v>33</v>
      </c>
      <c r="I116" t="s">
        <v>34</v>
      </c>
      <c r="J116" t="s">
        <v>65</v>
      </c>
      <c r="K116" s="1">
        <v>21581</v>
      </c>
      <c r="L116" t="s">
        <v>36</v>
      </c>
      <c r="M116" t="s">
        <v>37</v>
      </c>
      <c r="N116" t="s">
        <v>38</v>
      </c>
      <c r="O116" t="s">
        <v>67</v>
      </c>
      <c r="P116" t="s">
        <v>40</v>
      </c>
      <c r="Q116">
        <v>5</v>
      </c>
      <c r="R116" s="1">
        <v>44885</v>
      </c>
      <c r="S116">
        <v>2</v>
      </c>
      <c r="T116">
        <v>1</v>
      </c>
      <c r="U116">
        <v>5</v>
      </c>
      <c r="V116" s="1">
        <v>44811</v>
      </c>
      <c r="W116" t="s">
        <v>68</v>
      </c>
      <c r="X116" t="s">
        <v>51</v>
      </c>
      <c r="Y116" t="s">
        <v>43</v>
      </c>
      <c r="Z116">
        <v>5</v>
      </c>
      <c r="AA116">
        <v>445.04</v>
      </c>
      <c r="AB116">
        <v>64</v>
      </c>
      <c r="AC116" t="str" cm="1">
        <f t="array" ref="AC116">_xlfn.IFS(AB116 &lt;=29, "Young Adult", AB116 &lt;=44, "Adult", AB116 &lt;=59, "Middle Age", AB116 &gt; 59, "Old")</f>
        <v>Old</v>
      </c>
      <c r="AD116">
        <f t="shared" ca="1" si="2"/>
        <v>3</v>
      </c>
      <c r="AE116" t="str" cm="1">
        <f t="array" ref="AE116">_xlfn.IFS(S116 &lt; 3, "Low", S116 &lt;= 4, "Medium", S116 &gt; 4, "High")</f>
        <v>Low</v>
      </c>
      <c r="AF116" t="str" cm="1">
        <f t="array" ref="AF116">_xlfn.IFS(T116 &lt; 3, "Unsatisfied", T116 &lt;= 4, "Neutral", T116 &gt; 4, "Satisfied" )</f>
        <v>Unsatisfied</v>
      </c>
      <c r="AG116" t="str" cm="1">
        <f t="array" ref="AG116">_xlfn.IFS(Q116 &lt; 3, "Needs Improvement", Q116 &lt;= 4, "Good", Q116 &gt; 4, "Excellent" )</f>
        <v>Excellent</v>
      </c>
      <c r="AH116" t="str">
        <f t="shared" si="3"/>
        <v>Needs Improvement</v>
      </c>
    </row>
    <row r="117" spans="1:34" x14ac:dyDescent="0.35">
      <c r="A117">
        <v>3563</v>
      </c>
      <c r="B117" s="1">
        <v>43466</v>
      </c>
      <c r="C117" t="s">
        <v>28</v>
      </c>
      <c r="D117" t="s">
        <v>74</v>
      </c>
      <c r="E117" t="s">
        <v>30</v>
      </c>
      <c r="F117" t="s">
        <v>31</v>
      </c>
      <c r="G117" t="s">
        <v>56</v>
      </c>
      <c r="H117" t="s">
        <v>55</v>
      </c>
      <c r="I117" t="s">
        <v>34</v>
      </c>
      <c r="J117" t="s">
        <v>70</v>
      </c>
      <c r="K117" s="1">
        <v>17090</v>
      </c>
      <c r="L117" t="s">
        <v>36</v>
      </c>
      <c r="M117" t="s">
        <v>48</v>
      </c>
      <c r="N117" t="s">
        <v>72</v>
      </c>
      <c r="O117" t="s">
        <v>39</v>
      </c>
      <c r="P117" t="s">
        <v>107</v>
      </c>
      <c r="Q117">
        <v>4</v>
      </c>
      <c r="R117" s="1">
        <v>44957</v>
      </c>
      <c r="S117">
        <v>4</v>
      </c>
      <c r="T117">
        <v>1</v>
      </c>
      <c r="U117">
        <v>3</v>
      </c>
      <c r="V117" s="1">
        <v>45022</v>
      </c>
      <c r="W117" t="s">
        <v>41</v>
      </c>
      <c r="X117" t="s">
        <v>51</v>
      </c>
      <c r="Y117" t="s">
        <v>73</v>
      </c>
      <c r="Z117">
        <v>4</v>
      </c>
      <c r="AA117">
        <v>886.9</v>
      </c>
      <c r="AB117">
        <v>73</v>
      </c>
      <c r="AC117" t="str" cm="1">
        <f t="array" ref="AC117">_xlfn.IFS(AB117 &lt;=29, "Young Adult", AB117 &lt;=44, "Adult", AB117 &lt;=59, "Middle Age", AB117 &gt; 59, "Old")</f>
        <v>Old</v>
      </c>
      <c r="AD117">
        <f t="shared" ca="1" si="2"/>
        <v>7</v>
      </c>
      <c r="AE117" t="str" cm="1">
        <f t="array" ref="AE117">_xlfn.IFS(S117 &lt; 3, "Low", S117 &lt;= 4, "Medium", S117 &gt; 4, "High")</f>
        <v>Medium</v>
      </c>
      <c r="AF117" t="str" cm="1">
        <f t="array" ref="AF117">_xlfn.IFS(T117 &lt; 3, "Unsatisfied", T117 &lt;= 4, "Neutral", T117 &gt; 4, "Satisfied" )</f>
        <v>Unsatisfied</v>
      </c>
      <c r="AG117" t="str" cm="1">
        <f t="array" ref="AG117">_xlfn.IFS(Q117 &lt; 3, "Needs Improvement", Q117 &lt;= 4, "Good", Q117 &gt; 4, "Excellent" )</f>
        <v>Good</v>
      </c>
      <c r="AH117" t="str">
        <f t="shared" si="3"/>
        <v>Needs Improvement</v>
      </c>
    </row>
    <row r="118" spans="1:34" x14ac:dyDescent="0.35">
      <c r="A118">
        <v>3564</v>
      </c>
      <c r="B118" s="1">
        <v>43491</v>
      </c>
      <c r="C118" t="s">
        <v>106</v>
      </c>
      <c r="D118" t="s">
        <v>85</v>
      </c>
      <c r="E118" t="s">
        <v>108</v>
      </c>
      <c r="F118" t="s">
        <v>55</v>
      </c>
      <c r="G118" t="s">
        <v>32</v>
      </c>
      <c r="H118" t="s">
        <v>33</v>
      </c>
      <c r="I118" t="s">
        <v>34</v>
      </c>
      <c r="J118" t="s">
        <v>47</v>
      </c>
      <c r="K118" s="1">
        <v>34645</v>
      </c>
      <c r="L118" t="s">
        <v>36</v>
      </c>
      <c r="M118" t="s">
        <v>37</v>
      </c>
      <c r="N118" t="s">
        <v>38</v>
      </c>
      <c r="O118" t="s">
        <v>77</v>
      </c>
      <c r="P118" t="s">
        <v>40</v>
      </c>
      <c r="Q118">
        <v>1</v>
      </c>
      <c r="R118" s="1">
        <v>44997</v>
      </c>
      <c r="S118">
        <v>4</v>
      </c>
      <c r="T118">
        <v>4</v>
      </c>
      <c r="U118">
        <v>3</v>
      </c>
      <c r="V118" s="1">
        <v>44905</v>
      </c>
      <c r="W118" t="s">
        <v>68</v>
      </c>
      <c r="X118" t="s">
        <v>51</v>
      </c>
      <c r="Y118" t="s">
        <v>52</v>
      </c>
      <c r="Z118">
        <v>4</v>
      </c>
      <c r="AA118">
        <v>106.14</v>
      </c>
      <c r="AB118">
        <v>25</v>
      </c>
      <c r="AC118" t="str" cm="1">
        <f t="array" ref="AC118">_xlfn.IFS(AB118 &lt;=29, "Young Adult", AB118 &lt;=44, "Adult", AB118 &lt;=59, "Middle Age", AB118 &gt; 59, "Old")</f>
        <v>Young Adult</v>
      </c>
      <c r="AD118">
        <f t="shared" ca="1" si="2"/>
        <v>7</v>
      </c>
      <c r="AE118" t="str" cm="1">
        <f t="array" ref="AE118">_xlfn.IFS(S118 &lt; 3, "Low", S118 &lt;= 4, "Medium", S118 &gt; 4, "High")</f>
        <v>Medium</v>
      </c>
      <c r="AF118" t="str" cm="1">
        <f t="array" ref="AF118">_xlfn.IFS(T118 &lt; 3, "Unsatisfied", T118 &lt;= 4, "Neutral", T118 &gt; 4, "Satisfied" )</f>
        <v>Neutral</v>
      </c>
      <c r="AG118" t="str" cm="1">
        <f t="array" ref="AG118">_xlfn.IFS(Q118 &lt; 3, "Needs Improvement", Q118 &lt;= 4, "Good", Q118 &gt; 4, "Excellent" )</f>
        <v>Needs Improvement</v>
      </c>
      <c r="AH118" t="str">
        <f t="shared" si="3"/>
        <v>Needs Improvement</v>
      </c>
    </row>
    <row r="119" spans="1:34" x14ac:dyDescent="0.35">
      <c r="A119">
        <v>3565</v>
      </c>
      <c r="B119" s="1">
        <v>44450</v>
      </c>
      <c r="C119" t="s">
        <v>28</v>
      </c>
      <c r="D119" t="s">
        <v>74</v>
      </c>
      <c r="E119" t="s">
        <v>30</v>
      </c>
      <c r="F119" t="s">
        <v>46</v>
      </c>
      <c r="G119" t="s">
        <v>56</v>
      </c>
      <c r="H119" t="s">
        <v>55</v>
      </c>
      <c r="I119" t="s">
        <v>34</v>
      </c>
      <c r="J119" t="s">
        <v>65</v>
      </c>
      <c r="K119" s="1">
        <v>24968</v>
      </c>
      <c r="L119" t="s">
        <v>36</v>
      </c>
      <c r="M119" t="s">
        <v>48</v>
      </c>
      <c r="N119" t="s">
        <v>60</v>
      </c>
      <c r="O119" t="s">
        <v>77</v>
      </c>
      <c r="P119" t="s">
        <v>40</v>
      </c>
      <c r="Q119">
        <v>4</v>
      </c>
      <c r="R119" s="1">
        <v>44833</v>
      </c>
      <c r="S119">
        <v>5</v>
      </c>
      <c r="T119">
        <v>5</v>
      </c>
      <c r="U119">
        <v>5</v>
      </c>
      <c r="V119" s="1">
        <v>45052</v>
      </c>
      <c r="W119" t="s">
        <v>62</v>
      </c>
      <c r="X119" t="s">
        <v>51</v>
      </c>
      <c r="Y119" t="s">
        <v>73</v>
      </c>
      <c r="Z119">
        <v>4</v>
      </c>
      <c r="AA119">
        <v>684.35</v>
      </c>
      <c r="AB119">
        <v>53</v>
      </c>
      <c r="AC119" t="str" cm="1">
        <f t="array" ref="AC119">_xlfn.IFS(AB119 &lt;=29, "Young Adult", AB119 &lt;=44, "Adult", AB119 &lt;=59, "Middle Age", AB119 &gt; 59, "Old")</f>
        <v>Middle Age</v>
      </c>
      <c r="AD119">
        <f t="shared" ca="1" si="2"/>
        <v>4</v>
      </c>
      <c r="AE119" t="str" cm="1">
        <f t="array" ref="AE119">_xlfn.IFS(S119 &lt; 3, "Low", S119 &lt;= 4, "Medium", S119 &gt; 4, "High")</f>
        <v>High</v>
      </c>
      <c r="AF119" t="str" cm="1">
        <f t="array" ref="AF119">_xlfn.IFS(T119 &lt; 3, "Unsatisfied", T119 &lt;= 4, "Neutral", T119 &gt; 4, "Satisfied" )</f>
        <v>Satisfied</v>
      </c>
      <c r="AG119" t="str" cm="1">
        <f t="array" ref="AG119">_xlfn.IFS(Q119 &lt; 3, "Needs Improvement", Q119 &lt;= 4, "Good", Q119 &gt; 4, "Excellent" )</f>
        <v>Good</v>
      </c>
      <c r="AH119" t="str">
        <f t="shared" si="3"/>
        <v>Needs Improvement</v>
      </c>
    </row>
    <row r="120" spans="1:34" x14ac:dyDescent="0.35">
      <c r="A120">
        <v>3566</v>
      </c>
      <c r="B120" s="1">
        <v>44465</v>
      </c>
      <c r="C120" t="s">
        <v>106</v>
      </c>
      <c r="D120" t="s">
        <v>54</v>
      </c>
      <c r="E120" t="s">
        <v>30</v>
      </c>
      <c r="F120" t="s">
        <v>46</v>
      </c>
      <c r="G120" t="s">
        <v>45</v>
      </c>
      <c r="H120" t="s">
        <v>46</v>
      </c>
      <c r="I120" t="s">
        <v>34</v>
      </c>
      <c r="J120" t="s">
        <v>47</v>
      </c>
      <c r="K120" s="1">
        <v>23289</v>
      </c>
      <c r="L120" t="s">
        <v>36</v>
      </c>
      <c r="M120" t="s">
        <v>48</v>
      </c>
      <c r="N120" t="s">
        <v>72</v>
      </c>
      <c r="O120" t="s">
        <v>61</v>
      </c>
      <c r="P120" t="s">
        <v>40</v>
      </c>
      <c r="Q120">
        <v>2</v>
      </c>
      <c r="R120" s="1">
        <v>44953</v>
      </c>
      <c r="S120">
        <v>1</v>
      </c>
      <c r="T120">
        <v>2</v>
      </c>
      <c r="U120">
        <v>3</v>
      </c>
      <c r="V120" s="1">
        <v>44809</v>
      </c>
      <c r="W120" t="s">
        <v>92</v>
      </c>
      <c r="X120" t="s">
        <v>42</v>
      </c>
      <c r="Y120" t="s">
        <v>43</v>
      </c>
      <c r="Z120">
        <v>2</v>
      </c>
      <c r="AA120">
        <v>578.80999999999995</v>
      </c>
      <c r="AB120">
        <v>58</v>
      </c>
      <c r="AC120" t="str" cm="1">
        <f t="array" ref="AC120">_xlfn.IFS(AB120 &lt;=29, "Young Adult", AB120 &lt;=44, "Adult", AB120 &lt;=59, "Middle Age", AB120 &gt; 59, "Old")</f>
        <v>Middle Age</v>
      </c>
      <c r="AD120">
        <f t="shared" ca="1" si="2"/>
        <v>4</v>
      </c>
      <c r="AE120" t="str" cm="1">
        <f t="array" ref="AE120">_xlfn.IFS(S120 &lt; 3, "Low", S120 &lt;= 4, "Medium", S120 &gt; 4, "High")</f>
        <v>Low</v>
      </c>
      <c r="AF120" t="str" cm="1">
        <f t="array" ref="AF120">_xlfn.IFS(T120 &lt; 3, "Unsatisfied", T120 &lt;= 4, "Neutral", T120 &gt; 4, "Satisfied" )</f>
        <v>Unsatisfied</v>
      </c>
      <c r="AG120" t="str" cm="1">
        <f t="array" ref="AG120">_xlfn.IFS(Q120 &lt; 3, "Needs Improvement", Q120 &lt;= 4, "Good", Q120 &gt; 4, "Excellent" )</f>
        <v>Needs Improvement</v>
      </c>
      <c r="AH120" t="str">
        <f t="shared" si="3"/>
        <v>Needs Improvement</v>
      </c>
    </row>
    <row r="121" spans="1:34" x14ac:dyDescent="0.35">
      <c r="A121">
        <v>3567</v>
      </c>
      <c r="B121" s="1">
        <v>44989</v>
      </c>
      <c r="C121" t="s">
        <v>28</v>
      </c>
      <c r="D121" t="s">
        <v>44</v>
      </c>
      <c r="E121" t="s">
        <v>30</v>
      </c>
      <c r="F121" t="s">
        <v>55</v>
      </c>
      <c r="G121" t="s">
        <v>32</v>
      </c>
      <c r="H121" t="s">
        <v>55</v>
      </c>
      <c r="I121" t="s">
        <v>34</v>
      </c>
      <c r="J121" t="s">
        <v>58</v>
      </c>
      <c r="K121" s="1">
        <v>24352</v>
      </c>
      <c r="L121" t="s">
        <v>36</v>
      </c>
      <c r="M121" t="s">
        <v>48</v>
      </c>
      <c r="N121" t="s">
        <v>84</v>
      </c>
      <c r="O121" t="s">
        <v>39</v>
      </c>
      <c r="P121" t="s">
        <v>40</v>
      </c>
      <c r="Q121">
        <v>4</v>
      </c>
      <c r="R121" s="1">
        <v>45142</v>
      </c>
      <c r="S121">
        <v>2</v>
      </c>
      <c r="T121">
        <v>3</v>
      </c>
      <c r="U121">
        <v>2</v>
      </c>
      <c r="V121" s="1">
        <v>45086</v>
      </c>
      <c r="W121" t="s">
        <v>50</v>
      </c>
      <c r="X121" t="s">
        <v>42</v>
      </c>
      <c r="Y121" t="s">
        <v>63</v>
      </c>
      <c r="Z121">
        <v>5</v>
      </c>
      <c r="AA121">
        <v>764.51</v>
      </c>
      <c r="AB121">
        <v>57</v>
      </c>
      <c r="AC121" t="str" cm="1">
        <f t="array" ref="AC121">_xlfn.IFS(AB121 &lt;=29, "Young Adult", AB121 &lt;=44, "Adult", AB121 &lt;=59, "Middle Age", AB121 &gt; 59, "Old")</f>
        <v>Middle Age</v>
      </c>
      <c r="AD121">
        <f t="shared" ca="1" si="2"/>
        <v>3</v>
      </c>
      <c r="AE121" t="str" cm="1">
        <f t="array" ref="AE121">_xlfn.IFS(S121 &lt; 3, "Low", S121 &lt;= 4, "Medium", S121 &gt; 4, "High")</f>
        <v>Low</v>
      </c>
      <c r="AF121" t="str" cm="1">
        <f t="array" ref="AF121">_xlfn.IFS(T121 &lt; 3, "Unsatisfied", T121 &lt;= 4, "Neutral", T121 &gt; 4, "Satisfied" )</f>
        <v>Neutral</v>
      </c>
      <c r="AG121" t="str" cm="1">
        <f t="array" ref="AG121">_xlfn.IFS(Q121 &lt; 3, "Needs Improvement", Q121 &lt;= 4, "Good", Q121 &gt; 4, "Excellent" )</f>
        <v>Good</v>
      </c>
      <c r="AH121" t="str">
        <f t="shared" si="3"/>
        <v>Effective</v>
      </c>
    </row>
    <row r="122" spans="1:34" x14ac:dyDescent="0.35">
      <c r="A122">
        <v>3568</v>
      </c>
      <c r="B122" s="1">
        <v>45118</v>
      </c>
      <c r="C122" t="s">
        <v>28</v>
      </c>
      <c r="D122" t="s">
        <v>44</v>
      </c>
      <c r="E122" t="s">
        <v>108</v>
      </c>
      <c r="F122" t="s">
        <v>55</v>
      </c>
      <c r="G122" t="s">
        <v>56</v>
      </c>
      <c r="H122" t="s">
        <v>46</v>
      </c>
      <c r="I122" t="s">
        <v>34</v>
      </c>
      <c r="J122" t="s">
        <v>70</v>
      </c>
      <c r="K122" s="1">
        <v>27371</v>
      </c>
      <c r="L122" t="s">
        <v>36</v>
      </c>
      <c r="M122" t="s">
        <v>48</v>
      </c>
      <c r="N122" t="s">
        <v>84</v>
      </c>
      <c r="O122" t="s">
        <v>77</v>
      </c>
      <c r="P122" t="s">
        <v>40</v>
      </c>
      <c r="Q122">
        <v>2</v>
      </c>
      <c r="R122" s="1">
        <v>44964</v>
      </c>
      <c r="S122">
        <v>2</v>
      </c>
      <c r="T122">
        <v>4</v>
      </c>
      <c r="U122">
        <v>1</v>
      </c>
      <c r="V122" s="1">
        <v>44796</v>
      </c>
      <c r="W122" t="s">
        <v>62</v>
      </c>
      <c r="X122" t="s">
        <v>42</v>
      </c>
      <c r="Y122" t="s">
        <v>52</v>
      </c>
      <c r="Z122">
        <v>2</v>
      </c>
      <c r="AA122">
        <v>201.76</v>
      </c>
      <c r="AB122">
        <v>49</v>
      </c>
      <c r="AC122" t="str" cm="1">
        <f t="array" ref="AC122">_xlfn.IFS(AB122 &lt;=29, "Young Adult", AB122 &lt;=44, "Adult", AB122 &lt;=59, "Middle Age", AB122 &gt; 59, "Old")</f>
        <v>Middle Age</v>
      </c>
      <c r="AD122">
        <f t="shared" ca="1" si="2"/>
        <v>2</v>
      </c>
      <c r="AE122" t="str" cm="1">
        <f t="array" ref="AE122">_xlfn.IFS(S122 &lt; 3, "Low", S122 &lt;= 4, "Medium", S122 &gt; 4, "High")</f>
        <v>Low</v>
      </c>
      <c r="AF122" t="str" cm="1">
        <f t="array" ref="AF122">_xlfn.IFS(T122 &lt; 3, "Unsatisfied", T122 &lt;= 4, "Neutral", T122 &gt; 4, "Satisfied" )</f>
        <v>Neutral</v>
      </c>
      <c r="AG122" t="str" cm="1">
        <f t="array" ref="AG122">_xlfn.IFS(Q122 &lt; 3, "Needs Improvement", Q122 &lt;= 4, "Good", Q122 &gt; 4, "Excellent" )</f>
        <v>Needs Improvement</v>
      </c>
      <c r="AH122" t="str">
        <f t="shared" si="3"/>
        <v>Needs Improvement</v>
      </c>
    </row>
    <row r="123" spans="1:34" x14ac:dyDescent="0.35">
      <c r="A123">
        <v>3569</v>
      </c>
      <c r="B123" s="1">
        <v>43505</v>
      </c>
      <c r="C123" t="s">
        <v>28</v>
      </c>
      <c r="D123" t="s">
        <v>87</v>
      </c>
      <c r="E123" t="s">
        <v>30</v>
      </c>
      <c r="F123" t="s">
        <v>46</v>
      </c>
      <c r="G123" t="s">
        <v>56</v>
      </c>
      <c r="H123" t="s">
        <v>33</v>
      </c>
      <c r="I123" t="s">
        <v>34</v>
      </c>
      <c r="J123" t="s">
        <v>102</v>
      </c>
      <c r="K123" s="1">
        <v>34899</v>
      </c>
      <c r="L123" t="s">
        <v>36</v>
      </c>
      <c r="M123" t="s">
        <v>37</v>
      </c>
      <c r="N123" t="s">
        <v>49</v>
      </c>
      <c r="O123" t="s">
        <v>77</v>
      </c>
      <c r="P123" t="s">
        <v>40</v>
      </c>
      <c r="Q123">
        <v>2</v>
      </c>
      <c r="R123" s="1">
        <v>44919</v>
      </c>
      <c r="S123">
        <v>1</v>
      </c>
      <c r="T123">
        <v>3</v>
      </c>
      <c r="U123">
        <v>5</v>
      </c>
      <c r="V123" s="1">
        <v>44874</v>
      </c>
      <c r="W123" t="s">
        <v>68</v>
      </c>
      <c r="X123" t="s">
        <v>51</v>
      </c>
      <c r="Y123" t="s">
        <v>52</v>
      </c>
      <c r="Z123">
        <v>4</v>
      </c>
      <c r="AA123">
        <v>730.04</v>
      </c>
      <c r="AB123">
        <v>24</v>
      </c>
      <c r="AC123" t="str" cm="1">
        <f t="array" ref="AC123">_xlfn.IFS(AB123 &lt;=29, "Young Adult", AB123 &lt;=44, "Adult", AB123 &lt;=59, "Middle Age", AB123 &gt; 59, "Old")</f>
        <v>Young Adult</v>
      </c>
      <c r="AD123">
        <f t="shared" ca="1" si="2"/>
        <v>7</v>
      </c>
      <c r="AE123" t="str" cm="1">
        <f t="array" ref="AE123">_xlfn.IFS(S123 &lt; 3, "Low", S123 &lt;= 4, "Medium", S123 &gt; 4, "High")</f>
        <v>Low</v>
      </c>
      <c r="AF123" t="str" cm="1">
        <f t="array" ref="AF123">_xlfn.IFS(T123 &lt; 3, "Unsatisfied", T123 &lt;= 4, "Neutral", T123 &gt; 4, "Satisfied" )</f>
        <v>Neutral</v>
      </c>
      <c r="AG123" t="str" cm="1">
        <f t="array" ref="AG123">_xlfn.IFS(Q123 &lt; 3, "Needs Improvement", Q123 &lt;= 4, "Good", Q123 &gt; 4, "Excellent" )</f>
        <v>Needs Improvement</v>
      </c>
      <c r="AH123" t="str">
        <f t="shared" si="3"/>
        <v>Needs Improvement</v>
      </c>
    </row>
    <row r="124" spans="1:34" x14ac:dyDescent="0.35">
      <c r="A124">
        <v>3570</v>
      </c>
      <c r="B124" s="1">
        <v>43574</v>
      </c>
      <c r="C124" t="s">
        <v>106</v>
      </c>
      <c r="D124" t="s">
        <v>64</v>
      </c>
      <c r="E124" t="s">
        <v>108</v>
      </c>
      <c r="F124" t="s">
        <v>55</v>
      </c>
      <c r="G124" t="s">
        <v>56</v>
      </c>
      <c r="H124" t="s">
        <v>33</v>
      </c>
      <c r="I124" t="s">
        <v>34</v>
      </c>
      <c r="J124" t="s">
        <v>97</v>
      </c>
      <c r="K124" s="1">
        <v>27356</v>
      </c>
      <c r="L124" t="s">
        <v>36</v>
      </c>
      <c r="M124" t="s">
        <v>37</v>
      </c>
      <c r="N124" t="s">
        <v>84</v>
      </c>
      <c r="O124" t="s">
        <v>67</v>
      </c>
      <c r="P124" t="s">
        <v>40</v>
      </c>
      <c r="Q124">
        <v>1</v>
      </c>
      <c r="R124" s="1">
        <v>44928</v>
      </c>
      <c r="S124">
        <v>2</v>
      </c>
      <c r="T124">
        <v>5</v>
      </c>
      <c r="U124">
        <v>3</v>
      </c>
      <c r="V124" s="1">
        <v>45014</v>
      </c>
      <c r="W124" t="s">
        <v>62</v>
      </c>
      <c r="X124" t="s">
        <v>51</v>
      </c>
      <c r="Y124" t="s">
        <v>43</v>
      </c>
      <c r="Z124">
        <v>2</v>
      </c>
      <c r="AA124">
        <v>796.88</v>
      </c>
      <c r="AB124">
        <v>45</v>
      </c>
      <c r="AC124" t="str" cm="1">
        <f t="array" ref="AC124">_xlfn.IFS(AB124 &lt;=29, "Young Adult", AB124 &lt;=44, "Adult", AB124 &lt;=59, "Middle Age", AB124 &gt; 59, "Old")</f>
        <v>Middle Age</v>
      </c>
      <c r="AD124">
        <f t="shared" ca="1" si="2"/>
        <v>7</v>
      </c>
      <c r="AE124" t="str" cm="1">
        <f t="array" ref="AE124">_xlfn.IFS(S124 &lt; 3, "Low", S124 &lt;= 4, "Medium", S124 &gt; 4, "High")</f>
        <v>Low</v>
      </c>
      <c r="AF124" t="str" cm="1">
        <f t="array" ref="AF124">_xlfn.IFS(T124 &lt; 3, "Unsatisfied", T124 &lt;= 4, "Neutral", T124 &gt; 4, "Satisfied" )</f>
        <v>Satisfied</v>
      </c>
      <c r="AG124" t="str" cm="1">
        <f t="array" ref="AG124">_xlfn.IFS(Q124 &lt; 3, "Needs Improvement", Q124 &lt;= 4, "Good", Q124 &gt; 4, "Excellent" )</f>
        <v>Needs Improvement</v>
      </c>
      <c r="AH124" t="str">
        <f t="shared" si="3"/>
        <v>Needs Improvement</v>
      </c>
    </row>
    <row r="125" spans="1:34" x14ac:dyDescent="0.35">
      <c r="A125">
        <v>3571</v>
      </c>
      <c r="B125" s="1">
        <v>44749</v>
      </c>
      <c r="C125" t="s">
        <v>28</v>
      </c>
      <c r="D125" t="s">
        <v>81</v>
      </c>
      <c r="E125" t="s">
        <v>108</v>
      </c>
      <c r="F125" t="s">
        <v>46</v>
      </c>
      <c r="G125" t="s">
        <v>32</v>
      </c>
      <c r="H125" t="s">
        <v>55</v>
      </c>
      <c r="I125" t="s">
        <v>34</v>
      </c>
      <c r="J125" t="s">
        <v>70</v>
      </c>
      <c r="K125" s="1">
        <v>17408</v>
      </c>
      <c r="L125" t="s">
        <v>36</v>
      </c>
      <c r="M125" t="s">
        <v>37</v>
      </c>
      <c r="N125" t="s">
        <v>38</v>
      </c>
      <c r="O125" t="s">
        <v>39</v>
      </c>
      <c r="P125" t="s">
        <v>40</v>
      </c>
      <c r="Q125">
        <v>4</v>
      </c>
      <c r="R125" s="1">
        <v>44888</v>
      </c>
      <c r="S125">
        <v>4</v>
      </c>
      <c r="T125">
        <v>1</v>
      </c>
      <c r="U125">
        <v>5</v>
      </c>
      <c r="V125" s="1">
        <v>45142</v>
      </c>
      <c r="W125" t="s">
        <v>62</v>
      </c>
      <c r="X125" t="s">
        <v>51</v>
      </c>
      <c r="Y125" t="s">
        <v>63</v>
      </c>
      <c r="Z125">
        <v>3</v>
      </c>
      <c r="AA125">
        <v>834.44</v>
      </c>
      <c r="AB125">
        <v>75</v>
      </c>
      <c r="AC125" t="str" cm="1">
        <f t="array" ref="AC125">_xlfn.IFS(AB125 &lt;=29, "Young Adult", AB125 &lt;=44, "Adult", AB125 &lt;=59, "Middle Age", AB125 &gt; 59, "Old")</f>
        <v>Old</v>
      </c>
      <c r="AD125">
        <f t="shared" ca="1" si="2"/>
        <v>3</v>
      </c>
      <c r="AE125" t="str" cm="1">
        <f t="array" ref="AE125">_xlfn.IFS(S125 &lt; 3, "Low", S125 &lt;= 4, "Medium", S125 &gt; 4, "High")</f>
        <v>Medium</v>
      </c>
      <c r="AF125" t="str" cm="1">
        <f t="array" ref="AF125">_xlfn.IFS(T125 &lt; 3, "Unsatisfied", T125 &lt;= 4, "Neutral", T125 &gt; 4, "Satisfied" )</f>
        <v>Unsatisfied</v>
      </c>
      <c r="AG125" t="str" cm="1">
        <f t="array" ref="AG125">_xlfn.IFS(Q125 &lt; 3, "Needs Improvement", Q125 &lt;= 4, "Good", Q125 &gt; 4, "Excellent" )</f>
        <v>Good</v>
      </c>
      <c r="AH125" t="str">
        <f t="shared" si="3"/>
        <v>Effective</v>
      </c>
    </row>
    <row r="126" spans="1:34" x14ac:dyDescent="0.35">
      <c r="A126">
        <v>3572</v>
      </c>
      <c r="B126" s="1">
        <v>43536</v>
      </c>
      <c r="C126" t="s">
        <v>28</v>
      </c>
      <c r="D126" t="s">
        <v>74</v>
      </c>
      <c r="E126" t="s">
        <v>30</v>
      </c>
      <c r="F126" t="s">
        <v>31</v>
      </c>
      <c r="G126" t="s">
        <v>45</v>
      </c>
      <c r="H126" t="s">
        <v>46</v>
      </c>
      <c r="I126" t="s">
        <v>34</v>
      </c>
      <c r="J126" t="s">
        <v>97</v>
      </c>
      <c r="K126" s="1">
        <v>34492</v>
      </c>
      <c r="L126" t="s">
        <v>36</v>
      </c>
      <c r="M126" t="s">
        <v>48</v>
      </c>
      <c r="N126" t="s">
        <v>38</v>
      </c>
      <c r="O126" t="s">
        <v>61</v>
      </c>
      <c r="P126" t="s">
        <v>40</v>
      </c>
      <c r="Q126">
        <v>5</v>
      </c>
      <c r="R126" s="1">
        <v>44900</v>
      </c>
      <c r="S126">
        <v>5</v>
      </c>
      <c r="T126">
        <v>5</v>
      </c>
      <c r="U126">
        <v>5</v>
      </c>
      <c r="V126" s="1">
        <v>45065</v>
      </c>
      <c r="W126" t="s">
        <v>41</v>
      </c>
      <c r="X126" t="s">
        <v>42</v>
      </c>
      <c r="Y126" t="s">
        <v>43</v>
      </c>
      <c r="Z126">
        <v>5</v>
      </c>
      <c r="AA126">
        <v>569.16999999999996</v>
      </c>
      <c r="AB126">
        <v>25</v>
      </c>
      <c r="AC126" t="str" cm="1">
        <f t="array" ref="AC126">_xlfn.IFS(AB126 &lt;=29, "Young Adult", AB126 &lt;=44, "Adult", AB126 &lt;=59, "Middle Age", AB126 &gt; 59, "Old")</f>
        <v>Young Adult</v>
      </c>
      <c r="AD126">
        <f t="shared" ca="1" si="2"/>
        <v>7</v>
      </c>
      <c r="AE126" t="str" cm="1">
        <f t="array" ref="AE126">_xlfn.IFS(S126 &lt; 3, "Low", S126 &lt;= 4, "Medium", S126 &gt; 4, "High")</f>
        <v>High</v>
      </c>
      <c r="AF126" t="str" cm="1">
        <f t="array" ref="AF126">_xlfn.IFS(T126 &lt; 3, "Unsatisfied", T126 &lt;= 4, "Neutral", T126 &gt; 4, "Satisfied" )</f>
        <v>Satisfied</v>
      </c>
      <c r="AG126" t="str" cm="1">
        <f t="array" ref="AG126">_xlfn.IFS(Q126 &lt; 3, "Needs Improvement", Q126 &lt;= 4, "Good", Q126 &gt; 4, "Excellent" )</f>
        <v>Excellent</v>
      </c>
      <c r="AH126" t="str">
        <f t="shared" si="3"/>
        <v>Needs Improvement</v>
      </c>
    </row>
    <row r="127" spans="1:34" x14ac:dyDescent="0.35">
      <c r="A127">
        <v>3573</v>
      </c>
      <c r="B127" s="1">
        <v>43899</v>
      </c>
      <c r="C127" t="s">
        <v>28</v>
      </c>
      <c r="D127" t="s">
        <v>81</v>
      </c>
      <c r="E127" t="s">
        <v>30</v>
      </c>
      <c r="F127" t="s">
        <v>31</v>
      </c>
      <c r="G127" t="s">
        <v>56</v>
      </c>
      <c r="H127" t="s">
        <v>55</v>
      </c>
      <c r="I127" t="s">
        <v>34</v>
      </c>
      <c r="J127" t="s">
        <v>70</v>
      </c>
      <c r="K127" s="1">
        <v>30615</v>
      </c>
      <c r="L127" t="s">
        <v>36</v>
      </c>
      <c r="M127" t="s">
        <v>37</v>
      </c>
      <c r="N127" t="s">
        <v>84</v>
      </c>
      <c r="O127" t="s">
        <v>77</v>
      </c>
      <c r="P127" t="s">
        <v>78</v>
      </c>
      <c r="Q127">
        <v>4</v>
      </c>
      <c r="R127" s="1">
        <v>44926</v>
      </c>
      <c r="S127">
        <v>4</v>
      </c>
      <c r="T127">
        <v>1</v>
      </c>
      <c r="U127">
        <v>1</v>
      </c>
      <c r="V127" s="1">
        <v>44840</v>
      </c>
      <c r="W127" t="s">
        <v>50</v>
      </c>
      <c r="X127" t="s">
        <v>42</v>
      </c>
      <c r="Y127" t="s">
        <v>63</v>
      </c>
      <c r="Z127">
        <v>4</v>
      </c>
      <c r="AA127">
        <v>386.07</v>
      </c>
      <c r="AB127">
        <v>37</v>
      </c>
      <c r="AC127" t="str" cm="1">
        <f t="array" ref="AC127">_xlfn.IFS(AB127 &lt;=29, "Young Adult", AB127 &lt;=44, "Adult", AB127 &lt;=59, "Middle Age", AB127 &gt; 59, "Old")</f>
        <v>Adult</v>
      </c>
      <c r="AD127">
        <f t="shared" ca="1" si="2"/>
        <v>6</v>
      </c>
      <c r="AE127" t="str" cm="1">
        <f t="array" ref="AE127">_xlfn.IFS(S127 &lt; 3, "Low", S127 &lt;= 4, "Medium", S127 &gt; 4, "High")</f>
        <v>Medium</v>
      </c>
      <c r="AF127" t="str" cm="1">
        <f t="array" ref="AF127">_xlfn.IFS(T127 &lt; 3, "Unsatisfied", T127 &lt;= 4, "Neutral", T127 &gt; 4, "Satisfied" )</f>
        <v>Unsatisfied</v>
      </c>
      <c r="AG127" t="str" cm="1">
        <f t="array" ref="AG127">_xlfn.IFS(Q127 &lt; 3, "Needs Improvement", Q127 &lt;= 4, "Good", Q127 &gt; 4, "Excellent" )</f>
        <v>Good</v>
      </c>
      <c r="AH127" t="str">
        <f t="shared" si="3"/>
        <v>Effective</v>
      </c>
    </row>
    <row r="128" spans="1:34" x14ac:dyDescent="0.35">
      <c r="A128">
        <v>3575</v>
      </c>
      <c r="B128" s="1">
        <v>44314</v>
      </c>
      <c r="C128" t="s">
        <v>28</v>
      </c>
      <c r="D128" t="s">
        <v>87</v>
      </c>
      <c r="E128" t="s">
        <v>108</v>
      </c>
      <c r="F128" t="s">
        <v>46</v>
      </c>
      <c r="G128" t="s">
        <v>45</v>
      </c>
      <c r="H128" t="s">
        <v>33</v>
      </c>
      <c r="I128" t="s">
        <v>34</v>
      </c>
      <c r="J128" t="s">
        <v>70</v>
      </c>
      <c r="K128" s="1">
        <v>31841</v>
      </c>
      <c r="L128" t="s">
        <v>36</v>
      </c>
      <c r="M128" t="s">
        <v>48</v>
      </c>
      <c r="N128" t="s">
        <v>49</v>
      </c>
      <c r="O128" t="s">
        <v>61</v>
      </c>
      <c r="P128" t="s">
        <v>78</v>
      </c>
      <c r="Q128">
        <v>5</v>
      </c>
      <c r="R128" s="1">
        <v>45103</v>
      </c>
      <c r="S128">
        <v>5</v>
      </c>
      <c r="T128">
        <v>1</v>
      </c>
      <c r="U128">
        <v>5</v>
      </c>
      <c r="V128" s="1">
        <v>44907</v>
      </c>
      <c r="W128" t="s">
        <v>68</v>
      </c>
      <c r="X128" t="s">
        <v>42</v>
      </c>
      <c r="Y128" t="s">
        <v>52</v>
      </c>
      <c r="Z128">
        <v>3</v>
      </c>
      <c r="AA128">
        <v>583.21</v>
      </c>
      <c r="AB128">
        <v>34</v>
      </c>
      <c r="AC128" t="str" cm="1">
        <f t="array" ref="AC128">_xlfn.IFS(AB128 &lt;=29, "Young Adult", AB128 &lt;=44, "Adult", AB128 &lt;=59, "Middle Age", AB128 &gt; 59, "Old")</f>
        <v>Adult</v>
      </c>
      <c r="AD128">
        <f t="shared" ca="1" si="2"/>
        <v>5</v>
      </c>
      <c r="AE128" t="str" cm="1">
        <f t="array" ref="AE128">_xlfn.IFS(S128 &lt; 3, "Low", S128 &lt;= 4, "Medium", S128 &gt; 4, "High")</f>
        <v>High</v>
      </c>
      <c r="AF128" t="str" cm="1">
        <f t="array" ref="AF128">_xlfn.IFS(T128 &lt; 3, "Unsatisfied", T128 &lt;= 4, "Neutral", T128 &gt; 4, "Satisfied" )</f>
        <v>Unsatisfied</v>
      </c>
      <c r="AG128" t="str" cm="1">
        <f t="array" ref="AG128">_xlfn.IFS(Q128 &lt; 3, "Needs Improvement", Q128 &lt;= 4, "Good", Q128 &gt; 4, "Excellent" )</f>
        <v>Excellent</v>
      </c>
      <c r="AH128" t="str">
        <f t="shared" si="3"/>
        <v>Needs Improvement</v>
      </c>
    </row>
    <row r="129" spans="1:34" x14ac:dyDescent="0.35">
      <c r="A129">
        <v>3576</v>
      </c>
      <c r="B129" s="1">
        <v>44398</v>
      </c>
      <c r="C129" t="s">
        <v>106</v>
      </c>
      <c r="D129" t="s">
        <v>54</v>
      </c>
      <c r="E129" t="s">
        <v>30</v>
      </c>
      <c r="F129" t="s">
        <v>55</v>
      </c>
      <c r="G129" t="s">
        <v>56</v>
      </c>
      <c r="H129" t="s">
        <v>55</v>
      </c>
      <c r="I129" t="s">
        <v>34</v>
      </c>
      <c r="J129" t="s">
        <v>79</v>
      </c>
      <c r="K129" s="1">
        <v>33720</v>
      </c>
      <c r="L129" t="s">
        <v>36</v>
      </c>
      <c r="M129" t="s">
        <v>37</v>
      </c>
      <c r="N129" t="s">
        <v>84</v>
      </c>
      <c r="O129" t="s">
        <v>61</v>
      </c>
      <c r="P129" t="s">
        <v>78</v>
      </c>
      <c r="Q129">
        <v>4</v>
      </c>
      <c r="R129" s="1">
        <v>45008</v>
      </c>
      <c r="S129">
        <v>2</v>
      </c>
      <c r="T129">
        <v>3</v>
      </c>
      <c r="U129">
        <v>3</v>
      </c>
      <c r="V129" s="1">
        <v>44959</v>
      </c>
      <c r="W129" t="s">
        <v>62</v>
      </c>
      <c r="X129" t="s">
        <v>51</v>
      </c>
      <c r="Y129" t="s">
        <v>63</v>
      </c>
      <c r="Z129">
        <v>5</v>
      </c>
      <c r="AA129">
        <v>398.65</v>
      </c>
      <c r="AB129">
        <v>29</v>
      </c>
      <c r="AC129" t="str" cm="1">
        <f t="array" ref="AC129">_xlfn.IFS(AB129 &lt;=29, "Young Adult", AB129 &lt;=44, "Adult", AB129 &lt;=59, "Middle Age", AB129 &gt; 59, "Old")</f>
        <v>Young Adult</v>
      </c>
      <c r="AD129">
        <f t="shared" ca="1" si="2"/>
        <v>4</v>
      </c>
      <c r="AE129" t="str" cm="1">
        <f t="array" ref="AE129">_xlfn.IFS(S129 &lt; 3, "Low", S129 &lt;= 4, "Medium", S129 &gt; 4, "High")</f>
        <v>Low</v>
      </c>
      <c r="AF129" t="str" cm="1">
        <f t="array" ref="AF129">_xlfn.IFS(T129 &lt; 3, "Unsatisfied", T129 &lt;= 4, "Neutral", T129 &gt; 4, "Satisfied" )</f>
        <v>Neutral</v>
      </c>
      <c r="AG129" t="str" cm="1">
        <f t="array" ref="AG129">_xlfn.IFS(Q129 &lt; 3, "Needs Improvement", Q129 &lt;= 4, "Good", Q129 &gt; 4, "Excellent" )</f>
        <v>Good</v>
      </c>
      <c r="AH129" t="str">
        <f t="shared" si="3"/>
        <v>Effective</v>
      </c>
    </row>
    <row r="130" spans="1:34" x14ac:dyDescent="0.35">
      <c r="A130">
        <v>3577</v>
      </c>
      <c r="B130" s="1">
        <v>43723</v>
      </c>
      <c r="C130" t="s">
        <v>28</v>
      </c>
      <c r="D130" t="s">
        <v>69</v>
      </c>
      <c r="E130" t="s">
        <v>30</v>
      </c>
      <c r="F130" t="s">
        <v>46</v>
      </c>
      <c r="G130" t="s">
        <v>32</v>
      </c>
      <c r="H130" t="s">
        <v>33</v>
      </c>
      <c r="I130" t="s">
        <v>34</v>
      </c>
      <c r="J130" t="s">
        <v>70</v>
      </c>
      <c r="K130" s="1">
        <v>20970</v>
      </c>
      <c r="L130" t="s">
        <v>36</v>
      </c>
      <c r="M130" t="s">
        <v>48</v>
      </c>
      <c r="N130" t="s">
        <v>38</v>
      </c>
      <c r="O130" t="s">
        <v>39</v>
      </c>
      <c r="P130" t="s">
        <v>40</v>
      </c>
      <c r="Q130">
        <v>4</v>
      </c>
      <c r="R130" s="1">
        <v>44787</v>
      </c>
      <c r="S130">
        <v>5</v>
      </c>
      <c r="T130">
        <v>4</v>
      </c>
      <c r="U130">
        <v>5</v>
      </c>
      <c r="V130" s="1">
        <v>44952</v>
      </c>
      <c r="W130" t="s">
        <v>92</v>
      </c>
      <c r="X130" t="s">
        <v>42</v>
      </c>
      <c r="Y130" t="s">
        <v>73</v>
      </c>
      <c r="Z130">
        <v>5</v>
      </c>
      <c r="AA130">
        <v>931.46</v>
      </c>
      <c r="AB130">
        <v>62</v>
      </c>
      <c r="AC130" t="str" cm="1">
        <f t="array" ref="AC130">_xlfn.IFS(AB130 &lt;=29, "Young Adult", AB130 &lt;=44, "Adult", AB130 &lt;=59, "Middle Age", AB130 &gt; 59, "Old")</f>
        <v>Old</v>
      </c>
      <c r="AD130">
        <f t="shared" ca="1" si="2"/>
        <v>6</v>
      </c>
      <c r="AE130" t="str" cm="1">
        <f t="array" ref="AE130">_xlfn.IFS(S130 &lt; 3, "Low", S130 &lt;= 4, "Medium", S130 &gt; 4, "High")</f>
        <v>High</v>
      </c>
      <c r="AF130" t="str" cm="1">
        <f t="array" ref="AF130">_xlfn.IFS(T130 &lt; 3, "Unsatisfied", T130 &lt;= 4, "Neutral", T130 &gt; 4, "Satisfied" )</f>
        <v>Neutral</v>
      </c>
      <c r="AG130" t="str" cm="1">
        <f t="array" ref="AG130">_xlfn.IFS(Q130 &lt; 3, "Needs Improvement", Q130 &lt;= 4, "Good", Q130 &gt; 4, "Excellent" )</f>
        <v>Good</v>
      </c>
      <c r="AH130" t="str">
        <f t="shared" si="3"/>
        <v>Needs Improvement</v>
      </c>
    </row>
    <row r="131" spans="1:34" x14ac:dyDescent="0.35">
      <c r="A131">
        <v>3578</v>
      </c>
      <c r="B131" s="1">
        <v>43589</v>
      </c>
      <c r="C131" t="s">
        <v>28</v>
      </c>
      <c r="D131" t="s">
        <v>74</v>
      </c>
      <c r="E131" t="s">
        <v>30</v>
      </c>
      <c r="F131" t="s">
        <v>55</v>
      </c>
      <c r="G131" t="s">
        <v>45</v>
      </c>
      <c r="H131" t="s">
        <v>33</v>
      </c>
      <c r="I131" t="s">
        <v>34</v>
      </c>
      <c r="J131" t="s">
        <v>70</v>
      </c>
      <c r="K131" s="1">
        <v>20970</v>
      </c>
      <c r="L131" t="s">
        <v>36</v>
      </c>
      <c r="M131" t="s">
        <v>48</v>
      </c>
      <c r="N131" t="s">
        <v>49</v>
      </c>
      <c r="O131" t="s">
        <v>67</v>
      </c>
      <c r="P131" t="s">
        <v>78</v>
      </c>
      <c r="Q131">
        <v>2</v>
      </c>
      <c r="R131" s="1">
        <v>44848</v>
      </c>
      <c r="S131">
        <v>1</v>
      </c>
      <c r="T131">
        <v>4</v>
      </c>
      <c r="U131">
        <v>2</v>
      </c>
      <c r="V131" s="1">
        <v>44896</v>
      </c>
      <c r="W131" t="s">
        <v>62</v>
      </c>
      <c r="X131" t="s">
        <v>51</v>
      </c>
      <c r="Y131" t="s">
        <v>63</v>
      </c>
      <c r="Z131">
        <v>5</v>
      </c>
      <c r="AA131">
        <v>115.06</v>
      </c>
      <c r="AB131">
        <v>62</v>
      </c>
      <c r="AC131" t="str" cm="1">
        <f t="array" ref="AC131">_xlfn.IFS(AB131 &lt;=29, "Young Adult", AB131 &lt;=44, "Adult", AB131 &lt;=59, "Middle Age", AB131 &gt; 59, "Old")</f>
        <v>Old</v>
      </c>
      <c r="AD131">
        <f t="shared" ref="AD131:AD194" ca="1" si="4">DATEDIF(B131, TODAY(), "Y")</f>
        <v>7</v>
      </c>
      <c r="AE131" t="str" cm="1">
        <f t="array" ref="AE131">_xlfn.IFS(S131 &lt; 3, "Low", S131 &lt;= 4, "Medium", S131 &gt; 4, "High")</f>
        <v>Low</v>
      </c>
      <c r="AF131" t="str" cm="1">
        <f t="array" ref="AF131">_xlfn.IFS(T131 &lt; 3, "Unsatisfied", T131 &lt;= 4, "Neutral", T131 &gt; 4, "Satisfied" )</f>
        <v>Neutral</v>
      </c>
      <c r="AG131" t="str" cm="1">
        <f t="array" ref="AG131">_xlfn.IFS(Q131 &lt; 3, "Needs Improvement", Q131 &lt;= 4, "Good", Q131 &gt; 4, "Excellent" )</f>
        <v>Needs Improvement</v>
      </c>
      <c r="AH131" t="str">
        <f t="shared" ref="AH131:AH194" si="5">IF(AND(Y131 = "Passed", Q131 &gt; 4), "Highly Effective", IF(AND(Y131 = "Completed", Q131 &gt;= 3), "Effective", "Needs Improvement"))</f>
        <v>Needs Improvement</v>
      </c>
    </row>
    <row r="132" spans="1:34" x14ac:dyDescent="0.35">
      <c r="A132">
        <v>3579</v>
      </c>
      <c r="B132" s="1">
        <v>44336</v>
      </c>
      <c r="C132" t="s">
        <v>106</v>
      </c>
      <c r="D132" t="s">
        <v>69</v>
      </c>
      <c r="E132" t="s">
        <v>30</v>
      </c>
      <c r="F132" t="s">
        <v>55</v>
      </c>
      <c r="G132" t="s">
        <v>32</v>
      </c>
      <c r="H132" t="s">
        <v>46</v>
      </c>
      <c r="I132" t="s">
        <v>34</v>
      </c>
      <c r="J132" t="s">
        <v>70</v>
      </c>
      <c r="K132" s="1">
        <v>17121</v>
      </c>
      <c r="L132" t="s">
        <v>36</v>
      </c>
      <c r="M132" t="s">
        <v>37</v>
      </c>
      <c r="N132" t="s">
        <v>84</v>
      </c>
      <c r="O132" t="s">
        <v>39</v>
      </c>
      <c r="P132" t="s">
        <v>98</v>
      </c>
      <c r="Q132">
        <v>4</v>
      </c>
      <c r="R132" s="1">
        <v>45043</v>
      </c>
      <c r="S132">
        <v>5</v>
      </c>
      <c r="T132">
        <v>3</v>
      </c>
      <c r="U132">
        <v>3</v>
      </c>
      <c r="V132" s="1">
        <v>45043</v>
      </c>
      <c r="W132" t="s">
        <v>92</v>
      </c>
      <c r="X132" t="s">
        <v>51</v>
      </c>
      <c r="Y132" t="s">
        <v>43</v>
      </c>
      <c r="Z132">
        <v>2</v>
      </c>
      <c r="AA132">
        <v>199.82</v>
      </c>
      <c r="AB132">
        <v>75</v>
      </c>
      <c r="AC132" t="str" cm="1">
        <f t="array" ref="AC132">_xlfn.IFS(AB132 &lt;=29, "Young Adult", AB132 &lt;=44, "Adult", AB132 &lt;=59, "Middle Age", AB132 &gt; 59, "Old")</f>
        <v>Old</v>
      </c>
      <c r="AD132">
        <f t="shared" ca="1" si="4"/>
        <v>5</v>
      </c>
      <c r="AE132" t="str" cm="1">
        <f t="array" ref="AE132">_xlfn.IFS(S132 &lt; 3, "Low", S132 &lt;= 4, "Medium", S132 &gt; 4, "High")</f>
        <v>High</v>
      </c>
      <c r="AF132" t="str" cm="1">
        <f t="array" ref="AF132">_xlfn.IFS(T132 &lt; 3, "Unsatisfied", T132 &lt;= 4, "Neutral", T132 &gt; 4, "Satisfied" )</f>
        <v>Neutral</v>
      </c>
      <c r="AG132" t="str" cm="1">
        <f t="array" ref="AG132">_xlfn.IFS(Q132 &lt; 3, "Needs Improvement", Q132 &lt;= 4, "Good", Q132 &gt; 4, "Excellent" )</f>
        <v>Good</v>
      </c>
      <c r="AH132" t="str">
        <f t="shared" si="5"/>
        <v>Needs Improvement</v>
      </c>
    </row>
    <row r="133" spans="1:34" x14ac:dyDescent="0.35">
      <c r="A133">
        <v>3580</v>
      </c>
      <c r="B133" s="1">
        <v>43815</v>
      </c>
      <c r="C133" t="s">
        <v>28</v>
      </c>
      <c r="D133" t="s">
        <v>94</v>
      </c>
      <c r="E133" t="s">
        <v>30</v>
      </c>
      <c r="F133" t="s">
        <v>55</v>
      </c>
      <c r="G133" t="s">
        <v>32</v>
      </c>
      <c r="H133" t="s">
        <v>55</v>
      </c>
      <c r="I133" t="s">
        <v>34</v>
      </c>
      <c r="J133" t="s">
        <v>70</v>
      </c>
      <c r="K133" s="1">
        <v>15452</v>
      </c>
      <c r="L133" t="s">
        <v>36</v>
      </c>
      <c r="M133" t="s">
        <v>48</v>
      </c>
      <c r="N133" t="s">
        <v>60</v>
      </c>
      <c r="O133" t="s">
        <v>67</v>
      </c>
      <c r="P133" t="s">
        <v>40</v>
      </c>
      <c r="Q133">
        <v>4</v>
      </c>
      <c r="R133" s="1">
        <v>44855</v>
      </c>
      <c r="S133">
        <v>2</v>
      </c>
      <c r="T133">
        <v>4</v>
      </c>
      <c r="U133">
        <v>3</v>
      </c>
      <c r="V133" s="1">
        <v>44869</v>
      </c>
      <c r="W133" t="s">
        <v>92</v>
      </c>
      <c r="X133" t="s">
        <v>42</v>
      </c>
      <c r="Y133" t="s">
        <v>43</v>
      </c>
      <c r="Z133">
        <v>5</v>
      </c>
      <c r="AA133">
        <v>940.2</v>
      </c>
      <c r="AB133">
        <v>77</v>
      </c>
      <c r="AC133" t="str" cm="1">
        <f t="array" ref="AC133">_xlfn.IFS(AB133 &lt;=29, "Young Adult", AB133 &lt;=44, "Adult", AB133 &lt;=59, "Middle Age", AB133 &gt; 59, "Old")</f>
        <v>Old</v>
      </c>
      <c r="AD133">
        <f t="shared" ca="1" si="4"/>
        <v>6</v>
      </c>
      <c r="AE133" t="str" cm="1">
        <f t="array" ref="AE133">_xlfn.IFS(S133 &lt; 3, "Low", S133 &lt;= 4, "Medium", S133 &gt; 4, "High")</f>
        <v>Low</v>
      </c>
      <c r="AF133" t="str" cm="1">
        <f t="array" ref="AF133">_xlfn.IFS(T133 &lt; 3, "Unsatisfied", T133 &lt;= 4, "Neutral", T133 &gt; 4, "Satisfied" )</f>
        <v>Neutral</v>
      </c>
      <c r="AG133" t="str" cm="1">
        <f t="array" ref="AG133">_xlfn.IFS(Q133 &lt; 3, "Needs Improvement", Q133 &lt;= 4, "Good", Q133 &gt; 4, "Excellent" )</f>
        <v>Good</v>
      </c>
      <c r="AH133" t="str">
        <f t="shared" si="5"/>
        <v>Needs Improvement</v>
      </c>
    </row>
    <row r="134" spans="1:34" x14ac:dyDescent="0.35">
      <c r="A134">
        <v>3581</v>
      </c>
      <c r="B134" s="1">
        <v>44155</v>
      </c>
      <c r="C134" t="s">
        <v>28</v>
      </c>
      <c r="D134" t="s">
        <v>85</v>
      </c>
      <c r="E134" t="s">
        <v>30</v>
      </c>
      <c r="F134" t="s">
        <v>55</v>
      </c>
      <c r="G134" t="s">
        <v>45</v>
      </c>
      <c r="H134" t="s">
        <v>46</v>
      </c>
      <c r="I134" t="s">
        <v>34</v>
      </c>
      <c r="J134" t="s">
        <v>101</v>
      </c>
      <c r="K134" s="1">
        <v>15773</v>
      </c>
      <c r="L134" t="s">
        <v>36</v>
      </c>
      <c r="M134" t="s">
        <v>48</v>
      </c>
      <c r="N134" t="s">
        <v>60</v>
      </c>
      <c r="O134" t="s">
        <v>77</v>
      </c>
      <c r="P134" t="s">
        <v>40</v>
      </c>
      <c r="Q134">
        <v>2</v>
      </c>
      <c r="R134" s="1">
        <v>44802</v>
      </c>
      <c r="S134">
        <v>3</v>
      </c>
      <c r="T134">
        <v>4</v>
      </c>
      <c r="U134">
        <v>4</v>
      </c>
      <c r="V134" s="1">
        <v>44955</v>
      </c>
      <c r="W134" t="s">
        <v>92</v>
      </c>
      <c r="X134" t="s">
        <v>51</v>
      </c>
      <c r="Y134" t="s">
        <v>63</v>
      </c>
      <c r="Z134">
        <v>1</v>
      </c>
      <c r="AA134">
        <v>122.07</v>
      </c>
      <c r="AB134">
        <v>77</v>
      </c>
      <c r="AC134" t="str" cm="1">
        <f t="array" ref="AC134">_xlfn.IFS(AB134 &lt;=29, "Young Adult", AB134 &lt;=44, "Adult", AB134 &lt;=59, "Middle Age", AB134 &gt; 59, "Old")</f>
        <v>Old</v>
      </c>
      <c r="AD134">
        <f t="shared" ca="1" si="4"/>
        <v>5</v>
      </c>
      <c r="AE134" t="str" cm="1">
        <f t="array" ref="AE134">_xlfn.IFS(S134 &lt; 3, "Low", S134 &lt;= 4, "Medium", S134 &gt; 4, "High")</f>
        <v>Medium</v>
      </c>
      <c r="AF134" t="str" cm="1">
        <f t="array" ref="AF134">_xlfn.IFS(T134 &lt; 3, "Unsatisfied", T134 &lt;= 4, "Neutral", T134 &gt; 4, "Satisfied" )</f>
        <v>Neutral</v>
      </c>
      <c r="AG134" t="str" cm="1">
        <f t="array" ref="AG134">_xlfn.IFS(Q134 &lt; 3, "Needs Improvement", Q134 &lt;= 4, "Good", Q134 &gt; 4, "Excellent" )</f>
        <v>Needs Improvement</v>
      </c>
      <c r="AH134" t="str">
        <f t="shared" si="5"/>
        <v>Needs Improvement</v>
      </c>
    </row>
    <row r="135" spans="1:34" x14ac:dyDescent="0.35">
      <c r="A135">
        <v>3582</v>
      </c>
      <c r="B135" s="1">
        <v>44062</v>
      </c>
      <c r="C135" t="s">
        <v>28</v>
      </c>
      <c r="D135" t="s">
        <v>64</v>
      </c>
      <c r="E135" t="s">
        <v>30</v>
      </c>
      <c r="F135" t="s">
        <v>46</v>
      </c>
      <c r="G135" t="s">
        <v>56</v>
      </c>
      <c r="H135" t="s">
        <v>46</v>
      </c>
      <c r="I135" t="s">
        <v>34</v>
      </c>
      <c r="J135" t="s">
        <v>105</v>
      </c>
      <c r="K135" s="1">
        <v>25059</v>
      </c>
      <c r="L135" t="s">
        <v>36</v>
      </c>
      <c r="M135" t="s">
        <v>48</v>
      </c>
      <c r="N135" t="s">
        <v>84</v>
      </c>
      <c r="O135" t="s">
        <v>39</v>
      </c>
      <c r="P135" t="s">
        <v>40</v>
      </c>
      <c r="Q135">
        <v>4</v>
      </c>
      <c r="R135" s="1">
        <v>44821</v>
      </c>
      <c r="S135">
        <v>2</v>
      </c>
      <c r="T135">
        <v>2</v>
      </c>
      <c r="U135">
        <v>5</v>
      </c>
      <c r="V135" s="1">
        <v>44813</v>
      </c>
      <c r="W135" t="s">
        <v>92</v>
      </c>
      <c r="X135" t="s">
        <v>42</v>
      </c>
      <c r="Y135" t="s">
        <v>63</v>
      </c>
      <c r="Z135">
        <v>4</v>
      </c>
      <c r="AA135">
        <v>875.02</v>
      </c>
      <c r="AB135">
        <v>52</v>
      </c>
      <c r="AC135" t="str" cm="1">
        <f t="array" ref="AC135">_xlfn.IFS(AB135 &lt;=29, "Young Adult", AB135 &lt;=44, "Adult", AB135 &lt;=59, "Middle Age", AB135 &gt; 59, "Old")</f>
        <v>Middle Age</v>
      </c>
      <c r="AD135">
        <f t="shared" ca="1" si="4"/>
        <v>5</v>
      </c>
      <c r="AE135" t="str" cm="1">
        <f t="array" ref="AE135">_xlfn.IFS(S135 &lt; 3, "Low", S135 &lt;= 4, "Medium", S135 &gt; 4, "High")</f>
        <v>Low</v>
      </c>
      <c r="AF135" t="str" cm="1">
        <f t="array" ref="AF135">_xlfn.IFS(T135 &lt; 3, "Unsatisfied", T135 &lt;= 4, "Neutral", T135 &gt; 4, "Satisfied" )</f>
        <v>Unsatisfied</v>
      </c>
      <c r="AG135" t="str" cm="1">
        <f t="array" ref="AG135">_xlfn.IFS(Q135 &lt; 3, "Needs Improvement", Q135 &lt;= 4, "Good", Q135 &gt; 4, "Excellent" )</f>
        <v>Good</v>
      </c>
      <c r="AH135" t="str">
        <f t="shared" si="5"/>
        <v>Effective</v>
      </c>
    </row>
    <row r="136" spans="1:34" x14ac:dyDescent="0.35">
      <c r="A136">
        <v>3583</v>
      </c>
      <c r="B136" s="1">
        <v>44314</v>
      </c>
      <c r="C136" t="s">
        <v>28</v>
      </c>
      <c r="D136" t="s">
        <v>74</v>
      </c>
      <c r="E136" t="s">
        <v>30</v>
      </c>
      <c r="F136" t="s">
        <v>55</v>
      </c>
      <c r="G136" t="s">
        <v>32</v>
      </c>
      <c r="H136" t="s">
        <v>33</v>
      </c>
      <c r="I136" t="s">
        <v>34</v>
      </c>
      <c r="J136" t="s">
        <v>70</v>
      </c>
      <c r="K136" s="1">
        <v>21509</v>
      </c>
      <c r="L136" t="s">
        <v>36</v>
      </c>
      <c r="M136" t="s">
        <v>37</v>
      </c>
      <c r="N136" t="s">
        <v>38</v>
      </c>
      <c r="O136" t="s">
        <v>67</v>
      </c>
      <c r="P136" t="s">
        <v>98</v>
      </c>
      <c r="Q136">
        <v>4</v>
      </c>
      <c r="R136" s="1">
        <v>45112</v>
      </c>
      <c r="S136">
        <v>4</v>
      </c>
      <c r="T136">
        <v>1</v>
      </c>
      <c r="U136">
        <v>4</v>
      </c>
      <c r="V136" s="1">
        <v>45003</v>
      </c>
      <c r="W136" t="s">
        <v>92</v>
      </c>
      <c r="X136" t="s">
        <v>42</v>
      </c>
      <c r="Y136" t="s">
        <v>52</v>
      </c>
      <c r="Z136">
        <v>4</v>
      </c>
      <c r="AA136">
        <v>116.4</v>
      </c>
      <c r="AB136">
        <v>63</v>
      </c>
      <c r="AC136" t="str" cm="1">
        <f t="array" ref="AC136">_xlfn.IFS(AB136 &lt;=29, "Young Adult", AB136 &lt;=44, "Adult", AB136 &lt;=59, "Middle Age", AB136 &gt; 59, "Old")</f>
        <v>Old</v>
      </c>
      <c r="AD136">
        <f t="shared" ca="1" si="4"/>
        <v>5</v>
      </c>
      <c r="AE136" t="str" cm="1">
        <f t="array" ref="AE136">_xlfn.IFS(S136 &lt; 3, "Low", S136 &lt;= 4, "Medium", S136 &gt; 4, "High")</f>
        <v>Medium</v>
      </c>
      <c r="AF136" t="str" cm="1">
        <f t="array" ref="AF136">_xlfn.IFS(T136 &lt; 3, "Unsatisfied", T136 &lt;= 4, "Neutral", T136 &gt; 4, "Satisfied" )</f>
        <v>Unsatisfied</v>
      </c>
      <c r="AG136" t="str" cm="1">
        <f t="array" ref="AG136">_xlfn.IFS(Q136 &lt; 3, "Needs Improvement", Q136 &lt;= 4, "Good", Q136 &gt; 4, "Excellent" )</f>
        <v>Good</v>
      </c>
      <c r="AH136" t="str">
        <f t="shared" si="5"/>
        <v>Needs Improvement</v>
      </c>
    </row>
    <row r="137" spans="1:34" x14ac:dyDescent="0.35">
      <c r="A137">
        <v>3584</v>
      </c>
      <c r="B137" s="1">
        <v>44057</v>
      </c>
      <c r="C137" t="s">
        <v>28</v>
      </c>
      <c r="D137" t="s">
        <v>69</v>
      </c>
      <c r="E137" t="s">
        <v>30</v>
      </c>
      <c r="F137" t="s">
        <v>31</v>
      </c>
      <c r="G137" t="s">
        <v>32</v>
      </c>
      <c r="H137" t="s">
        <v>55</v>
      </c>
      <c r="I137" t="s">
        <v>34</v>
      </c>
      <c r="J137" t="s">
        <v>70</v>
      </c>
      <c r="K137" s="1">
        <v>32088</v>
      </c>
      <c r="L137" t="s">
        <v>36</v>
      </c>
      <c r="M137" t="s">
        <v>37</v>
      </c>
      <c r="N137" t="s">
        <v>60</v>
      </c>
      <c r="O137" t="s">
        <v>67</v>
      </c>
      <c r="P137" t="s">
        <v>40</v>
      </c>
      <c r="Q137">
        <v>4</v>
      </c>
      <c r="R137" s="1">
        <v>45074</v>
      </c>
      <c r="S137">
        <v>2</v>
      </c>
      <c r="T137">
        <v>2</v>
      </c>
      <c r="U137">
        <v>5</v>
      </c>
      <c r="V137" s="1">
        <v>44910</v>
      </c>
      <c r="W137" t="s">
        <v>68</v>
      </c>
      <c r="X137" t="s">
        <v>51</v>
      </c>
      <c r="Y137" t="s">
        <v>73</v>
      </c>
      <c r="Z137">
        <v>5</v>
      </c>
      <c r="AA137">
        <v>341.78</v>
      </c>
      <c r="AB137">
        <v>33</v>
      </c>
      <c r="AC137" t="str" cm="1">
        <f t="array" ref="AC137">_xlfn.IFS(AB137 &lt;=29, "Young Adult", AB137 &lt;=44, "Adult", AB137 &lt;=59, "Middle Age", AB137 &gt; 59, "Old")</f>
        <v>Adult</v>
      </c>
      <c r="AD137">
        <f t="shared" ca="1" si="4"/>
        <v>5</v>
      </c>
      <c r="AE137" t="str" cm="1">
        <f t="array" ref="AE137">_xlfn.IFS(S137 &lt; 3, "Low", S137 &lt;= 4, "Medium", S137 &gt; 4, "High")</f>
        <v>Low</v>
      </c>
      <c r="AF137" t="str" cm="1">
        <f t="array" ref="AF137">_xlfn.IFS(T137 &lt; 3, "Unsatisfied", T137 &lt;= 4, "Neutral", T137 &gt; 4, "Satisfied" )</f>
        <v>Unsatisfied</v>
      </c>
      <c r="AG137" t="str" cm="1">
        <f t="array" ref="AG137">_xlfn.IFS(Q137 &lt; 3, "Needs Improvement", Q137 &lt;= 4, "Good", Q137 &gt; 4, "Excellent" )</f>
        <v>Good</v>
      </c>
      <c r="AH137" t="str">
        <f t="shared" si="5"/>
        <v>Needs Improvement</v>
      </c>
    </row>
    <row r="138" spans="1:34" x14ac:dyDescent="0.35">
      <c r="A138">
        <v>3585</v>
      </c>
      <c r="B138" s="1">
        <v>44552</v>
      </c>
      <c r="C138" t="s">
        <v>28</v>
      </c>
      <c r="D138" t="s">
        <v>29</v>
      </c>
      <c r="E138" t="s">
        <v>30</v>
      </c>
      <c r="F138" t="s">
        <v>55</v>
      </c>
      <c r="G138" t="s">
        <v>45</v>
      </c>
      <c r="H138" t="s">
        <v>55</v>
      </c>
      <c r="I138" t="s">
        <v>34</v>
      </c>
      <c r="J138" t="s">
        <v>105</v>
      </c>
      <c r="K138" s="1">
        <v>33801</v>
      </c>
      <c r="L138" t="s">
        <v>36</v>
      </c>
      <c r="M138" t="s">
        <v>37</v>
      </c>
      <c r="N138" t="s">
        <v>72</v>
      </c>
      <c r="O138" t="s">
        <v>77</v>
      </c>
      <c r="P138" t="s">
        <v>40</v>
      </c>
      <c r="Q138">
        <v>4</v>
      </c>
      <c r="R138" s="1">
        <v>44938</v>
      </c>
      <c r="S138">
        <v>1</v>
      </c>
      <c r="T138">
        <v>2</v>
      </c>
      <c r="U138">
        <v>3</v>
      </c>
      <c r="V138" s="1">
        <v>44971</v>
      </c>
      <c r="W138" t="s">
        <v>92</v>
      </c>
      <c r="X138" t="s">
        <v>42</v>
      </c>
      <c r="Y138" t="s">
        <v>63</v>
      </c>
      <c r="Z138">
        <v>4</v>
      </c>
      <c r="AA138">
        <v>107.48</v>
      </c>
      <c r="AB138">
        <v>29</v>
      </c>
      <c r="AC138" t="str" cm="1">
        <f t="array" ref="AC138">_xlfn.IFS(AB138 &lt;=29, "Young Adult", AB138 &lt;=44, "Adult", AB138 &lt;=59, "Middle Age", AB138 &gt; 59, "Old")</f>
        <v>Young Adult</v>
      </c>
      <c r="AD138">
        <f t="shared" ca="1" si="4"/>
        <v>4</v>
      </c>
      <c r="AE138" t="str" cm="1">
        <f t="array" ref="AE138">_xlfn.IFS(S138 &lt; 3, "Low", S138 &lt;= 4, "Medium", S138 &gt; 4, "High")</f>
        <v>Low</v>
      </c>
      <c r="AF138" t="str" cm="1">
        <f t="array" ref="AF138">_xlfn.IFS(T138 &lt; 3, "Unsatisfied", T138 &lt;= 4, "Neutral", T138 &gt; 4, "Satisfied" )</f>
        <v>Unsatisfied</v>
      </c>
      <c r="AG138" t="str" cm="1">
        <f t="array" ref="AG138">_xlfn.IFS(Q138 &lt; 3, "Needs Improvement", Q138 &lt;= 4, "Good", Q138 &gt; 4, "Excellent" )</f>
        <v>Good</v>
      </c>
      <c r="AH138" t="str">
        <f t="shared" si="5"/>
        <v>Effective</v>
      </c>
    </row>
    <row r="139" spans="1:34" x14ac:dyDescent="0.35">
      <c r="A139">
        <v>3586</v>
      </c>
      <c r="B139" s="1">
        <v>43497</v>
      </c>
      <c r="C139" t="s">
        <v>28</v>
      </c>
      <c r="D139" t="s">
        <v>44</v>
      </c>
      <c r="E139" t="s">
        <v>30</v>
      </c>
      <c r="F139" t="s">
        <v>46</v>
      </c>
      <c r="G139" t="s">
        <v>56</v>
      </c>
      <c r="H139" t="s">
        <v>55</v>
      </c>
      <c r="I139" t="s">
        <v>34</v>
      </c>
      <c r="J139" t="s">
        <v>104</v>
      </c>
      <c r="K139" s="1">
        <v>36887</v>
      </c>
      <c r="L139" t="s">
        <v>36</v>
      </c>
      <c r="M139" t="s">
        <v>37</v>
      </c>
      <c r="N139" t="s">
        <v>49</v>
      </c>
      <c r="O139" t="s">
        <v>61</v>
      </c>
      <c r="P139" t="s">
        <v>40</v>
      </c>
      <c r="Q139">
        <v>2</v>
      </c>
      <c r="R139" s="1">
        <v>44957</v>
      </c>
      <c r="S139">
        <v>4</v>
      </c>
      <c r="T139">
        <v>2</v>
      </c>
      <c r="U139">
        <v>4</v>
      </c>
      <c r="V139" s="1">
        <v>44834</v>
      </c>
      <c r="W139" t="s">
        <v>92</v>
      </c>
      <c r="X139" t="s">
        <v>51</v>
      </c>
      <c r="Y139" t="s">
        <v>63</v>
      </c>
      <c r="Z139">
        <v>1</v>
      </c>
      <c r="AA139">
        <v>502.7</v>
      </c>
      <c r="AB139">
        <v>19</v>
      </c>
      <c r="AC139" t="str" cm="1">
        <f t="array" ref="AC139">_xlfn.IFS(AB139 &lt;=29, "Young Adult", AB139 &lt;=44, "Adult", AB139 &lt;=59, "Middle Age", AB139 &gt; 59, "Old")</f>
        <v>Young Adult</v>
      </c>
      <c r="AD139">
        <f t="shared" ca="1" si="4"/>
        <v>7</v>
      </c>
      <c r="AE139" t="str" cm="1">
        <f t="array" ref="AE139">_xlfn.IFS(S139 &lt; 3, "Low", S139 &lt;= 4, "Medium", S139 &gt; 4, "High")</f>
        <v>Medium</v>
      </c>
      <c r="AF139" t="str" cm="1">
        <f t="array" ref="AF139">_xlfn.IFS(T139 &lt; 3, "Unsatisfied", T139 &lt;= 4, "Neutral", T139 &gt; 4, "Satisfied" )</f>
        <v>Unsatisfied</v>
      </c>
      <c r="AG139" t="str" cm="1">
        <f t="array" ref="AG139">_xlfn.IFS(Q139 &lt; 3, "Needs Improvement", Q139 &lt;= 4, "Good", Q139 &gt; 4, "Excellent" )</f>
        <v>Needs Improvement</v>
      </c>
      <c r="AH139" t="str">
        <f t="shared" si="5"/>
        <v>Needs Improvement</v>
      </c>
    </row>
    <row r="140" spans="1:34" x14ac:dyDescent="0.35">
      <c r="A140">
        <v>3587</v>
      </c>
      <c r="B140" s="1">
        <v>44326</v>
      </c>
      <c r="C140" t="s">
        <v>28</v>
      </c>
      <c r="D140" t="s">
        <v>87</v>
      </c>
      <c r="E140" t="s">
        <v>30</v>
      </c>
      <c r="F140" t="s">
        <v>55</v>
      </c>
      <c r="G140" t="s">
        <v>56</v>
      </c>
      <c r="H140" t="s">
        <v>33</v>
      </c>
      <c r="I140" t="s">
        <v>34</v>
      </c>
      <c r="J140" t="s">
        <v>75</v>
      </c>
      <c r="K140" s="1">
        <v>28484</v>
      </c>
      <c r="L140" t="s">
        <v>36</v>
      </c>
      <c r="M140" t="s">
        <v>48</v>
      </c>
      <c r="N140" t="s">
        <v>60</v>
      </c>
      <c r="O140" t="s">
        <v>77</v>
      </c>
      <c r="P140" t="s">
        <v>40</v>
      </c>
      <c r="Q140">
        <v>2</v>
      </c>
      <c r="R140" s="1">
        <v>45070</v>
      </c>
      <c r="S140">
        <v>1</v>
      </c>
      <c r="T140">
        <v>2</v>
      </c>
      <c r="U140">
        <v>2</v>
      </c>
      <c r="V140" s="1">
        <v>45007</v>
      </c>
      <c r="W140" t="s">
        <v>41</v>
      </c>
      <c r="X140" t="s">
        <v>51</v>
      </c>
      <c r="Y140" t="s">
        <v>63</v>
      </c>
      <c r="Z140">
        <v>5</v>
      </c>
      <c r="AA140">
        <v>570.04</v>
      </c>
      <c r="AB140">
        <v>44</v>
      </c>
      <c r="AC140" t="str" cm="1">
        <f t="array" ref="AC140">_xlfn.IFS(AB140 &lt;=29, "Young Adult", AB140 &lt;=44, "Adult", AB140 &lt;=59, "Middle Age", AB140 &gt; 59, "Old")</f>
        <v>Adult</v>
      </c>
      <c r="AD140">
        <f t="shared" ca="1" si="4"/>
        <v>5</v>
      </c>
      <c r="AE140" t="str" cm="1">
        <f t="array" ref="AE140">_xlfn.IFS(S140 &lt; 3, "Low", S140 &lt;= 4, "Medium", S140 &gt; 4, "High")</f>
        <v>Low</v>
      </c>
      <c r="AF140" t="str" cm="1">
        <f t="array" ref="AF140">_xlfn.IFS(T140 &lt; 3, "Unsatisfied", T140 &lt;= 4, "Neutral", T140 &gt; 4, "Satisfied" )</f>
        <v>Unsatisfied</v>
      </c>
      <c r="AG140" t="str" cm="1">
        <f t="array" ref="AG140">_xlfn.IFS(Q140 &lt; 3, "Needs Improvement", Q140 &lt;= 4, "Good", Q140 &gt; 4, "Excellent" )</f>
        <v>Needs Improvement</v>
      </c>
      <c r="AH140" t="str">
        <f t="shared" si="5"/>
        <v>Needs Improvement</v>
      </c>
    </row>
    <row r="141" spans="1:34" x14ac:dyDescent="0.35">
      <c r="A141">
        <v>3588</v>
      </c>
      <c r="B141" s="1">
        <v>43641</v>
      </c>
      <c r="C141" t="s">
        <v>28</v>
      </c>
      <c r="D141" t="s">
        <v>81</v>
      </c>
      <c r="E141" t="s">
        <v>30</v>
      </c>
      <c r="F141" t="s">
        <v>55</v>
      </c>
      <c r="G141" t="s">
        <v>32</v>
      </c>
      <c r="H141" t="s">
        <v>55</v>
      </c>
      <c r="I141" t="s">
        <v>34</v>
      </c>
      <c r="J141" t="s">
        <v>100</v>
      </c>
      <c r="K141" s="1">
        <v>26366</v>
      </c>
      <c r="L141" t="s">
        <v>36</v>
      </c>
      <c r="M141" t="s">
        <v>48</v>
      </c>
      <c r="N141" t="s">
        <v>72</v>
      </c>
      <c r="O141" t="s">
        <v>39</v>
      </c>
      <c r="P141" t="s">
        <v>40</v>
      </c>
      <c r="Q141">
        <v>2</v>
      </c>
      <c r="R141" s="1">
        <v>45056</v>
      </c>
      <c r="S141">
        <v>4</v>
      </c>
      <c r="T141">
        <v>2</v>
      </c>
      <c r="U141">
        <v>1</v>
      </c>
      <c r="V141" s="1">
        <v>45008</v>
      </c>
      <c r="W141" t="s">
        <v>92</v>
      </c>
      <c r="X141" t="s">
        <v>51</v>
      </c>
      <c r="Y141" t="s">
        <v>73</v>
      </c>
      <c r="Z141">
        <v>1</v>
      </c>
      <c r="AA141">
        <v>538.83000000000004</v>
      </c>
      <c r="AB141">
        <v>47</v>
      </c>
      <c r="AC141" t="str" cm="1">
        <f t="array" ref="AC141">_xlfn.IFS(AB141 &lt;=29, "Young Adult", AB141 &lt;=44, "Adult", AB141 &lt;=59, "Middle Age", AB141 &gt; 59, "Old")</f>
        <v>Middle Age</v>
      </c>
      <c r="AD141">
        <f t="shared" ca="1" si="4"/>
        <v>6</v>
      </c>
      <c r="AE141" t="str" cm="1">
        <f t="array" ref="AE141">_xlfn.IFS(S141 &lt; 3, "Low", S141 &lt;= 4, "Medium", S141 &gt; 4, "High")</f>
        <v>Medium</v>
      </c>
      <c r="AF141" t="str" cm="1">
        <f t="array" ref="AF141">_xlfn.IFS(T141 &lt; 3, "Unsatisfied", T141 &lt;= 4, "Neutral", T141 &gt; 4, "Satisfied" )</f>
        <v>Unsatisfied</v>
      </c>
      <c r="AG141" t="str" cm="1">
        <f t="array" ref="AG141">_xlfn.IFS(Q141 &lt; 3, "Needs Improvement", Q141 &lt;= 4, "Good", Q141 &gt; 4, "Excellent" )</f>
        <v>Needs Improvement</v>
      </c>
      <c r="AH141" t="str">
        <f t="shared" si="5"/>
        <v>Needs Improvement</v>
      </c>
    </row>
    <row r="142" spans="1:34" x14ac:dyDescent="0.35">
      <c r="A142">
        <v>3589</v>
      </c>
      <c r="B142" s="1">
        <v>43580</v>
      </c>
      <c r="C142" t="s">
        <v>28</v>
      </c>
      <c r="D142" t="s">
        <v>54</v>
      </c>
      <c r="E142" t="s">
        <v>30</v>
      </c>
      <c r="F142" t="s">
        <v>31</v>
      </c>
      <c r="G142" t="s">
        <v>56</v>
      </c>
      <c r="H142" t="s">
        <v>33</v>
      </c>
      <c r="I142" t="s">
        <v>34</v>
      </c>
      <c r="J142" t="s">
        <v>70</v>
      </c>
      <c r="K142" s="1">
        <v>18842</v>
      </c>
      <c r="L142" t="s">
        <v>36</v>
      </c>
      <c r="M142" t="s">
        <v>48</v>
      </c>
      <c r="N142" t="s">
        <v>38</v>
      </c>
      <c r="O142" t="s">
        <v>61</v>
      </c>
      <c r="P142" t="s">
        <v>40</v>
      </c>
      <c r="Q142">
        <v>1</v>
      </c>
      <c r="R142" s="1">
        <v>44822</v>
      </c>
      <c r="S142">
        <v>2</v>
      </c>
      <c r="T142">
        <v>3</v>
      </c>
      <c r="U142">
        <v>2</v>
      </c>
      <c r="V142" s="1">
        <v>44933</v>
      </c>
      <c r="W142" t="s">
        <v>92</v>
      </c>
      <c r="X142" t="s">
        <v>42</v>
      </c>
      <c r="Y142" t="s">
        <v>52</v>
      </c>
      <c r="Z142">
        <v>4</v>
      </c>
      <c r="AA142">
        <v>881.8</v>
      </c>
      <c r="AB142">
        <v>68</v>
      </c>
      <c r="AC142" t="str" cm="1">
        <f t="array" ref="AC142">_xlfn.IFS(AB142 &lt;=29, "Young Adult", AB142 &lt;=44, "Adult", AB142 &lt;=59, "Middle Age", AB142 &gt; 59, "Old")</f>
        <v>Old</v>
      </c>
      <c r="AD142">
        <f t="shared" ca="1" si="4"/>
        <v>7</v>
      </c>
      <c r="AE142" t="str" cm="1">
        <f t="array" ref="AE142">_xlfn.IFS(S142 &lt; 3, "Low", S142 &lt;= 4, "Medium", S142 &gt; 4, "High")</f>
        <v>Low</v>
      </c>
      <c r="AF142" t="str" cm="1">
        <f t="array" ref="AF142">_xlfn.IFS(T142 &lt; 3, "Unsatisfied", T142 &lt;= 4, "Neutral", T142 &gt; 4, "Satisfied" )</f>
        <v>Neutral</v>
      </c>
      <c r="AG142" t="str" cm="1">
        <f t="array" ref="AG142">_xlfn.IFS(Q142 &lt; 3, "Needs Improvement", Q142 &lt;= 4, "Good", Q142 &gt; 4, "Excellent" )</f>
        <v>Needs Improvement</v>
      </c>
      <c r="AH142" t="str">
        <f t="shared" si="5"/>
        <v>Needs Improvement</v>
      </c>
    </row>
    <row r="143" spans="1:34" x14ac:dyDescent="0.35">
      <c r="A143">
        <v>3593</v>
      </c>
      <c r="B143" s="1">
        <v>43981</v>
      </c>
      <c r="C143" t="s">
        <v>28</v>
      </c>
      <c r="D143" t="s">
        <v>74</v>
      </c>
      <c r="E143" t="s">
        <v>30</v>
      </c>
      <c r="F143" t="s">
        <v>31</v>
      </c>
      <c r="G143" t="s">
        <v>45</v>
      </c>
      <c r="H143" t="s">
        <v>55</v>
      </c>
      <c r="I143" t="s">
        <v>34</v>
      </c>
      <c r="J143" t="s">
        <v>65</v>
      </c>
      <c r="K143" s="1">
        <v>18213</v>
      </c>
      <c r="L143" t="s">
        <v>36</v>
      </c>
      <c r="M143" t="s">
        <v>48</v>
      </c>
      <c r="N143" t="s">
        <v>84</v>
      </c>
      <c r="O143" t="s">
        <v>67</v>
      </c>
      <c r="P143" t="s">
        <v>40</v>
      </c>
      <c r="Q143">
        <v>1</v>
      </c>
      <c r="R143" s="1">
        <v>44841</v>
      </c>
      <c r="S143">
        <v>4</v>
      </c>
      <c r="T143">
        <v>4</v>
      </c>
      <c r="U143">
        <v>3</v>
      </c>
      <c r="V143" s="1">
        <v>45092</v>
      </c>
      <c r="W143" t="s">
        <v>62</v>
      </c>
      <c r="X143" t="s">
        <v>42</v>
      </c>
      <c r="Y143" t="s">
        <v>52</v>
      </c>
      <c r="Z143">
        <v>3</v>
      </c>
      <c r="AA143">
        <v>258.07</v>
      </c>
      <c r="AB143">
        <v>71</v>
      </c>
      <c r="AC143" t="str" cm="1">
        <f t="array" ref="AC143">_xlfn.IFS(AB143 &lt;=29, "Young Adult", AB143 &lt;=44, "Adult", AB143 &lt;=59, "Middle Age", AB143 &gt; 59, "Old")</f>
        <v>Old</v>
      </c>
      <c r="AD143">
        <f t="shared" ca="1" si="4"/>
        <v>6</v>
      </c>
      <c r="AE143" t="str" cm="1">
        <f t="array" ref="AE143">_xlfn.IFS(S143 &lt; 3, "Low", S143 &lt;= 4, "Medium", S143 &gt; 4, "High")</f>
        <v>Medium</v>
      </c>
      <c r="AF143" t="str" cm="1">
        <f t="array" ref="AF143">_xlfn.IFS(T143 &lt; 3, "Unsatisfied", T143 &lt;= 4, "Neutral", T143 &gt; 4, "Satisfied" )</f>
        <v>Neutral</v>
      </c>
      <c r="AG143" t="str" cm="1">
        <f t="array" ref="AG143">_xlfn.IFS(Q143 &lt; 3, "Needs Improvement", Q143 &lt;= 4, "Good", Q143 &gt; 4, "Excellent" )</f>
        <v>Needs Improvement</v>
      </c>
      <c r="AH143" t="str">
        <f t="shared" si="5"/>
        <v>Needs Improvement</v>
      </c>
    </row>
    <row r="144" spans="1:34" x14ac:dyDescent="0.35">
      <c r="A144">
        <v>3594</v>
      </c>
      <c r="B144" s="1">
        <v>43445</v>
      </c>
      <c r="C144" t="s">
        <v>28</v>
      </c>
      <c r="D144" t="s">
        <v>94</v>
      </c>
      <c r="E144" t="s">
        <v>30</v>
      </c>
      <c r="F144" t="s">
        <v>46</v>
      </c>
      <c r="G144" t="s">
        <v>56</v>
      </c>
      <c r="H144" t="s">
        <v>46</v>
      </c>
      <c r="I144" t="s">
        <v>34</v>
      </c>
      <c r="J144" t="s">
        <v>70</v>
      </c>
      <c r="K144" s="1">
        <v>24911</v>
      </c>
      <c r="L144" t="s">
        <v>36</v>
      </c>
      <c r="M144" t="s">
        <v>48</v>
      </c>
      <c r="N144" t="s">
        <v>72</v>
      </c>
      <c r="O144" t="s">
        <v>67</v>
      </c>
      <c r="P144" t="s">
        <v>98</v>
      </c>
      <c r="Q144">
        <v>1</v>
      </c>
      <c r="R144" s="1">
        <v>44949</v>
      </c>
      <c r="S144">
        <v>1</v>
      </c>
      <c r="T144">
        <v>5</v>
      </c>
      <c r="U144">
        <v>1</v>
      </c>
      <c r="V144" s="1">
        <v>45051</v>
      </c>
      <c r="W144" t="s">
        <v>41</v>
      </c>
      <c r="X144" t="s">
        <v>42</v>
      </c>
      <c r="Y144" t="s">
        <v>73</v>
      </c>
      <c r="Z144">
        <v>5</v>
      </c>
      <c r="AA144">
        <v>472.64</v>
      </c>
      <c r="AB144">
        <v>50</v>
      </c>
      <c r="AC144" t="str" cm="1">
        <f t="array" ref="AC144">_xlfn.IFS(AB144 &lt;=29, "Young Adult", AB144 &lt;=44, "Adult", AB144 &lt;=59, "Middle Age", AB144 &gt; 59, "Old")</f>
        <v>Middle Age</v>
      </c>
      <c r="AD144">
        <f t="shared" ca="1" si="4"/>
        <v>7</v>
      </c>
      <c r="AE144" t="str" cm="1">
        <f t="array" ref="AE144">_xlfn.IFS(S144 &lt; 3, "Low", S144 &lt;= 4, "Medium", S144 &gt; 4, "High")</f>
        <v>Low</v>
      </c>
      <c r="AF144" t="str" cm="1">
        <f t="array" ref="AF144">_xlfn.IFS(T144 &lt; 3, "Unsatisfied", T144 &lt;= 4, "Neutral", T144 &gt; 4, "Satisfied" )</f>
        <v>Satisfied</v>
      </c>
      <c r="AG144" t="str" cm="1">
        <f t="array" ref="AG144">_xlfn.IFS(Q144 &lt; 3, "Needs Improvement", Q144 &lt;= 4, "Good", Q144 &gt; 4, "Excellent" )</f>
        <v>Needs Improvement</v>
      </c>
      <c r="AH144" t="str">
        <f t="shared" si="5"/>
        <v>Needs Improvement</v>
      </c>
    </row>
    <row r="145" spans="1:34" x14ac:dyDescent="0.35">
      <c r="A145">
        <v>3595</v>
      </c>
      <c r="B145" s="1">
        <v>44096</v>
      </c>
      <c r="C145" t="s">
        <v>28</v>
      </c>
      <c r="D145" t="s">
        <v>74</v>
      </c>
      <c r="E145" t="s">
        <v>30</v>
      </c>
      <c r="F145" t="s">
        <v>31</v>
      </c>
      <c r="G145" t="s">
        <v>45</v>
      </c>
      <c r="H145" t="s">
        <v>33</v>
      </c>
      <c r="I145" t="s">
        <v>34</v>
      </c>
      <c r="J145" t="s">
        <v>79</v>
      </c>
      <c r="K145" s="1">
        <v>19055</v>
      </c>
      <c r="L145" t="s">
        <v>36</v>
      </c>
      <c r="M145" t="s">
        <v>48</v>
      </c>
      <c r="N145" t="s">
        <v>60</v>
      </c>
      <c r="O145" t="s">
        <v>77</v>
      </c>
      <c r="P145" t="s">
        <v>40</v>
      </c>
      <c r="Q145">
        <v>1</v>
      </c>
      <c r="R145" s="1">
        <v>44945</v>
      </c>
      <c r="S145">
        <v>2</v>
      </c>
      <c r="T145">
        <v>3</v>
      </c>
      <c r="U145">
        <v>1</v>
      </c>
      <c r="V145" s="1">
        <v>44978</v>
      </c>
      <c r="W145" t="s">
        <v>68</v>
      </c>
      <c r="X145" t="s">
        <v>51</v>
      </c>
      <c r="Y145" t="s">
        <v>73</v>
      </c>
      <c r="Z145">
        <v>2</v>
      </c>
      <c r="AA145">
        <v>252.88</v>
      </c>
      <c r="AB145">
        <v>68</v>
      </c>
      <c r="AC145" t="str" cm="1">
        <f t="array" ref="AC145">_xlfn.IFS(AB145 &lt;=29, "Young Adult", AB145 &lt;=44, "Adult", AB145 &lt;=59, "Middle Age", AB145 &gt; 59, "Old")</f>
        <v>Old</v>
      </c>
      <c r="AD145">
        <f t="shared" ca="1" si="4"/>
        <v>5</v>
      </c>
      <c r="AE145" t="str" cm="1">
        <f t="array" ref="AE145">_xlfn.IFS(S145 &lt; 3, "Low", S145 &lt;= 4, "Medium", S145 &gt; 4, "High")</f>
        <v>Low</v>
      </c>
      <c r="AF145" t="str" cm="1">
        <f t="array" ref="AF145">_xlfn.IFS(T145 &lt; 3, "Unsatisfied", T145 &lt;= 4, "Neutral", T145 &gt; 4, "Satisfied" )</f>
        <v>Neutral</v>
      </c>
      <c r="AG145" t="str" cm="1">
        <f t="array" ref="AG145">_xlfn.IFS(Q145 &lt; 3, "Needs Improvement", Q145 &lt;= 4, "Good", Q145 &gt; 4, "Excellent" )</f>
        <v>Needs Improvement</v>
      </c>
      <c r="AH145" t="str">
        <f t="shared" si="5"/>
        <v>Needs Improvement</v>
      </c>
    </row>
    <row r="146" spans="1:34" x14ac:dyDescent="0.35">
      <c r="A146">
        <v>3596</v>
      </c>
      <c r="B146" s="1">
        <v>43674</v>
      </c>
      <c r="C146" t="s">
        <v>28</v>
      </c>
      <c r="D146" t="s">
        <v>81</v>
      </c>
      <c r="E146" t="s">
        <v>30</v>
      </c>
      <c r="F146" t="s">
        <v>46</v>
      </c>
      <c r="G146" t="s">
        <v>32</v>
      </c>
      <c r="H146" t="s">
        <v>55</v>
      </c>
      <c r="I146" t="s">
        <v>34</v>
      </c>
      <c r="J146" t="s">
        <v>89</v>
      </c>
      <c r="K146" s="1">
        <v>30151</v>
      </c>
      <c r="L146" t="s">
        <v>36</v>
      </c>
      <c r="M146" t="s">
        <v>48</v>
      </c>
      <c r="N146" t="s">
        <v>60</v>
      </c>
      <c r="O146" t="s">
        <v>61</v>
      </c>
      <c r="P146" t="s">
        <v>98</v>
      </c>
      <c r="Q146">
        <v>2</v>
      </c>
      <c r="R146" s="1">
        <v>44853</v>
      </c>
      <c r="S146">
        <v>4</v>
      </c>
      <c r="T146">
        <v>3</v>
      </c>
      <c r="U146">
        <v>4</v>
      </c>
      <c r="V146" s="1">
        <v>44909</v>
      </c>
      <c r="W146" t="s">
        <v>68</v>
      </c>
      <c r="X146" t="s">
        <v>42</v>
      </c>
      <c r="Y146" t="s">
        <v>52</v>
      </c>
      <c r="Z146">
        <v>2</v>
      </c>
      <c r="AA146">
        <v>289.68</v>
      </c>
      <c r="AB146">
        <v>37</v>
      </c>
      <c r="AC146" t="str" cm="1">
        <f t="array" ref="AC146">_xlfn.IFS(AB146 &lt;=29, "Young Adult", AB146 &lt;=44, "Adult", AB146 &lt;=59, "Middle Age", AB146 &gt; 59, "Old")</f>
        <v>Adult</v>
      </c>
      <c r="AD146">
        <f t="shared" ca="1" si="4"/>
        <v>6</v>
      </c>
      <c r="AE146" t="str" cm="1">
        <f t="array" ref="AE146">_xlfn.IFS(S146 &lt; 3, "Low", S146 &lt;= 4, "Medium", S146 &gt; 4, "High")</f>
        <v>Medium</v>
      </c>
      <c r="AF146" t="str" cm="1">
        <f t="array" ref="AF146">_xlfn.IFS(T146 &lt; 3, "Unsatisfied", T146 &lt;= 4, "Neutral", T146 &gt; 4, "Satisfied" )</f>
        <v>Neutral</v>
      </c>
      <c r="AG146" t="str" cm="1">
        <f t="array" ref="AG146">_xlfn.IFS(Q146 &lt; 3, "Needs Improvement", Q146 &lt;= 4, "Good", Q146 &gt; 4, "Excellent" )</f>
        <v>Needs Improvement</v>
      </c>
      <c r="AH146" t="str">
        <f t="shared" si="5"/>
        <v>Needs Improvement</v>
      </c>
    </row>
    <row r="147" spans="1:34" x14ac:dyDescent="0.35">
      <c r="A147">
        <v>3598</v>
      </c>
      <c r="B147" s="1">
        <v>43371</v>
      </c>
      <c r="C147" t="s">
        <v>106</v>
      </c>
      <c r="D147" t="s">
        <v>85</v>
      </c>
      <c r="E147" t="s">
        <v>108</v>
      </c>
      <c r="F147" t="s">
        <v>46</v>
      </c>
      <c r="G147" t="s">
        <v>45</v>
      </c>
      <c r="H147" t="s">
        <v>55</v>
      </c>
      <c r="I147" t="s">
        <v>34</v>
      </c>
      <c r="J147" t="s">
        <v>99</v>
      </c>
      <c r="K147" s="1">
        <v>18542</v>
      </c>
      <c r="L147" t="s">
        <v>36</v>
      </c>
      <c r="M147" t="s">
        <v>37</v>
      </c>
      <c r="N147" t="s">
        <v>60</v>
      </c>
      <c r="O147" t="s">
        <v>67</v>
      </c>
      <c r="P147" t="s">
        <v>98</v>
      </c>
      <c r="Q147">
        <v>1</v>
      </c>
      <c r="R147" s="1">
        <v>45108</v>
      </c>
      <c r="S147">
        <v>2</v>
      </c>
      <c r="T147">
        <v>5</v>
      </c>
      <c r="U147">
        <v>4</v>
      </c>
      <c r="V147" s="1">
        <v>44845</v>
      </c>
      <c r="W147" t="s">
        <v>68</v>
      </c>
      <c r="X147" t="s">
        <v>42</v>
      </c>
      <c r="Y147" t="s">
        <v>73</v>
      </c>
      <c r="Z147">
        <v>3</v>
      </c>
      <c r="AA147">
        <v>373.87</v>
      </c>
      <c r="AB147">
        <v>68</v>
      </c>
      <c r="AC147" t="str" cm="1">
        <f t="array" ref="AC147">_xlfn.IFS(AB147 &lt;=29, "Young Adult", AB147 &lt;=44, "Adult", AB147 &lt;=59, "Middle Age", AB147 &gt; 59, "Old")</f>
        <v>Old</v>
      </c>
      <c r="AD147">
        <f t="shared" ca="1" si="4"/>
        <v>7</v>
      </c>
      <c r="AE147" t="str" cm="1">
        <f t="array" ref="AE147">_xlfn.IFS(S147 &lt; 3, "Low", S147 &lt;= 4, "Medium", S147 &gt; 4, "High")</f>
        <v>Low</v>
      </c>
      <c r="AF147" t="str" cm="1">
        <f t="array" ref="AF147">_xlfn.IFS(T147 &lt; 3, "Unsatisfied", T147 &lt;= 4, "Neutral", T147 &gt; 4, "Satisfied" )</f>
        <v>Satisfied</v>
      </c>
      <c r="AG147" t="str" cm="1">
        <f t="array" ref="AG147">_xlfn.IFS(Q147 &lt; 3, "Needs Improvement", Q147 &lt;= 4, "Good", Q147 &gt; 4, "Excellent" )</f>
        <v>Needs Improvement</v>
      </c>
      <c r="AH147" t="str">
        <f t="shared" si="5"/>
        <v>Needs Improvement</v>
      </c>
    </row>
    <row r="148" spans="1:34" x14ac:dyDescent="0.35">
      <c r="A148">
        <v>3599</v>
      </c>
      <c r="B148" s="1">
        <v>43933</v>
      </c>
      <c r="C148" t="s">
        <v>106</v>
      </c>
      <c r="D148" t="s">
        <v>64</v>
      </c>
      <c r="E148" t="s">
        <v>30</v>
      </c>
      <c r="F148" t="s">
        <v>46</v>
      </c>
      <c r="G148" t="s">
        <v>45</v>
      </c>
      <c r="H148" t="s">
        <v>33</v>
      </c>
      <c r="I148" t="s">
        <v>34</v>
      </c>
      <c r="J148" t="s">
        <v>65</v>
      </c>
      <c r="K148" s="1">
        <v>18353</v>
      </c>
      <c r="L148" t="s">
        <v>36</v>
      </c>
      <c r="M148" t="s">
        <v>37</v>
      </c>
      <c r="N148" t="s">
        <v>38</v>
      </c>
      <c r="O148" t="s">
        <v>77</v>
      </c>
      <c r="P148" t="s">
        <v>40</v>
      </c>
      <c r="Q148">
        <v>2</v>
      </c>
      <c r="R148" s="1">
        <v>44987</v>
      </c>
      <c r="S148">
        <v>4</v>
      </c>
      <c r="T148">
        <v>4</v>
      </c>
      <c r="U148">
        <v>2</v>
      </c>
      <c r="V148" s="1">
        <v>44987</v>
      </c>
      <c r="W148" t="s">
        <v>41</v>
      </c>
      <c r="X148" t="s">
        <v>42</v>
      </c>
      <c r="Y148" t="s">
        <v>63</v>
      </c>
      <c r="Z148">
        <v>5</v>
      </c>
      <c r="AA148">
        <v>918.86</v>
      </c>
      <c r="AB148">
        <v>70</v>
      </c>
      <c r="AC148" t="str" cm="1">
        <f t="array" ref="AC148">_xlfn.IFS(AB148 &lt;=29, "Young Adult", AB148 &lt;=44, "Adult", AB148 &lt;=59, "Middle Age", AB148 &gt; 59, "Old")</f>
        <v>Old</v>
      </c>
      <c r="AD148">
        <f t="shared" ca="1" si="4"/>
        <v>6</v>
      </c>
      <c r="AE148" t="str" cm="1">
        <f t="array" ref="AE148">_xlfn.IFS(S148 &lt; 3, "Low", S148 &lt;= 4, "Medium", S148 &gt; 4, "High")</f>
        <v>Medium</v>
      </c>
      <c r="AF148" t="str" cm="1">
        <f t="array" ref="AF148">_xlfn.IFS(T148 &lt; 3, "Unsatisfied", T148 &lt;= 4, "Neutral", T148 &gt; 4, "Satisfied" )</f>
        <v>Neutral</v>
      </c>
      <c r="AG148" t="str" cm="1">
        <f t="array" ref="AG148">_xlfn.IFS(Q148 &lt; 3, "Needs Improvement", Q148 &lt;= 4, "Good", Q148 &gt; 4, "Excellent" )</f>
        <v>Needs Improvement</v>
      </c>
      <c r="AH148" t="str">
        <f t="shared" si="5"/>
        <v>Needs Improvement</v>
      </c>
    </row>
    <row r="149" spans="1:34" x14ac:dyDescent="0.35">
      <c r="A149">
        <v>3600</v>
      </c>
      <c r="B149" s="1">
        <v>44866</v>
      </c>
      <c r="C149" t="s">
        <v>106</v>
      </c>
      <c r="D149" t="s">
        <v>74</v>
      </c>
      <c r="E149" t="s">
        <v>30</v>
      </c>
      <c r="F149" t="s">
        <v>31</v>
      </c>
      <c r="G149" t="s">
        <v>56</v>
      </c>
      <c r="H149" t="s">
        <v>33</v>
      </c>
      <c r="I149" t="s">
        <v>34</v>
      </c>
      <c r="J149" t="s">
        <v>70</v>
      </c>
      <c r="K149" s="1">
        <v>18178</v>
      </c>
      <c r="L149" t="s">
        <v>36</v>
      </c>
      <c r="M149" t="s">
        <v>37</v>
      </c>
      <c r="N149" t="s">
        <v>38</v>
      </c>
      <c r="O149" t="s">
        <v>61</v>
      </c>
      <c r="P149" t="s">
        <v>40</v>
      </c>
      <c r="Q149">
        <v>2</v>
      </c>
      <c r="R149" s="1">
        <v>45111</v>
      </c>
      <c r="S149">
        <v>2</v>
      </c>
      <c r="T149">
        <v>1</v>
      </c>
      <c r="U149">
        <v>4</v>
      </c>
      <c r="V149" s="1">
        <v>44866</v>
      </c>
      <c r="W149" t="s">
        <v>41</v>
      </c>
      <c r="X149" t="s">
        <v>42</v>
      </c>
      <c r="Y149" t="s">
        <v>73</v>
      </c>
      <c r="Z149">
        <v>4</v>
      </c>
      <c r="AA149">
        <v>299.7</v>
      </c>
      <c r="AB149">
        <v>73</v>
      </c>
      <c r="AC149" t="str" cm="1">
        <f t="array" ref="AC149">_xlfn.IFS(AB149 &lt;=29, "Young Adult", AB149 &lt;=44, "Adult", AB149 &lt;=59, "Middle Age", AB149 &gt; 59, "Old")</f>
        <v>Old</v>
      </c>
      <c r="AD149">
        <f t="shared" ca="1" si="4"/>
        <v>3</v>
      </c>
      <c r="AE149" t="str" cm="1">
        <f t="array" ref="AE149">_xlfn.IFS(S149 &lt; 3, "Low", S149 &lt;= 4, "Medium", S149 &gt; 4, "High")</f>
        <v>Low</v>
      </c>
      <c r="AF149" t="str" cm="1">
        <f t="array" ref="AF149">_xlfn.IFS(T149 &lt; 3, "Unsatisfied", T149 &lt;= 4, "Neutral", T149 &gt; 4, "Satisfied" )</f>
        <v>Unsatisfied</v>
      </c>
      <c r="AG149" t="str" cm="1">
        <f t="array" ref="AG149">_xlfn.IFS(Q149 &lt; 3, "Needs Improvement", Q149 &lt;= 4, "Good", Q149 &gt; 4, "Excellent" )</f>
        <v>Needs Improvement</v>
      </c>
      <c r="AH149" t="str">
        <f t="shared" si="5"/>
        <v>Needs Improvement</v>
      </c>
    </row>
    <row r="150" spans="1:34" x14ac:dyDescent="0.35">
      <c r="A150">
        <v>3601</v>
      </c>
      <c r="B150" s="1">
        <v>44886</v>
      </c>
      <c r="C150" t="s">
        <v>106</v>
      </c>
      <c r="D150" t="s">
        <v>69</v>
      </c>
      <c r="E150" t="s">
        <v>30</v>
      </c>
      <c r="F150" t="s">
        <v>46</v>
      </c>
      <c r="G150" t="s">
        <v>56</v>
      </c>
      <c r="H150" t="s">
        <v>55</v>
      </c>
      <c r="I150" t="s">
        <v>34</v>
      </c>
      <c r="J150" t="s">
        <v>101</v>
      </c>
      <c r="K150" s="1">
        <v>24310</v>
      </c>
      <c r="L150" t="s">
        <v>36</v>
      </c>
      <c r="M150" t="s">
        <v>37</v>
      </c>
      <c r="N150" t="s">
        <v>38</v>
      </c>
      <c r="O150" t="s">
        <v>67</v>
      </c>
      <c r="P150" t="s">
        <v>40</v>
      </c>
      <c r="Q150">
        <v>5</v>
      </c>
      <c r="R150" s="1">
        <v>44805</v>
      </c>
      <c r="S150">
        <v>1</v>
      </c>
      <c r="T150">
        <v>1</v>
      </c>
      <c r="U150">
        <v>2</v>
      </c>
      <c r="V150" s="1">
        <v>44929</v>
      </c>
      <c r="W150" t="s">
        <v>62</v>
      </c>
      <c r="X150" t="s">
        <v>51</v>
      </c>
      <c r="Y150" t="s">
        <v>63</v>
      </c>
      <c r="Z150">
        <v>1</v>
      </c>
      <c r="AA150">
        <v>865.58</v>
      </c>
      <c r="AB150">
        <v>56</v>
      </c>
      <c r="AC150" t="str" cm="1">
        <f t="array" ref="AC150">_xlfn.IFS(AB150 &lt;=29, "Young Adult", AB150 &lt;=44, "Adult", AB150 &lt;=59, "Middle Age", AB150 &gt; 59, "Old")</f>
        <v>Middle Age</v>
      </c>
      <c r="AD150">
        <f t="shared" ca="1" si="4"/>
        <v>3</v>
      </c>
      <c r="AE150" t="str" cm="1">
        <f t="array" ref="AE150">_xlfn.IFS(S150 &lt; 3, "Low", S150 &lt;= 4, "Medium", S150 &gt; 4, "High")</f>
        <v>Low</v>
      </c>
      <c r="AF150" t="str" cm="1">
        <f t="array" ref="AF150">_xlfn.IFS(T150 &lt; 3, "Unsatisfied", T150 &lt;= 4, "Neutral", T150 &gt; 4, "Satisfied" )</f>
        <v>Unsatisfied</v>
      </c>
      <c r="AG150" t="str" cm="1">
        <f t="array" ref="AG150">_xlfn.IFS(Q150 &lt; 3, "Needs Improvement", Q150 &lt;= 4, "Good", Q150 &gt; 4, "Excellent" )</f>
        <v>Excellent</v>
      </c>
      <c r="AH150" t="str">
        <f t="shared" si="5"/>
        <v>Effective</v>
      </c>
    </row>
    <row r="151" spans="1:34" x14ac:dyDescent="0.35">
      <c r="A151">
        <v>3602</v>
      </c>
      <c r="B151" s="1">
        <v>44297</v>
      </c>
      <c r="C151" t="s">
        <v>106</v>
      </c>
      <c r="D151" t="s">
        <v>29</v>
      </c>
      <c r="E151" t="s">
        <v>108</v>
      </c>
      <c r="F151" t="s">
        <v>55</v>
      </c>
      <c r="G151" t="s">
        <v>56</v>
      </c>
      <c r="H151" t="s">
        <v>46</v>
      </c>
      <c r="I151" t="s">
        <v>34</v>
      </c>
      <c r="J151" t="s">
        <v>79</v>
      </c>
      <c r="K151" s="1">
        <v>34619</v>
      </c>
      <c r="L151" t="s">
        <v>36</v>
      </c>
      <c r="M151" t="s">
        <v>37</v>
      </c>
      <c r="N151" t="s">
        <v>49</v>
      </c>
      <c r="O151" t="s">
        <v>67</v>
      </c>
      <c r="P151" t="s">
        <v>40</v>
      </c>
      <c r="Q151">
        <v>5</v>
      </c>
      <c r="R151" s="1">
        <v>45142</v>
      </c>
      <c r="S151">
        <v>3</v>
      </c>
      <c r="T151">
        <v>3</v>
      </c>
      <c r="U151">
        <v>3</v>
      </c>
      <c r="V151" s="1">
        <v>45025</v>
      </c>
      <c r="W151" t="s">
        <v>68</v>
      </c>
      <c r="X151" t="s">
        <v>51</v>
      </c>
      <c r="Y151" t="s">
        <v>52</v>
      </c>
      <c r="Z151">
        <v>1</v>
      </c>
      <c r="AA151">
        <v>632.59</v>
      </c>
      <c r="AB151">
        <v>27</v>
      </c>
      <c r="AC151" t="str" cm="1">
        <f t="array" ref="AC151">_xlfn.IFS(AB151 &lt;=29, "Young Adult", AB151 &lt;=44, "Adult", AB151 &lt;=59, "Middle Age", AB151 &gt; 59, "Old")</f>
        <v>Young Adult</v>
      </c>
      <c r="AD151">
        <f t="shared" ca="1" si="4"/>
        <v>5</v>
      </c>
      <c r="AE151" t="str" cm="1">
        <f t="array" ref="AE151">_xlfn.IFS(S151 &lt; 3, "Low", S151 &lt;= 4, "Medium", S151 &gt; 4, "High")</f>
        <v>Medium</v>
      </c>
      <c r="AF151" t="str" cm="1">
        <f t="array" ref="AF151">_xlfn.IFS(T151 &lt; 3, "Unsatisfied", T151 &lt;= 4, "Neutral", T151 &gt; 4, "Satisfied" )</f>
        <v>Neutral</v>
      </c>
      <c r="AG151" t="str" cm="1">
        <f t="array" ref="AG151">_xlfn.IFS(Q151 &lt; 3, "Needs Improvement", Q151 &lt;= 4, "Good", Q151 &gt; 4, "Excellent" )</f>
        <v>Excellent</v>
      </c>
      <c r="AH151" t="str">
        <f t="shared" si="5"/>
        <v>Needs Improvement</v>
      </c>
    </row>
    <row r="152" spans="1:34" x14ac:dyDescent="0.35">
      <c r="A152">
        <v>3603</v>
      </c>
      <c r="B152" s="1">
        <v>43433</v>
      </c>
      <c r="C152" t="s">
        <v>106</v>
      </c>
      <c r="D152" t="s">
        <v>44</v>
      </c>
      <c r="E152" t="s">
        <v>108</v>
      </c>
      <c r="F152" t="s">
        <v>55</v>
      </c>
      <c r="G152" t="s">
        <v>45</v>
      </c>
      <c r="H152" t="s">
        <v>46</v>
      </c>
      <c r="I152" t="s">
        <v>34</v>
      </c>
      <c r="J152" t="s">
        <v>70</v>
      </c>
      <c r="K152" s="1">
        <v>28171</v>
      </c>
      <c r="L152" t="s">
        <v>36</v>
      </c>
      <c r="M152" t="s">
        <v>37</v>
      </c>
      <c r="N152" t="s">
        <v>38</v>
      </c>
      <c r="O152" t="s">
        <v>67</v>
      </c>
      <c r="P152" t="s">
        <v>40</v>
      </c>
      <c r="Q152">
        <v>2</v>
      </c>
      <c r="R152" s="1">
        <v>44842</v>
      </c>
      <c r="S152">
        <v>5</v>
      </c>
      <c r="T152">
        <v>1</v>
      </c>
      <c r="U152">
        <v>3</v>
      </c>
      <c r="V152" s="1">
        <v>44836</v>
      </c>
      <c r="W152" t="s">
        <v>68</v>
      </c>
      <c r="X152" t="s">
        <v>51</v>
      </c>
      <c r="Y152" t="s">
        <v>52</v>
      </c>
      <c r="Z152">
        <v>3</v>
      </c>
      <c r="AA152">
        <v>680.48</v>
      </c>
      <c r="AB152">
        <v>41</v>
      </c>
      <c r="AC152" t="str" cm="1">
        <f t="array" ref="AC152">_xlfn.IFS(AB152 &lt;=29, "Young Adult", AB152 &lt;=44, "Adult", AB152 &lt;=59, "Middle Age", AB152 &gt; 59, "Old")</f>
        <v>Adult</v>
      </c>
      <c r="AD152">
        <f t="shared" ca="1" si="4"/>
        <v>7</v>
      </c>
      <c r="AE152" t="str" cm="1">
        <f t="array" ref="AE152">_xlfn.IFS(S152 &lt; 3, "Low", S152 &lt;= 4, "Medium", S152 &gt; 4, "High")</f>
        <v>High</v>
      </c>
      <c r="AF152" t="str" cm="1">
        <f t="array" ref="AF152">_xlfn.IFS(T152 &lt; 3, "Unsatisfied", T152 &lt;= 4, "Neutral", T152 &gt; 4, "Satisfied" )</f>
        <v>Unsatisfied</v>
      </c>
      <c r="AG152" t="str" cm="1">
        <f t="array" ref="AG152">_xlfn.IFS(Q152 &lt; 3, "Needs Improvement", Q152 &lt;= 4, "Good", Q152 &gt; 4, "Excellent" )</f>
        <v>Needs Improvement</v>
      </c>
      <c r="AH152" t="str">
        <f t="shared" si="5"/>
        <v>Needs Improvement</v>
      </c>
    </row>
    <row r="153" spans="1:34" x14ac:dyDescent="0.35">
      <c r="A153">
        <v>3604</v>
      </c>
      <c r="B153" s="1">
        <v>43481</v>
      </c>
      <c r="C153" t="s">
        <v>106</v>
      </c>
      <c r="D153" t="s">
        <v>87</v>
      </c>
      <c r="E153" t="s">
        <v>30</v>
      </c>
      <c r="F153" t="s">
        <v>46</v>
      </c>
      <c r="G153" t="s">
        <v>56</v>
      </c>
      <c r="H153" t="s">
        <v>55</v>
      </c>
      <c r="I153" t="s">
        <v>34</v>
      </c>
      <c r="J153" t="s">
        <v>70</v>
      </c>
      <c r="K153" s="1">
        <v>17601</v>
      </c>
      <c r="L153" t="s">
        <v>36</v>
      </c>
      <c r="M153" t="s">
        <v>37</v>
      </c>
      <c r="N153" t="s">
        <v>49</v>
      </c>
      <c r="O153" t="s">
        <v>77</v>
      </c>
      <c r="P153" t="s">
        <v>98</v>
      </c>
      <c r="Q153">
        <v>4</v>
      </c>
      <c r="R153" s="1">
        <v>44910</v>
      </c>
      <c r="S153">
        <v>3</v>
      </c>
      <c r="T153">
        <v>5</v>
      </c>
      <c r="U153">
        <v>4</v>
      </c>
      <c r="V153" s="1">
        <v>45008</v>
      </c>
      <c r="W153" t="s">
        <v>62</v>
      </c>
      <c r="X153" t="s">
        <v>51</v>
      </c>
      <c r="Y153" t="s">
        <v>43</v>
      </c>
      <c r="Z153">
        <v>3</v>
      </c>
      <c r="AA153">
        <v>287.70999999999998</v>
      </c>
      <c r="AB153">
        <v>71</v>
      </c>
      <c r="AC153" t="str" cm="1">
        <f t="array" ref="AC153">_xlfn.IFS(AB153 &lt;=29, "Young Adult", AB153 &lt;=44, "Adult", AB153 &lt;=59, "Middle Age", AB153 &gt; 59, "Old")</f>
        <v>Old</v>
      </c>
      <c r="AD153">
        <f t="shared" ca="1" si="4"/>
        <v>7</v>
      </c>
      <c r="AE153" t="str" cm="1">
        <f t="array" ref="AE153">_xlfn.IFS(S153 &lt; 3, "Low", S153 &lt;= 4, "Medium", S153 &gt; 4, "High")</f>
        <v>Medium</v>
      </c>
      <c r="AF153" t="str" cm="1">
        <f t="array" ref="AF153">_xlfn.IFS(T153 &lt; 3, "Unsatisfied", T153 &lt;= 4, "Neutral", T153 &gt; 4, "Satisfied" )</f>
        <v>Satisfied</v>
      </c>
      <c r="AG153" t="str" cm="1">
        <f t="array" ref="AG153">_xlfn.IFS(Q153 &lt; 3, "Needs Improvement", Q153 &lt;= 4, "Good", Q153 &gt; 4, "Excellent" )</f>
        <v>Good</v>
      </c>
      <c r="AH153" t="str">
        <f t="shared" si="5"/>
        <v>Needs Improvement</v>
      </c>
    </row>
    <row r="154" spans="1:34" x14ac:dyDescent="0.35">
      <c r="A154">
        <v>3605</v>
      </c>
      <c r="B154" s="1">
        <v>43726</v>
      </c>
      <c r="C154" t="s">
        <v>28</v>
      </c>
      <c r="D154" t="s">
        <v>29</v>
      </c>
      <c r="E154" t="s">
        <v>30</v>
      </c>
      <c r="F154" t="s">
        <v>31</v>
      </c>
      <c r="G154" t="s">
        <v>32</v>
      </c>
      <c r="H154" t="s">
        <v>33</v>
      </c>
      <c r="I154" t="s">
        <v>34</v>
      </c>
      <c r="J154" t="s">
        <v>79</v>
      </c>
      <c r="K154" s="1">
        <v>15943</v>
      </c>
      <c r="L154" t="s">
        <v>36</v>
      </c>
      <c r="M154" t="s">
        <v>48</v>
      </c>
      <c r="N154" t="s">
        <v>60</v>
      </c>
      <c r="O154" t="s">
        <v>77</v>
      </c>
      <c r="P154" t="s">
        <v>40</v>
      </c>
      <c r="Q154">
        <v>4</v>
      </c>
      <c r="R154" s="1">
        <v>45116</v>
      </c>
      <c r="S154">
        <v>5</v>
      </c>
      <c r="T154">
        <v>1</v>
      </c>
      <c r="U154">
        <v>3</v>
      </c>
      <c r="V154" s="1">
        <v>44882</v>
      </c>
      <c r="W154" t="s">
        <v>92</v>
      </c>
      <c r="X154" t="s">
        <v>51</v>
      </c>
      <c r="Y154" t="s">
        <v>73</v>
      </c>
      <c r="Z154">
        <v>2</v>
      </c>
      <c r="AA154">
        <v>102.92</v>
      </c>
      <c r="AB154">
        <v>76</v>
      </c>
      <c r="AC154" t="str" cm="1">
        <f t="array" ref="AC154">_xlfn.IFS(AB154 &lt;=29, "Young Adult", AB154 &lt;=44, "Adult", AB154 &lt;=59, "Middle Age", AB154 &gt; 59, "Old")</f>
        <v>Old</v>
      </c>
      <c r="AD154">
        <f t="shared" ca="1" si="4"/>
        <v>6</v>
      </c>
      <c r="AE154" t="str" cm="1">
        <f t="array" ref="AE154">_xlfn.IFS(S154 &lt; 3, "Low", S154 &lt;= 4, "Medium", S154 &gt; 4, "High")</f>
        <v>High</v>
      </c>
      <c r="AF154" t="str" cm="1">
        <f t="array" ref="AF154">_xlfn.IFS(T154 &lt; 3, "Unsatisfied", T154 &lt;= 4, "Neutral", T154 &gt; 4, "Satisfied" )</f>
        <v>Unsatisfied</v>
      </c>
      <c r="AG154" t="str" cm="1">
        <f t="array" ref="AG154">_xlfn.IFS(Q154 &lt; 3, "Needs Improvement", Q154 &lt;= 4, "Good", Q154 &gt; 4, "Excellent" )</f>
        <v>Good</v>
      </c>
      <c r="AH154" t="str">
        <f t="shared" si="5"/>
        <v>Needs Improvement</v>
      </c>
    </row>
    <row r="155" spans="1:34" x14ac:dyDescent="0.35">
      <c r="A155">
        <v>3606</v>
      </c>
      <c r="B155" s="1">
        <v>43678</v>
      </c>
      <c r="C155" t="s">
        <v>28</v>
      </c>
      <c r="D155" t="s">
        <v>85</v>
      </c>
      <c r="E155" t="s">
        <v>108</v>
      </c>
      <c r="F155" t="s">
        <v>46</v>
      </c>
      <c r="G155" t="s">
        <v>32</v>
      </c>
      <c r="H155" t="s">
        <v>55</v>
      </c>
      <c r="I155" t="s">
        <v>34</v>
      </c>
      <c r="J155" t="s">
        <v>109</v>
      </c>
      <c r="K155" s="1">
        <v>23814</v>
      </c>
      <c r="L155" t="s">
        <v>36</v>
      </c>
      <c r="M155" t="s">
        <v>48</v>
      </c>
      <c r="N155" t="s">
        <v>60</v>
      </c>
      <c r="O155" t="s">
        <v>77</v>
      </c>
      <c r="P155" t="s">
        <v>40</v>
      </c>
      <c r="Q155">
        <v>3</v>
      </c>
      <c r="R155" s="1">
        <v>45012</v>
      </c>
      <c r="S155">
        <v>3</v>
      </c>
      <c r="T155">
        <v>5</v>
      </c>
      <c r="U155">
        <v>1</v>
      </c>
      <c r="V155" s="1">
        <v>44865</v>
      </c>
      <c r="W155" t="s">
        <v>62</v>
      </c>
      <c r="X155" t="s">
        <v>42</v>
      </c>
      <c r="Y155" t="s">
        <v>73</v>
      </c>
      <c r="Z155">
        <v>2</v>
      </c>
      <c r="AA155">
        <v>255.6</v>
      </c>
      <c r="AB155">
        <v>54</v>
      </c>
      <c r="AC155" t="str" cm="1">
        <f t="array" ref="AC155">_xlfn.IFS(AB155 &lt;=29, "Young Adult", AB155 &lt;=44, "Adult", AB155 &lt;=59, "Middle Age", AB155 &gt; 59, "Old")</f>
        <v>Middle Age</v>
      </c>
      <c r="AD155">
        <f t="shared" ca="1" si="4"/>
        <v>6</v>
      </c>
      <c r="AE155" t="str" cm="1">
        <f t="array" ref="AE155">_xlfn.IFS(S155 &lt; 3, "Low", S155 &lt;= 4, "Medium", S155 &gt; 4, "High")</f>
        <v>Medium</v>
      </c>
      <c r="AF155" t="str" cm="1">
        <f t="array" ref="AF155">_xlfn.IFS(T155 &lt; 3, "Unsatisfied", T155 &lt;= 4, "Neutral", T155 &gt; 4, "Satisfied" )</f>
        <v>Satisfied</v>
      </c>
      <c r="AG155" t="str" cm="1">
        <f t="array" ref="AG155">_xlfn.IFS(Q155 &lt; 3, "Needs Improvement", Q155 &lt;= 4, "Good", Q155 &gt; 4, "Excellent" )</f>
        <v>Good</v>
      </c>
      <c r="AH155" t="str">
        <f t="shared" si="5"/>
        <v>Needs Improvement</v>
      </c>
    </row>
    <row r="156" spans="1:34" x14ac:dyDescent="0.35">
      <c r="A156">
        <v>3607</v>
      </c>
      <c r="B156" s="1">
        <v>43634</v>
      </c>
      <c r="C156" t="s">
        <v>28</v>
      </c>
      <c r="D156" t="s">
        <v>44</v>
      </c>
      <c r="E156" t="s">
        <v>30</v>
      </c>
      <c r="F156" t="s">
        <v>55</v>
      </c>
      <c r="G156" t="s">
        <v>45</v>
      </c>
      <c r="H156" t="s">
        <v>55</v>
      </c>
      <c r="I156" t="s">
        <v>34</v>
      </c>
      <c r="J156" t="s">
        <v>96</v>
      </c>
      <c r="K156" s="1">
        <v>27975</v>
      </c>
      <c r="L156" t="s">
        <v>36</v>
      </c>
      <c r="M156" t="s">
        <v>48</v>
      </c>
      <c r="N156" t="s">
        <v>60</v>
      </c>
      <c r="O156" t="s">
        <v>67</v>
      </c>
      <c r="P156" t="s">
        <v>40</v>
      </c>
      <c r="Q156">
        <v>5</v>
      </c>
      <c r="R156" s="1">
        <v>45125</v>
      </c>
      <c r="S156">
        <v>2</v>
      </c>
      <c r="T156">
        <v>4</v>
      </c>
      <c r="U156">
        <v>1</v>
      </c>
      <c r="V156" s="1">
        <v>45050</v>
      </c>
      <c r="W156" t="s">
        <v>50</v>
      </c>
      <c r="X156" t="s">
        <v>51</v>
      </c>
      <c r="Y156" t="s">
        <v>73</v>
      </c>
      <c r="Z156">
        <v>4</v>
      </c>
      <c r="AA156">
        <v>321.91000000000003</v>
      </c>
      <c r="AB156">
        <v>43</v>
      </c>
      <c r="AC156" t="str" cm="1">
        <f t="array" ref="AC156">_xlfn.IFS(AB156 &lt;=29, "Young Adult", AB156 &lt;=44, "Adult", AB156 &lt;=59, "Middle Age", AB156 &gt; 59, "Old")</f>
        <v>Adult</v>
      </c>
      <c r="AD156">
        <f t="shared" ca="1" si="4"/>
        <v>6</v>
      </c>
      <c r="AE156" t="str" cm="1">
        <f t="array" ref="AE156">_xlfn.IFS(S156 &lt; 3, "Low", S156 &lt;= 4, "Medium", S156 &gt; 4, "High")</f>
        <v>Low</v>
      </c>
      <c r="AF156" t="str" cm="1">
        <f t="array" ref="AF156">_xlfn.IFS(T156 &lt; 3, "Unsatisfied", T156 &lt;= 4, "Neutral", T156 &gt; 4, "Satisfied" )</f>
        <v>Neutral</v>
      </c>
      <c r="AG156" t="str" cm="1">
        <f t="array" ref="AG156">_xlfn.IFS(Q156 &lt; 3, "Needs Improvement", Q156 &lt;= 4, "Good", Q156 &gt; 4, "Excellent" )</f>
        <v>Excellent</v>
      </c>
      <c r="AH156" t="str">
        <f t="shared" si="5"/>
        <v>Highly Effective</v>
      </c>
    </row>
    <row r="157" spans="1:34" x14ac:dyDescent="0.35">
      <c r="A157">
        <v>3608</v>
      </c>
      <c r="B157" s="1">
        <v>43509</v>
      </c>
      <c r="C157" t="s">
        <v>28</v>
      </c>
      <c r="D157" t="s">
        <v>87</v>
      </c>
      <c r="E157" t="s">
        <v>30</v>
      </c>
      <c r="F157" t="s">
        <v>55</v>
      </c>
      <c r="G157" t="s">
        <v>32</v>
      </c>
      <c r="H157" t="s">
        <v>46</v>
      </c>
      <c r="I157" t="s">
        <v>34</v>
      </c>
      <c r="J157" t="s">
        <v>70</v>
      </c>
      <c r="K157" s="1">
        <v>29042</v>
      </c>
      <c r="L157" t="s">
        <v>36</v>
      </c>
      <c r="M157" t="s">
        <v>48</v>
      </c>
      <c r="N157" t="s">
        <v>60</v>
      </c>
      <c r="O157" t="s">
        <v>67</v>
      </c>
      <c r="P157" t="s">
        <v>40</v>
      </c>
      <c r="Q157">
        <v>3</v>
      </c>
      <c r="R157" s="1">
        <v>44938</v>
      </c>
      <c r="S157">
        <v>1</v>
      </c>
      <c r="T157">
        <v>3</v>
      </c>
      <c r="U157">
        <v>1</v>
      </c>
      <c r="V157" s="1">
        <v>44999</v>
      </c>
      <c r="W157" t="s">
        <v>62</v>
      </c>
      <c r="X157" t="s">
        <v>51</v>
      </c>
      <c r="Y157" t="s">
        <v>63</v>
      </c>
      <c r="Z157">
        <v>3</v>
      </c>
      <c r="AA157">
        <v>834.12</v>
      </c>
      <c r="AB157">
        <v>40</v>
      </c>
      <c r="AC157" t="str" cm="1">
        <f t="array" ref="AC157">_xlfn.IFS(AB157 &lt;=29, "Young Adult", AB157 &lt;=44, "Adult", AB157 &lt;=59, "Middle Age", AB157 &gt; 59, "Old")</f>
        <v>Adult</v>
      </c>
      <c r="AD157">
        <f t="shared" ca="1" si="4"/>
        <v>7</v>
      </c>
      <c r="AE157" t="str" cm="1">
        <f t="array" ref="AE157">_xlfn.IFS(S157 &lt; 3, "Low", S157 &lt;= 4, "Medium", S157 &gt; 4, "High")</f>
        <v>Low</v>
      </c>
      <c r="AF157" t="str" cm="1">
        <f t="array" ref="AF157">_xlfn.IFS(T157 &lt; 3, "Unsatisfied", T157 &lt;= 4, "Neutral", T157 &gt; 4, "Satisfied" )</f>
        <v>Neutral</v>
      </c>
      <c r="AG157" t="str" cm="1">
        <f t="array" ref="AG157">_xlfn.IFS(Q157 &lt; 3, "Needs Improvement", Q157 &lt;= 4, "Good", Q157 &gt; 4, "Excellent" )</f>
        <v>Good</v>
      </c>
      <c r="AH157" t="str">
        <f t="shared" si="5"/>
        <v>Effective</v>
      </c>
    </row>
    <row r="158" spans="1:34" x14ac:dyDescent="0.35">
      <c r="A158">
        <v>3609</v>
      </c>
      <c r="B158" s="1">
        <v>44349</v>
      </c>
      <c r="C158" t="s">
        <v>28</v>
      </c>
      <c r="D158" t="s">
        <v>64</v>
      </c>
      <c r="E158" t="s">
        <v>30</v>
      </c>
      <c r="F158" t="s">
        <v>31</v>
      </c>
      <c r="G158" t="s">
        <v>56</v>
      </c>
      <c r="H158" t="s">
        <v>55</v>
      </c>
      <c r="I158" t="s">
        <v>34</v>
      </c>
      <c r="J158" t="s">
        <v>100</v>
      </c>
      <c r="K158" s="1">
        <v>34129</v>
      </c>
      <c r="L158" t="s">
        <v>36</v>
      </c>
      <c r="M158" t="s">
        <v>37</v>
      </c>
      <c r="N158" t="s">
        <v>60</v>
      </c>
      <c r="O158" t="s">
        <v>39</v>
      </c>
      <c r="P158" t="s">
        <v>40</v>
      </c>
      <c r="Q158">
        <v>3</v>
      </c>
      <c r="R158" s="1">
        <v>44870</v>
      </c>
      <c r="S158">
        <v>2</v>
      </c>
      <c r="T158">
        <v>2</v>
      </c>
      <c r="U158">
        <v>4</v>
      </c>
      <c r="V158" s="1">
        <v>44827</v>
      </c>
      <c r="W158" t="s">
        <v>50</v>
      </c>
      <c r="X158" t="s">
        <v>42</v>
      </c>
      <c r="Y158" t="s">
        <v>73</v>
      </c>
      <c r="Z158">
        <v>4</v>
      </c>
      <c r="AA158">
        <v>273.88</v>
      </c>
      <c r="AB158">
        <v>28</v>
      </c>
      <c r="AC158" t="str" cm="1">
        <f t="array" ref="AC158">_xlfn.IFS(AB158 &lt;=29, "Young Adult", AB158 &lt;=44, "Adult", AB158 &lt;=59, "Middle Age", AB158 &gt; 59, "Old")</f>
        <v>Young Adult</v>
      </c>
      <c r="AD158">
        <f t="shared" ca="1" si="4"/>
        <v>5</v>
      </c>
      <c r="AE158" t="str" cm="1">
        <f t="array" ref="AE158">_xlfn.IFS(S158 &lt; 3, "Low", S158 &lt;= 4, "Medium", S158 &gt; 4, "High")</f>
        <v>Low</v>
      </c>
      <c r="AF158" t="str" cm="1">
        <f t="array" ref="AF158">_xlfn.IFS(T158 &lt; 3, "Unsatisfied", T158 &lt;= 4, "Neutral", T158 &gt; 4, "Satisfied" )</f>
        <v>Unsatisfied</v>
      </c>
      <c r="AG158" t="str" cm="1">
        <f t="array" ref="AG158">_xlfn.IFS(Q158 &lt; 3, "Needs Improvement", Q158 &lt;= 4, "Good", Q158 &gt; 4, "Excellent" )</f>
        <v>Good</v>
      </c>
      <c r="AH158" t="str">
        <f t="shared" si="5"/>
        <v>Needs Improvement</v>
      </c>
    </row>
    <row r="159" spans="1:34" x14ac:dyDescent="0.35">
      <c r="A159">
        <v>3610</v>
      </c>
      <c r="B159" s="1">
        <v>43384</v>
      </c>
      <c r="C159" t="s">
        <v>28</v>
      </c>
      <c r="D159" t="s">
        <v>94</v>
      </c>
      <c r="E159" t="s">
        <v>30</v>
      </c>
      <c r="F159" t="s">
        <v>46</v>
      </c>
      <c r="G159" t="s">
        <v>32</v>
      </c>
      <c r="H159" t="s">
        <v>55</v>
      </c>
      <c r="I159" t="s">
        <v>34</v>
      </c>
      <c r="J159" t="s">
        <v>70</v>
      </c>
      <c r="K159" s="1">
        <v>26761</v>
      </c>
      <c r="L159" t="s">
        <v>36</v>
      </c>
      <c r="M159" t="s">
        <v>37</v>
      </c>
      <c r="N159" t="s">
        <v>60</v>
      </c>
      <c r="O159" t="s">
        <v>61</v>
      </c>
      <c r="P159" t="s">
        <v>40</v>
      </c>
      <c r="Q159">
        <v>3</v>
      </c>
      <c r="R159" s="1">
        <v>44909</v>
      </c>
      <c r="S159">
        <v>4</v>
      </c>
      <c r="T159">
        <v>5</v>
      </c>
      <c r="U159">
        <v>5</v>
      </c>
      <c r="V159" s="1">
        <v>44972</v>
      </c>
      <c r="W159" t="s">
        <v>50</v>
      </c>
      <c r="X159" t="s">
        <v>42</v>
      </c>
      <c r="Y159" t="s">
        <v>52</v>
      </c>
      <c r="Z159">
        <v>4</v>
      </c>
      <c r="AA159">
        <v>217.57</v>
      </c>
      <c r="AB159">
        <v>45</v>
      </c>
      <c r="AC159" t="str" cm="1">
        <f t="array" ref="AC159">_xlfn.IFS(AB159 &lt;=29, "Young Adult", AB159 &lt;=44, "Adult", AB159 &lt;=59, "Middle Age", AB159 &gt; 59, "Old")</f>
        <v>Middle Age</v>
      </c>
      <c r="AD159">
        <f t="shared" ca="1" si="4"/>
        <v>7</v>
      </c>
      <c r="AE159" t="str" cm="1">
        <f t="array" ref="AE159">_xlfn.IFS(S159 &lt; 3, "Low", S159 &lt;= 4, "Medium", S159 &gt; 4, "High")</f>
        <v>Medium</v>
      </c>
      <c r="AF159" t="str" cm="1">
        <f t="array" ref="AF159">_xlfn.IFS(T159 &lt; 3, "Unsatisfied", T159 &lt;= 4, "Neutral", T159 &gt; 4, "Satisfied" )</f>
        <v>Satisfied</v>
      </c>
      <c r="AG159" t="str" cm="1">
        <f t="array" ref="AG159">_xlfn.IFS(Q159 &lt; 3, "Needs Improvement", Q159 &lt;= 4, "Good", Q159 &gt; 4, "Excellent" )</f>
        <v>Good</v>
      </c>
      <c r="AH159" t="str">
        <f t="shared" si="5"/>
        <v>Needs Improvement</v>
      </c>
    </row>
    <row r="160" spans="1:34" x14ac:dyDescent="0.35">
      <c r="A160">
        <v>3611</v>
      </c>
      <c r="B160" s="1">
        <v>44264</v>
      </c>
      <c r="C160" t="s">
        <v>28</v>
      </c>
      <c r="D160" t="s">
        <v>74</v>
      </c>
      <c r="E160" t="s">
        <v>30</v>
      </c>
      <c r="F160" t="s">
        <v>31</v>
      </c>
      <c r="G160" t="s">
        <v>32</v>
      </c>
      <c r="H160" t="s">
        <v>55</v>
      </c>
      <c r="I160" t="s">
        <v>34</v>
      </c>
      <c r="J160" t="s">
        <v>96</v>
      </c>
      <c r="K160" s="1">
        <v>19013</v>
      </c>
      <c r="L160" t="s">
        <v>36</v>
      </c>
      <c r="M160" t="s">
        <v>37</v>
      </c>
      <c r="N160" t="s">
        <v>49</v>
      </c>
      <c r="O160" t="s">
        <v>67</v>
      </c>
      <c r="P160" t="s">
        <v>40</v>
      </c>
      <c r="Q160">
        <v>2</v>
      </c>
      <c r="R160" s="1">
        <v>44820</v>
      </c>
      <c r="S160">
        <v>2</v>
      </c>
      <c r="T160">
        <v>3</v>
      </c>
      <c r="U160">
        <v>4</v>
      </c>
      <c r="V160" s="1">
        <v>44933</v>
      </c>
      <c r="W160" t="s">
        <v>50</v>
      </c>
      <c r="X160" t="s">
        <v>42</v>
      </c>
      <c r="Y160" t="s">
        <v>63</v>
      </c>
      <c r="Z160">
        <v>1</v>
      </c>
      <c r="AA160">
        <v>482.09</v>
      </c>
      <c r="AB160">
        <v>69</v>
      </c>
      <c r="AC160" t="str" cm="1">
        <f t="array" ref="AC160">_xlfn.IFS(AB160 &lt;=29, "Young Adult", AB160 &lt;=44, "Adult", AB160 &lt;=59, "Middle Age", AB160 &gt; 59, "Old")</f>
        <v>Old</v>
      </c>
      <c r="AD160">
        <f t="shared" ca="1" si="4"/>
        <v>5</v>
      </c>
      <c r="AE160" t="str" cm="1">
        <f t="array" ref="AE160">_xlfn.IFS(S160 &lt; 3, "Low", S160 &lt;= 4, "Medium", S160 &gt; 4, "High")</f>
        <v>Low</v>
      </c>
      <c r="AF160" t="str" cm="1">
        <f t="array" ref="AF160">_xlfn.IFS(T160 &lt; 3, "Unsatisfied", T160 &lt;= 4, "Neutral", T160 &gt; 4, "Satisfied" )</f>
        <v>Neutral</v>
      </c>
      <c r="AG160" t="str" cm="1">
        <f t="array" ref="AG160">_xlfn.IFS(Q160 &lt; 3, "Needs Improvement", Q160 &lt;= 4, "Good", Q160 &gt; 4, "Excellent" )</f>
        <v>Needs Improvement</v>
      </c>
      <c r="AH160" t="str">
        <f t="shared" si="5"/>
        <v>Needs Improvement</v>
      </c>
    </row>
    <row r="161" spans="1:34" x14ac:dyDescent="0.35">
      <c r="A161">
        <v>3612</v>
      </c>
      <c r="B161" s="1">
        <v>44584</v>
      </c>
      <c r="C161" t="s">
        <v>28</v>
      </c>
      <c r="D161" t="s">
        <v>81</v>
      </c>
      <c r="E161" t="s">
        <v>30</v>
      </c>
      <c r="F161" t="s">
        <v>31</v>
      </c>
      <c r="G161" t="s">
        <v>45</v>
      </c>
      <c r="H161" t="s">
        <v>46</v>
      </c>
      <c r="I161" t="s">
        <v>34</v>
      </c>
      <c r="J161" t="s">
        <v>70</v>
      </c>
      <c r="K161" s="1">
        <v>31041</v>
      </c>
      <c r="L161" t="s">
        <v>36</v>
      </c>
      <c r="M161" t="s">
        <v>48</v>
      </c>
      <c r="N161" t="s">
        <v>72</v>
      </c>
      <c r="O161" t="s">
        <v>61</v>
      </c>
      <c r="P161" t="s">
        <v>107</v>
      </c>
      <c r="Q161">
        <v>4</v>
      </c>
      <c r="R161" s="1">
        <v>45114</v>
      </c>
      <c r="S161">
        <v>5</v>
      </c>
      <c r="T161">
        <v>3</v>
      </c>
      <c r="U161">
        <v>3</v>
      </c>
      <c r="V161" s="1">
        <v>45110</v>
      </c>
      <c r="W161" t="s">
        <v>41</v>
      </c>
      <c r="X161" t="s">
        <v>51</v>
      </c>
      <c r="Y161" t="s">
        <v>43</v>
      </c>
      <c r="Z161">
        <v>2</v>
      </c>
      <c r="AA161">
        <v>614.11</v>
      </c>
      <c r="AB161">
        <v>38</v>
      </c>
      <c r="AC161" t="str" cm="1">
        <f t="array" ref="AC161">_xlfn.IFS(AB161 &lt;=29, "Young Adult", AB161 &lt;=44, "Adult", AB161 &lt;=59, "Middle Age", AB161 &gt; 59, "Old")</f>
        <v>Adult</v>
      </c>
      <c r="AD161">
        <f t="shared" ca="1" si="4"/>
        <v>4</v>
      </c>
      <c r="AE161" t="str" cm="1">
        <f t="array" ref="AE161">_xlfn.IFS(S161 &lt; 3, "Low", S161 &lt;= 4, "Medium", S161 &gt; 4, "High")</f>
        <v>High</v>
      </c>
      <c r="AF161" t="str" cm="1">
        <f t="array" ref="AF161">_xlfn.IFS(T161 &lt; 3, "Unsatisfied", T161 &lt;= 4, "Neutral", T161 &gt; 4, "Satisfied" )</f>
        <v>Neutral</v>
      </c>
      <c r="AG161" t="str" cm="1">
        <f t="array" ref="AG161">_xlfn.IFS(Q161 &lt; 3, "Needs Improvement", Q161 &lt;= 4, "Good", Q161 &gt; 4, "Excellent" )</f>
        <v>Good</v>
      </c>
      <c r="AH161" t="str">
        <f t="shared" si="5"/>
        <v>Needs Improvement</v>
      </c>
    </row>
    <row r="162" spans="1:34" x14ac:dyDescent="0.35">
      <c r="A162">
        <v>3613</v>
      </c>
      <c r="B162" s="1">
        <v>43520</v>
      </c>
      <c r="C162" t="s">
        <v>28</v>
      </c>
      <c r="D162" t="s">
        <v>54</v>
      </c>
      <c r="E162" t="s">
        <v>30</v>
      </c>
      <c r="F162" t="s">
        <v>31</v>
      </c>
      <c r="G162" t="s">
        <v>56</v>
      </c>
      <c r="H162" t="s">
        <v>46</v>
      </c>
      <c r="I162" t="s">
        <v>34</v>
      </c>
      <c r="J162" t="s">
        <v>70</v>
      </c>
      <c r="K162" s="1">
        <v>26829</v>
      </c>
      <c r="L162" t="s">
        <v>36</v>
      </c>
      <c r="M162" t="s">
        <v>48</v>
      </c>
      <c r="N162" t="s">
        <v>84</v>
      </c>
      <c r="O162" t="s">
        <v>67</v>
      </c>
      <c r="P162" t="s">
        <v>78</v>
      </c>
      <c r="Q162">
        <v>1</v>
      </c>
      <c r="R162" s="1">
        <v>44847</v>
      </c>
      <c r="S162">
        <v>1</v>
      </c>
      <c r="T162">
        <v>5</v>
      </c>
      <c r="U162">
        <v>2</v>
      </c>
      <c r="V162" s="1">
        <v>44842</v>
      </c>
      <c r="W162" t="s">
        <v>50</v>
      </c>
      <c r="X162" t="s">
        <v>42</v>
      </c>
      <c r="Y162" t="s">
        <v>52</v>
      </c>
      <c r="Z162">
        <v>1</v>
      </c>
      <c r="AA162">
        <v>354.22</v>
      </c>
      <c r="AB162">
        <v>46</v>
      </c>
      <c r="AC162" t="str" cm="1">
        <f t="array" ref="AC162">_xlfn.IFS(AB162 &lt;=29, "Young Adult", AB162 &lt;=44, "Adult", AB162 &lt;=59, "Middle Age", AB162 &gt; 59, "Old")</f>
        <v>Middle Age</v>
      </c>
      <c r="AD162">
        <f t="shared" ca="1" si="4"/>
        <v>7</v>
      </c>
      <c r="AE162" t="str" cm="1">
        <f t="array" ref="AE162">_xlfn.IFS(S162 &lt; 3, "Low", S162 &lt;= 4, "Medium", S162 &gt; 4, "High")</f>
        <v>Low</v>
      </c>
      <c r="AF162" t="str" cm="1">
        <f t="array" ref="AF162">_xlfn.IFS(T162 &lt; 3, "Unsatisfied", T162 &lt;= 4, "Neutral", T162 &gt; 4, "Satisfied" )</f>
        <v>Satisfied</v>
      </c>
      <c r="AG162" t="str" cm="1">
        <f t="array" ref="AG162">_xlfn.IFS(Q162 &lt; 3, "Needs Improvement", Q162 &lt;= 4, "Good", Q162 &gt; 4, "Excellent" )</f>
        <v>Needs Improvement</v>
      </c>
      <c r="AH162" t="str">
        <f t="shared" si="5"/>
        <v>Needs Improvement</v>
      </c>
    </row>
    <row r="163" spans="1:34" x14ac:dyDescent="0.35">
      <c r="A163">
        <v>3614</v>
      </c>
      <c r="B163" s="1">
        <v>43838</v>
      </c>
      <c r="C163" t="s">
        <v>28</v>
      </c>
      <c r="D163" t="s">
        <v>69</v>
      </c>
      <c r="E163" t="s">
        <v>30</v>
      </c>
      <c r="F163" t="s">
        <v>31</v>
      </c>
      <c r="G163" t="s">
        <v>56</v>
      </c>
      <c r="H163" t="s">
        <v>33</v>
      </c>
      <c r="I163" t="s">
        <v>34</v>
      </c>
      <c r="J163" t="s">
        <v>96</v>
      </c>
      <c r="K163" s="1">
        <v>26907</v>
      </c>
      <c r="L163" t="s">
        <v>36</v>
      </c>
      <c r="M163" t="s">
        <v>48</v>
      </c>
      <c r="N163" t="s">
        <v>38</v>
      </c>
      <c r="O163" t="s">
        <v>67</v>
      </c>
      <c r="P163" t="s">
        <v>40</v>
      </c>
      <c r="Q163">
        <v>2</v>
      </c>
      <c r="R163" s="1">
        <v>45111</v>
      </c>
      <c r="S163">
        <v>4</v>
      </c>
      <c r="T163">
        <v>5</v>
      </c>
      <c r="U163">
        <v>1</v>
      </c>
      <c r="V163" s="1">
        <v>45081</v>
      </c>
      <c r="W163" t="s">
        <v>41</v>
      </c>
      <c r="X163" t="s">
        <v>51</v>
      </c>
      <c r="Y163" t="s">
        <v>73</v>
      </c>
      <c r="Z163">
        <v>3</v>
      </c>
      <c r="AA163">
        <v>868.85</v>
      </c>
      <c r="AB163">
        <v>47</v>
      </c>
      <c r="AC163" t="str" cm="1">
        <f t="array" ref="AC163">_xlfn.IFS(AB163 &lt;=29, "Young Adult", AB163 &lt;=44, "Adult", AB163 &lt;=59, "Middle Age", AB163 &gt; 59, "Old")</f>
        <v>Middle Age</v>
      </c>
      <c r="AD163">
        <f t="shared" ca="1" si="4"/>
        <v>6</v>
      </c>
      <c r="AE163" t="str" cm="1">
        <f t="array" ref="AE163">_xlfn.IFS(S163 &lt; 3, "Low", S163 &lt;= 4, "Medium", S163 &gt; 4, "High")</f>
        <v>Medium</v>
      </c>
      <c r="AF163" t="str" cm="1">
        <f t="array" ref="AF163">_xlfn.IFS(T163 &lt; 3, "Unsatisfied", T163 &lt;= 4, "Neutral", T163 &gt; 4, "Satisfied" )</f>
        <v>Satisfied</v>
      </c>
      <c r="AG163" t="str" cm="1">
        <f t="array" ref="AG163">_xlfn.IFS(Q163 &lt; 3, "Needs Improvement", Q163 &lt;= 4, "Good", Q163 &gt; 4, "Excellent" )</f>
        <v>Needs Improvement</v>
      </c>
      <c r="AH163" t="str">
        <f t="shared" si="5"/>
        <v>Needs Improvement</v>
      </c>
    </row>
    <row r="164" spans="1:34" x14ac:dyDescent="0.35">
      <c r="A164">
        <v>3616</v>
      </c>
      <c r="B164" s="1">
        <v>44604</v>
      </c>
      <c r="C164" t="s">
        <v>28</v>
      </c>
      <c r="D164" t="s">
        <v>85</v>
      </c>
      <c r="E164" t="s">
        <v>30</v>
      </c>
      <c r="F164" t="s">
        <v>31</v>
      </c>
      <c r="G164" t="s">
        <v>32</v>
      </c>
      <c r="H164" t="s">
        <v>55</v>
      </c>
      <c r="I164" t="s">
        <v>34</v>
      </c>
      <c r="J164" t="s">
        <v>65</v>
      </c>
      <c r="K164" s="1">
        <v>29669</v>
      </c>
      <c r="L164" t="s">
        <v>36</v>
      </c>
      <c r="M164" t="s">
        <v>37</v>
      </c>
      <c r="N164" t="s">
        <v>49</v>
      </c>
      <c r="O164" t="s">
        <v>67</v>
      </c>
      <c r="P164" t="s">
        <v>40</v>
      </c>
      <c r="Q164">
        <v>4</v>
      </c>
      <c r="R164" s="1">
        <v>45142</v>
      </c>
      <c r="S164">
        <v>1</v>
      </c>
      <c r="T164">
        <v>1</v>
      </c>
      <c r="U164">
        <v>1</v>
      </c>
      <c r="V164" s="1">
        <v>44956</v>
      </c>
      <c r="W164" t="s">
        <v>50</v>
      </c>
      <c r="X164" t="s">
        <v>42</v>
      </c>
      <c r="Y164" t="s">
        <v>52</v>
      </c>
      <c r="Z164">
        <v>4</v>
      </c>
      <c r="AA164">
        <v>134.93</v>
      </c>
      <c r="AB164">
        <v>41</v>
      </c>
      <c r="AC164" t="str" cm="1">
        <f t="array" ref="AC164">_xlfn.IFS(AB164 &lt;=29, "Young Adult", AB164 &lt;=44, "Adult", AB164 &lt;=59, "Middle Age", AB164 &gt; 59, "Old")</f>
        <v>Adult</v>
      </c>
      <c r="AD164">
        <f t="shared" ca="1" si="4"/>
        <v>4</v>
      </c>
      <c r="AE164" t="str" cm="1">
        <f t="array" ref="AE164">_xlfn.IFS(S164 &lt; 3, "Low", S164 &lt;= 4, "Medium", S164 &gt; 4, "High")</f>
        <v>Low</v>
      </c>
      <c r="AF164" t="str" cm="1">
        <f t="array" ref="AF164">_xlfn.IFS(T164 &lt; 3, "Unsatisfied", T164 &lt;= 4, "Neutral", T164 &gt; 4, "Satisfied" )</f>
        <v>Unsatisfied</v>
      </c>
      <c r="AG164" t="str" cm="1">
        <f t="array" ref="AG164">_xlfn.IFS(Q164 &lt; 3, "Needs Improvement", Q164 &lt;= 4, "Good", Q164 &gt; 4, "Excellent" )</f>
        <v>Good</v>
      </c>
      <c r="AH164" t="str">
        <f t="shared" si="5"/>
        <v>Needs Improvement</v>
      </c>
    </row>
    <row r="165" spans="1:34" x14ac:dyDescent="0.35">
      <c r="A165">
        <v>3617</v>
      </c>
      <c r="B165" s="1">
        <v>44958</v>
      </c>
      <c r="C165" t="s">
        <v>28</v>
      </c>
      <c r="D165" t="s">
        <v>44</v>
      </c>
      <c r="E165" t="s">
        <v>30</v>
      </c>
      <c r="F165" t="s">
        <v>55</v>
      </c>
      <c r="G165" t="s">
        <v>32</v>
      </c>
      <c r="H165" t="s">
        <v>55</v>
      </c>
      <c r="I165" t="s">
        <v>34</v>
      </c>
      <c r="J165" t="s">
        <v>101</v>
      </c>
      <c r="K165" s="1">
        <v>22330</v>
      </c>
      <c r="L165" t="s">
        <v>36</v>
      </c>
      <c r="M165" t="s">
        <v>37</v>
      </c>
      <c r="N165" t="s">
        <v>49</v>
      </c>
      <c r="O165" t="s">
        <v>67</v>
      </c>
      <c r="P165" t="s">
        <v>40</v>
      </c>
      <c r="Q165">
        <v>1</v>
      </c>
      <c r="R165" s="1">
        <v>44983</v>
      </c>
      <c r="S165">
        <v>2</v>
      </c>
      <c r="T165">
        <v>3</v>
      </c>
      <c r="U165">
        <v>3</v>
      </c>
      <c r="V165" s="1">
        <v>45025</v>
      </c>
      <c r="W165" t="s">
        <v>50</v>
      </c>
      <c r="X165" t="s">
        <v>42</v>
      </c>
      <c r="Y165" t="s">
        <v>63</v>
      </c>
      <c r="Z165">
        <v>5</v>
      </c>
      <c r="AA165">
        <v>531.1</v>
      </c>
      <c r="AB165">
        <v>62</v>
      </c>
      <c r="AC165" t="str" cm="1">
        <f t="array" ref="AC165">_xlfn.IFS(AB165 &lt;=29, "Young Adult", AB165 &lt;=44, "Adult", AB165 &lt;=59, "Middle Age", AB165 &gt; 59, "Old")</f>
        <v>Old</v>
      </c>
      <c r="AD165">
        <f t="shared" ca="1" si="4"/>
        <v>3</v>
      </c>
      <c r="AE165" t="str" cm="1">
        <f t="array" ref="AE165">_xlfn.IFS(S165 &lt; 3, "Low", S165 &lt;= 4, "Medium", S165 &gt; 4, "High")</f>
        <v>Low</v>
      </c>
      <c r="AF165" t="str" cm="1">
        <f t="array" ref="AF165">_xlfn.IFS(T165 &lt; 3, "Unsatisfied", T165 &lt;= 4, "Neutral", T165 &gt; 4, "Satisfied" )</f>
        <v>Neutral</v>
      </c>
      <c r="AG165" t="str" cm="1">
        <f t="array" ref="AG165">_xlfn.IFS(Q165 &lt; 3, "Needs Improvement", Q165 &lt;= 4, "Good", Q165 &gt; 4, "Excellent" )</f>
        <v>Needs Improvement</v>
      </c>
      <c r="AH165" t="str">
        <f t="shared" si="5"/>
        <v>Needs Improvement</v>
      </c>
    </row>
    <row r="166" spans="1:34" x14ac:dyDescent="0.35">
      <c r="A166">
        <v>3618</v>
      </c>
      <c r="B166" s="1">
        <v>44961</v>
      </c>
      <c r="C166" t="s">
        <v>28</v>
      </c>
      <c r="D166" t="s">
        <v>87</v>
      </c>
      <c r="E166" t="s">
        <v>30</v>
      </c>
      <c r="F166" t="s">
        <v>46</v>
      </c>
      <c r="G166" t="s">
        <v>56</v>
      </c>
      <c r="H166" t="s">
        <v>33</v>
      </c>
      <c r="I166" t="s">
        <v>34</v>
      </c>
      <c r="J166" t="s">
        <v>89</v>
      </c>
      <c r="K166" s="1">
        <v>16197</v>
      </c>
      <c r="L166" t="s">
        <v>36</v>
      </c>
      <c r="M166" t="s">
        <v>48</v>
      </c>
      <c r="N166" t="s">
        <v>72</v>
      </c>
      <c r="O166" t="s">
        <v>67</v>
      </c>
      <c r="P166" t="s">
        <v>40</v>
      </c>
      <c r="Q166">
        <v>3</v>
      </c>
      <c r="R166" s="1">
        <v>44901</v>
      </c>
      <c r="S166">
        <v>3</v>
      </c>
      <c r="T166">
        <v>4</v>
      </c>
      <c r="U166">
        <v>5</v>
      </c>
      <c r="V166" s="1">
        <v>44921</v>
      </c>
      <c r="W166" t="s">
        <v>41</v>
      </c>
      <c r="X166" t="s">
        <v>51</v>
      </c>
      <c r="Y166" t="s">
        <v>73</v>
      </c>
      <c r="Z166">
        <v>3</v>
      </c>
      <c r="AA166">
        <v>609.29999999999995</v>
      </c>
      <c r="AB166">
        <v>79</v>
      </c>
      <c r="AC166" t="str" cm="1">
        <f t="array" ref="AC166">_xlfn.IFS(AB166 &lt;=29, "Young Adult", AB166 &lt;=44, "Adult", AB166 &lt;=59, "Middle Age", AB166 &gt; 59, "Old")</f>
        <v>Old</v>
      </c>
      <c r="AD166">
        <f t="shared" ca="1" si="4"/>
        <v>3</v>
      </c>
      <c r="AE166" t="str" cm="1">
        <f t="array" ref="AE166">_xlfn.IFS(S166 &lt; 3, "Low", S166 &lt;= 4, "Medium", S166 &gt; 4, "High")</f>
        <v>Medium</v>
      </c>
      <c r="AF166" t="str" cm="1">
        <f t="array" ref="AF166">_xlfn.IFS(T166 &lt; 3, "Unsatisfied", T166 &lt;= 4, "Neutral", T166 &gt; 4, "Satisfied" )</f>
        <v>Neutral</v>
      </c>
      <c r="AG166" t="str" cm="1">
        <f t="array" ref="AG166">_xlfn.IFS(Q166 &lt; 3, "Needs Improvement", Q166 &lt;= 4, "Good", Q166 &gt; 4, "Excellent" )</f>
        <v>Good</v>
      </c>
      <c r="AH166" t="str">
        <f t="shared" si="5"/>
        <v>Needs Improvement</v>
      </c>
    </row>
    <row r="167" spans="1:34" x14ac:dyDescent="0.35">
      <c r="A167">
        <v>3619</v>
      </c>
      <c r="B167" s="1">
        <v>45008</v>
      </c>
      <c r="C167" t="s">
        <v>28</v>
      </c>
      <c r="D167" t="s">
        <v>64</v>
      </c>
      <c r="E167" t="s">
        <v>30</v>
      </c>
      <c r="F167" t="s">
        <v>55</v>
      </c>
      <c r="G167" t="s">
        <v>45</v>
      </c>
      <c r="H167" t="s">
        <v>55</v>
      </c>
      <c r="I167" t="s">
        <v>34</v>
      </c>
      <c r="J167" t="s">
        <v>65</v>
      </c>
      <c r="K167" s="1">
        <v>30758</v>
      </c>
      <c r="L167" t="s">
        <v>36</v>
      </c>
      <c r="M167" t="s">
        <v>48</v>
      </c>
      <c r="N167" t="s">
        <v>84</v>
      </c>
      <c r="O167" t="s">
        <v>67</v>
      </c>
      <c r="P167" t="s">
        <v>40</v>
      </c>
      <c r="Q167">
        <v>3</v>
      </c>
      <c r="R167" s="1">
        <v>45046</v>
      </c>
      <c r="S167">
        <v>1</v>
      </c>
      <c r="T167">
        <v>5</v>
      </c>
      <c r="U167">
        <v>2</v>
      </c>
      <c r="V167" s="1">
        <v>44875</v>
      </c>
      <c r="W167" t="s">
        <v>62</v>
      </c>
      <c r="X167" t="s">
        <v>42</v>
      </c>
      <c r="Y167" t="s">
        <v>73</v>
      </c>
      <c r="Z167">
        <v>2</v>
      </c>
      <c r="AA167">
        <v>656.68</v>
      </c>
      <c r="AB167">
        <v>39</v>
      </c>
      <c r="AC167" t="str" cm="1">
        <f t="array" ref="AC167">_xlfn.IFS(AB167 &lt;=29, "Young Adult", AB167 &lt;=44, "Adult", AB167 &lt;=59, "Middle Age", AB167 &gt; 59, "Old")</f>
        <v>Adult</v>
      </c>
      <c r="AD167">
        <f t="shared" ca="1" si="4"/>
        <v>3</v>
      </c>
      <c r="AE167" t="str" cm="1">
        <f t="array" ref="AE167">_xlfn.IFS(S167 &lt; 3, "Low", S167 &lt;= 4, "Medium", S167 &gt; 4, "High")</f>
        <v>Low</v>
      </c>
      <c r="AF167" t="str" cm="1">
        <f t="array" ref="AF167">_xlfn.IFS(T167 &lt; 3, "Unsatisfied", T167 &lt;= 4, "Neutral", T167 &gt; 4, "Satisfied" )</f>
        <v>Satisfied</v>
      </c>
      <c r="AG167" t="str" cm="1">
        <f t="array" ref="AG167">_xlfn.IFS(Q167 &lt; 3, "Needs Improvement", Q167 &lt;= 4, "Good", Q167 &gt; 4, "Excellent" )</f>
        <v>Good</v>
      </c>
      <c r="AH167" t="str">
        <f t="shared" si="5"/>
        <v>Needs Improvement</v>
      </c>
    </row>
    <row r="168" spans="1:34" x14ac:dyDescent="0.35">
      <c r="A168">
        <v>3620</v>
      </c>
      <c r="B168" s="1">
        <v>45007</v>
      </c>
      <c r="C168" t="s">
        <v>28</v>
      </c>
      <c r="D168" t="s">
        <v>94</v>
      </c>
      <c r="E168" t="s">
        <v>30</v>
      </c>
      <c r="F168" t="s">
        <v>46</v>
      </c>
      <c r="G168" t="s">
        <v>45</v>
      </c>
      <c r="H168" t="s">
        <v>33</v>
      </c>
      <c r="I168" t="s">
        <v>34</v>
      </c>
      <c r="J168" t="s">
        <v>75</v>
      </c>
      <c r="K168" s="1">
        <v>34619</v>
      </c>
      <c r="L168" t="s">
        <v>36</v>
      </c>
      <c r="M168" t="s">
        <v>48</v>
      </c>
      <c r="N168" t="s">
        <v>49</v>
      </c>
      <c r="O168" t="s">
        <v>67</v>
      </c>
      <c r="P168" t="s">
        <v>40</v>
      </c>
      <c r="Q168">
        <v>2</v>
      </c>
      <c r="R168" s="1">
        <v>44802</v>
      </c>
      <c r="S168">
        <v>1</v>
      </c>
      <c r="T168">
        <v>2</v>
      </c>
      <c r="U168">
        <v>2</v>
      </c>
      <c r="V168" s="1">
        <v>44915</v>
      </c>
      <c r="W168" t="s">
        <v>68</v>
      </c>
      <c r="X168" t="s">
        <v>42</v>
      </c>
      <c r="Y168" t="s">
        <v>63</v>
      </c>
      <c r="Z168">
        <v>3</v>
      </c>
      <c r="AA168">
        <v>654.22</v>
      </c>
      <c r="AB168">
        <v>29</v>
      </c>
      <c r="AC168" t="str" cm="1">
        <f t="array" ref="AC168">_xlfn.IFS(AB168 &lt;=29, "Young Adult", AB168 &lt;=44, "Adult", AB168 &lt;=59, "Middle Age", AB168 &gt; 59, "Old")</f>
        <v>Young Adult</v>
      </c>
      <c r="AD168">
        <f t="shared" ca="1" si="4"/>
        <v>3</v>
      </c>
      <c r="AE168" t="str" cm="1">
        <f t="array" ref="AE168">_xlfn.IFS(S168 &lt; 3, "Low", S168 &lt;= 4, "Medium", S168 &gt; 4, "High")</f>
        <v>Low</v>
      </c>
      <c r="AF168" t="str" cm="1">
        <f t="array" ref="AF168">_xlfn.IFS(T168 &lt; 3, "Unsatisfied", T168 &lt;= 4, "Neutral", T168 &gt; 4, "Satisfied" )</f>
        <v>Unsatisfied</v>
      </c>
      <c r="AG168" t="str" cm="1">
        <f t="array" ref="AG168">_xlfn.IFS(Q168 &lt; 3, "Needs Improvement", Q168 &lt;= 4, "Good", Q168 &gt; 4, "Excellent" )</f>
        <v>Needs Improvement</v>
      </c>
      <c r="AH168" t="str">
        <f t="shared" si="5"/>
        <v>Needs Improvement</v>
      </c>
    </row>
    <row r="169" spans="1:34" x14ac:dyDescent="0.35">
      <c r="A169">
        <v>3621</v>
      </c>
      <c r="B169" s="1">
        <v>43432</v>
      </c>
      <c r="C169" t="s">
        <v>28</v>
      </c>
      <c r="D169" t="s">
        <v>74</v>
      </c>
      <c r="E169" t="s">
        <v>30</v>
      </c>
      <c r="F169" t="s">
        <v>31</v>
      </c>
      <c r="G169" t="s">
        <v>45</v>
      </c>
      <c r="H169" t="s">
        <v>55</v>
      </c>
      <c r="I169" t="s">
        <v>34</v>
      </c>
      <c r="J169" t="s">
        <v>103</v>
      </c>
      <c r="K169" s="1">
        <v>35682</v>
      </c>
      <c r="L169" t="s">
        <v>36</v>
      </c>
      <c r="M169" t="s">
        <v>48</v>
      </c>
      <c r="N169" t="s">
        <v>38</v>
      </c>
      <c r="O169" t="s">
        <v>67</v>
      </c>
      <c r="P169" t="s">
        <v>40</v>
      </c>
      <c r="Q169">
        <v>2</v>
      </c>
      <c r="R169" s="1">
        <v>45100</v>
      </c>
      <c r="S169">
        <v>2</v>
      </c>
      <c r="T169">
        <v>3</v>
      </c>
      <c r="U169">
        <v>2</v>
      </c>
      <c r="V169" s="1">
        <v>45122</v>
      </c>
      <c r="W169" t="s">
        <v>41</v>
      </c>
      <c r="X169" t="s">
        <v>51</v>
      </c>
      <c r="Y169" t="s">
        <v>73</v>
      </c>
      <c r="Z169">
        <v>3</v>
      </c>
      <c r="AA169">
        <v>879.89</v>
      </c>
      <c r="AB169">
        <v>21</v>
      </c>
      <c r="AC169" t="str" cm="1">
        <f t="array" ref="AC169">_xlfn.IFS(AB169 &lt;=29, "Young Adult", AB169 &lt;=44, "Adult", AB169 &lt;=59, "Middle Age", AB169 &gt; 59, "Old")</f>
        <v>Young Adult</v>
      </c>
      <c r="AD169">
        <f t="shared" ca="1" si="4"/>
        <v>7</v>
      </c>
      <c r="AE169" t="str" cm="1">
        <f t="array" ref="AE169">_xlfn.IFS(S169 &lt; 3, "Low", S169 &lt;= 4, "Medium", S169 &gt; 4, "High")</f>
        <v>Low</v>
      </c>
      <c r="AF169" t="str" cm="1">
        <f t="array" ref="AF169">_xlfn.IFS(T169 &lt; 3, "Unsatisfied", T169 &lt;= 4, "Neutral", T169 &gt; 4, "Satisfied" )</f>
        <v>Neutral</v>
      </c>
      <c r="AG169" t="str" cm="1">
        <f t="array" ref="AG169">_xlfn.IFS(Q169 &lt; 3, "Needs Improvement", Q169 &lt;= 4, "Good", Q169 &gt; 4, "Excellent" )</f>
        <v>Needs Improvement</v>
      </c>
      <c r="AH169" t="str">
        <f t="shared" si="5"/>
        <v>Needs Improvement</v>
      </c>
    </row>
    <row r="170" spans="1:34" x14ac:dyDescent="0.35">
      <c r="A170">
        <v>3622</v>
      </c>
      <c r="B170" s="1">
        <v>44021</v>
      </c>
      <c r="C170" t="s">
        <v>106</v>
      </c>
      <c r="D170" t="s">
        <v>85</v>
      </c>
      <c r="E170" t="s">
        <v>30</v>
      </c>
      <c r="F170" t="s">
        <v>46</v>
      </c>
      <c r="G170" t="s">
        <v>45</v>
      </c>
      <c r="H170" t="s">
        <v>33</v>
      </c>
      <c r="I170" t="s">
        <v>34</v>
      </c>
      <c r="J170" t="s">
        <v>70</v>
      </c>
      <c r="K170" s="1">
        <v>34988</v>
      </c>
      <c r="L170" t="s">
        <v>36</v>
      </c>
      <c r="M170" t="s">
        <v>37</v>
      </c>
      <c r="N170" t="s">
        <v>49</v>
      </c>
      <c r="O170" t="s">
        <v>77</v>
      </c>
      <c r="P170" t="s">
        <v>40</v>
      </c>
      <c r="Q170">
        <v>3</v>
      </c>
      <c r="R170" s="1">
        <v>45133</v>
      </c>
      <c r="S170">
        <v>3</v>
      </c>
      <c r="T170">
        <v>1</v>
      </c>
      <c r="U170">
        <v>5</v>
      </c>
      <c r="V170" s="1">
        <v>45057</v>
      </c>
      <c r="W170" t="s">
        <v>62</v>
      </c>
      <c r="X170" t="s">
        <v>51</v>
      </c>
      <c r="Y170" t="s">
        <v>63</v>
      </c>
      <c r="Z170">
        <v>1</v>
      </c>
      <c r="AA170">
        <v>977.23</v>
      </c>
      <c r="AB170">
        <v>25</v>
      </c>
      <c r="AC170" t="str" cm="1">
        <f t="array" ref="AC170">_xlfn.IFS(AB170 &lt;=29, "Young Adult", AB170 &lt;=44, "Adult", AB170 &lt;=59, "Middle Age", AB170 &gt; 59, "Old")</f>
        <v>Young Adult</v>
      </c>
      <c r="AD170">
        <f t="shared" ca="1" si="4"/>
        <v>5</v>
      </c>
      <c r="AE170" t="str" cm="1">
        <f t="array" ref="AE170">_xlfn.IFS(S170 &lt; 3, "Low", S170 &lt;= 4, "Medium", S170 &gt; 4, "High")</f>
        <v>Medium</v>
      </c>
      <c r="AF170" t="str" cm="1">
        <f t="array" ref="AF170">_xlfn.IFS(T170 &lt; 3, "Unsatisfied", T170 &lt;= 4, "Neutral", T170 &gt; 4, "Satisfied" )</f>
        <v>Unsatisfied</v>
      </c>
      <c r="AG170" t="str" cm="1">
        <f t="array" ref="AG170">_xlfn.IFS(Q170 &lt; 3, "Needs Improvement", Q170 &lt;= 4, "Good", Q170 &gt; 4, "Excellent" )</f>
        <v>Good</v>
      </c>
      <c r="AH170" t="str">
        <f t="shared" si="5"/>
        <v>Effective</v>
      </c>
    </row>
    <row r="171" spans="1:34" x14ac:dyDescent="0.35">
      <c r="A171">
        <v>3623</v>
      </c>
      <c r="B171" s="1">
        <v>43507</v>
      </c>
      <c r="C171" t="s">
        <v>106</v>
      </c>
      <c r="D171" t="s">
        <v>44</v>
      </c>
      <c r="E171" t="s">
        <v>30</v>
      </c>
      <c r="F171" t="s">
        <v>46</v>
      </c>
      <c r="G171" t="s">
        <v>45</v>
      </c>
      <c r="H171" t="s">
        <v>55</v>
      </c>
      <c r="I171" t="s">
        <v>34</v>
      </c>
      <c r="J171" t="s">
        <v>79</v>
      </c>
      <c r="K171" s="1">
        <v>21300</v>
      </c>
      <c r="L171" t="s">
        <v>36</v>
      </c>
      <c r="M171" t="s">
        <v>37</v>
      </c>
      <c r="N171" t="s">
        <v>84</v>
      </c>
      <c r="O171" t="s">
        <v>77</v>
      </c>
      <c r="P171" t="s">
        <v>40</v>
      </c>
      <c r="Q171">
        <v>3</v>
      </c>
      <c r="R171" s="1">
        <v>44899</v>
      </c>
      <c r="S171">
        <v>2</v>
      </c>
      <c r="T171">
        <v>2</v>
      </c>
      <c r="U171">
        <v>5</v>
      </c>
      <c r="V171" s="1">
        <v>45141</v>
      </c>
      <c r="W171" t="s">
        <v>62</v>
      </c>
      <c r="X171" t="s">
        <v>51</v>
      </c>
      <c r="Y171" t="s">
        <v>63</v>
      </c>
      <c r="Z171">
        <v>2</v>
      </c>
      <c r="AA171">
        <v>763.37</v>
      </c>
      <c r="AB171">
        <v>61</v>
      </c>
      <c r="AC171" t="str" cm="1">
        <f t="array" ref="AC171">_xlfn.IFS(AB171 &lt;=29, "Young Adult", AB171 &lt;=44, "Adult", AB171 &lt;=59, "Middle Age", AB171 &gt; 59, "Old")</f>
        <v>Old</v>
      </c>
      <c r="AD171">
        <f t="shared" ca="1" si="4"/>
        <v>7</v>
      </c>
      <c r="AE171" t="str" cm="1">
        <f t="array" ref="AE171">_xlfn.IFS(S171 &lt; 3, "Low", S171 &lt;= 4, "Medium", S171 &gt; 4, "High")</f>
        <v>Low</v>
      </c>
      <c r="AF171" t="str" cm="1">
        <f t="array" ref="AF171">_xlfn.IFS(T171 &lt; 3, "Unsatisfied", T171 &lt;= 4, "Neutral", T171 &gt; 4, "Satisfied" )</f>
        <v>Unsatisfied</v>
      </c>
      <c r="AG171" t="str" cm="1">
        <f t="array" ref="AG171">_xlfn.IFS(Q171 &lt; 3, "Needs Improvement", Q171 &lt;= 4, "Good", Q171 &gt; 4, "Excellent" )</f>
        <v>Good</v>
      </c>
      <c r="AH171" t="str">
        <f t="shared" si="5"/>
        <v>Effective</v>
      </c>
    </row>
    <row r="172" spans="1:34" x14ac:dyDescent="0.35">
      <c r="A172">
        <v>3624</v>
      </c>
      <c r="B172" s="1">
        <v>43839</v>
      </c>
      <c r="C172" t="s">
        <v>106</v>
      </c>
      <c r="D172" t="s">
        <v>87</v>
      </c>
      <c r="E172" t="s">
        <v>30</v>
      </c>
      <c r="F172" t="s">
        <v>46</v>
      </c>
      <c r="G172" t="s">
        <v>56</v>
      </c>
      <c r="H172" t="s">
        <v>46</v>
      </c>
      <c r="I172" t="s">
        <v>34</v>
      </c>
      <c r="J172" t="s">
        <v>110</v>
      </c>
      <c r="K172" s="1">
        <v>35099</v>
      </c>
      <c r="L172" t="s">
        <v>36</v>
      </c>
      <c r="M172" t="s">
        <v>37</v>
      </c>
      <c r="N172" t="s">
        <v>84</v>
      </c>
      <c r="O172" t="s">
        <v>67</v>
      </c>
      <c r="P172" t="s">
        <v>40</v>
      </c>
      <c r="Q172">
        <v>4</v>
      </c>
      <c r="R172" s="1">
        <v>44935</v>
      </c>
      <c r="S172">
        <v>2</v>
      </c>
      <c r="T172">
        <v>2</v>
      </c>
      <c r="U172">
        <v>2</v>
      </c>
      <c r="V172" s="1">
        <v>45021</v>
      </c>
      <c r="W172" t="s">
        <v>92</v>
      </c>
      <c r="X172" t="s">
        <v>51</v>
      </c>
      <c r="Y172" t="s">
        <v>73</v>
      </c>
      <c r="Z172">
        <v>5</v>
      </c>
      <c r="AA172">
        <v>962.13</v>
      </c>
      <c r="AB172">
        <v>24</v>
      </c>
      <c r="AC172" t="str" cm="1">
        <f t="array" ref="AC172">_xlfn.IFS(AB172 &lt;=29, "Young Adult", AB172 &lt;=44, "Adult", AB172 &lt;=59, "Middle Age", AB172 &gt; 59, "Old")</f>
        <v>Young Adult</v>
      </c>
      <c r="AD172">
        <f t="shared" ca="1" si="4"/>
        <v>6</v>
      </c>
      <c r="AE172" t="str" cm="1">
        <f t="array" ref="AE172">_xlfn.IFS(S172 &lt; 3, "Low", S172 &lt;= 4, "Medium", S172 &gt; 4, "High")</f>
        <v>Low</v>
      </c>
      <c r="AF172" t="str" cm="1">
        <f t="array" ref="AF172">_xlfn.IFS(T172 &lt; 3, "Unsatisfied", T172 &lt;= 4, "Neutral", T172 &gt; 4, "Satisfied" )</f>
        <v>Unsatisfied</v>
      </c>
      <c r="AG172" t="str" cm="1">
        <f t="array" ref="AG172">_xlfn.IFS(Q172 &lt; 3, "Needs Improvement", Q172 &lt;= 4, "Good", Q172 &gt; 4, "Excellent" )</f>
        <v>Good</v>
      </c>
      <c r="AH172" t="str">
        <f t="shared" si="5"/>
        <v>Needs Improvement</v>
      </c>
    </row>
    <row r="173" spans="1:34" x14ac:dyDescent="0.35">
      <c r="A173">
        <v>3625</v>
      </c>
      <c r="B173" s="1">
        <v>44511</v>
      </c>
      <c r="C173" t="s">
        <v>106</v>
      </c>
      <c r="D173" t="s">
        <v>64</v>
      </c>
      <c r="E173" t="s">
        <v>108</v>
      </c>
      <c r="F173" t="s">
        <v>31</v>
      </c>
      <c r="G173" t="s">
        <v>56</v>
      </c>
      <c r="H173" t="s">
        <v>46</v>
      </c>
      <c r="I173" t="s">
        <v>34</v>
      </c>
      <c r="J173" t="s">
        <v>79</v>
      </c>
      <c r="K173" s="1">
        <v>27742</v>
      </c>
      <c r="L173" t="s">
        <v>36</v>
      </c>
      <c r="M173" t="s">
        <v>37</v>
      </c>
      <c r="N173" t="s">
        <v>84</v>
      </c>
      <c r="O173" t="s">
        <v>61</v>
      </c>
      <c r="P173" t="s">
        <v>40</v>
      </c>
      <c r="Q173">
        <v>5</v>
      </c>
      <c r="R173" s="1">
        <v>44801</v>
      </c>
      <c r="S173">
        <v>5</v>
      </c>
      <c r="T173">
        <v>2</v>
      </c>
      <c r="U173">
        <v>4</v>
      </c>
      <c r="V173" s="1">
        <v>45011</v>
      </c>
      <c r="W173" t="s">
        <v>68</v>
      </c>
      <c r="X173" t="s">
        <v>51</v>
      </c>
      <c r="Y173" t="s">
        <v>52</v>
      </c>
      <c r="Z173">
        <v>2</v>
      </c>
      <c r="AA173">
        <v>617.27</v>
      </c>
      <c r="AB173">
        <v>46</v>
      </c>
      <c r="AC173" t="str" cm="1">
        <f t="array" ref="AC173">_xlfn.IFS(AB173 &lt;=29, "Young Adult", AB173 &lt;=44, "Adult", AB173 &lt;=59, "Middle Age", AB173 &gt; 59, "Old")</f>
        <v>Middle Age</v>
      </c>
      <c r="AD173">
        <f t="shared" ca="1" si="4"/>
        <v>4</v>
      </c>
      <c r="AE173" t="str" cm="1">
        <f t="array" ref="AE173">_xlfn.IFS(S173 &lt; 3, "Low", S173 &lt;= 4, "Medium", S173 &gt; 4, "High")</f>
        <v>High</v>
      </c>
      <c r="AF173" t="str" cm="1">
        <f t="array" ref="AF173">_xlfn.IFS(T173 &lt; 3, "Unsatisfied", T173 &lt;= 4, "Neutral", T173 &gt; 4, "Satisfied" )</f>
        <v>Unsatisfied</v>
      </c>
      <c r="AG173" t="str" cm="1">
        <f t="array" ref="AG173">_xlfn.IFS(Q173 &lt; 3, "Needs Improvement", Q173 &lt;= 4, "Good", Q173 &gt; 4, "Excellent" )</f>
        <v>Excellent</v>
      </c>
      <c r="AH173" t="str">
        <f t="shared" si="5"/>
        <v>Needs Improvement</v>
      </c>
    </row>
    <row r="174" spans="1:34" x14ac:dyDescent="0.35">
      <c r="A174">
        <v>3626</v>
      </c>
      <c r="B174" s="1">
        <v>44331</v>
      </c>
      <c r="C174" t="s">
        <v>106</v>
      </c>
      <c r="D174" t="s">
        <v>94</v>
      </c>
      <c r="E174" t="s">
        <v>30</v>
      </c>
      <c r="F174" t="s">
        <v>55</v>
      </c>
      <c r="G174" t="s">
        <v>56</v>
      </c>
      <c r="H174" t="s">
        <v>33</v>
      </c>
      <c r="I174" t="s">
        <v>34</v>
      </c>
      <c r="J174" t="s">
        <v>70</v>
      </c>
      <c r="K174" s="1">
        <v>34270</v>
      </c>
      <c r="L174" t="s">
        <v>36</v>
      </c>
      <c r="M174" t="s">
        <v>37</v>
      </c>
      <c r="N174" t="s">
        <v>84</v>
      </c>
      <c r="O174" t="s">
        <v>61</v>
      </c>
      <c r="P174" t="s">
        <v>40</v>
      </c>
      <c r="Q174">
        <v>2</v>
      </c>
      <c r="R174" s="1">
        <v>44981</v>
      </c>
      <c r="S174">
        <v>2</v>
      </c>
      <c r="T174">
        <v>5</v>
      </c>
      <c r="U174">
        <v>1</v>
      </c>
      <c r="V174" s="1">
        <v>44829</v>
      </c>
      <c r="W174" t="s">
        <v>92</v>
      </c>
      <c r="X174" t="s">
        <v>42</v>
      </c>
      <c r="Y174" t="s">
        <v>43</v>
      </c>
      <c r="Z174">
        <v>2</v>
      </c>
      <c r="AA174">
        <v>559.78</v>
      </c>
      <c r="AB174">
        <v>28</v>
      </c>
      <c r="AC174" t="str" cm="1">
        <f t="array" ref="AC174">_xlfn.IFS(AB174 &lt;=29, "Young Adult", AB174 &lt;=44, "Adult", AB174 &lt;=59, "Middle Age", AB174 &gt; 59, "Old")</f>
        <v>Young Adult</v>
      </c>
      <c r="AD174">
        <f t="shared" ca="1" si="4"/>
        <v>5</v>
      </c>
      <c r="AE174" t="str" cm="1">
        <f t="array" ref="AE174">_xlfn.IFS(S174 &lt; 3, "Low", S174 &lt;= 4, "Medium", S174 &gt; 4, "High")</f>
        <v>Low</v>
      </c>
      <c r="AF174" t="str" cm="1">
        <f t="array" ref="AF174">_xlfn.IFS(T174 &lt; 3, "Unsatisfied", T174 &lt;= 4, "Neutral", T174 &gt; 4, "Satisfied" )</f>
        <v>Satisfied</v>
      </c>
      <c r="AG174" t="str" cm="1">
        <f t="array" ref="AG174">_xlfn.IFS(Q174 &lt; 3, "Needs Improvement", Q174 &lt;= 4, "Good", Q174 &gt; 4, "Excellent" )</f>
        <v>Needs Improvement</v>
      </c>
      <c r="AH174" t="str">
        <f t="shared" si="5"/>
        <v>Needs Improvement</v>
      </c>
    </row>
    <row r="175" spans="1:34" x14ac:dyDescent="0.35">
      <c r="A175">
        <v>3627</v>
      </c>
      <c r="B175" s="1">
        <v>43698</v>
      </c>
      <c r="C175" t="s">
        <v>106</v>
      </c>
      <c r="D175" t="s">
        <v>74</v>
      </c>
      <c r="E175" t="s">
        <v>108</v>
      </c>
      <c r="F175" t="s">
        <v>31</v>
      </c>
      <c r="G175" t="s">
        <v>32</v>
      </c>
      <c r="H175" t="s">
        <v>55</v>
      </c>
      <c r="I175" t="s">
        <v>34</v>
      </c>
      <c r="J175" t="s">
        <v>70</v>
      </c>
      <c r="K175" s="1">
        <v>24526</v>
      </c>
      <c r="L175" t="s">
        <v>36</v>
      </c>
      <c r="M175" t="s">
        <v>37</v>
      </c>
      <c r="N175" t="s">
        <v>72</v>
      </c>
      <c r="O175" t="s">
        <v>67</v>
      </c>
      <c r="P175" t="s">
        <v>40</v>
      </c>
      <c r="Q175">
        <v>3</v>
      </c>
      <c r="R175" s="1">
        <v>44955</v>
      </c>
      <c r="S175">
        <v>1</v>
      </c>
      <c r="T175">
        <v>1</v>
      </c>
      <c r="U175">
        <v>4</v>
      </c>
      <c r="V175" s="1">
        <v>44803</v>
      </c>
      <c r="W175" t="s">
        <v>41</v>
      </c>
      <c r="X175" t="s">
        <v>42</v>
      </c>
      <c r="Y175" t="s">
        <v>52</v>
      </c>
      <c r="Z175">
        <v>5</v>
      </c>
      <c r="AA175">
        <v>113.89</v>
      </c>
      <c r="AB175">
        <v>52</v>
      </c>
      <c r="AC175" t="str" cm="1">
        <f t="array" ref="AC175">_xlfn.IFS(AB175 &lt;=29, "Young Adult", AB175 &lt;=44, "Adult", AB175 &lt;=59, "Middle Age", AB175 &gt; 59, "Old")</f>
        <v>Middle Age</v>
      </c>
      <c r="AD175">
        <f t="shared" ca="1" si="4"/>
        <v>6</v>
      </c>
      <c r="AE175" t="str" cm="1">
        <f t="array" ref="AE175">_xlfn.IFS(S175 &lt; 3, "Low", S175 &lt;= 4, "Medium", S175 &gt; 4, "High")</f>
        <v>Low</v>
      </c>
      <c r="AF175" t="str" cm="1">
        <f t="array" ref="AF175">_xlfn.IFS(T175 &lt; 3, "Unsatisfied", T175 &lt;= 4, "Neutral", T175 &gt; 4, "Satisfied" )</f>
        <v>Unsatisfied</v>
      </c>
      <c r="AG175" t="str" cm="1">
        <f t="array" ref="AG175">_xlfn.IFS(Q175 &lt; 3, "Needs Improvement", Q175 &lt;= 4, "Good", Q175 &gt; 4, "Excellent" )</f>
        <v>Good</v>
      </c>
      <c r="AH175" t="str">
        <f t="shared" si="5"/>
        <v>Needs Improvement</v>
      </c>
    </row>
    <row r="176" spans="1:34" x14ac:dyDescent="0.35">
      <c r="A176">
        <v>3628</v>
      </c>
      <c r="B176" s="1">
        <v>44092</v>
      </c>
      <c r="C176" t="s">
        <v>106</v>
      </c>
      <c r="D176" t="s">
        <v>81</v>
      </c>
      <c r="E176" t="s">
        <v>30</v>
      </c>
      <c r="F176" t="s">
        <v>31</v>
      </c>
      <c r="G176" t="s">
        <v>56</v>
      </c>
      <c r="H176" t="s">
        <v>46</v>
      </c>
      <c r="I176" t="s">
        <v>34</v>
      </c>
      <c r="J176" t="s">
        <v>79</v>
      </c>
      <c r="K176" s="1">
        <v>16829</v>
      </c>
      <c r="L176" t="s">
        <v>36</v>
      </c>
      <c r="M176" t="s">
        <v>37</v>
      </c>
      <c r="N176" t="s">
        <v>49</v>
      </c>
      <c r="O176" t="s">
        <v>67</v>
      </c>
      <c r="P176" t="s">
        <v>40</v>
      </c>
      <c r="Q176">
        <v>3</v>
      </c>
      <c r="R176" s="1">
        <v>45073</v>
      </c>
      <c r="S176">
        <v>4</v>
      </c>
      <c r="T176">
        <v>3</v>
      </c>
      <c r="U176">
        <v>1</v>
      </c>
      <c r="V176" s="1">
        <v>44829</v>
      </c>
      <c r="W176" t="s">
        <v>41</v>
      </c>
      <c r="X176" t="s">
        <v>42</v>
      </c>
      <c r="Y176" t="s">
        <v>52</v>
      </c>
      <c r="Z176">
        <v>4</v>
      </c>
      <c r="AA176">
        <v>858.62</v>
      </c>
      <c r="AB176">
        <v>74</v>
      </c>
      <c r="AC176" t="str" cm="1">
        <f t="array" ref="AC176">_xlfn.IFS(AB176 &lt;=29, "Young Adult", AB176 &lt;=44, "Adult", AB176 &lt;=59, "Middle Age", AB176 &gt; 59, "Old")</f>
        <v>Old</v>
      </c>
      <c r="AD176">
        <f t="shared" ca="1" si="4"/>
        <v>5</v>
      </c>
      <c r="AE176" t="str" cm="1">
        <f t="array" ref="AE176">_xlfn.IFS(S176 &lt; 3, "Low", S176 &lt;= 4, "Medium", S176 &gt; 4, "High")</f>
        <v>Medium</v>
      </c>
      <c r="AF176" t="str" cm="1">
        <f t="array" ref="AF176">_xlfn.IFS(T176 &lt; 3, "Unsatisfied", T176 &lt;= 4, "Neutral", T176 &gt; 4, "Satisfied" )</f>
        <v>Neutral</v>
      </c>
      <c r="AG176" t="str" cm="1">
        <f t="array" ref="AG176">_xlfn.IFS(Q176 &lt; 3, "Needs Improvement", Q176 &lt;= 4, "Good", Q176 &gt; 4, "Excellent" )</f>
        <v>Good</v>
      </c>
      <c r="AH176" t="str">
        <f t="shared" si="5"/>
        <v>Needs Improvement</v>
      </c>
    </row>
    <row r="177" spans="1:34" x14ac:dyDescent="0.35">
      <c r="A177">
        <v>3629</v>
      </c>
      <c r="B177" s="1">
        <v>44800</v>
      </c>
      <c r="C177" t="s">
        <v>28</v>
      </c>
      <c r="D177" t="s">
        <v>81</v>
      </c>
      <c r="E177" t="s">
        <v>108</v>
      </c>
      <c r="F177" t="s">
        <v>31</v>
      </c>
      <c r="G177" t="s">
        <v>56</v>
      </c>
      <c r="H177" t="s">
        <v>55</v>
      </c>
      <c r="I177" t="s">
        <v>34</v>
      </c>
      <c r="J177" t="s">
        <v>70</v>
      </c>
      <c r="K177" s="1">
        <v>30646</v>
      </c>
      <c r="L177" t="s">
        <v>36</v>
      </c>
      <c r="M177" t="s">
        <v>48</v>
      </c>
      <c r="N177" t="s">
        <v>72</v>
      </c>
      <c r="O177" t="s">
        <v>77</v>
      </c>
      <c r="P177" t="s">
        <v>40</v>
      </c>
      <c r="Q177">
        <v>5</v>
      </c>
      <c r="R177" s="1">
        <v>44883</v>
      </c>
      <c r="S177">
        <v>2</v>
      </c>
      <c r="T177">
        <v>4</v>
      </c>
      <c r="U177">
        <v>4</v>
      </c>
      <c r="V177" s="1">
        <v>45137</v>
      </c>
      <c r="W177" t="s">
        <v>68</v>
      </c>
      <c r="X177" t="s">
        <v>42</v>
      </c>
      <c r="Y177" t="s">
        <v>52</v>
      </c>
      <c r="Z177">
        <v>1</v>
      </c>
      <c r="AA177">
        <v>343.76</v>
      </c>
      <c r="AB177">
        <v>39</v>
      </c>
      <c r="AC177" t="str" cm="1">
        <f t="array" ref="AC177">_xlfn.IFS(AB177 &lt;=29, "Young Adult", AB177 &lt;=44, "Adult", AB177 &lt;=59, "Middle Age", AB177 &gt; 59, "Old")</f>
        <v>Adult</v>
      </c>
      <c r="AD177">
        <f t="shared" ca="1" si="4"/>
        <v>3</v>
      </c>
      <c r="AE177" t="str" cm="1">
        <f t="array" ref="AE177">_xlfn.IFS(S177 &lt; 3, "Low", S177 &lt;= 4, "Medium", S177 &gt; 4, "High")</f>
        <v>Low</v>
      </c>
      <c r="AF177" t="str" cm="1">
        <f t="array" ref="AF177">_xlfn.IFS(T177 &lt; 3, "Unsatisfied", T177 &lt;= 4, "Neutral", T177 &gt; 4, "Satisfied" )</f>
        <v>Neutral</v>
      </c>
      <c r="AG177" t="str" cm="1">
        <f t="array" ref="AG177">_xlfn.IFS(Q177 &lt; 3, "Needs Improvement", Q177 &lt;= 4, "Good", Q177 &gt; 4, "Excellent" )</f>
        <v>Excellent</v>
      </c>
      <c r="AH177" t="str">
        <f t="shared" si="5"/>
        <v>Needs Improvement</v>
      </c>
    </row>
    <row r="178" spans="1:34" x14ac:dyDescent="0.35">
      <c r="A178">
        <v>3630</v>
      </c>
      <c r="B178" s="1">
        <v>43519</v>
      </c>
      <c r="C178" t="s">
        <v>28</v>
      </c>
      <c r="D178" t="s">
        <v>87</v>
      </c>
      <c r="E178" t="s">
        <v>30</v>
      </c>
      <c r="F178" t="s">
        <v>31</v>
      </c>
      <c r="G178" t="s">
        <v>56</v>
      </c>
      <c r="H178" t="s">
        <v>55</v>
      </c>
      <c r="I178" t="s">
        <v>34</v>
      </c>
      <c r="J178" t="s">
        <v>70</v>
      </c>
      <c r="K178" s="1">
        <v>23869</v>
      </c>
      <c r="L178" t="s">
        <v>36</v>
      </c>
      <c r="M178" t="s">
        <v>48</v>
      </c>
      <c r="N178" t="s">
        <v>60</v>
      </c>
      <c r="O178" t="s">
        <v>39</v>
      </c>
      <c r="P178" t="s">
        <v>40</v>
      </c>
      <c r="Q178">
        <v>5</v>
      </c>
      <c r="R178" s="1">
        <v>44853</v>
      </c>
      <c r="S178">
        <v>5</v>
      </c>
      <c r="T178">
        <v>3</v>
      </c>
      <c r="U178">
        <v>2</v>
      </c>
      <c r="V178" s="1">
        <v>44828</v>
      </c>
      <c r="W178" t="s">
        <v>68</v>
      </c>
      <c r="X178" t="s">
        <v>42</v>
      </c>
      <c r="Y178" t="s">
        <v>43</v>
      </c>
      <c r="Z178">
        <v>5</v>
      </c>
      <c r="AA178">
        <v>507.58</v>
      </c>
      <c r="AB178">
        <v>54</v>
      </c>
      <c r="AC178" t="str" cm="1">
        <f t="array" ref="AC178">_xlfn.IFS(AB178 &lt;=29, "Young Adult", AB178 &lt;=44, "Adult", AB178 &lt;=59, "Middle Age", AB178 &gt; 59, "Old")</f>
        <v>Middle Age</v>
      </c>
      <c r="AD178">
        <f t="shared" ca="1" si="4"/>
        <v>7</v>
      </c>
      <c r="AE178" t="str" cm="1">
        <f t="array" ref="AE178">_xlfn.IFS(S178 &lt; 3, "Low", S178 &lt;= 4, "Medium", S178 &gt; 4, "High")</f>
        <v>High</v>
      </c>
      <c r="AF178" t="str" cm="1">
        <f t="array" ref="AF178">_xlfn.IFS(T178 &lt; 3, "Unsatisfied", T178 &lt;= 4, "Neutral", T178 &gt; 4, "Satisfied" )</f>
        <v>Neutral</v>
      </c>
      <c r="AG178" t="str" cm="1">
        <f t="array" ref="AG178">_xlfn.IFS(Q178 &lt; 3, "Needs Improvement", Q178 &lt;= 4, "Good", Q178 &gt; 4, "Excellent" )</f>
        <v>Excellent</v>
      </c>
      <c r="AH178" t="str">
        <f t="shared" si="5"/>
        <v>Needs Improvement</v>
      </c>
    </row>
    <row r="179" spans="1:34" x14ac:dyDescent="0.35">
      <c r="A179">
        <v>3631</v>
      </c>
      <c r="B179" s="1">
        <v>44781</v>
      </c>
      <c r="C179" t="s">
        <v>28</v>
      </c>
      <c r="D179" t="s">
        <v>44</v>
      </c>
      <c r="E179" t="s">
        <v>30</v>
      </c>
      <c r="F179" t="s">
        <v>31</v>
      </c>
      <c r="G179" t="s">
        <v>32</v>
      </c>
      <c r="H179" t="s">
        <v>55</v>
      </c>
      <c r="I179" t="s">
        <v>34</v>
      </c>
      <c r="J179" t="s">
        <v>101</v>
      </c>
      <c r="K179" s="1">
        <v>17285</v>
      </c>
      <c r="L179" t="s">
        <v>36</v>
      </c>
      <c r="M179" t="s">
        <v>48</v>
      </c>
      <c r="N179" t="s">
        <v>60</v>
      </c>
      <c r="O179" t="s">
        <v>77</v>
      </c>
      <c r="P179" t="s">
        <v>40</v>
      </c>
      <c r="Q179">
        <v>3</v>
      </c>
      <c r="R179" s="1">
        <v>44967</v>
      </c>
      <c r="S179">
        <v>4</v>
      </c>
      <c r="T179">
        <v>1</v>
      </c>
      <c r="U179">
        <v>5</v>
      </c>
      <c r="V179" s="1">
        <v>45026</v>
      </c>
      <c r="W179" t="s">
        <v>50</v>
      </c>
      <c r="X179" t="s">
        <v>42</v>
      </c>
      <c r="Y179" t="s">
        <v>63</v>
      </c>
      <c r="Z179">
        <v>1</v>
      </c>
      <c r="AA179">
        <v>691.12</v>
      </c>
      <c r="AB179">
        <v>75</v>
      </c>
      <c r="AC179" t="str" cm="1">
        <f t="array" ref="AC179">_xlfn.IFS(AB179 &lt;=29, "Young Adult", AB179 &lt;=44, "Adult", AB179 &lt;=59, "Middle Age", AB179 &gt; 59, "Old")</f>
        <v>Old</v>
      </c>
      <c r="AD179">
        <f t="shared" ca="1" si="4"/>
        <v>3</v>
      </c>
      <c r="AE179" t="str" cm="1">
        <f t="array" ref="AE179">_xlfn.IFS(S179 &lt; 3, "Low", S179 &lt;= 4, "Medium", S179 &gt; 4, "High")</f>
        <v>Medium</v>
      </c>
      <c r="AF179" t="str" cm="1">
        <f t="array" ref="AF179">_xlfn.IFS(T179 &lt; 3, "Unsatisfied", T179 &lt;= 4, "Neutral", T179 &gt; 4, "Satisfied" )</f>
        <v>Unsatisfied</v>
      </c>
      <c r="AG179" t="str" cm="1">
        <f t="array" ref="AG179">_xlfn.IFS(Q179 &lt; 3, "Needs Improvement", Q179 &lt;= 4, "Good", Q179 &gt; 4, "Excellent" )</f>
        <v>Good</v>
      </c>
      <c r="AH179" t="str">
        <f t="shared" si="5"/>
        <v>Effective</v>
      </c>
    </row>
    <row r="180" spans="1:34" x14ac:dyDescent="0.35">
      <c r="A180">
        <v>3632</v>
      </c>
      <c r="B180" s="1">
        <v>44828</v>
      </c>
      <c r="C180" t="s">
        <v>28</v>
      </c>
      <c r="D180" t="s">
        <v>29</v>
      </c>
      <c r="E180" t="s">
        <v>30</v>
      </c>
      <c r="F180" t="s">
        <v>31</v>
      </c>
      <c r="G180" t="s">
        <v>32</v>
      </c>
      <c r="H180" t="s">
        <v>55</v>
      </c>
      <c r="I180" t="s">
        <v>34</v>
      </c>
      <c r="J180" t="s">
        <v>70</v>
      </c>
      <c r="K180" s="1">
        <v>16713</v>
      </c>
      <c r="L180" t="s">
        <v>36</v>
      </c>
      <c r="M180" t="s">
        <v>48</v>
      </c>
      <c r="N180" t="s">
        <v>84</v>
      </c>
      <c r="O180" t="s">
        <v>67</v>
      </c>
      <c r="P180" t="s">
        <v>40</v>
      </c>
      <c r="Q180">
        <v>3</v>
      </c>
      <c r="R180" s="1">
        <v>44984</v>
      </c>
      <c r="S180">
        <v>3</v>
      </c>
      <c r="T180">
        <v>4</v>
      </c>
      <c r="U180">
        <v>5</v>
      </c>
      <c r="V180" s="1">
        <v>45100</v>
      </c>
      <c r="W180" t="s">
        <v>68</v>
      </c>
      <c r="X180" t="s">
        <v>42</v>
      </c>
      <c r="Y180" t="s">
        <v>63</v>
      </c>
      <c r="Z180">
        <v>2</v>
      </c>
      <c r="AA180">
        <v>174.85</v>
      </c>
      <c r="AB180">
        <v>77</v>
      </c>
      <c r="AC180" t="str" cm="1">
        <f t="array" ref="AC180">_xlfn.IFS(AB180 &lt;=29, "Young Adult", AB180 &lt;=44, "Adult", AB180 &lt;=59, "Middle Age", AB180 &gt; 59, "Old")</f>
        <v>Old</v>
      </c>
      <c r="AD180">
        <f t="shared" ca="1" si="4"/>
        <v>3</v>
      </c>
      <c r="AE180" t="str" cm="1">
        <f t="array" ref="AE180">_xlfn.IFS(S180 &lt; 3, "Low", S180 &lt;= 4, "Medium", S180 &gt; 4, "High")</f>
        <v>Medium</v>
      </c>
      <c r="AF180" t="str" cm="1">
        <f t="array" ref="AF180">_xlfn.IFS(T180 &lt; 3, "Unsatisfied", T180 &lt;= 4, "Neutral", T180 &gt; 4, "Satisfied" )</f>
        <v>Neutral</v>
      </c>
      <c r="AG180" t="str" cm="1">
        <f t="array" ref="AG180">_xlfn.IFS(Q180 &lt; 3, "Needs Improvement", Q180 &lt;= 4, "Good", Q180 &gt; 4, "Excellent" )</f>
        <v>Good</v>
      </c>
      <c r="AH180" t="str">
        <f t="shared" si="5"/>
        <v>Effective</v>
      </c>
    </row>
    <row r="181" spans="1:34" x14ac:dyDescent="0.35">
      <c r="A181">
        <v>3633</v>
      </c>
      <c r="B181" s="1">
        <v>44641</v>
      </c>
      <c r="C181" t="s">
        <v>28</v>
      </c>
      <c r="D181" t="s">
        <v>69</v>
      </c>
      <c r="E181" t="s">
        <v>30</v>
      </c>
      <c r="F181" t="s">
        <v>31</v>
      </c>
      <c r="G181" t="s">
        <v>56</v>
      </c>
      <c r="H181" t="s">
        <v>33</v>
      </c>
      <c r="I181" t="s">
        <v>34</v>
      </c>
      <c r="J181" t="s">
        <v>47</v>
      </c>
      <c r="K181" s="1">
        <v>31860</v>
      </c>
      <c r="L181" t="s">
        <v>36</v>
      </c>
      <c r="M181" t="s">
        <v>37</v>
      </c>
      <c r="N181" t="s">
        <v>49</v>
      </c>
      <c r="O181" t="s">
        <v>61</v>
      </c>
      <c r="P181" t="s">
        <v>40</v>
      </c>
      <c r="Q181">
        <v>5</v>
      </c>
      <c r="R181" s="1">
        <v>44869</v>
      </c>
      <c r="S181">
        <v>4</v>
      </c>
      <c r="T181">
        <v>4</v>
      </c>
      <c r="U181">
        <v>4</v>
      </c>
      <c r="V181" s="1">
        <v>44896</v>
      </c>
      <c r="W181" t="s">
        <v>92</v>
      </c>
      <c r="X181" t="s">
        <v>42</v>
      </c>
      <c r="Y181" t="s">
        <v>52</v>
      </c>
      <c r="Z181">
        <v>3</v>
      </c>
      <c r="AA181">
        <v>699.39</v>
      </c>
      <c r="AB181">
        <v>35</v>
      </c>
      <c r="AC181" t="str" cm="1">
        <f t="array" ref="AC181">_xlfn.IFS(AB181 &lt;=29, "Young Adult", AB181 &lt;=44, "Adult", AB181 &lt;=59, "Middle Age", AB181 &gt; 59, "Old")</f>
        <v>Adult</v>
      </c>
      <c r="AD181">
        <f t="shared" ca="1" si="4"/>
        <v>4</v>
      </c>
      <c r="AE181" t="str" cm="1">
        <f t="array" ref="AE181">_xlfn.IFS(S181 &lt; 3, "Low", S181 &lt;= 4, "Medium", S181 &gt; 4, "High")</f>
        <v>Medium</v>
      </c>
      <c r="AF181" t="str" cm="1">
        <f t="array" ref="AF181">_xlfn.IFS(T181 &lt; 3, "Unsatisfied", T181 &lt;= 4, "Neutral", T181 &gt; 4, "Satisfied" )</f>
        <v>Neutral</v>
      </c>
      <c r="AG181" t="str" cm="1">
        <f t="array" ref="AG181">_xlfn.IFS(Q181 &lt; 3, "Needs Improvement", Q181 &lt;= 4, "Good", Q181 &gt; 4, "Excellent" )</f>
        <v>Excellent</v>
      </c>
      <c r="AH181" t="str">
        <f t="shared" si="5"/>
        <v>Needs Improvement</v>
      </c>
    </row>
    <row r="182" spans="1:34" x14ac:dyDescent="0.35">
      <c r="A182">
        <v>3634</v>
      </c>
      <c r="B182" s="1">
        <v>45100</v>
      </c>
      <c r="C182" t="s">
        <v>28</v>
      </c>
      <c r="D182" t="s">
        <v>94</v>
      </c>
      <c r="E182" t="s">
        <v>30</v>
      </c>
      <c r="F182" t="s">
        <v>46</v>
      </c>
      <c r="G182" t="s">
        <v>56</v>
      </c>
      <c r="H182" t="s">
        <v>55</v>
      </c>
      <c r="I182" t="s">
        <v>34</v>
      </c>
      <c r="J182" t="s">
        <v>58</v>
      </c>
      <c r="K182" s="1">
        <v>22762</v>
      </c>
      <c r="L182" t="s">
        <v>36</v>
      </c>
      <c r="M182" t="s">
        <v>37</v>
      </c>
      <c r="N182" t="s">
        <v>60</v>
      </c>
      <c r="O182" t="s">
        <v>67</v>
      </c>
      <c r="P182" t="s">
        <v>40</v>
      </c>
      <c r="Q182">
        <v>5</v>
      </c>
      <c r="R182" s="1">
        <v>45102</v>
      </c>
      <c r="S182">
        <v>2</v>
      </c>
      <c r="T182">
        <v>5</v>
      </c>
      <c r="U182">
        <v>2</v>
      </c>
      <c r="V182" s="1">
        <v>44819</v>
      </c>
      <c r="W182" t="s">
        <v>68</v>
      </c>
      <c r="X182" t="s">
        <v>51</v>
      </c>
      <c r="Y182" t="s">
        <v>52</v>
      </c>
      <c r="Z182">
        <v>3</v>
      </c>
      <c r="AA182">
        <v>254.68</v>
      </c>
      <c r="AB182">
        <v>61</v>
      </c>
      <c r="AC182" t="str" cm="1">
        <f t="array" ref="AC182">_xlfn.IFS(AB182 &lt;=29, "Young Adult", AB182 &lt;=44, "Adult", AB182 &lt;=59, "Middle Age", AB182 &gt; 59, "Old")</f>
        <v>Old</v>
      </c>
      <c r="AD182">
        <f t="shared" ca="1" si="4"/>
        <v>2</v>
      </c>
      <c r="AE182" t="str" cm="1">
        <f t="array" ref="AE182">_xlfn.IFS(S182 &lt; 3, "Low", S182 &lt;= 4, "Medium", S182 &gt; 4, "High")</f>
        <v>Low</v>
      </c>
      <c r="AF182" t="str" cm="1">
        <f t="array" ref="AF182">_xlfn.IFS(T182 &lt; 3, "Unsatisfied", T182 &lt;= 4, "Neutral", T182 &gt; 4, "Satisfied" )</f>
        <v>Satisfied</v>
      </c>
      <c r="AG182" t="str" cm="1">
        <f t="array" ref="AG182">_xlfn.IFS(Q182 &lt; 3, "Needs Improvement", Q182 &lt;= 4, "Good", Q182 &gt; 4, "Excellent" )</f>
        <v>Excellent</v>
      </c>
      <c r="AH182" t="str">
        <f t="shared" si="5"/>
        <v>Needs Improvement</v>
      </c>
    </row>
    <row r="183" spans="1:34" x14ac:dyDescent="0.35">
      <c r="A183">
        <v>3635</v>
      </c>
      <c r="B183" s="1">
        <v>44130</v>
      </c>
      <c r="C183" t="s">
        <v>28</v>
      </c>
      <c r="D183" t="s">
        <v>74</v>
      </c>
      <c r="E183" t="s">
        <v>30</v>
      </c>
      <c r="F183" t="s">
        <v>46</v>
      </c>
      <c r="G183" t="s">
        <v>32</v>
      </c>
      <c r="H183" t="s">
        <v>46</v>
      </c>
      <c r="I183" t="s">
        <v>34</v>
      </c>
      <c r="J183" t="s">
        <v>105</v>
      </c>
      <c r="K183" s="1">
        <v>28561</v>
      </c>
      <c r="L183" t="s">
        <v>36</v>
      </c>
      <c r="M183" t="s">
        <v>37</v>
      </c>
      <c r="N183" t="s">
        <v>49</v>
      </c>
      <c r="O183" t="s">
        <v>61</v>
      </c>
      <c r="P183" t="s">
        <v>40</v>
      </c>
      <c r="Q183">
        <v>4</v>
      </c>
      <c r="R183" s="1">
        <v>44841</v>
      </c>
      <c r="S183">
        <v>1</v>
      </c>
      <c r="T183">
        <v>5</v>
      </c>
      <c r="U183">
        <v>4</v>
      </c>
      <c r="V183" s="1">
        <v>45090</v>
      </c>
      <c r="W183" t="s">
        <v>68</v>
      </c>
      <c r="X183" t="s">
        <v>51</v>
      </c>
      <c r="Y183" t="s">
        <v>43</v>
      </c>
      <c r="Z183">
        <v>2</v>
      </c>
      <c r="AA183">
        <v>534.54999999999995</v>
      </c>
      <c r="AB183">
        <v>42</v>
      </c>
      <c r="AC183" t="str" cm="1">
        <f t="array" ref="AC183">_xlfn.IFS(AB183 &lt;=29, "Young Adult", AB183 &lt;=44, "Adult", AB183 &lt;=59, "Middle Age", AB183 &gt; 59, "Old")</f>
        <v>Adult</v>
      </c>
      <c r="AD183">
        <f t="shared" ca="1" si="4"/>
        <v>5</v>
      </c>
      <c r="AE183" t="str" cm="1">
        <f t="array" ref="AE183">_xlfn.IFS(S183 &lt; 3, "Low", S183 &lt;= 4, "Medium", S183 &gt; 4, "High")</f>
        <v>Low</v>
      </c>
      <c r="AF183" t="str" cm="1">
        <f t="array" ref="AF183">_xlfn.IFS(T183 &lt; 3, "Unsatisfied", T183 &lt;= 4, "Neutral", T183 &gt; 4, "Satisfied" )</f>
        <v>Satisfied</v>
      </c>
      <c r="AG183" t="str" cm="1">
        <f t="array" ref="AG183">_xlfn.IFS(Q183 &lt; 3, "Needs Improvement", Q183 &lt;= 4, "Good", Q183 &gt; 4, "Excellent" )</f>
        <v>Good</v>
      </c>
      <c r="AH183" t="str">
        <f t="shared" si="5"/>
        <v>Needs Improvement</v>
      </c>
    </row>
    <row r="184" spans="1:34" x14ac:dyDescent="0.35">
      <c r="A184">
        <v>3636</v>
      </c>
      <c r="B184" s="1">
        <v>43859</v>
      </c>
      <c r="C184" t="s">
        <v>28</v>
      </c>
      <c r="D184" t="s">
        <v>81</v>
      </c>
      <c r="E184" t="s">
        <v>30</v>
      </c>
      <c r="F184" t="s">
        <v>31</v>
      </c>
      <c r="G184" t="s">
        <v>56</v>
      </c>
      <c r="H184" t="s">
        <v>33</v>
      </c>
      <c r="I184" t="s">
        <v>34</v>
      </c>
      <c r="J184" t="s">
        <v>102</v>
      </c>
      <c r="K184" s="1">
        <v>30023</v>
      </c>
      <c r="L184" t="s">
        <v>36</v>
      </c>
      <c r="M184" t="s">
        <v>48</v>
      </c>
      <c r="N184" t="s">
        <v>84</v>
      </c>
      <c r="O184" t="s">
        <v>77</v>
      </c>
      <c r="P184" t="s">
        <v>40</v>
      </c>
      <c r="Q184">
        <v>3</v>
      </c>
      <c r="R184" s="1">
        <v>44903</v>
      </c>
      <c r="S184">
        <v>3</v>
      </c>
      <c r="T184">
        <v>5</v>
      </c>
      <c r="U184">
        <v>3</v>
      </c>
      <c r="V184" s="1">
        <v>44799</v>
      </c>
      <c r="W184" t="s">
        <v>92</v>
      </c>
      <c r="X184" t="s">
        <v>51</v>
      </c>
      <c r="Y184" t="s">
        <v>73</v>
      </c>
      <c r="Z184">
        <v>3</v>
      </c>
      <c r="AA184">
        <v>795.72</v>
      </c>
      <c r="AB184">
        <v>38</v>
      </c>
      <c r="AC184" t="str" cm="1">
        <f t="array" ref="AC184">_xlfn.IFS(AB184 &lt;=29, "Young Adult", AB184 &lt;=44, "Adult", AB184 &lt;=59, "Middle Age", AB184 &gt; 59, "Old")</f>
        <v>Adult</v>
      </c>
      <c r="AD184">
        <f t="shared" ca="1" si="4"/>
        <v>6</v>
      </c>
      <c r="AE184" t="str" cm="1">
        <f t="array" ref="AE184">_xlfn.IFS(S184 &lt; 3, "Low", S184 &lt;= 4, "Medium", S184 &gt; 4, "High")</f>
        <v>Medium</v>
      </c>
      <c r="AF184" t="str" cm="1">
        <f t="array" ref="AF184">_xlfn.IFS(T184 &lt; 3, "Unsatisfied", T184 &lt;= 4, "Neutral", T184 &gt; 4, "Satisfied" )</f>
        <v>Satisfied</v>
      </c>
      <c r="AG184" t="str" cm="1">
        <f t="array" ref="AG184">_xlfn.IFS(Q184 &lt; 3, "Needs Improvement", Q184 &lt;= 4, "Good", Q184 &gt; 4, "Excellent" )</f>
        <v>Good</v>
      </c>
      <c r="AH184" t="str">
        <f t="shared" si="5"/>
        <v>Needs Improvement</v>
      </c>
    </row>
    <row r="185" spans="1:34" x14ac:dyDescent="0.35">
      <c r="A185">
        <v>3637</v>
      </c>
      <c r="B185" s="1">
        <v>44674</v>
      </c>
      <c r="C185" t="s">
        <v>28</v>
      </c>
      <c r="D185" t="s">
        <v>54</v>
      </c>
      <c r="E185" t="s">
        <v>30</v>
      </c>
      <c r="F185" t="s">
        <v>55</v>
      </c>
      <c r="G185" t="s">
        <v>32</v>
      </c>
      <c r="H185" t="s">
        <v>55</v>
      </c>
      <c r="I185" t="s">
        <v>34</v>
      </c>
      <c r="J185" t="s">
        <v>47</v>
      </c>
      <c r="K185" s="1">
        <v>34806</v>
      </c>
      <c r="L185" t="s">
        <v>36</v>
      </c>
      <c r="M185" t="s">
        <v>48</v>
      </c>
      <c r="N185" t="s">
        <v>84</v>
      </c>
      <c r="O185" t="s">
        <v>77</v>
      </c>
      <c r="P185" t="s">
        <v>40</v>
      </c>
      <c r="Q185">
        <v>3</v>
      </c>
      <c r="R185" s="1">
        <v>45053</v>
      </c>
      <c r="S185">
        <v>2</v>
      </c>
      <c r="T185">
        <v>1</v>
      </c>
      <c r="U185">
        <v>3</v>
      </c>
      <c r="V185" s="1">
        <v>45006</v>
      </c>
      <c r="W185" t="s">
        <v>62</v>
      </c>
      <c r="X185" t="s">
        <v>51</v>
      </c>
      <c r="Y185" t="s">
        <v>63</v>
      </c>
      <c r="Z185">
        <v>4</v>
      </c>
      <c r="AA185">
        <v>977.23</v>
      </c>
      <c r="AB185">
        <v>27</v>
      </c>
      <c r="AC185" t="str" cm="1">
        <f t="array" ref="AC185">_xlfn.IFS(AB185 &lt;=29, "Young Adult", AB185 &lt;=44, "Adult", AB185 &lt;=59, "Middle Age", AB185 &gt; 59, "Old")</f>
        <v>Young Adult</v>
      </c>
      <c r="AD185">
        <f t="shared" ca="1" si="4"/>
        <v>4</v>
      </c>
      <c r="AE185" t="str" cm="1">
        <f t="array" ref="AE185">_xlfn.IFS(S185 &lt; 3, "Low", S185 &lt;= 4, "Medium", S185 &gt; 4, "High")</f>
        <v>Low</v>
      </c>
      <c r="AF185" t="str" cm="1">
        <f t="array" ref="AF185">_xlfn.IFS(T185 &lt; 3, "Unsatisfied", T185 &lt;= 4, "Neutral", T185 &gt; 4, "Satisfied" )</f>
        <v>Unsatisfied</v>
      </c>
      <c r="AG185" t="str" cm="1">
        <f t="array" ref="AG185">_xlfn.IFS(Q185 &lt; 3, "Needs Improvement", Q185 &lt;= 4, "Good", Q185 &gt; 4, "Excellent" )</f>
        <v>Good</v>
      </c>
      <c r="AH185" t="str">
        <f t="shared" si="5"/>
        <v>Effective</v>
      </c>
    </row>
    <row r="186" spans="1:34" x14ac:dyDescent="0.35">
      <c r="A186">
        <v>3638</v>
      </c>
      <c r="B186" s="1">
        <v>45092</v>
      </c>
      <c r="C186" t="s">
        <v>28</v>
      </c>
      <c r="D186" t="s">
        <v>69</v>
      </c>
      <c r="E186" t="s">
        <v>30</v>
      </c>
      <c r="F186" t="s">
        <v>55</v>
      </c>
      <c r="G186" t="s">
        <v>32</v>
      </c>
      <c r="H186" t="s">
        <v>46</v>
      </c>
      <c r="I186" t="s">
        <v>34</v>
      </c>
      <c r="J186" t="s">
        <v>70</v>
      </c>
      <c r="K186" s="1">
        <v>28834</v>
      </c>
      <c r="L186" t="s">
        <v>36</v>
      </c>
      <c r="M186" t="s">
        <v>48</v>
      </c>
      <c r="N186" t="s">
        <v>49</v>
      </c>
      <c r="O186" t="s">
        <v>61</v>
      </c>
      <c r="P186" t="s">
        <v>40</v>
      </c>
      <c r="Q186">
        <v>3</v>
      </c>
      <c r="R186" s="1">
        <v>45061</v>
      </c>
      <c r="S186">
        <v>4</v>
      </c>
      <c r="T186">
        <v>5</v>
      </c>
      <c r="U186">
        <v>1</v>
      </c>
      <c r="V186" s="1">
        <v>44927</v>
      </c>
      <c r="W186" t="s">
        <v>50</v>
      </c>
      <c r="X186" t="s">
        <v>42</v>
      </c>
      <c r="Y186" t="s">
        <v>63</v>
      </c>
      <c r="Z186">
        <v>3</v>
      </c>
      <c r="AA186">
        <v>370.79</v>
      </c>
      <c r="AB186">
        <v>45</v>
      </c>
      <c r="AC186" t="str" cm="1">
        <f t="array" ref="AC186">_xlfn.IFS(AB186 &lt;=29, "Young Adult", AB186 &lt;=44, "Adult", AB186 &lt;=59, "Middle Age", AB186 &gt; 59, "Old")</f>
        <v>Middle Age</v>
      </c>
      <c r="AD186">
        <f t="shared" ca="1" si="4"/>
        <v>2</v>
      </c>
      <c r="AE186" t="str" cm="1">
        <f t="array" ref="AE186">_xlfn.IFS(S186 &lt; 3, "Low", S186 &lt;= 4, "Medium", S186 &gt; 4, "High")</f>
        <v>Medium</v>
      </c>
      <c r="AF186" t="str" cm="1">
        <f t="array" ref="AF186">_xlfn.IFS(T186 &lt; 3, "Unsatisfied", T186 &lt;= 4, "Neutral", T186 &gt; 4, "Satisfied" )</f>
        <v>Satisfied</v>
      </c>
      <c r="AG186" t="str" cm="1">
        <f t="array" ref="AG186">_xlfn.IFS(Q186 &lt; 3, "Needs Improvement", Q186 &lt;= 4, "Good", Q186 &gt; 4, "Excellent" )</f>
        <v>Good</v>
      </c>
      <c r="AH186" t="str">
        <f t="shared" si="5"/>
        <v>Effective</v>
      </c>
    </row>
    <row r="187" spans="1:34" x14ac:dyDescent="0.35">
      <c r="A187">
        <v>3640</v>
      </c>
      <c r="B187" s="1">
        <v>44933</v>
      </c>
      <c r="C187" t="s">
        <v>28</v>
      </c>
      <c r="D187" t="s">
        <v>85</v>
      </c>
      <c r="E187" t="s">
        <v>30</v>
      </c>
      <c r="F187" t="s">
        <v>31</v>
      </c>
      <c r="G187" t="s">
        <v>45</v>
      </c>
      <c r="H187" t="s">
        <v>33</v>
      </c>
      <c r="I187" t="s">
        <v>34</v>
      </c>
      <c r="J187" t="s">
        <v>70</v>
      </c>
      <c r="K187" s="1">
        <v>36790</v>
      </c>
      <c r="L187" t="s">
        <v>36</v>
      </c>
      <c r="M187" t="s">
        <v>37</v>
      </c>
      <c r="N187" t="s">
        <v>84</v>
      </c>
      <c r="O187" t="s">
        <v>77</v>
      </c>
      <c r="P187" t="s">
        <v>40</v>
      </c>
      <c r="Q187">
        <v>3</v>
      </c>
      <c r="R187" s="1">
        <v>45132</v>
      </c>
      <c r="S187">
        <v>2</v>
      </c>
      <c r="T187">
        <v>1</v>
      </c>
      <c r="U187">
        <v>2</v>
      </c>
      <c r="V187" s="1">
        <v>44957</v>
      </c>
      <c r="W187" t="s">
        <v>92</v>
      </c>
      <c r="X187" t="s">
        <v>51</v>
      </c>
      <c r="Y187" t="s">
        <v>73</v>
      </c>
      <c r="Z187">
        <v>1</v>
      </c>
      <c r="AA187">
        <v>699.48</v>
      </c>
      <c r="AB187">
        <v>23</v>
      </c>
      <c r="AC187" t="str" cm="1">
        <f t="array" ref="AC187">_xlfn.IFS(AB187 &lt;=29, "Young Adult", AB187 &lt;=44, "Adult", AB187 &lt;=59, "Middle Age", AB187 &gt; 59, "Old")</f>
        <v>Young Adult</v>
      </c>
      <c r="AD187">
        <f t="shared" ca="1" si="4"/>
        <v>3</v>
      </c>
      <c r="AE187" t="str" cm="1">
        <f t="array" ref="AE187">_xlfn.IFS(S187 &lt; 3, "Low", S187 &lt;= 4, "Medium", S187 &gt; 4, "High")</f>
        <v>Low</v>
      </c>
      <c r="AF187" t="str" cm="1">
        <f t="array" ref="AF187">_xlfn.IFS(T187 &lt; 3, "Unsatisfied", T187 &lt;= 4, "Neutral", T187 &gt; 4, "Satisfied" )</f>
        <v>Unsatisfied</v>
      </c>
      <c r="AG187" t="str" cm="1">
        <f t="array" ref="AG187">_xlfn.IFS(Q187 &lt; 3, "Needs Improvement", Q187 &lt;= 4, "Good", Q187 &gt; 4, "Excellent" )</f>
        <v>Good</v>
      </c>
      <c r="AH187" t="str">
        <f t="shared" si="5"/>
        <v>Needs Improvement</v>
      </c>
    </row>
    <row r="188" spans="1:34" x14ac:dyDescent="0.35">
      <c r="A188">
        <v>3643</v>
      </c>
      <c r="B188" s="1">
        <v>43937</v>
      </c>
      <c r="C188" t="s">
        <v>28</v>
      </c>
      <c r="D188" t="s">
        <v>64</v>
      </c>
      <c r="E188" t="s">
        <v>30</v>
      </c>
      <c r="F188" t="s">
        <v>55</v>
      </c>
      <c r="G188" t="s">
        <v>45</v>
      </c>
      <c r="H188" t="s">
        <v>55</v>
      </c>
      <c r="I188" t="s">
        <v>34</v>
      </c>
      <c r="J188" t="s">
        <v>102</v>
      </c>
      <c r="K188" s="1">
        <v>22362</v>
      </c>
      <c r="L188" t="s">
        <v>36</v>
      </c>
      <c r="M188" t="s">
        <v>48</v>
      </c>
      <c r="N188" t="s">
        <v>84</v>
      </c>
      <c r="O188" t="s">
        <v>61</v>
      </c>
      <c r="P188" t="s">
        <v>40</v>
      </c>
      <c r="Q188">
        <v>3</v>
      </c>
      <c r="R188" s="1">
        <v>45095</v>
      </c>
      <c r="S188">
        <v>1</v>
      </c>
      <c r="T188">
        <v>5</v>
      </c>
      <c r="U188">
        <v>3</v>
      </c>
      <c r="V188" s="1">
        <v>45012</v>
      </c>
      <c r="W188" t="s">
        <v>41</v>
      </c>
      <c r="X188" t="s">
        <v>42</v>
      </c>
      <c r="Y188" t="s">
        <v>63</v>
      </c>
      <c r="Z188">
        <v>4</v>
      </c>
      <c r="AA188">
        <v>712.43</v>
      </c>
      <c r="AB188">
        <v>59</v>
      </c>
      <c r="AC188" t="str" cm="1">
        <f t="array" ref="AC188">_xlfn.IFS(AB188 &lt;=29, "Young Adult", AB188 &lt;=44, "Adult", AB188 &lt;=59, "Middle Age", AB188 &gt; 59, "Old")</f>
        <v>Middle Age</v>
      </c>
      <c r="AD188">
        <f t="shared" ca="1" si="4"/>
        <v>6</v>
      </c>
      <c r="AE188" t="str" cm="1">
        <f t="array" ref="AE188">_xlfn.IFS(S188 &lt; 3, "Low", S188 &lt;= 4, "Medium", S188 &gt; 4, "High")</f>
        <v>Low</v>
      </c>
      <c r="AF188" t="str" cm="1">
        <f t="array" ref="AF188">_xlfn.IFS(T188 &lt; 3, "Unsatisfied", T188 &lt;= 4, "Neutral", T188 &gt; 4, "Satisfied" )</f>
        <v>Satisfied</v>
      </c>
      <c r="AG188" t="str" cm="1">
        <f t="array" ref="AG188">_xlfn.IFS(Q188 &lt; 3, "Needs Improvement", Q188 &lt;= 4, "Good", Q188 &gt; 4, "Excellent" )</f>
        <v>Good</v>
      </c>
      <c r="AH188" t="str">
        <f t="shared" si="5"/>
        <v>Effective</v>
      </c>
    </row>
    <row r="189" spans="1:34" x14ac:dyDescent="0.35">
      <c r="A189">
        <v>3644</v>
      </c>
      <c r="B189" s="1">
        <v>44728</v>
      </c>
      <c r="C189" t="s">
        <v>28</v>
      </c>
      <c r="D189" t="s">
        <v>94</v>
      </c>
      <c r="E189" t="s">
        <v>30</v>
      </c>
      <c r="F189" t="s">
        <v>46</v>
      </c>
      <c r="G189" t="s">
        <v>56</v>
      </c>
      <c r="H189" t="s">
        <v>55</v>
      </c>
      <c r="I189" t="s">
        <v>34</v>
      </c>
      <c r="J189" t="s">
        <v>70</v>
      </c>
      <c r="K189" s="1">
        <v>31587</v>
      </c>
      <c r="L189" t="s">
        <v>36</v>
      </c>
      <c r="M189" t="s">
        <v>48</v>
      </c>
      <c r="N189" t="s">
        <v>72</v>
      </c>
      <c r="O189" t="s">
        <v>67</v>
      </c>
      <c r="P189" t="s">
        <v>40</v>
      </c>
      <c r="Q189">
        <v>3</v>
      </c>
      <c r="R189" s="1">
        <v>44876</v>
      </c>
      <c r="S189">
        <v>4</v>
      </c>
      <c r="T189">
        <v>4</v>
      </c>
      <c r="U189">
        <v>4</v>
      </c>
      <c r="V189" s="1">
        <v>44963</v>
      </c>
      <c r="W189" t="s">
        <v>68</v>
      </c>
      <c r="X189" t="s">
        <v>42</v>
      </c>
      <c r="Y189" t="s">
        <v>52</v>
      </c>
      <c r="Z189">
        <v>1</v>
      </c>
      <c r="AA189">
        <v>504.66</v>
      </c>
      <c r="AB189">
        <v>36</v>
      </c>
      <c r="AC189" t="str" cm="1">
        <f t="array" ref="AC189">_xlfn.IFS(AB189 &lt;=29, "Young Adult", AB189 &lt;=44, "Adult", AB189 &lt;=59, "Middle Age", AB189 &gt; 59, "Old")</f>
        <v>Adult</v>
      </c>
      <c r="AD189">
        <f t="shared" ca="1" si="4"/>
        <v>3</v>
      </c>
      <c r="AE189" t="str" cm="1">
        <f t="array" ref="AE189">_xlfn.IFS(S189 &lt; 3, "Low", S189 &lt;= 4, "Medium", S189 &gt; 4, "High")</f>
        <v>Medium</v>
      </c>
      <c r="AF189" t="str" cm="1">
        <f t="array" ref="AF189">_xlfn.IFS(T189 &lt; 3, "Unsatisfied", T189 &lt;= 4, "Neutral", T189 &gt; 4, "Satisfied" )</f>
        <v>Neutral</v>
      </c>
      <c r="AG189" t="str" cm="1">
        <f t="array" ref="AG189">_xlfn.IFS(Q189 &lt; 3, "Needs Improvement", Q189 &lt;= 4, "Good", Q189 &gt; 4, "Excellent" )</f>
        <v>Good</v>
      </c>
      <c r="AH189" t="str">
        <f t="shared" si="5"/>
        <v>Needs Improvement</v>
      </c>
    </row>
    <row r="190" spans="1:34" x14ac:dyDescent="0.35">
      <c r="A190">
        <v>3645</v>
      </c>
      <c r="B190" s="1">
        <v>43668</v>
      </c>
      <c r="C190" t="s">
        <v>28</v>
      </c>
      <c r="D190" t="s">
        <v>74</v>
      </c>
      <c r="E190" t="s">
        <v>30</v>
      </c>
      <c r="F190" t="s">
        <v>46</v>
      </c>
      <c r="G190" t="s">
        <v>32</v>
      </c>
      <c r="H190" t="s">
        <v>55</v>
      </c>
      <c r="I190" t="s">
        <v>34</v>
      </c>
      <c r="J190" t="s">
        <v>65</v>
      </c>
      <c r="K190" s="1">
        <v>28384</v>
      </c>
      <c r="L190" t="s">
        <v>36</v>
      </c>
      <c r="M190" t="s">
        <v>48</v>
      </c>
      <c r="N190" t="s">
        <v>84</v>
      </c>
      <c r="O190" t="s">
        <v>61</v>
      </c>
      <c r="P190" t="s">
        <v>40</v>
      </c>
      <c r="Q190">
        <v>3</v>
      </c>
      <c r="R190" s="1">
        <v>45085</v>
      </c>
      <c r="S190">
        <v>1</v>
      </c>
      <c r="T190">
        <v>3</v>
      </c>
      <c r="U190">
        <v>3</v>
      </c>
      <c r="V190" s="1">
        <v>45052</v>
      </c>
      <c r="W190" t="s">
        <v>41</v>
      </c>
      <c r="X190" t="s">
        <v>51</v>
      </c>
      <c r="Y190" t="s">
        <v>52</v>
      </c>
      <c r="Z190">
        <v>5</v>
      </c>
      <c r="AA190">
        <v>398.36</v>
      </c>
      <c r="AB190">
        <v>42</v>
      </c>
      <c r="AC190" t="str" cm="1">
        <f t="array" ref="AC190">_xlfn.IFS(AB190 &lt;=29, "Young Adult", AB190 &lt;=44, "Adult", AB190 &lt;=59, "Middle Age", AB190 &gt; 59, "Old")</f>
        <v>Adult</v>
      </c>
      <c r="AD190">
        <f t="shared" ca="1" si="4"/>
        <v>6</v>
      </c>
      <c r="AE190" t="str" cm="1">
        <f t="array" ref="AE190">_xlfn.IFS(S190 &lt; 3, "Low", S190 &lt;= 4, "Medium", S190 &gt; 4, "High")</f>
        <v>Low</v>
      </c>
      <c r="AF190" t="str" cm="1">
        <f t="array" ref="AF190">_xlfn.IFS(T190 &lt; 3, "Unsatisfied", T190 &lt;= 4, "Neutral", T190 &gt; 4, "Satisfied" )</f>
        <v>Neutral</v>
      </c>
      <c r="AG190" t="str" cm="1">
        <f t="array" ref="AG190">_xlfn.IFS(Q190 &lt; 3, "Needs Improvement", Q190 &lt;= 4, "Good", Q190 &gt; 4, "Excellent" )</f>
        <v>Good</v>
      </c>
      <c r="AH190" t="str">
        <f t="shared" si="5"/>
        <v>Needs Improvement</v>
      </c>
    </row>
    <row r="191" spans="1:34" x14ac:dyDescent="0.35">
      <c r="A191">
        <v>3646</v>
      </c>
      <c r="B191" s="1">
        <v>45038</v>
      </c>
      <c r="C191" t="s">
        <v>106</v>
      </c>
      <c r="D191" t="s">
        <v>85</v>
      </c>
      <c r="E191" t="s">
        <v>30</v>
      </c>
      <c r="F191" t="s">
        <v>46</v>
      </c>
      <c r="G191" t="s">
        <v>45</v>
      </c>
      <c r="H191" t="s">
        <v>55</v>
      </c>
      <c r="I191" t="s">
        <v>34</v>
      </c>
      <c r="J191" t="s">
        <v>89</v>
      </c>
      <c r="K191" s="1">
        <v>24838</v>
      </c>
      <c r="L191" t="s">
        <v>36</v>
      </c>
      <c r="M191" t="s">
        <v>37</v>
      </c>
      <c r="N191" t="s">
        <v>49</v>
      </c>
      <c r="O191" t="s">
        <v>39</v>
      </c>
      <c r="P191" t="s">
        <v>40</v>
      </c>
      <c r="Q191">
        <v>3</v>
      </c>
      <c r="R191" s="1">
        <v>45137</v>
      </c>
      <c r="S191">
        <v>5</v>
      </c>
      <c r="T191">
        <v>4</v>
      </c>
      <c r="U191">
        <v>4</v>
      </c>
      <c r="V191" s="1">
        <v>45129</v>
      </c>
      <c r="W191" t="s">
        <v>92</v>
      </c>
      <c r="X191" t="s">
        <v>51</v>
      </c>
      <c r="Y191" t="s">
        <v>43</v>
      </c>
      <c r="Z191">
        <v>4</v>
      </c>
      <c r="AA191">
        <v>533.61</v>
      </c>
      <c r="AB191">
        <v>55</v>
      </c>
      <c r="AC191" t="str" cm="1">
        <f t="array" ref="AC191">_xlfn.IFS(AB191 &lt;=29, "Young Adult", AB191 &lt;=44, "Adult", AB191 &lt;=59, "Middle Age", AB191 &gt; 59, "Old")</f>
        <v>Middle Age</v>
      </c>
      <c r="AD191">
        <f t="shared" ca="1" si="4"/>
        <v>3</v>
      </c>
      <c r="AE191" t="str" cm="1">
        <f t="array" ref="AE191">_xlfn.IFS(S191 &lt; 3, "Low", S191 &lt;= 4, "Medium", S191 &gt; 4, "High")</f>
        <v>High</v>
      </c>
      <c r="AF191" t="str" cm="1">
        <f t="array" ref="AF191">_xlfn.IFS(T191 &lt; 3, "Unsatisfied", T191 &lt;= 4, "Neutral", T191 &gt; 4, "Satisfied" )</f>
        <v>Neutral</v>
      </c>
      <c r="AG191" t="str" cm="1">
        <f t="array" ref="AG191">_xlfn.IFS(Q191 &lt; 3, "Needs Improvement", Q191 &lt;= 4, "Good", Q191 &gt; 4, "Excellent" )</f>
        <v>Good</v>
      </c>
      <c r="AH191" t="str">
        <f t="shared" si="5"/>
        <v>Needs Improvement</v>
      </c>
    </row>
    <row r="192" spans="1:34" x14ac:dyDescent="0.35">
      <c r="A192">
        <v>3647</v>
      </c>
      <c r="B192" s="1">
        <v>44193</v>
      </c>
      <c r="C192" t="s">
        <v>106</v>
      </c>
      <c r="D192" t="s">
        <v>44</v>
      </c>
      <c r="E192" t="s">
        <v>108</v>
      </c>
      <c r="F192" t="s">
        <v>46</v>
      </c>
      <c r="G192" t="s">
        <v>45</v>
      </c>
      <c r="H192" t="s">
        <v>46</v>
      </c>
      <c r="I192" t="s">
        <v>34</v>
      </c>
      <c r="J192" t="s">
        <v>79</v>
      </c>
      <c r="K192" s="1">
        <v>24312</v>
      </c>
      <c r="L192" t="s">
        <v>36</v>
      </c>
      <c r="M192" t="s">
        <v>37</v>
      </c>
      <c r="N192" t="s">
        <v>72</v>
      </c>
      <c r="O192" t="s">
        <v>61</v>
      </c>
      <c r="P192" t="s">
        <v>40</v>
      </c>
      <c r="Q192">
        <v>3</v>
      </c>
      <c r="R192" s="1">
        <v>44923</v>
      </c>
      <c r="S192">
        <v>2</v>
      </c>
      <c r="T192">
        <v>4</v>
      </c>
      <c r="U192">
        <v>4</v>
      </c>
      <c r="V192" s="1">
        <v>44783</v>
      </c>
      <c r="W192" t="s">
        <v>68</v>
      </c>
      <c r="X192" t="s">
        <v>42</v>
      </c>
      <c r="Y192" t="s">
        <v>63</v>
      </c>
      <c r="Z192">
        <v>4</v>
      </c>
      <c r="AA192">
        <v>199.55</v>
      </c>
      <c r="AB192">
        <v>54</v>
      </c>
      <c r="AC192" t="str" cm="1">
        <f t="array" ref="AC192">_xlfn.IFS(AB192 &lt;=29, "Young Adult", AB192 &lt;=44, "Adult", AB192 &lt;=59, "Middle Age", AB192 &gt; 59, "Old")</f>
        <v>Middle Age</v>
      </c>
      <c r="AD192">
        <f t="shared" ca="1" si="4"/>
        <v>5</v>
      </c>
      <c r="AE192" t="str" cm="1">
        <f t="array" ref="AE192">_xlfn.IFS(S192 &lt; 3, "Low", S192 &lt;= 4, "Medium", S192 &gt; 4, "High")</f>
        <v>Low</v>
      </c>
      <c r="AF192" t="str" cm="1">
        <f t="array" ref="AF192">_xlfn.IFS(T192 &lt; 3, "Unsatisfied", T192 &lt;= 4, "Neutral", T192 &gt; 4, "Satisfied" )</f>
        <v>Neutral</v>
      </c>
      <c r="AG192" t="str" cm="1">
        <f t="array" ref="AG192">_xlfn.IFS(Q192 &lt; 3, "Needs Improvement", Q192 &lt;= 4, "Good", Q192 &gt; 4, "Excellent" )</f>
        <v>Good</v>
      </c>
      <c r="AH192" t="str">
        <f t="shared" si="5"/>
        <v>Effective</v>
      </c>
    </row>
    <row r="193" spans="1:34" x14ac:dyDescent="0.35">
      <c r="A193">
        <v>3648</v>
      </c>
      <c r="B193" s="1">
        <v>44615</v>
      </c>
      <c r="C193" t="s">
        <v>106</v>
      </c>
      <c r="D193" t="s">
        <v>87</v>
      </c>
      <c r="E193" t="s">
        <v>30</v>
      </c>
      <c r="F193" t="s">
        <v>31</v>
      </c>
      <c r="G193" t="s">
        <v>45</v>
      </c>
      <c r="H193" t="s">
        <v>55</v>
      </c>
      <c r="I193" t="s">
        <v>34</v>
      </c>
      <c r="J193" t="s">
        <v>47</v>
      </c>
      <c r="K193" s="1">
        <v>17711</v>
      </c>
      <c r="L193" t="s">
        <v>36</v>
      </c>
      <c r="M193" t="s">
        <v>37</v>
      </c>
      <c r="N193" t="s">
        <v>60</v>
      </c>
      <c r="O193" t="s">
        <v>77</v>
      </c>
      <c r="P193" t="s">
        <v>78</v>
      </c>
      <c r="Q193">
        <v>4</v>
      </c>
      <c r="R193" s="1">
        <v>44832</v>
      </c>
      <c r="S193">
        <v>3</v>
      </c>
      <c r="T193">
        <v>3</v>
      </c>
      <c r="U193">
        <v>5</v>
      </c>
      <c r="V193" s="1">
        <v>44983</v>
      </c>
      <c r="W193" t="s">
        <v>41</v>
      </c>
      <c r="X193" t="s">
        <v>42</v>
      </c>
      <c r="Y193" t="s">
        <v>63</v>
      </c>
      <c r="Z193">
        <v>2</v>
      </c>
      <c r="AA193">
        <v>325.77999999999997</v>
      </c>
      <c r="AB193">
        <v>74</v>
      </c>
      <c r="AC193" t="str" cm="1">
        <f t="array" ref="AC193">_xlfn.IFS(AB193 &lt;=29, "Young Adult", AB193 &lt;=44, "Adult", AB193 &lt;=59, "Middle Age", AB193 &gt; 59, "Old")</f>
        <v>Old</v>
      </c>
      <c r="AD193">
        <f t="shared" ca="1" si="4"/>
        <v>4</v>
      </c>
      <c r="AE193" t="str" cm="1">
        <f t="array" ref="AE193">_xlfn.IFS(S193 &lt; 3, "Low", S193 &lt;= 4, "Medium", S193 &gt; 4, "High")</f>
        <v>Medium</v>
      </c>
      <c r="AF193" t="str" cm="1">
        <f t="array" ref="AF193">_xlfn.IFS(T193 &lt; 3, "Unsatisfied", T193 &lt;= 4, "Neutral", T193 &gt; 4, "Satisfied" )</f>
        <v>Neutral</v>
      </c>
      <c r="AG193" t="str" cm="1">
        <f t="array" ref="AG193">_xlfn.IFS(Q193 &lt; 3, "Needs Improvement", Q193 &lt;= 4, "Good", Q193 &gt; 4, "Excellent" )</f>
        <v>Good</v>
      </c>
      <c r="AH193" t="str">
        <f t="shared" si="5"/>
        <v>Effective</v>
      </c>
    </row>
    <row r="194" spans="1:34" x14ac:dyDescent="0.35">
      <c r="A194">
        <v>3649</v>
      </c>
      <c r="B194" s="1">
        <v>44786</v>
      </c>
      <c r="C194" t="s">
        <v>106</v>
      </c>
      <c r="D194" t="s">
        <v>64</v>
      </c>
      <c r="E194" t="s">
        <v>30</v>
      </c>
      <c r="F194" t="s">
        <v>31</v>
      </c>
      <c r="G194" t="s">
        <v>45</v>
      </c>
      <c r="H194" t="s">
        <v>46</v>
      </c>
      <c r="I194" t="s">
        <v>34</v>
      </c>
      <c r="J194" t="s">
        <v>70</v>
      </c>
      <c r="K194" s="1">
        <v>24995</v>
      </c>
      <c r="L194" t="s">
        <v>36</v>
      </c>
      <c r="M194" t="s">
        <v>37</v>
      </c>
      <c r="N194" t="s">
        <v>38</v>
      </c>
      <c r="O194" t="s">
        <v>67</v>
      </c>
      <c r="P194" t="s">
        <v>78</v>
      </c>
      <c r="Q194">
        <v>4</v>
      </c>
      <c r="R194" s="1">
        <v>44812</v>
      </c>
      <c r="S194">
        <v>1</v>
      </c>
      <c r="T194">
        <v>2</v>
      </c>
      <c r="U194">
        <v>2</v>
      </c>
      <c r="V194" s="1">
        <v>44913</v>
      </c>
      <c r="W194" t="s">
        <v>41</v>
      </c>
      <c r="X194" t="s">
        <v>51</v>
      </c>
      <c r="Y194" t="s">
        <v>63</v>
      </c>
      <c r="Z194">
        <v>4</v>
      </c>
      <c r="AA194">
        <v>336.33</v>
      </c>
      <c r="AB194">
        <v>54</v>
      </c>
      <c r="AC194" t="str" cm="1">
        <f t="array" ref="AC194">_xlfn.IFS(AB194 &lt;=29, "Young Adult", AB194 &lt;=44, "Adult", AB194 &lt;=59, "Middle Age", AB194 &gt; 59, "Old")</f>
        <v>Middle Age</v>
      </c>
      <c r="AD194">
        <f t="shared" ca="1" si="4"/>
        <v>3</v>
      </c>
      <c r="AE194" t="str" cm="1">
        <f t="array" ref="AE194">_xlfn.IFS(S194 &lt; 3, "Low", S194 &lt;= 4, "Medium", S194 &gt; 4, "High")</f>
        <v>Low</v>
      </c>
      <c r="AF194" t="str" cm="1">
        <f t="array" ref="AF194">_xlfn.IFS(T194 &lt; 3, "Unsatisfied", T194 &lt;= 4, "Neutral", T194 &gt; 4, "Satisfied" )</f>
        <v>Unsatisfied</v>
      </c>
      <c r="AG194" t="str" cm="1">
        <f t="array" ref="AG194">_xlfn.IFS(Q194 &lt; 3, "Needs Improvement", Q194 &lt;= 4, "Good", Q194 &gt; 4, "Excellent" )</f>
        <v>Good</v>
      </c>
      <c r="AH194" t="str">
        <f t="shared" si="5"/>
        <v>Effective</v>
      </c>
    </row>
    <row r="195" spans="1:34" x14ac:dyDescent="0.35">
      <c r="A195">
        <v>3650</v>
      </c>
      <c r="B195" s="1">
        <v>43741</v>
      </c>
      <c r="C195" t="s">
        <v>106</v>
      </c>
      <c r="D195" t="s">
        <v>94</v>
      </c>
      <c r="E195" t="s">
        <v>108</v>
      </c>
      <c r="F195" t="s">
        <v>55</v>
      </c>
      <c r="G195" t="s">
        <v>56</v>
      </c>
      <c r="H195" t="s">
        <v>46</v>
      </c>
      <c r="I195" t="s">
        <v>34</v>
      </c>
      <c r="J195" t="s">
        <v>70</v>
      </c>
      <c r="K195" s="1">
        <v>33597</v>
      </c>
      <c r="L195" t="s">
        <v>36</v>
      </c>
      <c r="M195" t="s">
        <v>37</v>
      </c>
      <c r="N195" t="s">
        <v>38</v>
      </c>
      <c r="O195" t="s">
        <v>77</v>
      </c>
      <c r="P195" t="s">
        <v>40</v>
      </c>
      <c r="Q195">
        <v>3</v>
      </c>
      <c r="R195" s="1">
        <v>45107</v>
      </c>
      <c r="S195">
        <v>3</v>
      </c>
      <c r="T195">
        <v>2</v>
      </c>
      <c r="U195">
        <v>4</v>
      </c>
      <c r="V195" s="1">
        <v>44935</v>
      </c>
      <c r="W195" t="s">
        <v>92</v>
      </c>
      <c r="X195" t="s">
        <v>51</v>
      </c>
      <c r="Y195" t="s">
        <v>73</v>
      </c>
      <c r="Z195">
        <v>4</v>
      </c>
      <c r="AA195">
        <v>242.71</v>
      </c>
      <c r="AB195">
        <v>28</v>
      </c>
      <c r="AC195" t="str" cm="1">
        <f t="array" ref="AC195">_xlfn.IFS(AB195 &lt;=29, "Young Adult", AB195 &lt;=44, "Adult", AB195 &lt;=59, "Middle Age", AB195 &gt; 59, "Old")</f>
        <v>Young Adult</v>
      </c>
      <c r="AD195">
        <f t="shared" ref="AD195:AD258" ca="1" si="6">DATEDIF(B195, TODAY(), "Y")</f>
        <v>6</v>
      </c>
      <c r="AE195" t="str" cm="1">
        <f t="array" ref="AE195">_xlfn.IFS(S195 &lt; 3, "Low", S195 &lt;= 4, "Medium", S195 &gt; 4, "High")</f>
        <v>Medium</v>
      </c>
      <c r="AF195" t="str" cm="1">
        <f t="array" ref="AF195">_xlfn.IFS(T195 &lt; 3, "Unsatisfied", T195 &lt;= 4, "Neutral", T195 &gt; 4, "Satisfied" )</f>
        <v>Unsatisfied</v>
      </c>
      <c r="AG195" t="str" cm="1">
        <f t="array" ref="AG195">_xlfn.IFS(Q195 &lt; 3, "Needs Improvement", Q195 &lt;= 4, "Good", Q195 &gt; 4, "Excellent" )</f>
        <v>Good</v>
      </c>
      <c r="AH195" t="str">
        <f t="shared" ref="AH195:AH258" si="7">IF(AND(Y195 = "Passed", Q195 &gt; 4), "Highly Effective", IF(AND(Y195 = "Completed", Q195 &gt;= 3), "Effective", "Needs Improvement"))</f>
        <v>Needs Improvement</v>
      </c>
    </row>
    <row r="196" spans="1:34" x14ac:dyDescent="0.35">
      <c r="A196">
        <v>3651</v>
      </c>
      <c r="B196" s="1">
        <v>43752</v>
      </c>
      <c r="C196" t="s">
        <v>106</v>
      </c>
      <c r="D196" t="s">
        <v>74</v>
      </c>
      <c r="E196" t="s">
        <v>30</v>
      </c>
      <c r="F196" t="s">
        <v>55</v>
      </c>
      <c r="G196" t="s">
        <v>32</v>
      </c>
      <c r="H196" t="s">
        <v>55</v>
      </c>
      <c r="I196" t="s">
        <v>34</v>
      </c>
      <c r="J196" t="s">
        <v>65</v>
      </c>
      <c r="K196" s="1">
        <v>33257</v>
      </c>
      <c r="L196" t="s">
        <v>36</v>
      </c>
      <c r="M196" t="s">
        <v>37</v>
      </c>
      <c r="N196" t="s">
        <v>38</v>
      </c>
      <c r="O196" t="s">
        <v>61</v>
      </c>
      <c r="P196" t="s">
        <v>40</v>
      </c>
      <c r="Q196">
        <v>3</v>
      </c>
      <c r="R196" s="1">
        <v>44859</v>
      </c>
      <c r="S196">
        <v>1</v>
      </c>
      <c r="T196">
        <v>4</v>
      </c>
      <c r="U196">
        <v>1</v>
      </c>
      <c r="V196" s="1">
        <v>45060</v>
      </c>
      <c r="W196" t="s">
        <v>41</v>
      </c>
      <c r="X196" t="s">
        <v>42</v>
      </c>
      <c r="Y196" t="s">
        <v>43</v>
      </c>
      <c r="Z196">
        <v>4</v>
      </c>
      <c r="AA196">
        <v>651.28</v>
      </c>
      <c r="AB196">
        <v>28</v>
      </c>
      <c r="AC196" t="str" cm="1">
        <f t="array" ref="AC196">_xlfn.IFS(AB196 &lt;=29, "Young Adult", AB196 &lt;=44, "Adult", AB196 &lt;=59, "Middle Age", AB196 &gt; 59, "Old")</f>
        <v>Young Adult</v>
      </c>
      <c r="AD196">
        <f t="shared" ca="1" si="6"/>
        <v>6</v>
      </c>
      <c r="AE196" t="str" cm="1">
        <f t="array" ref="AE196">_xlfn.IFS(S196 &lt; 3, "Low", S196 &lt;= 4, "Medium", S196 &gt; 4, "High")</f>
        <v>Low</v>
      </c>
      <c r="AF196" t="str" cm="1">
        <f t="array" ref="AF196">_xlfn.IFS(T196 &lt; 3, "Unsatisfied", T196 &lt;= 4, "Neutral", T196 &gt; 4, "Satisfied" )</f>
        <v>Neutral</v>
      </c>
      <c r="AG196" t="str" cm="1">
        <f t="array" ref="AG196">_xlfn.IFS(Q196 &lt; 3, "Needs Improvement", Q196 &lt;= 4, "Good", Q196 &gt; 4, "Excellent" )</f>
        <v>Good</v>
      </c>
      <c r="AH196" t="str">
        <f t="shared" si="7"/>
        <v>Needs Improvement</v>
      </c>
    </row>
    <row r="197" spans="1:34" x14ac:dyDescent="0.35">
      <c r="A197">
        <v>3652</v>
      </c>
      <c r="B197" s="1">
        <v>43707</v>
      </c>
      <c r="C197" t="s">
        <v>28</v>
      </c>
      <c r="D197" t="s">
        <v>81</v>
      </c>
      <c r="E197" t="s">
        <v>108</v>
      </c>
      <c r="F197" t="s">
        <v>46</v>
      </c>
      <c r="G197" t="s">
        <v>32</v>
      </c>
      <c r="H197" t="s">
        <v>46</v>
      </c>
      <c r="I197" t="s">
        <v>34</v>
      </c>
      <c r="J197" t="s">
        <v>70</v>
      </c>
      <c r="K197" s="1">
        <v>17030</v>
      </c>
      <c r="L197" t="s">
        <v>36</v>
      </c>
      <c r="M197" t="s">
        <v>48</v>
      </c>
      <c r="N197" t="s">
        <v>60</v>
      </c>
      <c r="O197" t="s">
        <v>67</v>
      </c>
      <c r="P197" t="s">
        <v>40</v>
      </c>
      <c r="Q197">
        <v>3</v>
      </c>
      <c r="R197" s="1">
        <v>44805</v>
      </c>
      <c r="S197">
        <v>1</v>
      </c>
      <c r="T197">
        <v>5</v>
      </c>
      <c r="U197">
        <v>2</v>
      </c>
      <c r="V197" s="1">
        <v>44957</v>
      </c>
      <c r="W197" t="s">
        <v>92</v>
      </c>
      <c r="X197" t="s">
        <v>51</v>
      </c>
      <c r="Y197" t="s">
        <v>52</v>
      </c>
      <c r="Z197">
        <v>3</v>
      </c>
      <c r="AA197">
        <v>962.45</v>
      </c>
      <c r="AB197">
        <v>73</v>
      </c>
      <c r="AC197" t="str" cm="1">
        <f t="array" ref="AC197">_xlfn.IFS(AB197 &lt;=29, "Young Adult", AB197 &lt;=44, "Adult", AB197 &lt;=59, "Middle Age", AB197 &gt; 59, "Old")</f>
        <v>Old</v>
      </c>
      <c r="AD197">
        <f t="shared" ca="1" si="6"/>
        <v>6</v>
      </c>
      <c r="AE197" t="str" cm="1">
        <f t="array" ref="AE197">_xlfn.IFS(S197 &lt; 3, "Low", S197 &lt;= 4, "Medium", S197 &gt; 4, "High")</f>
        <v>Low</v>
      </c>
      <c r="AF197" t="str" cm="1">
        <f t="array" ref="AF197">_xlfn.IFS(T197 &lt; 3, "Unsatisfied", T197 &lt;= 4, "Neutral", T197 &gt; 4, "Satisfied" )</f>
        <v>Satisfied</v>
      </c>
      <c r="AG197" t="str" cm="1">
        <f t="array" ref="AG197">_xlfn.IFS(Q197 &lt; 3, "Needs Improvement", Q197 &lt;= 4, "Good", Q197 &gt; 4, "Excellent" )</f>
        <v>Good</v>
      </c>
      <c r="AH197" t="str">
        <f t="shared" si="7"/>
        <v>Needs Improvement</v>
      </c>
    </row>
    <row r="198" spans="1:34" x14ac:dyDescent="0.35">
      <c r="A198">
        <v>3653</v>
      </c>
      <c r="B198" s="1">
        <v>44231</v>
      </c>
      <c r="C198" t="s">
        <v>28</v>
      </c>
      <c r="D198" t="s">
        <v>54</v>
      </c>
      <c r="E198" t="s">
        <v>108</v>
      </c>
      <c r="F198" t="s">
        <v>31</v>
      </c>
      <c r="G198" t="s">
        <v>56</v>
      </c>
      <c r="H198" t="s">
        <v>46</v>
      </c>
      <c r="I198" t="s">
        <v>34</v>
      </c>
      <c r="J198" t="s">
        <v>65</v>
      </c>
      <c r="K198" s="1">
        <v>34879</v>
      </c>
      <c r="L198" t="s">
        <v>36</v>
      </c>
      <c r="M198" t="s">
        <v>48</v>
      </c>
      <c r="N198" t="s">
        <v>84</v>
      </c>
      <c r="O198" t="s">
        <v>39</v>
      </c>
      <c r="P198" t="s">
        <v>78</v>
      </c>
      <c r="Q198">
        <v>3</v>
      </c>
      <c r="R198" s="1">
        <v>45077</v>
      </c>
      <c r="S198">
        <v>4</v>
      </c>
      <c r="T198">
        <v>4</v>
      </c>
      <c r="U198">
        <v>3</v>
      </c>
      <c r="V198" s="1">
        <v>44946</v>
      </c>
      <c r="W198" t="s">
        <v>50</v>
      </c>
      <c r="X198" t="s">
        <v>51</v>
      </c>
      <c r="Y198" t="s">
        <v>43</v>
      </c>
      <c r="Z198">
        <v>1</v>
      </c>
      <c r="AA198">
        <v>791.72</v>
      </c>
      <c r="AB198">
        <v>26</v>
      </c>
      <c r="AC198" t="str" cm="1">
        <f t="array" ref="AC198">_xlfn.IFS(AB198 &lt;=29, "Young Adult", AB198 &lt;=44, "Adult", AB198 &lt;=59, "Middle Age", AB198 &gt; 59, "Old")</f>
        <v>Young Adult</v>
      </c>
      <c r="AD198">
        <f t="shared" ca="1" si="6"/>
        <v>5</v>
      </c>
      <c r="AE198" t="str" cm="1">
        <f t="array" ref="AE198">_xlfn.IFS(S198 &lt; 3, "Low", S198 &lt;= 4, "Medium", S198 &gt; 4, "High")</f>
        <v>Medium</v>
      </c>
      <c r="AF198" t="str" cm="1">
        <f t="array" ref="AF198">_xlfn.IFS(T198 &lt; 3, "Unsatisfied", T198 &lt;= 4, "Neutral", T198 &gt; 4, "Satisfied" )</f>
        <v>Neutral</v>
      </c>
      <c r="AG198" t="str" cm="1">
        <f t="array" ref="AG198">_xlfn.IFS(Q198 &lt; 3, "Needs Improvement", Q198 &lt;= 4, "Good", Q198 &gt; 4, "Excellent" )</f>
        <v>Good</v>
      </c>
      <c r="AH198" t="str">
        <f t="shared" si="7"/>
        <v>Needs Improvement</v>
      </c>
    </row>
    <row r="199" spans="1:34" x14ac:dyDescent="0.35">
      <c r="A199">
        <v>3654</v>
      </c>
      <c r="B199" s="1">
        <v>44888</v>
      </c>
      <c r="C199" t="s">
        <v>28</v>
      </c>
      <c r="D199" t="s">
        <v>94</v>
      </c>
      <c r="E199" t="s">
        <v>30</v>
      </c>
      <c r="F199" t="s">
        <v>46</v>
      </c>
      <c r="G199" t="s">
        <v>45</v>
      </c>
      <c r="H199" t="s">
        <v>46</v>
      </c>
      <c r="I199" t="s">
        <v>34</v>
      </c>
      <c r="J199" t="s">
        <v>47</v>
      </c>
      <c r="K199" s="1">
        <v>34788</v>
      </c>
      <c r="L199" t="s">
        <v>36</v>
      </c>
      <c r="M199" t="s">
        <v>48</v>
      </c>
      <c r="N199" t="s">
        <v>84</v>
      </c>
      <c r="O199" t="s">
        <v>77</v>
      </c>
      <c r="P199" t="s">
        <v>78</v>
      </c>
      <c r="Q199">
        <v>4</v>
      </c>
      <c r="R199" s="1">
        <v>44928</v>
      </c>
      <c r="S199">
        <v>2</v>
      </c>
      <c r="T199">
        <v>4</v>
      </c>
      <c r="U199">
        <v>1</v>
      </c>
      <c r="V199" s="1">
        <v>45027</v>
      </c>
      <c r="W199" t="s">
        <v>62</v>
      </c>
      <c r="X199" t="s">
        <v>42</v>
      </c>
      <c r="Y199" t="s">
        <v>52</v>
      </c>
      <c r="Z199">
        <v>4</v>
      </c>
      <c r="AA199">
        <v>553.86</v>
      </c>
      <c r="AB199">
        <v>27</v>
      </c>
      <c r="AC199" t="str" cm="1">
        <f t="array" ref="AC199">_xlfn.IFS(AB199 &lt;=29, "Young Adult", AB199 &lt;=44, "Adult", AB199 &lt;=59, "Middle Age", AB199 &gt; 59, "Old")</f>
        <v>Young Adult</v>
      </c>
      <c r="AD199">
        <f t="shared" ca="1" si="6"/>
        <v>3</v>
      </c>
      <c r="AE199" t="str" cm="1">
        <f t="array" ref="AE199">_xlfn.IFS(S199 &lt; 3, "Low", S199 &lt;= 4, "Medium", S199 &gt; 4, "High")</f>
        <v>Low</v>
      </c>
      <c r="AF199" t="str" cm="1">
        <f t="array" ref="AF199">_xlfn.IFS(T199 &lt; 3, "Unsatisfied", T199 &lt;= 4, "Neutral", T199 &gt; 4, "Satisfied" )</f>
        <v>Neutral</v>
      </c>
      <c r="AG199" t="str" cm="1">
        <f t="array" ref="AG199">_xlfn.IFS(Q199 &lt; 3, "Needs Improvement", Q199 &lt;= 4, "Good", Q199 &gt; 4, "Excellent" )</f>
        <v>Good</v>
      </c>
      <c r="AH199" t="str">
        <f t="shared" si="7"/>
        <v>Needs Improvement</v>
      </c>
    </row>
    <row r="200" spans="1:34" x14ac:dyDescent="0.35">
      <c r="A200">
        <v>3655</v>
      </c>
      <c r="B200" s="1">
        <v>44982</v>
      </c>
      <c r="C200" t="s">
        <v>28</v>
      </c>
      <c r="D200" t="s">
        <v>85</v>
      </c>
      <c r="E200" t="s">
        <v>30</v>
      </c>
      <c r="F200" t="s">
        <v>46</v>
      </c>
      <c r="G200" t="s">
        <v>32</v>
      </c>
      <c r="H200" t="s">
        <v>55</v>
      </c>
      <c r="I200" t="s">
        <v>34</v>
      </c>
      <c r="J200" t="s">
        <v>79</v>
      </c>
      <c r="K200" s="1">
        <v>36088</v>
      </c>
      <c r="L200" t="s">
        <v>36</v>
      </c>
      <c r="M200" t="s">
        <v>48</v>
      </c>
      <c r="N200" t="s">
        <v>84</v>
      </c>
      <c r="O200" t="s">
        <v>67</v>
      </c>
      <c r="P200" t="s">
        <v>40</v>
      </c>
      <c r="Q200">
        <v>3</v>
      </c>
      <c r="R200" s="1">
        <v>45021</v>
      </c>
      <c r="S200">
        <v>1</v>
      </c>
      <c r="T200">
        <v>5</v>
      </c>
      <c r="U200">
        <v>1</v>
      </c>
      <c r="V200" s="1">
        <v>44930</v>
      </c>
      <c r="W200" t="s">
        <v>68</v>
      </c>
      <c r="X200" t="s">
        <v>51</v>
      </c>
      <c r="Y200" t="s">
        <v>73</v>
      </c>
      <c r="Z200">
        <v>1</v>
      </c>
      <c r="AA200">
        <v>735.72</v>
      </c>
      <c r="AB200">
        <v>25</v>
      </c>
      <c r="AC200" t="str" cm="1">
        <f t="array" ref="AC200">_xlfn.IFS(AB200 &lt;=29, "Young Adult", AB200 &lt;=44, "Adult", AB200 &lt;=59, "Middle Age", AB200 &gt; 59, "Old")</f>
        <v>Young Adult</v>
      </c>
      <c r="AD200">
        <f t="shared" ca="1" si="6"/>
        <v>3</v>
      </c>
      <c r="AE200" t="str" cm="1">
        <f t="array" ref="AE200">_xlfn.IFS(S200 &lt; 3, "Low", S200 &lt;= 4, "Medium", S200 &gt; 4, "High")</f>
        <v>Low</v>
      </c>
      <c r="AF200" t="str" cm="1">
        <f t="array" ref="AF200">_xlfn.IFS(T200 &lt; 3, "Unsatisfied", T200 &lt;= 4, "Neutral", T200 &gt; 4, "Satisfied" )</f>
        <v>Satisfied</v>
      </c>
      <c r="AG200" t="str" cm="1">
        <f t="array" ref="AG200">_xlfn.IFS(Q200 &lt; 3, "Needs Improvement", Q200 &lt;= 4, "Good", Q200 &gt; 4, "Excellent" )</f>
        <v>Good</v>
      </c>
      <c r="AH200" t="str">
        <f t="shared" si="7"/>
        <v>Needs Improvement</v>
      </c>
    </row>
    <row r="201" spans="1:34" x14ac:dyDescent="0.35">
      <c r="A201">
        <v>3656</v>
      </c>
      <c r="B201" s="1">
        <v>43814</v>
      </c>
      <c r="C201" t="s">
        <v>28</v>
      </c>
      <c r="D201" t="s">
        <v>64</v>
      </c>
      <c r="E201" t="s">
        <v>30</v>
      </c>
      <c r="F201" t="s">
        <v>46</v>
      </c>
      <c r="G201" t="s">
        <v>56</v>
      </c>
      <c r="H201" t="s">
        <v>46</v>
      </c>
      <c r="I201" t="s">
        <v>34</v>
      </c>
      <c r="J201" t="s">
        <v>111</v>
      </c>
      <c r="K201" s="1">
        <v>36995</v>
      </c>
      <c r="L201" t="s">
        <v>36</v>
      </c>
      <c r="M201" t="s">
        <v>48</v>
      </c>
      <c r="N201" t="s">
        <v>49</v>
      </c>
      <c r="O201" t="s">
        <v>77</v>
      </c>
      <c r="P201" t="s">
        <v>78</v>
      </c>
      <c r="Q201">
        <v>5</v>
      </c>
      <c r="R201" s="1">
        <v>44879</v>
      </c>
      <c r="S201">
        <v>5</v>
      </c>
      <c r="T201">
        <v>3</v>
      </c>
      <c r="U201">
        <v>2</v>
      </c>
      <c r="V201" s="1">
        <v>45091</v>
      </c>
      <c r="W201" t="s">
        <v>62</v>
      </c>
      <c r="X201" t="s">
        <v>42</v>
      </c>
      <c r="Y201" t="s">
        <v>43</v>
      </c>
      <c r="Z201">
        <v>4</v>
      </c>
      <c r="AA201">
        <v>867.03</v>
      </c>
      <c r="AB201">
        <v>18</v>
      </c>
      <c r="AC201" t="str" cm="1">
        <f t="array" ref="AC201">_xlfn.IFS(AB201 &lt;=29, "Young Adult", AB201 &lt;=44, "Adult", AB201 &lt;=59, "Middle Age", AB201 &gt; 59, "Old")</f>
        <v>Young Adult</v>
      </c>
      <c r="AD201">
        <f t="shared" ca="1" si="6"/>
        <v>6</v>
      </c>
      <c r="AE201" t="str" cm="1">
        <f t="array" ref="AE201">_xlfn.IFS(S201 &lt; 3, "Low", S201 &lt;= 4, "Medium", S201 &gt; 4, "High")</f>
        <v>High</v>
      </c>
      <c r="AF201" t="str" cm="1">
        <f t="array" ref="AF201">_xlfn.IFS(T201 &lt; 3, "Unsatisfied", T201 &lt;= 4, "Neutral", T201 &gt; 4, "Satisfied" )</f>
        <v>Neutral</v>
      </c>
      <c r="AG201" t="str" cm="1">
        <f t="array" ref="AG201">_xlfn.IFS(Q201 &lt; 3, "Needs Improvement", Q201 &lt;= 4, "Good", Q201 &gt; 4, "Excellent" )</f>
        <v>Excellent</v>
      </c>
      <c r="AH201" t="str">
        <f t="shared" si="7"/>
        <v>Needs Improvement</v>
      </c>
    </row>
    <row r="202" spans="1:34" x14ac:dyDescent="0.35">
      <c r="A202">
        <v>3657</v>
      </c>
      <c r="B202" s="1">
        <v>44437</v>
      </c>
      <c r="C202" t="s">
        <v>28</v>
      </c>
      <c r="D202" t="s">
        <v>74</v>
      </c>
      <c r="E202" t="s">
        <v>30</v>
      </c>
      <c r="F202" t="s">
        <v>46</v>
      </c>
      <c r="G202" t="s">
        <v>32</v>
      </c>
      <c r="H202" t="s">
        <v>55</v>
      </c>
      <c r="I202" t="s">
        <v>34</v>
      </c>
      <c r="J202" t="s">
        <v>65</v>
      </c>
      <c r="K202" s="1">
        <v>33667</v>
      </c>
      <c r="L202" t="s">
        <v>36</v>
      </c>
      <c r="M202" t="s">
        <v>37</v>
      </c>
      <c r="N202" t="s">
        <v>72</v>
      </c>
      <c r="O202" t="s">
        <v>61</v>
      </c>
      <c r="P202" t="s">
        <v>40</v>
      </c>
      <c r="Q202">
        <v>4</v>
      </c>
      <c r="R202" s="1">
        <v>45011</v>
      </c>
      <c r="S202">
        <v>4</v>
      </c>
      <c r="T202">
        <v>2</v>
      </c>
      <c r="U202">
        <v>4</v>
      </c>
      <c r="V202" s="1">
        <v>45072</v>
      </c>
      <c r="W202" t="s">
        <v>62</v>
      </c>
      <c r="X202" t="s">
        <v>51</v>
      </c>
      <c r="Y202" t="s">
        <v>52</v>
      </c>
      <c r="Z202">
        <v>1</v>
      </c>
      <c r="AA202">
        <v>710.14</v>
      </c>
      <c r="AB202">
        <v>29</v>
      </c>
      <c r="AC202" t="str" cm="1">
        <f t="array" ref="AC202">_xlfn.IFS(AB202 &lt;=29, "Young Adult", AB202 &lt;=44, "Adult", AB202 &lt;=59, "Middle Age", AB202 &gt; 59, "Old")</f>
        <v>Young Adult</v>
      </c>
      <c r="AD202">
        <f t="shared" ca="1" si="6"/>
        <v>4</v>
      </c>
      <c r="AE202" t="str" cm="1">
        <f t="array" ref="AE202">_xlfn.IFS(S202 &lt; 3, "Low", S202 &lt;= 4, "Medium", S202 &gt; 4, "High")</f>
        <v>Medium</v>
      </c>
      <c r="AF202" t="str" cm="1">
        <f t="array" ref="AF202">_xlfn.IFS(T202 &lt; 3, "Unsatisfied", T202 &lt;= 4, "Neutral", T202 &gt; 4, "Satisfied" )</f>
        <v>Unsatisfied</v>
      </c>
      <c r="AG202" t="str" cm="1">
        <f t="array" ref="AG202">_xlfn.IFS(Q202 &lt; 3, "Needs Improvement", Q202 &lt;= 4, "Good", Q202 &gt; 4, "Excellent" )</f>
        <v>Good</v>
      </c>
      <c r="AH202" t="str">
        <f t="shared" si="7"/>
        <v>Needs Improvement</v>
      </c>
    </row>
    <row r="203" spans="1:34" x14ac:dyDescent="0.35">
      <c r="A203">
        <v>3658</v>
      </c>
      <c r="B203" s="1">
        <v>44869</v>
      </c>
      <c r="C203" t="s">
        <v>28</v>
      </c>
      <c r="D203" t="s">
        <v>69</v>
      </c>
      <c r="E203" t="s">
        <v>30</v>
      </c>
      <c r="F203" t="s">
        <v>46</v>
      </c>
      <c r="G203" t="s">
        <v>32</v>
      </c>
      <c r="H203" t="s">
        <v>33</v>
      </c>
      <c r="I203" t="s">
        <v>34</v>
      </c>
      <c r="J203" t="s">
        <v>96</v>
      </c>
      <c r="K203" s="1">
        <v>24436</v>
      </c>
      <c r="L203" t="s">
        <v>36</v>
      </c>
      <c r="M203" t="s">
        <v>37</v>
      </c>
      <c r="N203" t="s">
        <v>72</v>
      </c>
      <c r="O203" t="s">
        <v>77</v>
      </c>
      <c r="P203" t="s">
        <v>40</v>
      </c>
      <c r="Q203">
        <v>3</v>
      </c>
      <c r="R203" s="1">
        <v>45140</v>
      </c>
      <c r="S203">
        <v>5</v>
      </c>
      <c r="T203">
        <v>4</v>
      </c>
      <c r="U203">
        <v>2</v>
      </c>
      <c r="V203" s="1">
        <v>44791</v>
      </c>
      <c r="W203" t="s">
        <v>41</v>
      </c>
      <c r="X203" t="s">
        <v>51</v>
      </c>
      <c r="Y203" t="s">
        <v>52</v>
      </c>
      <c r="Z203">
        <v>2</v>
      </c>
      <c r="AA203">
        <v>799.88</v>
      </c>
      <c r="AB203">
        <v>56</v>
      </c>
      <c r="AC203" t="str" cm="1">
        <f t="array" ref="AC203">_xlfn.IFS(AB203 &lt;=29, "Young Adult", AB203 &lt;=44, "Adult", AB203 &lt;=59, "Middle Age", AB203 &gt; 59, "Old")</f>
        <v>Middle Age</v>
      </c>
      <c r="AD203">
        <f t="shared" ca="1" si="6"/>
        <v>3</v>
      </c>
      <c r="AE203" t="str" cm="1">
        <f t="array" ref="AE203">_xlfn.IFS(S203 &lt; 3, "Low", S203 &lt;= 4, "Medium", S203 &gt; 4, "High")</f>
        <v>High</v>
      </c>
      <c r="AF203" t="str" cm="1">
        <f t="array" ref="AF203">_xlfn.IFS(T203 &lt; 3, "Unsatisfied", T203 &lt;= 4, "Neutral", T203 &gt; 4, "Satisfied" )</f>
        <v>Neutral</v>
      </c>
      <c r="AG203" t="str" cm="1">
        <f t="array" ref="AG203">_xlfn.IFS(Q203 &lt; 3, "Needs Improvement", Q203 &lt;= 4, "Good", Q203 &gt; 4, "Excellent" )</f>
        <v>Good</v>
      </c>
      <c r="AH203" t="str">
        <f t="shared" si="7"/>
        <v>Needs Improvement</v>
      </c>
    </row>
    <row r="204" spans="1:34" x14ac:dyDescent="0.35">
      <c r="A204">
        <v>3659</v>
      </c>
      <c r="B204" s="1">
        <v>43740</v>
      </c>
      <c r="C204" t="s">
        <v>28</v>
      </c>
      <c r="D204" t="s">
        <v>29</v>
      </c>
      <c r="E204" t="s">
        <v>30</v>
      </c>
      <c r="F204" t="s">
        <v>55</v>
      </c>
      <c r="G204" t="s">
        <v>45</v>
      </c>
      <c r="H204" t="s">
        <v>46</v>
      </c>
      <c r="I204" t="s">
        <v>34</v>
      </c>
      <c r="J204" t="s">
        <v>70</v>
      </c>
      <c r="K204" s="1">
        <v>32811</v>
      </c>
      <c r="L204" t="s">
        <v>36</v>
      </c>
      <c r="M204" t="s">
        <v>48</v>
      </c>
      <c r="N204" t="s">
        <v>60</v>
      </c>
      <c r="O204" t="s">
        <v>77</v>
      </c>
      <c r="P204" t="s">
        <v>78</v>
      </c>
      <c r="Q204">
        <v>1</v>
      </c>
      <c r="R204" s="1">
        <v>44799</v>
      </c>
      <c r="S204">
        <v>3</v>
      </c>
      <c r="T204">
        <v>1</v>
      </c>
      <c r="U204">
        <v>5</v>
      </c>
      <c r="V204" s="1">
        <v>44953</v>
      </c>
      <c r="W204" t="s">
        <v>41</v>
      </c>
      <c r="X204" t="s">
        <v>51</v>
      </c>
      <c r="Y204" t="s">
        <v>73</v>
      </c>
      <c r="Z204">
        <v>5</v>
      </c>
      <c r="AA204">
        <v>242.87</v>
      </c>
      <c r="AB204">
        <v>30</v>
      </c>
      <c r="AC204" t="str" cm="1">
        <f t="array" ref="AC204">_xlfn.IFS(AB204 &lt;=29, "Young Adult", AB204 &lt;=44, "Adult", AB204 &lt;=59, "Middle Age", AB204 &gt; 59, "Old")</f>
        <v>Adult</v>
      </c>
      <c r="AD204">
        <f t="shared" ca="1" si="6"/>
        <v>6</v>
      </c>
      <c r="AE204" t="str" cm="1">
        <f t="array" ref="AE204">_xlfn.IFS(S204 &lt; 3, "Low", S204 &lt;= 4, "Medium", S204 &gt; 4, "High")</f>
        <v>Medium</v>
      </c>
      <c r="AF204" t="str" cm="1">
        <f t="array" ref="AF204">_xlfn.IFS(T204 &lt; 3, "Unsatisfied", T204 &lt;= 4, "Neutral", T204 &gt; 4, "Satisfied" )</f>
        <v>Unsatisfied</v>
      </c>
      <c r="AG204" t="str" cm="1">
        <f t="array" ref="AG204">_xlfn.IFS(Q204 &lt; 3, "Needs Improvement", Q204 &lt;= 4, "Good", Q204 &gt; 4, "Excellent" )</f>
        <v>Needs Improvement</v>
      </c>
      <c r="AH204" t="str">
        <f t="shared" si="7"/>
        <v>Needs Improvement</v>
      </c>
    </row>
    <row r="205" spans="1:34" x14ac:dyDescent="0.35">
      <c r="A205">
        <v>3660</v>
      </c>
      <c r="B205" s="1">
        <v>43609</v>
      </c>
      <c r="C205" t="s">
        <v>28</v>
      </c>
      <c r="D205" t="s">
        <v>44</v>
      </c>
      <c r="E205" t="s">
        <v>30</v>
      </c>
      <c r="F205" t="s">
        <v>55</v>
      </c>
      <c r="G205" t="s">
        <v>45</v>
      </c>
      <c r="H205" t="s">
        <v>55</v>
      </c>
      <c r="I205" t="s">
        <v>34</v>
      </c>
      <c r="J205" t="s">
        <v>70</v>
      </c>
      <c r="K205" s="1">
        <v>27201</v>
      </c>
      <c r="L205" t="s">
        <v>36</v>
      </c>
      <c r="M205" t="s">
        <v>48</v>
      </c>
      <c r="N205" t="s">
        <v>49</v>
      </c>
      <c r="O205" t="s">
        <v>61</v>
      </c>
      <c r="P205" t="s">
        <v>78</v>
      </c>
      <c r="Q205">
        <v>3</v>
      </c>
      <c r="R205" s="1">
        <v>44803</v>
      </c>
      <c r="S205">
        <v>3</v>
      </c>
      <c r="T205">
        <v>2</v>
      </c>
      <c r="U205">
        <v>4</v>
      </c>
      <c r="V205" s="1">
        <v>45065</v>
      </c>
      <c r="W205" t="s">
        <v>41</v>
      </c>
      <c r="X205" t="s">
        <v>42</v>
      </c>
      <c r="Y205" t="s">
        <v>73</v>
      </c>
      <c r="Z205">
        <v>4</v>
      </c>
      <c r="AA205">
        <v>849.77</v>
      </c>
      <c r="AB205">
        <v>45</v>
      </c>
      <c r="AC205" t="str" cm="1">
        <f t="array" ref="AC205">_xlfn.IFS(AB205 &lt;=29, "Young Adult", AB205 &lt;=44, "Adult", AB205 &lt;=59, "Middle Age", AB205 &gt; 59, "Old")</f>
        <v>Middle Age</v>
      </c>
      <c r="AD205">
        <f t="shared" ca="1" si="6"/>
        <v>7</v>
      </c>
      <c r="AE205" t="str" cm="1">
        <f t="array" ref="AE205">_xlfn.IFS(S205 &lt; 3, "Low", S205 &lt;= 4, "Medium", S205 &gt; 4, "High")</f>
        <v>Medium</v>
      </c>
      <c r="AF205" t="str" cm="1">
        <f t="array" ref="AF205">_xlfn.IFS(T205 &lt; 3, "Unsatisfied", T205 &lt;= 4, "Neutral", T205 &gt; 4, "Satisfied" )</f>
        <v>Unsatisfied</v>
      </c>
      <c r="AG205" t="str" cm="1">
        <f t="array" ref="AG205">_xlfn.IFS(Q205 &lt; 3, "Needs Improvement", Q205 &lt;= 4, "Good", Q205 &gt; 4, "Excellent" )</f>
        <v>Good</v>
      </c>
      <c r="AH205" t="str">
        <f t="shared" si="7"/>
        <v>Needs Improvement</v>
      </c>
    </row>
    <row r="206" spans="1:34" x14ac:dyDescent="0.35">
      <c r="A206">
        <v>3661</v>
      </c>
      <c r="B206" s="1">
        <v>44620</v>
      </c>
      <c r="C206" t="s">
        <v>28</v>
      </c>
      <c r="D206" t="s">
        <v>87</v>
      </c>
      <c r="E206" t="s">
        <v>30</v>
      </c>
      <c r="F206" t="s">
        <v>31</v>
      </c>
      <c r="G206" t="s">
        <v>32</v>
      </c>
      <c r="H206" t="s">
        <v>33</v>
      </c>
      <c r="I206" t="s">
        <v>34</v>
      </c>
      <c r="J206" t="s">
        <v>82</v>
      </c>
      <c r="K206" s="1">
        <v>19136</v>
      </c>
      <c r="L206" t="s">
        <v>36</v>
      </c>
      <c r="M206" t="s">
        <v>48</v>
      </c>
      <c r="N206" t="s">
        <v>84</v>
      </c>
      <c r="O206" t="s">
        <v>67</v>
      </c>
      <c r="P206" t="s">
        <v>40</v>
      </c>
      <c r="Q206">
        <v>3</v>
      </c>
      <c r="R206" s="1">
        <v>45113</v>
      </c>
      <c r="S206">
        <v>3</v>
      </c>
      <c r="T206">
        <v>2</v>
      </c>
      <c r="U206">
        <v>5</v>
      </c>
      <c r="V206" s="1">
        <v>45052</v>
      </c>
      <c r="W206" t="s">
        <v>50</v>
      </c>
      <c r="X206" t="s">
        <v>51</v>
      </c>
      <c r="Y206" t="s">
        <v>73</v>
      </c>
      <c r="Z206">
        <v>2</v>
      </c>
      <c r="AA206">
        <v>471.5</v>
      </c>
      <c r="AB206">
        <v>70</v>
      </c>
      <c r="AC206" t="str" cm="1">
        <f t="array" ref="AC206">_xlfn.IFS(AB206 &lt;=29, "Young Adult", AB206 &lt;=44, "Adult", AB206 &lt;=59, "Middle Age", AB206 &gt; 59, "Old")</f>
        <v>Old</v>
      </c>
      <c r="AD206">
        <f t="shared" ca="1" si="6"/>
        <v>4</v>
      </c>
      <c r="AE206" t="str" cm="1">
        <f t="array" ref="AE206">_xlfn.IFS(S206 &lt; 3, "Low", S206 &lt;= 4, "Medium", S206 &gt; 4, "High")</f>
        <v>Medium</v>
      </c>
      <c r="AF206" t="str" cm="1">
        <f t="array" ref="AF206">_xlfn.IFS(T206 &lt; 3, "Unsatisfied", T206 &lt;= 4, "Neutral", T206 &gt; 4, "Satisfied" )</f>
        <v>Unsatisfied</v>
      </c>
      <c r="AG206" t="str" cm="1">
        <f t="array" ref="AG206">_xlfn.IFS(Q206 &lt; 3, "Needs Improvement", Q206 &lt;= 4, "Good", Q206 &gt; 4, "Excellent" )</f>
        <v>Good</v>
      </c>
      <c r="AH206" t="str">
        <f t="shared" si="7"/>
        <v>Needs Improvement</v>
      </c>
    </row>
    <row r="207" spans="1:34" x14ac:dyDescent="0.35">
      <c r="A207">
        <v>3662</v>
      </c>
      <c r="B207" s="1">
        <v>45090</v>
      </c>
      <c r="C207" t="s">
        <v>28</v>
      </c>
      <c r="D207" t="s">
        <v>81</v>
      </c>
      <c r="E207" t="s">
        <v>30</v>
      </c>
      <c r="F207" t="s">
        <v>55</v>
      </c>
      <c r="G207" t="s">
        <v>56</v>
      </c>
      <c r="H207" t="s">
        <v>33</v>
      </c>
      <c r="I207" t="s">
        <v>34</v>
      </c>
      <c r="J207" t="s">
        <v>101</v>
      </c>
      <c r="K207" s="1">
        <v>26772</v>
      </c>
      <c r="L207" t="s">
        <v>36</v>
      </c>
      <c r="M207" t="s">
        <v>48</v>
      </c>
      <c r="N207" t="s">
        <v>60</v>
      </c>
      <c r="O207" t="s">
        <v>67</v>
      </c>
      <c r="P207" t="s">
        <v>78</v>
      </c>
      <c r="Q207">
        <v>2</v>
      </c>
      <c r="R207" s="1">
        <v>45121</v>
      </c>
      <c r="S207">
        <v>3</v>
      </c>
      <c r="T207">
        <v>5</v>
      </c>
      <c r="U207">
        <v>3</v>
      </c>
      <c r="V207" s="1">
        <v>45066</v>
      </c>
      <c r="W207" t="s">
        <v>50</v>
      </c>
      <c r="X207" t="s">
        <v>42</v>
      </c>
      <c r="Y207" t="s">
        <v>73</v>
      </c>
      <c r="Z207">
        <v>1</v>
      </c>
      <c r="AA207">
        <v>535.92999999999995</v>
      </c>
      <c r="AB207">
        <v>50</v>
      </c>
      <c r="AC207" t="str" cm="1">
        <f t="array" ref="AC207">_xlfn.IFS(AB207 &lt;=29, "Young Adult", AB207 &lt;=44, "Adult", AB207 &lt;=59, "Middle Age", AB207 &gt; 59, "Old")</f>
        <v>Middle Age</v>
      </c>
      <c r="AD207">
        <f t="shared" ca="1" si="6"/>
        <v>2</v>
      </c>
      <c r="AE207" t="str" cm="1">
        <f t="array" ref="AE207">_xlfn.IFS(S207 &lt; 3, "Low", S207 &lt;= 4, "Medium", S207 &gt; 4, "High")</f>
        <v>Medium</v>
      </c>
      <c r="AF207" t="str" cm="1">
        <f t="array" ref="AF207">_xlfn.IFS(T207 &lt; 3, "Unsatisfied", T207 &lt;= 4, "Neutral", T207 &gt; 4, "Satisfied" )</f>
        <v>Satisfied</v>
      </c>
      <c r="AG207" t="str" cm="1">
        <f t="array" ref="AG207">_xlfn.IFS(Q207 &lt; 3, "Needs Improvement", Q207 &lt;= 4, "Good", Q207 &gt; 4, "Excellent" )</f>
        <v>Needs Improvement</v>
      </c>
      <c r="AH207" t="str">
        <f t="shared" si="7"/>
        <v>Needs Improvement</v>
      </c>
    </row>
    <row r="208" spans="1:34" x14ac:dyDescent="0.35">
      <c r="A208">
        <v>3665</v>
      </c>
      <c r="B208" s="1">
        <v>43791</v>
      </c>
      <c r="C208" t="s">
        <v>28</v>
      </c>
      <c r="D208" t="s">
        <v>85</v>
      </c>
      <c r="E208" t="s">
        <v>30</v>
      </c>
      <c r="F208" t="s">
        <v>55</v>
      </c>
      <c r="G208" t="s">
        <v>56</v>
      </c>
      <c r="H208" t="s">
        <v>33</v>
      </c>
      <c r="I208" t="s">
        <v>34</v>
      </c>
      <c r="J208" t="s">
        <v>70</v>
      </c>
      <c r="K208" s="1">
        <v>31136</v>
      </c>
      <c r="L208" t="s">
        <v>36</v>
      </c>
      <c r="M208" t="s">
        <v>48</v>
      </c>
      <c r="N208" t="s">
        <v>84</v>
      </c>
      <c r="O208" t="s">
        <v>67</v>
      </c>
      <c r="P208" t="s">
        <v>40</v>
      </c>
      <c r="Q208">
        <v>3</v>
      </c>
      <c r="R208" s="1">
        <v>44987</v>
      </c>
      <c r="S208">
        <v>5</v>
      </c>
      <c r="T208">
        <v>2</v>
      </c>
      <c r="U208">
        <v>1</v>
      </c>
      <c r="V208" s="1">
        <v>44935</v>
      </c>
      <c r="W208" t="s">
        <v>62</v>
      </c>
      <c r="X208" t="s">
        <v>42</v>
      </c>
      <c r="Y208" t="s">
        <v>73</v>
      </c>
      <c r="Z208">
        <v>3</v>
      </c>
      <c r="AA208">
        <v>752.33</v>
      </c>
      <c r="AB208">
        <v>34</v>
      </c>
      <c r="AC208" t="str" cm="1">
        <f t="array" ref="AC208">_xlfn.IFS(AB208 &lt;=29, "Young Adult", AB208 &lt;=44, "Adult", AB208 &lt;=59, "Middle Age", AB208 &gt; 59, "Old")</f>
        <v>Adult</v>
      </c>
      <c r="AD208">
        <f t="shared" ca="1" si="6"/>
        <v>6</v>
      </c>
      <c r="AE208" t="str" cm="1">
        <f t="array" ref="AE208">_xlfn.IFS(S208 &lt; 3, "Low", S208 &lt;= 4, "Medium", S208 &gt; 4, "High")</f>
        <v>High</v>
      </c>
      <c r="AF208" t="str" cm="1">
        <f t="array" ref="AF208">_xlfn.IFS(T208 &lt; 3, "Unsatisfied", T208 &lt;= 4, "Neutral", T208 &gt; 4, "Satisfied" )</f>
        <v>Unsatisfied</v>
      </c>
      <c r="AG208" t="str" cm="1">
        <f t="array" ref="AG208">_xlfn.IFS(Q208 &lt; 3, "Needs Improvement", Q208 &lt;= 4, "Good", Q208 &gt; 4, "Excellent" )</f>
        <v>Good</v>
      </c>
      <c r="AH208" t="str">
        <f t="shared" si="7"/>
        <v>Needs Improvement</v>
      </c>
    </row>
    <row r="209" spans="1:34" x14ac:dyDescent="0.35">
      <c r="A209">
        <v>3666</v>
      </c>
      <c r="B209" s="1">
        <v>44680</v>
      </c>
      <c r="C209" t="s">
        <v>28</v>
      </c>
      <c r="D209" t="s">
        <v>64</v>
      </c>
      <c r="E209" t="s">
        <v>30</v>
      </c>
      <c r="F209" t="s">
        <v>55</v>
      </c>
      <c r="G209" t="s">
        <v>45</v>
      </c>
      <c r="H209" t="s">
        <v>55</v>
      </c>
      <c r="I209" t="s">
        <v>34</v>
      </c>
      <c r="J209" t="s">
        <v>70</v>
      </c>
      <c r="K209" s="1">
        <v>20594</v>
      </c>
      <c r="L209" t="s">
        <v>36</v>
      </c>
      <c r="M209" t="s">
        <v>48</v>
      </c>
      <c r="N209" t="s">
        <v>49</v>
      </c>
      <c r="O209" t="s">
        <v>61</v>
      </c>
      <c r="P209" t="s">
        <v>40</v>
      </c>
      <c r="Q209">
        <v>3</v>
      </c>
      <c r="R209" s="1">
        <v>45042</v>
      </c>
      <c r="S209">
        <v>5</v>
      </c>
      <c r="T209">
        <v>2</v>
      </c>
      <c r="U209">
        <v>1</v>
      </c>
      <c r="V209" s="1">
        <v>45140</v>
      </c>
      <c r="W209" t="s">
        <v>62</v>
      </c>
      <c r="X209" t="s">
        <v>42</v>
      </c>
      <c r="Y209" t="s">
        <v>63</v>
      </c>
      <c r="Z209">
        <v>3</v>
      </c>
      <c r="AA209">
        <v>343.52</v>
      </c>
      <c r="AB209">
        <v>66</v>
      </c>
      <c r="AC209" t="str" cm="1">
        <f t="array" ref="AC209">_xlfn.IFS(AB209 &lt;=29, "Young Adult", AB209 &lt;=44, "Adult", AB209 &lt;=59, "Middle Age", AB209 &gt; 59, "Old")</f>
        <v>Old</v>
      </c>
      <c r="AD209">
        <f t="shared" ca="1" si="6"/>
        <v>4</v>
      </c>
      <c r="AE209" t="str" cm="1">
        <f t="array" ref="AE209">_xlfn.IFS(S209 &lt; 3, "Low", S209 &lt;= 4, "Medium", S209 &gt; 4, "High")</f>
        <v>High</v>
      </c>
      <c r="AF209" t="str" cm="1">
        <f t="array" ref="AF209">_xlfn.IFS(T209 &lt; 3, "Unsatisfied", T209 &lt;= 4, "Neutral", T209 &gt; 4, "Satisfied" )</f>
        <v>Unsatisfied</v>
      </c>
      <c r="AG209" t="str" cm="1">
        <f t="array" ref="AG209">_xlfn.IFS(Q209 &lt; 3, "Needs Improvement", Q209 &lt;= 4, "Good", Q209 &gt; 4, "Excellent" )</f>
        <v>Good</v>
      </c>
      <c r="AH209" t="str">
        <f t="shared" si="7"/>
        <v>Effective</v>
      </c>
    </row>
    <row r="210" spans="1:34" x14ac:dyDescent="0.35">
      <c r="A210">
        <v>3667</v>
      </c>
      <c r="B210" s="1">
        <v>44906</v>
      </c>
      <c r="C210" t="s">
        <v>28</v>
      </c>
      <c r="D210" t="s">
        <v>74</v>
      </c>
      <c r="E210" t="s">
        <v>30</v>
      </c>
      <c r="F210" t="s">
        <v>46</v>
      </c>
      <c r="G210" t="s">
        <v>56</v>
      </c>
      <c r="H210" t="s">
        <v>33</v>
      </c>
      <c r="I210" t="s">
        <v>34</v>
      </c>
      <c r="J210" t="s">
        <v>109</v>
      </c>
      <c r="K210" s="1">
        <v>36030</v>
      </c>
      <c r="L210" t="s">
        <v>36</v>
      </c>
      <c r="M210" t="s">
        <v>48</v>
      </c>
      <c r="N210" t="s">
        <v>72</v>
      </c>
      <c r="O210" t="s">
        <v>61</v>
      </c>
      <c r="P210" t="s">
        <v>40</v>
      </c>
      <c r="Q210">
        <v>3</v>
      </c>
      <c r="R210" s="1">
        <v>44883</v>
      </c>
      <c r="S210">
        <v>1</v>
      </c>
      <c r="T210">
        <v>1</v>
      </c>
      <c r="U210">
        <v>2</v>
      </c>
      <c r="V210" s="1">
        <v>44960</v>
      </c>
      <c r="W210" t="s">
        <v>41</v>
      </c>
      <c r="X210" t="s">
        <v>42</v>
      </c>
      <c r="Y210" t="s">
        <v>63</v>
      </c>
      <c r="Z210">
        <v>3</v>
      </c>
      <c r="AA210">
        <v>860.31</v>
      </c>
      <c r="AB210">
        <v>24</v>
      </c>
      <c r="AC210" t="str" cm="1">
        <f t="array" ref="AC210">_xlfn.IFS(AB210 &lt;=29, "Young Adult", AB210 &lt;=44, "Adult", AB210 &lt;=59, "Middle Age", AB210 &gt; 59, "Old")</f>
        <v>Young Adult</v>
      </c>
      <c r="AD210">
        <f t="shared" ca="1" si="6"/>
        <v>3</v>
      </c>
      <c r="AE210" t="str" cm="1">
        <f t="array" ref="AE210">_xlfn.IFS(S210 &lt; 3, "Low", S210 &lt;= 4, "Medium", S210 &gt; 4, "High")</f>
        <v>Low</v>
      </c>
      <c r="AF210" t="str" cm="1">
        <f t="array" ref="AF210">_xlfn.IFS(T210 &lt; 3, "Unsatisfied", T210 &lt;= 4, "Neutral", T210 &gt; 4, "Satisfied" )</f>
        <v>Unsatisfied</v>
      </c>
      <c r="AG210" t="str" cm="1">
        <f t="array" ref="AG210">_xlfn.IFS(Q210 &lt; 3, "Needs Improvement", Q210 &lt;= 4, "Good", Q210 &gt; 4, "Excellent" )</f>
        <v>Good</v>
      </c>
      <c r="AH210" t="str">
        <f t="shared" si="7"/>
        <v>Effective</v>
      </c>
    </row>
    <row r="211" spans="1:34" x14ac:dyDescent="0.35">
      <c r="A211">
        <v>3668</v>
      </c>
      <c r="B211" s="1">
        <v>45144</v>
      </c>
      <c r="C211" t="s">
        <v>28</v>
      </c>
      <c r="D211" t="s">
        <v>69</v>
      </c>
      <c r="E211" t="s">
        <v>30</v>
      </c>
      <c r="F211" t="s">
        <v>55</v>
      </c>
      <c r="G211" t="s">
        <v>32</v>
      </c>
      <c r="H211" t="s">
        <v>55</v>
      </c>
      <c r="I211" t="s">
        <v>34</v>
      </c>
      <c r="J211" t="s">
        <v>111</v>
      </c>
      <c r="K211" s="1">
        <v>35209</v>
      </c>
      <c r="L211" t="s">
        <v>36</v>
      </c>
      <c r="M211" t="s">
        <v>48</v>
      </c>
      <c r="N211" t="s">
        <v>84</v>
      </c>
      <c r="O211" t="s">
        <v>39</v>
      </c>
      <c r="P211" t="s">
        <v>98</v>
      </c>
      <c r="Q211">
        <v>3</v>
      </c>
      <c r="R211" s="1">
        <v>45106</v>
      </c>
      <c r="S211">
        <v>1</v>
      </c>
      <c r="T211">
        <v>5</v>
      </c>
      <c r="U211">
        <v>1</v>
      </c>
      <c r="V211" s="1">
        <v>44893</v>
      </c>
      <c r="W211" t="s">
        <v>50</v>
      </c>
      <c r="X211" t="s">
        <v>51</v>
      </c>
      <c r="Y211" t="s">
        <v>63</v>
      </c>
      <c r="Z211">
        <v>4</v>
      </c>
      <c r="AA211">
        <v>265.55</v>
      </c>
      <c r="AB211">
        <v>27</v>
      </c>
      <c r="AC211" t="str" cm="1">
        <f t="array" ref="AC211">_xlfn.IFS(AB211 &lt;=29, "Young Adult", AB211 &lt;=44, "Adult", AB211 &lt;=59, "Middle Age", AB211 &gt; 59, "Old")</f>
        <v>Young Adult</v>
      </c>
      <c r="AD211">
        <f t="shared" ca="1" si="6"/>
        <v>2</v>
      </c>
      <c r="AE211" t="str" cm="1">
        <f t="array" ref="AE211">_xlfn.IFS(S211 &lt; 3, "Low", S211 &lt;= 4, "Medium", S211 &gt; 4, "High")</f>
        <v>Low</v>
      </c>
      <c r="AF211" t="str" cm="1">
        <f t="array" ref="AF211">_xlfn.IFS(T211 &lt; 3, "Unsatisfied", T211 &lt;= 4, "Neutral", T211 &gt; 4, "Satisfied" )</f>
        <v>Satisfied</v>
      </c>
      <c r="AG211" t="str" cm="1">
        <f t="array" ref="AG211">_xlfn.IFS(Q211 &lt; 3, "Needs Improvement", Q211 &lt;= 4, "Good", Q211 &gt; 4, "Excellent" )</f>
        <v>Good</v>
      </c>
      <c r="AH211" t="str">
        <f t="shared" si="7"/>
        <v>Effective</v>
      </c>
    </row>
    <row r="212" spans="1:34" x14ac:dyDescent="0.35">
      <c r="A212">
        <v>3669</v>
      </c>
      <c r="B212" s="1">
        <v>43918</v>
      </c>
      <c r="C212" t="s">
        <v>28</v>
      </c>
      <c r="D212" t="s">
        <v>29</v>
      </c>
      <c r="E212" t="s">
        <v>108</v>
      </c>
      <c r="F212" t="s">
        <v>31</v>
      </c>
      <c r="G212" t="s">
        <v>45</v>
      </c>
      <c r="H212" t="s">
        <v>33</v>
      </c>
      <c r="I212" t="s">
        <v>34</v>
      </c>
      <c r="J212" t="s">
        <v>35</v>
      </c>
      <c r="K212" s="1">
        <v>24488</v>
      </c>
      <c r="L212" t="s">
        <v>36</v>
      </c>
      <c r="M212" t="s">
        <v>48</v>
      </c>
      <c r="N212" t="s">
        <v>72</v>
      </c>
      <c r="O212" t="s">
        <v>39</v>
      </c>
      <c r="P212" t="s">
        <v>40</v>
      </c>
      <c r="Q212">
        <v>3</v>
      </c>
      <c r="R212" s="1">
        <v>45027</v>
      </c>
      <c r="S212">
        <v>4</v>
      </c>
      <c r="T212">
        <v>2</v>
      </c>
      <c r="U212">
        <v>4</v>
      </c>
      <c r="V212" s="1">
        <v>45141</v>
      </c>
      <c r="W212" t="s">
        <v>62</v>
      </c>
      <c r="X212" t="s">
        <v>42</v>
      </c>
      <c r="Y212" t="s">
        <v>63</v>
      </c>
      <c r="Z212">
        <v>1</v>
      </c>
      <c r="AA212">
        <v>183.85</v>
      </c>
      <c r="AB212">
        <v>53</v>
      </c>
      <c r="AC212" t="str" cm="1">
        <f t="array" ref="AC212">_xlfn.IFS(AB212 &lt;=29, "Young Adult", AB212 &lt;=44, "Adult", AB212 &lt;=59, "Middle Age", AB212 &gt; 59, "Old")</f>
        <v>Middle Age</v>
      </c>
      <c r="AD212">
        <f t="shared" ca="1" si="6"/>
        <v>6</v>
      </c>
      <c r="AE212" t="str" cm="1">
        <f t="array" ref="AE212">_xlfn.IFS(S212 &lt; 3, "Low", S212 &lt;= 4, "Medium", S212 &gt; 4, "High")</f>
        <v>Medium</v>
      </c>
      <c r="AF212" t="str" cm="1">
        <f t="array" ref="AF212">_xlfn.IFS(T212 &lt; 3, "Unsatisfied", T212 &lt;= 4, "Neutral", T212 &gt; 4, "Satisfied" )</f>
        <v>Unsatisfied</v>
      </c>
      <c r="AG212" t="str" cm="1">
        <f t="array" ref="AG212">_xlfn.IFS(Q212 &lt; 3, "Needs Improvement", Q212 &lt;= 4, "Good", Q212 &gt; 4, "Excellent" )</f>
        <v>Good</v>
      </c>
      <c r="AH212" t="str">
        <f t="shared" si="7"/>
        <v>Effective</v>
      </c>
    </row>
    <row r="213" spans="1:34" x14ac:dyDescent="0.35">
      <c r="A213">
        <v>3670</v>
      </c>
      <c r="B213" s="1">
        <v>44784</v>
      </c>
      <c r="C213" t="s">
        <v>106</v>
      </c>
      <c r="D213" t="s">
        <v>85</v>
      </c>
      <c r="E213" t="s">
        <v>30</v>
      </c>
      <c r="F213" t="s">
        <v>55</v>
      </c>
      <c r="G213" t="s">
        <v>45</v>
      </c>
      <c r="H213" t="s">
        <v>55</v>
      </c>
      <c r="I213" t="s">
        <v>34</v>
      </c>
      <c r="J213" t="s">
        <v>109</v>
      </c>
      <c r="K213" s="1">
        <v>25220</v>
      </c>
      <c r="L213" t="s">
        <v>36</v>
      </c>
      <c r="M213" t="s">
        <v>37</v>
      </c>
      <c r="N213" t="s">
        <v>49</v>
      </c>
      <c r="O213" t="s">
        <v>39</v>
      </c>
      <c r="P213" t="s">
        <v>98</v>
      </c>
      <c r="Q213">
        <v>3</v>
      </c>
      <c r="R213" s="1">
        <v>44789</v>
      </c>
      <c r="S213">
        <v>2</v>
      </c>
      <c r="T213">
        <v>2</v>
      </c>
      <c r="U213">
        <v>3</v>
      </c>
      <c r="V213" s="1">
        <v>44829</v>
      </c>
      <c r="W213" t="s">
        <v>62</v>
      </c>
      <c r="X213" t="s">
        <v>51</v>
      </c>
      <c r="Y213" t="s">
        <v>63</v>
      </c>
      <c r="Z213">
        <v>5</v>
      </c>
      <c r="AA213">
        <v>942.09</v>
      </c>
      <c r="AB213">
        <v>53</v>
      </c>
      <c r="AC213" t="str" cm="1">
        <f t="array" ref="AC213">_xlfn.IFS(AB213 &lt;=29, "Young Adult", AB213 &lt;=44, "Adult", AB213 &lt;=59, "Middle Age", AB213 &gt; 59, "Old")</f>
        <v>Middle Age</v>
      </c>
      <c r="AD213">
        <f t="shared" ca="1" si="6"/>
        <v>3</v>
      </c>
      <c r="AE213" t="str" cm="1">
        <f t="array" ref="AE213">_xlfn.IFS(S213 &lt; 3, "Low", S213 &lt;= 4, "Medium", S213 &gt; 4, "High")</f>
        <v>Low</v>
      </c>
      <c r="AF213" t="str" cm="1">
        <f t="array" ref="AF213">_xlfn.IFS(T213 &lt; 3, "Unsatisfied", T213 &lt;= 4, "Neutral", T213 &gt; 4, "Satisfied" )</f>
        <v>Unsatisfied</v>
      </c>
      <c r="AG213" t="str" cm="1">
        <f t="array" ref="AG213">_xlfn.IFS(Q213 &lt; 3, "Needs Improvement", Q213 &lt;= 4, "Good", Q213 &gt; 4, "Excellent" )</f>
        <v>Good</v>
      </c>
      <c r="AH213" t="str">
        <f t="shared" si="7"/>
        <v>Effective</v>
      </c>
    </row>
    <row r="214" spans="1:34" x14ac:dyDescent="0.35">
      <c r="A214">
        <v>3671</v>
      </c>
      <c r="B214" s="1">
        <v>44952</v>
      </c>
      <c r="C214" t="s">
        <v>106</v>
      </c>
      <c r="D214" t="s">
        <v>44</v>
      </c>
      <c r="E214" t="s">
        <v>108</v>
      </c>
      <c r="F214" t="s">
        <v>46</v>
      </c>
      <c r="G214" t="s">
        <v>45</v>
      </c>
      <c r="H214" t="s">
        <v>33</v>
      </c>
      <c r="I214" t="s">
        <v>34</v>
      </c>
      <c r="J214" t="s">
        <v>89</v>
      </c>
      <c r="K214" s="1">
        <v>32871</v>
      </c>
      <c r="L214" t="s">
        <v>36</v>
      </c>
      <c r="M214" t="s">
        <v>37</v>
      </c>
      <c r="N214" t="s">
        <v>84</v>
      </c>
      <c r="O214" t="s">
        <v>77</v>
      </c>
      <c r="P214" t="s">
        <v>98</v>
      </c>
      <c r="Q214">
        <v>3</v>
      </c>
      <c r="R214" s="1">
        <v>44936</v>
      </c>
      <c r="S214">
        <v>3</v>
      </c>
      <c r="T214">
        <v>4</v>
      </c>
      <c r="U214">
        <v>5</v>
      </c>
      <c r="V214" s="1">
        <v>44946</v>
      </c>
      <c r="W214" t="s">
        <v>92</v>
      </c>
      <c r="X214" t="s">
        <v>51</v>
      </c>
      <c r="Y214" t="s">
        <v>73</v>
      </c>
      <c r="Z214">
        <v>4</v>
      </c>
      <c r="AA214">
        <v>381.94</v>
      </c>
      <c r="AB214">
        <v>34</v>
      </c>
      <c r="AC214" t="str" cm="1">
        <f t="array" ref="AC214">_xlfn.IFS(AB214 &lt;=29, "Young Adult", AB214 &lt;=44, "Adult", AB214 &lt;=59, "Middle Age", AB214 &gt; 59, "Old")</f>
        <v>Adult</v>
      </c>
      <c r="AD214">
        <f t="shared" ca="1" si="6"/>
        <v>3</v>
      </c>
      <c r="AE214" t="str" cm="1">
        <f t="array" ref="AE214">_xlfn.IFS(S214 &lt; 3, "Low", S214 &lt;= 4, "Medium", S214 &gt; 4, "High")</f>
        <v>Medium</v>
      </c>
      <c r="AF214" t="str" cm="1">
        <f t="array" ref="AF214">_xlfn.IFS(T214 &lt; 3, "Unsatisfied", T214 &lt;= 4, "Neutral", T214 &gt; 4, "Satisfied" )</f>
        <v>Neutral</v>
      </c>
      <c r="AG214" t="str" cm="1">
        <f t="array" ref="AG214">_xlfn.IFS(Q214 &lt; 3, "Needs Improvement", Q214 &lt;= 4, "Good", Q214 &gt; 4, "Excellent" )</f>
        <v>Good</v>
      </c>
      <c r="AH214" t="str">
        <f t="shared" si="7"/>
        <v>Needs Improvement</v>
      </c>
    </row>
    <row r="215" spans="1:34" x14ac:dyDescent="0.35">
      <c r="A215">
        <v>3672</v>
      </c>
      <c r="B215" s="1">
        <v>43479</v>
      </c>
      <c r="C215" t="s">
        <v>106</v>
      </c>
      <c r="D215" t="s">
        <v>87</v>
      </c>
      <c r="E215" t="s">
        <v>30</v>
      </c>
      <c r="F215" t="s">
        <v>46</v>
      </c>
      <c r="G215" t="s">
        <v>45</v>
      </c>
      <c r="H215" t="s">
        <v>55</v>
      </c>
      <c r="I215" t="s">
        <v>34</v>
      </c>
      <c r="J215" t="s">
        <v>65</v>
      </c>
      <c r="K215" s="1">
        <v>33293</v>
      </c>
      <c r="L215" t="s">
        <v>36</v>
      </c>
      <c r="M215" t="s">
        <v>37</v>
      </c>
      <c r="N215" t="s">
        <v>84</v>
      </c>
      <c r="O215" t="s">
        <v>77</v>
      </c>
      <c r="P215" t="s">
        <v>40</v>
      </c>
      <c r="Q215">
        <v>3</v>
      </c>
      <c r="R215" s="1">
        <v>44895</v>
      </c>
      <c r="S215">
        <v>3</v>
      </c>
      <c r="T215">
        <v>2</v>
      </c>
      <c r="U215">
        <v>4</v>
      </c>
      <c r="V215" s="1">
        <v>44802</v>
      </c>
      <c r="W215" t="s">
        <v>62</v>
      </c>
      <c r="X215" t="s">
        <v>51</v>
      </c>
      <c r="Y215" t="s">
        <v>43</v>
      </c>
      <c r="Z215">
        <v>1</v>
      </c>
      <c r="AA215">
        <v>358.73</v>
      </c>
      <c r="AB215">
        <v>28</v>
      </c>
      <c r="AC215" t="str" cm="1">
        <f t="array" ref="AC215">_xlfn.IFS(AB215 &lt;=29, "Young Adult", AB215 &lt;=44, "Adult", AB215 &lt;=59, "Middle Age", AB215 &gt; 59, "Old")</f>
        <v>Young Adult</v>
      </c>
      <c r="AD215">
        <f t="shared" ca="1" si="6"/>
        <v>7</v>
      </c>
      <c r="AE215" t="str" cm="1">
        <f t="array" ref="AE215">_xlfn.IFS(S215 &lt; 3, "Low", S215 &lt;= 4, "Medium", S215 &gt; 4, "High")</f>
        <v>Medium</v>
      </c>
      <c r="AF215" t="str" cm="1">
        <f t="array" ref="AF215">_xlfn.IFS(T215 &lt; 3, "Unsatisfied", T215 &lt;= 4, "Neutral", T215 &gt; 4, "Satisfied" )</f>
        <v>Unsatisfied</v>
      </c>
      <c r="AG215" t="str" cm="1">
        <f t="array" ref="AG215">_xlfn.IFS(Q215 &lt; 3, "Needs Improvement", Q215 &lt;= 4, "Good", Q215 &gt; 4, "Excellent" )</f>
        <v>Good</v>
      </c>
      <c r="AH215" t="str">
        <f t="shared" si="7"/>
        <v>Needs Improvement</v>
      </c>
    </row>
    <row r="216" spans="1:34" x14ac:dyDescent="0.35">
      <c r="A216">
        <v>3673</v>
      </c>
      <c r="B216" s="1">
        <v>44723</v>
      </c>
      <c r="C216" t="s">
        <v>106</v>
      </c>
      <c r="D216" t="s">
        <v>64</v>
      </c>
      <c r="E216" t="s">
        <v>108</v>
      </c>
      <c r="F216" t="s">
        <v>55</v>
      </c>
      <c r="G216" t="s">
        <v>56</v>
      </c>
      <c r="H216" t="s">
        <v>33</v>
      </c>
      <c r="I216" t="s">
        <v>34</v>
      </c>
      <c r="J216" t="s">
        <v>104</v>
      </c>
      <c r="K216" s="1">
        <v>26714</v>
      </c>
      <c r="L216" t="s">
        <v>36</v>
      </c>
      <c r="M216" t="s">
        <v>37</v>
      </c>
      <c r="N216" t="s">
        <v>60</v>
      </c>
      <c r="O216" t="s">
        <v>39</v>
      </c>
      <c r="P216" t="s">
        <v>40</v>
      </c>
      <c r="Q216">
        <v>3</v>
      </c>
      <c r="R216" s="1">
        <v>45085</v>
      </c>
      <c r="S216">
        <v>3</v>
      </c>
      <c r="T216">
        <v>3</v>
      </c>
      <c r="U216">
        <v>1</v>
      </c>
      <c r="V216" s="1">
        <v>45006</v>
      </c>
      <c r="W216" t="s">
        <v>50</v>
      </c>
      <c r="X216" t="s">
        <v>51</v>
      </c>
      <c r="Y216" t="s">
        <v>73</v>
      </c>
      <c r="Z216">
        <v>3</v>
      </c>
      <c r="AA216">
        <v>578.02</v>
      </c>
      <c r="AB216">
        <v>49</v>
      </c>
      <c r="AC216" t="str" cm="1">
        <f t="array" ref="AC216">_xlfn.IFS(AB216 &lt;=29, "Young Adult", AB216 &lt;=44, "Adult", AB216 &lt;=59, "Middle Age", AB216 &gt; 59, "Old")</f>
        <v>Middle Age</v>
      </c>
      <c r="AD216">
        <f t="shared" ca="1" si="6"/>
        <v>4</v>
      </c>
      <c r="AE216" t="str" cm="1">
        <f t="array" ref="AE216">_xlfn.IFS(S216 &lt; 3, "Low", S216 &lt;= 4, "Medium", S216 &gt; 4, "High")</f>
        <v>Medium</v>
      </c>
      <c r="AF216" t="str" cm="1">
        <f t="array" ref="AF216">_xlfn.IFS(T216 &lt; 3, "Unsatisfied", T216 &lt;= 4, "Neutral", T216 &gt; 4, "Satisfied" )</f>
        <v>Neutral</v>
      </c>
      <c r="AG216" t="str" cm="1">
        <f t="array" ref="AG216">_xlfn.IFS(Q216 &lt; 3, "Needs Improvement", Q216 &lt;= 4, "Good", Q216 &gt; 4, "Excellent" )</f>
        <v>Good</v>
      </c>
      <c r="AH216" t="str">
        <f t="shared" si="7"/>
        <v>Needs Improvement</v>
      </c>
    </row>
    <row r="217" spans="1:34" x14ac:dyDescent="0.35">
      <c r="A217">
        <v>3674</v>
      </c>
      <c r="B217" s="1">
        <v>44007</v>
      </c>
      <c r="C217" t="s">
        <v>106</v>
      </c>
      <c r="D217" t="s">
        <v>69</v>
      </c>
      <c r="E217" t="s">
        <v>108</v>
      </c>
      <c r="F217" t="s">
        <v>46</v>
      </c>
      <c r="G217" t="s">
        <v>32</v>
      </c>
      <c r="H217" t="s">
        <v>46</v>
      </c>
      <c r="I217" t="s">
        <v>34</v>
      </c>
      <c r="J217" t="s">
        <v>79</v>
      </c>
      <c r="K217" s="1">
        <v>35186</v>
      </c>
      <c r="L217" t="s">
        <v>36</v>
      </c>
      <c r="M217" t="s">
        <v>37</v>
      </c>
      <c r="N217" t="s">
        <v>60</v>
      </c>
      <c r="O217" t="s">
        <v>61</v>
      </c>
      <c r="P217" t="s">
        <v>40</v>
      </c>
      <c r="Q217">
        <v>3</v>
      </c>
      <c r="R217" s="1">
        <v>45018</v>
      </c>
      <c r="S217">
        <v>4</v>
      </c>
      <c r="T217">
        <v>4</v>
      </c>
      <c r="U217">
        <v>3</v>
      </c>
      <c r="V217" s="1">
        <v>44873</v>
      </c>
      <c r="W217" t="s">
        <v>62</v>
      </c>
      <c r="X217" t="s">
        <v>42</v>
      </c>
      <c r="Y217" t="s">
        <v>63</v>
      </c>
      <c r="Z217">
        <v>2</v>
      </c>
      <c r="AA217">
        <v>223.29</v>
      </c>
      <c r="AB217">
        <v>24</v>
      </c>
      <c r="AC217" t="str" cm="1">
        <f t="array" ref="AC217">_xlfn.IFS(AB217 &lt;=29, "Young Adult", AB217 &lt;=44, "Adult", AB217 &lt;=59, "Middle Age", AB217 &gt; 59, "Old")</f>
        <v>Young Adult</v>
      </c>
      <c r="AD217">
        <f t="shared" ca="1" si="6"/>
        <v>5</v>
      </c>
      <c r="AE217" t="str" cm="1">
        <f t="array" ref="AE217">_xlfn.IFS(S217 &lt; 3, "Low", S217 &lt;= 4, "Medium", S217 &gt; 4, "High")</f>
        <v>Medium</v>
      </c>
      <c r="AF217" t="str" cm="1">
        <f t="array" ref="AF217">_xlfn.IFS(T217 &lt; 3, "Unsatisfied", T217 &lt;= 4, "Neutral", T217 &gt; 4, "Satisfied" )</f>
        <v>Neutral</v>
      </c>
      <c r="AG217" t="str" cm="1">
        <f t="array" ref="AG217">_xlfn.IFS(Q217 &lt; 3, "Needs Improvement", Q217 &lt;= 4, "Good", Q217 &gt; 4, "Excellent" )</f>
        <v>Good</v>
      </c>
      <c r="AH217" t="str">
        <f t="shared" si="7"/>
        <v>Effective</v>
      </c>
    </row>
    <row r="218" spans="1:34" x14ac:dyDescent="0.35">
      <c r="A218">
        <v>3675</v>
      </c>
      <c r="B218" s="1">
        <v>43990</v>
      </c>
      <c r="C218" t="s">
        <v>106</v>
      </c>
      <c r="D218" t="s">
        <v>29</v>
      </c>
      <c r="E218" t="s">
        <v>30</v>
      </c>
      <c r="F218" t="s">
        <v>55</v>
      </c>
      <c r="G218" t="s">
        <v>32</v>
      </c>
      <c r="H218" t="s">
        <v>55</v>
      </c>
      <c r="I218" t="s">
        <v>34</v>
      </c>
      <c r="J218" t="s">
        <v>79</v>
      </c>
      <c r="K218" s="1">
        <v>19234</v>
      </c>
      <c r="L218" t="s">
        <v>36</v>
      </c>
      <c r="M218" t="s">
        <v>37</v>
      </c>
      <c r="N218" t="s">
        <v>49</v>
      </c>
      <c r="O218" t="s">
        <v>77</v>
      </c>
      <c r="P218" t="s">
        <v>40</v>
      </c>
      <c r="Q218">
        <v>3</v>
      </c>
      <c r="R218" s="1">
        <v>45051</v>
      </c>
      <c r="S218">
        <v>5</v>
      </c>
      <c r="T218">
        <v>3</v>
      </c>
      <c r="U218">
        <v>2</v>
      </c>
      <c r="V218" s="1">
        <v>44811</v>
      </c>
      <c r="W218" t="s">
        <v>50</v>
      </c>
      <c r="X218" t="s">
        <v>42</v>
      </c>
      <c r="Y218" t="s">
        <v>73</v>
      </c>
      <c r="Z218">
        <v>5</v>
      </c>
      <c r="AA218">
        <v>992.37</v>
      </c>
      <c r="AB218">
        <v>68</v>
      </c>
      <c r="AC218" t="str" cm="1">
        <f t="array" ref="AC218">_xlfn.IFS(AB218 &lt;=29, "Young Adult", AB218 &lt;=44, "Adult", AB218 &lt;=59, "Middle Age", AB218 &gt; 59, "Old")</f>
        <v>Old</v>
      </c>
      <c r="AD218">
        <f t="shared" ca="1" si="6"/>
        <v>6</v>
      </c>
      <c r="AE218" t="str" cm="1">
        <f t="array" ref="AE218">_xlfn.IFS(S218 &lt; 3, "Low", S218 &lt;= 4, "Medium", S218 &gt; 4, "High")</f>
        <v>High</v>
      </c>
      <c r="AF218" t="str" cm="1">
        <f t="array" ref="AF218">_xlfn.IFS(T218 &lt; 3, "Unsatisfied", T218 &lt;= 4, "Neutral", T218 &gt; 4, "Satisfied" )</f>
        <v>Neutral</v>
      </c>
      <c r="AG218" t="str" cm="1">
        <f t="array" ref="AG218">_xlfn.IFS(Q218 &lt; 3, "Needs Improvement", Q218 &lt;= 4, "Good", Q218 &gt; 4, "Excellent" )</f>
        <v>Good</v>
      </c>
      <c r="AH218" t="str">
        <f t="shared" si="7"/>
        <v>Needs Improvement</v>
      </c>
    </row>
    <row r="219" spans="1:34" x14ac:dyDescent="0.35">
      <c r="A219">
        <v>3676</v>
      </c>
      <c r="B219" s="1">
        <v>43341</v>
      </c>
      <c r="C219" t="s">
        <v>28</v>
      </c>
      <c r="D219" t="s">
        <v>69</v>
      </c>
      <c r="E219" t="s">
        <v>30</v>
      </c>
      <c r="F219" t="s">
        <v>31</v>
      </c>
      <c r="G219" t="s">
        <v>56</v>
      </c>
      <c r="H219" t="s">
        <v>46</v>
      </c>
      <c r="I219" t="s">
        <v>34</v>
      </c>
      <c r="J219" t="s">
        <v>105</v>
      </c>
      <c r="K219" s="1">
        <v>34302</v>
      </c>
      <c r="L219" t="s">
        <v>36</v>
      </c>
      <c r="M219" t="s">
        <v>48</v>
      </c>
      <c r="N219" t="s">
        <v>72</v>
      </c>
      <c r="O219" t="s">
        <v>77</v>
      </c>
      <c r="P219" t="s">
        <v>40</v>
      </c>
      <c r="Q219">
        <v>3</v>
      </c>
      <c r="R219" s="1">
        <v>44811</v>
      </c>
      <c r="S219">
        <v>3</v>
      </c>
      <c r="T219">
        <v>4</v>
      </c>
      <c r="U219">
        <v>1</v>
      </c>
      <c r="V219" s="1">
        <v>44967</v>
      </c>
      <c r="W219" t="s">
        <v>50</v>
      </c>
      <c r="X219" t="s">
        <v>42</v>
      </c>
      <c r="Y219" t="s">
        <v>43</v>
      </c>
      <c r="Z219">
        <v>5</v>
      </c>
      <c r="AA219">
        <v>113.48</v>
      </c>
      <c r="AB219">
        <v>25</v>
      </c>
      <c r="AC219" t="str" cm="1">
        <f t="array" ref="AC219">_xlfn.IFS(AB219 &lt;=29, "Young Adult", AB219 &lt;=44, "Adult", AB219 &lt;=59, "Middle Age", AB219 &gt; 59, "Old")</f>
        <v>Young Adult</v>
      </c>
      <c r="AD219">
        <f t="shared" ca="1" si="6"/>
        <v>7</v>
      </c>
      <c r="AE219" t="str" cm="1">
        <f t="array" ref="AE219">_xlfn.IFS(S219 &lt; 3, "Low", S219 &lt;= 4, "Medium", S219 &gt; 4, "High")</f>
        <v>Medium</v>
      </c>
      <c r="AF219" t="str" cm="1">
        <f t="array" ref="AF219">_xlfn.IFS(T219 &lt; 3, "Unsatisfied", T219 &lt;= 4, "Neutral", T219 &gt; 4, "Satisfied" )</f>
        <v>Neutral</v>
      </c>
      <c r="AG219" t="str" cm="1">
        <f t="array" ref="AG219">_xlfn.IFS(Q219 &lt; 3, "Needs Improvement", Q219 &lt;= 4, "Good", Q219 &gt; 4, "Excellent" )</f>
        <v>Good</v>
      </c>
      <c r="AH219" t="str">
        <f t="shared" si="7"/>
        <v>Needs Improvement</v>
      </c>
    </row>
    <row r="220" spans="1:34" x14ac:dyDescent="0.35">
      <c r="A220">
        <v>3677</v>
      </c>
      <c r="B220" s="1">
        <v>44835</v>
      </c>
      <c r="C220" t="s">
        <v>28</v>
      </c>
      <c r="D220" t="s">
        <v>29</v>
      </c>
      <c r="E220" t="s">
        <v>30</v>
      </c>
      <c r="F220" t="s">
        <v>55</v>
      </c>
      <c r="G220" t="s">
        <v>45</v>
      </c>
      <c r="H220" t="s">
        <v>55</v>
      </c>
      <c r="I220" t="s">
        <v>34</v>
      </c>
      <c r="J220" t="s">
        <v>70</v>
      </c>
      <c r="K220" s="1">
        <v>21950</v>
      </c>
      <c r="L220" t="s">
        <v>36</v>
      </c>
      <c r="M220" t="s">
        <v>48</v>
      </c>
      <c r="N220" t="s">
        <v>49</v>
      </c>
      <c r="O220" t="s">
        <v>61</v>
      </c>
      <c r="P220" t="s">
        <v>40</v>
      </c>
      <c r="Q220">
        <v>3</v>
      </c>
      <c r="R220" s="1">
        <v>45132</v>
      </c>
      <c r="S220">
        <v>3</v>
      </c>
      <c r="T220">
        <v>5</v>
      </c>
      <c r="U220">
        <v>5</v>
      </c>
      <c r="V220" s="1">
        <v>44839</v>
      </c>
      <c r="W220" t="s">
        <v>41</v>
      </c>
      <c r="X220" t="s">
        <v>51</v>
      </c>
      <c r="Y220" t="s">
        <v>52</v>
      </c>
      <c r="Z220">
        <v>4</v>
      </c>
      <c r="AA220">
        <v>882.2</v>
      </c>
      <c r="AB220">
        <v>62</v>
      </c>
      <c r="AC220" t="str" cm="1">
        <f t="array" ref="AC220">_xlfn.IFS(AB220 &lt;=29, "Young Adult", AB220 &lt;=44, "Adult", AB220 &lt;=59, "Middle Age", AB220 &gt; 59, "Old")</f>
        <v>Old</v>
      </c>
      <c r="AD220">
        <f t="shared" ca="1" si="6"/>
        <v>3</v>
      </c>
      <c r="AE220" t="str" cm="1">
        <f t="array" ref="AE220">_xlfn.IFS(S220 &lt; 3, "Low", S220 &lt;= 4, "Medium", S220 &gt; 4, "High")</f>
        <v>Medium</v>
      </c>
      <c r="AF220" t="str" cm="1">
        <f t="array" ref="AF220">_xlfn.IFS(T220 &lt; 3, "Unsatisfied", T220 &lt;= 4, "Neutral", T220 &gt; 4, "Satisfied" )</f>
        <v>Satisfied</v>
      </c>
      <c r="AG220" t="str" cm="1">
        <f t="array" ref="AG220">_xlfn.IFS(Q220 &lt; 3, "Needs Improvement", Q220 &lt;= 4, "Good", Q220 &gt; 4, "Excellent" )</f>
        <v>Good</v>
      </c>
      <c r="AH220" t="str">
        <f t="shared" si="7"/>
        <v>Needs Improvement</v>
      </c>
    </row>
    <row r="221" spans="1:34" x14ac:dyDescent="0.35">
      <c r="A221">
        <v>3678</v>
      </c>
      <c r="B221" s="1">
        <v>44399</v>
      </c>
      <c r="C221" t="s">
        <v>28</v>
      </c>
      <c r="D221" t="s">
        <v>85</v>
      </c>
      <c r="E221" t="s">
        <v>30</v>
      </c>
      <c r="F221" t="s">
        <v>55</v>
      </c>
      <c r="G221" t="s">
        <v>45</v>
      </c>
      <c r="H221" t="s">
        <v>55</v>
      </c>
      <c r="I221" t="s">
        <v>34</v>
      </c>
      <c r="J221" t="s">
        <v>75</v>
      </c>
      <c r="K221" s="1">
        <v>36304</v>
      </c>
      <c r="L221" t="s">
        <v>36</v>
      </c>
      <c r="M221" t="s">
        <v>48</v>
      </c>
      <c r="N221" t="s">
        <v>84</v>
      </c>
      <c r="O221" t="s">
        <v>61</v>
      </c>
      <c r="P221" t="s">
        <v>40</v>
      </c>
      <c r="Q221">
        <v>3</v>
      </c>
      <c r="R221" s="1">
        <v>44885</v>
      </c>
      <c r="S221">
        <v>3</v>
      </c>
      <c r="T221">
        <v>4</v>
      </c>
      <c r="U221">
        <v>4</v>
      </c>
      <c r="V221" s="1">
        <v>44810</v>
      </c>
      <c r="W221" t="s">
        <v>50</v>
      </c>
      <c r="X221" t="s">
        <v>42</v>
      </c>
      <c r="Y221" t="s">
        <v>52</v>
      </c>
      <c r="Z221">
        <v>2</v>
      </c>
      <c r="AA221">
        <v>288.16000000000003</v>
      </c>
      <c r="AB221">
        <v>22</v>
      </c>
      <c r="AC221" t="str" cm="1">
        <f t="array" ref="AC221">_xlfn.IFS(AB221 &lt;=29, "Young Adult", AB221 &lt;=44, "Adult", AB221 &lt;=59, "Middle Age", AB221 &gt; 59, "Old")</f>
        <v>Young Adult</v>
      </c>
      <c r="AD221">
        <f t="shared" ca="1" si="6"/>
        <v>4</v>
      </c>
      <c r="AE221" t="str" cm="1">
        <f t="array" ref="AE221">_xlfn.IFS(S221 &lt; 3, "Low", S221 &lt;= 4, "Medium", S221 &gt; 4, "High")</f>
        <v>Medium</v>
      </c>
      <c r="AF221" t="str" cm="1">
        <f t="array" ref="AF221">_xlfn.IFS(T221 &lt; 3, "Unsatisfied", T221 &lt;= 4, "Neutral", T221 &gt; 4, "Satisfied" )</f>
        <v>Neutral</v>
      </c>
      <c r="AG221" t="str" cm="1">
        <f t="array" ref="AG221">_xlfn.IFS(Q221 &lt; 3, "Needs Improvement", Q221 &lt;= 4, "Good", Q221 &gt; 4, "Excellent" )</f>
        <v>Good</v>
      </c>
      <c r="AH221" t="str">
        <f t="shared" si="7"/>
        <v>Needs Improvement</v>
      </c>
    </row>
    <row r="222" spans="1:34" x14ac:dyDescent="0.35">
      <c r="A222">
        <v>3679</v>
      </c>
      <c r="B222" s="1">
        <v>43813</v>
      </c>
      <c r="C222" t="s">
        <v>28</v>
      </c>
      <c r="D222" t="s">
        <v>44</v>
      </c>
      <c r="E222" t="s">
        <v>30</v>
      </c>
      <c r="F222" t="s">
        <v>55</v>
      </c>
      <c r="G222" t="s">
        <v>45</v>
      </c>
      <c r="H222" t="s">
        <v>55</v>
      </c>
      <c r="I222" t="s">
        <v>34</v>
      </c>
      <c r="J222" t="s">
        <v>79</v>
      </c>
      <c r="K222" s="1">
        <v>32705</v>
      </c>
      <c r="L222" t="s">
        <v>36</v>
      </c>
      <c r="M222" t="s">
        <v>48</v>
      </c>
      <c r="N222" t="s">
        <v>84</v>
      </c>
      <c r="O222" t="s">
        <v>77</v>
      </c>
      <c r="P222" t="s">
        <v>40</v>
      </c>
      <c r="Q222">
        <v>3</v>
      </c>
      <c r="R222" s="1">
        <v>44860</v>
      </c>
      <c r="S222">
        <v>4</v>
      </c>
      <c r="T222">
        <v>2</v>
      </c>
      <c r="U222">
        <v>5</v>
      </c>
      <c r="V222" s="1">
        <v>44942</v>
      </c>
      <c r="W222" t="s">
        <v>41</v>
      </c>
      <c r="X222" t="s">
        <v>51</v>
      </c>
      <c r="Y222" t="s">
        <v>63</v>
      </c>
      <c r="Z222">
        <v>1</v>
      </c>
      <c r="AA222">
        <v>815.52</v>
      </c>
      <c r="AB222">
        <v>30</v>
      </c>
      <c r="AC222" t="str" cm="1">
        <f t="array" ref="AC222">_xlfn.IFS(AB222 &lt;=29, "Young Adult", AB222 &lt;=44, "Adult", AB222 &lt;=59, "Middle Age", AB222 &gt; 59, "Old")</f>
        <v>Adult</v>
      </c>
      <c r="AD222">
        <f t="shared" ca="1" si="6"/>
        <v>6</v>
      </c>
      <c r="AE222" t="str" cm="1">
        <f t="array" ref="AE222">_xlfn.IFS(S222 &lt; 3, "Low", S222 &lt;= 4, "Medium", S222 &gt; 4, "High")</f>
        <v>Medium</v>
      </c>
      <c r="AF222" t="str" cm="1">
        <f t="array" ref="AF222">_xlfn.IFS(T222 &lt; 3, "Unsatisfied", T222 &lt;= 4, "Neutral", T222 &gt; 4, "Satisfied" )</f>
        <v>Unsatisfied</v>
      </c>
      <c r="AG222" t="str" cm="1">
        <f t="array" ref="AG222">_xlfn.IFS(Q222 &lt; 3, "Needs Improvement", Q222 &lt;= 4, "Good", Q222 &gt; 4, "Excellent" )</f>
        <v>Good</v>
      </c>
      <c r="AH222" t="str">
        <f t="shared" si="7"/>
        <v>Effective</v>
      </c>
    </row>
    <row r="223" spans="1:34" x14ac:dyDescent="0.35">
      <c r="A223">
        <v>3680</v>
      </c>
      <c r="B223" s="1">
        <v>43917</v>
      </c>
      <c r="C223" t="s">
        <v>28</v>
      </c>
      <c r="D223" t="s">
        <v>87</v>
      </c>
      <c r="E223" t="s">
        <v>30</v>
      </c>
      <c r="F223" t="s">
        <v>46</v>
      </c>
      <c r="G223" t="s">
        <v>56</v>
      </c>
      <c r="H223" t="s">
        <v>55</v>
      </c>
      <c r="I223" t="s">
        <v>34</v>
      </c>
      <c r="J223" t="s">
        <v>111</v>
      </c>
      <c r="K223" s="1">
        <v>31304</v>
      </c>
      <c r="L223" t="s">
        <v>36</v>
      </c>
      <c r="M223" t="s">
        <v>37</v>
      </c>
      <c r="N223" t="s">
        <v>60</v>
      </c>
      <c r="O223" t="s">
        <v>77</v>
      </c>
      <c r="P223" t="s">
        <v>40</v>
      </c>
      <c r="Q223">
        <v>3</v>
      </c>
      <c r="R223" s="1">
        <v>45039</v>
      </c>
      <c r="S223">
        <v>3</v>
      </c>
      <c r="T223">
        <v>2</v>
      </c>
      <c r="U223">
        <v>3</v>
      </c>
      <c r="V223" s="1">
        <v>45061</v>
      </c>
      <c r="W223" t="s">
        <v>41</v>
      </c>
      <c r="X223" t="s">
        <v>42</v>
      </c>
      <c r="Y223" t="s">
        <v>63</v>
      </c>
      <c r="Z223">
        <v>4</v>
      </c>
      <c r="AA223">
        <v>461.06</v>
      </c>
      <c r="AB223">
        <v>35</v>
      </c>
      <c r="AC223" t="str" cm="1">
        <f t="array" ref="AC223">_xlfn.IFS(AB223 &lt;=29, "Young Adult", AB223 &lt;=44, "Adult", AB223 &lt;=59, "Middle Age", AB223 &gt; 59, "Old")</f>
        <v>Adult</v>
      </c>
      <c r="AD223">
        <f t="shared" ca="1" si="6"/>
        <v>6</v>
      </c>
      <c r="AE223" t="str" cm="1">
        <f t="array" ref="AE223">_xlfn.IFS(S223 &lt; 3, "Low", S223 &lt;= 4, "Medium", S223 &gt; 4, "High")</f>
        <v>Medium</v>
      </c>
      <c r="AF223" t="str" cm="1">
        <f t="array" ref="AF223">_xlfn.IFS(T223 &lt; 3, "Unsatisfied", T223 &lt;= 4, "Neutral", T223 &gt; 4, "Satisfied" )</f>
        <v>Unsatisfied</v>
      </c>
      <c r="AG223" t="str" cm="1">
        <f t="array" ref="AG223">_xlfn.IFS(Q223 &lt; 3, "Needs Improvement", Q223 &lt;= 4, "Good", Q223 &gt; 4, "Excellent" )</f>
        <v>Good</v>
      </c>
      <c r="AH223" t="str">
        <f t="shared" si="7"/>
        <v>Effective</v>
      </c>
    </row>
    <row r="224" spans="1:34" x14ac:dyDescent="0.35">
      <c r="A224">
        <v>3681</v>
      </c>
      <c r="B224" s="1">
        <v>44525</v>
      </c>
      <c r="C224" t="s">
        <v>28</v>
      </c>
      <c r="D224" t="s">
        <v>64</v>
      </c>
      <c r="E224" t="s">
        <v>30</v>
      </c>
      <c r="F224" t="s">
        <v>46</v>
      </c>
      <c r="G224" t="s">
        <v>56</v>
      </c>
      <c r="H224" t="s">
        <v>33</v>
      </c>
      <c r="I224" t="s">
        <v>34</v>
      </c>
      <c r="J224" t="s">
        <v>79</v>
      </c>
      <c r="K224" s="1">
        <v>27836</v>
      </c>
      <c r="L224" t="s">
        <v>36</v>
      </c>
      <c r="M224" t="s">
        <v>37</v>
      </c>
      <c r="N224" t="s">
        <v>72</v>
      </c>
      <c r="O224" t="s">
        <v>39</v>
      </c>
      <c r="P224" t="s">
        <v>40</v>
      </c>
      <c r="Q224">
        <v>3</v>
      </c>
      <c r="R224" s="1">
        <v>44786</v>
      </c>
      <c r="S224">
        <v>5</v>
      </c>
      <c r="T224">
        <v>2</v>
      </c>
      <c r="U224">
        <v>5</v>
      </c>
      <c r="V224" s="1">
        <v>45007</v>
      </c>
      <c r="W224" t="s">
        <v>50</v>
      </c>
      <c r="X224" t="s">
        <v>51</v>
      </c>
      <c r="Y224" t="s">
        <v>52</v>
      </c>
      <c r="Z224">
        <v>2</v>
      </c>
      <c r="AA224">
        <v>580.16</v>
      </c>
      <c r="AB224">
        <v>45</v>
      </c>
      <c r="AC224" t="str" cm="1">
        <f t="array" ref="AC224">_xlfn.IFS(AB224 &lt;=29, "Young Adult", AB224 &lt;=44, "Adult", AB224 &lt;=59, "Middle Age", AB224 &gt; 59, "Old")</f>
        <v>Middle Age</v>
      </c>
      <c r="AD224">
        <f t="shared" ca="1" si="6"/>
        <v>4</v>
      </c>
      <c r="AE224" t="str" cm="1">
        <f t="array" ref="AE224">_xlfn.IFS(S224 &lt; 3, "Low", S224 &lt;= 4, "Medium", S224 &gt; 4, "High")</f>
        <v>High</v>
      </c>
      <c r="AF224" t="str" cm="1">
        <f t="array" ref="AF224">_xlfn.IFS(T224 &lt; 3, "Unsatisfied", T224 &lt;= 4, "Neutral", T224 &gt; 4, "Satisfied" )</f>
        <v>Unsatisfied</v>
      </c>
      <c r="AG224" t="str" cm="1">
        <f t="array" ref="AG224">_xlfn.IFS(Q224 &lt; 3, "Needs Improvement", Q224 &lt;= 4, "Good", Q224 &gt; 4, "Excellent" )</f>
        <v>Good</v>
      </c>
      <c r="AH224" t="str">
        <f t="shared" si="7"/>
        <v>Needs Improvement</v>
      </c>
    </row>
    <row r="225" spans="1:34" x14ac:dyDescent="0.35">
      <c r="A225">
        <v>3682</v>
      </c>
      <c r="B225" s="1">
        <v>45115</v>
      </c>
      <c r="C225" t="s">
        <v>28</v>
      </c>
      <c r="D225" t="s">
        <v>94</v>
      </c>
      <c r="E225" t="s">
        <v>30</v>
      </c>
      <c r="F225" t="s">
        <v>55</v>
      </c>
      <c r="G225" t="s">
        <v>32</v>
      </c>
      <c r="H225" t="s">
        <v>33</v>
      </c>
      <c r="I225" t="s">
        <v>34</v>
      </c>
      <c r="J225" t="s">
        <v>70</v>
      </c>
      <c r="K225" s="1">
        <v>15824</v>
      </c>
      <c r="L225" t="s">
        <v>36</v>
      </c>
      <c r="M225" t="s">
        <v>37</v>
      </c>
      <c r="N225" t="s">
        <v>72</v>
      </c>
      <c r="O225" t="s">
        <v>61</v>
      </c>
      <c r="P225" t="s">
        <v>40</v>
      </c>
      <c r="Q225">
        <v>4</v>
      </c>
      <c r="R225" s="1">
        <v>45137</v>
      </c>
      <c r="S225">
        <v>3</v>
      </c>
      <c r="T225">
        <v>3</v>
      </c>
      <c r="U225">
        <v>3</v>
      </c>
      <c r="V225" s="1">
        <v>44851</v>
      </c>
      <c r="W225" t="s">
        <v>92</v>
      </c>
      <c r="X225" t="s">
        <v>51</v>
      </c>
      <c r="Y225" t="s">
        <v>52</v>
      </c>
      <c r="Z225">
        <v>3</v>
      </c>
      <c r="AA225">
        <v>336.69</v>
      </c>
      <c r="AB225">
        <v>80</v>
      </c>
      <c r="AC225" t="str" cm="1">
        <f t="array" ref="AC225">_xlfn.IFS(AB225 &lt;=29, "Young Adult", AB225 &lt;=44, "Adult", AB225 &lt;=59, "Middle Age", AB225 &gt; 59, "Old")</f>
        <v>Old</v>
      </c>
      <c r="AD225">
        <f t="shared" ca="1" si="6"/>
        <v>2</v>
      </c>
      <c r="AE225" t="str" cm="1">
        <f t="array" ref="AE225">_xlfn.IFS(S225 &lt; 3, "Low", S225 &lt;= 4, "Medium", S225 &gt; 4, "High")</f>
        <v>Medium</v>
      </c>
      <c r="AF225" t="str" cm="1">
        <f t="array" ref="AF225">_xlfn.IFS(T225 &lt; 3, "Unsatisfied", T225 &lt;= 4, "Neutral", T225 &gt; 4, "Satisfied" )</f>
        <v>Neutral</v>
      </c>
      <c r="AG225" t="str" cm="1">
        <f t="array" ref="AG225">_xlfn.IFS(Q225 &lt; 3, "Needs Improvement", Q225 &lt;= 4, "Good", Q225 &gt; 4, "Excellent" )</f>
        <v>Good</v>
      </c>
      <c r="AH225" t="str">
        <f t="shared" si="7"/>
        <v>Needs Improvement</v>
      </c>
    </row>
    <row r="226" spans="1:34" x14ac:dyDescent="0.35">
      <c r="A226">
        <v>3683</v>
      </c>
      <c r="B226" s="1">
        <v>44502</v>
      </c>
      <c r="C226" t="s">
        <v>28</v>
      </c>
      <c r="D226" t="s">
        <v>74</v>
      </c>
      <c r="E226" t="s">
        <v>30</v>
      </c>
      <c r="F226" t="s">
        <v>46</v>
      </c>
      <c r="G226" t="s">
        <v>32</v>
      </c>
      <c r="H226" t="s">
        <v>33</v>
      </c>
      <c r="I226" t="s">
        <v>34</v>
      </c>
      <c r="J226" t="s">
        <v>35</v>
      </c>
      <c r="K226" s="1">
        <v>20460</v>
      </c>
      <c r="L226" t="s">
        <v>36</v>
      </c>
      <c r="M226" t="s">
        <v>48</v>
      </c>
      <c r="N226" t="s">
        <v>60</v>
      </c>
      <c r="O226" t="s">
        <v>77</v>
      </c>
      <c r="P226" t="s">
        <v>40</v>
      </c>
      <c r="Q226">
        <v>3</v>
      </c>
      <c r="R226" s="1">
        <v>44859</v>
      </c>
      <c r="S226">
        <v>2</v>
      </c>
      <c r="T226">
        <v>1</v>
      </c>
      <c r="U226">
        <v>5</v>
      </c>
      <c r="V226" s="1">
        <v>44923</v>
      </c>
      <c r="W226" t="s">
        <v>62</v>
      </c>
      <c r="X226" t="s">
        <v>42</v>
      </c>
      <c r="Y226" t="s">
        <v>63</v>
      </c>
      <c r="Z226">
        <v>1</v>
      </c>
      <c r="AA226">
        <v>990.69</v>
      </c>
      <c r="AB226">
        <v>65</v>
      </c>
      <c r="AC226" t="str" cm="1">
        <f t="array" ref="AC226">_xlfn.IFS(AB226 &lt;=29, "Young Adult", AB226 &lt;=44, "Adult", AB226 &lt;=59, "Middle Age", AB226 &gt; 59, "Old")</f>
        <v>Old</v>
      </c>
      <c r="AD226">
        <f t="shared" ca="1" si="6"/>
        <v>4</v>
      </c>
      <c r="AE226" t="str" cm="1">
        <f t="array" ref="AE226">_xlfn.IFS(S226 &lt; 3, "Low", S226 &lt;= 4, "Medium", S226 &gt; 4, "High")</f>
        <v>Low</v>
      </c>
      <c r="AF226" t="str" cm="1">
        <f t="array" ref="AF226">_xlfn.IFS(T226 &lt; 3, "Unsatisfied", T226 &lt;= 4, "Neutral", T226 &gt; 4, "Satisfied" )</f>
        <v>Unsatisfied</v>
      </c>
      <c r="AG226" t="str" cm="1">
        <f t="array" ref="AG226">_xlfn.IFS(Q226 &lt; 3, "Needs Improvement", Q226 &lt;= 4, "Good", Q226 &gt; 4, "Excellent" )</f>
        <v>Good</v>
      </c>
      <c r="AH226" t="str">
        <f t="shared" si="7"/>
        <v>Effective</v>
      </c>
    </row>
    <row r="227" spans="1:34" x14ac:dyDescent="0.35">
      <c r="A227">
        <v>3684</v>
      </c>
      <c r="B227" s="1">
        <v>43800</v>
      </c>
      <c r="C227" t="s">
        <v>28</v>
      </c>
      <c r="D227" t="s">
        <v>81</v>
      </c>
      <c r="E227" t="s">
        <v>30</v>
      </c>
      <c r="F227" t="s">
        <v>31</v>
      </c>
      <c r="G227" t="s">
        <v>32</v>
      </c>
      <c r="H227" t="s">
        <v>46</v>
      </c>
      <c r="I227" t="s">
        <v>34</v>
      </c>
      <c r="J227" t="s">
        <v>70</v>
      </c>
      <c r="K227" s="1">
        <v>19939</v>
      </c>
      <c r="L227" t="s">
        <v>36</v>
      </c>
      <c r="M227" t="s">
        <v>48</v>
      </c>
      <c r="N227" t="s">
        <v>49</v>
      </c>
      <c r="O227" t="s">
        <v>39</v>
      </c>
      <c r="P227" t="s">
        <v>40</v>
      </c>
      <c r="Q227">
        <v>3</v>
      </c>
      <c r="R227" s="1">
        <v>45032</v>
      </c>
      <c r="S227">
        <v>5</v>
      </c>
      <c r="T227">
        <v>5</v>
      </c>
      <c r="U227">
        <v>3</v>
      </c>
      <c r="V227" s="1">
        <v>44863</v>
      </c>
      <c r="W227" t="s">
        <v>92</v>
      </c>
      <c r="X227" t="s">
        <v>42</v>
      </c>
      <c r="Y227" t="s">
        <v>63</v>
      </c>
      <c r="Z227">
        <v>2</v>
      </c>
      <c r="AA227">
        <v>939.39</v>
      </c>
      <c r="AB227">
        <v>65</v>
      </c>
      <c r="AC227" t="str" cm="1">
        <f t="array" ref="AC227">_xlfn.IFS(AB227 &lt;=29, "Young Adult", AB227 &lt;=44, "Adult", AB227 &lt;=59, "Middle Age", AB227 &gt; 59, "Old")</f>
        <v>Old</v>
      </c>
      <c r="AD227">
        <f t="shared" ca="1" si="6"/>
        <v>6</v>
      </c>
      <c r="AE227" t="str" cm="1">
        <f t="array" ref="AE227">_xlfn.IFS(S227 &lt; 3, "Low", S227 &lt;= 4, "Medium", S227 &gt; 4, "High")</f>
        <v>High</v>
      </c>
      <c r="AF227" t="str" cm="1">
        <f t="array" ref="AF227">_xlfn.IFS(T227 &lt; 3, "Unsatisfied", T227 &lt;= 4, "Neutral", T227 &gt; 4, "Satisfied" )</f>
        <v>Satisfied</v>
      </c>
      <c r="AG227" t="str" cm="1">
        <f t="array" ref="AG227">_xlfn.IFS(Q227 &lt; 3, "Needs Improvement", Q227 &lt;= 4, "Good", Q227 &gt; 4, "Excellent" )</f>
        <v>Good</v>
      </c>
      <c r="AH227" t="str">
        <f t="shared" si="7"/>
        <v>Effective</v>
      </c>
    </row>
    <row r="228" spans="1:34" x14ac:dyDescent="0.35">
      <c r="A228">
        <v>3685</v>
      </c>
      <c r="B228" s="1">
        <v>44789</v>
      </c>
      <c r="C228" t="s">
        <v>28</v>
      </c>
      <c r="D228" t="s">
        <v>54</v>
      </c>
      <c r="E228" t="s">
        <v>30</v>
      </c>
      <c r="F228" t="s">
        <v>55</v>
      </c>
      <c r="G228" t="s">
        <v>32</v>
      </c>
      <c r="H228" t="s">
        <v>55</v>
      </c>
      <c r="I228" t="s">
        <v>34</v>
      </c>
      <c r="J228" t="s">
        <v>96</v>
      </c>
      <c r="K228" s="1">
        <v>31585</v>
      </c>
      <c r="L228" t="s">
        <v>36</v>
      </c>
      <c r="M228" t="s">
        <v>48</v>
      </c>
      <c r="N228" t="s">
        <v>84</v>
      </c>
      <c r="O228" t="s">
        <v>39</v>
      </c>
      <c r="P228" t="s">
        <v>40</v>
      </c>
      <c r="Q228">
        <v>3</v>
      </c>
      <c r="R228" s="1">
        <v>44929</v>
      </c>
      <c r="S228">
        <v>4</v>
      </c>
      <c r="T228">
        <v>3</v>
      </c>
      <c r="U228">
        <v>4</v>
      </c>
      <c r="V228" s="1">
        <v>44932</v>
      </c>
      <c r="W228" t="s">
        <v>41</v>
      </c>
      <c r="X228" t="s">
        <v>51</v>
      </c>
      <c r="Y228" t="s">
        <v>73</v>
      </c>
      <c r="Z228">
        <v>1</v>
      </c>
      <c r="AA228">
        <v>941.12</v>
      </c>
      <c r="AB228">
        <v>36</v>
      </c>
      <c r="AC228" t="str" cm="1">
        <f t="array" ref="AC228">_xlfn.IFS(AB228 &lt;=29, "Young Adult", AB228 &lt;=44, "Adult", AB228 &lt;=59, "Middle Age", AB228 &gt; 59, "Old")</f>
        <v>Adult</v>
      </c>
      <c r="AD228">
        <f t="shared" ca="1" si="6"/>
        <v>3</v>
      </c>
      <c r="AE228" t="str" cm="1">
        <f t="array" ref="AE228">_xlfn.IFS(S228 &lt; 3, "Low", S228 &lt;= 4, "Medium", S228 &gt; 4, "High")</f>
        <v>Medium</v>
      </c>
      <c r="AF228" t="str" cm="1">
        <f t="array" ref="AF228">_xlfn.IFS(T228 &lt; 3, "Unsatisfied", T228 &lt;= 4, "Neutral", T228 &gt; 4, "Satisfied" )</f>
        <v>Neutral</v>
      </c>
      <c r="AG228" t="str" cm="1">
        <f t="array" ref="AG228">_xlfn.IFS(Q228 &lt; 3, "Needs Improvement", Q228 &lt;= 4, "Good", Q228 &gt; 4, "Excellent" )</f>
        <v>Good</v>
      </c>
      <c r="AH228" t="str">
        <f t="shared" si="7"/>
        <v>Needs Improvement</v>
      </c>
    </row>
    <row r="229" spans="1:34" x14ac:dyDescent="0.35">
      <c r="A229">
        <v>3687</v>
      </c>
      <c r="B229" s="1">
        <v>43602</v>
      </c>
      <c r="C229" t="s">
        <v>28</v>
      </c>
      <c r="D229" t="s">
        <v>29</v>
      </c>
      <c r="E229" t="s">
        <v>30</v>
      </c>
      <c r="F229" t="s">
        <v>46</v>
      </c>
      <c r="G229" t="s">
        <v>56</v>
      </c>
      <c r="H229" t="s">
        <v>33</v>
      </c>
      <c r="I229" t="s">
        <v>34</v>
      </c>
      <c r="J229" t="s">
        <v>70</v>
      </c>
      <c r="K229" s="1">
        <v>16304</v>
      </c>
      <c r="L229" t="s">
        <v>36</v>
      </c>
      <c r="M229" t="s">
        <v>37</v>
      </c>
      <c r="N229" t="s">
        <v>38</v>
      </c>
      <c r="O229" t="s">
        <v>77</v>
      </c>
      <c r="P229" t="s">
        <v>78</v>
      </c>
      <c r="Q229">
        <v>1</v>
      </c>
      <c r="R229" s="1">
        <v>44806</v>
      </c>
      <c r="S229">
        <v>2</v>
      </c>
      <c r="T229">
        <v>4</v>
      </c>
      <c r="U229">
        <v>5</v>
      </c>
      <c r="V229" s="1">
        <v>44921</v>
      </c>
      <c r="W229" t="s">
        <v>50</v>
      </c>
      <c r="X229" t="s">
        <v>51</v>
      </c>
      <c r="Y229" t="s">
        <v>52</v>
      </c>
      <c r="Z229">
        <v>3</v>
      </c>
      <c r="AA229">
        <v>614.53</v>
      </c>
      <c r="AB229">
        <v>75</v>
      </c>
      <c r="AC229" t="str" cm="1">
        <f t="array" ref="AC229">_xlfn.IFS(AB229 &lt;=29, "Young Adult", AB229 &lt;=44, "Adult", AB229 &lt;=59, "Middle Age", AB229 &gt; 59, "Old")</f>
        <v>Old</v>
      </c>
      <c r="AD229">
        <f t="shared" ca="1" si="6"/>
        <v>7</v>
      </c>
      <c r="AE229" t="str" cm="1">
        <f t="array" ref="AE229">_xlfn.IFS(S229 &lt; 3, "Low", S229 &lt;= 4, "Medium", S229 &gt; 4, "High")</f>
        <v>Low</v>
      </c>
      <c r="AF229" t="str" cm="1">
        <f t="array" ref="AF229">_xlfn.IFS(T229 &lt; 3, "Unsatisfied", T229 &lt;= 4, "Neutral", T229 &gt; 4, "Satisfied" )</f>
        <v>Neutral</v>
      </c>
      <c r="AG229" t="str" cm="1">
        <f t="array" ref="AG229">_xlfn.IFS(Q229 &lt; 3, "Needs Improvement", Q229 &lt;= 4, "Good", Q229 &gt; 4, "Excellent" )</f>
        <v>Needs Improvement</v>
      </c>
      <c r="AH229" t="str">
        <f t="shared" si="7"/>
        <v>Needs Improvement</v>
      </c>
    </row>
    <row r="230" spans="1:34" x14ac:dyDescent="0.35">
      <c r="A230">
        <v>3689</v>
      </c>
      <c r="B230" s="1">
        <v>44393</v>
      </c>
      <c r="C230" t="s">
        <v>28</v>
      </c>
      <c r="D230" t="s">
        <v>44</v>
      </c>
      <c r="E230" t="s">
        <v>30</v>
      </c>
      <c r="F230" t="s">
        <v>31</v>
      </c>
      <c r="G230" t="s">
        <v>45</v>
      </c>
      <c r="H230" t="s">
        <v>33</v>
      </c>
      <c r="I230" t="s">
        <v>34</v>
      </c>
      <c r="J230" t="s">
        <v>70</v>
      </c>
      <c r="K230" s="1">
        <v>22279</v>
      </c>
      <c r="L230" t="s">
        <v>36</v>
      </c>
      <c r="M230" t="s">
        <v>48</v>
      </c>
      <c r="N230" t="s">
        <v>84</v>
      </c>
      <c r="O230" t="s">
        <v>67</v>
      </c>
      <c r="P230" t="s">
        <v>78</v>
      </c>
      <c r="Q230">
        <v>3</v>
      </c>
      <c r="R230" s="1">
        <v>44790</v>
      </c>
      <c r="S230">
        <v>4</v>
      </c>
      <c r="T230">
        <v>4</v>
      </c>
      <c r="U230">
        <v>3</v>
      </c>
      <c r="V230" s="1">
        <v>44982</v>
      </c>
      <c r="W230" t="s">
        <v>92</v>
      </c>
      <c r="X230" t="s">
        <v>51</v>
      </c>
      <c r="Y230" t="s">
        <v>73</v>
      </c>
      <c r="Z230">
        <v>1</v>
      </c>
      <c r="AA230">
        <v>734.94</v>
      </c>
      <c r="AB230">
        <v>61</v>
      </c>
      <c r="AC230" t="str" cm="1">
        <f t="array" ref="AC230">_xlfn.IFS(AB230 &lt;=29, "Young Adult", AB230 &lt;=44, "Adult", AB230 &lt;=59, "Middle Age", AB230 &gt; 59, "Old")</f>
        <v>Old</v>
      </c>
      <c r="AD230">
        <f t="shared" ca="1" si="6"/>
        <v>4</v>
      </c>
      <c r="AE230" t="str" cm="1">
        <f t="array" ref="AE230">_xlfn.IFS(S230 &lt; 3, "Low", S230 &lt;= 4, "Medium", S230 &gt; 4, "High")</f>
        <v>Medium</v>
      </c>
      <c r="AF230" t="str" cm="1">
        <f t="array" ref="AF230">_xlfn.IFS(T230 &lt; 3, "Unsatisfied", T230 &lt;= 4, "Neutral", T230 &gt; 4, "Satisfied" )</f>
        <v>Neutral</v>
      </c>
      <c r="AG230" t="str" cm="1">
        <f t="array" ref="AG230">_xlfn.IFS(Q230 &lt; 3, "Needs Improvement", Q230 &lt;= 4, "Good", Q230 &gt; 4, "Excellent" )</f>
        <v>Good</v>
      </c>
      <c r="AH230" t="str">
        <f t="shared" si="7"/>
        <v>Needs Improvement</v>
      </c>
    </row>
    <row r="231" spans="1:34" x14ac:dyDescent="0.35">
      <c r="A231">
        <v>3690</v>
      </c>
      <c r="B231" s="1">
        <v>44047</v>
      </c>
      <c r="C231" t="s">
        <v>28</v>
      </c>
      <c r="D231" t="s">
        <v>87</v>
      </c>
      <c r="E231" t="s">
        <v>30</v>
      </c>
      <c r="F231" t="s">
        <v>46</v>
      </c>
      <c r="G231" t="s">
        <v>45</v>
      </c>
      <c r="H231" t="s">
        <v>33</v>
      </c>
      <c r="I231" t="s">
        <v>34</v>
      </c>
      <c r="J231" t="s">
        <v>105</v>
      </c>
      <c r="K231" s="1">
        <v>18581</v>
      </c>
      <c r="L231" t="s">
        <v>36</v>
      </c>
      <c r="M231" t="s">
        <v>48</v>
      </c>
      <c r="N231" t="s">
        <v>38</v>
      </c>
      <c r="O231" t="s">
        <v>61</v>
      </c>
      <c r="P231" t="s">
        <v>98</v>
      </c>
      <c r="Q231">
        <v>3</v>
      </c>
      <c r="R231" s="1">
        <v>45077</v>
      </c>
      <c r="S231">
        <v>4</v>
      </c>
      <c r="T231">
        <v>3</v>
      </c>
      <c r="U231">
        <v>5</v>
      </c>
      <c r="V231" s="1">
        <v>45019</v>
      </c>
      <c r="W231" t="s">
        <v>68</v>
      </c>
      <c r="X231" t="s">
        <v>42</v>
      </c>
      <c r="Y231" t="s">
        <v>63</v>
      </c>
      <c r="Z231">
        <v>5</v>
      </c>
      <c r="AA231">
        <v>589.5</v>
      </c>
      <c r="AB231">
        <v>70</v>
      </c>
      <c r="AC231" t="str" cm="1">
        <f t="array" ref="AC231">_xlfn.IFS(AB231 &lt;=29, "Young Adult", AB231 &lt;=44, "Adult", AB231 &lt;=59, "Middle Age", AB231 &gt; 59, "Old")</f>
        <v>Old</v>
      </c>
      <c r="AD231">
        <f t="shared" ca="1" si="6"/>
        <v>5</v>
      </c>
      <c r="AE231" t="str" cm="1">
        <f t="array" ref="AE231">_xlfn.IFS(S231 &lt; 3, "Low", S231 &lt;= 4, "Medium", S231 &gt; 4, "High")</f>
        <v>Medium</v>
      </c>
      <c r="AF231" t="str" cm="1">
        <f t="array" ref="AF231">_xlfn.IFS(T231 &lt; 3, "Unsatisfied", T231 &lt;= 4, "Neutral", T231 &gt; 4, "Satisfied" )</f>
        <v>Neutral</v>
      </c>
      <c r="AG231" t="str" cm="1">
        <f t="array" ref="AG231">_xlfn.IFS(Q231 &lt; 3, "Needs Improvement", Q231 &lt;= 4, "Good", Q231 &gt; 4, "Excellent" )</f>
        <v>Good</v>
      </c>
      <c r="AH231" t="str">
        <f t="shared" si="7"/>
        <v>Effective</v>
      </c>
    </row>
    <row r="232" spans="1:34" x14ac:dyDescent="0.35">
      <c r="A232">
        <v>3691</v>
      </c>
      <c r="B232" s="1">
        <v>44158</v>
      </c>
      <c r="C232" t="s">
        <v>28</v>
      </c>
      <c r="D232" t="s">
        <v>64</v>
      </c>
      <c r="E232" t="s">
        <v>30</v>
      </c>
      <c r="F232" t="s">
        <v>46</v>
      </c>
      <c r="G232" t="s">
        <v>32</v>
      </c>
      <c r="H232" t="s">
        <v>55</v>
      </c>
      <c r="I232" t="s">
        <v>34</v>
      </c>
      <c r="J232" t="s">
        <v>35</v>
      </c>
      <c r="K232" s="1">
        <v>33972</v>
      </c>
      <c r="L232" t="s">
        <v>36</v>
      </c>
      <c r="M232" t="s">
        <v>48</v>
      </c>
      <c r="N232" t="s">
        <v>84</v>
      </c>
      <c r="O232" t="s">
        <v>61</v>
      </c>
      <c r="P232" t="s">
        <v>98</v>
      </c>
      <c r="Q232">
        <v>1</v>
      </c>
      <c r="R232" s="1">
        <v>44902</v>
      </c>
      <c r="S232">
        <v>1</v>
      </c>
      <c r="T232">
        <v>1</v>
      </c>
      <c r="U232">
        <v>5</v>
      </c>
      <c r="V232" s="1">
        <v>44991</v>
      </c>
      <c r="W232" t="s">
        <v>41</v>
      </c>
      <c r="X232" t="s">
        <v>42</v>
      </c>
      <c r="Y232" t="s">
        <v>63</v>
      </c>
      <c r="Z232">
        <v>3</v>
      </c>
      <c r="AA232">
        <v>311.27999999999997</v>
      </c>
      <c r="AB232">
        <v>27</v>
      </c>
      <c r="AC232" t="str" cm="1">
        <f t="array" ref="AC232">_xlfn.IFS(AB232 &lt;=29, "Young Adult", AB232 &lt;=44, "Adult", AB232 &lt;=59, "Middle Age", AB232 &gt; 59, "Old")</f>
        <v>Young Adult</v>
      </c>
      <c r="AD232">
        <f t="shared" ca="1" si="6"/>
        <v>5</v>
      </c>
      <c r="AE232" t="str" cm="1">
        <f t="array" ref="AE232">_xlfn.IFS(S232 &lt; 3, "Low", S232 &lt;= 4, "Medium", S232 &gt; 4, "High")</f>
        <v>Low</v>
      </c>
      <c r="AF232" t="str" cm="1">
        <f t="array" ref="AF232">_xlfn.IFS(T232 &lt; 3, "Unsatisfied", T232 &lt;= 4, "Neutral", T232 &gt; 4, "Satisfied" )</f>
        <v>Unsatisfied</v>
      </c>
      <c r="AG232" t="str" cm="1">
        <f t="array" ref="AG232">_xlfn.IFS(Q232 &lt; 3, "Needs Improvement", Q232 &lt;= 4, "Good", Q232 &gt; 4, "Excellent" )</f>
        <v>Needs Improvement</v>
      </c>
      <c r="AH232" t="str">
        <f t="shared" si="7"/>
        <v>Needs Improvement</v>
      </c>
    </row>
    <row r="233" spans="1:34" x14ac:dyDescent="0.35">
      <c r="A233">
        <v>3692</v>
      </c>
      <c r="B233" s="1">
        <v>43780</v>
      </c>
      <c r="C233" t="s">
        <v>28</v>
      </c>
      <c r="D233" t="s">
        <v>94</v>
      </c>
      <c r="E233" t="s">
        <v>30</v>
      </c>
      <c r="F233" t="s">
        <v>55</v>
      </c>
      <c r="G233" t="s">
        <v>56</v>
      </c>
      <c r="H233" t="s">
        <v>46</v>
      </c>
      <c r="I233" t="s">
        <v>34</v>
      </c>
      <c r="J233" t="s">
        <v>47</v>
      </c>
      <c r="K233" s="1">
        <v>29204</v>
      </c>
      <c r="L233" t="s">
        <v>36</v>
      </c>
      <c r="M233" t="s">
        <v>48</v>
      </c>
      <c r="N233" t="s">
        <v>72</v>
      </c>
      <c r="O233" t="s">
        <v>39</v>
      </c>
      <c r="P233" t="s">
        <v>98</v>
      </c>
      <c r="Q233">
        <v>3</v>
      </c>
      <c r="R233" s="1">
        <v>44974</v>
      </c>
      <c r="S233">
        <v>4</v>
      </c>
      <c r="T233">
        <v>5</v>
      </c>
      <c r="U233">
        <v>3</v>
      </c>
      <c r="V233" s="1">
        <v>45014</v>
      </c>
      <c r="W233" t="s">
        <v>68</v>
      </c>
      <c r="X233" t="s">
        <v>42</v>
      </c>
      <c r="Y233" t="s">
        <v>73</v>
      </c>
      <c r="Z233">
        <v>5</v>
      </c>
      <c r="AA233">
        <v>671.88</v>
      </c>
      <c r="AB233">
        <v>40</v>
      </c>
      <c r="AC233" t="str" cm="1">
        <f t="array" ref="AC233">_xlfn.IFS(AB233 &lt;=29, "Young Adult", AB233 &lt;=44, "Adult", AB233 &lt;=59, "Middle Age", AB233 &gt; 59, "Old")</f>
        <v>Adult</v>
      </c>
      <c r="AD233">
        <f t="shared" ca="1" si="6"/>
        <v>6</v>
      </c>
      <c r="AE233" t="str" cm="1">
        <f t="array" ref="AE233">_xlfn.IFS(S233 &lt; 3, "Low", S233 &lt;= 4, "Medium", S233 &gt; 4, "High")</f>
        <v>Medium</v>
      </c>
      <c r="AF233" t="str" cm="1">
        <f t="array" ref="AF233">_xlfn.IFS(T233 &lt; 3, "Unsatisfied", T233 &lt;= 4, "Neutral", T233 &gt; 4, "Satisfied" )</f>
        <v>Satisfied</v>
      </c>
      <c r="AG233" t="str" cm="1">
        <f t="array" ref="AG233">_xlfn.IFS(Q233 &lt; 3, "Needs Improvement", Q233 &lt;= 4, "Good", Q233 &gt; 4, "Excellent" )</f>
        <v>Good</v>
      </c>
      <c r="AH233" t="str">
        <f t="shared" si="7"/>
        <v>Needs Improvement</v>
      </c>
    </row>
    <row r="234" spans="1:34" x14ac:dyDescent="0.35">
      <c r="A234">
        <v>3693</v>
      </c>
      <c r="B234" s="1">
        <v>43605</v>
      </c>
      <c r="C234" t="s">
        <v>106</v>
      </c>
      <c r="D234" t="s">
        <v>85</v>
      </c>
      <c r="E234" t="s">
        <v>30</v>
      </c>
      <c r="F234" t="s">
        <v>46</v>
      </c>
      <c r="G234" t="s">
        <v>56</v>
      </c>
      <c r="H234" t="s">
        <v>33</v>
      </c>
      <c r="I234" t="s">
        <v>34</v>
      </c>
      <c r="J234" t="s">
        <v>96</v>
      </c>
      <c r="K234" s="1">
        <v>28338</v>
      </c>
      <c r="L234" t="s">
        <v>36</v>
      </c>
      <c r="M234" t="s">
        <v>37</v>
      </c>
      <c r="N234" t="s">
        <v>38</v>
      </c>
      <c r="O234" t="s">
        <v>67</v>
      </c>
      <c r="P234" t="s">
        <v>78</v>
      </c>
      <c r="Q234">
        <v>2</v>
      </c>
      <c r="R234" s="1">
        <v>45025</v>
      </c>
      <c r="S234">
        <v>3</v>
      </c>
      <c r="T234">
        <v>1</v>
      </c>
      <c r="U234">
        <v>1</v>
      </c>
      <c r="V234" s="1">
        <v>44950</v>
      </c>
      <c r="W234" t="s">
        <v>62</v>
      </c>
      <c r="X234" t="s">
        <v>51</v>
      </c>
      <c r="Y234" t="s">
        <v>63</v>
      </c>
      <c r="Z234">
        <v>1</v>
      </c>
      <c r="AA234">
        <v>861.5</v>
      </c>
      <c r="AB234">
        <v>42</v>
      </c>
      <c r="AC234" t="str" cm="1">
        <f t="array" ref="AC234">_xlfn.IFS(AB234 &lt;=29, "Young Adult", AB234 &lt;=44, "Adult", AB234 &lt;=59, "Middle Age", AB234 &gt; 59, "Old")</f>
        <v>Adult</v>
      </c>
      <c r="AD234">
        <f t="shared" ca="1" si="6"/>
        <v>7</v>
      </c>
      <c r="AE234" t="str" cm="1">
        <f t="array" ref="AE234">_xlfn.IFS(S234 &lt; 3, "Low", S234 &lt;= 4, "Medium", S234 &gt; 4, "High")</f>
        <v>Medium</v>
      </c>
      <c r="AF234" t="str" cm="1">
        <f t="array" ref="AF234">_xlfn.IFS(T234 &lt; 3, "Unsatisfied", T234 &lt;= 4, "Neutral", T234 &gt; 4, "Satisfied" )</f>
        <v>Unsatisfied</v>
      </c>
      <c r="AG234" t="str" cm="1">
        <f t="array" ref="AG234">_xlfn.IFS(Q234 &lt; 3, "Needs Improvement", Q234 &lt;= 4, "Good", Q234 &gt; 4, "Excellent" )</f>
        <v>Needs Improvement</v>
      </c>
      <c r="AH234" t="str">
        <f t="shared" si="7"/>
        <v>Needs Improvement</v>
      </c>
    </row>
    <row r="235" spans="1:34" x14ac:dyDescent="0.35">
      <c r="A235">
        <v>3694</v>
      </c>
      <c r="B235" s="1">
        <v>43774</v>
      </c>
      <c r="C235" t="s">
        <v>106</v>
      </c>
      <c r="D235" t="s">
        <v>44</v>
      </c>
      <c r="E235" t="s">
        <v>108</v>
      </c>
      <c r="F235" t="s">
        <v>55</v>
      </c>
      <c r="G235" t="s">
        <v>45</v>
      </c>
      <c r="H235" t="s">
        <v>46</v>
      </c>
      <c r="I235" t="s">
        <v>34</v>
      </c>
      <c r="J235" t="s">
        <v>70</v>
      </c>
      <c r="K235" s="1">
        <v>22351</v>
      </c>
      <c r="L235" t="s">
        <v>36</v>
      </c>
      <c r="M235" t="s">
        <v>37</v>
      </c>
      <c r="N235" t="s">
        <v>49</v>
      </c>
      <c r="O235" t="s">
        <v>67</v>
      </c>
      <c r="P235" t="s">
        <v>107</v>
      </c>
      <c r="Q235">
        <v>4</v>
      </c>
      <c r="R235" s="1">
        <v>45005</v>
      </c>
      <c r="S235">
        <v>3</v>
      </c>
      <c r="T235">
        <v>3</v>
      </c>
      <c r="U235">
        <v>5</v>
      </c>
      <c r="V235" s="1">
        <v>45065</v>
      </c>
      <c r="W235" t="s">
        <v>41</v>
      </c>
      <c r="X235" t="s">
        <v>51</v>
      </c>
      <c r="Y235" t="s">
        <v>63</v>
      </c>
      <c r="Z235">
        <v>2</v>
      </c>
      <c r="AA235">
        <v>649.17999999999995</v>
      </c>
      <c r="AB235">
        <v>58</v>
      </c>
      <c r="AC235" t="str" cm="1">
        <f t="array" ref="AC235">_xlfn.IFS(AB235 &lt;=29, "Young Adult", AB235 &lt;=44, "Adult", AB235 &lt;=59, "Middle Age", AB235 &gt; 59, "Old")</f>
        <v>Middle Age</v>
      </c>
      <c r="AD235">
        <f t="shared" ca="1" si="6"/>
        <v>6</v>
      </c>
      <c r="AE235" t="str" cm="1">
        <f t="array" ref="AE235">_xlfn.IFS(S235 &lt; 3, "Low", S235 &lt;= 4, "Medium", S235 &gt; 4, "High")</f>
        <v>Medium</v>
      </c>
      <c r="AF235" t="str" cm="1">
        <f t="array" ref="AF235">_xlfn.IFS(T235 &lt; 3, "Unsatisfied", T235 &lt;= 4, "Neutral", T235 &gt; 4, "Satisfied" )</f>
        <v>Neutral</v>
      </c>
      <c r="AG235" t="str" cm="1">
        <f t="array" ref="AG235">_xlfn.IFS(Q235 &lt; 3, "Needs Improvement", Q235 &lt;= 4, "Good", Q235 &gt; 4, "Excellent" )</f>
        <v>Good</v>
      </c>
      <c r="AH235" t="str">
        <f t="shared" si="7"/>
        <v>Effective</v>
      </c>
    </row>
    <row r="236" spans="1:34" x14ac:dyDescent="0.35">
      <c r="A236">
        <v>3695</v>
      </c>
      <c r="B236" s="1">
        <v>43363</v>
      </c>
      <c r="C236" t="s">
        <v>106</v>
      </c>
      <c r="D236" t="s">
        <v>87</v>
      </c>
      <c r="E236" t="s">
        <v>108</v>
      </c>
      <c r="F236" t="s">
        <v>31</v>
      </c>
      <c r="G236" t="s">
        <v>32</v>
      </c>
      <c r="H236" t="s">
        <v>33</v>
      </c>
      <c r="I236" t="s">
        <v>34</v>
      </c>
      <c r="J236" t="s">
        <v>102</v>
      </c>
      <c r="K236" s="1">
        <v>32840</v>
      </c>
      <c r="L236" t="s">
        <v>36</v>
      </c>
      <c r="M236" t="s">
        <v>37</v>
      </c>
      <c r="N236" t="s">
        <v>49</v>
      </c>
      <c r="O236" t="s">
        <v>77</v>
      </c>
      <c r="P236" t="s">
        <v>107</v>
      </c>
      <c r="Q236">
        <v>4</v>
      </c>
      <c r="R236" s="1">
        <v>44801</v>
      </c>
      <c r="S236">
        <v>1</v>
      </c>
      <c r="T236">
        <v>1</v>
      </c>
      <c r="U236">
        <v>4</v>
      </c>
      <c r="V236" s="1">
        <v>44934</v>
      </c>
      <c r="W236" t="s">
        <v>62</v>
      </c>
      <c r="X236" t="s">
        <v>51</v>
      </c>
      <c r="Y236" t="s">
        <v>43</v>
      </c>
      <c r="Z236">
        <v>4</v>
      </c>
      <c r="AA236">
        <v>492.2</v>
      </c>
      <c r="AB236">
        <v>29</v>
      </c>
      <c r="AC236" t="str" cm="1">
        <f t="array" ref="AC236">_xlfn.IFS(AB236 &lt;=29, "Young Adult", AB236 &lt;=44, "Adult", AB236 &lt;=59, "Middle Age", AB236 &gt; 59, "Old")</f>
        <v>Young Adult</v>
      </c>
      <c r="AD236">
        <f t="shared" ca="1" si="6"/>
        <v>7</v>
      </c>
      <c r="AE236" t="str" cm="1">
        <f t="array" ref="AE236">_xlfn.IFS(S236 &lt; 3, "Low", S236 &lt;= 4, "Medium", S236 &gt; 4, "High")</f>
        <v>Low</v>
      </c>
      <c r="AF236" t="str" cm="1">
        <f t="array" ref="AF236">_xlfn.IFS(T236 &lt; 3, "Unsatisfied", T236 &lt;= 4, "Neutral", T236 &gt; 4, "Satisfied" )</f>
        <v>Unsatisfied</v>
      </c>
      <c r="AG236" t="str" cm="1">
        <f t="array" ref="AG236">_xlfn.IFS(Q236 &lt; 3, "Needs Improvement", Q236 &lt;= 4, "Good", Q236 &gt; 4, "Excellent" )</f>
        <v>Good</v>
      </c>
      <c r="AH236" t="str">
        <f t="shared" si="7"/>
        <v>Needs Improvement</v>
      </c>
    </row>
    <row r="237" spans="1:34" x14ac:dyDescent="0.35">
      <c r="A237">
        <v>3696</v>
      </c>
      <c r="B237" s="1">
        <v>44076</v>
      </c>
      <c r="C237" t="s">
        <v>106</v>
      </c>
      <c r="D237" t="s">
        <v>64</v>
      </c>
      <c r="E237" t="s">
        <v>108</v>
      </c>
      <c r="F237" t="s">
        <v>31</v>
      </c>
      <c r="G237" t="s">
        <v>56</v>
      </c>
      <c r="H237" t="s">
        <v>46</v>
      </c>
      <c r="I237" t="s">
        <v>34</v>
      </c>
      <c r="J237" t="s">
        <v>103</v>
      </c>
      <c r="K237" s="1">
        <v>32788</v>
      </c>
      <c r="L237" t="s">
        <v>36</v>
      </c>
      <c r="M237" t="s">
        <v>37</v>
      </c>
      <c r="N237" t="s">
        <v>49</v>
      </c>
      <c r="O237" t="s">
        <v>39</v>
      </c>
      <c r="P237" t="s">
        <v>107</v>
      </c>
      <c r="Q237">
        <v>3</v>
      </c>
      <c r="R237" s="1">
        <v>44896</v>
      </c>
      <c r="S237">
        <v>2</v>
      </c>
      <c r="T237">
        <v>1</v>
      </c>
      <c r="U237">
        <v>2</v>
      </c>
      <c r="V237" s="1">
        <v>44939</v>
      </c>
      <c r="W237" t="s">
        <v>68</v>
      </c>
      <c r="X237" t="s">
        <v>42</v>
      </c>
      <c r="Y237" t="s">
        <v>73</v>
      </c>
      <c r="Z237">
        <v>2</v>
      </c>
      <c r="AA237">
        <v>299.58999999999997</v>
      </c>
      <c r="AB237">
        <v>31</v>
      </c>
      <c r="AC237" t="str" cm="1">
        <f t="array" ref="AC237">_xlfn.IFS(AB237 &lt;=29, "Young Adult", AB237 &lt;=44, "Adult", AB237 &lt;=59, "Middle Age", AB237 &gt; 59, "Old")</f>
        <v>Adult</v>
      </c>
      <c r="AD237">
        <f t="shared" ca="1" si="6"/>
        <v>5</v>
      </c>
      <c r="AE237" t="str" cm="1">
        <f t="array" ref="AE237">_xlfn.IFS(S237 &lt; 3, "Low", S237 &lt;= 4, "Medium", S237 &gt; 4, "High")</f>
        <v>Low</v>
      </c>
      <c r="AF237" t="str" cm="1">
        <f t="array" ref="AF237">_xlfn.IFS(T237 &lt; 3, "Unsatisfied", T237 &lt;= 4, "Neutral", T237 &gt; 4, "Satisfied" )</f>
        <v>Unsatisfied</v>
      </c>
      <c r="AG237" t="str" cm="1">
        <f t="array" ref="AG237">_xlfn.IFS(Q237 &lt; 3, "Needs Improvement", Q237 &lt;= 4, "Good", Q237 &gt; 4, "Excellent" )</f>
        <v>Good</v>
      </c>
      <c r="AH237" t="str">
        <f t="shared" si="7"/>
        <v>Needs Improvement</v>
      </c>
    </row>
    <row r="238" spans="1:34" x14ac:dyDescent="0.35">
      <c r="A238">
        <v>3697</v>
      </c>
      <c r="B238" s="1">
        <v>44010</v>
      </c>
      <c r="C238" t="s">
        <v>106</v>
      </c>
      <c r="D238" t="s">
        <v>94</v>
      </c>
      <c r="E238" t="s">
        <v>30</v>
      </c>
      <c r="F238" t="s">
        <v>55</v>
      </c>
      <c r="G238" t="s">
        <v>45</v>
      </c>
      <c r="H238" t="s">
        <v>46</v>
      </c>
      <c r="I238" t="s">
        <v>34</v>
      </c>
      <c r="J238" t="s">
        <v>70</v>
      </c>
      <c r="K238" s="1">
        <v>33964</v>
      </c>
      <c r="L238" t="s">
        <v>36</v>
      </c>
      <c r="M238" t="s">
        <v>37</v>
      </c>
      <c r="N238" t="s">
        <v>60</v>
      </c>
      <c r="O238" t="s">
        <v>61</v>
      </c>
      <c r="P238" t="s">
        <v>107</v>
      </c>
      <c r="Q238">
        <v>4</v>
      </c>
      <c r="R238" s="1">
        <v>45127</v>
      </c>
      <c r="S238">
        <v>3</v>
      </c>
      <c r="T238">
        <v>4</v>
      </c>
      <c r="U238">
        <v>1</v>
      </c>
      <c r="V238" s="1">
        <v>45040</v>
      </c>
      <c r="W238" t="s">
        <v>68</v>
      </c>
      <c r="X238" t="s">
        <v>42</v>
      </c>
      <c r="Y238" t="s">
        <v>43</v>
      </c>
      <c r="Z238">
        <v>2</v>
      </c>
      <c r="AA238">
        <v>982.33</v>
      </c>
      <c r="AB238">
        <v>28</v>
      </c>
      <c r="AC238" t="str" cm="1">
        <f t="array" ref="AC238">_xlfn.IFS(AB238 &lt;=29, "Young Adult", AB238 &lt;=44, "Adult", AB238 &lt;=59, "Middle Age", AB238 &gt; 59, "Old")</f>
        <v>Young Adult</v>
      </c>
      <c r="AD238">
        <f t="shared" ca="1" si="6"/>
        <v>5</v>
      </c>
      <c r="AE238" t="str" cm="1">
        <f t="array" ref="AE238">_xlfn.IFS(S238 &lt; 3, "Low", S238 &lt;= 4, "Medium", S238 &gt; 4, "High")</f>
        <v>Medium</v>
      </c>
      <c r="AF238" t="str" cm="1">
        <f t="array" ref="AF238">_xlfn.IFS(T238 &lt; 3, "Unsatisfied", T238 &lt;= 4, "Neutral", T238 &gt; 4, "Satisfied" )</f>
        <v>Neutral</v>
      </c>
      <c r="AG238" t="str" cm="1">
        <f t="array" ref="AG238">_xlfn.IFS(Q238 &lt; 3, "Needs Improvement", Q238 &lt;= 4, "Good", Q238 &gt; 4, "Excellent" )</f>
        <v>Good</v>
      </c>
      <c r="AH238" t="str">
        <f t="shared" si="7"/>
        <v>Needs Improvement</v>
      </c>
    </row>
    <row r="239" spans="1:34" x14ac:dyDescent="0.35">
      <c r="A239">
        <v>3698</v>
      </c>
      <c r="B239" s="1">
        <v>45007</v>
      </c>
      <c r="C239" t="s">
        <v>106</v>
      </c>
      <c r="D239" t="s">
        <v>74</v>
      </c>
      <c r="E239" t="s">
        <v>30</v>
      </c>
      <c r="F239" t="s">
        <v>55</v>
      </c>
      <c r="G239" t="s">
        <v>45</v>
      </c>
      <c r="H239" t="s">
        <v>55</v>
      </c>
      <c r="I239" t="s">
        <v>34</v>
      </c>
      <c r="J239" t="s">
        <v>102</v>
      </c>
      <c r="K239" s="1">
        <v>30845</v>
      </c>
      <c r="L239" t="s">
        <v>36</v>
      </c>
      <c r="M239" t="s">
        <v>37</v>
      </c>
      <c r="N239" t="s">
        <v>49</v>
      </c>
      <c r="O239" t="s">
        <v>67</v>
      </c>
      <c r="P239" t="s">
        <v>107</v>
      </c>
      <c r="Q239">
        <v>3</v>
      </c>
      <c r="R239" s="1">
        <v>44945</v>
      </c>
      <c r="S239">
        <v>2</v>
      </c>
      <c r="T239">
        <v>5</v>
      </c>
      <c r="U239">
        <v>4</v>
      </c>
      <c r="V239" s="1">
        <v>44919</v>
      </c>
      <c r="W239" t="s">
        <v>41</v>
      </c>
      <c r="X239" t="s">
        <v>51</v>
      </c>
      <c r="Y239" t="s">
        <v>73</v>
      </c>
      <c r="Z239">
        <v>2</v>
      </c>
      <c r="AA239">
        <v>830.36</v>
      </c>
      <c r="AB239">
        <v>39</v>
      </c>
      <c r="AC239" t="str" cm="1">
        <f t="array" ref="AC239">_xlfn.IFS(AB239 &lt;=29, "Young Adult", AB239 &lt;=44, "Adult", AB239 &lt;=59, "Middle Age", AB239 &gt; 59, "Old")</f>
        <v>Adult</v>
      </c>
      <c r="AD239">
        <f t="shared" ca="1" si="6"/>
        <v>3</v>
      </c>
      <c r="AE239" t="str" cm="1">
        <f t="array" ref="AE239">_xlfn.IFS(S239 &lt; 3, "Low", S239 &lt;= 4, "Medium", S239 &gt; 4, "High")</f>
        <v>Low</v>
      </c>
      <c r="AF239" t="str" cm="1">
        <f t="array" ref="AF239">_xlfn.IFS(T239 &lt; 3, "Unsatisfied", T239 &lt;= 4, "Neutral", T239 &gt; 4, "Satisfied" )</f>
        <v>Satisfied</v>
      </c>
      <c r="AG239" t="str" cm="1">
        <f t="array" ref="AG239">_xlfn.IFS(Q239 &lt; 3, "Needs Improvement", Q239 &lt;= 4, "Good", Q239 &gt; 4, "Excellent" )</f>
        <v>Good</v>
      </c>
      <c r="AH239" t="str">
        <f t="shared" si="7"/>
        <v>Needs Improvement</v>
      </c>
    </row>
    <row r="240" spans="1:34" x14ac:dyDescent="0.35">
      <c r="A240">
        <v>3699</v>
      </c>
      <c r="B240" s="1">
        <v>44803</v>
      </c>
      <c r="C240" t="s">
        <v>28</v>
      </c>
      <c r="D240" t="s">
        <v>94</v>
      </c>
      <c r="E240" t="s">
        <v>108</v>
      </c>
      <c r="F240" t="s">
        <v>46</v>
      </c>
      <c r="G240" t="s">
        <v>56</v>
      </c>
      <c r="H240" t="s">
        <v>33</v>
      </c>
      <c r="I240" t="s">
        <v>34</v>
      </c>
      <c r="J240" t="s">
        <v>79</v>
      </c>
      <c r="K240" s="1">
        <v>28156</v>
      </c>
      <c r="L240" t="s">
        <v>36</v>
      </c>
      <c r="M240" t="s">
        <v>48</v>
      </c>
      <c r="N240" t="s">
        <v>84</v>
      </c>
      <c r="O240" t="s">
        <v>77</v>
      </c>
      <c r="P240" t="s">
        <v>107</v>
      </c>
      <c r="Q240">
        <v>2</v>
      </c>
      <c r="R240" s="1">
        <v>45098</v>
      </c>
      <c r="S240">
        <v>2</v>
      </c>
      <c r="T240">
        <v>4</v>
      </c>
      <c r="U240">
        <v>3</v>
      </c>
      <c r="V240" s="1">
        <v>44792</v>
      </c>
      <c r="W240" t="s">
        <v>50</v>
      </c>
      <c r="X240" t="s">
        <v>51</v>
      </c>
      <c r="Y240" t="s">
        <v>73</v>
      </c>
      <c r="Z240">
        <v>1</v>
      </c>
      <c r="AA240">
        <v>973.34</v>
      </c>
      <c r="AB240">
        <v>45</v>
      </c>
      <c r="AC240" t="str" cm="1">
        <f t="array" ref="AC240">_xlfn.IFS(AB240 &lt;=29, "Young Adult", AB240 &lt;=44, "Adult", AB240 &lt;=59, "Middle Age", AB240 &gt; 59, "Old")</f>
        <v>Middle Age</v>
      </c>
      <c r="AD240">
        <f t="shared" ca="1" si="6"/>
        <v>3</v>
      </c>
      <c r="AE240" t="str" cm="1">
        <f t="array" ref="AE240">_xlfn.IFS(S240 &lt; 3, "Low", S240 &lt;= 4, "Medium", S240 &gt; 4, "High")</f>
        <v>Low</v>
      </c>
      <c r="AF240" t="str" cm="1">
        <f t="array" ref="AF240">_xlfn.IFS(T240 &lt; 3, "Unsatisfied", T240 &lt;= 4, "Neutral", T240 &gt; 4, "Satisfied" )</f>
        <v>Neutral</v>
      </c>
      <c r="AG240" t="str" cm="1">
        <f t="array" ref="AG240">_xlfn.IFS(Q240 &lt; 3, "Needs Improvement", Q240 &lt;= 4, "Good", Q240 &gt; 4, "Excellent" )</f>
        <v>Needs Improvement</v>
      </c>
      <c r="AH240" t="str">
        <f t="shared" si="7"/>
        <v>Needs Improvement</v>
      </c>
    </row>
    <row r="241" spans="1:34" x14ac:dyDescent="0.35">
      <c r="A241">
        <v>3700</v>
      </c>
      <c r="B241" s="1">
        <v>43762</v>
      </c>
      <c r="C241" t="s">
        <v>28</v>
      </c>
      <c r="D241" t="s">
        <v>54</v>
      </c>
      <c r="E241" t="s">
        <v>30</v>
      </c>
      <c r="F241" t="s">
        <v>46</v>
      </c>
      <c r="G241" t="s">
        <v>45</v>
      </c>
      <c r="H241" t="s">
        <v>33</v>
      </c>
      <c r="I241" t="s">
        <v>34</v>
      </c>
      <c r="J241" t="s">
        <v>101</v>
      </c>
      <c r="K241" s="1">
        <v>32245</v>
      </c>
      <c r="L241" t="s">
        <v>36</v>
      </c>
      <c r="M241" t="s">
        <v>48</v>
      </c>
      <c r="N241" t="s">
        <v>49</v>
      </c>
      <c r="O241" t="s">
        <v>77</v>
      </c>
      <c r="P241" t="s">
        <v>107</v>
      </c>
      <c r="Q241">
        <v>1</v>
      </c>
      <c r="R241" s="1">
        <v>44944</v>
      </c>
      <c r="S241">
        <v>4</v>
      </c>
      <c r="T241">
        <v>1</v>
      </c>
      <c r="U241">
        <v>1</v>
      </c>
      <c r="V241" s="1">
        <v>44982</v>
      </c>
      <c r="W241" t="s">
        <v>62</v>
      </c>
      <c r="X241" t="s">
        <v>42</v>
      </c>
      <c r="Y241" t="s">
        <v>43</v>
      </c>
      <c r="Z241">
        <v>4</v>
      </c>
      <c r="AA241">
        <v>667.34</v>
      </c>
      <c r="AB241">
        <v>31</v>
      </c>
      <c r="AC241" t="str" cm="1">
        <f t="array" ref="AC241">_xlfn.IFS(AB241 &lt;=29, "Young Adult", AB241 &lt;=44, "Adult", AB241 &lt;=59, "Middle Age", AB241 &gt; 59, "Old")</f>
        <v>Adult</v>
      </c>
      <c r="AD241">
        <f t="shared" ca="1" si="6"/>
        <v>6</v>
      </c>
      <c r="AE241" t="str" cm="1">
        <f t="array" ref="AE241">_xlfn.IFS(S241 &lt; 3, "Low", S241 &lt;= 4, "Medium", S241 &gt; 4, "High")</f>
        <v>Medium</v>
      </c>
      <c r="AF241" t="str" cm="1">
        <f t="array" ref="AF241">_xlfn.IFS(T241 &lt; 3, "Unsatisfied", T241 &lt;= 4, "Neutral", T241 &gt; 4, "Satisfied" )</f>
        <v>Unsatisfied</v>
      </c>
      <c r="AG241" t="str" cm="1">
        <f t="array" ref="AG241">_xlfn.IFS(Q241 &lt; 3, "Needs Improvement", Q241 &lt;= 4, "Good", Q241 &gt; 4, "Excellent" )</f>
        <v>Needs Improvement</v>
      </c>
      <c r="AH241" t="str">
        <f t="shared" si="7"/>
        <v>Needs Improvement</v>
      </c>
    </row>
    <row r="242" spans="1:34" x14ac:dyDescent="0.35">
      <c r="A242">
        <v>3701</v>
      </c>
      <c r="B242" s="1">
        <v>43778</v>
      </c>
      <c r="C242" t="s">
        <v>28</v>
      </c>
      <c r="D242" t="s">
        <v>81</v>
      </c>
      <c r="E242" t="s">
        <v>30</v>
      </c>
      <c r="F242" t="s">
        <v>46</v>
      </c>
      <c r="G242" t="s">
        <v>56</v>
      </c>
      <c r="H242" t="s">
        <v>33</v>
      </c>
      <c r="I242" t="s">
        <v>34</v>
      </c>
      <c r="J242" t="s">
        <v>100</v>
      </c>
      <c r="K242" s="1">
        <v>17704</v>
      </c>
      <c r="L242" t="s">
        <v>36</v>
      </c>
      <c r="M242" t="s">
        <v>48</v>
      </c>
      <c r="N242" t="s">
        <v>60</v>
      </c>
      <c r="O242" t="s">
        <v>61</v>
      </c>
      <c r="P242" t="s">
        <v>107</v>
      </c>
      <c r="Q242">
        <v>2</v>
      </c>
      <c r="R242" s="1">
        <v>45087</v>
      </c>
      <c r="S242">
        <v>4</v>
      </c>
      <c r="T242">
        <v>1</v>
      </c>
      <c r="U242">
        <v>4</v>
      </c>
      <c r="V242" s="1">
        <v>44794</v>
      </c>
      <c r="W242" t="s">
        <v>92</v>
      </c>
      <c r="X242" t="s">
        <v>42</v>
      </c>
      <c r="Y242" t="s">
        <v>43</v>
      </c>
      <c r="Z242">
        <v>4</v>
      </c>
      <c r="AA242">
        <v>480.17</v>
      </c>
      <c r="AB242">
        <v>71</v>
      </c>
      <c r="AC242" t="str" cm="1">
        <f t="array" ref="AC242">_xlfn.IFS(AB242 &lt;=29, "Young Adult", AB242 &lt;=44, "Adult", AB242 &lt;=59, "Middle Age", AB242 &gt; 59, "Old")</f>
        <v>Old</v>
      </c>
      <c r="AD242">
        <f t="shared" ca="1" si="6"/>
        <v>6</v>
      </c>
      <c r="AE242" t="str" cm="1">
        <f t="array" ref="AE242">_xlfn.IFS(S242 &lt; 3, "Low", S242 &lt;= 4, "Medium", S242 &gt; 4, "High")</f>
        <v>Medium</v>
      </c>
      <c r="AF242" t="str" cm="1">
        <f t="array" ref="AF242">_xlfn.IFS(T242 &lt; 3, "Unsatisfied", T242 &lt;= 4, "Neutral", T242 &gt; 4, "Satisfied" )</f>
        <v>Unsatisfied</v>
      </c>
      <c r="AG242" t="str" cm="1">
        <f t="array" ref="AG242">_xlfn.IFS(Q242 &lt; 3, "Needs Improvement", Q242 &lt;= 4, "Good", Q242 &gt; 4, "Excellent" )</f>
        <v>Needs Improvement</v>
      </c>
      <c r="AH242" t="str">
        <f t="shared" si="7"/>
        <v>Needs Improvement</v>
      </c>
    </row>
    <row r="243" spans="1:34" x14ac:dyDescent="0.35">
      <c r="A243">
        <v>3702</v>
      </c>
      <c r="B243" s="1">
        <v>43659</v>
      </c>
      <c r="C243" t="s">
        <v>28</v>
      </c>
      <c r="D243" t="s">
        <v>87</v>
      </c>
      <c r="E243" t="s">
        <v>30</v>
      </c>
      <c r="F243" t="s">
        <v>46</v>
      </c>
      <c r="G243" t="s">
        <v>32</v>
      </c>
      <c r="H243" t="s">
        <v>46</v>
      </c>
      <c r="I243" t="s">
        <v>34</v>
      </c>
      <c r="J243" t="s">
        <v>47</v>
      </c>
      <c r="K243" s="1">
        <v>27872</v>
      </c>
      <c r="L243" t="s">
        <v>36</v>
      </c>
      <c r="M243" t="s">
        <v>48</v>
      </c>
      <c r="N243" t="s">
        <v>84</v>
      </c>
      <c r="O243" t="s">
        <v>61</v>
      </c>
      <c r="P243" t="s">
        <v>78</v>
      </c>
      <c r="Q243">
        <v>3</v>
      </c>
      <c r="R243" s="1">
        <v>44981</v>
      </c>
      <c r="S243">
        <v>2</v>
      </c>
      <c r="T243">
        <v>4</v>
      </c>
      <c r="U243">
        <v>1</v>
      </c>
      <c r="V243" s="1">
        <v>44972</v>
      </c>
      <c r="W243" t="s">
        <v>41</v>
      </c>
      <c r="X243" t="s">
        <v>51</v>
      </c>
      <c r="Y243" t="s">
        <v>43</v>
      </c>
      <c r="Z243">
        <v>3</v>
      </c>
      <c r="AA243">
        <v>346.28</v>
      </c>
      <c r="AB243">
        <v>43</v>
      </c>
      <c r="AC243" t="str" cm="1">
        <f t="array" ref="AC243">_xlfn.IFS(AB243 &lt;=29, "Young Adult", AB243 &lt;=44, "Adult", AB243 &lt;=59, "Middle Age", AB243 &gt; 59, "Old")</f>
        <v>Adult</v>
      </c>
      <c r="AD243">
        <f t="shared" ca="1" si="6"/>
        <v>6</v>
      </c>
      <c r="AE243" t="str" cm="1">
        <f t="array" ref="AE243">_xlfn.IFS(S243 &lt; 3, "Low", S243 &lt;= 4, "Medium", S243 &gt; 4, "High")</f>
        <v>Low</v>
      </c>
      <c r="AF243" t="str" cm="1">
        <f t="array" ref="AF243">_xlfn.IFS(T243 &lt; 3, "Unsatisfied", T243 &lt;= 4, "Neutral", T243 &gt; 4, "Satisfied" )</f>
        <v>Neutral</v>
      </c>
      <c r="AG243" t="str" cm="1">
        <f t="array" ref="AG243">_xlfn.IFS(Q243 &lt; 3, "Needs Improvement", Q243 &lt;= 4, "Good", Q243 &gt; 4, "Excellent" )</f>
        <v>Good</v>
      </c>
      <c r="AH243" t="str">
        <f t="shared" si="7"/>
        <v>Needs Improvement</v>
      </c>
    </row>
    <row r="244" spans="1:34" x14ac:dyDescent="0.35">
      <c r="A244">
        <v>3703</v>
      </c>
      <c r="B244" s="1">
        <v>44074</v>
      </c>
      <c r="C244" t="s">
        <v>28</v>
      </c>
      <c r="D244" t="s">
        <v>44</v>
      </c>
      <c r="E244" t="s">
        <v>30</v>
      </c>
      <c r="F244" t="s">
        <v>46</v>
      </c>
      <c r="G244" t="s">
        <v>45</v>
      </c>
      <c r="H244" t="s">
        <v>46</v>
      </c>
      <c r="I244" t="s">
        <v>34</v>
      </c>
      <c r="J244" t="s">
        <v>79</v>
      </c>
      <c r="K244" s="1">
        <v>18674</v>
      </c>
      <c r="L244" t="s">
        <v>36</v>
      </c>
      <c r="M244" t="s">
        <v>37</v>
      </c>
      <c r="N244" t="s">
        <v>38</v>
      </c>
      <c r="O244" t="s">
        <v>39</v>
      </c>
      <c r="P244" t="s">
        <v>78</v>
      </c>
      <c r="Q244">
        <v>4</v>
      </c>
      <c r="R244" s="1">
        <v>45079</v>
      </c>
      <c r="S244">
        <v>5</v>
      </c>
      <c r="T244">
        <v>5</v>
      </c>
      <c r="U244">
        <v>5</v>
      </c>
      <c r="V244" s="1">
        <v>44922</v>
      </c>
      <c r="W244" t="s">
        <v>92</v>
      </c>
      <c r="X244" t="s">
        <v>51</v>
      </c>
      <c r="Y244" t="s">
        <v>63</v>
      </c>
      <c r="Z244">
        <v>3</v>
      </c>
      <c r="AA244">
        <v>121.45</v>
      </c>
      <c r="AB244">
        <v>69</v>
      </c>
      <c r="AC244" t="str" cm="1">
        <f t="array" ref="AC244">_xlfn.IFS(AB244 &lt;=29, "Young Adult", AB244 &lt;=44, "Adult", AB244 &lt;=59, "Middle Age", AB244 &gt; 59, "Old")</f>
        <v>Old</v>
      </c>
      <c r="AD244">
        <f t="shared" ca="1" si="6"/>
        <v>5</v>
      </c>
      <c r="AE244" t="str" cm="1">
        <f t="array" ref="AE244">_xlfn.IFS(S244 &lt; 3, "Low", S244 &lt;= 4, "Medium", S244 &gt; 4, "High")</f>
        <v>High</v>
      </c>
      <c r="AF244" t="str" cm="1">
        <f t="array" ref="AF244">_xlfn.IFS(T244 &lt; 3, "Unsatisfied", T244 &lt;= 4, "Neutral", T244 &gt; 4, "Satisfied" )</f>
        <v>Satisfied</v>
      </c>
      <c r="AG244" t="str" cm="1">
        <f t="array" ref="AG244">_xlfn.IFS(Q244 &lt; 3, "Needs Improvement", Q244 &lt;= 4, "Good", Q244 &gt; 4, "Excellent" )</f>
        <v>Good</v>
      </c>
      <c r="AH244" t="str">
        <f t="shared" si="7"/>
        <v>Effective</v>
      </c>
    </row>
    <row r="245" spans="1:34" x14ac:dyDescent="0.35">
      <c r="A245">
        <v>3704</v>
      </c>
      <c r="B245" s="1">
        <v>43490</v>
      </c>
      <c r="C245" t="s">
        <v>28</v>
      </c>
      <c r="D245" t="s">
        <v>29</v>
      </c>
      <c r="E245" t="s">
        <v>30</v>
      </c>
      <c r="F245" t="s">
        <v>55</v>
      </c>
      <c r="G245" t="s">
        <v>32</v>
      </c>
      <c r="H245" t="s">
        <v>46</v>
      </c>
      <c r="I245" t="s">
        <v>34</v>
      </c>
      <c r="J245" t="s">
        <v>70</v>
      </c>
      <c r="K245" s="1">
        <v>27795</v>
      </c>
      <c r="L245" t="s">
        <v>36</v>
      </c>
      <c r="M245" t="s">
        <v>37</v>
      </c>
      <c r="N245" t="s">
        <v>84</v>
      </c>
      <c r="O245" t="s">
        <v>67</v>
      </c>
      <c r="P245" t="s">
        <v>78</v>
      </c>
      <c r="Q245">
        <v>5</v>
      </c>
      <c r="R245" s="1">
        <v>45114</v>
      </c>
      <c r="S245">
        <v>2</v>
      </c>
      <c r="T245">
        <v>4</v>
      </c>
      <c r="U245">
        <v>5</v>
      </c>
      <c r="V245" s="1">
        <v>44841</v>
      </c>
      <c r="W245" t="s">
        <v>68</v>
      </c>
      <c r="X245" t="s">
        <v>51</v>
      </c>
      <c r="Y245" t="s">
        <v>52</v>
      </c>
      <c r="Z245">
        <v>2</v>
      </c>
      <c r="AA245">
        <v>669.3</v>
      </c>
      <c r="AB245">
        <v>43</v>
      </c>
      <c r="AC245" t="str" cm="1">
        <f t="array" ref="AC245">_xlfn.IFS(AB245 &lt;=29, "Young Adult", AB245 &lt;=44, "Adult", AB245 &lt;=59, "Middle Age", AB245 &gt; 59, "Old")</f>
        <v>Adult</v>
      </c>
      <c r="AD245">
        <f t="shared" ca="1" si="6"/>
        <v>7</v>
      </c>
      <c r="AE245" t="str" cm="1">
        <f t="array" ref="AE245">_xlfn.IFS(S245 &lt; 3, "Low", S245 &lt;= 4, "Medium", S245 &gt; 4, "High")</f>
        <v>Low</v>
      </c>
      <c r="AF245" t="str" cm="1">
        <f t="array" ref="AF245">_xlfn.IFS(T245 &lt; 3, "Unsatisfied", T245 &lt;= 4, "Neutral", T245 &gt; 4, "Satisfied" )</f>
        <v>Neutral</v>
      </c>
      <c r="AG245" t="str" cm="1">
        <f t="array" ref="AG245">_xlfn.IFS(Q245 &lt; 3, "Needs Improvement", Q245 &lt;= 4, "Good", Q245 &gt; 4, "Excellent" )</f>
        <v>Excellent</v>
      </c>
      <c r="AH245" t="str">
        <f t="shared" si="7"/>
        <v>Needs Improvement</v>
      </c>
    </row>
    <row r="246" spans="1:34" x14ac:dyDescent="0.35">
      <c r="A246">
        <v>3705</v>
      </c>
      <c r="B246" s="1">
        <v>44156</v>
      </c>
      <c r="C246" t="s">
        <v>28</v>
      </c>
      <c r="D246" t="s">
        <v>69</v>
      </c>
      <c r="E246" t="s">
        <v>30</v>
      </c>
      <c r="F246" t="s">
        <v>55</v>
      </c>
      <c r="G246" t="s">
        <v>45</v>
      </c>
      <c r="H246" t="s">
        <v>46</v>
      </c>
      <c r="I246" t="s">
        <v>34</v>
      </c>
      <c r="J246" t="s">
        <v>58</v>
      </c>
      <c r="K246" s="1">
        <v>24619</v>
      </c>
      <c r="L246" t="s">
        <v>36</v>
      </c>
      <c r="M246" t="s">
        <v>37</v>
      </c>
      <c r="N246" t="s">
        <v>38</v>
      </c>
      <c r="O246" t="s">
        <v>61</v>
      </c>
      <c r="P246" t="s">
        <v>78</v>
      </c>
      <c r="Q246">
        <v>3</v>
      </c>
      <c r="R246" s="1">
        <v>45071</v>
      </c>
      <c r="S246">
        <v>3</v>
      </c>
      <c r="T246">
        <v>1</v>
      </c>
      <c r="U246">
        <v>4</v>
      </c>
      <c r="V246" s="1">
        <v>45033</v>
      </c>
      <c r="W246" t="s">
        <v>68</v>
      </c>
      <c r="X246" t="s">
        <v>42</v>
      </c>
      <c r="Y246" t="s">
        <v>63</v>
      </c>
      <c r="Z246">
        <v>5</v>
      </c>
      <c r="AA246">
        <v>983.59</v>
      </c>
      <c r="AB246">
        <v>53</v>
      </c>
      <c r="AC246" t="str" cm="1">
        <f t="array" ref="AC246">_xlfn.IFS(AB246 &lt;=29, "Young Adult", AB246 &lt;=44, "Adult", AB246 &lt;=59, "Middle Age", AB246 &gt; 59, "Old")</f>
        <v>Middle Age</v>
      </c>
      <c r="AD246">
        <f t="shared" ca="1" si="6"/>
        <v>5</v>
      </c>
      <c r="AE246" t="str" cm="1">
        <f t="array" ref="AE246">_xlfn.IFS(S246 &lt; 3, "Low", S246 &lt;= 4, "Medium", S246 &gt; 4, "High")</f>
        <v>Medium</v>
      </c>
      <c r="AF246" t="str" cm="1">
        <f t="array" ref="AF246">_xlfn.IFS(T246 &lt; 3, "Unsatisfied", T246 &lt;= 4, "Neutral", T246 &gt; 4, "Satisfied" )</f>
        <v>Unsatisfied</v>
      </c>
      <c r="AG246" t="str" cm="1">
        <f t="array" ref="AG246">_xlfn.IFS(Q246 &lt; 3, "Needs Improvement", Q246 &lt;= 4, "Good", Q246 &gt; 4, "Excellent" )</f>
        <v>Good</v>
      </c>
      <c r="AH246" t="str">
        <f t="shared" si="7"/>
        <v>Effective</v>
      </c>
    </row>
    <row r="247" spans="1:34" x14ac:dyDescent="0.35">
      <c r="A247">
        <v>3706</v>
      </c>
      <c r="B247" s="1">
        <v>43731</v>
      </c>
      <c r="C247" t="s">
        <v>28</v>
      </c>
      <c r="D247" t="s">
        <v>74</v>
      </c>
      <c r="E247" t="s">
        <v>30</v>
      </c>
      <c r="F247" t="s">
        <v>55</v>
      </c>
      <c r="G247" t="s">
        <v>56</v>
      </c>
      <c r="H247" t="s">
        <v>46</v>
      </c>
      <c r="I247" t="s">
        <v>34</v>
      </c>
      <c r="J247" t="s">
        <v>70</v>
      </c>
      <c r="K247" s="1">
        <v>27341</v>
      </c>
      <c r="L247" t="s">
        <v>36</v>
      </c>
      <c r="M247" t="s">
        <v>48</v>
      </c>
      <c r="N247" t="s">
        <v>38</v>
      </c>
      <c r="O247" t="s">
        <v>77</v>
      </c>
      <c r="P247" t="s">
        <v>78</v>
      </c>
      <c r="Q247">
        <v>3</v>
      </c>
      <c r="R247" s="1">
        <v>45124</v>
      </c>
      <c r="S247">
        <v>2</v>
      </c>
      <c r="T247">
        <v>1</v>
      </c>
      <c r="U247">
        <v>4</v>
      </c>
      <c r="V247" s="1">
        <v>45084</v>
      </c>
      <c r="W247" t="s">
        <v>50</v>
      </c>
      <c r="X247" t="s">
        <v>42</v>
      </c>
      <c r="Y247" t="s">
        <v>63</v>
      </c>
      <c r="Z247">
        <v>1</v>
      </c>
      <c r="AA247">
        <v>304.89999999999998</v>
      </c>
      <c r="AB247">
        <v>45</v>
      </c>
      <c r="AC247" t="str" cm="1">
        <f t="array" ref="AC247">_xlfn.IFS(AB247 &lt;=29, "Young Adult", AB247 &lt;=44, "Adult", AB247 &lt;=59, "Middle Age", AB247 &gt; 59, "Old")</f>
        <v>Middle Age</v>
      </c>
      <c r="AD247">
        <f t="shared" ca="1" si="6"/>
        <v>6</v>
      </c>
      <c r="AE247" t="str" cm="1">
        <f t="array" ref="AE247">_xlfn.IFS(S247 &lt; 3, "Low", S247 &lt;= 4, "Medium", S247 &gt; 4, "High")</f>
        <v>Low</v>
      </c>
      <c r="AF247" t="str" cm="1">
        <f t="array" ref="AF247">_xlfn.IFS(T247 &lt; 3, "Unsatisfied", T247 &lt;= 4, "Neutral", T247 &gt; 4, "Satisfied" )</f>
        <v>Unsatisfied</v>
      </c>
      <c r="AG247" t="str" cm="1">
        <f t="array" ref="AG247">_xlfn.IFS(Q247 &lt; 3, "Needs Improvement", Q247 &lt;= 4, "Good", Q247 &gt; 4, "Excellent" )</f>
        <v>Good</v>
      </c>
      <c r="AH247" t="str">
        <f t="shared" si="7"/>
        <v>Effective</v>
      </c>
    </row>
    <row r="248" spans="1:34" x14ac:dyDescent="0.35">
      <c r="A248">
        <v>3707</v>
      </c>
      <c r="B248" s="1">
        <v>44906</v>
      </c>
      <c r="C248" t="s">
        <v>28</v>
      </c>
      <c r="D248" t="s">
        <v>64</v>
      </c>
      <c r="E248" t="s">
        <v>30</v>
      </c>
      <c r="F248" t="s">
        <v>31</v>
      </c>
      <c r="G248" t="s">
        <v>56</v>
      </c>
      <c r="H248" t="s">
        <v>33</v>
      </c>
      <c r="I248" t="s">
        <v>34</v>
      </c>
      <c r="J248" t="s">
        <v>79</v>
      </c>
      <c r="K248" s="1">
        <v>35034</v>
      </c>
      <c r="L248" t="s">
        <v>36</v>
      </c>
      <c r="M248" t="s">
        <v>48</v>
      </c>
      <c r="N248" t="s">
        <v>84</v>
      </c>
      <c r="O248" t="s">
        <v>77</v>
      </c>
      <c r="P248" t="s">
        <v>78</v>
      </c>
      <c r="Q248">
        <v>3</v>
      </c>
      <c r="R248" s="1">
        <v>45009</v>
      </c>
      <c r="S248">
        <v>3</v>
      </c>
      <c r="T248">
        <v>2</v>
      </c>
      <c r="U248">
        <v>4</v>
      </c>
      <c r="V248" s="1">
        <v>44919</v>
      </c>
      <c r="W248" t="s">
        <v>41</v>
      </c>
      <c r="X248" t="s">
        <v>51</v>
      </c>
      <c r="Y248" t="s">
        <v>73</v>
      </c>
      <c r="Z248">
        <v>3</v>
      </c>
      <c r="AA248">
        <v>778.72</v>
      </c>
      <c r="AB248">
        <v>27</v>
      </c>
      <c r="AC248" t="str" cm="1">
        <f t="array" ref="AC248">_xlfn.IFS(AB248 &lt;=29, "Young Adult", AB248 &lt;=44, "Adult", AB248 &lt;=59, "Middle Age", AB248 &gt; 59, "Old")</f>
        <v>Young Adult</v>
      </c>
      <c r="AD248">
        <f t="shared" ca="1" si="6"/>
        <v>3</v>
      </c>
      <c r="AE248" t="str" cm="1">
        <f t="array" ref="AE248">_xlfn.IFS(S248 &lt; 3, "Low", S248 &lt;= 4, "Medium", S248 &gt; 4, "High")</f>
        <v>Medium</v>
      </c>
      <c r="AF248" t="str" cm="1">
        <f t="array" ref="AF248">_xlfn.IFS(T248 &lt; 3, "Unsatisfied", T248 &lt;= 4, "Neutral", T248 &gt; 4, "Satisfied" )</f>
        <v>Unsatisfied</v>
      </c>
      <c r="AG248" t="str" cm="1">
        <f t="array" ref="AG248">_xlfn.IFS(Q248 &lt; 3, "Needs Improvement", Q248 &lt;= 4, "Good", Q248 &gt; 4, "Excellent" )</f>
        <v>Good</v>
      </c>
      <c r="AH248" t="str">
        <f t="shared" si="7"/>
        <v>Needs Improvement</v>
      </c>
    </row>
    <row r="249" spans="1:34" x14ac:dyDescent="0.35">
      <c r="A249">
        <v>3708</v>
      </c>
      <c r="B249" s="1">
        <v>44064</v>
      </c>
      <c r="C249" t="s">
        <v>28</v>
      </c>
      <c r="D249" t="s">
        <v>85</v>
      </c>
      <c r="E249" t="s">
        <v>30</v>
      </c>
      <c r="F249" t="s">
        <v>55</v>
      </c>
      <c r="G249" t="s">
        <v>32</v>
      </c>
      <c r="H249" t="s">
        <v>46</v>
      </c>
      <c r="I249" t="s">
        <v>34</v>
      </c>
      <c r="J249" t="s">
        <v>97</v>
      </c>
      <c r="K249" s="1">
        <v>27079</v>
      </c>
      <c r="L249" t="s">
        <v>36</v>
      </c>
      <c r="M249" t="s">
        <v>48</v>
      </c>
      <c r="N249" t="s">
        <v>72</v>
      </c>
      <c r="O249" t="s">
        <v>67</v>
      </c>
      <c r="P249" t="s">
        <v>78</v>
      </c>
      <c r="Q249">
        <v>4</v>
      </c>
      <c r="R249" s="1">
        <v>44794</v>
      </c>
      <c r="S249">
        <v>5</v>
      </c>
      <c r="T249">
        <v>5</v>
      </c>
      <c r="U249">
        <v>2</v>
      </c>
      <c r="V249" s="1">
        <v>44929</v>
      </c>
      <c r="W249" t="s">
        <v>50</v>
      </c>
      <c r="X249" t="s">
        <v>51</v>
      </c>
      <c r="Y249" t="s">
        <v>73</v>
      </c>
      <c r="Z249">
        <v>4</v>
      </c>
      <c r="AA249">
        <v>136.15</v>
      </c>
      <c r="AB249">
        <v>46</v>
      </c>
      <c r="AC249" t="str" cm="1">
        <f t="array" ref="AC249">_xlfn.IFS(AB249 &lt;=29, "Young Adult", AB249 &lt;=44, "Adult", AB249 &lt;=59, "Middle Age", AB249 &gt; 59, "Old")</f>
        <v>Middle Age</v>
      </c>
      <c r="AD249">
        <f t="shared" ca="1" si="6"/>
        <v>5</v>
      </c>
      <c r="AE249" t="str" cm="1">
        <f t="array" ref="AE249">_xlfn.IFS(S249 &lt; 3, "Low", S249 &lt;= 4, "Medium", S249 &gt; 4, "High")</f>
        <v>High</v>
      </c>
      <c r="AF249" t="str" cm="1">
        <f t="array" ref="AF249">_xlfn.IFS(T249 &lt; 3, "Unsatisfied", T249 &lt;= 4, "Neutral", T249 &gt; 4, "Satisfied" )</f>
        <v>Satisfied</v>
      </c>
      <c r="AG249" t="str" cm="1">
        <f t="array" ref="AG249">_xlfn.IFS(Q249 &lt; 3, "Needs Improvement", Q249 &lt;= 4, "Good", Q249 &gt; 4, "Excellent" )</f>
        <v>Good</v>
      </c>
      <c r="AH249" t="str">
        <f t="shared" si="7"/>
        <v>Needs Improvement</v>
      </c>
    </row>
    <row r="250" spans="1:34" x14ac:dyDescent="0.35">
      <c r="A250">
        <v>3709</v>
      </c>
      <c r="B250" s="1">
        <v>43500</v>
      </c>
      <c r="C250" t="s">
        <v>28</v>
      </c>
      <c r="D250" t="s">
        <v>94</v>
      </c>
      <c r="E250" t="s">
        <v>30</v>
      </c>
      <c r="F250" t="s">
        <v>55</v>
      </c>
      <c r="G250" t="s">
        <v>32</v>
      </c>
      <c r="H250" t="s">
        <v>46</v>
      </c>
      <c r="I250" t="s">
        <v>34</v>
      </c>
      <c r="J250" t="s">
        <v>89</v>
      </c>
      <c r="K250" s="1">
        <v>25464</v>
      </c>
      <c r="L250" t="s">
        <v>36</v>
      </c>
      <c r="M250" t="s">
        <v>48</v>
      </c>
      <c r="N250" t="s">
        <v>72</v>
      </c>
      <c r="O250" t="s">
        <v>77</v>
      </c>
      <c r="P250" t="s">
        <v>78</v>
      </c>
      <c r="Q250">
        <v>5</v>
      </c>
      <c r="R250" s="1">
        <v>45054</v>
      </c>
      <c r="S250">
        <v>3</v>
      </c>
      <c r="T250">
        <v>5</v>
      </c>
      <c r="U250">
        <v>3</v>
      </c>
      <c r="V250" s="1">
        <v>45023</v>
      </c>
      <c r="W250" t="s">
        <v>41</v>
      </c>
      <c r="X250" t="s">
        <v>42</v>
      </c>
      <c r="Y250" t="s">
        <v>52</v>
      </c>
      <c r="Z250">
        <v>4</v>
      </c>
      <c r="AA250">
        <v>339.84</v>
      </c>
      <c r="AB250">
        <v>50</v>
      </c>
      <c r="AC250" t="str" cm="1">
        <f t="array" ref="AC250">_xlfn.IFS(AB250 &lt;=29, "Young Adult", AB250 &lt;=44, "Adult", AB250 &lt;=59, "Middle Age", AB250 &gt; 59, "Old")</f>
        <v>Middle Age</v>
      </c>
      <c r="AD250">
        <f t="shared" ca="1" si="6"/>
        <v>7</v>
      </c>
      <c r="AE250" t="str" cm="1">
        <f t="array" ref="AE250">_xlfn.IFS(S250 &lt; 3, "Low", S250 &lt;= 4, "Medium", S250 &gt; 4, "High")</f>
        <v>Medium</v>
      </c>
      <c r="AF250" t="str" cm="1">
        <f t="array" ref="AF250">_xlfn.IFS(T250 &lt; 3, "Unsatisfied", T250 &lt;= 4, "Neutral", T250 &gt; 4, "Satisfied" )</f>
        <v>Satisfied</v>
      </c>
      <c r="AG250" t="str" cm="1">
        <f t="array" ref="AG250">_xlfn.IFS(Q250 &lt; 3, "Needs Improvement", Q250 &lt;= 4, "Good", Q250 &gt; 4, "Excellent" )</f>
        <v>Excellent</v>
      </c>
      <c r="AH250" t="str">
        <f t="shared" si="7"/>
        <v>Needs Improvement</v>
      </c>
    </row>
    <row r="251" spans="1:34" x14ac:dyDescent="0.35">
      <c r="A251">
        <v>3710</v>
      </c>
      <c r="B251" s="1">
        <v>44498</v>
      </c>
      <c r="C251" t="s">
        <v>28</v>
      </c>
      <c r="D251" t="s">
        <v>54</v>
      </c>
      <c r="E251" t="s">
        <v>30</v>
      </c>
      <c r="F251" t="s">
        <v>55</v>
      </c>
      <c r="G251" t="s">
        <v>32</v>
      </c>
      <c r="H251" t="s">
        <v>46</v>
      </c>
      <c r="I251" t="s">
        <v>34</v>
      </c>
      <c r="J251" t="s">
        <v>47</v>
      </c>
      <c r="K251" s="1">
        <v>22205</v>
      </c>
      <c r="L251" t="s">
        <v>36</v>
      </c>
      <c r="M251" t="s">
        <v>37</v>
      </c>
      <c r="N251" t="s">
        <v>49</v>
      </c>
      <c r="O251" t="s">
        <v>61</v>
      </c>
      <c r="P251" t="s">
        <v>78</v>
      </c>
      <c r="Q251">
        <v>1</v>
      </c>
      <c r="R251" s="1">
        <v>44985</v>
      </c>
      <c r="S251">
        <v>5</v>
      </c>
      <c r="T251">
        <v>5</v>
      </c>
      <c r="U251">
        <v>3</v>
      </c>
      <c r="V251" s="1">
        <v>45079</v>
      </c>
      <c r="W251" t="s">
        <v>41</v>
      </c>
      <c r="X251" t="s">
        <v>51</v>
      </c>
      <c r="Y251" t="s">
        <v>63</v>
      </c>
      <c r="Z251">
        <v>1</v>
      </c>
      <c r="AA251">
        <v>791.78</v>
      </c>
      <c r="AB251">
        <v>61</v>
      </c>
      <c r="AC251" t="str" cm="1">
        <f t="array" ref="AC251">_xlfn.IFS(AB251 &lt;=29, "Young Adult", AB251 &lt;=44, "Adult", AB251 &lt;=59, "Middle Age", AB251 &gt; 59, "Old")</f>
        <v>Old</v>
      </c>
      <c r="AD251">
        <f t="shared" ca="1" si="6"/>
        <v>4</v>
      </c>
      <c r="AE251" t="str" cm="1">
        <f t="array" ref="AE251">_xlfn.IFS(S251 &lt; 3, "Low", S251 &lt;= 4, "Medium", S251 &gt; 4, "High")</f>
        <v>High</v>
      </c>
      <c r="AF251" t="str" cm="1">
        <f t="array" ref="AF251">_xlfn.IFS(T251 &lt; 3, "Unsatisfied", T251 &lt;= 4, "Neutral", T251 &gt; 4, "Satisfied" )</f>
        <v>Satisfied</v>
      </c>
      <c r="AG251" t="str" cm="1">
        <f t="array" ref="AG251">_xlfn.IFS(Q251 &lt; 3, "Needs Improvement", Q251 &lt;= 4, "Good", Q251 &gt; 4, "Excellent" )</f>
        <v>Needs Improvement</v>
      </c>
      <c r="AH251" t="str">
        <f t="shared" si="7"/>
        <v>Needs Improvement</v>
      </c>
    </row>
    <row r="252" spans="1:34" x14ac:dyDescent="0.35">
      <c r="A252">
        <v>3711</v>
      </c>
      <c r="B252" s="1">
        <v>44394</v>
      </c>
      <c r="C252" t="s">
        <v>28</v>
      </c>
      <c r="D252" t="s">
        <v>81</v>
      </c>
      <c r="E252" t="s">
        <v>30</v>
      </c>
      <c r="F252" t="s">
        <v>46</v>
      </c>
      <c r="G252" t="s">
        <v>45</v>
      </c>
      <c r="H252" t="s">
        <v>33</v>
      </c>
      <c r="I252" t="s">
        <v>34</v>
      </c>
      <c r="J252" t="s">
        <v>35</v>
      </c>
      <c r="K252" s="1">
        <v>29589</v>
      </c>
      <c r="L252" t="s">
        <v>36</v>
      </c>
      <c r="M252" t="s">
        <v>37</v>
      </c>
      <c r="N252" t="s">
        <v>72</v>
      </c>
      <c r="O252" t="s">
        <v>61</v>
      </c>
      <c r="P252" t="s">
        <v>98</v>
      </c>
      <c r="Q252">
        <v>1</v>
      </c>
      <c r="R252" s="1">
        <v>44909</v>
      </c>
      <c r="S252">
        <v>4</v>
      </c>
      <c r="T252">
        <v>3</v>
      </c>
      <c r="U252">
        <v>3</v>
      </c>
      <c r="V252" s="1">
        <v>44853</v>
      </c>
      <c r="W252" t="s">
        <v>41</v>
      </c>
      <c r="X252" t="s">
        <v>51</v>
      </c>
      <c r="Y252" t="s">
        <v>52</v>
      </c>
      <c r="Z252">
        <v>5</v>
      </c>
      <c r="AA252">
        <v>853.26</v>
      </c>
      <c r="AB252">
        <v>40</v>
      </c>
      <c r="AC252" t="str" cm="1">
        <f t="array" ref="AC252">_xlfn.IFS(AB252 &lt;=29, "Young Adult", AB252 &lt;=44, "Adult", AB252 &lt;=59, "Middle Age", AB252 &gt; 59, "Old")</f>
        <v>Adult</v>
      </c>
      <c r="AD252">
        <f t="shared" ca="1" si="6"/>
        <v>4</v>
      </c>
      <c r="AE252" t="str" cm="1">
        <f t="array" ref="AE252">_xlfn.IFS(S252 &lt; 3, "Low", S252 &lt;= 4, "Medium", S252 &gt; 4, "High")</f>
        <v>Medium</v>
      </c>
      <c r="AF252" t="str" cm="1">
        <f t="array" ref="AF252">_xlfn.IFS(T252 &lt; 3, "Unsatisfied", T252 &lt;= 4, "Neutral", T252 &gt; 4, "Satisfied" )</f>
        <v>Neutral</v>
      </c>
      <c r="AG252" t="str" cm="1">
        <f t="array" ref="AG252">_xlfn.IFS(Q252 &lt; 3, "Needs Improvement", Q252 &lt;= 4, "Good", Q252 &gt; 4, "Excellent" )</f>
        <v>Needs Improvement</v>
      </c>
      <c r="AH252" t="str">
        <f t="shared" si="7"/>
        <v>Needs Improvement</v>
      </c>
    </row>
    <row r="253" spans="1:34" x14ac:dyDescent="0.35">
      <c r="A253">
        <v>3713</v>
      </c>
      <c r="B253" s="1">
        <v>44033</v>
      </c>
      <c r="C253" t="s">
        <v>28</v>
      </c>
      <c r="D253" t="s">
        <v>44</v>
      </c>
      <c r="E253" t="s">
        <v>30</v>
      </c>
      <c r="F253" t="s">
        <v>55</v>
      </c>
      <c r="G253" t="s">
        <v>56</v>
      </c>
      <c r="H253" t="s">
        <v>33</v>
      </c>
      <c r="I253" t="s">
        <v>34</v>
      </c>
      <c r="J253" t="s">
        <v>58</v>
      </c>
      <c r="K253" s="1">
        <v>31147</v>
      </c>
      <c r="L253" t="s">
        <v>36</v>
      </c>
      <c r="M253" t="s">
        <v>48</v>
      </c>
      <c r="N253" t="s">
        <v>49</v>
      </c>
      <c r="O253" t="s">
        <v>39</v>
      </c>
      <c r="P253" t="s">
        <v>40</v>
      </c>
      <c r="Q253">
        <v>3</v>
      </c>
      <c r="R253" s="1">
        <v>44864</v>
      </c>
      <c r="S253">
        <v>3</v>
      </c>
      <c r="T253">
        <v>4</v>
      </c>
      <c r="U253">
        <v>1</v>
      </c>
      <c r="V253" s="1">
        <v>45063</v>
      </c>
      <c r="W253" t="s">
        <v>50</v>
      </c>
      <c r="X253" t="s">
        <v>51</v>
      </c>
      <c r="Y253" t="s">
        <v>52</v>
      </c>
      <c r="Z253">
        <v>5</v>
      </c>
      <c r="AA253">
        <v>235.82</v>
      </c>
      <c r="AB253">
        <v>35</v>
      </c>
      <c r="AC253" t="str" cm="1">
        <f t="array" ref="AC253">_xlfn.IFS(AB253 &lt;=29, "Young Adult", AB253 &lt;=44, "Adult", AB253 &lt;=59, "Middle Age", AB253 &gt; 59, "Old")</f>
        <v>Adult</v>
      </c>
      <c r="AD253">
        <f t="shared" ca="1" si="6"/>
        <v>5</v>
      </c>
      <c r="AE253" t="str" cm="1">
        <f t="array" ref="AE253">_xlfn.IFS(S253 &lt; 3, "Low", S253 &lt;= 4, "Medium", S253 &gt; 4, "High")</f>
        <v>Medium</v>
      </c>
      <c r="AF253" t="str" cm="1">
        <f t="array" ref="AF253">_xlfn.IFS(T253 &lt; 3, "Unsatisfied", T253 &lt;= 4, "Neutral", T253 &gt; 4, "Satisfied" )</f>
        <v>Neutral</v>
      </c>
      <c r="AG253" t="str" cm="1">
        <f t="array" ref="AG253">_xlfn.IFS(Q253 &lt; 3, "Needs Improvement", Q253 &lt;= 4, "Good", Q253 &gt; 4, "Excellent" )</f>
        <v>Good</v>
      </c>
      <c r="AH253" t="str">
        <f t="shared" si="7"/>
        <v>Needs Improvement</v>
      </c>
    </row>
    <row r="254" spans="1:34" x14ac:dyDescent="0.35">
      <c r="A254">
        <v>3714</v>
      </c>
      <c r="B254" s="1">
        <v>43849</v>
      </c>
      <c r="C254" t="s">
        <v>28</v>
      </c>
      <c r="D254" t="s">
        <v>29</v>
      </c>
      <c r="E254" t="s">
        <v>30</v>
      </c>
      <c r="F254" t="s">
        <v>55</v>
      </c>
      <c r="G254" t="s">
        <v>56</v>
      </c>
      <c r="H254" t="s">
        <v>46</v>
      </c>
      <c r="I254" t="s">
        <v>34</v>
      </c>
      <c r="J254" t="s">
        <v>70</v>
      </c>
      <c r="K254" s="1">
        <v>23851</v>
      </c>
      <c r="L254" t="s">
        <v>36</v>
      </c>
      <c r="M254" t="s">
        <v>48</v>
      </c>
      <c r="N254" t="s">
        <v>38</v>
      </c>
      <c r="O254" t="s">
        <v>67</v>
      </c>
      <c r="P254" t="s">
        <v>40</v>
      </c>
      <c r="Q254">
        <v>4</v>
      </c>
      <c r="R254" s="1">
        <v>45128</v>
      </c>
      <c r="S254">
        <v>3</v>
      </c>
      <c r="T254">
        <v>5</v>
      </c>
      <c r="U254">
        <v>2</v>
      </c>
      <c r="V254" s="1">
        <v>45064</v>
      </c>
      <c r="W254" t="s">
        <v>41</v>
      </c>
      <c r="X254" t="s">
        <v>42</v>
      </c>
      <c r="Y254" t="s">
        <v>73</v>
      </c>
      <c r="Z254">
        <v>5</v>
      </c>
      <c r="AA254">
        <v>448.57</v>
      </c>
      <c r="AB254">
        <v>55</v>
      </c>
      <c r="AC254" t="str" cm="1">
        <f t="array" ref="AC254">_xlfn.IFS(AB254 &lt;=29, "Young Adult", AB254 &lt;=44, "Adult", AB254 &lt;=59, "Middle Age", AB254 &gt; 59, "Old")</f>
        <v>Middle Age</v>
      </c>
      <c r="AD254">
        <f t="shared" ca="1" si="6"/>
        <v>6</v>
      </c>
      <c r="AE254" t="str" cm="1">
        <f t="array" ref="AE254">_xlfn.IFS(S254 &lt; 3, "Low", S254 &lt;= 4, "Medium", S254 &gt; 4, "High")</f>
        <v>Medium</v>
      </c>
      <c r="AF254" t="str" cm="1">
        <f t="array" ref="AF254">_xlfn.IFS(T254 &lt; 3, "Unsatisfied", T254 &lt;= 4, "Neutral", T254 &gt; 4, "Satisfied" )</f>
        <v>Satisfied</v>
      </c>
      <c r="AG254" t="str" cm="1">
        <f t="array" ref="AG254">_xlfn.IFS(Q254 &lt; 3, "Needs Improvement", Q254 &lt;= 4, "Good", Q254 &gt; 4, "Excellent" )</f>
        <v>Good</v>
      </c>
      <c r="AH254" t="str">
        <f t="shared" si="7"/>
        <v>Needs Improvement</v>
      </c>
    </row>
    <row r="255" spans="1:34" x14ac:dyDescent="0.35">
      <c r="A255">
        <v>3715</v>
      </c>
      <c r="B255" s="1">
        <v>44451</v>
      </c>
      <c r="C255" t="s">
        <v>28</v>
      </c>
      <c r="D255" t="s">
        <v>69</v>
      </c>
      <c r="E255" t="s">
        <v>30</v>
      </c>
      <c r="F255" t="s">
        <v>31</v>
      </c>
      <c r="G255" t="s">
        <v>45</v>
      </c>
      <c r="H255" t="s">
        <v>55</v>
      </c>
      <c r="I255" t="s">
        <v>34</v>
      </c>
      <c r="J255" t="s">
        <v>96</v>
      </c>
      <c r="K255" s="1">
        <v>27824</v>
      </c>
      <c r="L255" t="s">
        <v>36</v>
      </c>
      <c r="M255" t="s">
        <v>48</v>
      </c>
      <c r="N255" t="s">
        <v>72</v>
      </c>
      <c r="O255" t="s">
        <v>39</v>
      </c>
      <c r="P255" t="s">
        <v>40</v>
      </c>
      <c r="Q255">
        <v>4</v>
      </c>
      <c r="R255" s="1">
        <v>45066</v>
      </c>
      <c r="S255">
        <v>1</v>
      </c>
      <c r="T255">
        <v>1</v>
      </c>
      <c r="U255">
        <v>4</v>
      </c>
      <c r="V255" s="1">
        <v>44937</v>
      </c>
      <c r="W255" t="s">
        <v>41</v>
      </c>
      <c r="X255" t="s">
        <v>51</v>
      </c>
      <c r="Y255" t="s">
        <v>52</v>
      </c>
      <c r="Z255">
        <v>3</v>
      </c>
      <c r="AA255">
        <v>572.55999999999995</v>
      </c>
      <c r="AB255">
        <v>45</v>
      </c>
      <c r="AC255" t="str" cm="1">
        <f t="array" ref="AC255">_xlfn.IFS(AB255 &lt;=29, "Young Adult", AB255 &lt;=44, "Adult", AB255 &lt;=59, "Middle Age", AB255 &gt; 59, "Old")</f>
        <v>Middle Age</v>
      </c>
      <c r="AD255">
        <f t="shared" ca="1" si="6"/>
        <v>4</v>
      </c>
      <c r="AE255" t="str" cm="1">
        <f t="array" ref="AE255">_xlfn.IFS(S255 &lt; 3, "Low", S255 &lt;= 4, "Medium", S255 &gt; 4, "High")</f>
        <v>Low</v>
      </c>
      <c r="AF255" t="str" cm="1">
        <f t="array" ref="AF255">_xlfn.IFS(T255 &lt; 3, "Unsatisfied", T255 &lt;= 4, "Neutral", T255 &gt; 4, "Satisfied" )</f>
        <v>Unsatisfied</v>
      </c>
      <c r="AG255" t="str" cm="1">
        <f t="array" ref="AG255">_xlfn.IFS(Q255 &lt; 3, "Needs Improvement", Q255 &lt;= 4, "Good", Q255 &gt; 4, "Excellent" )</f>
        <v>Good</v>
      </c>
      <c r="AH255" t="str">
        <f t="shared" si="7"/>
        <v>Needs Improvement</v>
      </c>
    </row>
    <row r="256" spans="1:34" x14ac:dyDescent="0.35">
      <c r="A256">
        <v>3716</v>
      </c>
      <c r="B256" s="1">
        <v>44773</v>
      </c>
      <c r="C256" t="s">
        <v>106</v>
      </c>
      <c r="D256" t="s">
        <v>85</v>
      </c>
      <c r="E256" t="s">
        <v>108</v>
      </c>
      <c r="F256" t="s">
        <v>55</v>
      </c>
      <c r="G256" t="s">
        <v>45</v>
      </c>
      <c r="H256" t="s">
        <v>55</v>
      </c>
      <c r="I256" t="s">
        <v>34</v>
      </c>
      <c r="J256" t="s">
        <v>65</v>
      </c>
      <c r="K256" s="1">
        <v>34147</v>
      </c>
      <c r="L256" t="s">
        <v>36</v>
      </c>
      <c r="M256" t="s">
        <v>37</v>
      </c>
      <c r="N256" t="s">
        <v>72</v>
      </c>
      <c r="O256" t="s">
        <v>67</v>
      </c>
      <c r="P256" t="s">
        <v>40</v>
      </c>
      <c r="Q256">
        <v>1</v>
      </c>
      <c r="R256" s="1">
        <v>44884</v>
      </c>
      <c r="S256">
        <v>5</v>
      </c>
      <c r="T256">
        <v>3</v>
      </c>
      <c r="U256">
        <v>3</v>
      </c>
      <c r="V256" s="1">
        <v>44992</v>
      </c>
      <c r="W256" t="s">
        <v>62</v>
      </c>
      <c r="X256" t="s">
        <v>42</v>
      </c>
      <c r="Y256" t="s">
        <v>52</v>
      </c>
      <c r="Z256">
        <v>4</v>
      </c>
      <c r="AA256">
        <v>959.78</v>
      </c>
      <c r="AB256">
        <v>29</v>
      </c>
      <c r="AC256" t="str" cm="1">
        <f t="array" ref="AC256">_xlfn.IFS(AB256 &lt;=29, "Young Adult", AB256 &lt;=44, "Adult", AB256 &lt;=59, "Middle Age", AB256 &gt; 59, "Old")</f>
        <v>Young Adult</v>
      </c>
      <c r="AD256">
        <f t="shared" ca="1" si="6"/>
        <v>3</v>
      </c>
      <c r="AE256" t="str" cm="1">
        <f t="array" ref="AE256">_xlfn.IFS(S256 &lt; 3, "Low", S256 &lt;= 4, "Medium", S256 &gt; 4, "High")</f>
        <v>High</v>
      </c>
      <c r="AF256" t="str" cm="1">
        <f t="array" ref="AF256">_xlfn.IFS(T256 &lt; 3, "Unsatisfied", T256 &lt;= 4, "Neutral", T256 &gt; 4, "Satisfied" )</f>
        <v>Neutral</v>
      </c>
      <c r="AG256" t="str" cm="1">
        <f t="array" ref="AG256">_xlfn.IFS(Q256 &lt; 3, "Needs Improvement", Q256 &lt;= 4, "Good", Q256 &gt; 4, "Excellent" )</f>
        <v>Needs Improvement</v>
      </c>
      <c r="AH256" t="str">
        <f t="shared" si="7"/>
        <v>Needs Improvement</v>
      </c>
    </row>
    <row r="257" spans="1:34" x14ac:dyDescent="0.35">
      <c r="A257">
        <v>3717</v>
      </c>
      <c r="B257" s="1">
        <v>45064</v>
      </c>
      <c r="C257" t="s">
        <v>106</v>
      </c>
      <c r="D257" t="s">
        <v>44</v>
      </c>
      <c r="E257" t="s">
        <v>30</v>
      </c>
      <c r="F257" t="s">
        <v>31</v>
      </c>
      <c r="G257" t="s">
        <v>56</v>
      </c>
      <c r="H257" t="s">
        <v>55</v>
      </c>
      <c r="I257" t="s">
        <v>34</v>
      </c>
      <c r="J257" t="s">
        <v>70</v>
      </c>
      <c r="K257" s="1">
        <v>33915</v>
      </c>
      <c r="L257" t="s">
        <v>36</v>
      </c>
      <c r="M257" t="s">
        <v>37</v>
      </c>
      <c r="N257" t="s">
        <v>84</v>
      </c>
      <c r="O257" t="s">
        <v>67</v>
      </c>
      <c r="P257" t="s">
        <v>40</v>
      </c>
      <c r="Q257">
        <v>2</v>
      </c>
      <c r="R257" s="1">
        <v>44927</v>
      </c>
      <c r="S257">
        <v>4</v>
      </c>
      <c r="T257">
        <v>1</v>
      </c>
      <c r="U257">
        <v>3</v>
      </c>
      <c r="V257" s="1">
        <v>44795</v>
      </c>
      <c r="W257" t="s">
        <v>92</v>
      </c>
      <c r="X257" t="s">
        <v>51</v>
      </c>
      <c r="Y257" t="s">
        <v>73</v>
      </c>
      <c r="Z257">
        <v>3</v>
      </c>
      <c r="AA257">
        <v>363.02</v>
      </c>
      <c r="AB257">
        <v>31</v>
      </c>
      <c r="AC257" t="str" cm="1">
        <f t="array" ref="AC257">_xlfn.IFS(AB257 &lt;=29, "Young Adult", AB257 &lt;=44, "Adult", AB257 &lt;=59, "Middle Age", AB257 &gt; 59, "Old")</f>
        <v>Adult</v>
      </c>
      <c r="AD257">
        <f t="shared" ca="1" si="6"/>
        <v>3</v>
      </c>
      <c r="AE257" t="str" cm="1">
        <f t="array" ref="AE257">_xlfn.IFS(S257 &lt; 3, "Low", S257 &lt;= 4, "Medium", S257 &gt; 4, "High")</f>
        <v>Medium</v>
      </c>
      <c r="AF257" t="str" cm="1">
        <f t="array" ref="AF257">_xlfn.IFS(T257 &lt; 3, "Unsatisfied", T257 &lt;= 4, "Neutral", T257 &gt; 4, "Satisfied" )</f>
        <v>Unsatisfied</v>
      </c>
      <c r="AG257" t="str" cm="1">
        <f t="array" ref="AG257">_xlfn.IFS(Q257 &lt; 3, "Needs Improvement", Q257 &lt;= 4, "Good", Q257 &gt; 4, "Excellent" )</f>
        <v>Needs Improvement</v>
      </c>
      <c r="AH257" t="str">
        <f t="shared" si="7"/>
        <v>Needs Improvement</v>
      </c>
    </row>
    <row r="258" spans="1:34" x14ac:dyDescent="0.35">
      <c r="A258">
        <v>3718</v>
      </c>
      <c r="B258" s="1">
        <v>44341</v>
      </c>
      <c r="C258" t="s">
        <v>106</v>
      </c>
      <c r="D258" t="s">
        <v>87</v>
      </c>
      <c r="E258" t="s">
        <v>108</v>
      </c>
      <c r="F258" t="s">
        <v>31</v>
      </c>
      <c r="G258" t="s">
        <v>32</v>
      </c>
      <c r="H258" t="s">
        <v>33</v>
      </c>
      <c r="I258" t="s">
        <v>34</v>
      </c>
      <c r="J258" t="s">
        <v>70</v>
      </c>
      <c r="K258" s="1">
        <v>17060</v>
      </c>
      <c r="L258" t="s">
        <v>36</v>
      </c>
      <c r="M258" t="s">
        <v>37</v>
      </c>
      <c r="N258" t="s">
        <v>60</v>
      </c>
      <c r="O258" t="s">
        <v>67</v>
      </c>
      <c r="P258" t="s">
        <v>40</v>
      </c>
      <c r="Q258">
        <v>4</v>
      </c>
      <c r="R258" s="1">
        <v>44839</v>
      </c>
      <c r="S258">
        <v>1</v>
      </c>
      <c r="T258">
        <v>1</v>
      </c>
      <c r="U258">
        <v>3</v>
      </c>
      <c r="V258" s="1">
        <v>45048</v>
      </c>
      <c r="W258" t="s">
        <v>92</v>
      </c>
      <c r="X258" t="s">
        <v>42</v>
      </c>
      <c r="Y258" t="s">
        <v>63</v>
      </c>
      <c r="Z258">
        <v>2</v>
      </c>
      <c r="AA258">
        <v>325.7</v>
      </c>
      <c r="AB258">
        <v>75</v>
      </c>
      <c r="AC258" t="str" cm="1">
        <f t="array" ref="AC258">_xlfn.IFS(AB258 &lt;=29, "Young Adult", AB258 &lt;=44, "Adult", AB258 &lt;=59, "Middle Age", AB258 &gt; 59, "Old")</f>
        <v>Old</v>
      </c>
      <c r="AD258">
        <f t="shared" ca="1" si="6"/>
        <v>5</v>
      </c>
      <c r="AE258" t="str" cm="1">
        <f t="array" ref="AE258">_xlfn.IFS(S258 &lt; 3, "Low", S258 &lt;= 4, "Medium", S258 &gt; 4, "High")</f>
        <v>Low</v>
      </c>
      <c r="AF258" t="str" cm="1">
        <f t="array" ref="AF258">_xlfn.IFS(T258 &lt; 3, "Unsatisfied", T258 &lt;= 4, "Neutral", T258 &gt; 4, "Satisfied" )</f>
        <v>Unsatisfied</v>
      </c>
      <c r="AG258" t="str" cm="1">
        <f t="array" ref="AG258">_xlfn.IFS(Q258 &lt; 3, "Needs Improvement", Q258 &lt;= 4, "Good", Q258 &gt; 4, "Excellent" )</f>
        <v>Good</v>
      </c>
      <c r="AH258" t="str">
        <f t="shared" si="7"/>
        <v>Effective</v>
      </c>
    </row>
    <row r="259" spans="1:34" x14ac:dyDescent="0.35">
      <c r="A259">
        <v>3719</v>
      </c>
      <c r="B259" s="1">
        <v>44764</v>
      </c>
      <c r="C259" t="s">
        <v>106</v>
      </c>
      <c r="D259" t="s">
        <v>64</v>
      </c>
      <c r="E259" t="s">
        <v>30</v>
      </c>
      <c r="F259" t="s">
        <v>31</v>
      </c>
      <c r="G259" t="s">
        <v>56</v>
      </c>
      <c r="H259" t="s">
        <v>55</v>
      </c>
      <c r="I259" t="s">
        <v>34</v>
      </c>
      <c r="J259" t="s">
        <v>111</v>
      </c>
      <c r="K259" s="1">
        <v>17356</v>
      </c>
      <c r="L259" t="s">
        <v>36</v>
      </c>
      <c r="M259" t="s">
        <v>37</v>
      </c>
      <c r="N259" t="s">
        <v>49</v>
      </c>
      <c r="O259" t="s">
        <v>77</v>
      </c>
      <c r="P259" t="s">
        <v>40</v>
      </c>
      <c r="Q259">
        <v>3</v>
      </c>
      <c r="R259" s="1">
        <v>44892</v>
      </c>
      <c r="S259">
        <v>1</v>
      </c>
      <c r="T259">
        <v>2</v>
      </c>
      <c r="U259">
        <v>1</v>
      </c>
      <c r="V259" s="1">
        <v>44842</v>
      </c>
      <c r="W259" t="s">
        <v>62</v>
      </c>
      <c r="X259" t="s">
        <v>42</v>
      </c>
      <c r="Y259" t="s">
        <v>52</v>
      </c>
      <c r="Z259">
        <v>3</v>
      </c>
      <c r="AA259">
        <v>727.75</v>
      </c>
      <c r="AB259">
        <v>75</v>
      </c>
      <c r="AC259" t="str" cm="1">
        <f t="array" ref="AC259">_xlfn.IFS(AB259 &lt;=29, "Young Adult", AB259 &lt;=44, "Adult", AB259 &lt;=59, "Middle Age", AB259 &gt; 59, "Old")</f>
        <v>Old</v>
      </c>
      <c r="AD259">
        <f t="shared" ref="AD259:AD322" ca="1" si="8">DATEDIF(B259, TODAY(), "Y")</f>
        <v>3</v>
      </c>
      <c r="AE259" t="str" cm="1">
        <f t="array" ref="AE259">_xlfn.IFS(S259 &lt; 3, "Low", S259 &lt;= 4, "Medium", S259 &gt; 4, "High")</f>
        <v>Low</v>
      </c>
      <c r="AF259" t="str" cm="1">
        <f t="array" ref="AF259">_xlfn.IFS(T259 &lt; 3, "Unsatisfied", T259 &lt;= 4, "Neutral", T259 &gt; 4, "Satisfied" )</f>
        <v>Unsatisfied</v>
      </c>
      <c r="AG259" t="str" cm="1">
        <f t="array" ref="AG259">_xlfn.IFS(Q259 &lt; 3, "Needs Improvement", Q259 &lt;= 4, "Good", Q259 &gt; 4, "Excellent" )</f>
        <v>Good</v>
      </c>
      <c r="AH259" t="str">
        <f t="shared" ref="AH259:AH322" si="9">IF(AND(Y259 = "Passed", Q259 &gt; 4), "Highly Effective", IF(AND(Y259 = "Completed", Q259 &gt;= 3), "Effective", "Needs Improvement"))</f>
        <v>Needs Improvement</v>
      </c>
    </row>
    <row r="260" spans="1:34" x14ac:dyDescent="0.35">
      <c r="A260">
        <v>3720</v>
      </c>
      <c r="B260" s="1">
        <v>43608</v>
      </c>
      <c r="C260" t="s">
        <v>106</v>
      </c>
      <c r="D260" t="s">
        <v>94</v>
      </c>
      <c r="E260" t="s">
        <v>30</v>
      </c>
      <c r="F260" t="s">
        <v>46</v>
      </c>
      <c r="G260" t="s">
        <v>56</v>
      </c>
      <c r="H260" t="s">
        <v>55</v>
      </c>
      <c r="I260" t="s">
        <v>34</v>
      </c>
      <c r="J260" t="s">
        <v>70</v>
      </c>
      <c r="K260" s="1">
        <v>21537</v>
      </c>
      <c r="L260" t="s">
        <v>36</v>
      </c>
      <c r="M260" t="s">
        <v>37</v>
      </c>
      <c r="N260" t="s">
        <v>38</v>
      </c>
      <c r="O260" t="s">
        <v>61</v>
      </c>
      <c r="P260" t="s">
        <v>40</v>
      </c>
      <c r="Q260">
        <v>3</v>
      </c>
      <c r="R260" s="1">
        <v>45061</v>
      </c>
      <c r="S260">
        <v>2</v>
      </c>
      <c r="T260">
        <v>1</v>
      </c>
      <c r="U260">
        <v>5</v>
      </c>
      <c r="V260" s="1">
        <v>44827</v>
      </c>
      <c r="W260" t="s">
        <v>62</v>
      </c>
      <c r="X260" t="s">
        <v>42</v>
      </c>
      <c r="Y260" t="s">
        <v>73</v>
      </c>
      <c r="Z260">
        <v>2</v>
      </c>
      <c r="AA260">
        <v>845.21</v>
      </c>
      <c r="AB260">
        <v>61</v>
      </c>
      <c r="AC260" t="str" cm="1">
        <f t="array" ref="AC260">_xlfn.IFS(AB260 &lt;=29, "Young Adult", AB260 &lt;=44, "Adult", AB260 &lt;=59, "Middle Age", AB260 &gt; 59, "Old")</f>
        <v>Old</v>
      </c>
      <c r="AD260">
        <f t="shared" ca="1" si="8"/>
        <v>7</v>
      </c>
      <c r="AE260" t="str" cm="1">
        <f t="array" ref="AE260">_xlfn.IFS(S260 &lt; 3, "Low", S260 &lt;= 4, "Medium", S260 &gt; 4, "High")</f>
        <v>Low</v>
      </c>
      <c r="AF260" t="str" cm="1">
        <f t="array" ref="AF260">_xlfn.IFS(T260 &lt; 3, "Unsatisfied", T260 &lt;= 4, "Neutral", T260 &gt; 4, "Satisfied" )</f>
        <v>Unsatisfied</v>
      </c>
      <c r="AG260" t="str" cm="1">
        <f t="array" ref="AG260">_xlfn.IFS(Q260 &lt; 3, "Needs Improvement", Q260 &lt;= 4, "Good", Q260 &gt; 4, "Excellent" )</f>
        <v>Good</v>
      </c>
      <c r="AH260" t="str">
        <f t="shared" si="9"/>
        <v>Needs Improvement</v>
      </c>
    </row>
    <row r="261" spans="1:34" x14ac:dyDescent="0.35">
      <c r="A261">
        <v>3721</v>
      </c>
      <c r="B261" s="1">
        <v>43873</v>
      </c>
      <c r="C261" t="s">
        <v>28</v>
      </c>
      <c r="D261" t="s">
        <v>81</v>
      </c>
      <c r="E261" t="s">
        <v>30</v>
      </c>
      <c r="F261" t="s">
        <v>55</v>
      </c>
      <c r="G261" t="s">
        <v>56</v>
      </c>
      <c r="H261" t="s">
        <v>55</v>
      </c>
      <c r="I261" t="s">
        <v>34</v>
      </c>
      <c r="J261" t="s">
        <v>97</v>
      </c>
      <c r="K261" s="1">
        <v>21999</v>
      </c>
      <c r="L261" t="s">
        <v>36</v>
      </c>
      <c r="M261" t="s">
        <v>48</v>
      </c>
      <c r="N261" t="s">
        <v>72</v>
      </c>
      <c r="O261" t="s">
        <v>39</v>
      </c>
      <c r="P261" t="s">
        <v>40</v>
      </c>
      <c r="Q261">
        <v>2</v>
      </c>
      <c r="R261" s="1">
        <v>44964</v>
      </c>
      <c r="S261">
        <v>5</v>
      </c>
      <c r="T261">
        <v>4</v>
      </c>
      <c r="U261">
        <v>5</v>
      </c>
      <c r="V261" s="1">
        <v>44917</v>
      </c>
      <c r="W261" t="s">
        <v>68</v>
      </c>
      <c r="X261" t="s">
        <v>51</v>
      </c>
      <c r="Y261" t="s">
        <v>52</v>
      </c>
      <c r="Z261">
        <v>4</v>
      </c>
      <c r="AA261">
        <v>327.82</v>
      </c>
      <c r="AB261">
        <v>60</v>
      </c>
      <c r="AC261" t="str" cm="1">
        <f t="array" ref="AC261">_xlfn.IFS(AB261 &lt;=29, "Young Adult", AB261 &lt;=44, "Adult", AB261 &lt;=59, "Middle Age", AB261 &gt; 59, "Old")</f>
        <v>Old</v>
      </c>
      <c r="AD261">
        <f t="shared" ca="1" si="8"/>
        <v>6</v>
      </c>
      <c r="AE261" t="str" cm="1">
        <f t="array" ref="AE261">_xlfn.IFS(S261 &lt; 3, "Low", S261 &lt;= 4, "Medium", S261 &gt; 4, "High")</f>
        <v>High</v>
      </c>
      <c r="AF261" t="str" cm="1">
        <f t="array" ref="AF261">_xlfn.IFS(T261 &lt; 3, "Unsatisfied", T261 &lt;= 4, "Neutral", T261 &gt; 4, "Satisfied" )</f>
        <v>Neutral</v>
      </c>
      <c r="AG261" t="str" cm="1">
        <f t="array" ref="AG261">_xlfn.IFS(Q261 &lt; 3, "Needs Improvement", Q261 &lt;= 4, "Good", Q261 &gt; 4, "Excellent" )</f>
        <v>Needs Improvement</v>
      </c>
      <c r="AH261" t="str">
        <f t="shared" si="9"/>
        <v>Needs Improvement</v>
      </c>
    </row>
    <row r="262" spans="1:34" x14ac:dyDescent="0.35">
      <c r="A262">
        <v>3722</v>
      </c>
      <c r="B262" s="1">
        <v>43877</v>
      </c>
      <c r="C262" t="s">
        <v>28</v>
      </c>
      <c r="D262" t="s">
        <v>54</v>
      </c>
      <c r="E262" t="s">
        <v>108</v>
      </c>
      <c r="F262" t="s">
        <v>46</v>
      </c>
      <c r="G262" t="s">
        <v>56</v>
      </c>
      <c r="H262" t="s">
        <v>55</v>
      </c>
      <c r="I262" t="s">
        <v>34</v>
      </c>
      <c r="J262" t="s">
        <v>70</v>
      </c>
      <c r="K262" s="1">
        <v>17410</v>
      </c>
      <c r="L262" t="s">
        <v>36</v>
      </c>
      <c r="M262" t="s">
        <v>48</v>
      </c>
      <c r="N262" t="s">
        <v>38</v>
      </c>
      <c r="O262" t="s">
        <v>67</v>
      </c>
      <c r="P262" t="s">
        <v>40</v>
      </c>
      <c r="Q262">
        <v>2</v>
      </c>
      <c r="R262" s="1">
        <v>45078</v>
      </c>
      <c r="S262">
        <v>1</v>
      </c>
      <c r="T262">
        <v>5</v>
      </c>
      <c r="U262">
        <v>5</v>
      </c>
      <c r="V262" s="1">
        <v>44941</v>
      </c>
      <c r="W262" t="s">
        <v>92</v>
      </c>
      <c r="X262" t="s">
        <v>42</v>
      </c>
      <c r="Y262" t="s">
        <v>73</v>
      </c>
      <c r="Z262">
        <v>1</v>
      </c>
      <c r="AA262">
        <v>512.54999999999995</v>
      </c>
      <c r="AB262">
        <v>73</v>
      </c>
      <c r="AC262" t="str" cm="1">
        <f t="array" ref="AC262">_xlfn.IFS(AB262 &lt;=29, "Young Adult", AB262 &lt;=44, "Adult", AB262 &lt;=59, "Middle Age", AB262 &gt; 59, "Old")</f>
        <v>Old</v>
      </c>
      <c r="AD262">
        <f t="shared" ca="1" si="8"/>
        <v>6</v>
      </c>
      <c r="AE262" t="str" cm="1">
        <f t="array" ref="AE262">_xlfn.IFS(S262 &lt; 3, "Low", S262 &lt;= 4, "Medium", S262 &gt; 4, "High")</f>
        <v>Low</v>
      </c>
      <c r="AF262" t="str" cm="1">
        <f t="array" ref="AF262">_xlfn.IFS(T262 &lt; 3, "Unsatisfied", T262 &lt;= 4, "Neutral", T262 &gt; 4, "Satisfied" )</f>
        <v>Satisfied</v>
      </c>
      <c r="AG262" t="str" cm="1">
        <f t="array" ref="AG262">_xlfn.IFS(Q262 &lt; 3, "Needs Improvement", Q262 &lt;= 4, "Good", Q262 &gt; 4, "Excellent" )</f>
        <v>Needs Improvement</v>
      </c>
      <c r="AH262" t="str">
        <f t="shared" si="9"/>
        <v>Needs Improvement</v>
      </c>
    </row>
    <row r="263" spans="1:34" x14ac:dyDescent="0.35">
      <c r="A263">
        <v>3723</v>
      </c>
      <c r="B263" s="1">
        <v>44680</v>
      </c>
      <c r="C263" t="s">
        <v>28</v>
      </c>
      <c r="D263" t="s">
        <v>69</v>
      </c>
      <c r="E263" t="s">
        <v>108</v>
      </c>
      <c r="F263" t="s">
        <v>55</v>
      </c>
      <c r="G263" t="s">
        <v>45</v>
      </c>
      <c r="H263" t="s">
        <v>33</v>
      </c>
      <c r="I263" t="s">
        <v>34</v>
      </c>
      <c r="J263" t="s">
        <v>101</v>
      </c>
      <c r="K263" s="1">
        <v>26541</v>
      </c>
      <c r="L263" t="s">
        <v>36</v>
      </c>
      <c r="M263" t="s">
        <v>48</v>
      </c>
      <c r="N263" t="s">
        <v>84</v>
      </c>
      <c r="O263" t="s">
        <v>67</v>
      </c>
      <c r="P263" t="s">
        <v>40</v>
      </c>
      <c r="Q263">
        <v>3</v>
      </c>
      <c r="R263" s="1">
        <v>45095</v>
      </c>
      <c r="S263">
        <v>2</v>
      </c>
      <c r="T263">
        <v>1</v>
      </c>
      <c r="U263">
        <v>4</v>
      </c>
      <c r="V263" s="1">
        <v>44810</v>
      </c>
      <c r="W263" t="s">
        <v>92</v>
      </c>
      <c r="X263" t="s">
        <v>42</v>
      </c>
      <c r="Y263" t="s">
        <v>63</v>
      </c>
      <c r="Z263">
        <v>1</v>
      </c>
      <c r="AA263">
        <v>457.17</v>
      </c>
      <c r="AB263">
        <v>50</v>
      </c>
      <c r="AC263" t="str" cm="1">
        <f t="array" ref="AC263">_xlfn.IFS(AB263 &lt;=29, "Young Adult", AB263 &lt;=44, "Adult", AB263 &lt;=59, "Middle Age", AB263 &gt; 59, "Old")</f>
        <v>Middle Age</v>
      </c>
      <c r="AD263">
        <f t="shared" ca="1" si="8"/>
        <v>4</v>
      </c>
      <c r="AE263" t="str" cm="1">
        <f t="array" ref="AE263">_xlfn.IFS(S263 &lt; 3, "Low", S263 &lt;= 4, "Medium", S263 &gt; 4, "High")</f>
        <v>Low</v>
      </c>
      <c r="AF263" t="str" cm="1">
        <f t="array" ref="AF263">_xlfn.IFS(T263 &lt; 3, "Unsatisfied", T263 &lt;= 4, "Neutral", T263 &gt; 4, "Satisfied" )</f>
        <v>Unsatisfied</v>
      </c>
      <c r="AG263" t="str" cm="1">
        <f t="array" ref="AG263">_xlfn.IFS(Q263 &lt; 3, "Needs Improvement", Q263 &lt;= 4, "Good", Q263 &gt; 4, "Excellent" )</f>
        <v>Good</v>
      </c>
      <c r="AH263" t="str">
        <f t="shared" si="9"/>
        <v>Effective</v>
      </c>
    </row>
    <row r="264" spans="1:34" x14ac:dyDescent="0.35">
      <c r="A264">
        <v>3724</v>
      </c>
      <c r="B264" s="1">
        <v>43748</v>
      </c>
      <c r="C264" t="s">
        <v>28</v>
      </c>
      <c r="D264" t="s">
        <v>29</v>
      </c>
      <c r="E264" t="s">
        <v>108</v>
      </c>
      <c r="F264" t="s">
        <v>46</v>
      </c>
      <c r="G264" t="s">
        <v>32</v>
      </c>
      <c r="H264" t="s">
        <v>33</v>
      </c>
      <c r="I264" t="s">
        <v>34</v>
      </c>
      <c r="J264" t="s">
        <v>70</v>
      </c>
      <c r="K264" s="1">
        <v>25532</v>
      </c>
      <c r="L264" t="s">
        <v>36</v>
      </c>
      <c r="M264" t="s">
        <v>48</v>
      </c>
      <c r="N264" t="s">
        <v>84</v>
      </c>
      <c r="O264" t="s">
        <v>77</v>
      </c>
      <c r="P264" t="s">
        <v>40</v>
      </c>
      <c r="Q264">
        <v>4</v>
      </c>
      <c r="R264" s="1">
        <v>44961</v>
      </c>
      <c r="S264">
        <v>1</v>
      </c>
      <c r="T264">
        <v>2</v>
      </c>
      <c r="U264">
        <v>5</v>
      </c>
      <c r="V264" s="1">
        <v>45105</v>
      </c>
      <c r="W264" t="s">
        <v>92</v>
      </c>
      <c r="X264" t="s">
        <v>42</v>
      </c>
      <c r="Y264" t="s">
        <v>52</v>
      </c>
      <c r="Z264">
        <v>4</v>
      </c>
      <c r="AA264">
        <v>573.33000000000004</v>
      </c>
      <c r="AB264">
        <v>50</v>
      </c>
      <c r="AC264" t="str" cm="1">
        <f t="array" ref="AC264">_xlfn.IFS(AB264 &lt;=29, "Young Adult", AB264 &lt;=44, "Adult", AB264 &lt;=59, "Middle Age", AB264 &gt; 59, "Old")</f>
        <v>Middle Age</v>
      </c>
      <c r="AD264">
        <f t="shared" ca="1" si="8"/>
        <v>6</v>
      </c>
      <c r="AE264" t="str" cm="1">
        <f t="array" ref="AE264">_xlfn.IFS(S264 &lt; 3, "Low", S264 &lt;= 4, "Medium", S264 &gt; 4, "High")</f>
        <v>Low</v>
      </c>
      <c r="AF264" t="str" cm="1">
        <f t="array" ref="AF264">_xlfn.IFS(T264 &lt; 3, "Unsatisfied", T264 &lt;= 4, "Neutral", T264 &gt; 4, "Satisfied" )</f>
        <v>Unsatisfied</v>
      </c>
      <c r="AG264" t="str" cm="1">
        <f t="array" ref="AG264">_xlfn.IFS(Q264 &lt; 3, "Needs Improvement", Q264 &lt;= 4, "Good", Q264 &gt; 4, "Excellent" )</f>
        <v>Good</v>
      </c>
      <c r="AH264" t="str">
        <f t="shared" si="9"/>
        <v>Needs Improvement</v>
      </c>
    </row>
    <row r="265" spans="1:34" x14ac:dyDescent="0.35">
      <c r="A265">
        <v>3725</v>
      </c>
      <c r="B265" s="1">
        <v>43562</v>
      </c>
      <c r="C265" t="s">
        <v>28</v>
      </c>
      <c r="D265" t="s">
        <v>85</v>
      </c>
      <c r="E265" t="s">
        <v>30</v>
      </c>
      <c r="F265" t="s">
        <v>31</v>
      </c>
      <c r="G265" t="s">
        <v>56</v>
      </c>
      <c r="H265" t="s">
        <v>46</v>
      </c>
      <c r="I265" t="s">
        <v>34</v>
      </c>
      <c r="J265" t="s">
        <v>47</v>
      </c>
      <c r="K265" s="1">
        <v>20322</v>
      </c>
      <c r="L265" t="s">
        <v>36</v>
      </c>
      <c r="M265" t="s">
        <v>48</v>
      </c>
      <c r="N265" t="s">
        <v>84</v>
      </c>
      <c r="O265" t="s">
        <v>39</v>
      </c>
      <c r="P265" t="s">
        <v>40</v>
      </c>
      <c r="Q265">
        <v>1</v>
      </c>
      <c r="R265" s="1">
        <v>45063</v>
      </c>
      <c r="S265">
        <v>4</v>
      </c>
      <c r="T265">
        <v>3</v>
      </c>
      <c r="U265">
        <v>3</v>
      </c>
      <c r="V265" s="1">
        <v>45069</v>
      </c>
      <c r="W265" t="s">
        <v>50</v>
      </c>
      <c r="X265" t="s">
        <v>51</v>
      </c>
      <c r="Y265" t="s">
        <v>43</v>
      </c>
      <c r="Z265">
        <v>3</v>
      </c>
      <c r="AA265">
        <v>135.18</v>
      </c>
      <c r="AB265">
        <v>64</v>
      </c>
      <c r="AC265" t="str" cm="1">
        <f t="array" ref="AC265">_xlfn.IFS(AB265 &lt;=29, "Young Adult", AB265 &lt;=44, "Adult", AB265 &lt;=59, "Middle Age", AB265 &gt; 59, "Old")</f>
        <v>Old</v>
      </c>
      <c r="AD265">
        <f t="shared" ca="1" si="8"/>
        <v>7</v>
      </c>
      <c r="AE265" t="str" cm="1">
        <f t="array" ref="AE265">_xlfn.IFS(S265 &lt; 3, "Low", S265 &lt;= 4, "Medium", S265 &gt; 4, "High")</f>
        <v>Medium</v>
      </c>
      <c r="AF265" t="str" cm="1">
        <f t="array" ref="AF265">_xlfn.IFS(T265 &lt; 3, "Unsatisfied", T265 &lt;= 4, "Neutral", T265 &gt; 4, "Satisfied" )</f>
        <v>Neutral</v>
      </c>
      <c r="AG265" t="str" cm="1">
        <f t="array" ref="AG265">_xlfn.IFS(Q265 &lt; 3, "Needs Improvement", Q265 &lt;= 4, "Good", Q265 &gt; 4, "Excellent" )</f>
        <v>Needs Improvement</v>
      </c>
      <c r="AH265" t="str">
        <f t="shared" si="9"/>
        <v>Needs Improvement</v>
      </c>
    </row>
    <row r="266" spans="1:34" x14ac:dyDescent="0.35">
      <c r="A266">
        <v>3726</v>
      </c>
      <c r="B266" s="1">
        <v>44025</v>
      </c>
      <c r="C266" t="s">
        <v>28</v>
      </c>
      <c r="D266" t="s">
        <v>44</v>
      </c>
      <c r="E266" t="s">
        <v>30</v>
      </c>
      <c r="F266" t="s">
        <v>31</v>
      </c>
      <c r="G266" t="s">
        <v>45</v>
      </c>
      <c r="H266" t="s">
        <v>55</v>
      </c>
      <c r="I266" t="s">
        <v>34</v>
      </c>
      <c r="J266" t="s">
        <v>65</v>
      </c>
      <c r="K266" s="1">
        <v>34905</v>
      </c>
      <c r="L266" t="s">
        <v>36</v>
      </c>
      <c r="M266" t="s">
        <v>37</v>
      </c>
      <c r="N266" t="s">
        <v>60</v>
      </c>
      <c r="O266" t="s">
        <v>67</v>
      </c>
      <c r="P266" t="s">
        <v>40</v>
      </c>
      <c r="Q266">
        <v>4</v>
      </c>
      <c r="R266" s="1">
        <v>44835</v>
      </c>
      <c r="S266">
        <v>1</v>
      </c>
      <c r="T266">
        <v>4</v>
      </c>
      <c r="U266">
        <v>1</v>
      </c>
      <c r="V266" s="1">
        <v>44939</v>
      </c>
      <c r="W266" t="s">
        <v>92</v>
      </c>
      <c r="X266" t="s">
        <v>51</v>
      </c>
      <c r="Y266" t="s">
        <v>43</v>
      </c>
      <c r="Z266">
        <v>3</v>
      </c>
      <c r="AA266">
        <v>911.12</v>
      </c>
      <c r="AB266">
        <v>25</v>
      </c>
      <c r="AC266" t="str" cm="1">
        <f t="array" ref="AC266">_xlfn.IFS(AB266 &lt;=29, "Young Adult", AB266 &lt;=44, "Adult", AB266 &lt;=59, "Middle Age", AB266 &gt; 59, "Old")</f>
        <v>Young Adult</v>
      </c>
      <c r="AD266">
        <f t="shared" ca="1" si="8"/>
        <v>5</v>
      </c>
      <c r="AE266" t="str" cm="1">
        <f t="array" ref="AE266">_xlfn.IFS(S266 &lt; 3, "Low", S266 &lt;= 4, "Medium", S266 &gt; 4, "High")</f>
        <v>Low</v>
      </c>
      <c r="AF266" t="str" cm="1">
        <f t="array" ref="AF266">_xlfn.IFS(T266 &lt; 3, "Unsatisfied", T266 &lt;= 4, "Neutral", T266 &gt; 4, "Satisfied" )</f>
        <v>Neutral</v>
      </c>
      <c r="AG266" t="str" cm="1">
        <f t="array" ref="AG266">_xlfn.IFS(Q266 &lt; 3, "Needs Improvement", Q266 &lt;= 4, "Good", Q266 &gt; 4, "Excellent" )</f>
        <v>Good</v>
      </c>
      <c r="AH266" t="str">
        <f t="shared" si="9"/>
        <v>Needs Improvement</v>
      </c>
    </row>
    <row r="267" spans="1:34" x14ac:dyDescent="0.35">
      <c r="A267">
        <v>3727</v>
      </c>
      <c r="B267" s="1">
        <v>44434</v>
      </c>
      <c r="C267" t="s">
        <v>28</v>
      </c>
      <c r="D267" t="s">
        <v>87</v>
      </c>
      <c r="E267" t="s">
        <v>30</v>
      </c>
      <c r="F267" t="s">
        <v>46</v>
      </c>
      <c r="G267" t="s">
        <v>32</v>
      </c>
      <c r="H267" t="s">
        <v>33</v>
      </c>
      <c r="I267" t="s">
        <v>34</v>
      </c>
      <c r="J267" t="s">
        <v>70</v>
      </c>
      <c r="K267" s="1">
        <v>16452</v>
      </c>
      <c r="L267" t="s">
        <v>36</v>
      </c>
      <c r="M267" t="s">
        <v>37</v>
      </c>
      <c r="N267" t="s">
        <v>60</v>
      </c>
      <c r="O267" t="s">
        <v>77</v>
      </c>
      <c r="P267" t="s">
        <v>40</v>
      </c>
      <c r="Q267">
        <v>3</v>
      </c>
      <c r="R267" s="1">
        <v>44845</v>
      </c>
      <c r="S267">
        <v>1</v>
      </c>
      <c r="T267">
        <v>2</v>
      </c>
      <c r="U267">
        <v>5</v>
      </c>
      <c r="V267" s="1">
        <v>45048</v>
      </c>
      <c r="W267" t="s">
        <v>62</v>
      </c>
      <c r="X267" t="s">
        <v>42</v>
      </c>
      <c r="Y267" t="s">
        <v>52</v>
      </c>
      <c r="Z267">
        <v>5</v>
      </c>
      <c r="AA267">
        <v>693.8</v>
      </c>
      <c r="AB267">
        <v>76</v>
      </c>
      <c r="AC267" t="str" cm="1">
        <f t="array" ref="AC267">_xlfn.IFS(AB267 &lt;=29, "Young Adult", AB267 &lt;=44, "Adult", AB267 &lt;=59, "Middle Age", AB267 &gt; 59, "Old")</f>
        <v>Old</v>
      </c>
      <c r="AD267">
        <f t="shared" ca="1" si="8"/>
        <v>4</v>
      </c>
      <c r="AE267" t="str" cm="1">
        <f t="array" ref="AE267">_xlfn.IFS(S267 &lt; 3, "Low", S267 &lt;= 4, "Medium", S267 &gt; 4, "High")</f>
        <v>Low</v>
      </c>
      <c r="AF267" t="str" cm="1">
        <f t="array" ref="AF267">_xlfn.IFS(T267 &lt; 3, "Unsatisfied", T267 &lt;= 4, "Neutral", T267 &gt; 4, "Satisfied" )</f>
        <v>Unsatisfied</v>
      </c>
      <c r="AG267" t="str" cm="1">
        <f t="array" ref="AG267">_xlfn.IFS(Q267 &lt; 3, "Needs Improvement", Q267 &lt;= 4, "Good", Q267 &gt; 4, "Excellent" )</f>
        <v>Good</v>
      </c>
      <c r="AH267" t="str">
        <f t="shared" si="9"/>
        <v>Needs Improvement</v>
      </c>
    </row>
    <row r="268" spans="1:34" x14ac:dyDescent="0.35">
      <c r="A268">
        <v>3728</v>
      </c>
      <c r="B268" s="1">
        <v>44553</v>
      </c>
      <c r="C268" t="s">
        <v>28</v>
      </c>
      <c r="D268" t="s">
        <v>64</v>
      </c>
      <c r="E268" t="s">
        <v>30</v>
      </c>
      <c r="F268" t="s">
        <v>31</v>
      </c>
      <c r="G268" t="s">
        <v>45</v>
      </c>
      <c r="H268" t="s">
        <v>46</v>
      </c>
      <c r="I268" t="s">
        <v>34</v>
      </c>
      <c r="J268" t="s">
        <v>89</v>
      </c>
      <c r="K268" s="1">
        <v>24510</v>
      </c>
      <c r="L268" t="s">
        <v>36</v>
      </c>
      <c r="M268" t="s">
        <v>48</v>
      </c>
      <c r="N268" t="s">
        <v>49</v>
      </c>
      <c r="O268" t="s">
        <v>77</v>
      </c>
      <c r="P268" t="s">
        <v>40</v>
      </c>
      <c r="Q268">
        <v>5</v>
      </c>
      <c r="R268" s="1">
        <v>45034</v>
      </c>
      <c r="S268">
        <v>5</v>
      </c>
      <c r="T268">
        <v>1</v>
      </c>
      <c r="U268">
        <v>2</v>
      </c>
      <c r="V268" s="1">
        <v>45117</v>
      </c>
      <c r="W268" t="s">
        <v>50</v>
      </c>
      <c r="X268" t="s">
        <v>42</v>
      </c>
      <c r="Y268" t="s">
        <v>63</v>
      </c>
      <c r="Z268">
        <v>5</v>
      </c>
      <c r="AA268">
        <v>419.79</v>
      </c>
      <c r="AB268">
        <v>54</v>
      </c>
      <c r="AC268" t="str" cm="1">
        <f t="array" ref="AC268">_xlfn.IFS(AB268 &lt;=29, "Young Adult", AB268 &lt;=44, "Adult", AB268 &lt;=59, "Middle Age", AB268 &gt; 59, "Old")</f>
        <v>Middle Age</v>
      </c>
      <c r="AD268">
        <f t="shared" ca="1" si="8"/>
        <v>4</v>
      </c>
      <c r="AE268" t="str" cm="1">
        <f t="array" ref="AE268">_xlfn.IFS(S268 &lt; 3, "Low", S268 &lt;= 4, "Medium", S268 &gt; 4, "High")</f>
        <v>High</v>
      </c>
      <c r="AF268" t="str" cm="1">
        <f t="array" ref="AF268">_xlfn.IFS(T268 &lt; 3, "Unsatisfied", T268 &lt;= 4, "Neutral", T268 &gt; 4, "Satisfied" )</f>
        <v>Unsatisfied</v>
      </c>
      <c r="AG268" t="str" cm="1">
        <f t="array" ref="AG268">_xlfn.IFS(Q268 &lt; 3, "Needs Improvement", Q268 &lt;= 4, "Good", Q268 &gt; 4, "Excellent" )</f>
        <v>Excellent</v>
      </c>
      <c r="AH268" t="str">
        <f t="shared" si="9"/>
        <v>Effective</v>
      </c>
    </row>
    <row r="269" spans="1:34" x14ac:dyDescent="0.35">
      <c r="A269">
        <v>3729</v>
      </c>
      <c r="B269" s="1">
        <v>44903</v>
      </c>
      <c r="C269" t="s">
        <v>28</v>
      </c>
      <c r="D269" t="s">
        <v>69</v>
      </c>
      <c r="E269" t="s">
        <v>30</v>
      </c>
      <c r="F269" t="s">
        <v>31</v>
      </c>
      <c r="G269" t="s">
        <v>56</v>
      </c>
      <c r="H269" t="s">
        <v>46</v>
      </c>
      <c r="I269" t="s">
        <v>34</v>
      </c>
      <c r="J269" t="s">
        <v>101</v>
      </c>
      <c r="K269" s="1">
        <v>15707</v>
      </c>
      <c r="L269" t="s">
        <v>36</v>
      </c>
      <c r="M269" t="s">
        <v>48</v>
      </c>
      <c r="N269" t="s">
        <v>60</v>
      </c>
      <c r="O269" t="s">
        <v>77</v>
      </c>
      <c r="P269" t="s">
        <v>40</v>
      </c>
      <c r="Q269">
        <v>3</v>
      </c>
      <c r="R269" s="1">
        <v>45004</v>
      </c>
      <c r="S269">
        <v>4</v>
      </c>
      <c r="T269">
        <v>5</v>
      </c>
      <c r="U269">
        <v>3</v>
      </c>
      <c r="V269" s="1">
        <v>44907</v>
      </c>
      <c r="W269" t="s">
        <v>50</v>
      </c>
      <c r="X269" t="s">
        <v>51</v>
      </c>
      <c r="Y269" t="s">
        <v>43</v>
      </c>
      <c r="Z269">
        <v>1</v>
      </c>
      <c r="AA269">
        <v>693.56</v>
      </c>
      <c r="AB269">
        <v>79</v>
      </c>
      <c r="AC269" t="str" cm="1">
        <f t="array" ref="AC269">_xlfn.IFS(AB269 &lt;=29, "Young Adult", AB269 &lt;=44, "Adult", AB269 &lt;=59, "Middle Age", AB269 &gt; 59, "Old")</f>
        <v>Old</v>
      </c>
      <c r="AD269">
        <f t="shared" ca="1" si="8"/>
        <v>3</v>
      </c>
      <c r="AE269" t="str" cm="1">
        <f t="array" ref="AE269">_xlfn.IFS(S269 &lt; 3, "Low", S269 &lt;= 4, "Medium", S269 &gt; 4, "High")</f>
        <v>Medium</v>
      </c>
      <c r="AF269" t="str" cm="1">
        <f t="array" ref="AF269">_xlfn.IFS(T269 &lt; 3, "Unsatisfied", T269 &lt;= 4, "Neutral", T269 &gt; 4, "Satisfied" )</f>
        <v>Satisfied</v>
      </c>
      <c r="AG269" t="str" cm="1">
        <f t="array" ref="AG269">_xlfn.IFS(Q269 &lt; 3, "Needs Improvement", Q269 &lt;= 4, "Good", Q269 &gt; 4, "Excellent" )</f>
        <v>Good</v>
      </c>
      <c r="AH269" t="str">
        <f t="shared" si="9"/>
        <v>Needs Improvement</v>
      </c>
    </row>
    <row r="270" spans="1:34" x14ac:dyDescent="0.35">
      <c r="A270">
        <v>3730</v>
      </c>
      <c r="B270" s="1">
        <v>44579</v>
      </c>
      <c r="C270" t="s">
        <v>28</v>
      </c>
      <c r="D270" t="s">
        <v>29</v>
      </c>
      <c r="E270" t="s">
        <v>30</v>
      </c>
      <c r="F270" t="s">
        <v>31</v>
      </c>
      <c r="G270" t="s">
        <v>56</v>
      </c>
      <c r="H270" t="s">
        <v>33</v>
      </c>
      <c r="I270" t="s">
        <v>34</v>
      </c>
      <c r="J270" t="s">
        <v>97</v>
      </c>
      <c r="K270" s="1">
        <v>24084</v>
      </c>
      <c r="L270" t="s">
        <v>36</v>
      </c>
      <c r="M270" t="s">
        <v>48</v>
      </c>
      <c r="N270" t="s">
        <v>72</v>
      </c>
      <c r="O270" t="s">
        <v>39</v>
      </c>
      <c r="P270" t="s">
        <v>40</v>
      </c>
      <c r="Q270">
        <v>4</v>
      </c>
      <c r="R270" s="1">
        <v>44977</v>
      </c>
      <c r="S270">
        <v>4</v>
      </c>
      <c r="T270">
        <v>5</v>
      </c>
      <c r="U270">
        <v>5</v>
      </c>
      <c r="V270" s="1">
        <v>44802</v>
      </c>
      <c r="W270" t="s">
        <v>41</v>
      </c>
      <c r="X270" t="s">
        <v>51</v>
      </c>
      <c r="Y270" t="s">
        <v>52</v>
      </c>
      <c r="Z270">
        <v>1</v>
      </c>
      <c r="AA270">
        <v>161.47</v>
      </c>
      <c r="AB270">
        <v>57</v>
      </c>
      <c r="AC270" t="str" cm="1">
        <f t="array" ref="AC270">_xlfn.IFS(AB270 &lt;=29, "Young Adult", AB270 &lt;=44, "Adult", AB270 &lt;=59, "Middle Age", AB270 &gt; 59, "Old")</f>
        <v>Middle Age</v>
      </c>
      <c r="AD270">
        <f t="shared" ca="1" si="8"/>
        <v>4</v>
      </c>
      <c r="AE270" t="str" cm="1">
        <f t="array" ref="AE270">_xlfn.IFS(S270 &lt; 3, "Low", S270 &lt;= 4, "Medium", S270 &gt; 4, "High")</f>
        <v>Medium</v>
      </c>
      <c r="AF270" t="str" cm="1">
        <f t="array" ref="AF270">_xlfn.IFS(T270 &lt; 3, "Unsatisfied", T270 &lt;= 4, "Neutral", T270 &gt; 4, "Satisfied" )</f>
        <v>Satisfied</v>
      </c>
      <c r="AG270" t="str" cm="1">
        <f t="array" ref="AG270">_xlfn.IFS(Q270 &lt; 3, "Needs Improvement", Q270 &lt;= 4, "Good", Q270 &gt; 4, "Excellent" )</f>
        <v>Good</v>
      </c>
      <c r="AH270" t="str">
        <f t="shared" si="9"/>
        <v>Needs Improvement</v>
      </c>
    </row>
    <row r="271" spans="1:34" x14ac:dyDescent="0.35">
      <c r="A271">
        <v>3731</v>
      </c>
      <c r="B271" s="1">
        <v>43889</v>
      </c>
      <c r="C271" t="s">
        <v>28</v>
      </c>
      <c r="D271" t="s">
        <v>44</v>
      </c>
      <c r="E271" t="s">
        <v>30</v>
      </c>
      <c r="F271" t="s">
        <v>46</v>
      </c>
      <c r="G271" t="s">
        <v>56</v>
      </c>
      <c r="H271" t="s">
        <v>46</v>
      </c>
      <c r="I271" t="s">
        <v>34</v>
      </c>
      <c r="J271" t="s">
        <v>70</v>
      </c>
      <c r="K271" s="1">
        <v>35980</v>
      </c>
      <c r="L271" t="s">
        <v>36</v>
      </c>
      <c r="M271" t="s">
        <v>48</v>
      </c>
      <c r="N271" t="s">
        <v>49</v>
      </c>
      <c r="O271" t="s">
        <v>61</v>
      </c>
      <c r="P271" t="s">
        <v>40</v>
      </c>
      <c r="Q271">
        <v>3</v>
      </c>
      <c r="R271" s="1">
        <v>45027</v>
      </c>
      <c r="S271">
        <v>2</v>
      </c>
      <c r="T271">
        <v>4</v>
      </c>
      <c r="U271">
        <v>1</v>
      </c>
      <c r="V271" s="1">
        <v>45048</v>
      </c>
      <c r="W271" t="s">
        <v>62</v>
      </c>
      <c r="X271" t="s">
        <v>51</v>
      </c>
      <c r="Y271" t="s">
        <v>73</v>
      </c>
      <c r="Z271">
        <v>5</v>
      </c>
      <c r="AA271">
        <v>773.63</v>
      </c>
      <c r="AB271">
        <v>22</v>
      </c>
      <c r="AC271" t="str" cm="1">
        <f t="array" ref="AC271">_xlfn.IFS(AB271 &lt;=29, "Young Adult", AB271 &lt;=44, "Adult", AB271 &lt;=59, "Middle Age", AB271 &gt; 59, "Old")</f>
        <v>Young Adult</v>
      </c>
      <c r="AD271">
        <f t="shared" ca="1" si="8"/>
        <v>6</v>
      </c>
      <c r="AE271" t="str" cm="1">
        <f t="array" ref="AE271">_xlfn.IFS(S271 &lt; 3, "Low", S271 &lt;= 4, "Medium", S271 &gt; 4, "High")</f>
        <v>Low</v>
      </c>
      <c r="AF271" t="str" cm="1">
        <f t="array" ref="AF271">_xlfn.IFS(T271 &lt; 3, "Unsatisfied", T271 &lt;= 4, "Neutral", T271 &gt; 4, "Satisfied" )</f>
        <v>Neutral</v>
      </c>
      <c r="AG271" t="str" cm="1">
        <f t="array" ref="AG271">_xlfn.IFS(Q271 &lt; 3, "Needs Improvement", Q271 &lt;= 4, "Good", Q271 &gt; 4, "Excellent" )</f>
        <v>Good</v>
      </c>
      <c r="AH271" t="str">
        <f t="shared" si="9"/>
        <v>Needs Improvement</v>
      </c>
    </row>
    <row r="272" spans="1:34" x14ac:dyDescent="0.35">
      <c r="A272">
        <v>3732</v>
      </c>
      <c r="B272" s="1">
        <v>43982</v>
      </c>
      <c r="C272" t="s">
        <v>28</v>
      </c>
      <c r="D272" t="s">
        <v>87</v>
      </c>
      <c r="E272" t="s">
        <v>30</v>
      </c>
      <c r="F272" t="s">
        <v>46</v>
      </c>
      <c r="G272" t="s">
        <v>56</v>
      </c>
      <c r="H272" t="s">
        <v>46</v>
      </c>
      <c r="I272" t="s">
        <v>34</v>
      </c>
      <c r="J272" t="s">
        <v>70</v>
      </c>
      <c r="K272" s="1">
        <v>19908</v>
      </c>
      <c r="L272" t="s">
        <v>36</v>
      </c>
      <c r="M272" t="s">
        <v>48</v>
      </c>
      <c r="N272" t="s">
        <v>72</v>
      </c>
      <c r="O272" t="s">
        <v>39</v>
      </c>
      <c r="P272" t="s">
        <v>40</v>
      </c>
      <c r="Q272">
        <v>5</v>
      </c>
      <c r="R272" s="1">
        <v>44907</v>
      </c>
      <c r="S272">
        <v>3</v>
      </c>
      <c r="T272">
        <v>4</v>
      </c>
      <c r="U272">
        <v>4</v>
      </c>
      <c r="V272" s="1">
        <v>44904</v>
      </c>
      <c r="W272" t="s">
        <v>68</v>
      </c>
      <c r="X272" t="s">
        <v>42</v>
      </c>
      <c r="Y272" t="s">
        <v>52</v>
      </c>
      <c r="Z272">
        <v>5</v>
      </c>
      <c r="AA272">
        <v>695.42</v>
      </c>
      <c r="AB272">
        <v>66</v>
      </c>
      <c r="AC272" t="str" cm="1">
        <f t="array" ref="AC272">_xlfn.IFS(AB272 &lt;=29, "Young Adult", AB272 &lt;=44, "Adult", AB272 &lt;=59, "Middle Age", AB272 &gt; 59, "Old")</f>
        <v>Old</v>
      </c>
      <c r="AD272">
        <f t="shared" ca="1" si="8"/>
        <v>6</v>
      </c>
      <c r="AE272" t="str" cm="1">
        <f t="array" ref="AE272">_xlfn.IFS(S272 &lt; 3, "Low", S272 &lt;= 4, "Medium", S272 &gt; 4, "High")</f>
        <v>Medium</v>
      </c>
      <c r="AF272" t="str" cm="1">
        <f t="array" ref="AF272">_xlfn.IFS(T272 &lt; 3, "Unsatisfied", T272 &lt;= 4, "Neutral", T272 &gt; 4, "Satisfied" )</f>
        <v>Neutral</v>
      </c>
      <c r="AG272" t="str" cm="1">
        <f t="array" ref="AG272">_xlfn.IFS(Q272 &lt; 3, "Needs Improvement", Q272 &lt;= 4, "Good", Q272 &gt; 4, "Excellent" )</f>
        <v>Excellent</v>
      </c>
      <c r="AH272" t="str">
        <f t="shared" si="9"/>
        <v>Needs Improvement</v>
      </c>
    </row>
    <row r="273" spans="1:34" x14ac:dyDescent="0.35">
      <c r="A273">
        <v>3734</v>
      </c>
      <c r="B273" s="1">
        <v>43531</v>
      </c>
      <c r="C273" t="s">
        <v>28</v>
      </c>
      <c r="D273" t="s">
        <v>54</v>
      </c>
      <c r="E273" t="s">
        <v>30</v>
      </c>
      <c r="F273" t="s">
        <v>55</v>
      </c>
      <c r="G273" t="s">
        <v>32</v>
      </c>
      <c r="H273" t="s">
        <v>33</v>
      </c>
      <c r="I273" t="s">
        <v>34</v>
      </c>
      <c r="J273" t="s">
        <v>110</v>
      </c>
      <c r="K273" s="1">
        <v>23579</v>
      </c>
      <c r="L273" t="s">
        <v>36</v>
      </c>
      <c r="M273" t="s">
        <v>48</v>
      </c>
      <c r="N273" t="s">
        <v>38</v>
      </c>
      <c r="O273" t="s">
        <v>77</v>
      </c>
      <c r="P273" t="s">
        <v>40</v>
      </c>
      <c r="Q273">
        <v>3</v>
      </c>
      <c r="R273" s="1">
        <v>45138</v>
      </c>
      <c r="S273">
        <v>4</v>
      </c>
      <c r="T273">
        <v>5</v>
      </c>
      <c r="U273">
        <v>2</v>
      </c>
      <c r="V273" s="1">
        <v>44990</v>
      </c>
      <c r="W273" t="s">
        <v>92</v>
      </c>
      <c r="X273" t="s">
        <v>42</v>
      </c>
      <c r="Y273" t="s">
        <v>43</v>
      </c>
      <c r="Z273">
        <v>2</v>
      </c>
      <c r="AA273">
        <v>702.69</v>
      </c>
      <c r="AB273">
        <v>55</v>
      </c>
      <c r="AC273" t="str" cm="1">
        <f t="array" ref="AC273">_xlfn.IFS(AB273 &lt;=29, "Young Adult", AB273 &lt;=44, "Adult", AB273 &lt;=59, "Middle Age", AB273 &gt; 59, "Old")</f>
        <v>Middle Age</v>
      </c>
      <c r="AD273">
        <f t="shared" ca="1" si="8"/>
        <v>7</v>
      </c>
      <c r="AE273" t="str" cm="1">
        <f t="array" ref="AE273">_xlfn.IFS(S273 &lt; 3, "Low", S273 &lt;= 4, "Medium", S273 &gt; 4, "High")</f>
        <v>Medium</v>
      </c>
      <c r="AF273" t="str" cm="1">
        <f t="array" ref="AF273">_xlfn.IFS(T273 &lt; 3, "Unsatisfied", T273 &lt;= 4, "Neutral", T273 &gt; 4, "Satisfied" )</f>
        <v>Satisfied</v>
      </c>
      <c r="AG273" t="str" cm="1">
        <f t="array" ref="AG273">_xlfn.IFS(Q273 &lt; 3, "Needs Improvement", Q273 &lt;= 4, "Good", Q273 &gt; 4, "Excellent" )</f>
        <v>Good</v>
      </c>
      <c r="AH273" t="str">
        <f t="shared" si="9"/>
        <v>Needs Improvement</v>
      </c>
    </row>
    <row r="274" spans="1:34" x14ac:dyDescent="0.35">
      <c r="A274">
        <v>3735</v>
      </c>
      <c r="B274" s="1">
        <v>43614</v>
      </c>
      <c r="C274" t="s">
        <v>28</v>
      </c>
      <c r="D274" t="s">
        <v>94</v>
      </c>
      <c r="E274" t="s">
        <v>30</v>
      </c>
      <c r="F274" t="s">
        <v>31</v>
      </c>
      <c r="G274" t="s">
        <v>32</v>
      </c>
      <c r="H274" t="s">
        <v>33</v>
      </c>
      <c r="I274" t="s">
        <v>34</v>
      </c>
      <c r="J274" t="s">
        <v>103</v>
      </c>
      <c r="K274" s="1">
        <v>23203</v>
      </c>
      <c r="L274" t="s">
        <v>36</v>
      </c>
      <c r="M274" t="s">
        <v>48</v>
      </c>
      <c r="N274" t="s">
        <v>38</v>
      </c>
      <c r="O274" t="s">
        <v>67</v>
      </c>
      <c r="P274" t="s">
        <v>40</v>
      </c>
      <c r="Q274">
        <v>1</v>
      </c>
      <c r="R274" s="1">
        <v>44960</v>
      </c>
      <c r="S274">
        <v>4</v>
      </c>
      <c r="T274">
        <v>4</v>
      </c>
      <c r="U274">
        <v>4</v>
      </c>
      <c r="V274" s="1">
        <v>44859</v>
      </c>
      <c r="W274" t="s">
        <v>68</v>
      </c>
      <c r="X274" t="s">
        <v>51</v>
      </c>
      <c r="Y274" t="s">
        <v>43</v>
      </c>
      <c r="Z274">
        <v>1</v>
      </c>
      <c r="AA274">
        <v>473.1</v>
      </c>
      <c r="AB274">
        <v>56</v>
      </c>
      <c r="AC274" t="str" cm="1">
        <f t="array" ref="AC274">_xlfn.IFS(AB274 &lt;=29, "Young Adult", AB274 &lt;=44, "Adult", AB274 &lt;=59, "Middle Age", AB274 &gt; 59, "Old")</f>
        <v>Middle Age</v>
      </c>
      <c r="AD274">
        <f t="shared" ca="1" si="8"/>
        <v>7</v>
      </c>
      <c r="AE274" t="str" cm="1">
        <f t="array" ref="AE274">_xlfn.IFS(S274 &lt; 3, "Low", S274 &lt;= 4, "Medium", S274 &gt; 4, "High")</f>
        <v>Medium</v>
      </c>
      <c r="AF274" t="str" cm="1">
        <f t="array" ref="AF274">_xlfn.IFS(T274 &lt; 3, "Unsatisfied", T274 &lt;= 4, "Neutral", T274 &gt; 4, "Satisfied" )</f>
        <v>Neutral</v>
      </c>
      <c r="AG274" t="str" cm="1">
        <f t="array" ref="AG274">_xlfn.IFS(Q274 &lt; 3, "Needs Improvement", Q274 &lt;= 4, "Good", Q274 &gt; 4, "Excellent" )</f>
        <v>Needs Improvement</v>
      </c>
      <c r="AH274" t="str">
        <f t="shared" si="9"/>
        <v>Needs Improvement</v>
      </c>
    </row>
    <row r="275" spans="1:34" x14ac:dyDescent="0.35">
      <c r="A275">
        <v>3736</v>
      </c>
      <c r="B275" s="1">
        <v>44122</v>
      </c>
      <c r="C275" t="s">
        <v>28</v>
      </c>
      <c r="D275" t="s">
        <v>85</v>
      </c>
      <c r="E275" t="s">
        <v>30</v>
      </c>
      <c r="F275" t="s">
        <v>55</v>
      </c>
      <c r="G275" t="s">
        <v>45</v>
      </c>
      <c r="H275" t="s">
        <v>46</v>
      </c>
      <c r="I275" t="s">
        <v>34</v>
      </c>
      <c r="J275" t="s">
        <v>101</v>
      </c>
      <c r="K275" s="1">
        <v>27943</v>
      </c>
      <c r="L275" t="s">
        <v>36</v>
      </c>
      <c r="M275" t="s">
        <v>48</v>
      </c>
      <c r="N275" t="s">
        <v>60</v>
      </c>
      <c r="O275" t="s">
        <v>67</v>
      </c>
      <c r="P275" t="s">
        <v>40</v>
      </c>
      <c r="Q275">
        <v>2</v>
      </c>
      <c r="R275" s="1">
        <v>44818</v>
      </c>
      <c r="S275">
        <v>3</v>
      </c>
      <c r="T275">
        <v>1</v>
      </c>
      <c r="U275">
        <v>3</v>
      </c>
      <c r="V275" s="1">
        <v>44859</v>
      </c>
      <c r="W275" t="s">
        <v>62</v>
      </c>
      <c r="X275" t="s">
        <v>42</v>
      </c>
      <c r="Y275" t="s">
        <v>52</v>
      </c>
      <c r="Z275">
        <v>2</v>
      </c>
      <c r="AA275">
        <v>119.82</v>
      </c>
      <c r="AB275">
        <v>44</v>
      </c>
      <c r="AC275" t="str" cm="1">
        <f t="array" ref="AC275">_xlfn.IFS(AB275 &lt;=29, "Young Adult", AB275 &lt;=44, "Adult", AB275 &lt;=59, "Middle Age", AB275 &gt; 59, "Old")</f>
        <v>Adult</v>
      </c>
      <c r="AD275">
        <f t="shared" ca="1" si="8"/>
        <v>5</v>
      </c>
      <c r="AE275" t="str" cm="1">
        <f t="array" ref="AE275">_xlfn.IFS(S275 &lt; 3, "Low", S275 &lt;= 4, "Medium", S275 &gt; 4, "High")</f>
        <v>Medium</v>
      </c>
      <c r="AF275" t="str" cm="1">
        <f t="array" ref="AF275">_xlfn.IFS(T275 &lt; 3, "Unsatisfied", T275 &lt;= 4, "Neutral", T275 &gt; 4, "Satisfied" )</f>
        <v>Unsatisfied</v>
      </c>
      <c r="AG275" t="str" cm="1">
        <f t="array" ref="AG275">_xlfn.IFS(Q275 &lt; 3, "Needs Improvement", Q275 &lt;= 4, "Good", Q275 &gt; 4, "Excellent" )</f>
        <v>Needs Improvement</v>
      </c>
      <c r="AH275" t="str">
        <f t="shared" si="9"/>
        <v>Needs Improvement</v>
      </c>
    </row>
    <row r="276" spans="1:34" x14ac:dyDescent="0.35">
      <c r="A276">
        <v>3737</v>
      </c>
      <c r="B276" s="1">
        <v>43423</v>
      </c>
      <c r="C276" t="s">
        <v>28</v>
      </c>
      <c r="D276" t="s">
        <v>64</v>
      </c>
      <c r="E276" t="s">
        <v>30</v>
      </c>
      <c r="F276" t="s">
        <v>46</v>
      </c>
      <c r="G276" t="s">
        <v>56</v>
      </c>
      <c r="H276" t="s">
        <v>46</v>
      </c>
      <c r="I276" t="s">
        <v>34</v>
      </c>
      <c r="J276" t="s">
        <v>104</v>
      </c>
      <c r="K276" s="1">
        <v>17147</v>
      </c>
      <c r="L276" t="s">
        <v>36</v>
      </c>
      <c r="M276" t="s">
        <v>48</v>
      </c>
      <c r="N276" t="s">
        <v>49</v>
      </c>
      <c r="O276" t="s">
        <v>77</v>
      </c>
      <c r="P276" t="s">
        <v>40</v>
      </c>
      <c r="Q276">
        <v>5</v>
      </c>
      <c r="R276" s="1">
        <v>44813</v>
      </c>
      <c r="S276">
        <v>2</v>
      </c>
      <c r="T276">
        <v>5</v>
      </c>
      <c r="U276">
        <v>1</v>
      </c>
      <c r="V276" s="1">
        <v>44882</v>
      </c>
      <c r="W276" t="s">
        <v>50</v>
      </c>
      <c r="X276" t="s">
        <v>51</v>
      </c>
      <c r="Y276" t="s">
        <v>43</v>
      </c>
      <c r="Z276">
        <v>1</v>
      </c>
      <c r="AA276">
        <v>157.80000000000001</v>
      </c>
      <c r="AB276">
        <v>72</v>
      </c>
      <c r="AC276" t="str" cm="1">
        <f t="array" ref="AC276">_xlfn.IFS(AB276 &lt;=29, "Young Adult", AB276 &lt;=44, "Adult", AB276 &lt;=59, "Middle Age", AB276 &gt; 59, "Old")</f>
        <v>Old</v>
      </c>
      <c r="AD276">
        <f t="shared" ca="1" si="8"/>
        <v>7</v>
      </c>
      <c r="AE276" t="str" cm="1">
        <f t="array" ref="AE276">_xlfn.IFS(S276 &lt; 3, "Low", S276 &lt;= 4, "Medium", S276 &gt; 4, "High")</f>
        <v>Low</v>
      </c>
      <c r="AF276" t="str" cm="1">
        <f t="array" ref="AF276">_xlfn.IFS(T276 &lt; 3, "Unsatisfied", T276 &lt;= 4, "Neutral", T276 &gt; 4, "Satisfied" )</f>
        <v>Satisfied</v>
      </c>
      <c r="AG276" t="str" cm="1">
        <f t="array" ref="AG276">_xlfn.IFS(Q276 &lt; 3, "Needs Improvement", Q276 &lt;= 4, "Good", Q276 &gt; 4, "Excellent" )</f>
        <v>Excellent</v>
      </c>
      <c r="AH276" t="str">
        <f t="shared" si="9"/>
        <v>Needs Improvement</v>
      </c>
    </row>
    <row r="277" spans="1:34" x14ac:dyDescent="0.35">
      <c r="A277">
        <v>3738</v>
      </c>
      <c r="B277" s="1">
        <v>44666</v>
      </c>
      <c r="C277" t="s">
        <v>106</v>
      </c>
      <c r="D277" t="s">
        <v>85</v>
      </c>
      <c r="E277" t="s">
        <v>108</v>
      </c>
      <c r="F277" t="s">
        <v>55</v>
      </c>
      <c r="G277" t="s">
        <v>45</v>
      </c>
      <c r="H277" t="s">
        <v>33</v>
      </c>
      <c r="I277" t="s">
        <v>34</v>
      </c>
      <c r="J277" t="s">
        <v>65</v>
      </c>
      <c r="K277" s="1">
        <v>36772</v>
      </c>
      <c r="L277" t="s">
        <v>36</v>
      </c>
      <c r="M277" t="s">
        <v>37</v>
      </c>
      <c r="N277" t="s">
        <v>49</v>
      </c>
      <c r="O277" t="s">
        <v>39</v>
      </c>
      <c r="P277" t="s">
        <v>40</v>
      </c>
      <c r="Q277">
        <v>3</v>
      </c>
      <c r="R277" s="1">
        <v>44823</v>
      </c>
      <c r="S277">
        <v>3</v>
      </c>
      <c r="T277">
        <v>3</v>
      </c>
      <c r="U277">
        <v>5</v>
      </c>
      <c r="V277" s="1">
        <v>44805</v>
      </c>
      <c r="W277" t="s">
        <v>68</v>
      </c>
      <c r="X277" t="s">
        <v>42</v>
      </c>
      <c r="Y277" t="s">
        <v>63</v>
      </c>
      <c r="Z277">
        <v>3</v>
      </c>
      <c r="AA277">
        <v>791.98</v>
      </c>
      <c r="AB277">
        <v>22</v>
      </c>
      <c r="AC277" t="str" cm="1">
        <f t="array" ref="AC277">_xlfn.IFS(AB277 &lt;=29, "Young Adult", AB277 &lt;=44, "Adult", AB277 &lt;=59, "Middle Age", AB277 &gt; 59, "Old")</f>
        <v>Young Adult</v>
      </c>
      <c r="AD277">
        <f t="shared" ca="1" si="8"/>
        <v>4</v>
      </c>
      <c r="AE277" t="str" cm="1">
        <f t="array" ref="AE277">_xlfn.IFS(S277 &lt; 3, "Low", S277 &lt;= 4, "Medium", S277 &gt; 4, "High")</f>
        <v>Medium</v>
      </c>
      <c r="AF277" t="str" cm="1">
        <f t="array" ref="AF277">_xlfn.IFS(T277 &lt; 3, "Unsatisfied", T277 &lt;= 4, "Neutral", T277 &gt; 4, "Satisfied" )</f>
        <v>Neutral</v>
      </c>
      <c r="AG277" t="str" cm="1">
        <f t="array" ref="AG277">_xlfn.IFS(Q277 &lt; 3, "Needs Improvement", Q277 &lt;= 4, "Good", Q277 &gt; 4, "Excellent" )</f>
        <v>Good</v>
      </c>
      <c r="AH277" t="str">
        <f t="shared" si="9"/>
        <v>Effective</v>
      </c>
    </row>
    <row r="278" spans="1:34" x14ac:dyDescent="0.35">
      <c r="A278">
        <v>3739</v>
      </c>
      <c r="B278" s="1">
        <v>43336</v>
      </c>
      <c r="C278" t="s">
        <v>106</v>
      </c>
      <c r="D278" t="s">
        <v>44</v>
      </c>
      <c r="E278" t="s">
        <v>108</v>
      </c>
      <c r="F278" t="s">
        <v>55</v>
      </c>
      <c r="G278" t="s">
        <v>56</v>
      </c>
      <c r="H278" t="s">
        <v>33</v>
      </c>
      <c r="I278" t="s">
        <v>34</v>
      </c>
      <c r="J278" t="s">
        <v>70</v>
      </c>
      <c r="K278" s="1">
        <v>18696</v>
      </c>
      <c r="L278" t="s">
        <v>36</v>
      </c>
      <c r="M278" t="s">
        <v>37</v>
      </c>
      <c r="N278" t="s">
        <v>84</v>
      </c>
      <c r="O278" t="s">
        <v>77</v>
      </c>
      <c r="P278" t="s">
        <v>40</v>
      </c>
      <c r="Q278">
        <v>3</v>
      </c>
      <c r="R278" s="1">
        <v>45069</v>
      </c>
      <c r="S278">
        <v>1</v>
      </c>
      <c r="T278">
        <v>3</v>
      </c>
      <c r="U278">
        <v>4</v>
      </c>
      <c r="V278" s="1">
        <v>44792</v>
      </c>
      <c r="W278" t="s">
        <v>50</v>
      </c>
      <c r="X278" t="s">
        <v>51</v>
      </c>
      <c r="Y278" t="s">
        <v>52</v>
      </c>
      <c r="Z278">
        <v>5</v>
      </c>
      <c r="AA278">
        <v>752.97</v>
      </c>
      <c r="AB278">
        <v>67</v>
      </c>
      <c r="AC278" t="str" cm="1">
        <f t="array" ref="AC278">_xlfn.IFS(AB278 &lt;=29, "Young Adult", AB278 &lt;=44, "Adult", AB278 &lt;=59, "Middle Age", AB278 &gt; 59, "Old")</f>
        <v>Old</v>
      </c>
      <c r="AD278">
        <f t="shared" ca="1" si="8"/>
        <v>7</v>
      </c>
      <c r="AE278" t="str" cm="1">
        <f t="array" ref="AE278">_xlfn.IFS(S278 &lt; 3, "Low", S278 &lt;= 4, "Medium", S278 &gt; 4, "High")</f>
        <v>Low</v>
      </c>
      <c r="AF278" t="str" cm="1">
        <f t="array" ref="AF278">_xlfn.IFS(T278 &lt; 3, "Unsatisfied", T278 &lt;= 4, "Neutral", T278 &gt; 4, "Satisfied" )</f>
        <v>Neutral</v>
      </c>
      <c r="AG278" t="str" cm="1">
        <f t="array" ref="AG278">_xlfn.IFS(Q278 &lt; 3, "Needs Improvement", Q278 &lt;= 4, "Good", Q278 &gt; 4, "Excellent" )</f>
        <v>Good</v>
      </c>
      <c r="AH278" t="str">
        <f t="shared" si="9"/>
        <v>Needs Improvement</v>
      </c>
    </row>
    <row r="279" spans="1:34" x14ac:dyDescent="0.35">
      <c r="A279">
        <v>3740</v>
      </c>
      <c r="B279" s="1">
        <v>44849</v>
      </c>
      <c r="C279" t="s">
        <v>106</v>
      </c>
      <c r="D279" t="s">
        <v>87</v>
      </c>
      <c r="E279" t="s">
        <v>108</v>
      </c>
      <c r="F279" t="s">
        <v>55</v>
      </c>
      <c r="G279" t="s">
        <v>32</v>
      </c>
      <c r="H279" t="s">
        <v>46</v>
      </c>
      <c r="I279" t="s">
        <v>34</v>
      </c>
      <c r="J279" t="s">
        <v>104</v>
      </c>
      <c r="K279" s="1">
        <v>37035</v>
      </c>
      <c r="L279" t="s">
        <v>36</v>
      </c>
      <c r="M279" t="s">
        <v>37</v>
      </c>
      <c r="N279" t="s">
        <v>60</v>
      </c>
      <c r="O279" t="s">
        <v>61</v>
      </c>
      <c r="P279" t="s">
        <v>40</v>
      </c>
      <c r="Q279">
        <v>4</v>
      </c>
      <c r="R279" s="1">
        <v>45100</v>
      </c>
      <c r="S279">
        <v>2</v>
      </c>
      <c r="T279">
        <v>2</v>
      </c>
      <c r="U279">
        <v>4</v>
      </c>
      <c r="V279" s="1">
        <v>44815</v>
      </c>
      <c r="W279" t="s">
        <v>41</v>
      </c>
      <c r="X279" t="s">
        <v>51</v>
      </c>
      <c r="Y279" t="s">
        <v>63</v>
      </c>
      <c r="Z279">
        <v>5</v>
      </c>
      <c r="AA279">
        <v>916.21</v>
      </c>
      <c r="AB279">
        <v>21</v>
      </c>
      <c r="AC279" t="str" cm="1">
        <f t="array" ref="AC279">_xlfn.IFS(AB279 &lt;=29, "Young Adult", AB279 &lt;=44, "Adult", AB279 &lt;=59, "Middle Age", AB279 &gt; 59, "Old")</f>
        <v>Young Adult</v>
      </c>
      <c r="AD279">
        <f t="shared" ca="1" si="8"/>
        <v>3</v>
      </c>
      <c r="AE279" t="str" cm="1">
        <f t="array" ref="AE279">_xlfn.IFS(S279 &lt; 3, "Low", S279 &lt;= 4, "Medium", S279 &gt; 4, "High")</f>
        <v>Low</v>
      </c>
      <c r="AF279" t="str" cm="1">
        <f t="array" ref="AF279">_xlfn.IFS(T279 &lt; 3, "Unsatisfied", T279 &lt;= 4, "Neutral", T279 &gt; 4, "Satisfied" )</f>
        <v>Unsatisfied</v>
      </c>
      <c r="AG279" t="str" cm="1">
        <f t="array" ref="AG279">_xlfn.IFS(Q279 &lt; 3, "Needs Improvement", Q279 &lt;= 4, "Good", Q279 &gt; 4, "Excellent" )</f>
        <v>Good</v>
      </c>
      <c r="AH279" t="str">
        <f t="shared" si="9"/>
        <v>Effective</v>
      </c>
    </row>
    <row r="280" spans="1:34" x14ac:dyDescent="0.35">
      <c r="A280">
        <v>3741</v>
      </c>
      <c r="B280" s="1">
        <v>44984</v>
      </c>
      <c r="C280" t="s">
        <v>106</v>
      </c>
      <c r="D280" t="s">
        <v>64</v>
      </c>
      <c r="E280" t="s">
        <v>108</v>
      </c>
      <c r="F280" t="s">
        <v>55</v>
      </c>
      <c r="G280" t="s">
        <v>45</v>
      </c>
      <c r="H280" t="s">
        <v>33</v>
      </c>
      <c r="I280" t="s">
        <v>34</v>
      </c>
      <c r="J280" t="s">
        <v>70</v>
      </c>
      <c r="K280" s="1">
        <v>17790</v>
      </c>
      <c r="L280" t="s">
        <v>36</v>
      </c>
      <c r="M280" t="s">
        <v>37</v>
      </c>
      <c r="N280" t="s">
        <v>49</v>
      </c>
      <c r="O280" t="s">
        <v>39</v>
      </c>
      <c r="P280" t="s">
        <v>40</v>
      </c>
      <c r="Q280">
        <v>1</v>
      </c>
      <c r="R280" s="1">
        <v>44805</v>
      </c>
      <c r="S280">
        <v>2</v>
      </c>
      <c r="T280">
        <v>5</v>
      </c>
      <c r="U280">
        <v>4</v>
      </c>
      <c r="V280" s="1">
        <v>44839</v>
      </c>
      <c r="W280" t="s">
        <v>62</v>
      </c>
      <c r="X280" t="s">
        <v>51</v>
      </c>
      <c r="Y280" t="s">
        <v>63</v>
      </c>
      <c r="Z280">
        <v>2</v>
      </c>
      <c r="AA280">
        <v>751.04</v>
      </c>
      <c r="AB280">
        <v>75</v>
      </c>
      <c r="AC280" t="str" cm="1">
        <f t="array" ref="AC280">_xlfn.IFS(AB280 &lt;=29, "Young Adult", AB280 &lt;=44, "Adult", AB280 &lt;=59, "Middle Age", AB280 &gt; 59, "Old")</f>
        <v>Old</v>
      </c>
      <c r="AD280">
        <f t="shared" ca="1" si="8"/>
        <v>3</v>
      </c>
      <c r="AE280" t="str" cm="1">
        <f t="array" ref="AE280">_xlfn.IFS(S280 &lt; 3, "Low", S280 &lt;= 4, "Medium", S280 &gt; 4, "High")</f>
        <v>Low</v>
      </c>
      <c r="AF280" t="str" cm="1">
        <f t="array" ref="AF280">_xlfn.IFS(T280 &lt; 3, "Unsatisfied", T280 &lt;= 4, "Neutral", T280 &gt; 4, "Satisfied" )</f>
        <v>Satisfied</v>
      </c>
      <c r="AG280" t="str" cm="1">
        <f t="array" ref="AG280">_xlfn.IFS(Q280 &lt; 3, "Needs Improvement", Q280 &lt;= 4, "Good", Q280 &gt; 4, "Excellent" )</f>
        <v>Needs Improvement</v>
      </c>
      <c r="AH280" t="str">
        <f t="shared" si="9"/>
        <v>Needs Improvement</v>
      </c>
    </row>
    <row r="281" spans="1:34" x14ac:dyDescent="0.35">
      <c r="A281">
        <v>3742</v>
      </c>
      <c r="B281" s="1">
        <v>44461</v>
      </c>
      <c r="C281" t="s">
        <v>106</v>
      </c>
      <c r="D281" t="s">
        <v>94</v>
      </c>
      <c r="E281" t="s">
        <v>30</v>
      </c>
      <c r="F281" t="s">
        <v>31</v>
      </c>
      <c r="G281" t="s">
        <v>45</v>
      </c>
      <c r="H281" t="s">
        <v>33</v>
      </c>
      <c r="I281" t="s">
        <v>34</v>
      </c>
      <c r="J281" t="s">
        <v>70</v>
      </c>
      <c r="K281" s="1">
        <v>29841</v>
      </c>
      <c r="L281" t="s">
        <v>36</v>
      </c>
      <c r="M281" t="s">
        <v>37</v>
      </c>
      <c r="N281" t="s">
        <v>84</v>
      </c>
      <c r="O281" t="s">
        <v>67</v>
      </c>
      <c r="P281" t="s">
        <v>40</v>
      </c>
      <c r="Q281">
        <v>2</v>
      </c>
      <c r="R281" s="1">
        <v>44933</v>
      </c>
      <c r="S281">
        <v>2</v>
      </c>
      <c r="T281">
        <v>1</v>
      </c>
      <c r="U281">
        <v>1</v>
      </c>
      <c r="V281" s="1">
        <v>45038</v>
      </c>
      <c r="W281" t="s">
        <v>92</v>
      </c>
      <c r="X281" t="s">
        <v>42</v>
      </c>
      <c r="Y281" t="s">
        <v>73</v>
      </c>
      <c r="Z281">
        <v>3</v>
      </c>
      <c r="AA281">
        <v>620.63</v>
      </c>
      <c r="AB281">
        <v>40</v>
      </c>
      <c r="AC281" t="str" cm="1">
        <f t="array" ref="AC281">_xlfn.IFS(AB281 &lt;=29, "Young Adult", AB281 &lt;=44, "Adult", AB281 &lt;=59, "Middle Age", AB281 &gt; 59, "Old")</f>
        <v>Adult</v>
      </c>
      <c r="AD281">
        <f t="shared" ca="1" si="8"/>
        <v>4</v>
      </c>
      <c r="AE281" t="str" cm="1">
        <f t="array" ref="AE281">_xlfn.IFS(S281 &lt; 3, "Low", S281 &lt;= 4, "Medium", S281 &gt; 4, "High")</f>
        <v>Low</v>
      </c>
      <c r="AF281" t="str" cm="1">
        <f t="array" ref="AF281">_xlfn.IFS(T281 &lt; 3, "Unsatisfied", T281 &lt;= 4, "Neutral", T281 &gt; 4, "Satisfied" )</f>
        <v>Unsatisfied</v>
      </c>
      <c r="AG281" t="str" cm="1">
        <f t="array" ref="AG281">_xlfn.IFS(Q281 &lt; 3, "Needs Improvement", Q281 &lt;= 4, "Good", Q281 &gt; 4, "Excellent" )</f>
        <v>Needs Improvement</v>
      </c>
      <c r="AH281" t="str">
        <f t="shared" si="9"/>
        <v>Needs Improvement</v>
      </c>
    </row>
    <row r="282" spans="1:34" x14ac:dyDescent="0.35">
      <c r="A282">
        <v>3743</v>
      </c>
      <c r="B282" s="1">
        <v>43981</v>
      </c>
      <c r="C282" t="s">
        <v>28</v>
      </c>
      <c r="D282" t="s">
        <v>74</v>
      </c>
      <c r="E282" t="s">
        <v>30</v>
      </c>
      <c r="F282" t="s">
        <v>31</v>
      </c>
      <c r="G282" t="s">
        <v>45</v>
      </c>
      <c r="H282" t="s">
        <v>46</v>
      </c>
      <c r="I282" t="s">
        <v>34</v>
      </c>
      <c r="J282" t="s">
        <v>65</v>
      </c>
      <c r="K282" s="1">
        <v>18519</v>
      </c>
      <c r="L282" t="s">
        <v>36</v>
      </c>
      <c r="M282" t="s">
        <v>48</v>
      </c>
      <c r="N282" t="s">
        <v>72</v>
      </c>
      <c r="O282" t="s">
        <v>67</v>
      </c>
      <c r="P282" t="s">
        <v>40</v>
      </c>
      <c r="Q282">
        <v>2</v>
      </c>
      <c r="R282" s="1">
        <v>44784</v>
      </c>
      <c r="S282">
        <v>2</v>
      </c>
      <c r="T282">
        <v>1</v>
      </c>
      <c r="U282">
        <v>3</v>
      </c>
      <c r="V282" s="1">
        <v>44882</v>
      </c>
      <c r="W282" t="s">
        <v>41</v>
      </c>
      <c r="X282" t="s">
        <v>42</v>
      </c>
      <c r="Y282" t="s">
        <v>73</v>
      </c>
      <c r="Z282">
        <v>3</v>
      </c>
      <c r="AA282">
        <v>439.3</v>
      </c>
      <c r="AB282">
        <v>70</v>
      </c>
      <c r="AC282" t="str" cm="1">
        <f t="array" ref="AC282">_xlfn.IFS(AB282 &lt;=29, "Young Adult", AB282 &lt;=44, "Adult", AB282 &lt;=59, "Middle Age", AB282 &gt; 59, "Old")</f>
        <v>Old</v>
      </c>
      <c r="AD282">
        <f t="shared" ca="1" si="8"/>
        <v>6</v>
      </c>
      <c r="AE282" t="str" cm="1">
        <f t="array" ref="AE282">_xlfn.IFS(S282 &lt; 3, "Low", S282 &lt;= 4, "Medium", S282 &gt; 4, "High")</f>
        <v>Low</v>
      </c>
      <c r="AF282" t="str" cm="1">
        <f t="array" ref="AF282">_xlfn.IFS(T282 &lt; 3, "Unsatisfied", T282 &lt;= 4, "Neutral", T282 &gt; 4, "Satisfied" )</f>
        <v>Unsatisfied</v>
      </c>
      <c r="AG282" t="str" cm="1">
        <f t="array" ref="AG282">_xlfn.IFS(Q282 &lt; 3, "Needs Improvement", Q282 &lt;= 4, "Good", Q282 &gt; 4, "Excellent" )</f>
        <v>Needs Improvement</v>
      </c>
      <c r="AH282" t="str">
        <f t="shared" si="9"/>
        <v>Needs Improvement</v>
      </c>
    </row>
    <row r="283" spans="1:34" x14ac:dyDescent="0.35">
      <c r="A283">
        <v>3744</v>
      </c>
      <c r="B283" s="1">
        <v>44085</v>
      </c>
      <c r="C283" t="s">
        <v>28</v>
      </c>
      <c r="D283" t="s">
        <v>81</v>
      </c>
      <c r="E283" t="s">
        <v>30</v>
      </c>
      <c r="F283" t="s">
        <v>46</v>
      </c>
      <c r="G283" t="s">
        <v>56</v>
      </c>
      <c r="H283" t="s">
        <v>55</v>
      </c>
      <c r="I283" t="s">
        <v>34</v>
      </c>
      <c r="J283" t="s">
        <v>47</v>
      </c>
      <c r="K283" s="1">
        <v>23733</v>
      </c>
      <c r="L283" t="s">
        <v>36</v>
      </c>
      <c r="M283" t="s">
        <v>37</v>
      </c>
      <c r="N283" t="s">
        <v>84</v>
      </c>
      <c r="O283" t="s">
        <v>39</v>
      </c>
      <c r="P283" t="s">
        <v>40</v>
      </c>
      <c r="Q283">
        <v>5</v>
      </c>
      <c r="R283" s="1">
        <v>44809</v>
      </c>
      <c r="S283">
        <v>4</v>
      </c>
      <c r="T283">
        <v>3</v>
      </c>
      <c r="U283">
        <v>2</v>
      </c>
      <c r="V283" s="1">
        <v>45069</v>
      </c>
      <c r="W283" t="s">
        <v>92</v>
      </c>
      <c r="X283" t="s">
        <v>42</v>
      </c>
      <c r="Y283" t="s">
        <v>63</v>
      </c>
      <c r="Z283">
        <v>1</v>
      </c>
      <c r="AA283">
        <v>716.39</v>
      </c>
      <c r="AB283">
        <v>56</v>
      </c>
      <c r="AC283" t="str" cm="1">
        <f t="array" ref="AC283">_xlfn.IFS(AB283 &lt;=29, "Young Adult", AB283 &lt;=44, "Adult", AB283 &lt;=59, "Middle Age", AB283 &gt; 59, "Old")</f>
        <v>Middle Age</v>
      </c>
      <c r="AD283">
        <f t="shared" ca="1" si="8"/>
        <v>5</v>
      </c>
      <c r="AE283" t="str" cm="1">
        <f t="array" ref="AE283">_xlfn.IFS(S283 &lt; 3, "Low", S283 &lt;= 4, "Medium", S283 &gt; 4, "High")</f>
        <v>Medium</v>
      </c>
      <c r="AF283" t="str" cm="1">
        <f t="array" ref="AF283">_xlfn.IFS(T283 &lt; 3, "Unsatisfied", T283 &lt;= 4, "Neutral", T283 &gt; 4, "Satisfied" )</f>
        <v>Neutral</v>
      </c>
      <c r="AG283" t="str" cm="1">
        <f t="array" ref="AG283">_xlfn.IFS(Q283 &lt; 3, "Needs Improvement", Q283 &lt;= 4, "Good", Q283 &gt; 4, "Excellent" )</f>
        <v>Excellent</v>
      </c>
      <c r="AH283" t="str">
        <f t="shared" si="9"/>
        <v>Effective</v>
      </c>
    </row>
    <row r="284" spans="1:34" x14ac:dyDescent="0.35">
      <c r="A284">
        <v>3745</v>
      </c>
      <c r="B284" s="1">
        <v>43616</v>
      </c>
      <c r="C284" t="s">
        <v>28</v>
      </c>
      <c r="D284" t="s">
        <v>54</v>
      </c>
      <c r="E284" t="s">
        <v>108</v>
      </c>
      <c r="F284" t="s">
        <v>55</v>
      </c>
      <c r="G284" t="s">
        <v>32</v>
      </c>
      <c r="H284" t="s">
        <v>55</v>
      </c>
      <c r="I284" t="s">
        <v>34</v>
      </c>
      <c r="J284" t="s">
        <v>65</v>
      </c>
      <c r="K284" s="1">
        <v>28691</v>
      </c>
      <c r="L284" t="s">
        <v>36</v>
      </c>
      <c r="M284" t="s">
        <v>48</v>
      </c>
      <c r="N284" t="s">
        <v>84</v>
      </c>
      <c r="O284" t="s">
        <v>61</v>
      </c>
      <c r="P284" t="s">
        <v>40</v>
      </c>
      <c r="Q284">
        <v>4</v>
      </c>
      <c r="R284" s="1">
        <v>44939</v>
      </c>
      <c r="S284">
        <v>5</v>
      </c>
      <c r="T284">
        <v>4</v>
      </c>
      <c r="U284">
        <v>4</v>
      </c>
      <c r="V284" s="1">
        <v>44845</v>
      </c>
      <c r="W284" t="s">
        <v>68</v>
      </c>
      <c r="X284" t="s">
        <v>51</v>
      </c>
      <c r="Y284" t="s">
        <v>43</v>
      </c>
      <c r="Z284">
        <v>5</v>
      </c>
      <c r="AA284">
        <v>300.33</v>
      </c>
      <c r="AB284">
        <v>41</v>
      </c>
      <c r="AC284" t="str" cm="1">
        <f t="array" ref="AC284">_xlfn.IFS(AB284 &lt;=29, "Young Adult", AB284 &lt;=44, "Adult", AB284 &lt;=59, "Middle Age", AB284 &gt; 59, "Old")</f>
        <v>Adult</v>
      </c>
      <c r="AD284">
        <f t="shared" ca="1" si="8"/>
        <v>7</v>
      </c>
      <c r="AE284" t="str" cm="1">
        <f t="array" ref="AE284">_xlfn.IFS(S284 &lt; 3, "Low", S284 &lt;= 4, "Medium", S284 &gt; 4, "High")</f>
        <v>High</v>
      </c>
      <c r="AF284" t="str" cm="1">
        <f t="array" ref="AF284">_xlfn.IFS(T284 &lt; 3, "Unsatisfied", T284 &lt;= 4, "Neutral", T284 &gt; 4, "Satisfied" )</f>
        <v>Neutral</v>
      </c>
      <c r="AG284" t="str" cm="1">
        <f t="array" ref="AG284">_xlfn.IFS(Q284 &lt; 3, "Needs Improvement", Q284 &lt;= 4, "Good", Q284 &gt; 4, "Excellent" )</f>
        <v>Good</v>
      </c>
      <c r="AH284" t="str">
        <f t="shared" si="9"/>
        <v>Needs Improvement</v>
      </c>
    </row>
    <row r="285" spans="1:34" x14ac:dyDescent="0.35">
      <c r="A285">
        <v>3746</v>
      </c>
      <c r="B285" s="1">
        <v>44025</v>
      </c>
      <c r="C285" t="s">
        <v>28</v>
      </c>
      <c r="D285" t="s">
        <v>69</v>
      </c>
      <c r="E285" t="s">
        <v>30</v>
      </c>
      <c r="F285" t="s">
        <v>46</v>
      </c>
      <c r="G285" t="s">
        <v>56</v>
      </c>
      <c r="H285" t="s">
        <v>55</v>
      </c>
      <c r="I285" t="s">
        <v>34</v>
      </c>
      <c r="J285" t="s">
        <v>100</v>
      </c>
      <c r="K285" s="1">
        <v>25436</v>
      </c>
      <c r="L285" t="s">
        <v>36</v>
      </c>
      <c r="M285" t="s">
        <v>48</v>
      </c>
      <c r="N285" t="s">
        <v>72</v>
      </c>
      <c r="O285" t="s">
        <v>39</v>
      </c>
      <c r="P285" t="s">
        <v>40</v>
      </c>
      <c r="Q285">
        <v>3</v>
      </c>
      <c r="R285" s="1">
        <v>44871</v>
      </c>
      <c r="S285">
        <v>2</v>
      </c>
      <c r="T285">
        <v>1</v>
      </c>
      <c r="U285">
        <v>5</v>
      </c>
      <c r="V285" s="1">
        <v>44979</v>
      </c>
      <c r="W285" t="s">
        <v>62</v>
      </c>
      <c r="X285" t="s">
        <v>42</v>
      </c>
      <c r="Y285" t="s">
        <v>73</v>
      </c>
      <c r="Z285">
        <v>3</v>
      </c>
      <c r="AA285">
        <v>337.15</v>
      </c>
      <c r="AB285">
        <v>51</v>
      </c>
      <c r="AC285" t="str" cm="1">
        <f t="array" ref="AC285">_xlfn.IFS(AB285 &lt;=29, "Young Adult", AB285 &lt;=44, "Adult", AB285 &lt;=59, "Middle Age", AB285 &gt; 59, "Old")</f>
        <v>Middle Age</v>
      </c>
      <c r="AD285">
        <f t="shared" ca="1" si="8"/>
        <v>5</v>
      </c>
      <c r="AE285" t="str" cm="1">
        <f t="array" ref="AE285">_xlfn.IFS(S285 &lt; 3, "Low", S285 &lt;= 4, "Medium", S285 &gt; 4, "High")</f>
        <v>Low</v>
      </c>
      <c r="AF285" t="str" cm="1">
        <f t="array" ref="AF285">_xlfn.IFS(T285 &lt; 3, "Unsatisfied", T285 &lt;= 4, "Neutral", T285 &gt; 4, "Satisfied" )</f>
        <v>Unsatisfied</v>
      </c>
      <c r="AG285" t="str" cm="1">
        <f t="array" ref="AG285">_xlfn.IFS(Q285 &lt; 3, "Needs Improvement", Q285 &lt;= 4, "Good", Q285 &gt; 4, "Excellent" )</f>
        <v>Good</v>
      </c>
      <c r="AH285" t="str">
        <f t="shared" si="9"/>
        <v>Needs Improvement</v>
      </c>
    </row>
    <row r="286" spans="1:34" x14ac:dyDescent="0.35">
      <c r="A286">
        <v>3747</v>
      </c>
      <c r="B286" s="1">
        <v>44448</v>
      </c>
      <c r="C286" t="s">
        <v>28</v>
      </c>
      <c r="D286" t="s">
        <v>29</v>
      </c>
      <c r="E286" t="s">
        <v>108</v>
      </c>
      <c r="F286" t="s">
        <v>46</v>
      </c>
      <c r="G286" t="s">
        <v>32</v>
      </c>
      <c r="H286" t="s">
        <v>33</v>
      </c>
      <c r="I286" t="s">
        <v>34</v>
      </c>
      <c r="J286" t="s">
        <v>110</v>
      </c>
      <c r="K286" s="1">
        <v>16119</v>
      </c>
      <c r="L286" t="s">
        <v>36</v>
      </c>
      <c r="M286" t="s">
        <v>48</v>
      </c>
      <c r="N286" t="s">
        <v>72</v>
      </c>
      <c r="O286" t="s">
        <v>39</v>
      </c>
      <c r="P286" t="s">
        <v>40</v>
      </c>
      <c r="Q286">
        <v>2</v>
      </c>
      <c r="R286" s="1">
        <v>45042</v>
      </c>
      <c r="S286">
        <v>2</v>
      </c>
      <c r="T286">
        <v>5</v>
      </c>
      <c r="U286">
        <v>5</v>
      </c>
      <c r="V286" s="1">
        <v>44852</v>
      </c>
      <c r="W286" t="s">
        <v>41</v>
      </c>
      <c r="X286" t="s">
        <v>51</v>
      </c>
      <c r="Y286" t="s">
        <v>43</v>
      </c>
      <c r="Z286">
        <v>5</v>
      </c>
      <c r="AA286">
        <v>725.6</v>
      </c>
      <c r="AB286">
        <v>77</v>
      </c>
      <c r="AC286" t="str" cm="1">
        <f t="array" ref="AC286">_xlfn.IFS(AB286 &lt;=29, "Young Adult", AB286 &lt;=44, "Adult", AB286 &lt;=59, "Middle Age", AB286 &gt; 59, "Old")</f>
        <v>Old</v>
      </c>
      <c r="AD286">
        <f t="shared" ca="1" si="8"/>
        <v>4</v>
      </c>
      <c r="AE286" t="str" cm="1">
        <f t="array" ref="AE286">_xlfn.IFS(S286 &lt; 3, "Low", S286 &lt;= 4, "Medium", S286 &gt; 4, "High")</f>
        <v>Low</v>
      </c>
      <c r="AF286" t="str" cm="1">
        <f t="array" ref="AF286">_xlfn.IFS(T286 &lt; 3, "Unsatisfied", T286 &lt;= 4, "Neutral", T286 &gt; 4, "Satisfied" )</f>
        <v>Satisfied</v>
      </c>
      <c r="AG286" t="str" cm="1">
        <f t="array" ref="AG286">_xlfn.IFS(Q286 &lt; 3, "Needs Improvement", Q286 &lt;= 4, "Good", Q286 &gt; 4, "Excellent" )</f>
        <v>Needs Improvement</v>
      </c>
      <c r="AH286" t="str">
        <f t="shared" si="9"/>
        <v>Needs Improvement</v>
      </c>
    </row>
    <row r="287" spans="1:34" x14ac:dyDescent="0.35">
      <c r="A287">
        <v>3748</v>
      </c>
      <c r="B287" s="1">
        <v>43561</v>
      </c>
      <c r="C287" t="s">
        <v>28</v>
      </c>
      <c r="D287" t="s">
        <v>85</v>
      </c>
      <c r="E287" t="s">
        <v>30</v>
      </c>
      <c r="F287" t="s">
        <v>55</v>
      </c>
      <c r="G287" t="s">
        <v>32</v>
      </c>
      <c r="H287" t="s">
        <v>46</v>
      </c>
      <c r="I287" t="s">
        <v>34</v>
      </c>
      <c r="J287" t="s">
        <v>65</v>
      </c>
      <c r="K287" s="1">
        <v>25435</v>
      </c>
      <c r="L287" t="s">
        <v>36</v>
      </c>
      <c r="M287" t="s">
        <v>48</v>
      </c>
      <c r="N287" t="s">
        <v>60</v>
      </c>
      <c r="O287" t="s">
        <v>67</v>
      </c>
      <c r="P287" t="s">
        <v>40</v>
      </c>
      <c r="Q287">
        <v>1</v>
      </c>
      <c r="R287" s="1">
        <v>44883</v>
      </c>
      <c r="S287">
        <v>4</v>
      </c>
      <c r="T287">
        <v>1</v>
      </c>
      <c r="U287">
        <v>3</v>
      </c>
      <c r="V287" s="1">
        <v>44918</v>
      </c>
      <c r="W287" t="s">
        <v>50</v>
      </c>
      <c r="X287" t="s">
        <v>42</v>
      </c>
      <c r="Y287" t="s">
        <v>43</v>
      </c>
      <c r="Z287">
        <v>5</v>
      </c>
      <c r="AA287">
        <v>588.88</v>
      </c>
      <c r="AB287">
        <v>50</v>
      </c>
      <c r="AC287" t="str" cm="1">
        <f t="array" ref="AC287">_xlfn.IFS(AB287 &lt;=29, "Young Adult", AB287 &lt;=44, "Adult", AB287 &lt;=59, "Middle Age", AB287 &gt; 59, "Old")</f>
        <v>Middle Age</v>
      </c>
      <c r="AD287">
        <f t="shared" ca="1" si="8"/>
        <v>7</v>
      </c>
      <c r="AE287" t="str" cm="1">
        <f t="array" ref="AE287">_xlfn.IFS(S287 &lt; 3, "Low", S287 &lt;= 4, "Medium", S287 &gt; 4, "High")</f>
        <v>Medium</v>
      </c>
      <c r="AF287" t="str" cm="1">
        <f t="array" ref="AF287">_xlfn.IFS(T287 &lt; 3, "Unsatisfied", T287 &lt;= 4, "Neutral", T287 &gt; 4, "Satisfied" )</f>
        <v>Unsatisfied</v>
      </c>
      <c r="AG287" t="str" cm="1">
        <f t="array" ref="AG287">_xlfn.IFS(Q287 &lt; 3, "Needs Improvement", Q287 &lt;= 4, "Good", Q287 &gt; 4, "Excellent" )</f>
        <v>Needs Improvement</v>
      </c>
      <c r="AH287" t="str">
        <f t="shared" si="9"/>
        <v>Needs Improvement</v>
      </c>
    </row>
    <row r="288" spans="1:34" x14ac:dyDescent="0.35">
      <c r="A288">
        <v>3749</v>
      </c>
      <c r="B288" s="1">
        <v>44243</v>
      </c>
      <c r="C288" t="s">
        <v>28</v>
      </c>
      <c r="D288" t="s">
        <v>44</v>
      </c>
      <c r="E288" t="s">
        <v>30</v>
      </c>
      <c r="F288" t="s">
        <v>55</v>
      </c>
      <c r="G288" t="s">
        <v>45</v>
      </c>
      <c r="H288" t="s">
        <v>55</v>
      </c>
      <c r="I288" t="s">
        <v>34</v>
      </c>
      <c r="J288" t="s">
        <v>99</v>
      </c>
      <c r="K288" s="1">
        <v>31169</v>
      </c>
      <c r="L288" t="s">
        <v>36</v>
      </c>
      <c r="M288" t="s">
        <v>37</v>
      </c>
      <c r="N288" t="s">
        <v>60</v>
      </c>
      <c r="O288" t="s">
        <v>67</v>
      </c>
      <c r="P288" t="s">
        <v>40</v>
      </c>
      <c r="Q288">
        <v>4</v>
      </c>
      <c r="R288" s="1">
        <v>45017</v>
      </c>
      <c r="S288">
        <v>1</v>
      </c>
      <c r="T288">
        <v>3</v>
      </c>
      <c r="U288">
        <v>3</v>
      </c>
      <c r="V288" s="1">
        <v>44832</v>
      </c>
      <c r="W288" t="s">
        <v>68</v>
      </c>
      <c r="X288" t="s">
        <v>51</v>
      </c>
      <c r="Y288" t="s">
        <v>73</v>
      </c>
      <c r="Z288">
        <v>4</v>
      </c>
      <c r="AA288">
        <v>742.98</v>
      </c>
      <c r="AB288">
        <v>36</v>
      </c>
      <c r="AC288" t="str" cm="1">
        <f t="array" ref="AC288">_xlfn.IFS(AB288 &lt;=29, "Young Adult", AB288 &lt;=44, "Adult", AB288 &lt;=59, "Middle Age", AB288 &gt; 59, "Old")</f>
        <v>Adult</v>
      </c>
      <c r="AD288">
        <f t="shared" ca="1" si="8"/>
        <v>5</v>
      </c>
      <c r="AE288" t="str" cm="1">
        <f t="array" ref="AE288">_xlfn.IFS(S288 &lt; 3, "Low", S288 &lt;= 4, "Medium", S288 &gt; 4, "High")</f>
        <v>Low</v>
      </c>
      <c r="AF288" t="str" cm="1">
        <f t="array" ref="AF288">_xlfn.IFS(T288 &lt; 3, "Unsatisfied", T288 &lt;= 4, "Neutral", T288 &gt; 4, "Satisfied" )</f>
        <v>Neutral</v>
      </c>
      <c r="AG288" t="str" cm="1">
        <f t="array" ref="AG288">_xlfn.IFS(Q288 &lt; 3, "Needs Improvement", Q288 &lt;= 4, "Good", Q288 &gt; 4, "Excellent" )</f>
        <v>Good</v>
      </c>
      <c r="AH288" t="str">
        <f t="shared" si="9"/>
        <v>Needs Improvement</v>
      </c>
    </row>
    <row r="289" spans="1:34" x14ac:dyDescent="0.35">
      <c r="A289">
        <v>3750</v>
      </c>
      <c r="B289" s="1">
        <v>43878</v>
      </c>
      <c r="C289" t="s">
        <v>28</v>
      </c>
      <c r="D289" t="s">
        <v>87</v>
      </c>
      <c r="E289" t="s">
        <v>30</v>
      </c>
      <c r="F289" t="s">
        <v>55</v>
      </c>
      <c r="G289" t="s">
        <v>32</v>
      </c>
      <c r="H289" t="s">
        <v>46</v>
      </c>
      <c r="I289" t="s">
        <v>34</v>
      </c>
      <c r="J289" t="s">
        <v>79</v>
      </c>
      <c r="K289" s="1">
        <v>20136</v>
      </c>
      <c r="L289" t="s">
        <v>36</v>
      </c>
      <c r="M289" t="s">
        <v>48</v>
      </c>
      <c r="N289" t="s">
        <v>72</v>
      </c>
      <c r="O289" t="s">
        <v>61</v>
      </c>
      <c r="P289" t="s">
        <v>40</v>
      </c>
      <c r="Q289">
        <v>1</v>
      </c>
      <c r="R289" s="1">
        <v>44902</v>
      </c>
      <c r="S289">
        <v>4</v>
      </c>
      <c r="T289">
        <v>1</v>
      </c>
      <c r="U289">
        <v>5</v>
      </c>
      <c r="V289" s="1">
        <v>44831</v>
      </c>
      <c r="W289" t="s">
        <v>62</v>
      </c>
      <c r="X289" t="s">
        <v>51</v>
      </c>
      <c r="Y289" t="s">
        <v>73</v>
      </c>
      <c r="Z289">
        <v>5</v>
      </c>
      <c r="AA289">
        <v>283.05</v>
      </c>
      <c r="AB289">
        <v>65</v>
      </c>
      <c r="AC289" t="str" cm="1">
        <f t="array" ref="AC289">_xlfn.IFS(AB289 &lt;=29, "Young Adult", AB289 &lt;=44, "Adult", AB289 &lt;=59, "Middle Age", AB289 &gt; 59, "Old")</f>
        <v>Old</v>
      </c>
      <c r="AD289">
        <f t="shared" ca="1" si="8"/>
        <v>6</v>
      </c>
      <c r="AE289" t="str" cm="1">
        <f t="array" ref="AE289">_xlfn.IFS(S289 &lt; 3, "Low", S289 &lt;= 4, "Medium", S289 &gt; 4, "High")</f>
        <v>Medium</v>
      </c>
      <c r="AF289" t="str" cm="1">
        <f t="array" ref="AF289">_xlfn.IFS(T289 &lt; 3, "Unsatisfied", T289 &lt;= 4, "Neutral", T289 &gt; 4, "Satisfied" )</f>
        <v>Unsatisfied</v>
      </c>
      <c r="AG289" t="str" cm="1">
        <f t="array" ref="AG289">_xlfn.IFS(Q289 &lt; 3, "Needs Improvement", Q289 &lt;= 4, "Good", Q289 &gt; 4, "Excellent" )</f>
        <v>Needs Improvement</v>
      </c>
      <c r="AH289" t="str">
        <f t="shared" si="9"/>
        <v>Needs Improvement</v>
      </c>
    </row>
    <row r="290" spans="1:34" x14ac:dyDescent="0.35">
      <c r="A290">
        <v>3751</v>
      </c>
      <c r="B290" s="1">
        <v>44484</v>
      </c>
      <c r="C290" t="s">
        <v>28</v>
      </c>
      <c r="D290" t="s">
        <v>64</v>
      </c>
      <c r="E290" t="s">
        <v>30</v>
      </c>
      <c r="F290" t="s">
        <v>31</v>
      </c>
      <c r="G290" t="s">
        <v>45</v>
      </c>
      <c r="H290" t="s">
        <v>55</v>
      </c>
      <c r="I290" t="s">
        <v>34</v>
      </c>
      <c r="J290" t="s">
        <v>47</v>
      </c>
      <c r="K290" s="1">
        <v>26657</v>
      </c>
      <c r="L290" t="s">
        <v>36</v>
      </c>
      <c r="M290" t="s">
        <v>48</v>
      </c>
      <c r="N290" t="s">
        <v>60</v>
      </c>
      <c r="O290" t="s">
        <v>61</v>
      </c>
      <c r="P290" t="s">
        <v>40</v>
      </c>
      <c r="Q290">
        <v>3</v>
      </c>
      <c r="R290" s="1">
        <v>45021</v>
      </c>
      <c r="S290">
        <v>1</v>
      </c>
      <c r="T290">
        <v>1</v>
      </c>
      <c r="U290">
        <v>4</v>
      </c>
      <c r="V290" s="1">
        <v>44875</v>
      </c>
      <c r="W290" t="s">
        <v>50</v>
      </c>
      <c r="X290" t="s">
        <v>42</v>
      </c>
      <c r="Y290" t="s">
        <v>52</v>
      </c>
      <c r="Z290">
        <v>4</v>
      </c>
      <c r="AA290">
        <v>511.13</v>
      </c>
      <c r="AB290">
        <v>49</v>
      </c>
      <c r="AC290" t="str" cm="1">
        <f t="array" ref="AC290">_xlfn.IFS(AB290 &lt;=29, "Young Adult", AB290 &lt;=44, "Adult", AB290 &lt;=59, "Middle Age", AB290 &gt; 59, "Old")</f>
        <v>Middle Age</v>
      </c>
      <c r="AD290">
        <f t="shared" ca="1" si="8"/>
        <v>4</v>
      </c>
      <c r="AE290" t="str" cm="1">
        <f t="array" ref="AE290">_xlfn.IFS(S290 &lt; 3, "Low", S290 &lt;= 4, "Medium", S290 &gt; 4, "High")</f>
        <v>Low</v>
      </c>
      <c r="AF290" t="str" cm="1">
        <f t="array" ref="AF290">_xlfn.IFS(T290 &lt; 3, "Unsatisfied", T290 &lt;= 4, "Neutral", T290 &gt; 4, "Satisfied" )</f>
        <v>Unsatisfied</v>
      </c>
      <c r="AG290" t="str" cm="1">
        <f t="array" ref="AG290">_xlfn.IFS(Q290 &lt; 3, "Needs Improvement", Q290 &lt;= 4, "Good", Q290 &gt; 4, "Excellent" )</f>
        <v>Good</v>
      </c>
      <c r="AH290" t="str">
        <f t="shared" si="9"/>
        <v>Needs Improvement</v>
      </c>
    </row>
    <row r="291" spans="1:34" x14ac:dyDescent="0.35">
      <c r="A291">
        <v>3752</v>
      </c>
      <c r="B291" s="1">
        <v>44748</v>
      </c>
      <c r="C291" t="s">
        <v>28</v>
      </c>
      <c r="D291" t="s">
        <v>94</v>
      </c>
      <c r="E291" t="s">
        <v>30</v>
      </c>
      <c r="F291" t="s">
        <v>55</v>
      </c>
      <c r="G291" t="s">
        <v>45</v>
      </c>
      <c r="H291" t="s">
        <v>33</v>
      </c>
      <c r="I291" t="s">
        <v>34</v>
      </c>
      <c r="J291" t="s">
        <v>79</v>
      </c>
      <c r="K291" s="1">
        <v>20009</v>
      </c>
      <c r="L291" t="s">
        <v>36</v>
      </c>
      <c r="M291" t="s">
        <v>48</v>
      </c>
      <c r="N291" t="s">
        <v>38</v>
      </c>
      <c r="O291" t="s">
        <v>77</v>
      </c>
      <c r="P291" t="s">
        <v>40</v>
      </c>
      <c r="Q291">
        <v>2</v>
      </c>
      <c r="R291" s="1">
        <v>45142</v>
      </c>
      <c r="S291">
        <v>3</v>
      </c>
      <c r="T291">
        <v>1</v>
      </c>
      <c r="U291">
        <v>5</v>
      </c>
      <c r="V291" s="1">
        <v>45077</v>
      </c>
      <c r="W291" t="s">
        <v>92</v>
      </c>
      <c r="X291" t="s">
        <v>42</v>
      </c>
      <c r="Y291" t="s">
        <v>63</v>
      </c>
      <c r="Z291">
        <v>1</v>
      </c>
      <c r="AA291">
        <v>158.86000000000001</v>
      </c>
      <c r="AB291">
        <v>68</v>
      </c>
      <c r="AC291" t="str" cm="1">
        <f t="array" ref="AC291">_xlfn.IFS(AB291 &lt;=29, "Young Adult", AB291 &lt;=44, "Adult", AB291 &lt;=59, "Middle Age", AB291 &gt; 59, "Old")</f>
        <v>Old</v>
      </c>
      <c r="AD291">
        <f t="shared" ca="1" si="8"/>
        <v>3</v>
      </c>
      <c r="AE291" t="str" cm="1">
        <f t="array" ref="AE291">_xlfn.IFS(S291 &lt; 3, "Low", S291 &lt;= 4, "Medium", S291 &gt; 4, "High")</f>
        <v>Medium</v>
      </c>
      <c r="AF291" t="str" cm="1">
        <f t="array" ref="AF291">_xlfn.IFS(T291 &lt; 3, "Unsatisfied", T291 &lt;= 4, "Neutral", T291 &gt; 4, "Satisfied" )</f>
        <v>Unsatisfied</v>
      </c>
      <c r="AG291" t="str" cm="1">
        <f t="array" ref="AG291">_xlfn.IFS(Q291 &lt; 3, "Needs Improvement", Q291 &lt;= 4, "Good", Q291 &gt; 4, "Excellent" )</f>
        <v>Needs Improvement</v>
      </c>
      <c r="AH291" t="str">
        <f t="shared" si="9"/>
        <v>Needs Improvement</v>
      </c>
    </row>
    <row r="292" spans="1:34" x14ac:dyDescent="0.35">
      <c r="A292">
        <v>3753</v>
      </c>
      <c r="B292" s="1">
        <v>43529</v>
      </c>
      <c r="C292" t="s">
        <v>28</v>
      </c>
      <c r="D292" t="s">
        <v>74</v>
      </c>
      <c r="E292" t="s">
        <v>30</v>
      </c>
      <c r="F292" t="s">
        <v>46</v>
      </c>
      <c r="G292" t="s">
        <v>56</v>
      </c>
      <c r="H292" t="s">
        <v>46</v>
      </c>
      <c r="I292" t="s">
        <v>34</v>
      </c>
      <c r="J292" t="s">
        <v>99</v>
      </c>
      <c r="K292" s="1">
        <v>21822</v>
      </c>
      <c r="L292" t="s">
        <v>36</v>
      </c>
      <c r="M292" t="s">
        <v>48</v>
      </c>
      <c r="N292" t="s">
        <v>38</v>
      </c>
      <c r="O292" t="s">
        <v>61</v>
      </c>
      <c r="P292" t="s">
        <v>40</v>
      </c>
      <c r="Q292">
        <v>4</v>
      </c>
      <c r="R292" s="1">
        <v>44980</v>
      </c>
      <c r="S292">
        <v>1</v>
      </c>
      <c r="T292">
        <v>3</v>
      </c>
      <c r="U292">
        <v>2</v>
      </c>
      <c r="V292" s="1">
        <v>44823</v>
      </c>
      <c r="W292" t="s">
        <v>62</v>
      </c>
      <c r="X292" t="s">
        <v>51</v>
      </c>
      <c r="Y292" t="s">
        <v>43</v>
      </c>
      <c r="Z292">
        <v>1</v>
      </c>
      <c r="AA292">
        <v>741.95</v>
      </c>
      <c r="AB292">
        <v>60</v>
      </c>
      <c r="AC292" t="str" cm="1">
        <f t="array" ref="AC292">_xlfn.IFS(AB292 &lt;=29, "Young Adult", AB292 &lt;=44, "Adult", AB292 &lt;=59, "Middle Age", AB292 &gt; 59, "Old")</f>
        <v>Old</v>
      </c>
      <c r="AD292">
        <f t="shared" ca="1" si="8"/>
        <v>7</v>
      </c>
      <c r="AE292" t="str" cm="1">
        <f t="array" ref="AE292">_xlfn.IFS(S292 &lt; 3, "Low", S292 &lt;= 4, "Medium", S292 &gt; 4, "High")</f>
        <v>Low</v>
      </c>
      <c r="AF292" t="str" cm="1">
        <f t="array" ref="AF292">_xlfn.IFS(T292 &lt; 3, "Unsatisfied", T292 &lt;= 4, "Neutral", T292 &gt; 4, "Satisfied" )</f>
        <v>Neutral</v>
      </c>
      <c r="AG292" t="str" cm="1">
        <f t="array" ref="AG292">_xlfn.IFS(Q292 &lt; 3, "Needs Improvement", Q292 &lt;= 4, "Good", Q292 &gt; 4, "Excellent" )</f>
        <v>Good</v>
      </c>
      <c r="AH292" t="str">
        <f t="shared" si="9"/>
        <v>Needs Improvement</v>
      </c>
    </row>
    <row r="293" spans="1:34" x14ac:dyDescent="0.35">
      <c r="A293">
        <v>3754</v>
      </c>
      <c r="B293" s="1">
        <v>43984</v>
      </c>
      <c r="C293" t="s">
        <v>28</v>
      </c>
      <c r="D293" t="s">
        <v>81</v>
      </c>
      <c r="E293" t="s">
        <v>30</v>
      </c>
      <c r="F293" t="s">
        <v>55</v>
      </c>
      <c r="G293" t="s">
        <v>32</v>
      </c>
      <c r="H293" t="s">
        <v>55</v>
      </c>
      <c r="I293" t="s">
        <v>34</v>
      </c>
      <c r="J293" t="s">
        <v>96</v>
      </c>
      <c r="K293" s="1">
        <v>28641</v>
      </c>
      <c r="L293" t="s">
        <v>36</v>
      </c>
      <c r="M293" t="s">
        <v>48</v>
      </c>
      <c r="N293" t="s">
        <v>72</v>
      </c>
      <c r="O293" t="s">
        <v>67</v>
      </c>
      <c r="P293" t="s">
        <v>40</v>
      </c>
      <c r="Q293">
        <v>1</v>
      </c>
      <c r="R293" s="1">
        <v>45039</v>
      </c>
      <c r="S293">
        <v>3</v>
      </c>
      <c r="T293">
        <v>3</v>
      </c>
      <c r="U293">
        <v>5</v>
      </c>
      <c r="V293" s="1">
        <v>44993</v>
      </c>
      <c r="W293" t="s">
        <v>68</v>
      </c>
      <c r="X293" t="s">
        <v>51</v>
      </c>
      <c r="Y293" t="s">
        <v>52</v>
      </c>
      <c r="Z293">
        <v>4</v>
      </c>
      <c r="AA293">
        <v>132.52000000000001</v>
      </c>
      <c r="AB293">
        <v>42</v>
      </c>
      <c r="AC293" t="str" cm="1">
        <f t="array" ref="AC293">_xlfn.IFS(AB293 &lt;=29, "Young Adult", AB293 &lt;=44, "Adult", AB293 &lt;=59, "Middle Age", AB293 &gt; 59, "Old")</f>
        <v>Adult</v>
      </c>
      <c r="AD293">
        <f t="shared" ca="1" si="8"/>
        <v>6</v>
      </c>
      <c r="AE293" t="str" cm="1">
        <f t="array" ref="AE293">_xlfn.IFS(S293 &lt; 3, "Low", S293 &lt;= 4, "Medium", S293 &gt; 4, "High")</f>
        <v>Medium</v>
      </c>
      <c r="AF293" t="str" cm="1">
        <f t="array" ref="AF293">_xlfn.IFS(T293 &lt; 3, "Unsatisfied", T293 &lt;= 4, "Neutral", T293 &gt; 4, "Satisfied" )</f>
        <v>Neutral</v>
      </c>
      <c r="AG293" t="str" cm="1">
        <f t="array" ref="AG293">_xlfn.IFS(Q293 &lt; 3, "Needs Improvement", Q293 &lt;= 4, "Good", Q293 &gt; 4, "Excellent" )</f>
        <v>Needs Improvement</v>
      </c>
      <c r="AH293" t="str">
        <f t="shared" si="9"/>
        <v>Needs Improvement</v>
      </c>
    </row>
    <row r="294" spans="1:34" x14ac:dyDescent="0.35">
      <c r="A294">
        <v>3756</v>
      </c>
      <c r="B294" s="1">
        <v>44340</v>
      </c>
      <c r="C294" t="s">
        <v>28</v>
      </c>
      <c r="D294" t="s">
        <v>69</v>
      </c>
      <c r="E294" t="s">
        <v>30</v>
      </c>
      <c r="F294" t="s">
        <v>55</v>
      </c>
      <c r="G294" t="s">
        <v>45</v>
      </c>
      <c r="H294" t="s">
        <v>33</v>
      </c>
      <c r="I294" t="s">
        <v>34</v>
      </c>
      <c r="J294" t="s">
        <v>70</v>
      </c>
      <c r="K294" s="1">
        <v>16224</v>
      </c>
      <c r="L294" t="s">
        <v>36</v>
      </c>
      <c r="M294" t="s">
        <v>37</v>
      </c>
      <c r="N294" t="s">
        <v>49</v>
      </c>
      <c r="O294" t="s">
        <v>67</v>
      </c>
      <c r="P294" t="s">
        <v>40</v>
      </c>
      <c r="Q294">
        <v>3</v>
      </c>
      <c r="R294" s="1">
        <v>44888</v>
      </c>
      <c r="S294">
        <v>1</v>
      </c>
      <c r="T294">
        <v>5</v>
      </c>
      <c r="U294">
        <v>3</v>
      </c>
      <c r="V294" s="1">
        <v>45012</v>
      </c>
      <c r="W294" t="s">
        <v>68</v>
      </c>
      <c r="X294" t="s">
        <v>51</v>
      </c>
      <c r="Y294" t="s">
        <v>43</v>
      </c>
      <c r="Z294">
        <v>4</v>
      </c>
      <c r="AA294">
        <v>521.51</v>
      </c>
      <c r="AB294">
        <v>77</v>
      </c>
      <c r="AC294" t="str" cm="1">
        <f t="array" ref="AC294">_xlfn.IFS(AB294 &lt;=29, "Young Adult", AB294 &lt;=44, "Adult", AB294 &lt;=59, "Middle Age", AB294 &gt; 59, "Old")</f>
        <v>Old</v>
      </c>
      <c r="AD294">
        <f t="shared" ca="1" si="8"/>
        <v>5</v>
      </c>
      <c r="AE294" t="str" cm="1">
        <f t="array" ref="AE294">_xlfn.IFS(S294 &lt; 3, "Low", S294 &lt;= 4, "Medium", S294 &gt; 4, "High")</f>
        <v>Low</v>
      </c>
      <c r="AF294" t="str" cm="1">
        <f t="array" ref="AF294">_xlfn.IFS(T294 &lt; 3, "Unsatisfied", T294 &lt;= 4, "Neutral", T294 &gt; 4, "Satisfied" )</f>
        <v>Satisfied</v>
      </c>
      <c r="AG294" t="str" cm="1">
        <f t="array" ref="AG294">_xlfn.IFS(Q294 &lt; 3, "Needs Improvement", Q294 &lt;= 4, "Good", Q294 &gt; 4, "Excellent" )</f>
        <v>Good</v>
      </c>
      <c r="AH294" t="str">
        <f t="shared" si="9"/>
        <v>Needs Improvement</v>
      </c>
    </row>
    <row r="295" spans="1:34" x14ac:dyDescent="0.35">
      <c r="A295">
        <v>3758</v>
      </c>
      <c r="B295" s="1">
        <v>44881</v>
      </c>
      <c r="C295" t="s">
        <v>28</v>
      </c>
      <c r="D295" t="s">
        <v>85</v>
      </c>
      <c r="E295" t="s">
        <v>108</v>
      </c>
      <c r="F295" t="s">
        <v>31</v>
      </c>
      <c r="G295" t="s">
        <v>45</v>
      </c>
      <c r="H295" t="s">
        <v>33</v>
      </c>
      <c r="I295" t="s">
        <v>34</v>
      </c>
      <c r="J295" t="s">
        <v>79</v>
      </c>
      <c r="K295" s="1">
        <v>17156</v>
      </c>
      <c r="L295" t="s">
        <v>36</v>
      </c>
      <c r="M295" t="s">
        <v>48</v>
      </c>
      <c r="N295" t="s">
        <v>60</v>
      </c>
      <c r="O295" t="s">
        <v>77</v>
      </c>
      <c r="P295" t="s">
        <v>40</v>
      </c>
      <c r="Q295">
        <v>3</v>
      </c>
      <c r="R295" s="1">
        <v>44838</v>
      </c>
      <c r="S295">
        <v>2</v>
      </c>
      <c r="T295">
        <v>1</v>
      </c>
      <c r="U295">
        <v>1</v>
      </c>
      <c r="V295" s="1">
        <v>44942</v>
      </c>
      <c r="W295" t="s">
        <v>41</v>
      </c>
      <c r="X295" t="s">
        <v>42</v>
      </c>
      <c r="Y295" t="s">
        <v>43</v>
      </c>
      <c r="Z295">
        <v>4</v>
      </c>
      <c r="AA295">
        <v>917.17</v>
      </c>
      <c r="AB295">
        <v>76</v>
      </c>
      <c r="AC295" t="str" cm="1">
        <f t="array" ref="AC295">_xlfn.IFS(AB295 &lt;=29, "Young Adult", AB295 &lt;=44, "Adult", AB295 &lt;=59, "Middle Age", AB295 &gt; 59, "Old")</f>
        <v>Old</v>
      </c>
      <c r="AD295">
        <f t="shared" ca="1" si="8"/>
        <v>3</v>
      </c>
      <c r="AE295" t="str" cm="1">
        <f t="array" ref="AE295">_xlfn.IFS(S295 &lt; 3, "Low", S295 &lt;= 4, "Medium", S295 &gt; 4, "High")</f>
        <v>Low</v>
      </c>
      <c r="AF295" t="str" cm="1">
        <f t="array" ref="AF295">_xlfn.IFS(T295 &lt; 3, "Unsatisfied", T295 &lt;= 4, "Neutral", T295 &gt; 4, "Satisfied" )</f>
        <v>Unsatisfied</v>
      </c>
      <c r="AG295" t="str" cm="1">
        <f t="array" ref="AG295">_xlfn.IFS(Q295 &lt; 3, "Needs Improvement", Q295 &lt;= 4, "Good", Q295 &gt; 4, "Excellent" )</f>
        <v>Good</v>
      </c>
      <c r="AH295" t="str">
        <f t="shared" si="9"/>
        <v>Needs Improvement</v>
      </c>
    </row>
    <row r="296" spans="1:34" x14ac:dyDescent="0.35">
      <c r="A296">
        <v>3759</v>
      </c>
      <c r="B296" s="1">
        <v>44682</v>
      </c>
      <c r="C296" t="s">
        <v>28</v>
      </c>
      <c r="D296" t="s">
        <v>44</v>
      </c>
      <c r="E296" t="s">
        <v>30</v>
      </c>
      <c r="F296" t="s">
        <v>31</v>
      </c>
      <c r="G296" t="s">
        <v>56</v>
      </c>
      <c r="H296" t="s">
        <v>55</v>
      </c>
      <c r="I296" t="s">
        <v>34</v>
      </c>
      <c r="J296" t="s">
        <v>105</v>
      </c>
      <c r="K296" s="1">
        <v>21479</v>
      </c>
      <c r="L296" t="s">
        <v>36</v>
      </c>
      <c r="M296" t="s">
        <v>48</v>
      </c>
      <c r="N296" t="s">
        <v>72</v>
      </c>
      <c r="O296" t="s">
        <v>67</v>
      </c>
      <c r="P296" t="s">
        <v>40</v>
      </c>
      <c r="Q296">
        <v>1</v>
      </c>
      <c r="R296" s="1">
        <v>44893</v>
      </c>
      <c r="S296">
        <v>3</v>
      </c>
      <c r="T296">
        <v>4</v>
      </c>
      <c r="U296">
        <v>1</v>
      </c>
      <c r="V296" s="1">
        <v>44784</v>
      </c>
      <c r="W296" t="s">
        <v>62</v>
      </c>
      <c r="X296" t="s">
        <v>42</v>
      </c>
      <c r="Y296" t="s">
        <v>63</v>
      </c>
      <c r="Z296">
        <v>2</v>
      </c>
      <c r="AA296">
        <v>790.71</v>
      </c>
      <c r="AB296">
        <v>64</v>
      </c>
      <c r="AC296" t="str" cm="1">
        <f t="array" ref="AC296">_xlfn.IFS(AB296 &lt;=29, "Young Adult", AB296 &lt;=44, "Adult", AB296 &lt;=59, "Middle Age", AB296 &gt; 59, "Old")</f>
        <v>Old</v>
      </c>
      <c r="AD296">
        <f t="shared" ca="1" si="8"/>
        <v>4</v>
      </c>
      <c r="AE296" t="str" cm="1">
        <f t="array" ref="AE296">_xlfn.IFS(S296 &lt; 3, "Low", S296 &lt;= 4, "Medium", S296 &gt; 4, "High")</f>
        <v>Medium</v>
      </c>
      <c r="AF296" t="str" cm="1">
        <f t="array" ref="AF296">_xlfn.IFS(T296 &lt; 3, "Unsatisfied", T296 &lt;= 4, "Neutral", T296 &gt; 4, "Satisfied" )</f>
        <v>Neutral</v>
      </c>
      <c r="AG296" t="str" cm="1">
        <f t="array" ref="AG296">_xlfn.IFS(Q296 &lt; 3, "Needs Improvement", Q296 &lt;= 4, "Good", Q296 &gt; 4, "Excellent" )</f>
        <v>Needs Improvement</v>
      </c>
      <c r="AH296" t="str">
        <f t="shared" si="9"/>
        <v>Needs Improvement</v>
      </c>
    </row>
    <row r="297" spans="1:34" x14ac:dyDescent="0.35">
      <c r="A297">
        <v>3760</v>
      </c>
      <c r="B297" s="1">
        <v>44432</v>
      </c>
      <c r="C297" t="s">
        <v>28</v>
      </c>
      <c r="D297" t="s">
        <v>87</v>
      </c>
      <c r="E297" t="s">
        <v>30</v>
      </c>
      <c r="F297" t="s">
        <v>55</v>
      </c>
      <c r="G297" t="s">
        <v>45</v>
      </c>
      <c r="H297" t="s">
        <v>46</v>
      </c>
      <c r="I297" t="s">
        <v>34</v>
      </c>
      <c r="J297" t="s">
        <v>65</v>
      </c>
      <c r="K297" s="1">
        <v>21958</v>
      </c>
      <c r="L297" t="s">
        <v>36</v>
      </c>
      <c r="M297" t="s">
        <v>48</v>
      </c>
      <c r="N297" t="s">
        <v>60</v>
      </c>
      <c r="O297" t="s">
        <v>39</v>
      </c>
      <c r="P297" t="s">
        <v>40</v>
      </c>
      <c r="Q297">
        <v>3</v>
      </c>
      <c r="R297" s="1">
        <v>44862</v>
      </c>
      <c r="S297">
        <v>4</v>
      </c>
      <c r="T297">
        <v>3</v>
      </c>
      <c r="U297">
        <v>1</v>
      </c>
      <c r="V297" s="1">
        <v>44893</v>
      </c>
      <c r="W297" t="s">
        <v>68</v>
      </c>
      <c r="X297" t="s">
        <v>51</v>
      </c>
      <c r="Y297" t="s">
        <v>73</v>
      </c>
      <c r="Z297">
        <v>1</v>
      </c>
      <c r="AA297">
        <v>680.48</v>
      </c>
      <c r="AB297">
        <v>61</v>
      </c>
      <c r="AC297" t="str" cm="1">
        <f t="array" ref="AC297">_xlfn.IFS(AB297 &lt;=29, "Young Adult", AB297 &lt;=44, "Adult", AB297 &lt;=59, "Middle Age", AB297 &gt; 59, "Old")</f>
        <v>Old</v>
      </c>
      <c r="AD297">
        <f t="shared" ca="1" si="8"/>
        <v>4</v>
      </c>
      <c r="AE297" t="str" cm="1">
        <f t="array" ref="AE297">_xlfn.IFS(S297 &lt; 3, "Low", S297 &lt;= 4, "Medium", S297 &gt; 4, "High")</f>
        <v>Medium</v>
      </c>
      <c r="AF297" t="str" cm="1">
        <f t="array" ref="AF297">_xlfn.IFS(T297 &lt; 3, "Unsatisfied", T297 &lt;= 4, "Neutral", T297 &gt; 4, "Satisfied" )</f>
        <v>Neutral</v>
      </c>
      <c r="AG297" t="str" cm="1">
        <f t="array" ref="AG297">_xlfn.IFS(Q297 &lt; 3, "Needs Improvement", Q297 &lt;= 4, "Good", Q297 &gt; 4, "Excellent" )</f>
        <v>Good</v>
      </c>
      <c r="AH297" t="str">
        <f t="shared" si="9"/>
        <v>Needs Improvement</v>
      </c>
    </row>
    <row r="298" spans="1:34" x14ac:dyDescent="0.35">
      <c r="A298">
        <v>3761</v>
      </c>
      <c r="B298" s="1">
        <v>45099</v>
      </c>
      <c r="C298" t="s">
        <v>106</v>
      </c>
      <c r="D298" t="s">
        <v>29</v>
      </c>
      <c r="E298" t="s">
        <v>30</v>
      </c>
      <c r="F298" t="s">
        <v>31</v>
      </c>
      <c r="G298" t="s">
        <v>45</v>
      </c>
      <c r="H298" t="s">
        <v>55</v>
      </c>
      <c r="I298" t="s">
        <v>34</v>
      </c>
      <c r="J298" t="s">
        <v>58</v>
      </c>
      <c r="K298" s="1">
        <v>32104</v>
      </c>
      <c r="L298" t="s">
        <v>36</v>
      </c>
      <c r="M298" t="s">
        <v>37</v>
      </c>
      <c r="N298" t="s">
        <v>72</v>
      </c>
      <c r="O298" t="s">
        <v>67</v>
      </c>
      <c r="P298" t="s">
        <v>40</v>
      </c>
      <c r="Q298">
        <v>1</v>
      </c>
      <c r="R298" s="1">
        <v>45076</v>
      </c>
      <c r="S298">
        <v>2</v>
      </c>
      <c r="T298">
        <v>4</v>
      </c>
      <c r="U298">
        <v>1</v>
      </c>
      <c r="V298" s="1">
        <v>44791</v>
      </c>
      <c r="W298" t="s">
        <v>50</v>
      </c>
      <c r="X298" t="s">
        <v>51</v>
      </c>
      <c r="Y298" t="s">
        <v>43</v>
      </c>
      <c r="Z298">
        <v>1</v>
      </c>
      <c r="AA298">
        <v>947.57</v>
      </c>
      <c r="AB298">
        <v>36</v>
      </c>
      <c r="AC298" t="str" cm="1">
        <f t="array" ref="AC298">_xlfn.IFS(AB298 &lt;=29, "Young Adult", AB298 &lt;=44, "Adult", AB298 &lt;=59, "Middle Age", AB298 &gt; 59, "Old")</f>
        <v>Adult</v>
      </c>
      <c r="AD298">
        <f t="shared" ca="1" si="8"/>
        <v>2</v>
      </c>
      <c r="AE298" t="str" cm="1">
        <f t="array" ref="AE298">_xlfn.IFS(S298 &lt; 3, "Low", S298 &lt;= 4, "Medium", S298 &gt; 4, "High")</f>
        <v>Low</v>
      </c>
      <c r="AF298" t="str" cm="1">
        <f t="array" ref="AF298">_xlfn.IFS(T298 &lt; 3, "Unsatisfied", T298 &lt;= 4, "Neutral", T298 &gt; 4, "Satisfied" )</f>
        <v>Neutral</v>
      </c>
      <c r="AG298" t="str" cm="1">
        <f t="array" ref="AG298">_xlfn.IFS(Q298 &lt; 3, "Needs Improvement", Q298 &lt;= 4, "Good", Q298 &gt; 4, "Excellent" )</f>
        <v>Needs Improvement</v>
      </c>
      <c r="AH298" t="str">
        <f t="shared" si="9"/>
        <v>Needs Improvement</v>
      </c>
    </row>
    <row r="299" spans="1:34" x14ac:dyDescent="0.35">
      <c r="A299">
        <v>3762</v>
      </c>
      <c r="B299" s="1">
        <v>44030</v>
      </c>
      <c r="C299" t="s">
        <v>106</v>
      </c>
      <c r="D299" t="s">
        <v>85</v>
      </c>
      <c r="E299" t="s">
        <v>30</v>
      </c>
      <c r="F299" t="s">
        <v>46</v>
      </c>
      <c r="G299" t="s">
        <v>56</v>
      </c>
      <c r="H299" t="s">
        <v>33</v>
      </c>
      <c r="I299" t="s">
        <v>34</v>
      </c>
      <c r="J299" t="s">
        <v>79</v>
      </c>
      <c r="K299" s="1">
        <v>18029</v>
      </c>
      <c r="L299" t="s">
        <v>36</v>
      </c>
      <c r="M299" t="s">
        <v>37</v>
      </c>
      <c r="N299" t="s">
        <v>72</v>
      </c>
      <c r="O299" t="s">
        <v>77</v>
      </c>
      <c r="P299" t="s">
        <v>40</v>
      </c>
      <c r="Q299">
        <v>2</v>
      </c>
      <c r="R299" s="1">
        <v>44779</v>
      </c>
      <c r="S299">
        <v>2</v>
      </c>
      <c r="T299">
        <v>1</v>
      </c>
      <c r="U299">
        <v>1</v>
      </c>
      <c r="V299" s="1">
        <v>45092</v>
      </c>
      <c r="W299" t="s">
        <v>62</v>
      </c>
      <c r="X299" t="s">
        <v>42</v>
      </c>
      <c r="Y299" t="s">
        <v>43</v>
      </c>
      <c r="Z299">
        <v>2</v>
      </c>
      <c r="AA299">
        <v>594.61</v>
      </c>
      <c r="AB299">
        <v>71</v>
      </c>
      <c r="AC299" t="str" cm="1">
        <f t="array" ref="AC299">_xlfn.IFS(AB299 &lt;=29, "Young Adult", AB299 &lt;=44, "Adult", AB299 &lt;=59, "Middle Age", AB299 &gt; 59, "Old")</f>
        <v>Old</v>
      </c>
      <c r="AD299">
        <f t="shared" ca="1" si="8"/>
        <v>5</v>
      </c>
      <c r="AE299" t="str" cm="1">
        <f t="array" ref="AE299">_xlfn.IFS(S299 &lt; 3, "Low", S299 &lt;= 4, "Medium", S299 &gt; 4, "High")</f>
        <v>Low</v>
      </c>
      <c r="AF299" t="str" cm="1">
        <f t="array" ref="AF299">_xlfn.IFS(T299 &lt; 3, "Unsatisfied", T299 &lt;= 4, "Neutral", T299 &gt; 4, "Satisfied" )</f>
        <v>Unsatisfied</v>
      </c>
      <c r="AG299" t="str" cm="1">
        <f t="array" ref="AG299">_xlfn.IFS(Q299 &lt; 3, "Needs Improvement", Q299 &lt;= 4, "Good", Q299 &gt; 4, "Excellent" )</f>
        <v>Needs Improvement</v>
      </c>
      <c r="AH299" t="str">
        <f t="shared" si="9"/>
        <v>Needs Improvement</v>
      </c>
    </row>
    <row r="300" spans="1:34" x14ac:dyDescent="0.35">
      <c r="A300">
        <v>3763</v>
      </c>
      <c r="B300" s="1">
        <v>44938</v>
      </c>
      <c r="C300" t="s">
        <v>106</v>
      </c>
      <c r="D300" t="s">
        <v>44</v>
      </c>
      <c r="E300" t="s">
        <v>108</v>
      </c>
      <c r="F300" t="s">
        <v>55</v>
      </c>
      <c r="G300" t="s">
        <v>56</v>
      </c>
      <c r="H300" t="s">
        <v>55</v>
      </c>
      <c r="I300" t="s">
        <v>34</v>
      </c>
      <c r="J300" t="s">
        <v>35</v>
      </c>
      <c r="K300" s="1">
        <v>18439</v>
      </c>
      <c r="L300" t="s">
        <v>36</v>
      </c>
      <c r="M300" t="s">
        <v>37</v>
      </c>
      <c r="N300" t="s">
        <v>38</v>
      </c>
      <c r="O300" t="s">
        <v>39</v>
      </c>
      <c r="P300" t="s">
        <v>40</v>
      </c>
      <c r="Q300">
        <v>3</v>
      </c>
      <c r="R300" s="1">
        <v>45116</v>
      </c>
      <c r="S300">
        <v>3</v>
      </c>
      <c r="T300">
        <v>2</v>
      </c>
      <c r="U300">
        <v>5</v>
      </c>
      <c r="V300" s="1">
        <v>44878</v>
      </c>
      <c r="W300" t="s">
        <v>68</v>
      </c>
      <c r="X300" t="s">
        <v>51</v>
      </c>
      <c r="Y300" t="s">
        <v>52</v>
      </c>
      <c r="Z300">
        <v>1</v>
      </c>
      <c r="AA300">
        <v>775.59</v>
      </c>
      <c r="AB300">
        <v>73</v>
      </c>
      <c r="AC300" t="str" cm="1">
        <f t="array" ref="AC300">_xlfn.IFS(AB300 &lt;=29, "Young Adult", AB300 &lt;=44, "Adult", AB300 &lt;=59, "Middle Age", AB300 &gt; 59, "Old")</f>
        <v>Old</v>
      </c>
      <c r="AD300">
        <f t="shared" ca="1" si="8"/>
        <v>3</v>
      </c>
      <c r="AE300" t="str" cm="1">
        <f t="array" ref="AE300">_xlfn.IFS(S300 &lt; 3, "Low", S300 &lt;= 4, "Medium", S300 &gt; 4, "High")</f>
        <v>Medium</v>
      </c>
      <c r="AF300" t="str" cm="1">
        <f t="array" ref="AF300">_xlfn.IFS(T300 &lt; 3, "Unsatisfied", T300 &lt;= 4, "Neutral", T300 &gt; 4, "Satisfied" )</f>
        <v>Unsatisfied</v>
      </c>
      <c r="AG300" t="str" cm="1">
        <f t="array" ref="AG300">_xlfn.IFS(Q300 &lt; 3, "Needs Improvement", Q300 &lt;= 4, "Good", Q300 &gt; 4, "Excellent" )</f>
        <v>Good</v>
      </c>
      <c r="AH300" t="str">
        <f t="shared" si="9"/>
        <v>Needs Improvement</v>
      </c>
    </row>
    <row r="301" spans="1:34" x14ac:dyDescent="0.35">
      <c r="A301">
        <v>3764</v>
      </c>
      <c r="B301" s="1">
        <v>44608</v>
      </c>
      <c r="C301" t="s">
        <v>106</v>
      </c>
      <c r="D301" t="s">
        <v>87</v>
      </c>
      <c r="E301" t="s">
        <v>30</v>
      </c>
      <c r="F301" t="s">
        <v>55</v>
      </c>
      <c r="G301" t="s">
        <v>56</v>
      </c>
      <c r="H301" t="s">
        <v>33</v>
      </c>
      <c r="I301" t="s">
        <v>34</v>
      </c>
      <c r="J301" t="s">
        <v>58</v>
      </c>
      <c r="K301" s="1">
        <v>35046</v>
      </c>
      <c r="L301" t="s">
        <v>36</v>
      </c>
      <c r="M301" t="s">
        <v>37</v>
      </c>
      <c r="N301" t="s">
        <v>72</v>
      </c>
      <c r="O301" t="s">
        <v>61</v>
      </c>
      <c r="P301" t="s">
        <v>40</v>
      </c>
      <c r="Q301">
        <v>3</v>
      </c>
      <c r="R301" s="1">
        <v>45118</v>
      </c>
      <c r="S301">
        <v>2</v>
      </c>
      <c r="T301">
        <v>1</v>
      </c>
      <c r="U301">
        <v>5</v>
      </c>
      <c r="V301" s="1">
        <v>44803</v>
      </c>
      <c r="W301" t="s">
        <v>92</v>
      </c>
      <c r="X301" t="s">
        <v>51</v>
      </c>
      <c r="Y301" t="s">
        <v>52</v>
      </c>
      <c r="Z301">
        <v>2</v>
      </c>
      <c r="AA301">
        <v>239.16</v>
      </c>
      <c r="AB301">
        <v>27</v>
      </c>
      <c r="AC301" t="str" cm="1">
        <f t="array" ref="AC301">_xlfn.IFS(AB301 &lt;=29, "Young Adult", AB301 &lt;=44, "Adult", AB301 &lt;=59, "Middle Age", AB301 &gt; 59, "Old")</f>
        <v>Young Adult</v>
      </c>
      <c r="AD301">
        <f t="shared" ca="1" si="8"/>
        <v>4</v>
      </c>
      <c r="AE301" t="str" cm="1">
        <f t="array" ref="AE301">_xlfn.IFS(S301 &lt; 3, "Low", S301 &lt;= 4, "Medium", S301 &gt; 4, "High")</f>
        <v>Low</v>
      </c>
      <c r="AF301" t="str" cm="1">
        <f t="array" ref="AF301">_xlfn.IFS(T301 &lt; 3, "Unsatisfied", T301 &lt;= 4, "Neutral", T301 &gt; 4, "Satisfied" )</f>
        <v>Unsatisfied</v>
      </c>
      <c r="AG301" t="str" cm="1">
        <f t="array" ref="AG301">_xlfn.IFS(Q301 &lt; 3, "Needs Improvement", Q301 &lt;= 4, "Good", Q301 &gt; 4, "Excellent" )</f>
        <v>Good</v>
      </c>
      <c r="AH301" t="str">
        <f t="shared" si="9"/>
        <v>Needs Improvement</v>
      </c>
    </row>
    <row r="302" spans="1:34" x14ac:dyDescent="0.35">
      <c r="A302">
        <v>3765</v>
      </c>
      <c r="B302" s="1">
        <v>44806</v>
      </c>
      <c r="C302" t="s">
        <v>106</v>
      </c>
      <c r="D302" t="s">
        <v>64</v>
      </c>
      <c r="E302" t="s">
        <v>30</v>
      </c>
      <c r="F302" t="s">
        <v>46</v>
      </c>
      <c r="G302" t="s">
        <v>45</v>
      </c>
      <c r="H302" t="s">
        <v>33</v>
      </c>
      <c r="I302" t="s">
        <v>34</v>
      </c>
      <c r="J302" t="s">
        <v>105</v>
      </c>
      <c r="K302" s="1">
        <v>25384</v>
      </c>
      <c r="L302" t="s">
        <v>36</v>
      </c>
      <c r="M302" t="s">
        <v>37</v>
      </c>
      <c r="N302" t="s">
        <v>49</v>
      </c>
      <c r="O302" t="s">
        <v>39</v>
      </c>
      <c r="P302" t="s">
        <v>40</v>
      </c>
      <c r="Q302">
        <v>3</v>
      </c>
      <c r="R302" s="1">
        <v>44928</v>
      </c>
      <c r="S302">
        <v>1</v>
      </c>
      <c r="T302">
        <v>1</v>
      </c>
      <c r="U302">
        <v>2</v>
      </c>
      <c r="V302" s="1">
        <v>44890</v>
      </c>
      <c r="W302" t="s">
        <v>50</v>
      </c>
      <c r="X302" t="s">
        <v>42</v>
      </c>
      <c r="Y302" t="s">
        <v>63</v>
      </c>
      <c r="Z302">
        <v>5</v>
      </c>
      <c r="AA302">
        <v>275.94</v>
      </c>
      <c r="AB302">
        <v>53</v>
      </c>
      <c r="AC302" t="str" cm="1">
        <f t="array" ref="AC302">_xlfn.IFS(AB302 &lt;=29, "Young Adult", AB302 &lt;=44, "Adult", AB302 &lt;=59, "Middle Age", AB302 &gt; 59, "Old")</f>
        <v>Middle Age</v>
      </c>
      <c r="AD302">
        <f t="shared" ca="1" si="8"/>
        <v>3</v>
      </c>
      <c r="AE302" t="str" cm="1">
        <f t="array" ref="AE302">_xlfn.IFS(S302 &lt; 3, "Low", S302 &lt;= 4, "Medium", S302 &gt; 4, "High")</f>
        <v>Low</v>
      </c>
      <c r="AF302" t="str" cm="1">
        <f t="array" ref="AF302">_xlfn.IFS(T302 &lt; 3, "Unsatisfied", T302 &lt;= 4, "Neutral", T302 &gt; 4, "Satisfied" )</f>
        <v>Unsatisfied</v>
      </c>
      <c r="AG302" t="str" cm="1">
        <f t="array" ref="AG302">_xlfn.IFS(Q302 &lt; 3, "Needs Improvement", Q302 &lt;= 4, "Good", Q302 &gt; 4, "Excellent" )</f>
        <v>Good</v>
      </c>
      <c r="AH302" t="str">
        <f t="shared" si="9"/>
        <v>Effective</v>
      </c>
    </row>
    <row r="303" spans="1:34" x14ac:dyDescent="0.35">
      <c r="A303">
        <v>3766</v>
      </c>
      <c r="B303" s="1">
        <v>43498</v>
      </c>
      <c r="C303" t="s">
        <v>106</v>
      </c>
      <c r="D303" t="s">
        <v>94</v>
      </c>
      <c r="E303" t="s">
        <v>30</v>
      </c>
      <c r="F303" t="s">
        <v>46</v>
      </c>
      <c r="G303" t="s">
        <v>45</v>
      </c>
      <c r="H303" t="s">
        <v>46</v>
      </c>
      <c r="I303" t="s">
        <v>34</v>
      </c>
      <c r="J303" t="s">
        <v>105</v>
      </c>
      <c r="K303" s="1">
        <v>15775</v>
      </c>
      <c r="L303" t="s">
        <v>36</v>
      </c>
      <c r="M303" t="s">
        <v>37</v>
      </c>
      <c r="N303" t="s">
        <v>72</v>
      </c>
      <c r="O303" t="s">
        <v>39</v>
      </c>
      <c r="P303" t="s">
        <v>40</v>
      </c>
      <c r="Q303">
        <v>3</v>
      </c>
      <c r="R303" s="1">
        <v>45058</v>
      </c>
      <c r="S303">
        <v>4</v>
      </c>
      <c r="T303">
        <v>4</v>
      </c>
      <c r="U303">
        <v>5</v>
      </c>
      <c r="V303" s="1">
        <v>45012</v>
      </c>
      <c r="W303" t="s">
        <v>68</v>
      </c>
      <c r="X303" t="s">
        <v>42</v>
      </c>
      <c r="Y303" t="s">
        <v>52</v>
      </c>
      <c r="Z303">
        <v>4</v>
      </c>
      <c r="AA303">
        <v>466.32</v>
      </c>
      <c r="AB303">
        <v>76</v>
      </c>
      <c r="AC303" t="str" cm="1">
        <f t="array" ref="AC303">_xlfn.IFS(AB303 &lt;=29, "Young Adult", AB303 &lt;=44, "Adult", AB303 &lt;=59, "Middle Age", AB303 &gt; 59, "Old")</f>
        <v>Old</v>
      </c>
      <c r="AD303">
        <f t="shared" ca="1" si="8"/>
        <v>7</v>
      </c>
      <c r="AE303" t="str" cm="1">
        <f t="array" ref="AE303">_xlfn.IFS(S303 &lt; 3, "Low", S303 &lt;= 4, "Medium", S303 &gt; 4, "High")</f>
        <v>Medium</v>
      </c>
      <c r="AF303" t="str" cm="1">
        <f t="array" ref="AF303">_xlfn.IFS(T303 &lt; 3, "Unsatisfied", T303 &lt;= 4, "Neutral", T303 &gt; 4, "Satisfied" )</f>
        <v>Neutral</v>
      </c>
      <c r="AG303" t="str" cm="1">
        <f t="array" ref="AG303">_xlfn.IFS(Q303 &lt; 3, "Needs Improvement", Q303 &lt;= 4, "Good", Q303 &gt; 4, "Excellent" )</f>
        <v>Good</v>
      </c>
      <c r="AH303" t="str">
        <f t="shared" si="9"/>
        <v>Needs Improvement</v>
      </c>
    </row>
    <row r="304" spans="1:34" x14ac:dyDescent="0.35">
      <c r="A304">
        <v>3767</v>
      </c>
      <c r="B304" s="1">
        <v>44434</v>
      </c>
      <c r="C304" t="s">
        <v>28</v>
      </c>
      <c r="D304" t="s">
        <v>64</v>
      </c>
      <c r="E304" t="s">
        <v>108</v>
      </c>
      <c r="F304" t="s">
        <v>55</v>
      </c>
      <c r="G304" t="s">
        <v>56</v>
      </c>
      <c r="H304" t="s">
        <v>46</v>
      </c>
      <c r="I304" t="s">
        <v>34</v>
      </c>
      <c r="J304" t="s">
        <v>65</v>
      </c>
      <c r="K304" s="1">
        <v>34035</v>
      </c>
      <c r="L304" t="s">
        <v>36</v>
      </c>
      <c r="M304" t="s">
        <v>37</v>
      </c>
      <c r="N304" t="s">
        <v>72</v>
      </c>
      <c r="O304" t="s">
        <v>77</v>
      </c>
      <c r="P304" t="s">
        <v>40</v>
      </c>
      <c r="Q304">
        <v>2</v>
      </c>
      <c r="R304" s="1">
        <v>45116</v>
      </c>
      <c r="S304">
        <v>2</v>
      </c>
      <c r="T304">
        <v>5</v>
      </c>
      <c r="U304">
        <v>3</v>
      </c>
      <c r="V304" s="1">
        <v>44846</v>
      </c>
      <c r="W304" t="s">
        <v>41</v>
      </c>
      <c r="X304" t="s">
        <v>42</v>
      </c>
      <c r="Y304" t="s">
        <v>63</v>
      </c>
      <c r="Z304">
        <v>4</v>
      </c>
      <c r="AA304">
        <v>840.46</v>
      </c>
      <c r="AB304">
        <v>28</v>
      </c>
      <c r="AC304" t="str" cm="1">
        <f t="array" ref="AC304">_xlfn.IFS(AB304 &lt;=29, "Young Adult", AB304 &lt;=44, "Adult", AB304 &lt;=59, "Middle Age", AB304 &gt; 59, "Old")</f>
        <v>Young Adult</v>
      </c>
      <c r="AD304">
        <f t="shared" ca="1" si="8"/>
        <v>4</v>
      </c>
      <c r="AE304" t="str" cm="1">
        <f t="array" ref="AE304">_xlfn.IFS(S304 &lt; 3, "Low", S304 &lt;= 4, "Medium", S304 &gt; 4, "High")</f>
        <v>Low</v>
      </c>
      <c r="AF304" t="str" cm="1">
        <f t="array" ref="AF304">_xlfn.IFS(T304 &lt; 3, "Unsatisfied", T304 &lt;= 4, "Neutral", T304 &gt; 4, "Satisfied" )</f>
        <v>Satisfied</v>
      </c>
      <c r="AG304" t="str" cm="1">
        <f t="array" ref="AG304">_xlfn.IFS(Q304 &lt; 3, "Needs Improvement", Q304 &lt;= 4, "Good", Q304 &gt; 4, "Excellent" )</f>
        <v>Needs Improvement</v>
      </c>
      <c r="AH304" t="str">
        <f t="shared" si="9"/>
        <v>Needs Improvement</v>
      </c>
    </row>
    <row r="305" spans="1:34" x14ac:dyDescent="0.35">
      <c r="A305">
        <v>3768</v>
      </c>
      <c r="B305" s="1">
        <v>44196</v>
      </c>
      <c r="C305" t="s">
        <v>28</v>
      </c>
      <c r="D305" t="s">
        <v>85</v>
      </c>
      <c r="E305" t="s">
        <v>30</v>
      </c>
      <c r="F305" t="s">
        <v>31</v>
      </c>
      <c r="G305" t="s">
        <v>56</v>
      </c>
      <c r="H305" t="s">
        <v>55</v>
      </c>
      <c r="I305" t="s">
        <v>34</v>
      </c>
      <c r="J305" t="s">
        <v>102</v>
      </c>
      <c r="K305" s="1">
        <v>33388</v>
      </c>
      <c r="L305" t="s">
        <v>36</v>
      </c>
      <c r="M305" t="s">
        <v>37</v>
      </c>
      <c r="N305" t="s">
        <v>72</v>
      </c>
      <c r="O305" t="s">
        <v>77</v>
      </c>
      <c r="P305" t="s">
        <v>40</v>
      </c>
      <c r="Q305">
        <v>4</v>
      </c>
      <c r="R305" s="1">
        <v>44953</v>
      </c>
      <c r="S305">
        <v>2</v>
      </c>
      <c r="T305">
        <v>4</v>
      </c>
      <c r="U305">
        <v>1</v>
      </c>
      <c r="V305" s="1">
        <v>44930</v>
      </c>
      <c r="W305" t="s">
        <v>41</v>
      </c>
      <c r="X305" t="s">
        <v>42</v>
      </c>
      <c r="Y305" t="s">
        <v>63</v>
      </c>
      <c r="Z305">
        <v>3</v>
      </c>
      <c r="AA305">
        <v>145.76</v>
      </c>
      <c r="AB305">
        <v>29</v>
      </c>
      <c r="AC305" t="str" cm="1">
        <f t="array" ref="AC305">_xlfn.IFS(AB305 &lt;=29, "Young Adult", AB305 &lt;=44, "Adult", AB305 &lt;=59, "Middle Age", AB305 &gt; 59, "Old")</f>
        <v>Young Adult</v>
      </c>
      <c r="AD305">
        <f t="shared" ca="1" si="8"/>
        <v>5</v>
      </c>
      <c r="AE305" t="str" cm="1">
        <f t="array" ref="AE305">_xlfn.IFS(S305 &lt; 3, "Low", S305 &lt;= 4, "Medium", S305 &gt; 4, "High")</f>
        <v>Low</v>
      </c>
      <c r="AF305" t="str" cm="1">
        <f t="array" ref="AF305">_xlfn.IFS(T305 &lt; 3, "Unsatisfied", T305 &lt;= 4, "Neutral", T305 &gt; 4, "Satisfied" )</f>
        <v>Neutral</v>
      </c>
      <c r="AG305" t="str" cm="1">
        <f t="array" ref="AG305">_xlfn.IFS(Q305 &lt; 3, "Needs Improvement", Q305 &lt;= 4, "Good", Q305 &gt; 4, "Excellent" )</f>
        <v>Good</v>
      </c>
      <c r="AH305" t="str">
        <f t="shared" si="9"/>
        <v>Effective</v>
      </c>
    </row>
    <row r="306" spans="1:34" x14ac:dyDescent="0.35">
      <c r="A306">
        <v>3769</v>
      </c>
      <c r="B306" s="1">
        <v>44177</v>
      </c>
      <c r="C306" t="s">
        <v>28</v>
      </c>
      <c r="D306" t="s">
        <v>94</v>
      </c>
      <c r="E306" t="s">
        <v>30</v>
      </c>
      <c r="F306" t="s">
        <v>55</v>
      </c>
      <c r="G306" t="s">
        <v>45</v>
      </c>
      <c r="H306" t="s">
        <v>55</v>
      </c>
      <c r="I306" t="s">
        <v>34</v>
      </c>
      <c r="J306" t="s">
        <v>97</v>
      </c>
      <c r="K306" s="1">
        <v>19319</v>
      </c>
      <c r="L306" t="s">
        <v>36</v>
      </c>
      <c r="M306" t="s">
        <v>48</v>
      </c>
      <c r="N306" t="s">
        <v>84</v>
      </c>
      <c r="O306" t="s">
        <v>67</v>
      </c>
      <c r="P306" t="s">
        <v>40</v>
      </c>
      <c r="Q306">
        <v>3</v>
      </c>
      <c r="R306" s="1">
        <v>44829</v>
      </c>
      <c r="S306">
        <v>3</v>
      </c>
      <c r="T306">
        <v>5</v>
      </c>
      <c r="U306">
        <v>3</v>
      </c>
      <c r="V306" s="1">
        <v>44846</v>
      </c>
      <c r="W306" t="s">
        <v>62</v>
      </c>
      <c r="X306" t="s">
        <v>42</v>
      </c>
      <c r="Y306" t="s">
        <v>52</v>
      </c>
      <c r="Z306">
        <v>2</v>
      </c>
      <c r="AA306">
        <v>647.70000000000005</v>
      </c>
      <c r="AB306">
        <v>68</v>
      </c>
      <c r="AC306" t="str" cm="1">
        <f t="array" ref="AC306">_xlfn.IFS(AB306 &lt;=29, "Young Adult", AB306 &lt;=44, "Adult", AB306 &lt;=59, "Middle Age", AB306 &gt; 59, "Old")</f>
        <v>Old</v>
      </c>
      <c r="AD306">
        <f t="shared" ca="1" si="8"/>
        <v>5</v>
      </c>
      <c r="AE306" t="str" cm="1">
        <f t="array" ref="AE306">_xlfn.IFS(S306 &lt; 3, "Low", S306 &lt;= 4, "Medium", S306 &gt; 4, "High")</f>
        <v>Medium</v>
      </c>
      <c r="AF306" t="str" cm="1">
        <f t="array" ref="AF306">_xlfn.IFS(T306 &lt; 3, "Unsatisfied", T306 &lt;= 4, "Neutral", T306 &gt; 4, "Satisfied" )</f>
        <v>Satisfied</v>
      </c>
      <c r="AG306" t="str" cm="1">
        <f t="array" ref="AG306">_xlfn.IFS(Q306 &lt; 3, "Needs Improvement", Q306 &lt;= 4, "Good", Q306 &gt; 4, "Excellent" )</f>
        <v>Good</v>
      </c>
      <c r="AH306" t="str">
        <f t="shared" si="9"/>
        <v>Needs Improvement</v>
      </c>
    </row>
    <row r="307" spans="1:34" x14ac:dyDescent="0.35">
      <c r="A307">
        <v>3770</v>
      </c>
      <c r="B307" s="1">
        <v>44574</v>
      </c>
      <c r="C307" t="s">
        <v>28</v>
      </c>
      <c r="D307" t="s">
        <v>54</v>
      </c>
      <c r="E307" t="s">
        <v>108</v>
      </c>
      <c r="F307" t="s">
        <v>31</v>
      </c>
      <c r="G307" t="s">
        <v>56</v>
      </c>
      <c r="H307" t="s">
        <v>33</v>
      </c>
      <c r="I307" t="s">
        <v>34</v>
      </c>
      <c r="J307" t="s">
        <v>47</v>
      </c>
      <c r="K307" s="1">
        <v>34725</v>
      </c>
      <c r="L307" t="s">
        <v>36</v>
      </c>
      <c r="M307" t="s">
        <v>48</v>
      </c>
      <c r="N307" t="s">
        <v>84</v>
      </c>
      <c r="O307" t="s">
        <v>67</v>
      </c>
      <c r="P307" t="s">
        <v>40</v>
      </c>
      <c r="Q307">
        <v>3</v>
      </c>
      <c r="R307" s="1">
        <v>45052</v>
      </c>
      <c r="S307">
        <v>1</v>
      </c>
      <c r="T307">
        <v>3</v>
      </c>
      <c r="U307">
        <v>3</v>
      </c>
      <c r="V307" s="1">
        <v>45112</v>
      </c>
      <c r="W307" t="s">
        <v>62</v>
      </c>
      <c r="X307" t="s">
        <v>42</v>
      </c>
      <c r="Y307" t="s">
        <v>52</v>
      </c>
      <c r="Z307">
        <v>2</v>
      </c>
      <c r="AA307">
        <v>536.20000000000005</v>
      </c>
      <c r="AB307">
        <v>27</v>
      </c>
      <c r="AC307" t="str" cm="1">
        <f t="array" ref="AC307">_xlfn.IFS(AB307 &lt;=29, "Young Adult", AB307 &lt;=44, "Adult", AB307 &lt;=59, "Middle Age", AB307 &gt; 59, "Old")</f>
        <v>Young Adult</v>
      </c>
      <c r="AD307">
        <f t="shared" ca="1" si="8"/>
        <v>4</v>
      </c>
      <c r="AE307" t="str" cm="1">
        <f t="array" ref="AE307">_xlfn.IFS(S307 &lt; 3, "Low", S307 &lt;= 4, "Medium", S307 &gt; 4, "High")</f>
        <v>Low</v>
      </c>
      <c r="AF307" t="str" cm="1">
        <f t="array" ref="AF307">_xlfn.IFS(T307 &lt; 3, "Unsatisfied", T307 &lt;= 4, "Neutral", T307 &gt; 4, "Satisfied" )</f>
        <v>Neutral</v>
      </c>
      <c r="AG307" t="str" cm="1">
        <f t="array" ref="AG307">_xlfn.IFS(Q307 &lt; 3, "Needs Improvement", Q307 &lt;= 4, "Good", Q307 &gt; 4, "Excellent" )</f>
        <v>Good</v>
      </c>
      <c r="AH307" t="str">
        <f t="shared" si="9"/>
        <v>Needs Improvement</v>
      </c>
    </row>
    <row r="308" spans="1:34" x14ac:dyDescent="0.35">
      <c r="A308">
        <v>3771</v>
      </c>
      <c r="B308" s="1">
        <v>44220</v>
      </c>
      <c r="C308" t="s">
        <v>28</v>
      </c>
      <c r="D308" t="s">
        <v>81</v>
      </c>
      <c r="E308" t="s">
        <v>108</v>
      </c>
      <c r="F308" t="s">
        <v>46</v>
      </c>
      <c r="G308" t="s">
        <v>56</v>
      </c>
      <c r="H308" t="s">
        <v>33</v>
      </c>
      <c r="I308" t="s">
        <v>34</v>
      </c>
      <c r="J308" t="s">
        <v>65</v>
      </c>
      <c r="K308" s="1">
        <v>29849</v>
      </c>
      <c r="L308" t="s">
        <v>36</v>
      </c>
      <c r="M308" t="s">
        <v>48</v>
      </c>
      <c r="N308" t="s">
        <v>84</v>
      </c>
      <c r="O308" t="s">
        <v>67</v>
      </c>
      <c r="P308" t="s">
        <v>40</v>
      </c>
      <c r="Q308">
        <v>3</v>
      </c>
      <c r="R308" s="1">
        <v>44829</v>
      </c>
      <c r="S308">
        <v>2</v>
      </c>
      <c r="T308">
        <v>2</v>
      </c>
      <c r="U308">
        <v>4</v>
      </c>
      <c r="V308" s="1">
        <v>45011</v>
      </c>
      <c r="W308" t="s">
        <v>92</v>
      </c>
      <c r="X308" t="s">
        <v>42</v>
      </c>
      <c r="Y308" t="s">
        <v>52</v>
      </c>
      <c r="Z308">
        <v>5</v>
      </c>
      <c r="AA308">
        <v>769.97</v>
      </c>
      <c r="AB308">
        <v>40</v>
      </c>
      <c r="AC308" t="str" cm="1">
        <f t="array" ref="AC308">_xlfn.IFS(AB308 &lt;=29, "Young Adult", AB308 &lt;=44, "Adult", AB308 &lt;=59, "Middle Age", AB308 &gt; 59, "Old")</f>
        <v>Adult</v>
      </c>
      <c r="AD308">
        <f t="shared" ca="1" si="8"/>
        <v>5</v>
      </c>
      <c r="AE308" t="str" cm="1">
        <f t="array" ref="AE308">_xlfn.IFS(S308 &lt; 3, "Low", S308 &lt;= 4, "Medium", S308 &gt; 4, "High")</f>
        <v>Low</v>
      </c>
      <c r="AF308" t="str" cm="1">
        <f t="array" ref="AF308">_xlfn.IFS(T308 &lt; 3, "Unsatisfied", T308 &lt;= 4, "Neutral", T308 &gt; 4, "Satisfied" )</f>
        <v>Unsatisfied</v>
      </c>
      <c r="AG308" t="str" cm="1">
        <f t="array" ref="AG308">_xlfn.IFS(Q308 &lt; 3, "Needs Improvement", Q308 &lt;= 4, "Good", Q308 &gt; 4, "Excellent" )</f>
        <v>Good</v>
      </c>
      <c r="AH308" t="str">
        <f t="shared" si="9"/>
        <v>Needs Improvement</v>
      </c>
    </row>
    <row r="309" spans="1:34" x14ac:dyDescent="0.35">
      <c r="A309">
        <v>3772</v>
      </c>
      <c r="B309" s="1">
        <v>44600</v>
      </c>
      <c r="C309" t="s">
        <v>28</v>
      </c>
      <c r="D309" t="s">
        <v>87</v>
      </c>
      <c r="E309" t="s">
        <v>30</v>
      </c>
      <c r="F309" t="s">
        <v>55</v>
      </c>
      <c r="G309" t="s">
        <v>45</v>
      </c>
      <c r="H309" t="s">
        <v>33</v>
      </c>
      <c r="I309" t="s">
        <v>34</v>
      </c>
      <c r="J309" t="s">
        <v>79</v>
      </c>
      <c r="K309" s="1">
        <v>24143</v>
      </c>
      <c r="L309" t="s">
        <v>36</v>
      </c>
      <c r="M309" t="s">
        <v>37</v>
      </c>
      <c r="N309" t="s">
        <v>84</v>
      </c>
      <c r="O309" t="s">
        <v>77</v>
      </c>
      <c r="P309" t="s">
        <v>40</v>
      </c>
      <c r="Q309">
        <v>3</v>
      </c>
      <c r="R309" s="1">
        <v>44814</v>
      </c>
      <c r="S309">
        <v>2</v>
      </c>
      <c r="T309">
        <v>5</v>
      </c>
      <c r="U309">
        <v>1</v>
      </c>
      <c r="V309" s="1">
        <v>44927</v>
      </c>
      <c r="W309" t="s">
        <v>92</v>
      </c>
      <c r="X309" t="s">
        <v>51</v>
      </c>
      <c r="Y309" t="s">
        <v>63</v>
      </c>
      <c r="Z309">
        <v>1</v>
      </c>
      <c r="AA309">
        <v>894.66</v>
      </c>
      <c r="AB309">
        <v>56</v>
      </c>
      <c r="AC309" t="str" cm="1">
        <f t="array" ref="AC309">_xlfn.IFS(AB309 &lt;=29, "Young Adult", AB309 &lt;=44, "Adult", AB309 &lt;=59, "Middle Age", AB309 &gt; 59, "Old")</f>
        <v>Middle Age</v>
      </c>
      <c r="AD309">
        <f t="shared" ca="1" si="8"/>
        <v>4</v>
      </c>
      <c r="AE309" t="str" cm="1">
        <f t="array" ref="AE309">_xlfn.IFS(S309 &lt; 3, "Low", S309 &lt;= 4, "Medium", S309 &gt; 4, "High")</f>
        <v>Low</v>
      </c>
      <c r="AF309" t="str" cm="1">
        <f t="array" ref="AF309">_xlfn.IFS(T309 &lt; 3, "Unsatisfied", T309 &lt;= 4, "Neutral", T309 &gt; 4, "Satisfied" )</f>
        <v>Satisfied</v>
      </c>
      <c r="AG309" t="str" cm="1">
        <f t="array" ref="AG309">_xlfn.IFS(Q309 &lt; 3, "Needs Improvement", Q309 &lt;= 4, "Good", Q309 &gt; 4, "Excellent" )</f>
        <v>Good</v>
      </c>
      <c r="AH309" t="str">
        <f t="shared" si="9"/>
        <v>Effective</v>
      </c>
    </row>
    <row r="310" spans="1:34" x14ac:dyDescent="0.35">
      <c r="A310">
        <v>3773</v>
      </c>
      <c r="B310" s="1">
        <v>44115</v>
      </c>
      <c r="C310" t="s">
        <v>28</v>
      </c>
      <c r="D310" t="s">
        <v>44</v>
      </c>
      <c r="E310" t="s">
        <v>108</v>
      </c>
      <c r="F310" t="s">
        <v>46</v>
      </c>
      <c r="G310" t="s">
        <v>45</v>
      </c>
      <c r="H310" t="s">
        <v>33</v>
      </c>
      <c r="I310" t="s">
        <v>34</v>
      </c>
      <c r="J310" t="s">
        <v>79</v>
      </c>
      <c r="K310" s="1">
        <v>26435</v>
      </c>
      <c r="L310" t="s">
        <v>36</v>
      </c>
      <c r="M310" t="s">
        <v>37</v>
      </c>
      <c r="N310" t="s">
        <v>49</v>
      </c>
      <c r="O310" t="s">
        <v>77</v>
      </c>
      <c r="P310" t="s">
        <v>40</v>
      </c>
      <c r="Q310">
        <v>3</v>
      </c>
      <c r="R310" s="1">
        <v>44850</v>
      </c>
      <c r="S310">
        <v>1</v>
      </c>
      <c r="T310">
        <v>5</v>
      </c>
      <c r="U310">
        <v>2</v>
      </c>
      <c r="V310" s="1">
        <v>44880</v>
      </c>
      <c r="W310" t="s">
        <v>62</v>
      </c>
      <c r="X310" t="s">
        <v>51</v>
      </c>
      <c r="Y310" t="s">
        <v>43</v>
      </c>
      <c r="Z310">
        <v>2</v>
      </c>
      <c r="AA310">
        <v>374.02</v>
      </c>
      <c r="AB310">
        <v>48</v>
      </c>
      <c r="AC310" t="str" cm="1">
        <f t="array" ref="AC310">_xlfn.IFS(AB310 &lt;=29, "Young Adult", AB310 &lt;=44, "Adult", AB310 &lt;=59, "Middle Age", AB310 &gt; 59, "Old")</f>
        <v>Middle Age</v>
      </c>
      <c r="AD310">
        <f t="shared" ca="1" si="8"/>
        <v>5</v>
      </c>
      <c r="AE310" t="str" cm="1">
        <f t="array" ref="AE310">_xlfn.IFS(S310 &lt; 3, "Low", S310 &lt;= 4, "Medium", S310 &gt; 4, "High")</f>
        <v>Low</v>
      </c>
      <c r="AF310" t="str" cm="1">
        <f t="array" ref="AF310">_xlfn.IFS(T310 &lt; 3, "Unsatisfied", T310 &lt;= 4, "Neutral", T310 &gt; 4, "Satisfied" )</f>
        <v>Satisfied</v>
      </c>
      <c r="AG310" t="str" cm="1">
        <f t="array" ref="AG310">_xlfn.IFS(Q310 &lt; 3, "Needs Improvement", Q310 &lt;= 4, "Good", Q310 &gt; 4, "Excellent" )</f>
        <v>Good</v>
      </c>
      <c r="AH310" t="str">
        <f t="shared" si="9"/>
        <v>Needs Improvement</v>
      </c>
    </row>
    <row r="311" spans="1:34" x14ac:dyDescent="0.35">
      <c r="A311">
        <v>3774</v>
      </c>
      <c r="B311" s="1">
        <v>43636</v>
      </c>
      <c r="C311" t="s">
        <v>28</v>
      </c>
      <c r="D311" t="s">
        <v>29</v>
      </c>
      <c r="E311" t="s">
        <v>30</v>
      </c>
      <c r="F311" t="s">
        <v>46</v>
      </c>
      <c r="G311" t="s">
        <v>56</v>
      </c>
      <c r="H311" t="s">
        <v>55</v>
      </c>
      <c r="I311" t="s">
        <v>34</v>
      </c>
      <c r="J311" t="s">
        <v>79</v>
      </c>
      <c r="K311" s="1">
        <v>35891</v>
      </c>
      <c r="L311" t="s">
        <v>36</v>
      </c>
      <c r="M311" t="s">
        <v>48</v>
      </c>
      <c r="N311" t="s">
        <v>72</v>
      </c>
      <c r="O311" t="s">
        <v>61</v>
      </c>
      <c r="P311" t="s">
        <v>40</v>
      </c>
      <c r="Q311">
        <v>3</v>
      </c>
      <c r="R311" s="1">
        <v>45027</v>
      </c>
      <c r="S311">
        <v>5</v>
      </c>
      <c r="T311">
        <v>3</v>
      </c>
      <c r="U311">
        <v>1</v>
      </c>
      <c r="V311" s="1">
        <v>44961</v>
      </c>
      <c r="W311" t="s">
        <v>41</v>
      </c>
      <c r="X311" t="s">
        <v>42</v>
      </c>
      <c r="Y311" t="s">
        <v>73</v>
      </c>
      <c r="Z311">
        <v>5</v>
      </c>
      <c r="AA311">
        <v>569.41999999999996</v>
      </c>
      <c r="AB311">
        <v>21</v>
      </c>
      <c r="AC311" t="str" cm="1">
        <f t="array" ref="AC311">_xlfn.IFS(AB311 &lt;=29, "Young Adult", AB311 &lt;=44, "Adult", AB311 &lt;=59, "Middle Age", AB311 &gt; 59, "Old")</f>
        <v>Young Adult</v>
      </c>
      <c r="AD311">
        <f t="shared" ca="1" si="8"/>
        <v>6</v>
      </c>
      <c r="AE311" t="str" cm="1">
        <f t="array" ref="AE311">_xlfn.IFS(S311 &lt; 3, "Low", S311 &lt;= 4, "Medium", S311 &gt; 4, "High")</f>
        <v>High</v>
      </c>
      <c r="AF311" t="str" cm="1">
        <f t="array" ref="AF311">_xlfn.IFS(T311 &lt; 3, "Unsatisfied", T311 &lt;= 4, "Neutral", T311 &gt; 4, "Satisfied" )</f>
        <v>Neutral</v>
      </c>
      <c r="AG311" t="str" cm="1">
        <f t="array" ref="AG311">_xlfn.IFS(Q311 &lt; 3, "Needs Improvement", Q311 &lt;= 4, "Good", Q311 &gt; 4, "Excellent" )</f>
        <v>Good</v>
      </c>
      <c r="AH311" t="str">
        <f t="shared" si="9"/>
        <v>Needs Improvement</v>
      </c>
    </row>
    <row r="312" spans="1:34" x14ac:dyDescent="0.35">
      <c r="A312">
        <v>3775</v>
      </c>
      <c r="B312" s="1">
        <v>44390</v>
      </c>
      <c r="C312" t="s">
        <v>28</v>
      </c>
      <c r="D312" t="s">
        <v>69</v>
      </c>
      <c r="E312" t="s">
        <v>30</v>
      </c>
      <c r="F312" t="s">
        <v>31</v>
      </c>
      <c r="G312" t="s">
        <v>56</v>
      </c>
      <c r="H312" t="s">
        <v>46</v>
      </c>
      <c r="I312" t="s">
        <v>34</v>
      </c>
      <c r="J312" t="s">
        <v>70</v>
      </c>
      <c r="K312" s="1">
        <v>29509</v>
      </c>
      <c r="L312" t="s">
        <v>36</v>
      </c>
      <c r="M312" t="s">
        <v>48</v>
      </c>
      <c r="N312" t="s">
        <v>60</v>
      </c>
      <c r="O312" t="s">
        <v>39</v>
      </c>
      <c r="P312" t="s">
        <v>40</v>
      </c>
      <c r="Q312">
        <v>3</v>
      </c>
      <c r="R312" s="1">
        <v>45031</v>
      </c>
      <c r="S312">
        <v>2</v>
      </c>
      <c r="T312">
        <v>1</v>
      </c>
      <c r="U312">
        <v>3</v>
      </c>
      <c r="V312" s="1">
        <v>44879</v>
      </c>
      <c r="W312" t="s">
        <v>50</v>
      </c>
      <c r="X312" t="s">
        <v>42</v>
      </c>
      <c r="Y312" t="s">
        <v>63</v>
      </c>
      <c r="Z312">
        <v>1</v>
      </c>
      <c r="AA312">
        <v>172.82</v>
      </c>
      <c r="AB312">
        <v>41</v>
      </c>
      <c r="AC312" t="str" cm="1">
        <f t="array" ref="AC312">_xlfn.IFS(AB312 &lt;=29, "Young Adult", AB312 &lt;=44, "Adult", AB312 &lt;=59, "Middle Age", AB312 &gt; 59, "Old")</f>
        <v>Adult</v>
      </c>
      <c r="AD312">
        <f t="shared" ca="1" si="8"/>
        <v>4</v>
      </c>
      <c r="AE312" t="str" cm="1">
        <f t="array" ref="AE312">_xlfn.IFS(S312 &lt; 3, "Low", S312 &lt;= 4, "Medium", S312 &gt; 4, "High")</f>
        <v>Low</v>
      </c>
      <c r="AF312" t="str" cm="1">
        <f t="array" ref="AF312">_xlfn.IFS(T312 &lt; 3, "Unsatisfied", T312 &lt;= 4, "Neutral", T312 &gt; 4, "Satisfied" )</f>
        <v>Unsatisfied</v>
      </c>
      <c r="AG312" t="str" cm="1">
        <f t="array" ref="AG312">_xlfn.IFS(Q312 &lt; 3, "Needs Improvement", Q312 &lt;= 4, "Good", Q312 &gt; 4, "Excellent" )</f>
        <v>Good</v>
      </c>
      <c r="AH312" t="str">
        <f t="shared" si="9"/>
        <v>Effective</v>
      </c>
    </row>
    <row r="313" spans="1:34" x14ac:dyDescent="0.35">
      <c r="A313">
        <v>3776</v>
      </c>
      <c r="B313" s="1">
        <v>44483</v>
      </c>
      <c r="C313" t="s">
        <v>28</v>
      </c>
      <c r="D313" t="s">
        <v>74</v>
      </c>
      <c r="E313" t="s">
        <v>30</v>
      </c>
      <c r="F313" t="s">
        <v>31</v>
      </c>
      <c r="G313" t="s">
        <v>45</v>
      </c>
      <c r="H313" t="s">
        <v>55</v>
      </c>
      <c r="I313" t="s">
        <v>34</v>
      </c>
      <c r="J313" t="s">
        <v>75</v>
      </c>
      <c r="K313" s="1">
        <v>29339</v>
      </c>
      <c r="L313" t="s">
        <v>36</v>
      </c>
      <c r="M313" t="s">
        <v>48</v>
      </c>
      <c r="N313" t="s">
        <v>72</v>
      </c>
      <c r="O313" t="s">
        <v>67</v>
      </c>
      <c r="P313" t="s">
        <v>40</v>
      </c>
      <c r="Q313">
        <v>3</v>
      </c>
      <c r="R313" s="1">
        <v>44908</v>
      </c>
      <c r="S313">
        <v>4</v>
      </c>
      <c r="T313">
        <v>1</v>
      </c>
      <c r="U313">
        <v>5</v>
      </c>
      <c r="V313" s="1">
        <v>44962</v>
      </c>
      <c r="W313" t="s">
        <v>62</v>
      </c>
      <c r="X313" t="s">
        <v>42</v>
      </c>
      <c r="Y313" t="s">
        <v>63</v>
      </c>
      <c r="Z313">
        <v>4</v>
      </c>
      <c r="AA313">
        <v>585.84</v>
      </c>
      <c r="AB313">
        <v>41</v>
      </c>
      <c r="AC313" t="str" cm="1">
        <f t="array" ref="AC313">_xlfn.IFS(AB313 &lt;=29, "Young Adult", AB313 &lt;=44, "Adult", AB313 &lt;=59, "Middle Age", AB313 &gt; 59, "Old")</f>
        <v>Adult</v>
      </c>
      <c r="AD313">
        <f t="shared" ca="1" si="8"/>
        <v>4</v>
      </c>
      <c r="AE313" t="str" cm="1">
        <f t="array" ref="AE313">_xlfn.IFS(S313 &lt; 3, "Low", S313 &lt;= 4, "Medium", S313 &gt; 4, "High")</f>
        <v>Medium</v>
      </c>
      <c r="AF313" t="str" cm="1">
        <f t="array" ref="AF313">_xlfn.IFS(T313 &lt; 3, "Unsatisfied", T313 &lt;= 4, "Neutral", T313 &gt; 4, "Satisfied" )</f>
        <v>Unsatisfied</v>
      </c>
      <c r="AG313" t="str" cm="1">
        <f t="array" ref="AG313">_xlfn.IFS(Q313 &lt; 3, "Needs Improvement", Q313 &lt;= 4, "Good", Q313 &gt; 4, "Excellent" )</f>
        <v>Good</v>
      </c>
      <c r="AH313" t="str">
        <f t="shared" si="9"/>
        <v>Effective</v>
      </c>
    </row>
    <row r="314" spans="1:34" x14ac:dyDescent="0.35">
      <c r="A314">
        <v>3777</v>
      </c>
      <c r="B314" s="1">
        <v>44509</v>
      </c>
      <c r="C314" t="s">
        <v>28</v>
      </c>
      <c r="D314" t="s">
        <v>64</v>
      </c>
      <c r="E314" t="s">
        <v>30</v>
      </c>
      <c r="F314" t="s">
        <v>31</v>
      </c>
      <c r="G314" t="s">
        <v>32</v>
      </c>
      <c r="H314" t="s">
        <v>33</v>
      </c>
      <c r="I314" t="s">
        <v>34</v>
      </c>
      <c r="J314" t="s">
        <v>47</v>
      </c>
      <c r="K314" s="1">
        <v>24187</v>
      </c>
      <c r="L314" t="s">
        <v>36</v>
      </c>
      <c r="M314" t="s">
        <v>48</v>
      </c>
      <c r="N314" t="s">
        <v>72</v>
      </c>
      <c r="O314" t="s">
        <v>61</v>
      </c>
      <c r="P314" t="s">
        <v>40</v>
      </c>
      <c r="Q314">
        <v>3</v>
      </c>
      <c r="R314" s="1">
        <v>44862</v>
      </c>
      <c r="S314">
        <v>4</v>
      </c>
      <c r="T314">
        <v>3</v>
      </c>
      <c r="U314">
        <v>2</v>
      </c>
      <c r="V314" s="1">
        <v>44847</v>
      </c>
      <c r="W314" t="s">
        <v>62</v>
      </c>
      <c r="X314" t="s">
        <v>51</v>
      </c>
      <c r="Y314" t="s">
        <v>63</v>
      </c>
      <c r="Z314">
        <v>1</v>
      </c>
      <c r="AA314">
        <v>759.38</v>
      </c>
      <c r="AB314">
        <v>55</v>
      </c>
      <c r="AC314" t="str" cm="1">
        <f t="array" ref="AC314">_xlfn.IFS(AB314 &lt;=29, "Young Adult", AB314 &lt;=44, "Adult", AB314 &lt;=59, "Middle Age", AB314 &gt; 59, "Old")</f>
        <v>Middle Age</v>
      </c>
      <c r="AD314">
        <f t="shared" ca="1" si="8"/>
        <v>4</v>
      </c>
      <c r="AE314" t="str" cm="1">
        <f t="array" ref="AE314">_xlfn.IFS(S314 &lt; 3, "Low", S314 &lt;= 4, "Medium", S314 &gt; 4, "High")</f>
        <v>Medium</v>
      </c>
      <c r="AF314" t="str" cm="1">
        <f t="array" ref="AF314">_xlfn.IFS(T314 &lt; 3, "Unsatisfied", T314 &lt;= 4, "Neutral", T314 &gt; 4, "Satisfied" )</f>
        <v>Neutral</v>
      </c>
      <c r="AG314" t="str" cm="1">
        <f t="array" ref="AG314">_xlfn.IFS(Q314 &lt; 3, "Needs Improvement", Q314 &lt;= 4, "Good", Q314 &gt; 4, "Excellent" )</f>
        <v>Good</v>
      </c>
      <c r="AH314" t="str">
        <f t="shared" si="9"/>
        <v>Effective</v>
      </c>
    </row>
    <row r="315" spans="1:34" x14ac:dyDescent="0.35">
      <c r="A315">
        <v>3778</v>
      </c>
      <c r="B315" s="1">
        <v>45018</v>
      </c>
      <c r="C315" t="s">
        <v>28</v>
      </c>
      <c r="D315" t="s">
        <v>85</v>
      </c>
      <c r="E315" t="s">
        <v>30</v>
      </c>
      <c r="F315" t="s">
        <v>55</v>
      </c>
      <c r="G315" t="s">
        <v>45</v>
      </c>
      <c r="H315" t="s">
        <v>55</v>
      </c>
      <c r="I315" t="s">
        <v>34</v>
      </c>
      <c r="J315" t="s">
        <v>101</v>
      </c>
      <c r="K315" s="1">
        <v>33643</v>
      </c>
      <c r="L315" t="s">
        <v>36</v>
      </c>
      <c r="M315" t="s">
        <v>48</v>
      </c>
      <c r="N315" t="s">
        <v>60</v>
      </c>
      <c r="O315" t="s">
        <v>67</v>
      </c>
      <c r="P315" t="s">
        <v>40</v>
      </c>
      <c r="Q315">
        <v>3</v>
      </c>
      <c r="R315" s="1">
        <v>44963</v>
      </c>
      <c r="S315">
        <v>1</v>
      </c>
      <c r="T315">
        <v>5</v>
      </c>
      <c r="U315">
        <v>3</v>
      </c>
      <c r="V315" s="1">
        <v>44817</v>
      </c>
      <c r="W315" t="s">
        <v>50</v>
      </c>
      <c r="X315" t="s">
        <v>42</v>
      </c>
      <c r="Y315" t="s">
        <v>63</v>
      </c>
      <c r="Z315">
        <v>5</v>
      </c>
      <c r="AA315">
        <v>341.74</v>
      </c>
      <c r="AB315">
        <v>31</v>
      </c>
      <c r="AC315" t="str" cm="1">
        <f t="array" ref="AC315">_xlfn.IFS(AB315 &lt;=29, "Young Adult", AB315 &lt;=44, "Adult", AB315 &lt;=59, "Middle Age", AB315 &gt; 59, "Old")</f>
        <v>Adult</v>
      </c>
      <c r="AD315">
        <f t="shared" ca="1" si="8"/>
        <v>3</v>
      </c>
      <c r="AE315" t="str" cm="1">
        <f t="array" ref="AE315">_xlfn.IFS(S315 &lt; 3, "Low", S315 &lt;= 4, "Medium", S315 &gt; 4, "High")</f>
        <v>Low</v>
      </c>
      <c r="AF315" t="str" cm="1">
        <f t="array" ref="AF315">_xlfn.IFS(T315 &lt; 3, "Unsatisfied", T315 &lt;= 4, "Neutral", T315 &gt; 4, "Satisfied" )</f>
        <v>Satisfied</v>
      </c>
      <c r="AG315" t="str" cm="1">
        <f t="array" ref="AG315">_xlfn.IFS(Q315 &lt; 3, "Needs Improvement", Q315 &lt;= 4, "Good", Q315 &gt; 4, "Excellent" )</f>
        <v>Good</v>
      </c>
      <c r="AH315" t="str">
        <f t="shared" si="9"/>
        <v>Effective</v>
      </c>
    </row>
    <row r="316" spans="1:34" x14ac:dyDescent="0.35">
      <c r="A316">
        <v>3782</v>
      </c>
      <c r="B316" s="1">
        <v>43533</v>
      </c>
      <c r="C316" t="s">
        <v>28</v>
      </c>
      <c r="D316" t="s">
        <v>87</v>
      </c>
      <c r="E316" t="s">
        <v>108</v>
      </c>
      <c r="F316" t="s">
        <v>55</v>
      </c>
      <c r="G316" t="s">
        <v>56</v>
      </c>
      <c r="H316" t="s">
        <v>33</v>
      </c>
      <c r="I316" t="s">
        <v>34</v>
      </c>
      <c r="J316" t="s">
        <v>70</v>
      </c>
      <c r="K316" s="1">
        <v>30950</v>
      </c>
      <c r="L316" t="s">
        <v>36</v>
      </c>
      <c r="M316" t="s">
        <v>48</v>
      </c>
      <c r="N316" t="s">
        <v>84</v>
      </c>
      <c r="O316" t="s">
        <v>39</v>
      </c>
      <c r="P316" t="s">
        <v>40</v>
      </c>
      <c r="Q316">
        <v>3</v>
      </c>
      <c r="R316" s="1">
        <v>45126</v>
      </c>
      <c r="S316">
        <v>1</v>
      </c>
      <c r="T316">
        <v>5</v>
      </c>
      <c r="U316">
        <v>1</v>
      </c>
      <c r="V316" s="1">
        <v>44906</v>
      </c>
      <c r="W316" t="s">
        <v>68</v>
      </c>
      <c r="X316" t="s">
        <v>42</v>
      </c>
      <c r="Y316" t="s">
        <v>73</v>
      </c>
      <c r="Z316">
        <v>5</v>
      </c>
      <c r="AA316">
        <v>506.4</v>
      </c>
      <c r="AB316">
        <v>35</v>
      </c>
      <c r="AC316" t="str" cm="1">
        <f t="array" ref="AC316">_xlfn.IFS(AB316 &lt;=29, "Young Adult", AB316 &lt;=44, "Adult", AB316 &lt;=59, "Middle Age", AB316 &gt; 59, "Old")</f>
        <v>Adult</v>
      </c>
      <c r="AD316">
        <f t="shared" ca="1" si="8"/>
        <v>7</v>
      </c>
      <c r="AE316" t="str" cm="1">
        <f t="array" ref="AE316">_xlfn.IFS(S316 &lt; 3, "Low", S316 &lt;= 4, "Medium", S316 &gt; 4, "High")</f>
        <v>Low</v>
      </c>
      <c r="AF316" t="str" cm="1">
        <f t="array" ref="AF316">_xlfn.IFS(T316 &lt; 3, "Unsatisfied", T316 &lt;= 4, "Neutral", T316 &gt; 4, "Satisfied" )</f>
        <v>Satisfied</v>
      </c>
      <c r="AG316" t="str" cm="1">
        <f t="array" ref="AG316">_xlfn.IFS(Q316 &lt; 3, "Needs Improvement", Q316 &lt;= 4, "Good", Q316 &gt; 4, "Excellent" )</f>
        <v>Good</v>
      </c>
      <c r="AH316" t="str">
        <f t="shared" si="9"/>
        <v>Needs Improvement</v>
      </c>
    </row>
    <row r="317" spans="1:34" x14ac:dyDescent="0.35">
      <c r="A317">
        <v>3783</v>
      </c>
      <c r="B317" s="1">
        <v>43960</v>
      </c>
      <c r="C317" t="s">
        <v>28</v>
      </c>
      <c r="D317" t="s">
        <v>44</v>
      </c>
      <c r="E317" t="s">
        <v>30</v>
      </c>
      <c r="F317" t="s">
        <v>31</v>
      </c>
      <c r="G317" t="s">
        <v>45</v>
      </c>
      <c r="H317" t="s">
        <v>55</v>
      </c>
      <c r="I317" t="s">
        <v>34</v>
      </c>
      <c r="J317" t="s">
        <v>97</v>
      </c>
      <c r="K317" s="1">
        <v>22747</v>
      </c>
      <c r="L317" t="s">
        <v>36</v>
      </c>
      <c r="M317" t="s">
        <v>48</v>
      </c>
      <c r="N317" t="s">
        <v>84</v>
      </c>
      <c r="O317" t="s">
        <v>77</v>
      </c>
      <c r="P317" t="s">
        <v>40</v>
      </c>
      <c r="Q317">
        <v>3</v>
      </c>
      <c r="R317" s="1">
        <v>44992</v>
      </c>
      <c r="S317">
        <v>3</v>
      </c>
      <c r="T317">
        <v>4</v>
      </c>
      <c r="U317">
        <v>3</v>
      </c>
      <c r="V317" s="1">
        <v>44951</v>
      </c>
      <c r="W317" t="s">
        <v>68</v>
      </c>
      <c r="X317" t="s">
        <v>51</v>
      </c>
      <c r="Y317" t="s">
        <v>63</v>
      </c>
      <c r="Z317">
        <v>5</v>
      </c>
      <c r="AA317">
        <v>851.24</v>
      </c>
      <c r="AB317">
        <v>58</v>
      </c>
      <c r="AC317" t="str" cm="1">
        <f t="array" ref="AC317">_xlfn.IFS(AB317 &lt;=29, "Young Adult", AB317 &lt;=44, "Adult", AB317 &lt;=59, "Middle Age", AB317 &gt; 59, "Old")</f>
        <v>Middle Age</v>
      </c>
      <c r="AD317">
        <f t="shared" ca="1" si="8"/>
        <v>6</v>
      </c>
      <c r="AE317" t="str" cm="1">
        <f t="array" ref="AE317">_xlfn.IFS(S317 &lt; 3, "Low", S317 &lt;= 4, "Medium", S317 &gt; 4, "High")</f>
        <v>Medium</v>
      </c>
      <c r="AF317" t="str" cm="1">
        <f t="array" ref="AF317">_xlfn.IFS(T317 &lt; 3, "Unsatisfied", T317 &lt;= 4, "Neutral", T317 &gt; 4, "Satisfied" )</f>
        <v>Neutral</v>
      </c>
      <c r="AG317" t="str" cm="1">
        <f t="array" ref="AG317">_xlfn.IFS(Q317 &lt; 3, "Needs Improvement", Q317 &lt;= 4, "Good", Q317 &gt; 4, "Excellent" )</f>
        <v>Good</v>
      </c>
      <c r="AH317" t="str">
        <f t="shared" si="9"/>
        <v>Effective</v>
      </c>
    </row>
    <row r="318" spans="1:34" x14ac:dyDescent="0.35">
      <c r="A318">
        <v>3784</v>
      </c>
      <c r="B318" s="1">
        <v>44787</v>
      </c>
      <c r="C318" t="s">
        <v>28</v>
      </c>
      <c r="D318" t="s">
        <v>29</v>
      </c>
      <c r="E318" t="s">
        <v>30</v>
      </c>
      <c r="F318" t="s">
        <v>31</v>
      </c>
      <c r="G318" t="s">
        <v>45</v>
      </c>
      <c r="H318" t="s">
        <v>33</v>
      </c>
      <c r="I318" t="s">
        <v>34</v>
      </c>
      <c r="J318" t="s">
        <v>89</v>
      </c>
      <c r="K318" s="1">
        <v>35868</v>
      </c>
      <c r="L318" t="s">
        <v>36</v>
      </c>
      <c r="M318" t="s">
        <v>37</v>
      </c>
      <c r="N318" t="s">
        <v>38</v>
      </c>
      <c r="O318" t="s">
        <v>61</v>
      </c>
      <c r="P318" t="s">
        <v>40</v>
      </c>
      <c r="Q318">
        <v>3</v>
      </c>
      <c r="R318" s="1">
        <v>44989</v>
      </c>
      <c r="S318">
        <v>3</v>
      </c>
      <c r="T318">
        <v>3</v>
      </c>
      <c r="U318">
        <v>2</v>
      </c>
      <c r="V318" s="1">
        <v>44846</v>
      </c>
      <c r="W318" t="s">
        <v>92</v>
      </c>
      <c r="X318" t="s">
        <v>42</v>
      </c>
      <c r="Y318" t="s">
        <v>63</v>
      </c>
      <c r="Z318">
        <v>2</v>
      </c>
      <c r="AA318">
        <v>671.12</v>
      </c>
      <c r="AB318">
        <v>24</v>
      </c>
      <c r="AC318" t="str" cm="1">
        <f t="array" ref="AC318">_xlfn.IFS(AB318 &lt;=29, "Young Adult", AB318 &lt;=44, "Adult", AB318 &lt;=59, "Middle Age", AB318 &gt; 59, "Old")</f>
        <v>Young Adult</v>
      </c>
      <c r="AD318">
        <f t="shared" ca="1" si="8"/>
        <v>3</v>
      </c>
      <c r="AE318" t="str" cm="1">
        <f t="array" ref="AE318">_xlfn.IFS(S318 &lt; 3, "Low", S318 &lt;= 4, "Medium", S318 &gt; 4, "High")</f>
        <v>Medium</v>
      </c>
      <c r="AF318" t="str" cm="1">
        <f t="array" ref="AF318">_xlfn.IFS(T318 &lt; 3, "Unsatisfied", T318 &lt;= 4, "Neutral", T318 &gt; 4, "Satisfied" )</f>
        <v>Neutral</v>
      </c>
      <c r="AG318" t="str" cm="1">
        <f t="array" ref="AG318">_xlfn.IFS(Q318 &lt; 3, "Needs Improvement", Q318 &lt;= 4, "Good", Q318 &gt; 4, "Excellent" )</f>
        <v>Good</v>
      </c>
      <c r="AH318" t="str">
        <f t="shared" si="9"/>
        <v>Effective</v>
      </c>
    </row>
    <row r="319" spans="1:34" x14ac:dyDescent="0.35">
      <c r="A319">
        <v>3785</v>
      </c>
      <c r="B319" s="1">
        <v>44579</v>
      </c>
      <c r="C319" t="s">
        <v>106</v>
      </c>
      <c r="D319" t="s">
        <v>54</v>
      </c>
      <c r="E319" t="s">
        <v>30</v>
      </c>
      <c r="F319" t="s">
        <v>31</v>
      </c>
      <c r="G319" t="s">
        <v>32</v>
      </c>
      <c r="H319" t="s">
        <v>33</v>
      </c>
      <c r="I319" t="s">
        <v>34</v>
      </c>
      <c r="J319" t="s">
        <v>96</v>
      </c>
      <c r="K319" s="1">
        <v>28418</v>
      </c>
      <c r="L319" t="s">
        <v>36</v>
      </c>
      <c r="M319" t="s">
        <v>37</v>
      </c>
      <c r="N319" t="s">
        <v>72</v>
      </c>
      <c r="O319" t="s">
        <v>77</v>
      </c>
      <c r="P319" t="s">
        <v>40</v>
      </c>
      <c r="Q319">
        <v>3</v>
      </c>
      <c r="R319" s="1">
        <v>45051</v>
      </c>
      <c r="S319">
        <v>3</v>
      </c>
      <c r="T319">
        <v>2</v>
      </c>
      <c r="U319">
        <v>2</v>
      </c>
      <c r="V319" s="1">
        <v>44835</v>
      </c>
      <c r="W319" t="s">
        <v>62</v>
      </c>
      <c r="X319" t="s">
        <v>51</v>
      </c>
      <c r="Y319" t="s">
        <v>73</v>
      </c>
      <c r="Z319">
        <v>1</v>
      </c>
      <c r="AA319">
        <v>257.8</v>
      </c>
      <c r="AB319">
        <v>45</v>
      </c>
      <c r="AC319" t="str" cm="1">
        <f t="array" ref="AC319">_xlfn.IFS(AB319 &lt;=29, "Young Adult", AB319 &lt;=44, "Adult", AB319 &lt;=59, "Middle Age", AB319 &gt; 59, "Old")</f>
        <v>Middle Age</v>
      </c>
      <c r="AD319">
        <f t="shared" ca="1" si="8"/>
        <v>4</v>
      </c>
      <c r="AE319" t="str" cm="1">
        <f t="array" ref="AE319">_xlfn.IFS(S319 &lt; 3, "Low", S319 &lt;= 4, "Medium", S319 &gt; 4, "High")</f>
        <v>Medium</v>
      </c>
      <c r="AF319" t="str" cm="1">
        <f t="array" ref="AF319">_xlfn.IFS(T319 &lt; 3, "Unsatisfied", T319 &lt;= 4, "Neutral", T319 &gt; 4, "Satisfied" )</f>
        <v>Unsatisfied</v>
      </c>
      <c r="AG319" t="str" cm="1">
        <f t="array" ref="AG319">_xlfn.IFS(Q319 &lt; 3, "Needs Improvement", Q319 &lt;= 4, "Good", Q319 &gt; 4, "Excellent" )</f>
        <v>Good</v>
      </c>
      <c r="AH319" t="str">
        <f t="shared" si="9"/>
        <v>Needs Improvement</v>
      </c>
    </row>
    <row r="320" spans="1:34" x14ac:dyDescent="0.35">
      <c r="A320">
        <v>3786</v>
      </c>
      <c r="B320" s="1">
        <v>44369</v>
      </c>
      <c r="C320" t="s">
        <v>106</v>
      </c>
      <c r="D320" t="s">
        <v>94</v>
      </c>
      <c r="E320" t="s">
        <v>108</v>
      </c>
      <c r="F320" t="s">
        <v>55</v>
      </c>
      <c r="G320" t="s">
        <v>45</v>
      </c>
      <c r="H320" t="s">
        <v>46</v>
      </c>
      <c r="I320" t="s">
        <v>34</v>
      </c>
      <c r="J320" t="s">
        <v>70</v>
      </c>
      <c r="K320" s="1">
        <v>22807</v>
      </c>
      <c r="L320" t="s">
        <v>36</v>
      </c>
      <c r="M320" t="s">
        <v>37</v>
      </c>
      <c r="N320" t="s">
        <v>72</v>
      </c>
      <c r="O320" t="s">
        <v>77</v>
      </c>
      <c r="P320" t="s">
        <v>40</v>
      </c>
      <c r="Q320">
        <v>3</v>
      </c>
      <c r="R320" s="1">
        <v>44924</v>
      </c>
      <c r="S320">
        <v>3</v>
      </c>
      <c r="T320">
        <v>4</v>
      </c>
      <c r="U320">
        <v>2</v>
      </c>
      <c r="V320" s="1">
        <v>45033</v>
      </c>
      <c r="W320" t="s">
        <v>41</v>
      </c>
      <c r="X320" t="s">
        <v>51</v>
      </c>
      <c r="Y320" t="s">
        <v>43</v>
      </c>
      <c r="Z320">
        <v>4</v>
      </c>
      <c r="AA320">
        <v>280.06</v>
      </c>
      <c r="AB320">
        <v>59</v>
      </c>
      <c r="AC320" t="str" cm="1">
        <f t="array" ref="AC320">_xlfn.IFS(AB320 &lt;=29, "Young Adult", AB320 &lt;=44, "Adult", AB320 &lt;=59, "Middle Age", AB320 &gt; 59, "Old")</f>
        <v>Middle Age</v>
      </c>
      <c r="AD320">
        <f t="shared" ca="1" si="8"/>
        <v>4</v>
      </c>
      <c r="AE320" t="str" cm="1">
        <f t="array" ref="AE320">_xlfn.IFS(S320 &lt; 3, "Low", S320 &lt;= 4, "Medium", S320 &gt; 4, "High")</f>
        <v>Medium</v>
      </c>
      <c r="AF320" t="str" cm="1">
        <f t="array" ref="AF320">_xlfn.IFS(T320 &lt; 3, "Unsatisfied", T320 &lt;= 4, "Neutral", T320 &gt; 4, "Satisfied" )</f>
        <v>Neutral</v>
      </c>
      <c r="AG320" t="str" cm="1">
        <f t="array" ref="AG320">_xlfn.IFS(Q320 &lt; 3, "Needs Improvement", Q320 &lt;= 4, "Good", Q320 &gt; 4, "Excellent" )</f>
        <v>Good</v>
      </c>
      <c r="AH320" t="str">
        <f t="shared" si="9"/>
        <v>Needs Improvement</v>
      </c>
    </row>
    <row r="321" spans="1:34" x14ac:dyDescent="0.35">
      <c r="A321">
        <v>3787</v>
      </c>
      <c r="B321" s="1">
        <v>44945</v>
      </c>
      <c r="C321" t="s">
        <v>106</v>
      </c>
      <c r="D321" t="s">
        <v>85</v>
      </c>
      <c r="E321" t="s">
        <v>108</v>
      </c>
      <c r="F321" t="s">
        <v>55</v>
      </c>
      <c r="G321" t="s">
        <v>32</v>
      </c>
      <c r="H321" t="s">
        <v>46</v>
      </c>
      <c r="I321" t="s">
        <v>34</v>
      </c>
      <c r="J321" t="s">
        <v>58</v>
      </c>
      <c r="K321" s="1">
        <v>26540</v>
      </c>
      <c r="L321" t="s">
        <v>36</v>
      </c>
      <c r="M321" t="s">
        <v>37</v>
      </c>
      <c r="N321" t="s">
        <v>38</v>
      </c>
      <c r="O321" t="s">
        <v>39</v>
      </c>
      <c r="P321" t="s">
        <v>40</v>
      </c>
      <c r="Q321">
        <v>3</v>
      </c>
      <c r="R321" s="1">
        <v>44991</v>
      </c>
      <c r="S321">
        <v>1</v>
      </c>
      <c r="T321">
        <v>2</v>
      </c>
      <c r="U321">
        <v>1</v>
      </c>
      <c r="V321" s="1">
        <v>45042</v>
      </c>
      <c r="W321" t="s">
        <v>62</v>
      </c>
      <c r="X321" t="s">
        <v>51</v>
      </c>
      <c r="Y321" t="s">
        <v>73</v>
      </c>
      <c r="Z321">
        <v>4</v>
      </c>
      <c r="AA321">
        <v>140.03</v>
      </c>
      <c r="AB321">
        <v>51</v>
      </c>
      <c r="AC321" t="str" cm="1">
        <f t="array" ref="AC321">_xlfn.IFS(AB321 &lt;=29, "Young Adult", AB321 &lt;=44, "Adult", AB321 &lt;=59, "Middle Age", AB321 &gt; 59, "Old")</f>
        <v>Middle Age</v>
      </c>
      <c r="AD321">
        <f t="shared" ca="1" si="8"/>
        <v>3</v>
      </c>
      <c r="AE321" t="str" cm="1">
        <f t="array" ref="AE321">_xlfn.IFS(S321 &lt; 3, "Low", S321 &lt;= 4, "Medium", S321 &gt; 4, "High")</f>
        <v>Low</v>
      </c>
      <c r="AF321" t="str" cm="1">
        <f t="array" ref="AF321">_xlfn.IFS(T321 &lt; 3, "Unsatisfied", T321 &lt;= 4, "Neutral", T321 &gt; 4, "Satisfied" )</f>
        <v>Unsatisfied</v>
      </c>
      <c r="AG321" t="str" cm="1">
        <f t="array" ref="AG321">_xlfn.IFS(Q321 &lt; 3, "Needs Improvement", Q321 &lt;= 4, "Good", Q321 &gt; 4, "Excellent" )</f>
        <v>Good</v>
      </c>
      <c r="AH321" t="str">
        <f t="shared" si="9"/>
        <v>Needs Improvement</v>
      </c>
    </row>
    <row r="322" spans="1:34" x14ac:dyDescent="0.35">
      <c r="A322">
        <v>3788</v>
      </c>
      <c r="B322" s="1">
        <v>45063</v>
      </c>
      <c r="C322" t="s">
        <v>106</v>
      </c>
      <c r="D322" t="s">
        <v>64</v>
      </c>
      <c r="E322" t="s">
        <v>108</v>
      </c>
      <c r="F322" t="s">
        <v>46</v>
      </c>
      <c r="G322" t="s">
        <v>45</v>
      </c>
      <c r="H322" t="s">
        <v>55</v>
      </c>
      <c r="I322" t="s">
        <v>34</v>
      </c>
      <c r="J322" t="s">
        <v>70</v>
      </c>
      <c r="K322" s="1">
        <v>28009</v>
      </c>
      <c r="L322" t="s">
        <v>36</v>
      </c>
      <c r="M322" t="s">
        <v>37</v>
      </c>
      <c r="N322" t="s">
        <v>72</v>
      </c>
      <c r="O322" t="s">
        <v>67</v>
      </c>
      <c r="P322" t="s">
        <v>40</v>
      </c>
      <c r="Q322">
        <v>3</v>
      </c>
      <c r="R322" s="1">
        <v>45051</v>
      </c>
      <c r="S322">
        <v>3</v>
      </c>
      <c r="T322">
        <v>4</v>
      </c>
      <c r="U322">
        <v>2</v>
      </c>
      <c r="V322" s="1">
        <v>45006</v>
      </c>
      <c r="W322" t="s">
        <v>50</v>
      </c>
      <c r="X322" t="s">
        <v>51</v>
      </c>
      <c r="Y322" t="s">
        <v>63</v>
      </c>
      <c r="Z322">
        <v>2</v>
      </c>
      <c r="AA322">
        <v>796.95</v>
      </c>
      <c r="AB322">
        <v>47</v>
      </c>
      <c r="AC322" t="str" cm="1">
        <f t="array" ref="AC322">_xlfn.IFS(AB322 &lt;=29, "Young Adult", AB322 &lt;=44, "Adult", AB322 &lt;=59, "Middle Age", AB322 &gt; 59, "Old")</f>
        <v>Middle Age</v>
      </c>
      <c r="AD322">
        <f t="shared" ca="1" si="8"/>
        <v>3</v>
      </c>
      <c r="AE322" t="str" cm="1">
        <f t="array" ref="AE322">_xlfn.IFS(S322 &lt; 3, "Low", S322 &lt;= 4, "Medium", S322 &gt; 4, "High")</f>
        <v>Medium</v>
      </c>
      <c r="AF322" t="str" cm="1">
        <f t="array" ref="AF322">_xlfn.IFS(T322 &lt; 3, "Unsatisfied", T322 &lt;= 4, "Neutral", T322 &gt; 4, "Satisfied" )</f>
        <v>Neutral</v>
      </c>
      <c r="AG322" t="str" cm="1">
        <f t="array" ref="AG322">_xlfn.IFS(Q322 &lt; 3, "Needs Improvement", Q322 &lt;= 4, "Good", Q322 &gt; 4, "Excellent" )</f>
        <v>Good</v>
      </c>
      <c r="AH322" t="str">
        <f t="shared" si="9"/>
        <v>Effective</v>
      </c>
    </row>
    <row r="323" spans="1:34" x14ac:dyDescent="0.35">
      <c r="A323">
        <v>3789</v>
      </c>
      <c r="B323" s="1">
        <v>43989</v>
      </c>
      <c r="C323" t="s">
        <v>106</v>
      </c>
      <c r="D323" t="s">
        <v>74</v>
      </c>
      <c r="E323" t="s">
        <v>30</v>
      </c>
      <c r="F323" t="s">
        <v>31</v>
      </c>
      <c r="G323" t="s">
        <v>45</v>
      </c>
      <c r="H323" t="s">
        <v>46</v>
      </c>
      <c r="I323" t="s">
        <v>34</v>
      </c>
      <c r="J323" t="s">
        <v>101</v>
      </c>
      <c r="K323" s="1">
        <v>28270</v>
      </c>
      <c r="L323" t="s">
        <v>36</v>
      </c>
      <c r="M323" t="s">
        <v>37</v>
      </c>
      <c r="N323" t="s">
        <v>60</v>
      </c>
      <c r="O323" t="s">
        <v>39</v>
      </c>
      <c r="P323" t="s">
        <v>40</v>
      </c>
      <c r="Q323">
        <v>3</v>
      </c>
      <c r="R323" s="1">
        <v>44829</v>
      </c>
      <c r="S323">
        <v>3</v>
      </c>
      <c r="T323">
        <v>1</v>
      </c>
      <c r="U323">
        <v>4</v>
      </c>
      <c r="V323" s="1">
        <v>44860</v>
      </c>
      <c r="W323" t="s">
        <v>68</v>
      </c>
      <c r="X323" t="s">
        <v>51</v>
      </c>
      <c r="Y323" t="s">
        <v>52</v>
      </c>
      <c r="Z323">
        <v>1</v>
      </c>
      <c r="AA323">
        <v>997.38</v>
      </c>
      <c r="AB323">
        <v>43</v>
      </c>
      <c r="AC323" t="str" cm="1">
        <f t="array" ref="AC323">_xlfn.IFS(AB323 &lt;=29, "Young Adult", AB323 &lt;=44, "Adult", AB323 &lt;=59, "Middle Age", AB323 &gt; 59, "Old")</f>
        <v>Adult</v>
      </c>
      <c r="AD323">
        <f t="shared" ref="AD323:AD386" ca="1" si="10">DATEDIF(B323, TODAY(), "Y")</f>
        <v>6</v>
      </c>
      <c r="AE323" t="str" cm="1">
        <f t="array" ref="AE323">_xlfn.IFS(S323 &lt; 3, "Low", S323 &lt;= 4, "Medium", S323 &gt; 4, "High")</f>
        <v>Medium</v>
      </c>
      <c r="AF323" t="str" cm="1">
        <f t="array" ref="AF323">_xlfn.IFS(T323 &lt; 3, "Unsatisfied", T323 &lt;= 4, "Neutral", T323 &gt; 4, "Satisfied" )</f>
        <v>Unsatisfied</v>
      </c>
      <c r="AG323" t="str" cm="1">
        <f t="array" ref="AG323">_xlfn.IFS(Q323 &lt; 3, "Needs Improvement", Q323 &lt;= 4, "Good", Q323 &gt; 4, "Excellent" )</f>
        <v>Good</v>
      </c>
      <c r="AH323" t="str">
        <f t="shared" ref="AH323:AH386" si="11">IF(AND(Y323 = "Passed", Q323 &gt; 4), "Highly Effective", IF(AND(Y323 = "Completed", Q323 &gt;= 3), "Effective", "Needs Improvement"))</f>
        <v>Needs Improvement</v>
      </c>
    </row>
    <row r="324" spans="1:34" x14ac:dyDescent="0.35">
      <c r="A324">
        <v>3790</v>
      </c>
      <c r="B324" s="1">
        <v>45114</v>
      </c>
      <c r="C324" t="s">
        <v>106</v>
      </c>
      <c r="D324" t="s">
        <v>94</v>
      </c>
      <c r="E324" t="s">
        <v>30</v>
      </c>
      <c r="F324" t="s">
        <v>55</v>
      </c>
      <c r="G324" t="s">
        <v>45</v>
      </c>
      <c r="H324" t="s">
        <v>33</v>
      </c>
      <c r="I324" t="s">
        <v>34</v>
      </c>
      <c r="J324" t="s">
        <v>105</v>
      </c>
      <c r="K324" s="1">
        <v>22991</v>
      </c>
      <c r="L324" t="s">
        <v>36</v>
      </c>
      <c r="M324" t="s">
        <v>37</v>
      </c>
      <c r="N324" t="s">
        <v>49</v>
      </c>
      <c r="O324" t="s">
        <v>61</v>
      </c>
      <c r="P324" t="s">
        <v>40</v>
      </c>
      <c r="Q324">
        <v>3</v>
      </c>
      <c r="R324" s="1">
        <v>45138</v>
      </c>
      <c r="S324">
        <v>3</v>
      </c>
      <c r="T324">
        <v>2</v>
      </c>
      <c r="U324">
        <v>1</v>
      </c>
      <c r="V324" s="1">
        <v>45003</v>
      </c>
      <c r="W324" t="s">
        <v>92</v>
      </c>
      <c r="X324" t="s">
        <v>51</v>
      </c>
      <c r="Y324" t="s">
        <v>63</v>
      </c>
      <c r="Z324">
        <v>2</v>
      </c>
      <c r="AA324">
        <v>676.95</v>
      </c>
      <c r="AB324">
        <v>61</v>
      </c>
      <c r="AC324" t="str" cm="1">
        <f t="array" ref="AC324">_xlfn.IFS(AB324 &lt;=29, "Young Adult", AB324 &lt;=44, "Adult", AB324 &lt;=59, "Middle Age", AB324 &gt; 59, "Old")</f>
        <v>Old</v>
      </c>
      <c r="AD324">
        <f t="shared" ca="1" si="10"/>
        <v>2</v>
      </c>
      <c r="AE324" t="str" cm="1">
        <f t="array" ref="AE324">_xlfn.IFS(S324 &lt; 3, "Low", S324 &lt;= 4, "Medium", S324 &gt; 4, "High")</f>
        <v>Medium</v>
      </c>
      <c r="AF324" t="str" cm="1">
        <f t="array" ref="AF324">_xlfn.IFS(T324 &lt; 3, "Unsatisfied", T324 &lt;= 4, "Neutral", T324 &gt; 4, "Satisfied" )</f>
        <v>Unsatisfied</v>
      </c>
      <c r="AG324" t="str" cm="1">
        <f t="array" ref="AG324">_xlfn.IFS(Q324 &lt; 3, "Needs Improvement", Q324 &lt;= 4, "Good", Q324 &gt; 4, "Excellent" )</f>
        <v>Good</v>
      </c>
      <c r="AH324" t="str">
        <f t="shared" si="11"/>
        <v>Effective</v>
      </c>
    </row>
    <row r="325" spans="1:34" x14ac:dyDescent="0.35">
      <c r="A325">
        <v>3791</v>
      </c>
      <c r="B325" s="1">
        <v>43918</v>
      </c>
      <c r="C325" t="s">
        <v>28</v>
      </c>
      <c r="D325" t="s">
        <v>74</v>
      </c>
      <c r="E325" t="s">
        <v>30</v>
      </c>
      <c r="F325" t="s">
        <v>55</v>
      </c>
      <c r="G325" t="s">
        <v>56</v>
      </c>
      <c r="H325" t="s">
        <v>55</v>
      </c>
      <c r="I325" t="s">
        <v>34</v>
      </c>
      <c r="J325" t="s">
        <v>35</v>
      </c>
      <c r="K325" s="1">
        <v>28523</v>
      </c>
      <c r="L325" t="s">
        <v>36</v>
      </c>
      <c r="M325" t="s">
        <v>37</v>
      </c>
      <c r="N325" t="s">
        <v>84</v>
      </c>
      <c r="O325" t="s">
        <v>77</v>
      </c>
      <c r="P325" t="s">
        <v>40</v>
      </c>
      <c r="Q325">
        <v>3</v>
      </c>
      <c r="R325" s="1">
        <v>44811</v>
      </c>
      <c r="S325">
        <v>4</v>
      </c>
      <c r="T325">
        <v>1</v>
      </c>
      <c r="U325">
        <v>1</v>
      </c>
      <c r="V325" s="1">
        <v>44969</v>
      </c>
      <c r="W325" t="s">
        <v>41</v>
      </c>
      <c r="X325" t="s">
        <v>51</v>
      </c>
      <c r="Y325" t="s">
        <v>43</v>
      </c>
      <c r="Z325">
        <v>2</v>
      </c>
      <c r="AA325">
        <v>348.89</v>
      </c>
      <c r="AB325">
        <v>42</v>
      </c>
      <c r="AC325" t="str" cm="1">
        <f t="array" ref="AC325">_xlfn.IFS(AB325 &lt;=29, "Young Adult", AB325 &lt;=44, "Adult", AB325 &lt;=59, "Middle Age", AB325 &gt; 59, "Old")</f>
        <v>Adult</v>
      </c>
      <c r="AD325">
        <f t="shared" ca="1" si="10"/>
        <v>6</v>
      </c>
      <c r="AE325" t="str" cm="1">
        <f t="array" ref="AE325">_xlfn.IFS(S325 &lt; 3, "Low", S325 &lt;= 4, "Medium", S325 &gt; 4, "High")</f>
        <v>Medium</v>
      </c>
      <c r="AF325" t="str" cm="1">
        <f t="array" ref="AF325">_xlfn.IFS(T325 &lt; 3, "Unsatisfied", T325 &lt;= 4, "Neutral", T325 &gt; 4, "Satisfied" )</f>
        <v>Unsatisfied</v>
      </c>
      <c r="AG325" t="str" cm="1">
        <f t="array" ref="AG325">_xlfn.IFS(Q325 &lt; 3, "Needs Improvement", Q325 &lt;= 4, "Good", Q325 &gt; 4, "Excellent" )</f>
        <v>Good</v>
      </c>
      <c r="AH325" t="str">
        <f t="shared" si="11"/>
        <v>Needs Improvement</v>
      </c>
    </row>
    <row r="326" spans="1:34" x14ac:dyDescent="0.35">
      <c r="A326">
        <v>3792</v>
      </c>
      <c r="B326" s="1">
        <v>43608</v>
      </c>
      <c r="C326" t="s">
        <v>28</v>
      </c>
      <c r="D326" t="s">
        <v>81</v>
      </c>
      <c r="E326" t="s">
        <v>30</v>
      </c>
      <c r="F326" t="s">
        <v>46</v>
      </c>
      <c r="G326" t="s">
        <v>32</v>
      </c>
      <c r="H326" t="s">
        <v>55</v>
      </c>
      <c r="I326" t="s">
        <v>34</v>
      </c>
      <c r="J326" t="s">
        <v>79</v>
      </c>
      <c r="K326" s="1">
        <v>35954</v>
      </c>
      <c r="L326" t="s">
        <v>36</v>
      </c>
      <c r="M326" t="s">
        <v>48</v>
      </c>
      <c r="N326" t="s">
        <v>38</v>
      </c>
      <c r="O326" t="s">
        <v>67</v>
      </c>
      <c r="P326" t="s">
        <v>40</v>
      </c>
      <c r="Q326">
        <v>3</v>
      </c>
      <c r="R326" s="1">
        <v>44829</v>
      </c>
      <c r="S326">
        <v>2</v>
      </c>
      <c r="T326">
        <v>2</v>
      </c>
      <c r="U326">
        <v>2</v>
      </c>
      <c r="V326" s="1">
        <v>44813</v>
      </c>
      <c r="W326" t="s">
        <v>62</v>
      </c>
      <c r="X326" t="s">
        <v>51</v>
      </c>
      <c r="Y326" t="s">
        <v>73</v>
      </c>
      <c r="Z326">
        <v>1</v>
      </c>
      <c r="AA326">
        <v>385.62</v>
      </c>
      <c r="AB326">
        <v>21</v>
      </c>
      <c r="AC326" t="str" cm="1">
        <f t="array" ref="AC326">_xlfn.IFS(AB326 &lt;=29, "Young Adult", AB326 &lt;=44, "Adult", AB326 &lt;=59, "Middle Age", AB326 &gt; 59, "Old")</f>
        <v>Young Adult</v>
      </c>
      <c r="AD326">
        <f t="shared" ca="1" si="10"/>
        <v>7</v>
      </c>
      <c r="AE326" t="str" cm="1">
        <f t="array" ref="AE326">_xlfn.IFS(S326 &lt; 3, "Low", S326 &lt;= 4, "Medium", S326 &gt; 4, "High")</f>
        <v>Low</v>
      </c>
      <c r="AF326" t="str" cm="1">
        <f t="array" ref="AF326">_xlfn.IFS(T326 &lt; 3, "Unsatisfied", T326 &lt;= 4, "Neutral", T326 &gt; 4, "Satisfied" )</f>
        <v>Unsatisfied</v>
      </c>
      <c r="AG326" t="str" cm="1">
        <f t="array" ref="AG326">_xlfn.IFS(Q326 &lt; 3, "Needs Improvement", Q326 &lt;= 4, "Good", Q326 &gt; 4, "Excellent" )</f>
        <v>Good</v>
      </c>
      <c r="AH326" t="str">
        <f t="shared" si="11"/>
        <v>Needs Improvement</v>
      </c>
    </row>
    <row r="327" spans="1:34" x14ac:dyDescent="0.35">
      <c r="A327">
        <v>3793</v>
      </c>
      <c r="B327" s="1">
        <v>43575</v>
      </c>
      <c r="C327" t="s">
        <v>28</v>
      </c>
      <c r="D327" t="s">
        <v>54</v>
      </c>
      <c r="E327" t="s">
        <v>30</v>
      </c>
      <c r="F327" t="s">
        <v>55</v>
      </c>
      <c r="G327" t="s">
        <v>56</v>
      </c>
      <c r="H327" t="s">
        <v>55</v>
      </c>
      <c r="I327" t="s">
        <v>34</v>
      </c>
      <c r="J327" t="s">
        <v>65</v>
      </c>
      <c r="K327" s="1">
        <v>19008</v>
      </c>
      <c r="L327" t="s">
        <v>36</v>
      </c>
      <c r="M327" t="s">
        <v>48</v>
      </c>
      <c r="N327" t="s">
        <v>84</v>
      </c>
      <c r="O327" t="s">
        <v>67</v>
      </c>
      <c r="P327" t="s">
        <v>40</v>
      </c>
      <c r="Q327">
        <v>3</v>
      </c>
      <c r="R327" s="1">
        <v>45061</v>
      </c>
      <c r="S327">
        <v>2</v>
      </c>
      <c r="T327">
        <v>3</v>
      </c>
      <c r="U327">
        <v>3</v>
      </c>
      <c r="V327" s="1">
        <v>44889</v>
      </c>
      <c r="W327" t="s">
        <v>62</v>
      </c>
      <c r="X327" t="s">
        <v>42</v>
      </c>
      <c r="Y327" t="s">
        <v>63</v>
      </c>
      <c r="Z327">
        <v>2</v>
      </c>
      <c r="AA327">
        <v>552.66999999999996</v>
      </c>
      <c r="AB327">
        <v>67</v>
      </c>
      <c r="AC327" t="str" cm="1">
        <f t="array" ref="AC327">_xlfn.IFS(AB327 &lt;=29, "Young Adult", AB327 &lt;=44, "Adult", AB327 &lt;=59, "Middle Age", AB327 &gt; 59, "Old")</f>
        <v>Old</v>
      </c>
      <c r="AD327">
        <f t="shared" ca="1" si="10"/>
        <v>7</v>
      </c>
      <c r="AE327" t="str" cm="1">
        <f t="array" ref="AE327">_xlfn.IFS(S327 &lt; 3, "Low", S327 &lt;= 4, "Medium", S327 &gt; 4, "High")</f>
        <v>Low</v>
      </c>
      <c r="AF327" t="str" cm="1">
        <f t="array" ref="AF327">_xlfn.IFS(T327 &lt; 3, "Unsatisfied", T327 &lt;= 4, "Neutral", T327 &gt; 4, "Satisfied" )</f>
        <v>Neutral</v>
      </c>
      <c r="AG327" t="str" cm="1">
        <f t="array" ref="AG327">_xlfn.IFS(Q327 &lt; 3, "Needs Improvement", Q327 &lt;= 4, "Good", Q327 &gt; 4, "Excellent" )</f>
        <v>Good</v>
      </c>
      <c r="AH327" t="str">
        <f t="shared" si="11"/>
        <v>Effective</v>
      </c>
    </row>
    <row r="328" spans="1:34" x14ac:dyDescent="0.35">
      <c r="A328">
        <v>3794</v>
      </c>
      <c r="B328" s="1">
        <v>43352</v>
      </c>
      <c r="C328" t="s">
        <v>28</v>
      </c>
      <c r="D328" t="s">
        <v>69</v>
      </c>
      <c r="E328" t="s">
        <v>30</v>
      </c>
      <c r="F328" t="s">
        <v>31</v>
      </c>
      <c r="G328" t="s">
        <v>45</v>
      </c>
      <c r="H328" t="s">
        <v>55</v>
      </c>
      <c r="I328" t="s">
        <v>34</v>
      </c>
      <c r="J328" t="s">
        <v>65</v>
      </c>
      <c r="K328" s="1">
        <v>35084</v>
      </c>
      <c r="L328" t="s">
        <v>36</v>
      </c>
      <c r="M328" t="s">
        <v>48</v>
      </c>
      <c r="N328" t="s">
        <v>84</v>
      </c>
      <c r="O328" t="s">
        <v>39</v>
      </c>
      <c r="P328" t="s">
        <v>40</v>
      </c>
      <c r="Q328">
        <v>5</v>
      </c>
      <c r="R328" s="1">
        <v>44900</v>
      </c>
      <c r="S328">
        <v>1</v>
      </c>
      <c r="T328">
        <v>1</v>
      </c>
      <c r="U328">
        <v>3</v>
      </c>
      <c r="V328" s="1">
        <v>45033</v>
      </c>
      <c r="W328" t="s">
        <v>92</v>
      </c>
      <c r="X328" t="s">
        <v>51</v>
      </c>
      <c r="Y328" t="s">
        <v>43</v>
      </c>
      <c r="Z328">
        <v>2</v>
      </c>
      <c r="AA328">
        <v>645.11</v>
      </c>
      <c r="AB328">
        <v>22</v>
      </c>
      <c r="AC328" t="str" cm="1">
        <f t="array" ref="AC328">_xlfn.IFS(AB328 &lt;=29, "Young Adult", AB328 &lt;=44, "Adult", AB328 &lt;=59, "Middle Age", AB328 &gt; 59, "Old")</f>
        <v>Young Adult</v>
      </c>
      <c r="AD328">
        <f t="shared" ca="1" si="10"/>
        <v>7</v>
      </c>
      <c r="AE328" t="str" cm="1">
        <f t="array" ref="AE328">_xlfn.IFS(S328 &lt; 3, "Low", S328 &lt;= 4, "Medium", S328 &gt; 4, "High")</f>
        <v>Low</v>
      </c>
      <c r="AF328" t="str" cm="1">
        <f t="array" ref="AF328">_xlfn.IFS(T328 &lt; 3, "Unsatisfied", T328 &lt;= 4, "Neutral", T328 &gt; 4, "Satisfied" )</f>
        <v>Unsatisfied</v>
      </c>
      <c r="AG328" t="str" cm="1">
        <f t="array" ref="AG328">_xlfn.IFS(Q328 &lt; 3, "Needs Improvement", Q328 &lt;= 4, "Good", Q328 &gt; 4, "Excellent" )</f>
        <v>Excellent</v>
      </c>
      <c r="AH328" t="str">
        <f t="shared" si="11"/>
        <v>Needs Improvement</v>
      </c>
    </row>
    <row r="329" spans="1:34" x14ac:dyDescent="0.35">
      <c r="A329">
        <v>3795</v>
      </c>
      <c r="B329" s="1">
        <v>44756</v>
      </c>
      <c r="C329" t="s">
        <v>28</v>
      </c>
      <c r="D329" t="s">
        <v>29</v>
      </c>
      <c r="E329" t="s">
        <v>30</v>
      </c>
      <c r="F329" t="s">
        <v>46</v>
      </c>
      <c r="G329" t="s">
        <v>45</v>
      </c>
      <c r="H329" t="s">
        <v>46</v>
      </c>
      <c r="I329" t="s">
        <v>34</v>
      </c>
      <c r="J329" t="s">
        <v>58</v>
      </c>
      <c r="K329" s="1">
        <v>32721</v>
      </c>
      <c r="L329" t="s">
        <v>36</v>
      </c>
      <c r="M329" t="s">
        <v>48</v>
      </c>
      <c r="N329" t="s">
        <v>38</v>
      </c>
      <c r="O329" t="s">
        <v>77</v>
      </c>
      <c r="P329" t="s">
        <v>78</v>
      </c>
      <c r="Q329">
        <v>3</v>
      </c>
      <c r="R329" s="1">
        <v>44833</v>
      </c>
      <c r="S329">
        <v>4</v>
      </c>
      <c r="T329">
        <v>3</v>
      </c>
      <c r="U329">
        <v>2</v>
      </c>
      <c r="V329" s="1">
        <v>44951</v>
      </c>
      <c r="W329" t="s">
        <v>62</v>
      </c>
      <c r="X329" t="s">
        <v>51</v>
      </c>
      <c r="Y329" t="s">
        <v>73</v>
      </c>
      <c r="Z329">
        <v>1</v>
      </c>
      <c r="AA329">
        <v>954.02</v>
      </c>
      <c r="AB329">
        <v>33</v>
      </c>
      <c r="AC329" t="str" cm="1">
        <f t="array" ref="AC329">_xlfn.IFS(AB329 &lt;=29, "Young Adult", AB329 &lt;=44, "Adult", AB329 &lt;=59, "Middle Age", AB329 &gt; 59, "Old")</f>
        <v>Adult</v>
      </c>
      <c r="AD329">
        <f t="shared" ca="1" si="10"/>
        <v>3</v>
      </c>
      <c r="AE329" t="str" cm="1">
        <f t="array" ref="AE329">_xlfn.IFS(S329 &lt; 3, "Low", S329 &lt;= 4, "Medium", S329 &gt; 4, "High")</f>
        <v>Medium</v>
      </c>
      <c r="AF329" t="str" cm="1">
        <f t="array" ref="AF329">_xlfn.IFS(T329 &lt; 3, "Unsatisfied", T329 &lt;= 4, "Neutral", T329 &gt; 4, "Satisfied" )</f>
        <v>Neutral</v>
      </c>
      <c r="AG329" t="str" cm="1">
        <f t="array" ref="AG329">_xlfn.IFS(Q329 &lt; 3, "Needs Improvement", Q329 &lt;= 4, "Good", Q329 &gt; 4, "Excellent" )</f>
        <v>Good</v>
      </c>
      <c r="AH329" t="str">
        <f t="shared" si="11"/>
        <v>Needs Improvement</v>
      </c>
    </row>
    <row r="330" spans="1:34" x14ac:dyDescent="0.35">
      <c r="A330">
        <v>3796</v>
      </c>
      <c r="B330" s="1">
        <v>43572</v>
      </c>
      <c r="C330" t="s">
        <v>28</v>
      </c>
      <c r="D330" t="s">
        <v>85</v>
      </c>
      <c r="E330" t="s">
        <v>30</v>
      </c>
      <c r="F330" t="s">
        <v>31</v>
      </c>
      <c r="G330" t="s">
        <v>45</v>
      </c>
      <c r="H330" t="s">
        <v>46</v>
      </c>
      <c r="I330" t="s">
        <v>34</v>
      </c>
      <c r="J330" t="s">
        <v>65</v>
      </c>
      <c r="K330" s="1">
        <v>23616</v>
      </c>
      <c r="L330" t="s">
        <v>36</v>
      </c>
      <c r="M330" t="s">
        <v>37</v>
      </c>
      <c r="N330" t="s">
        <v>49</v>
      </c>
      <c r="O330" t="s">
        <v>67</v>
      </c>
      <c r="P330" t="s">
        <v>78</v>
      </c>
      <c r="Q330">
        <v>3</v>
      </c>
      <c r="R330" s="1">
        <v>45105</v>
      </c>
      <c r="S330">
        <v>1</v>
      </c>
      <c r="T330">
        <v>5</v>
      </c>
      <c r="U330">
        <v>2</v>
      </c>
      <c r="V330" s="1">
        <v>45110</v>
      </c>
      <c r="W330" t="s">
        <v>68</v>
      </c>
      <c r="X330" t="s">
        <v>51</v>
      </c>
      <c r="Y330" t="s">
        <v>52</v>
      </c>
      <c r="Z330">
        <v>5</v>
      </c>
      <c r="AA330">
        <v>255.74</v>
      </c>
      <c r="AB330">
        <v>55</v>
      </c>
      <c r="AC330" t="str" cm="1">
        <f t="array" ref="AC330">_xlfn.IFS(AB330 &lt;=29, "Young Adult", AB330 &lt;=44, "Adult", AB330 &lt;=59, "Middle Age", AB330 &gt; 59, "Old")</f>
        <v>Middle Age</v>
      </c>
      <c r="AD330">
        <f t="shared" ca="1" si="10"/>
        <v>7</v>
      </c>
      <c r="AE330" t="str" cm="1">
        <f t="array" ref="AE330">_xlfn.IFS(S330 &lt; 3, "Low", S330 &lt;= 4, "Medium", S330 &gt; 4, "High")</f>
        <v>Low</v>
      </c>
      <c r="AF330" t="str" cm="1">
        <f t="array" ref="AF330">_xlfn.IFS(T330 &lt; 3, "Unsatisfied", T330 &lt;= 4, "Neutral", T330 &gt; 4, "Satisfied" )</f>
        <v>Satisfied</v>
      </c>
      <c r="AG330" t="str" cm="1">
        <f t="array" ref="AG330">_xlfn.IFS(Q330 &lt; 3, "Needs Improvement", Q330 &lt;= 4, "Good", Q330 &gt; 4, "Excellent" )</f>
        <v>Good</v>
      </c>
      <c r="AH330" t="str">
        <f t="shared" si="11"/>
        <v>Needs Improvement</v>
      </c>
    </row>
    <row r="331" spans="1:34" x14ac:dyDescent="0.35">
      <c r="A331">
        <v>3797</v>
      </c>
      <c r="B331" s="1">
        <v>43966</v>
      </c>
      <c r="C331" t="s">
        <v>28</v>
      </c>
      <c r="D331" t="s">
        <v>44</v>
      </c>
      <c r="E331" t="s">
        <v>30</v>
      </c>
      <c r="F331" t="s">
        <v>31</v>
      </c>
      <c r="G331" t="s">
        <v>45</v>
      </c>
      <c r="H331" t="s">
        <v>55</v>
      </c>
      <c r="I331" t="s">
        <v>34</v>
      </c>
      <c r="J331" t="s">
        <v>102</v>
      </c>
      <c r="K331" s="1">
        <v>27571</v>
      </c>
      <c r="L331" t="s">
        <v>36</v>
      </c>
      <c r="M331" t="s">
        <v>37</v>
      </c>
      <c r="N331" t="s">
        <v>72</v>
      </c>
      <c r="O331" t="s">
        <v>67</v>
      </c>
      <c r="P331" t="s">
        <v>40</v>
      </c>
      <c r="Q331">
        <v>3</v>
      </c>
      <c r="R331" s="1">
        <v>44807</v>
      </c>
      <c r="S331">
        <v>3</v>
      </c>
      <c r="T331">
        <v>4</v>
      </c>
      <c r="U331">
        <v>2</v>
      </c>
      <c r="V331" s="1">
        <v>44994</v>
      </c>
      <c r="W331" t="s">
        <v>68</v>
      </c>
      <c r="X331" t="s">
        <v>51</v>
      </c>
      <c r="Y331" t="s">
        <v>63</v>
      </c>
      <c r="Z331">
        <v>2</v>
      </c>
      <c r="AA331">
        <v>279.38</v>
      </c>
      <c r="AB331">
        <v>45</v>
      </c>
      <c r="AC331" t="str" cm="1">
        <f t="array" ref="AC331">_xlfn.IFS(AB331 &lt;=29, "Young Adult", AB331 &lt;=44, "Adult", AB331 &lt;=59, "Middle Age", AB331 &gt; 59, "Old")</f>
        <v>Middle Age</v>
      </c>
      <c r="AD331">
        <f t="shared" ca="1" si="10"/>
        <v>6</v>
      </c>
      <c r="AE331" t="str" cm="1">
        <f t="array" ref="AE331">_xlfn.IFS(S331 &lt; 3, "Low", S331 &lt;= 4, "Medium", S331 &gt; 4, "High")</f>
        <v>Medium</v>
      </c>
      <c r="AF331" t="str" cm="1">
        <f t="array" ref="AF331">_xlfn.IFS(T331 &lt; 3, "Unsatisfied", T331 &lt;= 4, "Neutral", T331 &gt; 4, "Satisfied" )</f>
        <v>Neutral</v>
      </c>
      <c r="AG331" t="str" cm="1">
        <f t="array" ref="AG331">_xlfn.IFS(Q331 &lt; 3, "Needs Improvement", Q331 &lt;= 4, "Good", Q331 &gt; 4, "Excellent" )</f>
        <v>Good</v>
      </c>
      <c r="AH331" t="str">
        <f t="shared" si="11"/>
        <v>Effective</v>
      </c>
    </row>
    <row r="332" spans="1:34" x14ac:dyDescent="0.35">
      <c r="A332">
        <v>3798</v>
      </c>
      <c r="B332" s="1">
        <v>43925</v>
      </c>
      <c r="C332" t="s">
        <v>28</v>
      </c>
      <c r="D332" t="s">
        <v>87</v>
      </c>
      <c r="E332" t="s">
        <v>30</v>
      </c>
      <c r="F332" t="s">
        <v>55</v>
      </c>
      <c r="G332" t="s">
        <v>32</v>
      </c>
      <c r="H332" t="s">
        <v>55</v>
      </c>
      <c r="I332" t="s">
        <v>34</v>
      </c>
      <c r="J332" t="s">
        <v>65</v>
      </c>
      <c r="K332" s="1">
        <v>22636</v>
      </c>
      <c r="L332" t="s">
        <v>36</v>
      </c>
      <c r="M332" t="s">
        <v>48</v>
      </c>
      <c r="N332" t="s">
        <v>60</v>
      </c>
      <c r="O332" t="s">
        <v>39</v>
      </c>
      <c r="P332" t="s">
        <v>40</v>
      </c>
      <c r="Q332">
        <v>3</v>
      </c>
      <c r="R332" s="1">
        <v>44873</v>
      </c>
      <c r="S332">
        <v>1</v>
      </c>
      <c r="T332">
        <v>1</v>
      </c>
      <c r="U332">
        <v>1</v>
      </c>
      <c r="V332" s="1">
        <v>44795</v>
      </c>
      <c r="W332" t="s">
        <v>62</v>
      </c>
      <c r="X332" t="s">
        <v>51</v>
      </c>
      <c r="Y332" t="s">
        <v>73</v>
      </c>
      <c r="Z332">
        <v>5</v>
      </c>
      <c r="AA332">
        <v>303.44</v>
      </c>
      <c r="AB332">
        <v>59</v>
      </c>
      <c r="AC332" t="str" cm="1">
        <f t="array" ref="AC332">_xlfn.IFS(AB332 &lt;=29, "Young Adult", AB332 &lt;=44, "Adult", AB332 &lt;=59, "Middle Age", AB332 &gt; 59, "Old")</f>
        <v>Middle Age</v>
      </c>
      <c r="AD332">
        <f t="shared" ca="1" si="10"/>
        <v>6</v>
      </c>
      <c r="AE332" t="str" cm="1">
        <f t="array" ref="AE332">_xlfn.IFS(S332 &lt; 3, "Low", S332 &lt;= 4, "Medium", S332 &gt; 4, "High")</f>
        <v>Low</v>
      </c>
      <c r="AF332" t="str" cm="1">
        <f t="array" ref="AF332">_xlfn.IFS(T332 &lt; 3, "Unsatisfied", T332 &lt;= 4, "Neutral", T332 &gt; 4, "Satisfied" )</f>
        <v>Unsatisfied</v>
      </c>
      <c r="AG332" t="str" cm="1">
        <f t="array" ref="AG332">_xlfn.IFS(Q332 &lt; 3, "Needs Improvement", Q332 &lt;= 4, "Good", Q332 &gt; 4, "Excellent" )</f>
        <v>Good</v>
      </c>
      <c r="AH332" t="str">
        <f t="shared" si="11"/>
        <v>Needs Improvement</v>
      </c>
    </row>
    <row r="333" spans="1:34" x14ac:dyDescent="0.35">
      <c r="A333">
        <v>3799</v>
      </c>
      <c r="B333" s="1">
        <v>44849</v>
      </c>
      <c r="C333" t="s">
        <v>28</v>
      </c>
      <c r="D333" t="s">
        <v>64</v>
      </c>
      <c r="E333" t="s">
        <v>30</v>
      </c>
      <c r="F333" t="s">
        <v>55</v>
      </c>
      <c r="G333" t="s">
        <v>45</v>
      </c>
      <c r="H333" t="s">
        <v>33</v>
      </c>
      <c r="I333" t="s">
        <v>34</v>
      </c>
      <c r="J333" t="s">
        <v>82</v>
      </c>
      <c r="K333" s="1">
        <v>23705</v>
      </c>
      <c r="L333" t="s">
        <v>36</v>
      </c>
      <c r="M333" t="s">
        <v>48</v>
      </c>
      <c r="N333" t="s">
        <v>49</v>
      </c>
      <c r="O333" t="s">
        <v>61</v>
      </c>
      <c r="P333" t="s">
        <v>78</v>
      </c>
      <c r="Q333">
        <v>3</v>
      </c>
      <c r="R333" s="1">
        <v>44919</v>
      </c>
      <c r="S333">
        <v>3</v>
      </c>
      <c r="T333">
        <v>1</v>
      </c>
      <c r="U333">
        <v>3</v>
      </c>
      <c r="V333" s="1">
        <v>44780</v>
      </c>
      <c r="W333" t="s">
        <v>92</v>
      </c>
      <c r="X333" t="s">
        <v>42</v>
      </c>
      <c r="Y333" t="s">
        <v>52</v>
      </c>
      <c r="Z333">
        <v>4</v>
      </c>
      <c r="AA333">
        <v>809.38</v>
      </c>
      <c r="AB333">
        <v>58</v>
      </c>
      <c r="AC333" t="str" cm="1">
        <f t="array" ref="AC333">_xlfn.IFS(AB333 &lt;=29, "Young Adult", AB333 &lt;=44, "Adult", AB333 &lt;=59, "Middle Age", AB333 &gt; 59, "Old")</f>
        <v>Middle Age</v>
      </c>
      <c r="AD333">
        <f t="shared" ca="1" si="10"/>
        <v>3</v>
      </c>
      <c r="AE333" t="str" cm="1">
        <f t="array" ref="AE333">_xlfn.IFS(S333 &lt; 3, "Low", S333 &lt;= 4, "Medium", S333 &gt; 4, "High")</f>
        <v>Medium</v>
      </c>
      <c r="AF333" t="str" cm="1">
        <f t="array" ref="AF333">_xlfn.IFS(T333 &lt; 3, "Unsatisfied", T333 &lt;= 4, "Neutral", T333 &gt; 4, "Satisfied" )</f>
        <v>Unsatisfied</v>
      </c>
      <c r="AG333" t="str" cm="1">
        <f t="array" ref="AG333">_xlfn.IFS(Q333 &lt; 3, "Needs Improvement", Q333 &lt;= 4, "Good", Q333 &gt; 4, "Excellent" )</f>
        <v>Good</v>
      </c>
      <c r="AH333" t="str">
        <f t="shared" si="11"/>
        <v>Needs Improvement</v>
      </c>
    </row>
    <row r="334" spans="1:34" x14ac:dyDescent="0.35">
      <c r="A334">
        <v>3800</v>
      </c>
      <c r="B334" s="1">
        <v>43657</v>
      </c>
      <c r="C334" t="s">
        <v>28</v>
      </c>
      <c r="D334" t="s">
        <v>94</v>
      </c>
      <c r="E334" t="s">
        <v>30</v>
      </c>
      <c r="F334" t="s">
        <v>31</v>
      </c>
      <c r="G334" t="s">
        <v>32</v>
      </c>
      <c r="H334" t="s">
        <v>46</v>
      </c>
      <c r="I334" t="s">
        <v>34</v>
      </c>
      <c r="J334" t="s">
        <v>58</v>
      </c>
      <c r="K334" s="1">
        <v>18606</v>
      </c>
      <c r="L334" t="s">
        <v>36</v>
      </c>
      <c r="M334" t="s">
        <v>48</v>
      </c>
      <c r="N334" t="s">
        <v>60</v>
      </c>
      <c r="O334" t="s">
        <v>67</v>
      </c>
      <c r="P334" t="s">
        <v>40</v>
      </c>
      <c r="Q334">
        <v>3</v>
      </c>
      <c r="R334" s="1">
        <v>44903</v>
      </c>
      <c r="S334">
        <v>5</v>
      </c>
      <c r="T334">
        <v>3</v>
      </c>
      <c r="U334">
        <v>5</v>
      </c>
      <c r="V334" s="1">
        <v>44848</v>
      </c>
      <c r="W334" t="s">
        <v>50</v>
      </c>
      <c r="X334" t="s">
        <v>42</v>
      </c>
      <c r="Y334" t="s">
        <v>63</v>
      </c>
      <c r="Z334">
        <v>4</v>
      </c>
      <c r="AA334">
        <v>886.12</v>
      </c>
      <c r="AB334">
        <v>69</v>
      </c>
      <c r="AC334" t="str" cm="1">
        <f t="array" ref="AC334">_xlfn.IFS(AB334 &lt;=29, "Young Adult", AB334 &lt;=44, "Adult", AB334 &lt;=59, "Middle Age", AB334 &gt; 59, "Old")</f>
        <v>Old</v>
      </c>
      <c r="AD334">
        <f t="shared" ca="1" si="10"/>
        <v>6</v>
      </c>
      <c r="AE334" t="str" cm="1">
        <f t="array" ref="AE334">_xlfn.IFS(S334 &lt; 3, "Low", S334 &lt;= 4, "Medium", S334 &gt; 4, "High")</f>
        <v>High</v>
      </c>
      <c r="AF334" t="str" cm="1">
        <f t="array" ref="AF334">_xlfn.IFS(T334 &lt; 3, "Unsatisfied", T334 &lt;= 4, "Neutral", T334 &gt; 4, "Satisfied" )</f>
        <v>Neutral</v>
      </c>
      <c r="AG334" t="str" cm="1">
        <f t="array" ref="AG334">_xlfn.IFS(Q334 &lt; 3, "Needs Improvement", Q334 &lt;= 4, "Good", Q334 &gt; 4, "Excellent" )</f>
        <v>Good</v>
      </c>
      <c r="AH334" t="str">
        <f t="shared" si="11"/>
        <v>Effective</v>
      </c>
    </row>
    <row r="335" spans="1:34" x14ac:dyDescent="0.35">
      <c r="A335">
        <v>3801</v>
      </c>
      <c r="B335" s="1">
        <v>43740</v>
      </c>
      <c r="C335" t="s">
        <v>28</v>
      </c>
      <c r="D335" t="s">
        <v>74</v>
      </c>
      <c r="E335" t="s">
        <v>30</v>
      </c>
      <c r="F335" t="s">
        <v>31</v>
      </c>
      <c r="G335" t="s">
        <v>32</v>
      </c>
      <c r="H335" t="s">
        <v>33</v>
      </c>
      <c r="I335" t="s">
        <v>34</v>
      </c>
      <c r="J335" t="s">
        <v>70</v>
      </c>
      <c r="K335" s="1">
        <v>17550</v>
      </c>
      <c r="L335" t="s">
        <v>36</v>
      </c>
      <c r="M335" t="s">
        <v>37</v>
      </c>
      <c r="N335" t="s">
        <v>49</v>
      </c>
      <c r="O335" t="s">
        <v>61</v>
      </c>
      <c r="P335" t="s">
        <v>40</v>
      </c>
      <c r="Q335">
        <v>3</v>
      </c>
      <c r="R335" s="1">
        <v>44892</v>
      </c>
      <c r="S335">
        <v>2</v>
      </c>
      <c r="T335">
        <v>1</v>
      </c>
      <c r="U335">
        <v>4</v>
      </c>
      <c r="V335" s="1">
        <v>45017</v>
      </c>
      <c r="W335" t="s">
        <v>41</v>
      </c>
      <c r="X335" t="s">
        <v>51</v>
      </c>
      <c r="Y335" t="s">
        <v>52</v>
      </c>
      <c r="Z335">
        <v>2</v>
      </c>
      <c r="AA335">
        <v>125.88</v>
      </c>
      <c r="AB335">
        <v>71</v>
      </c>
      <c r="AC335" t="str" cm="1">
        <f t="array" ref="AC335">_xlfn.IFS(AB335 &lt;=29, "Young Adult", AB335 &lt;=44, "Adult", AB335 &lt;=59, "Middle Age", AB335 &gt; 59, "Old")</f>
        <v>Old</v>
      </c>
      <c r="AD335">
        <f t="shared" ca="1" si="10"/>
        <v>6</v>
      </c>
      <c r="AE335" t="str" cm="1">
        <f t="array" ref="AE335">_xlfn.IFS(S335 &lt; 3, "Low", S335 &lt;= 4, "Medium", S335 &gt; 4, "High")</f>
        <v>Low</v>
      </c>
      <c r="AF335" t="str" cm="1">
        <f t="array" ref="AF335">_xlfn.IFS(T335 &lt; 3, "Unsatisfied", T335 &lt;= 4, "Neutral", T335 &gt; 4, "Satisfied" )</f>
        <v>Unsatisfied</v>
      </c>
      <c r="AG335" t="str" cm="1">
        <f t="array" ref="AG335">_xlfn.IFS(Q335 &lt; 3, "Needs Improvement", Q335 &lt;= 4, "Good", Q335 &gt; 4, "Excellent" )</f>
        <v>Good</v>
      </c>
      <c r="AH335" t="str">
        <f t="shared" si="11"/>
        <v>Needs Improvement</v>
      </c>
    </row>
    <row r="336" spans="1:34" x14ac:dyDescent="0.35">
      <c r="A336">
        <v>3802</v>
      </c>
      <c r="B336" s="1">
        <v>44259</v>
      </c>
      <c r="C336" t="s">
        <v>28</v>
      </c>
      <c r="D336" t="s">
        <v>81</v>
      </c>
      <c r="E336" t="s">
        <v>30</v>
      </c>
      <c r="F336" t="s">
        <v>55</v>
      </c>
      <c r="G336" t="s">
        <v>45</v>
      </c>
      <c r="H336" t="s">
        <v>55</v>
      </c>
      <c r="I336" t="s">
        <v>34</v>
      </c>
      <c r="J336" t="s">
        <v>70</v>
      </c>
      <c r="K336" s="1">
        <v>17254</v>
      </c>
      <c r="L336" t="s">
        <v>36</v>
      </c>
      <c r="M336" t="s">
        <v>48</v>
      </c>
      <c r="N336" t="s">
        <v>38</v>
      </c>
      <c r="O336" t="s">
        <v>77</v>
      </c>
      <c r="P336" t="s">
        <v>40</v>
      </c>
      <c r="Q336">
        <v>3</v>
      </c>
      <c r="R336" s="1">
        <v>44935</v>
      </c>
      <c r="S336">
        <v>3</v>
      </c>
      <c r="T336">
        <v>3</v>
      </c>
      <c r="U336">
        <v>5</v>
      </c>
      <c r="V336" s="1">
        <v>44950</v>
      </c>
      <c r="W336" t="s">
        <v>41</v>
      </c>
      <c r="X336" t="s">
        <v>42</v>
      </c>
      <c r="Y336" t="s">
        <v>73</v>
      </c>
      <c r="Z336">
        <v>1</v>
      </c>
      <c r="AA336">
        <v>493.72</v>
      </c>
      <c r="AB336">
        <v>74</v>
      </c>
      <c r="AC336" t="str" cm="1">
        <f t="array" ref="AC336">_xlfn.IFS(AB336 &lt;=29, "Young Adult", AB336 &lt;=44, "Adult", AB336 &lt;=59, "Middle Age", AB336 &gt; 59, "Old")</f>
        <v>Old</v>
      </c>
      <c r="AD336">
        <f t="shared" ca="1" si="10"/>
        <v>5</v>
      </c>
      <c r="AE336" t="str" cm="1">
        <f t="array" ref="AE336">_xlfn.IFS(S336 &lt; 3, "Low", S336 &lt;= 4, "Medium", S336 &gt; 4, "High")</f>
        <v>Medium</v>
      </c>
      <c r="AF336" t="str" cm="1">
        <f t="array" ref="AF336">_xlfn.IFS(T336 &lt; 3, "Unsatisfied", T336 &lt;= 4, "Neutral", T336 &gt; 4, "Satisfied" )</f>
        <v>Neutral</v>
      </c>
      <c r="AG336" t="str" cm="1">
        <f t="array" ref="AG336">_xlfn.IFS(Q336 &lt; 3, "Needs Improvement", Q336 &lt;= 4, "Good", Q336 &gt; 4, "Excellent" )</f>
        <v>Good</v>
      </c>
      <c r="AH336" t="str">
        <f t="shared" si="11"/>
        <v>Needs Improvement</v>
      </c>
    </row>
    <row r="337" spans="1:34" x14ac:dyDescent="0.35">
      <c r="A337">
        <v>3804</v>
      </c>
      <c r="B337" s="1">
        <v>43600</v>
      </c>
      <c r="C337" t="s">
        <v>28</v>
      </c>
      <c r="D337" t="s">
        <v>69</v>
      </c>
      <c r="E337" t="s">
        <v>30</v>
      </c>
      <c r="F337" t="s">
        <v>55</v>
      </c>
      <c r="G337" t="s">
        <v>32</v>
      </c>
      <c r="H337" t="s">
        <v>46</v>
      </c>
      <c r="I337" t="s">
        <v>34</v>
      </c>
      <c r="J337" t="s">
        <v>65</v>
      </c>
      <c r="K337" s="1">
        <v>28759</v>
      </c>
      <c r="L337" t="s">
        <v>36</v>
      </c>
      <c r="M337" t="s">
        <v>37</v>
      </c>
      <c r="N337" t="s">
        <v>49</v>
      </c>
      <c r="O337" t="s">
        <v>61</v>
      </c>
      <c r="P337" t="s">
        <v>40</v>
      </c>
      <c r="Q337">
        <v>3</v>
      </c>
      <c r="R337" s="1">
        <v>44992</v>
      </c>
      <c r="S337">
        <v>3</v>
      </c>
      <c r="T337">
        <v>2</v>
      </c>
      <c r="U337">
        <v>2</v>
      </c>
      <c r="V337" s="1">
        <v>44972</v>
      </c>
      <c r="W337" t="s">
        <v>50</v>
      </c>
      <c r="X337" t="s">
        <v>51</v>
      </c>
      <c r="Y337" t="s">
        <v>52</v>
      </c>
      <c r="Z337">
        <v>4</v>
      </c>
      <c r="AA337">
        <v>414.55</v>
      </c>
      <c r="AB337">
        <v>41</v>
      </c>
      <c r="AC337" t="str" cm="1">
        <f t="array" ref="AC337">_xlfn.IFS(AB337 &lt;=29, "Young Adult", AB337 &lt;=44, "Adult", AB337 &lt;=59, "Middle Age", AB337 &gt; 59, "Old")</f>
        <v>Adult</v>
      </c>
      <c r="AD337">
        <f t="shared" ca="1" si="10"/>
        <v>7</v>
      </c>
      <c r="AE337" t="str" cm="1">
        <f t="array" ref="AE337">_xlfn.IFS(S337 &lt; 3, "Low", S337 &lt;= 4, "Medium", S337 &gt; 4, "High")</f>
        <v>Medium</v>
      </c>
      <c r="AF337" t="str" cm="1">
        <f t="array" ref="AF337">_xlfn.IFS(T337 &lt; 3, "Unsatisfied", T337 &lt;= 4, "Neutral", T337 &gt; 4, "Satisfied" )</f>
        <v>Unsatisfied</v>
      </c>
      <c r="AG337" t="str" cm="1">
        <f t="array" ref="AG337">_xlfn.IFS(Q337 &lt; 3, "Needs Improvement", Q337 &lt;= 4, "Good", Q337 &gt; 4, "Excellent" )</f>
        <v>Good</v>
      </c>
      <c r="AH337" t="str">
        <f t="shared" si="11"/>
        <v>Needs Improvement</v>
      </c>
    </row>
    <row r="338" spans="1:34" x14ac:dyDescent="0.35">
      <c r="A338">
        <v>3805</v>
      </c>
      <c r="B338" s="1">
        <v>44679</v>
      </c>
      <c r="C338" t="s">
        <v>28</v>
      </c>
      <c r="D338" t="s">
        <v>29</v>
      </c>
      <c r="E338" t="s">
        <v>30</v>
      </c>
      <c r="F338" t="s">
        <v>55</v>
      </c>
      <c r="G338" t="s">
        <v>56</v>
      </c>
      <c r="H338" t="s">
        <v>46</v>
      </c>
      <c r="I338" t="s">
        <v>34</v>
      </c>
      <c r="J338" t="s">
        <v>65</v>
      </c>
      <c r="K338" s="1">
        <v>30064</v>
      </c>
      <c r="L338" t="s">
        <v>36</v>
      </c>
      <c r="M338" t="s">
        <v>48</v>
      </c>
      <c r="N338" t="s">
        <v>60</v>
      </c>
      <c r="O338" t="s">
        <v>77</v>
      </c>
      <c r="P338" t="s">
        <v>40</v>
      </c>
      <c r="Q338">
        <v>3</v>
      </c>
      <c r="R338" s="1">
        <v>44926</v>
      </c>
      <c r="S338">
        <v>2</v>
      </c>
      <c r="T338">
        <v>5</v>
      </c>
      <c r="U338">
        <v>2</v>
      </c>
      <c r="V338" s="1">
        <v>44804</v>
      </c>
      <c r="W338" t="s">
        <v>92</v>
      </c>
      <c r="X338" t="s">
        <v>51</v>
      </c>
      <c r="Y338" t="s">
        <v>52</v>
      </c>
      <c r="Z338">
        <v>1</v>
      </c>
      <c r="AA338">
        <v>391.88</v>
      </c>
      <c r="AB338">
        <v>40</v>
      </c>
      <c r="AC338" t="str" cm="1">
        <f t="array" ref="AC338">_xlfn.IFS(AB338 &lt;=29, "Young Adult", AB338 &lt;=44, "Adult", AB338 &lt;=59, "Middle Age", AB338 &gt; 59, "Old")</f>
        <v>Adult</v>
      </c>
      <c r="AD338">
        <f t="shared" ca="1" si="10"/>
        <v>4</v>
      </c>
      <c r="AE338" t="str" cm="1">
        <f t="array" ref="AE338">_xlfn.IFS(S338 &lt; 3, "Low", S338 &lt;= 4, "Medium", S338 &gt; 4, "High")</f>
        <v>Low</v>
      </c>
      <c r="AF338" t="str" cm="1">
        <f t="array" ref="AF338">_xlfn.IFS(T338 &lt; 3, "Unsatisfied", T338 &lt;= 4, "Neutral", T338 &gt; 4, "Satisfied" )</f>
        <v>Satisfied</v>
      </c>
      <c r="AG338" t="str" cm="1">
        <f t="array" ref="AG338">_xlfn.IFS(Q338 &lt; 3, "Needs Improvement", Q338 &lt;= 4, "Good", Q338 &gt; 4, "Excellent" )</f>
        <v>Good</v>
      </c>
      <c r="AH338" t="str">
        <f t="shared" si="11"/>
        <v>Needs Improvement</v>
      </c>
    </row>
    <row r="339" spans="1:34" x14ac:dyDescent="0.35">
      <c r="A339">
        <v>3806</v>
      </c>
      <c r="B339" s="1">
        <v>44462</v>
      </c>
      <c r="C339" t="s">
        <v>28</v>
      </c>
      <c r="D339" t="s">
        <v>85</v>
      </c>
      <c r="E339" t="s">
        <v>30</v>
      </c>
      <c r="F339" t="s">
        <v>31</v>
      </c>
      <c r="G339" t="s">
        <v>32</v>
      </c>
      <c r="H339" t="s">
        <v>33</v>
      </c>
      <c r="I339" t="s">
        <v>34</v>
      </c>
      <c r="J339" t="s">
        <v>70</v>
      </c>
      <c r="K339" s="1">
        <v>27273</v>
      </c>
      <c r="L339" t="s">
        <v>36</v>
      </c>
      <c r="M339" t="s">
        <v>48</v>
      </c>
      <c r="N339" t="s">
        <v>60</v>
      </c>
      <c r="O339" t="s">
        <v>67</v>
      </c>
      <c r="P339" t="s">
        <v>40</v>
      </c>
      <c r="Q339">
        <v>3</v>
      </c>
      <c r="R339" s="1">
        <v>44998</v>
      </c>
      <c r="S339">
        <v>4</v>
      </c>
      <c r="T339">
        <v>1</v>
      </c>
      <c r="U339">
        <v>5</v>
      </c>
      <c r="V339" s="1">
        <v>44813</v>
      </c>
      <c r="W339" t="s">
        <v>50</v>
      </c>
      <c r="X339" t="s">
        <v>51</v>
      </c>
      <c r="Y339" t="s">
        <v>73</v>
      </c>
      <c r="Z339">
        <v>4</v>
      </c>
      <c r="AA339">
        <v>600.64</v>
      </c>
      <c r="AB339">
        <v>47</v>
      </c>
      <c r="AC339" t="str" cm="1">
        <f t="array" ref="AC339">_xlfn.IFS(AB339 &lt;=29, "Young Adult", AB339 &lt;=44, "Adult", AB339 &lt;=59, "Middle Age", AB339 &gt; 59, "Old")</f>
        <v>Middle Age</v>
      </c>
      <c r="AD339">
        <f t="shared" ca="1" si="10"/>
        <v>4</v>
      </c>
      <c r="AE339" t="str" cm="1">
        <f t="array" ref="AE339">_xlfn.IFS(S339 &lt; 3, "Low", S339 &lt;= 4, "Medium", S339 &gt; 4, "High")</f>
        <v>Medium</v>
      </c>
      <c r="AF339" t="str" cm="1">
        <f t="array" ref="AF339">_xlfn.IFS(T339 &lt; 3, "Unsatisfied", T339 &lt;= 4, "Neutral", T339 &gt; 4, "Satisfied" )</f>
        <v>Unsatisfied</v>
      </c>
      <c r="AG339" t="str" cm="1">
        <f t="array" ref="AG339">_xlfn.IFS(Q339 &lt; 3, "Needs Improvement", Q339 &lt;= 4, "Good", Q339 &gt; 4, "Excellent" )</f>
        <v>Good</v>
      </c>
      <c r="AH339" t="str">
        <f t="shared" si="11"/>
        <v>Needs Improvement</v>
      </c>
    </row>
    <row r="340" spans="1:34" x14ac:dyDescent="0.35">
      <c r="A340">
        <v>3807</v>
      </c>
      <c r="B340" s="1">
        <v>44454</v>
      </c>
      <c r="C340" t="s">
        <v>28</v>
      </c>
      <c r="D340" t="s">
        <v>44</v>
      </c>
      <c r="E340" t="s">
        <v>30</v>
      </c>
      <c r="F340" t="s">
        <v>31</v>
      </c>
      <c r="G340" t="s">
        <v>32</v>
      </c>
      <c r="H340" t="s">
        <v>33</v>
      </c>
      <c r="I340" t="s">
        <v>34</v>
      </c>
      <c r="J340" t="s">
        <v>96</v>
      </c>
      <c r="K340" s="1">
        <v>23513</v>
      </c>
      <c r="L340" t="s">
        <v>36</v>
      </c>
      <c r="M340" t="s">
        <v>48</v>
      </c>
      <c r="N340" t="s">
        <v>84</v>
      </c>
      <c r="O340" t="s">
        <v>61</v>
      </c>
      <c r="P340" t="s">
        <v>40</v>
      </c>
      <c r="Q340">
        <v>3</v>
      </c>
      <c r="R340" s="1">
        <v>44790</v>
      </c>
      <c r="S340">
        <v>4</v>
      </c>
      <c r="T340">
        <v>5</v>
      </c>
      <c r="U340">
        <v>4</v>
      </c>
      <c r="V340" s="1">
        <v>45011</v>
      </c>
      <c r="W340" t="s">
        <v>92</v>
      </c>
      <c r="X340" t="s">
        <v>51</v>
      </c>
      <c r="Y340" t="s">
        <v>73</v>
      </c>
      <c r="Z340">
        <v>1</v>
      </c>
      <c r="AA340">
        <v>997.74</v>
      </c>
      <c r="AB340">
        <v>57</v>
      </c>
      <c r="AC340" t="str" cm="1">
        <f t="array" ref="AC340">_xlfn.IFS(AB340 &lt;=29, "Young Adult", AB340 &lt;=44, "Adult", AB340 &lt;=59, "Middle Age", AB340 &gt; 59, "Old")</f>
        <v>Middle Age</v>
      </c>
      <c r="AD340">
        <f t="shared" ca="1" si="10"/>
        <v>4</v>
      </c>
      <c r="AE340" t="str" cm="1">
        <f t="array" ref="AE340">_xlfn.IFS(S340 &lt; 3, "Low", S340 &lt;= 4, "Medium", S340 &gt; 4, "High")</f>
        <v>Medium</v>
      </c>
      <c r="AF340" t="str" cm="1">
        <f t="array" ref="AF340">_xlfn.IFS(T340 &lt; 3, "Unsatisfied", T340 &lt;= 4, "Neutral", T340 &gt; 4, "Satisfied" )</f>
        <v>Satisfied</v>
      </c>
      <c r="AG340" t="str" cm="1">
        <f t="array" ref="AG340">_xlfn.IFS(Q340 &lt; 3, "Needs Improvement", Q340 &lt;= 4, "Good", Q340 &gt; 4, "Excellent" )</f>
        <v>Good</v>
      </c>
      <c r="AH340" t="str">
        <f t="shared" si="11"/>
        <v>Needs Improvement</v>
      </c>
    </row>
    <row r="341" spans="1:34" x14ac:dyDescent="0.35">
      <c r="A341">
        <v>3808</v>
      </c>
      <c r="B341" s="1">
        <v>43582</v>
      </c>
      <c r="C341" t="s">
        <v>112</v>
      </c>
      <c r="D341" t="s">
        <v>94</v>
      </c>
      <c r="E341" t="s">
        <v>30</v>
      </c>
      <c r="F341" t="s">
        <v>31</v>
      </c>
      <c r="G341" t="s">
        <v>56</v>
      </c>
      <c r="H341" t="s">
        <v>55</v>
      </c>
      <c r="I341" t="s">
        <v>95</v>
      </c>
      <c r="J341" t="s">
        <v>58</v>
      </c>
      <c r="K341" s="1">
        <v>17548</v>
      </c>
      <c r="L341" t="s">
        <v>36</v>
      </c>
      <c r="M341" t="s">
        <v>37</v>
      </c>
      <c r="N341" t="s">
        <v>38</v>
      </c>
      <c r="O341" t="s">
        <v>39</v>
      </c>
      <c r="P341" t="s">
        <v>40</v>
      </c>
      <c r="Q341">
        <v>3</v>
      </c>
      <c r="R341" s="1">
        <v>44953</v>
      </c>
      <c r="S341">
        <v>5</v>
      </c>
      <c r="T341">
        <v>4</v>
      </c>
      <c r="U341">
        <v>4</v>
      </c>
      <c r="V341" s="1">
        <v>44951</v>
      </c>
      <c r="W341" t="s">
        <v>68</v>
      </c>
      <c r="X341" t="s">
        <v>51</v>
      </c>
      <c r="Y341" t="s">
        <v>73</v>
      </c>
      <c r="Z341">
        <v>4</v>
      </c>
      <c r="AA341">
        <v>254.26</v>
      </c>
      <c r="AB341">
        <v>71</v>
      </c>
      <c r="AC341" t="str" cm="1">
        <f t="array" ref="AC341">_xlfn.IFS(AB341 &lt;=29, "Young Adult", AB341 &lt;=44, "Adult", AB341 &lt;=59, "Middle Age", AB341 &gt; 59, "Old")</f>
        <v>Old</v>
      </c>
      <c r="AD341">
        <f t="shared" ca="1" si="10"/>
        <v>7</v>
      </c>
      <c r="AE341" t="str" cm="1">
        <f t="array" ref="AE341">_xlfn.IFS(S341 &lt; 3, "Low", S341 &lt;= 4, "Medium", S341 &gt; 4, "High")</f>
        <v>High</v>
      </c>
      <c r="AF341" t="str" cm="1">
        <f t="array" ref="AF341">_xlfn.IFS(T341 &lt; 3, "Unsatisfied", T341 &lt;= 4, "Neutral", T341 &gt; 4, "Satisfied" )</f>
        <v>Neutral</v>
      </c>
      <c r="AG341" t="str" cm="1">
        <f t="array" ref="AG341">_xlfn.IFS(Q341 &lt; 3, "Needs Improvement", Q341 &lt;= 4, "Good", Q341 &gt; 4, "Excellent" )</f>
        <v>Good</v>
      </c>
      <c r="AH341" t="str">
        <f t="shared" si="11"/>
        <v>Needs Improvement</v>
      </c>
    </row>
    <row r="342" spans="1:34" x14ac:dyDescent="0.35">
      <c r="A342">
        <v>3809</v>
      </c>
      <c r="B342" s="1">
        <v>43744</v>
      </c>
      <c r="C342" t="s">
        <v>113</v>
      </c>
      <c r="D342" t="s">
        <v>64</v>
      </c>
      <c r="E342" t="s">
        <v>30</v>
      </c>
      <c r="F342" t="s">
        <v>46</v>
      </c>
      <c r="G342" t="s">
        <v>56</v>
      </c>
      <c r="H342" t="s">
        <v>46</v>
      </c>
      <c r="I342" t="s">
        <v>95</v>
      </c>
      <c r="J342" t="s">
        <v>70</v>
      </c>
      <c r="K342" s="1">
        <v>36911</v>
      </c>
      <c r="L342" t="s">
        <v>36</v>
      </c>
      <c r="M342" t="s">
        <v>48</v>
      </c>
      <c r="N342" t="s">
        <v>49</v>
      </c>
      <c r="O342" t="s">
        <v>61</v>
      </c>
      <c r="P342" t="s">
        <v>40</v>
      </c>
      <c r="Q342">
        <v>3</v>
      </c>
      <c r="R342" s="1">
        <v>44808</v>
      </c>
      <c r="S342">
        <v>3</v>
      </c>
      <c r="T342">
        <v>1</v>
      </c>
      <c r="U342">
        <v>5</v>
      </c>
      <c r="V342" s="1">
        <v>44855</v>
      </c>
      <c r="W342" t="s">
        <v>68</v>
      </c>
      <c r="X342" t="s">
        <v>51</v>
      </c>
      <c r="Y342" t="s">
        <v>52</v>
      </c>
      <c r="Z342">
        <v>3</v>
      </c>
      <c r="AA342">
        <v>786.62</v>
      </c>
      <c r="AB342">
        <v>18</v>
      </c>
      <c r="AC342" t="str" cm="1">
        <f t="array" ref="AC342">_xlfn.IFS(AB342 &lt;=29, "Young Adult", AB342 &lt;=44, "Adult", AB342 &lt;=59, "Middle Age", AB342 &gt; 59, "Old")</f>
        <v>Young Adult</v>
      </c>
      <c r="AD342">
        <f t="shared" ca="1" si="10"/>
        <v>6</v>
      </c>
      <c r="AE342" t="str" cm="1">
        <f t="array" ref="AE342">_xlfn.IFS(S342 &lt; 3, "Low", S342 &lt;= 4, "Medium", S342 &gt; 4, "High")</f>
        <v>Medium</v>
      </c>
      <c r="AF342" t="str" cm="1">
        <f t="array" ref="AF342">_xlfn.IFS(T342 &lt; 3, "Unsatisfied", T342 &lt;= 4, "Neutral", T342 &gt; 4, "Satisfied" )</f>
        <v>Unsatisfied</v>
      </c>
      <c r="AG342" t="str" cm="1">
        <f t="array" ref="AG342">_xlfn.IFS(Q342 &lt; 3, "Needs Improvement", Q342 &lt;= 4, "Good", Q342 &gt; 4, "Excellent" )</f>
        <v>Good</v>
      </c>
      <c r="AH342" t="str">
        <f t="shared" si="11"/>
        <v>Needs Improvement</v>
      </c>
    </row>
    <row r="343" spans="1:34" x14ac:dyDescent="0.35">
      <c r="A343">
        <v>3810</v>
      </c>
      <c r="B343" s="1">
        <v>43877</v>
      </c>
      <c r="C343" t="s">
        <v>114</v>
      </c>
      <c r="D343" t="s">
        <v>54</v>
      </c>
      <c r="E343" t="s">
        <v>30</v>
      </c>
      <c r="F343" t="s">
        <v>55</v>
      </c>
      <c r="G343" t="s">
        <v>45</v>
      </c>
      <c r="H343" t="s">
        <v>33</v>
      </c>
      <c r="I343" t="s">
        <v>95</v>
      </c>
      <c r="J343" t="s">
        <v>58</v>
      </c>
      <c r="K343" s="1">
        <v>21833</v>
      </c>
      <c r="L343" t="s">
        <v>71</v>
      </c>
      <c r="M343" t="s">
        <v>37</v>
      </c>
      <c r="N343" t="s">
        <v>72</v>
      </c>
      <c r="O343" t="s">
        <v>61</v>
      </c>
      <c r="P343" t="s">
        <v>40</v>
      </c>
      <c r="Q343">
        <v>3</v>
      </c>
      <c r="R343" s="1">
        <v>44917</v>
      </c>
      <c r="S343">
        <v>3</v>
      </c>
      <c r="T343">
        <v>3</v>
      </c>
      <c r="U343">
        <v>1</v>
      </c>
      <c r="V343" s="1">
        <v>44916</v>
      </c>
      <c r="W343" t="s">
        <v>92</v>
      </c>
      <c r="X343" t="s">
        <v>51</v>
      </c>
      <c r="Y343" t="s">
        <v>63</v>
      </c>
      <c r="Z343">
        <v>3</v>
      </c>
      <c r="AA343">
        <v>189.7</v>
      </c>
      <c r="AB343">
        <v>61</v>
      </c>
      <c r="AC343" t="str" cm="1">
        <f t="array" ref="AC343">_xlfn.IFS(AB343 &lt;=29, "Young Adult", AB343 &lt;=44, "Adult", AB343 &lt;=59, "Middle Age", AB343 &gt; 59, "Old")</f>
        <v>Old</v>
      </c>
      <c r="AD343">
        <f t="shared" ca="1" si="10"/>
        <v>6</v>
      </c>
      <c r="AE343" t="str" cm="1">
        <f t="array" ref="AE343">_xlfn.IFS(S343 &lt; 3, "Low", S343 &lt;= 4, "Medium", S343 &gt; 4, "High")</f>
        <v>Medium</v>
      </c>
      <c r="AF343" t="str" cm="1">
        <f t="array" ref="AF343">_xlfn.IFS(T343 &lt; 3, "Unsatisfied", T343 &lt;= 4, "Neutral", T343 &gt; 4, "Satisfied" )</f>
        <v>Neutral</v>
      </c>
      <c r="AG343" t="str" cm="1">
        <f t="array" ref="AG343">_xlfn.IFS(Q343 &lt; 3, "Needs Improvement", Q343 &lt;= 4, "Good", Q343 &gt; 4, "Excellent" )</f>
        <v>Good</v>
      </c>
      <c r="AH343" t="str">
        <f t="shared" si="11"/>
        <v>Effective</v>
      </c>
    </row>
    <row r="344" spans="1:34" x14ac:dyDescent="0.35">
      <c r="A344">
        <v>3811</v>
      </c>
      <c r="B344" s="1">
        <v>44695</v>
      </c>
      <c r="C344" t="s">
        <v>114</v>
      </c>
      <c r="D344" t="s">
        <v>54</v>
      </c>
      <c r="E344" t="s">
        <v>30</v>
      </c>
      <c r="F344" t="s">
        <v>46</v>
      </c>
      <c r="G344" t="s">
        <v>56</v>
      </c>
      <c r="H344" t="s">
        <v>33</v>
      </c>
      <c r="I344" t="s">
        <v>95</v>
      </c>
      <c r="J344" t="s">
        <v>97</v>
      </c>
      <c r="K344" s="1">
        <v>21255</v>
      </c>
      <c r="L344" t="s">
        <v>71</v>
      </c>
      <c r="M344" t="s">
        <v>48</v>
      </c>
      <c r="N344" t="s">
        <v>49</v>
      </c>
      <c r="O344" t="s">
        <v>39</v>
      </c>
      <c r="P344" t="s">
        <v>40</v>
      </c>
      <c r="Q344">
        <v>3</v>
      </c>
      <c r="R344" s="1">
        <v>45064</v>
      </c>
      <c r="S344">
        <v>1</v>
      </c>
      <c r="T344">
        <v>1</v>
      </c>
      <c r="U344">
        <v>1</v>
      </c>
      <c r="V344" s="1">
        <v>45061</v>
      </c>
      <c r="W344" t="s">
        <v>68</v>
      </c>
      <c r="X344" t="s">
        <v>51</v>
      </c>
      <c r="Y344" t="s">
        <v>63</v>
      </c>
      <c r="Z344">
        <v>2</v>
      </c>
      <c r="AA344">
        <v>484.02</v>
      </c>
      <c r="AB344">
        <v>64</v>
      </c>
      <c r="AC344" t="str" cm="1">
        <f t="array" ref="AC344">_xlfn.IFS(AB344 &lt;=29, "Young Adult", AB344 &lt;=44, "Adult", AB344 &lt;=59, "Middle Age", AB344 &gt; 59, "Old")</f>
        <v>Old</v>
      </c>
      <c r="AD344">
        <f t="shared" ca="1" si="10"/>
        <v>4</v>
      </c>
      <c r="AE344" t="str" cm="1">
        <f t="array" ref="AE344">_xlfn.IFS(S344 &lt; 3, "Low", S344 &lt;= 4, "Medium", S344 &gt; 4, "High")</f>
        <v>Low</v>
      </c>
      <c r="AF344" t="str" cm="1">
        <f t="array" ref="AF344">_xlfn.IFS(T344 &lt; 3, "Unsatisfied", T344 &lt;= 4, "Neutral", T344 &gt; 4, "Satisfied" )</f>
        <v>Unsatisfied</v>
      </c>
      <c r="AG344" t="str" cm="1">
        <f t="array" ref="AG344">_xlfn.IFS(Q344 &lt; 3, "Needs Improvement", Q344 &lt;= 4, "Good", Q344 &gt; 4, "Excellent" )</f>
        <v>Good</v>
      </c>
      <c r="AH344" t="str">
        <f t="shared" si="11"/>
        <v>Effective</v>
      </c>
    </row>
    <row r="345" spans="1:34" x14ac:dyDescent="0.35">
      <c r="A345">
        <v>3812</v>
      </c>
      <c r="B345" s="1">
        <v>43509</v>
      </c>
      <c r="C345" t="s">
        <v>114</v>
      </c>
      <c r="D345" t="s">
        <v>69</v>
      </c>
      <c r="E345" t="s">
        <v>30</v>
      </c>
      <c r="F345" t="s">
        <v>31</v>
      </c>
      <c r="G345" t="s">
        <v>56</v>
      </c>
      <c r="H345" t="s">
        <v>55</v>
      </c>
      <c r="I345" t="s">
        <v>95</v>
      </c>
      <c r="J345" t="s">
        <v>75</v>
      </c>
      <c r="K345" s="1">
        <v>31191</v>
      </c>
      <c r="L345" t="s">
        <v>36</v>
      </c>
      <c r="M345" t="s">
        <v>37</v>
      </c>
      <c r="N345" t="s">
        <v>49</v>
      </c>
      <c r="O345" t="s">
        <v>61</v>
      </c>
      <c r="P345" t="s">
        <v>40</v>
      </c>
      <c r="Q345">
        <v>3</v>
      </c>
      <c r="R345" s="1">
        <v>44937</v>
      </c>
      <c r="S345">
        <v>3</v>
      </c>
      <c r="T345">
        <v>3</v>
      </c>
      <c r="U345">
        <v>1</v>
      </c>
      <c r="V345" s="1">
        <v>45079</v>
      </c>
      <c r="W345" t="s">
        <v>92</v>
      </c>
      <c r="X345" t="s">
        <v>42</v>
      </c>
      <c r="Y345" t="s">
        <v>43</v>
      </c>
      <c r="Z345">
        <v>5</v>
      </c>
      <c r="AA345">
        <v>299.74</v>
      </c>
      <c r="AB345">
        <v>34</v>
      </c>
      <c r="AC345" t="str" cm="1">
        <f t="array" ref="AC345">_xlfn.IFS(AB345 &lt;=29, "Young Adult", AB345 &lt;=44, "Adult", AB345 &lt;=59, "Middle Age", AB345 &gt; 59, "Old")</f>
        <v>Adult</v>
      </c>
      <c r="AD345">
        <f t="shared" ca="1" si="10"/>
        <v>7</v>
      </c>
      <c r="AE345" t="str" cm="1">
        <f t="array" ref="AE345">_xlfn.IFS(S345 &lt; 3, "Low", S345 &lt;= 4, "Medium", S345 &gt; 4, "High")</f>
        <v>Medium</v>
      </c>
      <c r="AF345" t="str" cm="1">
        <f t="array" ref="AF345">_xlfn.IFS(T345 &lt; 3, "Unsatisfied", T345 &lt;= 4, "Neutral", T345 &gt; 4, "Satisfied" )</f>
        <v>Neutral</v>
      </c>
      <c r="AG345" t="str" cm="1">
        <f t="array" ref="AG345">_xlfn.IFS(Q345 &lt; 3, "Needs Improvement", Q345 &lt;= 4, "Good", Q345 &gt; 4, "Excellent" )</f>
        <v>Good</v>
      </c>
      <c r="AH345" t="str">
        <f t="shared" si="11"/>
        <v>Needs Improvement</v>
      </c>
    </row>
    <row r="346" spans="1:34" x14ac:dyDescent="0.35">
      <c r="A346">
        <v>3813</v>
      </c>
      <c r="B346" s="1">
        <v>44797</v>
      </c>
      <c r="C346" t="s">
        <v>112</v>
      </c>
      <c r="D346" t="s">
        <v>85</v>
      </c>
      <c r="E346" t="s">
        <v>30</v>
      </c>
      <c r="F346" t="s">
        <v>46</v>
      </c>
      <c r="G346" t="s">
        <v>45</v>
      </c>
      <c r="H346" t="s">
        <v>46</v>
      </c>
      <c r="I346" t="s">
        <v>95</v>
      </c>
      <c r="J346" t="s">
        <v>79</v>
      </c>
      <c r="K346" s="1">
        <v>20145</v>
      </c>
      <c r="L346" t="s">
        <v>36</v>
      </c>
      <c r="M346" t="s">
        <v>48</v>
      </c>
      <c r="N346" t="s">
        <v>49</v>
      </c>
      <c r="O346" t="s">
        <v>39</v>
      </c>
      <c r="P346" t="s">
        <v>40</v>
      </c>
      <c r="Q346">
        <v>3</v>
      </c>
      <c r="R346" s="1">
        <v>45083</v>
      </c>
      <c r="S346">
        <v>2</v>
      </c>
      <c r="T346">
        <v>3</v>
      </c>
      <c r="U346">
        <v>4</v>
      </c>
      <c r="V346" s="1">
        <v>45128</v>
      </c>
      <c r="W346" t="s">
        <v>68</v>
      </c>
      <c r="X346" t="s">
        <v>42</v>
      </c>
      <c r="Y346" t="s">
        <v>43</v>
      </c>
      <c r="Z346">
        <v>1</v>
      </c>
      <c r="AA346">
        <v>169.79</v>
      </c>
      <c r="AB346">
        <v>67</v>
      </c>
      <c r="AC346" t="str" cm="1">
        <f t="array" ref="AC346">_xlfn.IFS(AB346 &lt;=29, "Young Adult", AB346 &lt;=44, "Adult", AB346 &lt;=59, "Middle Age", AB346 &gt; 59, "Old")</f>
        <v>Old</v>
      </c>
      <c r="AD346">
        <f t="shared" ca="1" si="10"/>
        <v>3</v>
      </c>
      <c r="AE346" t="str" cm="1">
        <f t="array" ref="AE346">_xlfn.IFS(S346 &lt; 3, "Low", S346 &lt;= 4, "Medium", S346 &gt; 4, "High")</f>
        <v>Low</v>
      </c>
      <c r="AF346" t="str" cm="1">
        <f t="array" ref="AF346">_xlfn.IFS(T346 &lt; 3, "Unsatisfied", T346 &lt;= 4, "Neutral", T346 &gt; 4, "Satisfied" )</f>
        <v>Neutral</v>
      </c>
      <c r="AG346" t="str" cm="1">
        <f t="array" ref="AG346">_xlfn.IFS(Q346 &lt; 3, "Needs Improvement", Q346 &lt;= 4, "Good", Q346 &gt; 4, "Excellent" )</f>
        <v>Good</v>
      </c>
      <c r="AH346" t="str">
        <f t="shared" si="11"/>
        <v>Needs Improvement</v>
      </c>
    </row>
    <row r="347" spans="1:34" x14ac:dyDescent="0.35">
      <c r="A347">
        <v>3815</v>
      </c>
      <c r="B347" s="1">
        <v>44281</v>
      </c>
      <c r="C347" t="s">
        <v>113</v>
      </c>
      <c r="D347" t="s">
        <v>85</v>
      </c>
      <c r="E347" t="s">
        <v>30</v>
      </c>
      <c r="F347" t="s">
        <v>31</v>
      </c>
      <c r="G347" t="s">
        <v>32</v>
      </c>
      <c r="H347" t="s">
        <v>46</v>
      </c>
      <c r="I347" t="s">
        <v>95</v>
      </c>
      <c r="J347" t="s">
        <v>96</v>
      </c>
      <c r="K347" s="1">
        <v>30828</v>
      </c>
      <c r="L347" t="s">
        <v>36</v>
      </c>
      <c r="M347" t="s">
        <v>48</v>
      </c>
      <c r="N347" t="s">
        <v>38</v>
      </c>
      <c r="O347" t="s">
        <v>77</v>
      </c>
      <c r="P347" t="s">
        <v>40</v>
      </c>
      <c r="Q347">
        <v>3</v>
      </c>
      <c r="R347" s="1">
        <v>44980</v>
      </c>
      <c r="S347">
        <v>1</v>
      </c>
      <c r="T347">
        <v>5</v>
      </c>
      <c r="U347">
        <v>3</v>
      </c>
      <c r="V347" s="1">
        <v>44962</v>
      </c>
      <c r="W347" t="s">
        <v>62</v>
      </c>
      <c r="X347" t="s">
        <v>42</v>
      </c>
      <c r="Y347" t="s">
        <v>43</v>
      </c>
      <c r="Z347">
        <v>1</v>
      </c>
      <c r="AA347">
        <v>910.09</v>
      </c>
      <c r="AB347">
        <v>37</v>
      </c>
      <c r="AC347" t="str" cm="1">
        <f t="array" ref="AC347">_xlfn.IFS(AB347 &lt;=29, "Young Adult", AB347 &lt;=44, "Adult", AB347 &lt;=59, "Middle Age", AB347 &gt; 59, "Old")</f>
        <v>Adult</v>
      </c>
      <c r="AD347">
        <f t="shared" ca="1" si="10"/>
        <v>5</v>
      </c>
      <c r="AE347" t="str" cm="1">
        <f t="array" ref="AE347">_xlfn.IFS(S347 &lt; 3, "Low", S347 &lt;= 4, "Medium", S347 &gt; 4, "High")</f>
        <v>Low</v>
      </c>
      <c r="AF347" t="str" cm="1">
        <f t="array" ref="AF347">_xlfn.IFS(T347 &lt; 3, "Unsatisfied", T347 &lt;= 4, "Neutral", T347 &gt; 4, "Satisfied" )</f>
        <v>Satisfied</v>
      </c>
      <c r="AG347" t="str" cm="1">
        <f t="array" ref="AG347">_xlfn.IFS(Q347 &lt; 3, "Needs Improvement", Q347 &lt;= 4, "Good", Q347 &gt; 4, "Excellent" )</f>
        <v>Good</v>
      </c>
      <c r="AH347" t="str">
        <f t="shared" si="11"/>
        <v>Needs Improvement</v>
      </c>
    </row>
    <row r="348" spans="1:34" x14ac:dyDescent="0.35">
      <c r="A348">
        <v>3816</v>
      </c>
      <c r="B348" s="1">
        <v>44317</v>
      </c>
      <c r="C348" t="s">
        <v>112</v>
      </c>
      <c r="D348" t="s">
        <v>74</v>
      </c>
      <c r="E348" t="s">
        <v>30</v>
      </c>
      <c r="F348" t="s">
        <v>55</v>
      </c>
      <c r="G348" t="s">
        <v>45</v>
      </c>
      <c r="H348" t="s">
        <v>33</v>
      </c>
      <c r="I348" t="s">
        <v>95</v>
      </c>
      <c r="J348" t="s">
        <v>70</v>
      </c>
      <c r="K348" s="1">
        <v>20677</v>
      </c>
      <c r="L348" t="s">
        <v>36</v>
      </c>
      <c r="M348" t="s">
        <v>48</v>
      </c>
      <c r="N348" t="s">
        <v>49</v>
      </c>
      <c r="O348" t="s">
        <v>61</v>
      </c>
      <c r="P348" t="s">
        <v>40</v>
      </c>
      <c r="Q348">
        <v>3</v>
      </c>
      <c r="R348" s="1">
        <v>44921</v>
      </c>
      <c r="S348">
        <v>1</v>
      </c>
      <c r="T348">
        <v>1</v>
      </c>
      <c r="U348">
        <v>5</v>
      </c>
      <c r="V348" s="1">
        <v>44915</v>
      </c>
      <c r="W348" t="s">
        <v>92</v>
      </c>
      <c r="X348" t="s">
        <v>51</v>
      </c>
      <c r="Y348" t="s">
        <v>73</v>
      </c>
      <c r="Z348">
        <v>5</v>
      </c>
      <c r="AA348">
        <v>912.1</v>
      </c>
      <c r="AB348">
        <v>65</v>
      </c>
      <c r="AC348" t="str" cm="1">
        <f t="array" ref="AC348">_xlfn.IFS(AB348 &lt;=29, "Young Adult", AB348 &lt;=44, "Adult", AB348 &lt;=59, "Middle Age", AB348 &gt; 59, "Old")</f>
        <v>Old</v>
      </c>
      <c r="AD348">
        <f t="shared" ca="1" si="10"/>
        <v>5</v>
      </c>
      <c r="AE348" t="str" cm="1">
        <f t="array" ref="AE348">_xlfn.IFS(S348 &lt; 3, "Low", S348 &lt;= 4, "Medium", S348 &gt; 4, "High")</f>
        <v>Low</v>
      </c>
      <c r="AF348" t="str" cm="1">
        <f t="array" ref="AF348">_xlfn.IFS(T348 &lt; 3, "Unsatisfied", T348 &lt;= 4, "Neutral", T348 &gt; 4, "Satisfied" )</f>
        <v>Unsatisfied</v>
      </c>
      <c r="AG348" t="str" cm="1">
        <f t="array" ref="AG348">_xlfn.IFS(Q348 &lt; 3, "Needs Improvement", Q348 &lt;= 4, "Good", Q348 &gt; 4, "Excellent" )</f>
        <v>Good</v>
      </c>
      <c r="AH348" t="str">
        <f t="shared" si="11"/>
        <v>Needs Improvement</v>
      </c>
    </row>
    <row r="349" spans="1:34" x14ac:dyDescent="0.35">
      <c r="A349">
        <v>3817</v>
      </c>
      <c r="B349" s="1">
        <v>44479</v>
      </c>
      <c r="C349" t="s">
        <v>112</v>
      </c>
      <c r="D349" t="s">
        <v>29</v>
      </c>
      <c r="E349" t="s">
        <v>30</v>
      </c>
      <c r="F349" t="s">
        <v>46</v>
      </c>
      <c r="G349" t="s">
        <v>45</v>
      </c>
      <c r="H349" t="s">
        <v>55</v>
      </c>
      <c r="I349" t="s">
        <v>95</v>
      </c>
      <c r="J349" t="s">
        <v>65</v>
      </c>
      <c r="K349" s="1">
        <v>28491</v>
      </c>
      <c r="L349" t="s">
        <v>36</v>
      </c>
      <c r="M349" t="s">
        <v>37</v>
      </c>
      <c r="N349" t="s">
        <v>72</v>
      </c>
      <c r="O349" t="s">
        <v>61</v>
      </c>
      <c r="P349" t="s">
        <v>98</v>
      </c>
      <c r="Q349">
        <v>3</v>
      </c>
      <c r="R349" s="1">
        <v>45101</v>
      </c>
      <c r="S349">
        <v>3</v>
      </c>
      <c r="T349">
        <v>3</v>
      </c>
      <c r="U349">
        <v>1</v>
      </c>
      <c r="V349" s="1">
        <v>44992</v>
      </c>
      <c r="W349" t="s">
        <v>50</v>
      </c>
      <c r="X349" t="s">
        <v>42</v>
      </c>
      <c r="Y349" t="s">
        <v>52</v>
      </c>
      <c r="Z349">
        <v>4</v>
      </c>
      <c r="AA349">
        <v>456.65</v>
      </c>
      <c r="AB349">
        <v>43</v>
      </c>
      <c r="AC349" t="str" cm="1">
        <f t="array" ref="AC349">_xlfn.IFS(AB349 &lt;=29, "Young Adult", AB349 &lt;=44, "Adult", AB349 &lt;=59, "Middle Age", AB349 &gt; 59, "Old")</f>
        <v>Adult</v>
      </c>
      <c r="AD349">
        <f t="shared" ca="1" si="10"/>
        <v>4</v>
      </c>
      <c r="AE349" t="str" cm="1">
        <f t="array" ref="AE349">_xlfn.IFS(S349 &lt; 3, "Low", S349 &lt;= 4, "Medium", S349 &gt; 4, "High")</f>
        <v>Medium</v>
      </c>
      <c r="AF349" t="str" cm="1">
        <f t="array" ref="AF349">_xlfn.IFS(T349 &lt; 3, "Unsatisfied", T349 &lt;= 4, "Neutral", T349 &gt; 4, "Satisfied" )</f>
        <v>Neutral</v>
      </c>
      <c r="AG349" t="str" cm="1">
        <f t="array" ref="AG349">_xlfn.IFS(Q349 &lt; 3, "Needs Improvement", Q349 &lt;= 4, "Good", Q349 &gt; 4, "Excellent" )</f>
        <v>Good</v>
      </c>
      <c r="AH349" t="str">
        <f t="shared" si="11"/>
        <v>Needs Improvement</v>
      </c>
    </row>
    <row r="350" spans="1:34" x14ac:dyDescent="0.35">
      <c r="A350">
        <v>3818</v>
      </c>
      <c r="B350" s="1">
        <v>43832</v>
      </c>
      <c r="C350" t="s">
        <v>113</v>
      </c>
      <c r="D350" t="s">
        <v>29</v>
      </c>
      <c r="E350" t="s">
        <v>30</v>
      </c>
      <c r="F350" t="s">
        <v>46</v>
      </c>
      <c r="G350" t="s">
        <v>45</v>
      </c>
      <c r="H350" t="s">
        <v>46</v>
      </c>
      <c r="I350" t="s">
        <v>95</v>
      </c>
      <c r="J350" t="s">
        <v>103</v>
      </c>
      <c r="K350" s="1">
        <v>18429</v>
      </c>
      <c r="L350" t="s">
        <v>36</v>
      </c>
      <c r="M350" t="s">
        <v>48</v>
      </c>
      <c r="N350" t="s">
        <v>84</v>
      </c>
      <c r="O350" t="s">
        <v>61</v>
      </c>
      <c r="P350" t="s">
        <v>40</v>
      </c>
      <c r="Q350">
        <v>3</v>
      </c>
      <c r="R350" s="1">
        <v>44954</v>
      </c>
      <c r="S350">
        <v>1</v>
      </c>
      <c r="T350">
        <v>1</v>
      </c>
      <c r="U350">
        <v>3</v>
      </c>
      <c r="V350" s="1">
        <v>44872</v>
      </c>
      <c r="W350" t="s">
        <v>41</v>
      </c>
      <c r="X350" t="s">
        <v>51</v>
      </c>
      <c r="Y350" t="s">
        <v>52</v>
      </c>
      <c r="Z350">
        <v>4</v>
      </c>
      <c r="AA350">
        <v>313.5</v>
      </c>
      <c r="AB350">
        <v>70</v>
      </c>
      <c r="AC350" t="str" cm="1">
        <f t="array" ref="AC350">_xlfn.IFS(AB350 &lt;=29, "Young Adult", AB350 &lt;=44, "Adult", AB350 &lt;=59, "Middle Age", AB350 &gt; 59, "Old")</f>
        <v>Old</v>
      </c>
      <c r="AD350">
        <f t="shared" ca="1" si="10"/>
        <v>6</v>
      </c>
      <c r="AE350" t="str" cm="1">
        <f t="array" ref="AE350">_xlfn.IFS(S350 &lt; 3, "Low", S350 &lt;= 4, "Medium", S350 &gt; 4, "High")</f>
        <v>Low</v>
      </c>
      <c r="AF350" t="str" cm="1">
        <f t="array" ref="AF350">_xlfn.IFS(T350 &lt; 3, "Unsatisfied", T350 &lt;= 4, "Neutral", T350 &gt; 4, "Satisfied" )</f>
        <v>Unsatisfied</v>
      </c>
      <c r="AG350" t="str" cm="1">
        <f t="array" ref="AG350">_xlfn.IFS(Q350 &lt; 3, "Needs Improvement", Q350 &lt;= 4, "Good", Q350 &gt; 4, "Excellent" )</f>
        <v>Good</v>
      </c>
      <c r="AH350" t="str">
        <f t="shared" si="11"/>
        <v>Needs Improvement</v>
      </c>
    </row>
    <row r="351" spans="1:34" x14ac:dyDescent="0.35">
      <c r="A351">
        <v>3819</v>
      </c>
      <c r="B351" s="1">
        <v>43850</v>
      </c>
      <c r="C351" t="s">
        <v>113</v>
      </c>
      <c r="D351" t="s">
        <v>87</v>
      </c>
      <c r="E351" t="s">
        <v>30</v>
      </c>
      <c r="F351" t="s">
        <v>55</v>
      </c>
      <c r="G351" t="s">
        <v>56</v>
      </c>
      <c r="H351" t="s">
        <v>46</v>
      </c>
      <c r="I351" t="s">
        <v>95</v>
      </c>
      <c r="J351" t="s">
        <v>47</v>
      </c>
      <c r="K351" s="1">
        <v>21150</v>
      </c>
      <c r="L351" t="s">
        <v>36</v>
      </c>
      <c r="M351" t="s">
        <v>37</v>
      </c>
      <c r="N351" t="s">
        <v>84</v>
      </c>
      <c r="O351" t="s">
        <v>61</v>
      </c>
      <c r="P351" t="s">
        <v>40</v>
      </c>
      <c r="Q351">
        <v>3</v>
      </c>
      <c r="R351" s="1">
        <v>45108</v>
      </c>
      <c r="S351">
        <v>4</v>
      </c>
      <c r="T351">
        <v>1</v>
      </c>
      <c r="U351">
        <v>1</v>
      </c>
      <c r="V351" s="1">
        <v>44924</v>
      </c>
      <c r="W351" t="s">
        <v>41</v>
      </c>
      <c r="X351" t="s">
        <v>42</v>
      </c>
      <c r="Y351" t="s">
        <v>52</v>
      </c>
      <c r="Z351">
        <v>3</v>
      </c>
      <c r="AA351">
        <v>906.45</v>
      </c>
      <c r="AB351">
        <v>63</v>
      </c>
      <c r="AC351" t="str" cm="1">
        <f t="array" ref="AC351">_xlfn.IFS(AB351 &lt;=29, "Young Adult", AB351 &lt;=44, "Adult", AB351 &lt;=59, "Middle Age", AB351 &gt; 59, "Old")</f>
        <v>Old</v>
      </c>
      <c r="AD351">
        <f t="shared" ca="1" si="10"/>
        <v>6</v>
      </c>
      <c r="AE351" t="str" cm="1">
        <f t="array" ref="AE351">_xlfn.IFS(S351 &lt; 3, "Low", S351 &lt;= 4, "Medium", S351 &gt; 4, "High")</f>
        <v>Medium</v>
      </c>
      <c r="AF351" t="str" cm="1">
        <f t="array" ref="AF351">_xlfn.IFS(T351 &lt; 3, "Unsatisfied", T351 &lt;= 4, "Neutral", T351 &gt; 4, "Satisfied" )</f>
        <v>Unsatisfied</v>
      </c>
      <c r="AG351" t="str" cm="1">
        <f t="array" ref="AG351">_xlfn.IFS(Q351 &lt; 3, "Needs Improvement", Q351 &lt;= 4, "Good", Q351 &gt; 4, "Excellent" )</f>
        <v>Good</v>
      </c>
      <c r="AH351" t="str">
        <f t="shared" si="11"/>
        <v>Needs Improvement</v>
      </c>
    </row>
    <row r="352" spans="1:34" x14ac:dyDescent="0.35">
      <c r="A352">
        <v>3820</v>
      </c>
      <c r="B352" s="1">
        <v>43323</v>
      </c>
      <c r="C352" t="s">
        <v>113</v>
      </c>
      <c r="D352" t="s">
        <v>44</v>
      </c>
      <c r="E352" t="s">
        <v>30</v>
      </c>
      <c r="F352" t="s">
        <v>31</v>
      </c>
      <c r="G352" t="s">
        <v>32</v>
      </c>
      <c r="H352" t="s">
        <v>55</v>
      </c>
      <c r="I352" t="s">
        <v>95</v>
      </c>
      <c r="J352" t="s">
        <v>65</v>
      </c>
      <c r="K352" s="1">
        <v>28032</v>
      </c>
      <c r="L352" t="s">
        <v>36</v>
      </c>
      <c r="M352" t="s">
        <v>37</v>
      </c>
      <c r="N352" t="s">
        <v>60</v>
      </c>
      <c r="O352" t="s">
        <v>77</v>
      </c>
      <c r="P352" t="s">
        <v>40</v>
      </c>
      <c r="Q352">
        <v>3</v>
      </c>
      <c r="R352" s="1">
        <v>45133</v>
      </c>
      <c r="S352">
        <v>1</v>
      </c>
      <c r="T352">
        <v>3</v>
      </c>
      <c r="U352">
        <v>4</v>
      </c>
      <c r="V352" s="1">
        <v>44792</v>
      </c>
      <c r="W352" t="s">
        <v>62</v>
      </c>
      <c r="X352" t="s">
        <v>51</v>
      </c>
      <c r="Y352" t="s">
        <v>52</v>
      </c>
      <c r="Z352">
        <v>2</v>
      </c>
      <c r="AA352">
        <v>333.8</v>
      </c>
      <c r="AB352">
        <v>42</v>
      </c>
      <c r="AC352" t="str" cm="1">
        <f t="array" ref="AC352">_xlfn.IFS(AB352 &lt;=29, "Young Adult", AB352 &lt;=44, "Adult", AB352 &lt;=59, "Middle Age", AB352 &gt; 59, "Old")</f>
        <v>Adult</v>
      </c>
      <c r="AD352">
        <f t="shared" ca="1" si="10"/>
        <v>7</v>
      </c>
      <c r="AE352" t="str" cm="1">
        <f t="array" ref="AE352">_xlfn.IFS(S352 &lt; 3, "Low", S352 &lt;= 4, "Medium", S352 &gt; 4, "High")</f>
        <v>Low</v>
      </c>
      <c r="AF352" t="str" cm="1">
        <f t="array" ref="AF352">_xlfn.IFS(T352 &lt; 3, "Unsatisfied", T352 &lt;= 4, "Neutral", T352 &gt; 4, "Satisfied" )</f>
        <v>Neutral</v>
      </c>
      <c r="AG352" t="str" cm="1">
        <f t="array" ref="AG352">_xlfn.IFS(Q352 &lt; 3, "Needs Improvement", Q352 &lt;= 4, "Good", Q352 &gt; 4, "Excellent" )</f>
        <v>Good</v>
      </c>
      <c r="AH352" t="str">
        <f t="shared" si="11"/>
        <v>Needs Improvement</v>
      </c>
    </row>
    <row r="353" spans="1:34" x14ac:dyDescent="0.35">
      <c r="A353">
        <v>3821</v>
      </c>
      <c r="B353" s="1">
        <v>44548</v>
      </c>
      <c r="C353" t="s">
        <v>114</v>
      </c>
      <c r="D353" t="s">
        <v>64</v>
      </c>
      <c r="E353" t="s">
        <v>30</v>
      </c>
      <c r="F353" t="s">
        <v>31</v>
      </c>
      <c r="G353" t="s">
        <v>45</v>
      </c>
      <c r="H353" t="s">
        <v>33</v>
      </c>
      <c r="I353" t="s">
        <v>95</v>
      </c>
      <c r="J353" t="s">
        <v>70</v>
      </c>
      <c r="K353" s="1">
        <v>29679</v>
      </c>
      <c r="L353" t="s">
        <v>36</v>
      </c>
      <c r="M353" t="s">
        <v>48</v>
      </c>
      <c r="N353" t="s">
        <v>38</v>
      </c>
      <c r="O353" t="s">
        <v>61</v>
      </c>
      <c r="P353" t="s">
        <v>40</v>
      </c>
      <c r="Q353">
        <v>3</v>
      </c>
      <c r="R353" s="1">
        <v>44900</v>
      </c>
      <c r="S353">
        <v>5</v>
      </c>
      <c r="T353">
        <v>4</v>
      </c>
      <c r="U353">
        <v>4</v>
      </c>
      <c r="V353" s="1">
        <v>44895</v>
      </c>
      <c r="W353" t="s">
        <v>62</v>
      </c>
      <c r="X353" t="s">
        <v>51</v>
      </c>
      <c r="Y353" t="s">
        <v>73</v>
      </c>
      <c r="Z353">
        <v>2</v>
      </c>
      <c r="AA353">
        <v>866.63</v>
      </c>
      <c r="AB353">
        <v>40</v>
      </c>
      <c r="AC353" t="str" cm="1">
        <f t="array" ref="AC353">_xlfn.IFS(AB353 &lt;=29, "Young Adult", AB353 &lt;=44, "Adult", AB353 &lt;=59, "Middle Age", AB353 &gt; 59, "Old")</f>
        <v>Adult</v>
      </c>
      <c r="AD353">
        <f t="shared" ca="1" si="10"/>
        <v>4</v>
      </c>
      <c r="AE353" t="str" cm="1">
        <f t="array" ref="AE353">_xlfn.IFS(S353 &lt; 3, "Low", S353 &lt;= 4, "Medium", S353 &gt; 4, "High")</f>
        <v>High</v>
      </c>
      <c r="AF353" t="str" cm="1">
        <f t="array" ref="AF353">_xlfn.IFS(T353 &lt; 3, "Unsatisfied", T353 &lt;= 4, "Neutral", T353 &gt; 4, "Satisfied" )</f>
        <v>Neutral</v>
      </c>
      <c r="AG353" t="str" cm="1">
        <f t="array" ref="AG353">_xlfn.IFS(Q353 &lt; 3, "Needs Improvement", Q353 &lt;= 4, "Good", Q353 &gt; 4, "Excellent" )</f>
        <v>Good</v>
      </c>
      <c r="AH353" t="str">
        <f t="shared" si="11"/>
        <v>Needs Improvement</v>
      </c>
    </row>
    <row r="354" spans="1:34" x14ac:dyDescent="0.35">
      <c r="A354">
        <v>3822</v>
      </c>
      <c r="B354" s="1">
        <v>43732</v>
      </c>
      <c r="C354" t="s">
        <v>113</v>
      </c>
      <c r="D354" t="s">
        <v>74</v>
      </c>
      <c r="E354" t="s">
        <v>30</v>
      </c>
      <c r="F354" t="s">
        <v>55</v>
      </c>
      <c r="G354" t="s">
        <v>56</v>
      </c>
      <c r="H354" t="s">
        <v>46</v>
      </c>
      <c r="I354" t="s">
        <v>115</v>
      </c>
      <c r="J354" t="s">
        <v>65</v>
      </c>
      <c r="K354" s="1">
        <v>27655</v>
      </c>
      <c r="L354" t="s">
        <v>36</v>
      </c>
      <c r="M354" t="s">
        <v>48</v>
      </c>
      <c r="N354" t="s">
        <v>49</v>
      </c>
      <c r="O354" t="s">
        <v>77</v>
      </c>
      <c r="P354" t="s">
        <v>40</v>
      </c>
      <c r="Q354">
        <v>3</v>
      </c>
      <c r="R354" s="1">
        <v>45008</v>
      </c>
      <c r="S354">
        <v>4</v>
      </c>
      <c r="T354">
        <v>4</v>
      </c>
      <c r="U354">
        <v>5</v>
      </c>
      <c r="V354" s="1">
        <v>44903</v>
      </c>
      <c r="W354" t="s">
        <v>68</v>
      </c>
      <c r="X354" t="s">
        <v>42</v>
      </c>
      <c r="Y354" t="s">
        <v>52</v>
      </c>
      <c r="Z354">
        <v>5</v>
      </c>
      <c r="AA354">
        <v>357.58</v>
      </c>
      <c r="AB354">
        <v>44</v>
      </c>
      <c r="AC354" t="str" cm="1">
        <f t="array" ref="AC354">_xlfn.IFS(AB354 &lt;=29, "Young Adult", AB354 &lt;=44, "Adult", AB354 &lt;=59, "Middle Age", AB354 &gt; 59, "Old")</f>
        <v>Adult</v>
      </c>
      <c r="AD354">
        <f t="shared" ca="1" si="10"/>
        <v>6</v>
      </c>
      <c r="AE354" t="str" cm="1">
        <f t="array" ref="AE354">_xlfn.IFS(S354 &lt; 3, "Low", S354 &lt;= 4, "Medium", S354 &gt; 4, "High")</f>
        <v>Medium</v>
      </c>
      <c r="AF354" t="str" cm="1">
        <f t="array" ref="AF354">_xlfn.IFS(T354 &lt; 3, "Unsatisfied", T354 &lt;= 4, "Neutral", T354 &gt; 4, "Satisfied" )</f>
        <v>Neutral</v>
      </c>
      <c r="AG354" t="str" cm="1">
        <f t="array" ref="AG354">_xlfn.IFS(Q354 &lt; 3, "Needs Improvement", Q354 &lt;= 4, "Good", Q354 &gt; 4, "Excellent" )</f>
        <v>Good</v>
      </c>
      <c r="AH354" t="str">
        <f t="shared" si="11"/>
        <v>Needs Improvement</v>
      </c>
    </row>
    <row r="355" spans="1:34" x14ac:dyDescent="0.35">
      <c r="A355">
        <v>3823</v>
      </c>
      <c r="B355" s="1">
        <v>44851</v>
      </c>
      <c r="C355" t="s">
        <v>113</v>
      </c>
      <c r="D355" t="s">
        <v>64</v>
      </c>
      <c r="E355" t="s">
        <v>30</v>
      </c>
      <c r="F355" t="s">
        <v>55</v>
      </c>
      <c r="G355" t="s">
        <v>45</v>
      </c>
      <c r="H355" t="s">
        <v>33</v>
      </c>
      <c r="I355" t="s">
        <v>115</v>
      </c>
      <c r="J355" t="s">
        <v>100</v>
      </c>
      <c r="K355" s="1">
        <v>32013</v>
      </c>
      <c r="L355" t="s">
        <v>36</v>
      </c>
      <c r="M355" t="s">
        <v>48</v>
      </c>
      <c r="N355" t="s">
        <v>38</v>
      </c>
      <c r="O355" t="s">
        <v>61</v>
      </c>
      <c r="P355" t="s">
        <v>98</v>
      </c>
      <c r="Q355">
        <v>3</v>
      </c>
      <c r="R355" s="1">
        <v>44881</v>
      </c>
      <c r="S355">
        <v>5</v>
      </c>
      <c r="T355">
        <v>4</v>
      </c>
      <c r="U355">
        <v>1</v>
      </c>
      <c r="V355" s="1">
        <v>44825</v>
      </c>
      <c r="W355" t="s">
        <v>92</v>
      </c>
      <c r="X355" t="s">
        <v>51</v>
      </c>
      <c r="Y355" t="s">
        <v>63</v>
      </c>
      <c r="Z355">
        <v>4</v>
      </c>
      <c r="AA355">
        <v>516.9</v>
      </c>
      <c r="AB355">
        <v>35</v>
      </c>
      <c r="AC355" t="str" cm="1">
        <f t="array" ref="AC355">_xlfn.IFS(AB355 &lt;=29, "Young Adult", AB355 &lt;=44, "Adult", AB355 &lt;=59, "Middle Age", AB355 &gt; 59, "Old")</f>
        <v>Adult</v>
      </c>
      <c r="AD355">
        <f t="shared" ca="1" si="10"/>
        <v>3</v>
      </c>
      <c r="AE355" t="str" cm="1">
        <f t="array" ref="AE355">_xlfn.IFS(S355 &lt; 3, "Low", S355 &lt;= 4, "Medium", S355 &gt; 4, "High")</f>
        <v>High</v>
      </c>
      <c r="AF355" t="str" cm="1">
        <f t="array" ref="AF355">_xlfn.IFS(T355 &lt; 3, "Unsatisfied", T355 &lt;= 4, "Neutral", T355 &gt; 4, "Satisfied" )</f>
        <v>Neutral</v>
      </c>
      <c r="AG355" t="str" cm="1">
        <f t="array" ref="AG355">_xlfn.IFS(Q355 &lt; 3, "Needs Improvement", Q355 &lt;= 4, "Good", Q355 &gt; 4, "Excellent" )</f>
        <v>Good</v>
      </c>
      <c r="AH355" t="str">
        <f t="shared" si="11"/>
        <v>Effective</v>
      </c>
    </row>
    <row r="356" spans="1:34" x14ac:dyDescent="0.35">
      <c r="A356">
        <v>3824</v>
      </c>
      <c r="B356" s="1">
        <v>43837</v>
      </c>
      <c r="C356" t="s">
        <v>112</v>
      </c>
      <c r="D356" t="s">
        <v>85</v>
      </c>
      <c r="E356" t="s">
        <v>30</v>
      </c>
      <c r="F356" t="s">
        <v>31</v>
      </c>
      <c r="G356" t="s">
        <v>32</v>
      </c>
      <c r="H356" t="s">
        <v>55</v>
      </c>
      <c r="I356" t="s">
        <v>95</v>
      </c>
      <c r="J356" t="s">
        <v>58</v>
      </c>
      <c r="K356" s="1">
        <v>17858</v>
      </c>
      <c r="L356" t="s">
        <v>36</v>
      </c>
      <c r="M356" t="s">
        <v>48</v>
      </c>
      <c r="N356" t="s">
        <v>72</v>
      </c>
      <c r="O356" t="s">
        <v>61</v>
      </c>
      <c r="P356" t="s">
        <v>40</v>
      </c>
      <c r="Q356">
        <v>3</v>
      </c>
      <c r="R356" s="1">
        <v>44970</v>
      </c>
      <c r="S356">
        <v>4</v>
      </c>
      <c r="T356">
        <v>4</v>
      </c>
      <c r="U356">
        <v>5</v>
      </c>
      <c r="V356" s="1">
        <v>44852</v>
      </c>
      <c r="W356" t="s">
        <v>41</v>
      </c>
      <c r="X356" t="s">
        <v>42</v>
      </c>
      <c r="Y356" t="s">
        <v>63</v>
      </c>
      <c r="Z356">
        <v>5</v>
      </c>
      <c r="AA356">
        <v>200.23</v>
      </c>
      <c r="AB356">
        <v>72</v>
      </c>
      <c r="AC356" t="str" cm="1">
        <f t="array" ref="AC356">_xlfn.IFS(AB356 &lt;=29, "Young Adult", AB356 &lt;=44, "Adult", AB356 &lt;=59, "Middle Age", AB356 &gt; 59, "Old")</f>
        <v>Old</v>
      </c>
      <c r="AD356">
        <f t="shared" ca="1" si="10"/>
        <v>6</v>
      </c>
      <c r="AE356" t="str" cm="1">
        <f t="array" ref="AE356">_xlfn.IFS(S356 &lt; 3, "Low", S356 &lt;= 4, "Medium", S356 &gt; 4, "High")</f>
        <v>Medium</v>
      </c>
      <c r="AF356" t="str" cm="1">
        <f t="array" ref="AF356">_xlfn.IFS(T356 &lt; 3, "Unsatisfied", T356 &lt;= 4, "Neutral", T356 &gt; 4, "Satisfied" )</f>
        <v>Neutral</v>
      </c>
      <c r="AG356" t="str" cm="1">
        <f t="array" ref="AG356">_xlfn.IFS(Q356 &lt; 3, "Needs Improvement", Q356 &lt;= 4, "Good", Q356 &gt; 4, "Excellent" )</f>
        <v>Good</v>
      </c>
      <c r="AH356" t="str">
        <f t="shared" si="11"/>
        <v>Effective</v>
      </c>
    </row>
    <row r="357" spans="1:34" x14ac:dyDescent="0.35">
      <c r="A357">
        <v>3825</v>
      </c>
      <c r="B357" s="1">
        <v>44870</v>
      </c>
      <c r="C357" t="s">
        <v>112</v>
      </c>
      <c r="D357" t="s">
        <v>94</v>
      </c>
      <c r="E357" t="s">
        <v>30</v>
      </c>
      <c r="F357" t="s">
        <v>55</v>
      </c>
      <c r="G357" t="s">
        <v>45</v>
      </c>
      <c r="H357" t="s">
        <v>46</v>
      </c>
      <c r="I357" t="s">
        <v>95</v>
      </c>
      <c r="J357" t="s">
        <v>70</v>
      </c>
      <c r="K357" s="1">
        <v>35938</v>
      </c>
      <c r="L357" t="s">
        <v>36</v>
      </c>
      <c r="M357" t="s">
        <v>48</v>
      </c>
      <c r="N357" t="s">
        <v>72</v>
      </c>
      <c r="O357" t="s">
        <v>67</v>
      </c>
      <c r="P357" t="s">
        <v>40</v>
      </c>
      <c r="Q357">
        <v>3</v>
      </c>
      <c r="R357" s="1">
        <v>44917</v>
      </c>
      <c r="S357">
        <v>4</v>
      </c>
      <c r="T357">
        <v>4</v>
      </c>
      <c r="U357">
        <v>2</v>
      </c>
      <c r="V357" s="1">
        <v>44828</v>
      </c>
      <c r="W357" t="s">
        <v>41</v>
      </c>
      <c r="X357" t="s">
        <v>42</v>
      </c>
      <c r="Y357" t="s">
        <v>63</v>
      </c>
      <c r="Z357">
        <v>1</v>
      </c>
      <c r="AA357">
        <v>728.77</v>
      </c>
      <c r="AB357">
        <v>24</v>
      </c>
      <c r="AC357" t="str" cm="1">
        <f t="array" ref="AC357">_xlfn.IFS(AB357 &lt;=29, "Young Adult", AB357 &lt;=44, "Adult", AB357 &lt;=59, "Middle Age", AB357 &gt; 59, "Old")</f>
        <v>Young Adult</v>
      </c>
      <c r="AD357">
        <f t="shared" ca="1" si="10"/>
        <v>3</v>
      </c>
      <c r="AE357" t="str" cm="1">
        <f t="array" ref="AE357">_xlfn.IFS(S357 &lt; 3, "Low", S357 &lt;= 4, "Medium", S357 &gt; 4, "High")</f>
        <v>Medium</v>
      </c>
      <c r="AF357" t="str" cm="1">
        <f t="array" ref="AF357">_xlfn.IFS(T357 &lt; 3, "Unsatisfied", T357 &lt;= 4, "Neutral", T357 &gt; 4, "Satisfied" )</f>
        <v>Neutral</v>
      </c>
      <c r="AG357" t="str" cm="1">
        <f t="array" ref="AG357">_xlfn.IFS(Q357 &lt; 3, "Needs Improvement", Q357 &lt;= 4, "Good", Q357 &gt; 4, "Excellent" )</f>
        <v>Good</v>
      </c>
      <c r="AH357" t="str">
        <f t="shared" si="11"/>
        <v>Effective</v>
      </c>
    </row>
    <row r="358" spans="1:34" x14ac:dyDescent="0.35">
      <c r="A358">
        <v>3826</v>
      </c>
      <c r="B358" s="1">
        <v>45042</v>
      </c>
      <c r="C358" t="s">
        <v>112</v>
      </c>
      <c r="D358" t="s">
        <v>54</v>
      </c>
      <c r="E358" t="s">
        <v>30</v>
      </c>
      <c r="F358" t="s">
        <v>46</v>
      </c>
      <c r="G358" t="s">
        <v>56</v>
      </c>
      <c r="H358" t="s">
        <v>55</v>
      </c>
      <c r="I358" t="s">
        <v>95</v>
      </c>
      <c r="J358" t="s">
        <v>70</v>
      </c>
      <c r="K358" s="1">
        <v>36992</v>
      </c>
      <c r="L358" t="s">
        <v>36</v>
      </c>
      <c r="M358" t="s">
        <v>48</v>
      </c>
      <c r="N358" t="s">
        <v>84</v>
      </c>
      <c r="O358" t="s">
        <v>77</v>
      </c>
      <c r="P358" t="s">
        <v>40</v>
      </c>
      <c r="Q358">
        <v>3</v>
      </c>
      <c r="R358" s="1">
        <v>44882</v>
      </c>
      <c r="S358">
        <v>2</v>
      </c>
      <c r="T358">
        <v>1</v>
      </c>
      <c r="U358">
        <v>3</v>
      </c>
      <c r="V358" s="1">
        <v>44886</v>
      </c>
      <c r="W358" t="s">
        <v>92</v>
      </c>
      <c r="X358" t="s">
        <v>42</v>
      </c>
      <c r="Y358" t="s">
        <v>63</v>
      </c>
      <c r="Z358">
        <v>4</v>
      </c>
      <c r="AA358">
        <v>286.12</v>
      </c>
      <c r="AB358">
        <v>22</v>
      </c>
      <c r="AC358" t="str" cm="1">
        <f t="array" ref="AC358">_xlfn.IFS(AB358 &lt;=29, "Young Adult", AB358 &lt;=44, "Adult", AB358 &lt;=59, "Middle Age", AB358 &gt; 59, "Old")</f>
        <v>Young Adult</v>
      </c>
      <c r="AD358">
        <f t="shared" ca="1" si="10"/>
        <v>3</v>
      </c>
      <c r="AE358" t="str" cm="1">
        <f t="array" ref="AE358">_xlfn.IFS(S358 &lt; 3, "Low", S358 &lt;= 4, "Medium", S358 &gt; 4, "High")</f>
        <v>Low</v>
      </c>
      <c r="AF358" t="str" cm="1">
        <f t="array" ref="AF358">_xlfn.IFS(T358 &lt; 3, "Unsatisfied", T358 &lt;= 4, "Neutral", T358 &gt; 4, "Satisfied" )</f>
        <v>Unsatisfied</v>
      </c>
      <c r="AG358" t="str" cm="1">
        <f t="array" ref="AG358">_xlfn.IFS(Q358 &lt; 3, "Needs Improvement", Q358 &lt;= 4, "Good", Q358 &gt; 4, "Excellent" )</f>
        <v>Good</v>
      </c>
      <c r="AH358" t="str">
        <f t="shared" si="11"/>
        <v>Effective</v>
      </c>
    </row>
    <row r="359" spans="1:34" x14ac:dyDescent="0.35">
      <c r="A359">
        <v>3827</v>
      </c>
      <c r="B359" s="1">
        <v>43614</v>
      </c>
      <c r="C359" t="s">
        <v>112</v>
      </c>
      <c r="D359" t="s">
        <v>81</v>
      </c>
      <c r="E359" t="s">
        <v>30</v>
      </c>
      <c r="F359" t="s">
        <v>46</v>
      </c>
      <c r="G359" t="s">
        <v>56</v>
      </c>
      <c r="H359" t="s">
        <v>46</v>
      </c>
      <c r="I359" t="s">
        <v>95</v>
      </c>
      <c r="J359" t="s">
        <v>75</v>
      </c>
      <c r="K359" s="1">
        <v>33871</v>
      </c>
      <c r="L359" t="s">
        <v>36</v>
      </c>
      <c r="M359" t="s">
        <v>48</v>
      </c>
      <c r="N359" t="s">
        <v>84</v>
      </c>
      <c r="O359" t="s">
        <v>39</v>
      </c>
      <c r="P359" t="s">
        <v>40</v>
      </c>
      <c r="Q359">
        <v>3</v>
      </c>
      <c r="R359" s="1">
        <v>44920</v>
      </c>
      <c r="S359">
        <v>3</v>
      </c>
      <c r="T359">
        <v>3</v>
      </c>
      <c r="U359">
        <v>4</v>
      </c>
      <c r="V359" s="1">
        <v>44958</v>
      </c>
      <c r="W359" t="s">
        <v>92</v>
      </c>
      <c r="X359" t="s">
        <v>42</v>
      </c>
      <c r="Y359" t="s">
        <v>43</v>
      </c>
      <c r="Z359">
        <v>5</v>
      </c>
      <c r="AA359">
        <v>997.15</v>
      </c>
      <c r="AB359">
        <v>27</v>
      </c>
      <c r="AC359" t="str" cm="1">
        <f t="array" ref="AC359">_xlfn.IFS(AB359 &lt;=29, "Young Adult", AB359 &lt;=44, "Adult", AB359 &lt;=59, "Middle Age", AB359 &gt; 59, "Old")</f>
        <v>Young Adult</v>
      </c>
      <c r="AD359">
        <f t="shared" ca="1" si="10"/>
        <v>7</v>
      </c>
      <c r="AE359" t="str" cm="1">
        <f t="array" ref="AE359">_xlfn.IFS(S359 &lt; 3, "Low", S359 &lt;= 4, "Medium", S359 &gt; 4, "High")</f>
        <v>Medium</v>
      </c>
      <c r="AF359" t="str" cm="1">
        <f t="array" ref="AF359">_xlfn.IFS(T359 &lt; 3, "Unsatisfied", T359 &lt;= 4, "Neutral", T359 &gt; 4, "Satisfied" )</f>
        <v>Neutral</v>
      </c>
      <c r="AG359" t="str" cm="1">
        <f t="array" ref="AG359">_xlfn.IFS(Q359 &lt; 3, "Needs Improvement", Q359 &lt;= 4, "Good", Q359 &gt; 4, "Excellent" )</f>
        <v>Good</v>
      </c>
      <c r="AH359" t="str">
        <f t="shared" si="11"/>
        <v>Needs Improvement</v>
      </c>
    </row>
    <row r="360" spans="1:34" x14ac:dyDescent="0.35">
      <c r="A360">
        <v>3828</v>
      </c>
      <c r="B360" s="1">
        <v>43720</v>
      </c>
      <c r="C360" t="s">
        <v>114</v>
      </c>
      <c r="D360" t="s">
        <v>54</v>
      </c>
      <c r="E360" t="s">
        <v>30</v>
      </c>
      <c r="F360" t="s">
        <v>46</v>
      </c>
      <c r="G360" t="s">
        <v>45</v>
      </c>
      <c r="H360" t="s">
        <v>55</v>
      </c>
      <c r="I360" t="s">
        <v>95</v>
      </c>
      <c r="J360" t="s">
        <v>47</v>
      </c>
      <c r="K360" s="1">
        <v>33174</v>
      </c>
      <c r="L360" t="s">
        <v>36</v>
      </c>
      <c r="M360" t="s">
        <v>48</v>
      </c>
      <c r="N360" t="s">
        <v>72</v>
      </c>
      <c r="O360" t="s">
        <v>77</v>
      </c>
      <c r="P360" t="s">
        <v>40</v>
      </c>
      <c r="Q360">
        <v>3</v>
      </c>
      <c r="R360" s="1">
        <v>44978</v>
      </c>
      <c r="S360">
        <v>2</v>
      </c>
      <c r="T360">
        <v>5</v>
      </c>
      <c r="U360">
        <v>1</v>
      </c>
      <c r="V360" s="1">
        <v>45090</v>
      </c>
      <c r="W360" t="s">
        <v>41</v>
      </c>
      <c r="X360" t="s">
        <v>51</v>
      </c>
      <c r="Y360" t="s">
        <v>43</v>
      </c>
      <c r="Z360">
        <v>2</v>
      </c>
      <c r="AA360">
        <v>984.63</v>
      </c>
      <c r="AB360">
        <v>29</v>
      </c>
      <c r="AC360" t="str" cm="1">
        <f t="array" ref="AC360">_xlfn.IFS(AB360 &lt;=29, "Young Adult", AB360 &lt;=44, "Adult", AB360 &lt;=59, "Middle Age", AB360 &gt; 59, "Old")</f>
        <v>Young Adult</v>
      </c>
      <c r="AD360">
        <f t="shared" ca="1" si="10"/>
        <v>6</v>
      </c>
      <c r="AE360" t="str" cm="1">
        <f t="array" ref="AE360">_xlfn.IFS(S360 &lt; 3, "Low", S360 &lt;= 4, "Medium", S360 &gt; 4, "High")</f>
        <v>Low</v>
      </c>
      <c r="AF360" t="str" cm="1">
        <f t="array" ref="AF360">_xlfn.IFS(T360 &lt; 3, "Unsatisfied", T360 &lt;= 4, "Neutral", T360 &gt; 4, "Satisfied" )</f>
        <v>Satisfied</v>
      </c>
      <c r="AG360" t="str" cm="1">
        <f t="array" ref="AG360">_xlfn.IFS(Q360 &lt; 3, "Needs Improvement", Q360 &lt;= 4, "Good", Q360 &gt; 4, "Excellent" )</f>
        <v>Good</v>
      </c>
      <c r="AH360" t="str">
        <f t="shared" si="11"/>
        <v>Needs Improvement</v>
      </c>
    </row>
    <row r="361" spans="1:34" x14ac:dyDescent="0.35">
      <c r="A361">
        <v>3829</v>
      </c>
      <c r="B361" s="1">
        <v>43492</v>
      </c>
      <c r="C361" t="s">
        <v>114</v>
      </c>
      <c r="D361" t="s">
        <v>69</v>
      </c>
      <c r="E361" t="s">
        <v>30</v>
      </c>
      <c r="F361" t="s">
        <v>46</v>
      </c>
      <c r="G361" t="s">
        <v>32</v>
      </c>
      <c r="H361" t="s">
        <v>55</v>
      </c>
      <c r="I361" t="s">
        <v>95</v>
      </c>
      <c r="J361" t="s">
        <v>96</v>
      </c>
      <c r="K361" s="1">
        <v>20526</v>
      </c>
      <c r="L361" t="s">
        <v>36</v>
      </c>
      <c r="M361" t="s">
        <v>48</v>
      </c>
      <c r="N361" t="s">
        <v>60</v>
      </c>
      <c r="O361" t="s">
        <v>67</v>
      </c>
      <c r="P361" t="s">
        <v>78</v>
      </c>
      <c r="Q361">
        <v>3</v>
      </c>
      <c r="R361" s="1">
        <v>44864</v>
      </c>
      <c r="S361">
        <v>3</v>
      </c>
      <c r="T361">
        <v>2</v>
      </c>
      <c r="U361">
        <v>1</v>
      </c>
      <c r="V361" s="1">
        <v>44858</v>
      </c>
      <c r="W361" t="s">
        <v>62</v>
      </c>
      <c r="X361" t="s">
        <v>51</v>
      </c>
      <c r="Y361" t="s">
        <v>52</v>
      </c>
      <c r="Z361">
        <v>5</v>
      </c>
      <c r="AA361">
        <v>233.67</v>
      </c>
      <c r="AB361">
        <v>63</v>
      </c>
      <c r="AC361" t="str" cm="1">
        <f t="array" ref="AC361">_xlfn.IFS(AB361 &lt;=29, "Young Adult", AB361 &lt;=44, "Adult", AB361 &lt;=59, "Middle Age", AB361 &gt; 59, "Old")</f>
        <v>Old</v>
      </c>
      <c r="AD361">
        <f t="shared" ca="1" si="10"/>
        <v>7</v>
      </c>
      <c r="AE361" t="str" cm="1">
        <f t="array" ref="AE361">_xlfn.IFS(S361 &lt; 3, "Low", S361 &lt;= 4, "Medium", S361 &gt; 4, "High")</f>
        <v>Medium</v>
      </c>
      <c r="AF361" t="str" cm="1">
        <f t="array" ref="AF361">_xlfn.IFS(T361 &lt; 3, "Unsatisfied", T361 &lt;= 4, "Neutral", T361 &gt; 4, "Satisfied" )</f>
        <v>Unsatisfied</v>
      </c>
      <c r="AG361" t="str" cm="1">
        <f t="array" ref="AG361">_xlfn.IFS(Q361 &lt; 3, "Needs Improvement", Q361 &lt;= 4, "Good", Q361 &gt; 4, "Excellent" )</f>
        <v>Good</v>
      </c>
      <c r="AH361" t="str">
        <f t="shared" si="11"/>
        <v>Needs Improvement</v>
      </c>
    </row>
    <row r="362" spans="1:34" x14ac:dyDescent="0.35">
      <c r="A362">
        <v>3830</v>
      </c>
      <c r="B362" s="1">
        <v>43697</v>
      </c>
      <c r="C362" t="s">
        <v>116</v>
      </c>
      <c r="D362" t="s">
        <v>29</v>
      </c>
      <c r="E362" t="s">
        <v>30</v>
      </c>
      <c r="F362" t="s">
        <v>46</v>
      </c>
      <c r="G362" t="s">
        <v>32</v>
      </c>
      <c r="H362" t="s">
        <v>33</v>
      </c>
      <c r="I362" t="s">
        <v>95</v>
      </c>
      <c r="J362" t="s">
        <v>70</v>
      </c>
      <c r="K362" s="1">
        <v>17317</v>
      </c>
      <c r="L362" t="s">
        <v>71</v>
      </c>
      <c r="M362" t="s">
        <v>48</v>
      </c>
      <c r="N362" t="s">
        <v>38</v>
      </c>
      <c r="O362" t="s">
        <v>39</v>
      </c>
      <c r="P362" t="s">
        <v>107</v>
      </c>
      <c r="Q362">
        <v>3</v>
      </c>
      <c r="R362" s="1">
        <v>44923</v>
      </c>
      <c r="S362">
        <v>1</v>
      </c>
      <c r="T362">
        <v>1</v>
      </c>
      <c r="U362">
        <v>3</v>
      </c>
      <c r="V362" s="1">
        <v>45000</v>
      </c>
      <c r="W362" t="s">
        <v>68</v>
      </c>
      <c r="X362" t="s">
        <v>42</v>
      </c>
      <c r="Y362" t="s">
        <v>63</v>
      </c>
      <c r="Z362">
        <v>3</v>
      </c>
      <c r="AA362">
        <v>142.41999999999999</v>
      </c>
      <c r="AB362">
        <v>72</v>
      </c>
      <c r="AC362" t="str" cm="1">
        <f t="array" ref="AC362">_xlfn.IFS(AB362 &lt;=29, "Young Adult", AB362 &lt;=44, "Adult", AB362 &lt;=59, "Middle Age", AB362 &gt; 59, "Old")</f>
        <v>Old</v>
      </c>
      <c r="AD362">
        <f t="shared" ca="1" si="10"/>
        <v>6</v>
      </c>
      <c r="AE362" t="str" cm="1">
        <f t="array" ref="AE362">_xlfn.IFS(S362 &lt; 3, "Low", S362 &lt;= 4, "Medium", S362 &gt; 4, "High")</f>
        <v>Low</v>
      </c>
      <c r="AF362" t="str" cm="1">
        <f t="array" ref="AF362">_xlfn.IFS(T362 &lt; 3, "Unsatisfied", T362 &lt;= 4, "Neutral", T362 &gt; 4, "Satisfied" )</f>
        <v>Unsatisfied</v>
      </c>
      <c r="AG362" t="str" cm="1">
        <f t="array" ref="AG362">_xlfn.IFS(Q362 &lt; 3, "Needs Improvement", Q362 &lt;= 4, "Good", Q362 &gt; 4, "Excellent" )</f>
        <v>Good</v>
      </c>
      <c r="AH362" t="str">
        <f t="shared" si="11"/>
        <v>Effective</v>
      </c>
    </row>
    <row r="363" spans="1:34" x14ac:dyDescent="0.35">
      <c r="A363">
        <v>3831</v>
      </c>
      <c r="B363" s="1">
        <v>43357</v>
      </c>
      <c r="C363" t="s">
        <v>117</v>
      </c>
      <c r="D363" t="s">
        <v>85</v>
      </c>
      <c r="E363" t="s">
        <v>30</v>
      </c>
      <c r="F363" t="s">
        <v>46</v>
      </c>
      <c r="G363" t="s">
        <v>32</v>
      </c>
      <c r="H363" t="s">
        <v>46</v>
      </c>
      <c r="I363" t="s">
        <v>95</v>
      </c>
      <c r="J363" t="s">
        <v>70</v>
      </c>
      <c r="K363" s="1">
        <v>18329</v>
      </c>
      <c r="L363" t="s">
        <v>71</v>
      </c>
      <c r="M363" t="s">
        <v>37</v>
      </c>
      <c r="N363" t="s">
        <v>49</v>
      </c>
      <c r="O363" t="s">
        <v>77</v>
      </c>
      <c r="P363" t="s">
        <v>98</v>
      </c>
      <c r="Q363">
        <v>3</v>
      </c>
      <c r="R363" s="1">
        <v>45065</v>
      </c>
      <c r="S363">
        <v>3</v>
      </c>
      <c r="T363">
        <v>2</v>
      </c>
      <c r="U363">
        <v>5</v>
      </c>
      <c r="V363" s="1">
        <v>45007</v>
      </c>
      <c r="W363" t="s">
        <v>62</v>
      </c>
      <c r="X363" t="s">
        <v>42</v>
      </c>
      <c r="Y363" t="s">
        <v>43</v>
      </c>
      <c r="Z363">
        <v>2</v>
      </c>
      <c r="AA363">
        <v>784.73</v>
      </c>
      <c r="AB363">
        <v>68</v>
      </c>
      <c r="AC363" t="str" cm="1">
        <f t="array" ref="AC363">_xlfn.IFS(AB363 &lt;=29, "Young Adult", AB363 &lt;=44, "Adult", AB363 &lt;=59, "Middle Age", AB363 &gt; 59, "Old")</f>
        <v>Old</v>
      </c>
      <c r="AD363">
        <f t="shared" ca="1" si="10"/>
        <v>7</v>
      </c>
      <c r="AE363" t="str" cm="1">
        <f t="array" ref="AE363">_xlfn.IFS(S363 &lt; 3, "Low", S363 &lt;= 4, "Medium", S363 &gt; 4, "High")</f>
        <v>Medium</v>
      </c>
      <c r="AF363" t="str" cm="1">
        <f t="array" ref="AF363">_xlfn.IFS(T363 &lt; 3, "Unsatisfied", T363 &lt;= 4, "Neutral", T363 &gt; 4, "Satisfied" )</f>
        <v>Unsatisfied</v>
      </c>
      <c r="AG363" t="str" cm="1">
        <f t="array" ref="AG363">_xlfn.IFS(Q363 &lt; 3, "Needs Improvement", Q363 &lt;= 4, "Good", Q363 &gt; 4, "Excellent" )</f>
        <v>Good</v>
      </c>
      <c r="AH363" t="str">
        <f t="shared" si="11"/>
        <v>Needs Improvement</v>
      </c>
    </row>
    <row r="364" spans="1:34" x14ac:dyDescent="0.35">
      <c r="A364">
        <v>3833</v>
      </c>
      <c r="B364" s="1">
        <v>44587</v>
      </c>
      <c r="C364" t="s">
        <v>113</v>
      </c>
      <c r="D364" t="s">
        <v>94</v>
      </c>
      <c r="E364" t="s">
        <v>30</v>
      </c>
      <c r="F364" t="s">
        <v>55</v>
      </c>
      <c r="G364" t="s">
        <v>45</v>
      </c>
      <c r="H364" t="s">
        <v>46</v>
      </c>
      <c r="I364" t="s">
        <v>115</v>
      </c>
      <c r="J364" t="s">
        <v>70</v>
      </c>
      <c r="K364" s="1">
        <v>19491</v>
      </c>
      <c r="L364" t="s">
        <v>36</v>
      </c>
      <c r="M364" t="s">
        <v>48</v>
      </c>
      <c r="N364" t="s">
        <v>84</v>
      </c>
      <c r="O364" t="s">
        <v>61</v>
      </c>
      <c r="P364" t="s">
        <v>107</v>
      </c>
      <c r="Q364">
        <v>3</v>
      </c>
      <c r="R364" s="1">
        <v>44961</v>
      </c>
      <c r="S364">
        <v>3</v>
      </c>
      <c r="T364">
        <v>5</v>
      </c>
      <c r="U364">
        <v>2</v>
      </c>
      <c r="V364" s="1">
        <v>45100</v>
      </c>
      <c r="W364" t="s">
        <v>41</v>
      </c>
      <c r="X364" t="s">
        <v>51</v>
      </c>
      <c r="Y364" t="s">
        <v>63</v>
      </c>
      <c r="Z364">
        <v>2</v>
      </c>
      <c r="AA364">
        <v>409.16</v>
      </c>
      <c r="AB364">
        <v>69</v>
      </c>
      <c r="AC364" t="str" cm="1">
        <f t="array" ref="AC364">_xlfn.IFS(AB364 &lt;=29, "Young Adult", AB364 &lt;=44, "Adult", AB364 &lt;=59, "Middle Age", AB364 &gt; 59, "Old")</f>
        <v>Old</v>
      </c>
      <c r="AD364">
        <f t="shared" ca="1" si="10"/>
        <v>4</v>
      </c>
      <c r="AE364" t="str" cm="1">
        <f t="array" ref="AE364">_xlfn.IFS(S364 &lt; 3, "Low", S364 &lt;= 4, "Medium", S364 &gt; 4, "High")</f>
        <v>Medium</v>
      </c>
      <c r="AF364" t="str" cm="1">
        <f t="array" ref="AF364">_xlfn.IFS(T364 &lt; 3, "Unsatisfied", T364 &lt;= 4, "Neutral", T364 &gt; 4, "Satisfied" )</f>
        <v>Satisfied</v>
      </c>
      <c r="AG364" t="str" cm="1">
        <f t="array" ref="AG364">_xlfn.IFS(Q364 &lt; 3, "Needs Improvement", Q364 &lt;= 4, "Good", Q364 &gt; 4, "Excellent" )</f>
        <v>Good</v>
      </c>
      <c r="AH364" t="str">
        <f t="shared" si="11"/>
        <v>Effective</v>
      </c>
    </row>
    <row r="365" spans="1:34" x14ac:dyDescent="0.35">
      <c r="A365">
        <v>3834</v>
      </c>
      <c r="B365" s="1">
        <v>43595</v>
      </c>
      <c r="C365" t="s">
        <v>113</v>
      </c>
      <c r="D365" t="s">
        <v>74</v>
      </c>
      <c r="E365" t="s">
        <v>30</v>
      </c>
      <c r="F365" t="s">
        <v>31</v>
      </c>
      <c r="G365" t="s">
        <v>32</v>
      </c>
      <c r="H365" t="s">
        <v>46</v>
      </c>
      <c r="I365" t="s">
        <v>115</v>
      </c>
      <c r="J365" t="s">
        <v>70</v>
      </c>
      <c r="K365" s="1">
        <v>22473</v>
      </c>
      <c r="L365" t="s">
        <v>36</v>
      </c>
      <c r="M365" t="s">
        <v>48</v>
      </c>
      <c r="N365" t="s">
        <v>49</v>
      </c>
      <c r="O365" t="s">
        <v>67</v>
      </c>
      <c r="P365" t="s">
        <v>40</v>
      </c>
      <c r="Q365">
        <v>3</v>
      </c>
      <c r="R365" s="1">
        <v>44951</v>
      </c>
      <c r="S365">
        <v>3</v>
      </c>
      <c r="T365">
        <v>5</v>
      </c>
      <c r="U365">
        <v>5</v>
      </c>
      <c r="V365" s="1">
        <v>44930</v>
      </c>
      <c r="W365" t="s">
        <v>68</v>
      </c>
      <c r="X365" t="s">
        <v>51</v>
      </c>
      <c r="Y365" t="s">
        <v>73</v>
      </c>
      <c r="Z365">
        <v>1</v>
      </c>
      <c r="AA365">
        <v>700.53</v>
      </c>
      <c r="AB365">
        <v>58</v>
      </c>
      <c r="AC365" t="str" cm="1">
        <f t="array" ref="AC365">_xlfn.IFS(AB365 &lt;=29, "Young Adult", AB365 &lt;=44, "Adult", AB365 &lt;=59, "Middle Age", AB365 &gt; 59, "Old")</f>
        <v>Middle Age</v>
      </c>
      <c r="AD365">
        <f t="shared" ca="1" si="10"/>
        <v>7</v>
      </c>
      <c r="AE365" t="str" cm="1">
        <f t="array" ref="AE365">_xlfn.IFS(S365 &lt; 3, "Low", S365 &lt;= 4, "Medium", S365 &gt; 4, "High")</f>
        <v>Medium</v>
      </c>
      <c r="AF365" t="str" cm="1">
        <f t="array" ref="AF365">_xlfn.IFS(T365 &lt; 3, "Unsatisfied", T365 &lt;= 4, "Neutral", T365 &gt; 4, "Satisfied" )</f>
        <v>Satisfied</v>
      </c>
      <c r="AG365" t="str" cm="1">
        <f t="array" ref="AG365">_xlfn.IFS(Q365 &lt; 3, "Needs Improvement", Q365 &lt;= 4, "Good", Q365 &gt; 4, "Excellent" )</f>
        <v>Good</v>
      </c>
      <c r="AH365" t="str">
        <f t="shared" si="11"/>
        <v>Needs Improvement</v>
      </c>
    </row>
    <row r="366" spans="1:34" x14ac:dyDescent="0.35">
      <c r="A366">
        <v>3835</v>
      </c>
      <c r="B366" s="1">
        <v>43467</v>
      </c>
      <c r="C366" t="s">
        <v>112</v>
      </c>
      <c r="D366" t="s">
        <v>81</v>
      </c>
      <c r="E366" t="s">
        <v>30</v>
      </c>
      <c r="F366" t="s">
        <v>46</v>
      </c>
      <c r="G366" t="s">
        <v>56</v>
      </c>
      <c r="H366" t="s">
        <v>46</v>
      </c>
      <c r="I366" t="s">
        <v>95</v>
      </c>
      <c r="J366" t="s">
        <v>105</v>
      </c>
      <c r="K366" s="1">
        <v>34253</v>
      </c>
      <c r="L366" t="s">
        <v>36</v>
      </c>
      <c r="M366" t="s">
        <v>48</v>
      </c>
      <c r="N366" t="s">
        <v>49</v>
      </c>
      <c r="O366" t="s">
        <v>77</v>
      </c>
      <c r="P366" t="s">
        <v>40</v>
      </c>
      <c r="Q366">
        <v>3</v>
      </c>
      <c r="R366" s="1">
        <v>44835</v>
      </c>
      <c r="S366">
        <v>5</v>
      </c>
      <c r="T366">
        <v>3</v>
      </c>
      <c r="U366">
        <v>1</v>
      </c>
      <c r="V366" s="1">
        <v>44870</v>
      </c>
      <c r="W366" t="s">
        <v>50</v>
      </c>
      <c r="X366" t="s">
        <v>51</v>
      </c>
      <c r="Y366" t="s">
        <v>43</v>
      </c>
      <c r="Z366">
        <v>3</v>
      </c>
      <c r="AA366">
        <v>439.63</v>
      </c>
      <c r="AB366">
        <v>26</v>
      </c>
      <c r="AC366" t="str" cm="1">
        <f t="array" ref="AC366">_xlfn.IFS(AB366 &lt;=29, "Young Adult", AB366 &lt;=44, "Adult", AB366 &lt;=59, "Middle Age", AB366 &gt; 59, "Old")</f>
        <v>Young Adult</v>
      </c>
      <c r="AD366">
        <f t="shared" ca="1" si="10"/>
        <v>7</v>
      </c>
      <c r="AE366" t="str" cm="1">
        <f t="array" ref="AE366">_xlfn.IFS(S366 &lt; 3, "Low", S366 &lt;= 4, "Medium", S366 &gt; 4, "High")</f>
        <v>High</v>
      </c>
      <c r="AF366" t="str" cm="1">
        <f t="array" ref="AF366">_xlfn.IFS(T366 &lt; 3, "Unsatisfied", T366 &lt;= 4, "Neutral", T366 &gt; 4, "Satisfied" )</f>
        <v>Neutral</v>
      </c>
      <c r="AG366" t="str" cm="1">
        <f t="array" ref="AG366">_xlfn.IFS(Q366 &lt; 3, "Needs Improvement", Q366 &lt;= 4, "Good", Q366 &gt; 4, "Excellent" )</f>
        <v>Good</v>
      </c>
      <c r="AH366" t="str">
        <f t="shared" si="11"/>
        <v>Needs Improvement</v>
      </c>
    </row>
    <row r="367" spans="1:34" x14ac:dyDescent="0.35">
      <c r="A367">
        <v>3836</v>
      </c>
      <c r="B367" s="1">
        <v>44421</v>
      </c>
      <c r="C367" t="s">
        <v>112</v>
      </c>
      <c r="D367" t="s">
        <v>54</v>
      </c>
      <c r="E367" t="s">
        <v>30</v>
      </c>
      <c r="F367" t="s">
        <v>31</v>
      </c>
      <c r="G367" t="s">
        <v>45</v>
      </c>
      <c r="H367" t="s">
        <v>33</v>
      </c>
      <c r="I367" t="s">
        <v>95</v>
      </c>
      <c r="J367" t="s">
        <v>65</v>
      </c>
      <c r="K367" s="1">
        <v>16814</v>
      </c>
      <c r="L367" t="s">
        <v>36</v>
      </c>
      <c r="M367" t="s">
        <v>48</v>
      </c>
      <c r="N367" t="s">
        <v>72</v>
      </c>
      <c r="O367" t="s">
        <v>61</v>
      </c>
      <c r="P367" t="s">
        <v>40</v>
      </c>
      <c r="Q367">
        <v>3</v>
      </c>
      <c r="R367" s="1">
        <v>44989</v>
      </c>
      <c r="S367">
        <v>2</v>
      </c>
      <c r="T367">
        <v>3</v>
      </c>
      <c r="U367">
        <v>5</v>
      </c>
      <c r="V367" s="1">
        <v>45045</v>
      </c>
      <c r="W367" t="s">
        <v>68</v>
      </c>
      <c r="X367" t="s">
        <v>51</v>
      </c>
      <c r="Y367" t="s">
        <v>52</v>
      </c>
      <c r="Z367">
        <v>3</v>
      </c>
      <c r="AA367">
        <v>830.78</v>
      </c>
      <c r="AB367">
        <v>75</v>
      </c>
      <c r="AC367" t="str" cm="1">
        <f t="array" ref="AC367">_xlfn.IFS(AB367 &lt;=29, "Young Adult", AB367 &lt;=44, "Adult", AB367 &lt;=59, "Middle Age", AB367 &gt; 59, "Old")</f>
        <v>Old</v>
      </c>
      <c r="AD367">
        <f t="shared" ca="1" si="10"/>
        <v>4</v>
      </c>
      <c r="AE367" t="str" cm="1">
        <f t="array" ref="AE367">_xlfn.IFS(S367 &lt; 3, "Low", S367 &lt;= 4, "Medium", S367 &gt; 4, "High")</f>
        <v>Low</v>
      </c>
      <c r="AF367" t="str" cm="1">
        <f t="array" ref="AF367">_xlfn.IFS(T367 &lt; 3, "Unsatisfied", T367 &lt;= 4, "Neutral", T367 &gt; 4, "Satisfied" )</f>
        <v>Neutral</v>
      </c>
      <c r="AG367" t="str" cm="1">
        <f t="array" ref="AG367">_xlfn.IFS(Q367 &lt; 3, "Needs Improvement", Q367 &lt;= 4, "Good", Q367 &gt; 4, "Excellent" )</f>
        <v>Good</v>
      </c>
      <c r="AH367" t="str">
        <f t="shared" si="11"/>
        <v>Needs Improvement</v>
      </c>
    </row>
    <row r="368" spans="1:34" x14ac:dyDescent="0.35">
      <c r="A368">
        <v>3837</v>
      </c>
      <c r="B368" s="1">
        <v>44836</v>
      </c>
      <c r="C368" t="s">
        <v>112</v>
      </c>
      <c r="D368" t="s">
        <v>69</v>
      </c>
      <c r="E368" t="s">
        <v>30</v>
      </c>
      <c r="F368" t="s">
        <v>46</v>
      </c>
      <c r="G368" t="s">
        <v>45</v>
      </c>
      <c r="H368" t="s">
        <v>46</v>
      </c>
      <c r="I368" t="s">
        <v>95</v>
      </c>
      <c r="J368" t="s">
        <v>35</v>
      </c>
      <c r="K368" s="1">
        <v>20694</v>
      </c>
      <c r="L368" t="s">
        <v>36</v>
      </c>
      <c r="M368" t="s">
        <v>48</v>
      </c>
      <c r="N368" t="s">
        <v>60</v>
      </c>
      <c r="O368" t="s">
        <v>61</v>
      </c>
      <c r="P368" t="s">
        <v>107</v>
      </c>
      <c r="Q368">
        <v>3</v>
      </c>
      <c r="R368" s="1">
        <v>44849</v>
      </c>
      <c r="S368">
        <v>5</v>
      </c>
      <c r="T368">
        <v>3</v>
      </c>
      <c r="U368">
        <v>1</v>
      </c>
      <c r="V368" s="1">
        <v>44979</v>
      </c>
      <c r="W368" t="s">
        <v>92</v>
      </c>
      <c r="X368" t="s">
        <v>42</v>
      </c>
      <c r="Y368" t="s">
        <v>43</v>
      </c>
      <c r="Z368">
        <v>3</v>
      </c>
      <c r="AA368">
        <v>320.33999999999997</v>
      </c>
      <c r="AB368">
        <v>66</v>
      </c>
      <c r="AC368" t="str" cm="1">
        <f t="array" ref="AC368">_xlfn.IFS(AB368 &lt;=29, "Young Adult", AB368 &lt;=44, "Adult", AB368 &lt;=59, "Middle Age", AB368 &gt; 59, "Old")</f>
        <v>Old</v>
      </c>
      <c r="AD368">
        <f t="shared" ca="1" si="10"/>
        <v>3</v>
      </c>
      <c r="AE368" t="str" cm="1">
        <f t="array" ref="AE368">_xlfn.IFS(S368 &lt; 3, "Low", S368 &lt;= 4, "Medium", S368 &gt; 4, "High")</f>
        <v>High</v>
      </c>
      <c r="AF368" t="str" cm="1">
        <f t="array" ref="AF368">_xlfn.IFS(T368 &lt; 3, "Unsatisfied", T368 &lt;= 4, "Neutral", T368 &gt; 4, "Satisfied" )</f>
        <v>Neutral</v>
      </c>
      <c r="AG368" t="str" cm="1">
        <f t="array" ref="AG368">_xlfn.IFS(Q368 &lt; 3, "Needs Improvement", Q368 &lt;= 4, "Good", Q368 &gt; 4, "Excellent" )</f>
        <v>Good</v>
      </c>
      <c r="AH368" t="str">
        <f t="shared" si="11"/>
        <v>Needs Improvement</v>
      </c>
    </row>
    <row r="369" spans="1:34" x14ac:dyDescent="0.35">
      <c r="A369">
        <v>3838</v>
      </c>
      <c r="B369" s="1">
        <v>43451</v>
      </c>
      <c r="C369" t="s">
        <v>112</v>
      </c>
      <c r="D369" t="s">
        <v>29</v>
      </c>
      <c r="E369" t="s">
        <v>30</v>
      </c>
      <c r="F369" t="s">
        <v>46</v>
      </c>
      <c r="G369" t="s">
        <v>45</v>
      </c>
      <c r="H369" t="s">
        <v>55</v>
      </c>
      <c r="I369" t="s">
        <v>95</v>
      </c>
      <c r="J369" t="s">
        <v>70</v>
      </c>
      <c r="K369" s="1">
        <v>29081</v>
      </c>
      <c r="L369" t="s">
        <v>36</v>
      </c>
      <c r="M369" t="s">
        <v>37</v>
      </c>
      <c r="N369" t="s">
        <v>84</v>
      </c>
      <c r="O369" t="s">
        <v>61</v>
      </c>
      <c r="P369" t="s">
        <v>107</v>
      </c>
      <c r="Q369">
        <v>3</v>
      </c>
      <c r="R369" s="1">
        <v>44900</v>
      </c>
      <c r="S369">
        <v>1</v>
      </c>
      <c r="T369">
        <v>1</v>
      </c>
      <c r="U369">
        <v>2</v>
      </c>
      <c r="V369" s="1">
        <v>45035</v>
      </c>
      <c r="W369" t="s">
        <v>92</v>
      </c>
      <c r="X369" t="s">
        <v>42</v>
      </c>
      <c r="Y369" t="s">
        <v>43</v>
      </c>
      <c r="Z369">
        <v>2</v>
      </c>
      <c r="AA369">
        <v>510.23</v>
      </c>
      <c r="AB369">
        <v>39</v>
      </c>
      <c r="AC369" t="str" cm="1">
        <f t="array" ref="AC369">_xlfn.IFS(AB369 &lt;=29, "Young Adult", AB369 &lt;=44, "Adult", AB369 &lt;=59, "Middle Age", AB369 &gt; 59, "Old")</f>
        <v>Adult</v>
      </c>
      <c r="AD369">
        <f t="shared" ca="1" si="10"/>
        <v>7</v>
      </c>
      <c r="AE369" t="str" cm="1">
        <f t="array" ref="AE369">_xlfn.IFS(S369 &lt; 3, "Low", S369 &lt;= 4, "Medium", S369 &gt; 4, "High")</f>
        <v>Low</v>
      </c>
      <c r="AF369" t="str" cm="1">
        <f t="array" ref="AF369">_xlfn.IFS(T369 &lt; 3, "Unsatisfied", T369 &lt;= 4, "Neutral", T369 &gt; 4, "Satisfied" )</f>
        <v>Unsatisfied</v>
      </c>
      <c r="AG369" t="str" cm="1">
        <f t="array" ref="AG369">_xlfn.IFS(Q369 &lt; 3, "Needs Improvement", Q369 &lt;= 4, "Good", Q369 &gt; 4, "Excellent" )</f>
        <v>Good</v>
      </c>
      <c r="AH369" t="str">
        <f t="shared" si="11"/>
        <v>Needs Improvement</v>
      </c>
    </row>
    <row r="370" spans="1:34" x14ac:dyDescent="0.35">
      <c r="A370">
        <v>3839</v>
      </c>
      <c r="B370" s="1">
        <v>44480</v>
      </c>
      <c r="C370" t="s">
        <v>114</v>
      </c>
      <c r="D370" t="s">
        <v>54</v>
      </c>
      <c r="E370" t="s">
        <v>30</v>
      </c>
      <c r="F370" t="s">
        <v>31</v>
      </c>
      <c r="G370" t="s">
        <v>56</v>
      </c>
      <c r="H370" t="s">
        <v>46</v>
      </c>
      <c r="I370" t="s">
        <v>95</v>
      </c>
      <c r="J370" t="s">
        <v>65</v>
      </c>
      <c r="K370" s="1">
        <v>36796</v>
      </c>
      <c r="L370" t="s">
        <v>36</v>
      </c>
      <c r="M370" t="s">
        <v>48</v>
      </c>
      <c r="N370" t="s">
        <v>49</v>
      </c>
      <c r="O370" t="s">
        <v>77</v>
      </c>
      <c r="P370" t="s">
        <v>107</v>
      </c>
      <c r="Q370">
        <v>3</v>
      </c>
      <c r="R370" s="1">
        <v>45020</v>
      </c>
      <c r="S370">
        <v>3</v>
      </c>
      <c r="T370">
        <v>3</v>
      </c>
      <c r="U370">
        <v>4</v>
      </c>
      <c r="V370" s="1">
        <v>45089</v>
      </c>
      <c r="W370" t="s">
        <v>92</v>
      </c>
      <c r="X370" t="s">
        <v>51</v>
      </c>
      <c r="Y370" t="s">
        <v>43</v>
      </c>
      <c r="Z370">
        <v>4</v>
      </c>
      <c r="AA370">
        <v>403</v>
      </c>
      <c r="AB370">
        <v>21</v>
      </c>
      <c r="AC370" t="str" cm="1">
        <f t="array" ref="AC370">_xlfn.IFS(AB370 &lt;=29, "Young Adult", AB370 &lt;=44, "Adult", AB370 &lt;=59, "Middle Age", AB370 &gt; 59, "Old")</f>
        <v>Young Adult</v>
      </c>
      <c r="AD370">
        <f t="shared" ca="1" si="10"/>
        <v>4</v>
      </c>
      <c r="AE370" t="str" cm="1">
        <f t="array" ref="AE370">_xlfn.IFS(S370 &lt; 3, "Low", S370 &lt;= 4, "Medium", S370 &gt; 4, "High")</f>
        <v>Medium</v>
      </c>
      <c r="AF370" t="str" cm="1">
        <f t="array" ref="AF370">_xlfn.IFS(T370 &lt; 3, "Unsatisfied", T370 &lt;= 4, "Neutral", T370 &gt; 4, "Satisfied" )</f>
        <v>Neutral</v>
      </c>
      <c r="AG370" t="str" cm="1">
        <f t="array" ref="AG370">_xlfn.IFS(Q370 &lt; 3, "Needs Improvement", Q370 &lt;= 4, "Good", Q370 &gt; 4, "Excellent" )</f>
        <v>Good</v>
      </c>
      <c r="AH370" t="str">
        <f t="shared" si="11"/>
        <v>Needs Improvement</v>
      </c>
    </row>
    <row r="371" spans="1:34" x14ac:dyDescent="0.35">
      <c r="A371">
        <v>3840</v>
      </c>
      <c r="B371" s="1">
        <v>45017</v>
      </c>
      <c r="C371" t="s">
        <v>114</v>
      </c>
      <c r="D371" t="s">
        <v>69</v>
      </c>
      <c r="E371" t="s">
        <v>30</v>
      </c>
      <c r="F371" t="s">
        <v>46</v>
      </c>
      <c r="G371" t="s">
        <v>56</v>
      </c>
      <c r="H371" t="s">
        <v>55</v>
      </c>
      <c r="I371" t="s">
        <v>95</v>
      </c>
      <c r="J371" t="s">
        <v>70</v>
      </c>
      <c r="K371" s="1">
        <v>25501</v>
      </c>
      <c r="L371" t="s">
        <v>36</v>
      </c>
      <c r="M371" t="s">
        <v>48</v>
      </c>
      <c r="N371" t="s">
        <v>49</v>
      </c>
      <c r="O371" t="s">
        <v>61</v>
      </c>
      <c r="P371" t="s">
        <v>40</v>
      </c>
      <c r="Q371">
        <v>3</v>
      </c>
      <c r="R371" s="1">
        <v>44960</v>
      </c>
      <c r="S371">
        <v>1</v>
      </c>
      <c r="T371">
        <v>5</v>
      </c>
      <c r="U371">
        <v>4</v>
      </c>
      <c r="V371" s="1">
        <v>44871</v>
      </c>
      <c r="W371" t="s">
        <v>68</v>
      </c>
      <c r="X371" t="s">
        <v>51</v>
      </c>
      <c r="Y371" t="s">
        <v>43</v>
      </c>
      <c r="Z371">
        <v>4</v>
      </c>
      <c r="AA371">
        <v>170.61</v>
      </c>
      <c r="AB371">
        <v>54</v>
      </c>
      <c r="AC371" t="str" cm="1">
        <f t="array" ref="AC371">_xlfn.IFS(AB371 &lt;=29, "Young Adult", AB371 &lt;=44, "Adult", AB371 &lt;=59, "Middle Age", AB371 &gt; 59, "Old")</f>
        <v>Middle Age</v>
      </c>
      <c r="AD371">
        <f t="shared" ca="1" si="10"/>
        <v>3</v>
      </c>
      <c r="AE371" t="str" cm="1">
        <f t="array" ref="AE371">_xlfn.IFS(S371 &lt; 3, "Low", S371 &lt;= 4, "Medium", S371 &gt; 4, "High")</f>
        <v>Low</v>
      </c>
      <c r="AF371" t="str" cm="1">
        <f t="array" ref="AF371">_xlfn.IFS(T371 &lt; 3, "Unsatisfied", T371 &lt;= 4, "Neutral", T371 &gt; 4, "Satisfied" )</f>
        <v>Satisfied</v>
      </c>
      <c r="AG371" t="str" cm="1">
        <f t="array" ref="AG371">_xlfn.IFS(Q371 &lt; 3, "Needs Improvement", Q371 &lt;= 4, "Good", Q371 &gt; 4, "Excellent" )</f>
        <v>Good</v>
      </c>
      <c r="AH371" t="str">
        <f t="shared" si="11"/>
        <v>Needs Improvement</v>
      </c>
    </row>
    <row r="372" spans="1:34" x14ac:dyDescent="0.35">
      <c r="A372">
        <v>3841</v>
      </c>
      <c r="B372" s="1">
        <v>44275</v>
      </c>
      <c r="C372" t="s">
        <v>116</v>
      </c>
      <c r="D372" t="s">
        <v>29</v>
      </c>
      <c r="E372" t="s">
        <v>30</v>
      </c>
      <c r="F372" t="s">
        <v>55</v>
      </c>
      <c r="G372" t="s">
        <v>32</v>
      </c>
      <c r="H372" t="s">
        <v>55</v>
      </c>
      <c r="I372" t="s">
        <v>95</v>
      </c>
      <c r="J372" t="s">
        <v>101</v>
      </c>
      <c r="K372" s="1">
        <v>25736</v>
      </c>
      <c r="L372" t="s">
        <v>71</v>
      </c>
      <c r="M372" t="s">
        <v>48</v>
      </c>
      <c r="N372" t="s">
        <v>84</v>
      </c>
      <c r="O372" t="s">
        <v>61</v>
      </c>
      <c r="P372" t="s">
        <v>40</v>
      </c>
      <c r="Q372">
        <v>3</v>
      </c>
      <c r="R372" s="1">
        <v>45064</v>
      </c>
      <c r="S372">
        <v>5</v>
      </c>
      <c r="T372">
        <v>4</v>
      </c>
      <c r="U372">
        <v>4</v>
      </c>
      <c r="V372" s="1">
        <v>44950</v>
      </c>
      <c r="W372" t="s">
        <v>50</v>
      </c>
      <c r="X372" t="s">
        <v>51</v>
      </c>
      <c r="Y372" t="s">
        <v>73</v>
      </c>
      <c r="Z372">
        <v>4</v>
      </c>
      <c r="AA372">
        <v>872.91</v>
      </c>
      <c r="AB372">
        <v>51</v>
      </c>
      <c r="AC372" t="str" cm="1">
        <f t="array" ref="AC372">_xlfn.IFS(AB372 &lt;=29, "Young Adult", AB372 &lt;=44, "Adult", AB372 &lt;=59, "Middle Age", AB372 &gt; 59, "Old")</f>
        <v>Middle Age</v>
      </c>
      <c r="AD372">
        <f t="shared" ca="1" si="10"/>
        <v>5</v>
      </c>
      <c r="AE372" t="str" cm="1">
        <f t="array" ref="AE372">_xlfn.IFS(S372 &lt; 3, "Low", S372 &lt;= 4, "Medium", S372 &gt; 4, "High")</f>
        <v>High</v>
      </c>
      <c r="AF372" t="str" cm="1">
        <f t="array" ref="AF372">_xlfn.IFS(T372 &lt; 3, "Unsatisfied", T372 &lt;= 4, "Neutral", T372 &gt; 4, "Satisfied" )</f>
        <v>Neutral</v>
      </c>
      <c r="AG372" t="str" cm="1">
        <f t="array" ref="AG372">_xlfn.IFS(Q372 &lt; 3, "Needs Improvement", Q372 &lt;= 4, "Good", Q372 &gt; 4, "Excellent" )</f>
        <v>Good</v>
      </c>
      <c r="AH372" t="str">
        <f t="shared" si="11"/>
        <v>Needs Improvement</v>
      </c>
    </row>
    <row r="373" spans="1:34" x14ac:dyDescent="0.35">
      <c r="A373">
        <v>3844</v>
      </c>
      <c r="B373" s="1">
        <v>44357</v>
      </c>
      <c r="C373" t="s">
        <v>113</v>
      </c>
      <c r="D373" t="s">
        <v>94</v>
      </c>
      <c r="E373" t="s">
        <v>30</v>
      </c>
      <c r="F373" t="s">
        <v>46</v>
      </c>
      <c r="G373" t="s">
        <v>32</v>
      </c>
      <c r="H373" t="s">
        <v>33</v>
      </c>
      <c r="I373" t="s">
        <v>115</v>
      </c>
      <c r="J373" t="s">
        <v>65</v>
      </c>
      <c r="K373" s="1">
        <v>22434</v>
      </c>
      <c r="L373" t="s">
        <v>36</v>
      </c>
      <c r="M373" t="s">
        <v>48</v>
      </c>
      <c r="N373" t="s">
        <v>38</v>
      </c>
      <c r="O373" t="s">
        <v>61</v>
      </c>
      <c r="P373" t="s">
        <v>107</v>
      </c>
      <c r="Q373">
        <v>3</v>
      </c>
      <c r="R373" s="1">
        <v>44958</v>
      </c>
      <c r="S373">
        <v>3</v>
      </c>
      <c r="T373">
        <v>2</v>
      </c>
      <c r="U373">
        <v>5</v>
      </c>
      <c r="V373" s="1">
        <v>45116</v>
      </c>
      <c r="W373" t="s">
        <v>62</v>
      </c>
      <c r="X373" t="s">
        <v>51</v>
      </c>
      <c r="Y373" t="s">
        <v>43</v>
      </c>
      <c r="Z373">
        <v>5</v>
      </c>
      <c r="AA373">
        <v>603.66999999999996</v>
      </c>
      <c r="AB373">
        <v>60</v>
      </c>
      <c r="AC373" t="str" cm="1">
        <f t="array" ref="AC373">_xlfn.IFS(AB373 &lt;=29, "Young Adult", AB373 &lt;=44, "Adult", AB373 &lt;=59, "Middle Age", AB373 &gt; 59, "Old")</f>
        <v>Old</v>
      </c>
      <c r="AD373">
        <f t="shared" ca="1" si="10"/>
        <v>5</v>
      </c>
      <c r="AE373" t="str" cm="1">
        <f t="array" ref="AE373">_xlfn.IFS(S373 &lt; 3, "Low", S373 &lt;= 4, "Medium", S373 &gt; 4, "High")</f>
        <v>Medium</v>
      </c>
      <c r="AF373" t="str" cm="1">
        <f t="array" ref="AF373">_xlfn.IFS(T373 &lt; 3, "Unsatisfied", T373 &lt;= 4, "Neutral", T373 &gt; 4, "Satisfied" )</f>
        <v>Unsatisfied</v>
      </c>
      <c r="AG373" t="str" cm="1">
        <f t="array" ref="AG373">_xlfn.IFS(Q373 &lt; 3, "Needs Improvement", Q373 &lt;= 4, "Good", Q373 &gt; 4, "Excellent" )</f>
        <v>Good</v>
      </c>
      <c r="AH373" t="str">
        <f t="shared" si="11"/>
        <v>Needs Improvement</v>
      </c>
    </row>
    <row r="374" spans="1:34" x14ac:dyDescent="0.35">
      <c r="A374">
        <v>3845</v>
      </c>
      <c r="B374" s="1">
        <v>43702</v>
      </c>
      <c r="C374" t="s">
        <v>113</v>
      </c>
      <c r="D374" t="s">
        <v>74</v>
      </c>
      <c r="E374" t="s">
        <v>30</v>
      </c>
      <c r="F374" t="s">
        <v>31</v>
      </c>
      <c r="G374" t="s">
        <v>45</v>
      </c>
      <c r="H374" t="s">
        <v>55</v>
      </c>
      <c r="I374" t="s">
        <v>115</v>
      </c>
      <c r="J374" t="s">
        <v>70</v>
      </c>
      <c r="K374" s="1">
        <v>25425</v>
      </c>
      <c r="L374" t="s">
        <v>36</v>
      </c>
      <c r="M374" t="s">
        <v>48</v>
      </c>
      <c r="N374" t="s">
        <v>49</v>
      </c>
      <c r="O374" t="s">
        <v>61</v>
      </c>
      <c r="P374" t="s">
        <v>107</v>
      </c>
      <c r="Q374">
        <v>3</v>
      </c>
      <c r="R374" s="1">
        <v>45143</v>
      </c>
      <c r="S374">
        <v>4</v>
      </c>
      <c r="T374">
        <v>5</v>
      </c>
      <c r="U374">
        <v>3</v>
      </c>
      <c r="V374" s="1">
        <v>44790</v>
      </c>
      <c r="W374" t="s">
        <v>62</v>
      </c>
      <c r="X374" t="s">
        <v>42</v>
      </c>
      <c r="Y374" t="s">
        <v>73</v>
      </c>
      <c r="Z374">
        <v>5</v>
      </c>
      <c r="AA374">
        <v>546.24</v>
      </c>
      <c r="AB374">
        <v>50</v>
      </c>
      <c r="AC374" t="str" cm="1">
        <f t="array" ref="AC374">_xlfn.IFS(AB374 &lt;=29, "Young Adult", AB374 &lt;=44, "Adult", AB374 &lt;=59, "Middle Age", AB374 &gt; 59, "Old")</f>
        <v>Middle Age</v>
      </c>
      <c r="AD374">
        <f t="shared" ca="1" si="10"/>
        <v>6</v>
      </c>
      <c r="AE374" t="str" cm="1">
        <f t="array" ref="AE374">_xlfn.IFS(S374 &lt; 3, "Low", S374 &lt;= 4, "Medium", S374 &gt; 4, "High")</f>
        <v>Medium</v>
      </c>
      <c r="AF374" t="str" cm="1">
        <f t="array" ref="AF374">_xlfn.IFS(T374 &lt; 3, "Unsatisfied", T374 &lt;= 4, "Neutral", T374 &gt; 4, "Satisfied" )</f>
        <v>Satisfied</v>
      </c>
      <c r="AG374" t="str" cm="1">
        <f t="array" ref="AG374">_xlfn.IFS(Q374 &lt; 3, "Needs Improvement", Q374 &lt;= 4, "Good", Q374 &gt; 4, "Excellent" )</f>
        <v>Good</v>
      </c>
      <c r="AH374" t="str">
        <f t="shared" si="11"/>
        <v>Needs Improvement</v>
      </c>
    </row>
    <row r="375" spans="1:34" x14ac:dyDescent="0.35">
      <c r="A375">
        <v>3846</v>
      </c>
      <c r="B375" s="1">
        <v>43955</v>
      </c>
      <c r="C375" t="s">
        <v>112</v>
      </c>
      <c r="D375" t="s">
        <v>81</v>
      </c>
      <c r="E375" t="s">
        <v>30</v>
      </c>
      <c r="F375" t="s">
        <v>31</v>
      </c>
      <c r="G375" t="s">
        <v>32</v>
      </c>
      <c r="H375" t="s">
        <v>55</v>
      </c>
      <c r="I375" t="s">
        <v>95</v>
      </c>
      <c r="J375" t="s">
        <v>101</v>
      </c>
      <c r="K375" s="1">
        <v>27616</v>
      </c>
      <c r="L375" t="s">
        <v>36</v>
      </c>
      <c r="M375" t="s">
        <v>48</v>
      </c>
      <c r="N375" t="s">
        <v>84</v>
      </c>
      <c r="O375" t="s">
        <v>61</v>
      </c>
      <c r="P375" t="s">
        <v>40</v>
      </c>
      <c r="Q375">
        <v>3</v>
      </c>
      <c r="R375" s="1">
        <v>44953</v>
      </c>
      <c r="S375">
        <v>4</v>
      </c>
      <c r="T375">
        <v>5</v>
      </c>
      <c r="U375">
        <v>1</v>
      </c>
      <c r="V375" s="1">
        <v>45027</v>
      </c>
      <c r="W375" t="s">
        <v>41</v>
      </c>
      <c r="X375" t="s">
        <v>42</v>
      </c>
      <c r="Y375" t="s">
        <v>52</v>
      </c>
      <c r="Z375">
        <v>4</v>
      </c>
      <c r="AA375">
        <v>607.97</v>
      </c>
      <c r="AB375">
        <v>45</v>
      </c>
      <c r="AC375" t="str" cm="1">
        <f t="array" ref="AC375">_xlfn.IFS(AB375 &lt;=29, "Young Adult", AB375 &lt;=44, "Adult", AB375 &lt;=59, "Middle Age", AB375 &gt; 59, "Old")</f>
        <v>Middle Age</v>
      </c>
      <c r="AD375">
        <f t="shared" ca="1" si="10"/>
        <v>6</v>
      </c>
      <c r="AE375" t="str" cm="1">
        <f t="array" ref="AE375">_xlfn.IFS(S375 &lt; 3, "Low", S375 &lt;= 4, "Medium", S375 &gt; 4, "High")</f>
        <v>Medium</v>
      </c>
      <c r="AF375" t="str" cm="1">
        <f t="array" ref="AF375">_xlfn.IFS(T375 &lt; 3, "Unsatisfied", T375 &lt;= 4, "Neutral", T375 &gt; 4, "Satisfied" )</f>
        <v>Satisfied</v>
      </c>
      <c r="AG375" t="str" cm="1">
        <f t="array" ref="AG375">_xlfn.IFS(Q375 &lt; 3, "Needs Improvement", Q375 &lt;= 4, "Good", Q375 &gt; 4, "Excellent" )</f>
        <v>Good</v>
      </c>
      <c r="AH375" t="str">
        <f t="shared" si="11"/>
        <v>Needs Improvement</v>
      </c>
    </row>
    <row r="376" spans="1:34" x14ac:dyDescent="0.35">
      <c r="A376">
        <v>3847</v>
      </c>
      <c r="B376" s="1">
        <v>43520</v>
      </c>
      <c r="C376" t="s">
        <v>112</v>
      </c>
      <c r="D376" t="s">
        <v>54</v>
      </c>
      <c r="E376" t="s">
        <v>30</v>
      </c>
      <c r="F376" t="s">
        <v>46</v>
      </c>
      <c r="G376" t="s">
        <v>56</v>
      </c>
      <c r="H376" t="s">
        <v>33</v>
      </c>
      <c r="I376" t="s">
        <v>95</v>
      </c>
      <c r="J376" t="s">
        <v>70</v>
      </c>
      <c r="K376" s="1">
        <v>36044</v>
      </c>
      <c r="L376" t="s">
        <v>36</v>
      </c>
      <c r="M376" t="s">
        <v>48</v>
      </c>
      <c r="N376" t="s">
        <v>49</v>
      </c>
      <c r="O376" t="s">
        <v>61</v>
      </c>
      <c r="P376" t="s">
        <v>40</v>
      </c>
      <c r="Q376">
        <v>3</v>
      </c>
      <c r="R376" s="1">
        <v>44838</v>
      </c>
      <c r="S376">
        <v>5</v>
      </c>
      <c r="T376">
        <v>3</v>
      </c>
      <c r="U376">
        <v>1</v>
      </c>
      <c r="V376" s="1">
        <v>45013</v>
      </c>
      <c r="W376" t="s">
        <v>68</v>
      </c>
      <c r="X376" t="s">
        <v>42</v>
      </c>
      <c r="Y376" t="s">
        <v>63</v>
      </c>
      <c r="Z376">
        <v>4</v>
      </c>
      <c r="AA376">
        <v>130.59</v>
      </c>
      <c r="AB376">
        <v>21</v>
      </c>
      <c r="AC376" t="str" cm="1">
        <f t="array" ref="AC376">_xlfn.IFS(AB376 &lt;=29, "Young Adult", AB376 &lt;=44, "Adult", AB376 &lt;=59, "Middle Age", AB376 &gt; 59, "Old")</f>
        <v>Young Adult</v>
      </c>
      <c r="AD376">
        <f t="shared" ca="1" si="10"/>
        <v>7</v>
      </c>
      <c r="AE376" t="str" cm="1">
        <f t="array" ref="AE376">_xlfn.IFS(S376 &lt; 3, "Low", S376 &lt;= 4, "Medium", S376 &gt; 4, "High")</f>
        <v>High</v>
      </c>
      <c r="AF376" t="str" cm="1">
        <f t="array" ref="AF376">_xlfn.IFS(T376 &lt; 3, "Unsatisfied", T376 &lt;= 4, "Neutral", T376 &gt; 4, "Satisfied" )</f>
        <v>Neutral</v>
      </c>
      <c r="AG376" t="str" cm="1">
        <f t="array" ref="AG376">_xlfn.IFS(Q376 &lt; 3, "Needs Improvement", Q376 &lt;= 4, "Good", Q376 &gt; 4, "Excellent" )</f>
        <v>Good</v>
      </c>
      <c r="AH376" t="str">
        <f t="shared" si="11"/>
        <v>Effective</v>
      </c>
    </row>
    <row r="377" spans="1:34" x14ac:dyDescent="0.35">
      <c r="A377">
        <v>3848</v>
      </c>
      <c r="B377" s="1">
        <v>43732</v>
      </c>
      <c r="C377" t="s">
        <v>112</v>
      </c>
      <c r="D377" t="s">
        <v>69</v>
      </c>
      <c r="E377" t="s">
        <v>30</v>
      </c>
      <c r="F377" t="s">
        <v>55</v>
      </c>
      <c r="G377" t="s">
        <v>32</v>
      </c>
      <c r="H377" t="s">
        <v>33</v>
      </c>
      <c r="I377" t="s">
        <v>95</v>
      </c>
      <c r="J377" t="s">
        <v>70</v>
      </c>
      <c r="K377" s="1">
        <v>35295</v>
      </c>
      <c r="L377" t="s">
        <v>36</v>
      </c>
      <c r="M377" t="s">
        <v>48</v>
      </c>
      <c r="N377" t="s">
        <v>84</v>
      </c>
      <c r="O377" t="s">
        <v>67</v>
      </c>
      <c r="P377" t="s">
        <v>40</v>
      </c>
      <c r="Q377">
        <v>3</v>
      </c>
      <c r="R377" s="1">
        <v>44836</v>
      </c>
      <c r="S377">
        <v>5</v>
      </c>
      <c r="T377">
        <v>1</v>
      </c>
      <c r="U377">
        <v>4</v>
      </c>
      <c r="V377" s="1">
        <v>44883</v>
      </c>
      <c r="W377" t="s">
        <v>92</v>
      </c>
      <c r="X377" t="s">
        <v>42</v>
      </c>
      <c r="Y377" t="s">
        <v>52</v>
      </c>
      <c r="Z377">
        <v>2</v>
      </c>
      <c r="AA377">
        <v>443.56</v>
      </c>
      <c r="AB377">
        <v>23</v>
      </c>
      <c r="AC377" t="str" cm="1">
        <f t="array" ref="AC377">_xlfn.IFS(AB377 &lt;=29, "Young Adult", AB377 &lt;=44, "Adult", AB377 &lt;=59, "Middle Age", AB377 &gt; 59, "Old")</f>
        <v>Young Adult</v>
      </c>
      <c r="AD377">
        <f t="shared" ca="1" si="10"/>
        <v>6</v>
      </c>
      <c r="AE377" t="str" cm="1">
        <f t="array" ref="AE377">_xlfn.IFS(S377 &lt; 3, "Low", S377 &lt;= 4, "Medium", S377 &gt; 4, "High")</f>
        <v>High</v>
      </c>
      <c r="AF377" t="str" cm="1">
        <f t="array" ref="AF377">_xlfn.IFS(T377 &lt; 3, "Unsatisfied", T377 &lt;= 4, "Neutral", T377 &gt; 4, "Satisfied" )</f>
        <v>Unsatisfied</v>
      </c>
      <c r="AG377" t="str" cm="1">
        <f t="array" ref="AG377">_xlfn.IFS(Q377 &lt; 3, "Needs Improvement", Q377 &lt;= 4, "Good", Q377 &gt; 4, "Excellent" )</f>
        <v>Good</v>
      </c>
      <c r="AH377" t="str">
        <f t="shared" si="11"/>
        <v>Needs Improvement</v>
      </c>
    </row>
    <row r="378" spans="1:34" x14ac:dyDescent="0.35">
      <c r="A378">
        <v>3849</v>
      </c>
      <c r="B378" s="1">
        <v>44240</v>
      </c>
      <c r="C378" t="s">
        <v>112</v>
      </c>
      <c r="D378" t="s">
        <v>29</v>
      </c>
      <c r="E378" t="s">
        <v>30</v>
      </c>
      <c r="F378" t="s">
        <v>31</v>
      </c>
      <c r="G378" t="s">
        <v>45</v>
      </c>
      <c r="H378" t="s">
        <v>46</v>
      </c>
      <c r="I378" t="s">
        <v>95</v>
      </c>
      <c r="J378" t="s">
        <v>65</v>
      </c>
      <c r="K378" s="1">
        <v>28876</v>
      </c>
      <c r="L378" t="s">
        <v>36</v>
      </c>
      <c r="M378" t="s">
        <v>37</v>
      </c>
      <c r="N378" t="s">
        <v>38</v>
      </c>
      <c r="O378" t="s">
        <v>39</v>
      </c>
      <c r="P378" t="s">
        <v>40</v>
      </c>
      <c r="Q378">
        <v>3</v>
      </c>
      <c r="R378" s="1">
        <v>44811</v>
      </c>
      <c r="S378">
        <v>3</v>
      </c>
      <c r="T378">
        <v>3</v>
      </c>
      <c r="U378">
        <v>1</v>
      </c>
      <c r="V378" s="1">
        <v>45000</v>
      </c>
      <c r="W378" t="s">
        <v>41</v>
      </c>
      <c r="X378" t="s">
        <v>51</v>
      </c>
      <c r="Y378" t="s">
        <v>73</v>
      </c>
      <c r="Z378">
        <v>3</v>
      </c>
      <c r="AA378">
        <v>436.47</v>
      </c>
      <c r="AB378">
        <v>42</v>
      </c>
      <c r="AC378" t="str" cm="1">
        <f t="array" ref="AC378">_xlfn.IFS(AB378 &lt;=29, "Young Adult", AB378 &lt;=44, "Adult", AB378 &lt;=59, "Middle Age", AB378 &gt; 59, "Old")</f>
        <v>Adult</v>
      </c>
      <c r="AD378">
        <f t="shared" ca="1" si="10"/>
        <v>5</v>
      </c>
      <c r="AE378" t="str" cm="1">
        <f t="array" ref="AE378">_xlfn.IFS(S378 &lt; 3, "Low", S378 &lt;= 4, "Medium", S378 &gt; 4, "High")</f>
        <v>Medium</v>
      </c>
      <c r="AF378" t="str" cm="1">
        <f t="array" ref="AF378">_xlfn.IFS(T378 &lt; 3, "Unsatisfied", T378 &lt;= 4, "Neutral", T378 &gt; 4, "Satisfied" )</f>
        <v>Neutral</v>
      </c>
      <c r="AG378" t="str" cm="1">
        <f t="array" ref="AG378">_xlfn.IFS(Q378 &lt; 3, "Needs Improvement", Q378 &lt;= 4, "Good", Q378 &gt; 4, "Excellent" )</f>
        <v>Good</v>
      </c>
      <c r="AH378" t="str">
        <f t="shared" si="11"/>
        <v>Needs Improvement</v>
      </c>
    </row>
    <row r="379" spans="1:34" x14ac:dyDescent="0.35">
      <c r="A379">
        <v>3850</v>
      </c>
      <c r="B379" s="1">
        <v>43835</v>
      </c>
      <c r="C379" t="s">
        <v>114</v>
      </c>
      <c r="D379" t="s">
        <v>87</v>
      </c>
      <c r="E379" t="s">
        <v>30</v>
      </c>
      <c r="F379" t="s">
        <v>46</v>
      </c>
      <c r="G379" t="s">
        <v>56</v>
      </c>
      <c r="H379" t="s">
        <v>33</v>
      </c>
      <c r="I379" t="s">
        <v>95</v>
      </c>
      <c r="J379" t="s">
        <v>105</v>
      </c>
      <c r="K379" s="1">
        <v>19588</v>
      </c>
      <c r="L379" t="s">
        <v>36</v>
      </c>
      <c r="M379" t="s">
        <v>48</v>
      </c>
      <c r="N379" t="s">
        <v>49</v>
      </c>
      <c r="O379" t="s">
        <v>61</v>
      </c>
      <c r="P379" t="s">
        <v>40</v>
      </c>
      <c r="Q379">
        <v>3</v>
      </c>
      <c r="R379" s="1">
        <v>44849</v>
      </c>
      <c r="S379">
        <v>1</v>
      </c>
      <c r="T379">
        <v>3</v>
      </c>
      <c r="U379">
        <v>5</v>
      </c>
      <c r="V379" s="1">
        <v>44866</v>
      </c>
      <c r="W379" t="s">
        <v>92</v>
      </c>
      <c r="X379" t="s">
        <v>42</v>
      </c>
      <c r="Y379" t="s">
        <v>63</v>
      </c>
      <c r="Z379">
        <v>1</v>
      </c>
      <c r="AA379">
        <v>355.75</v>
      </c>
      <c r="AB379">
        <v>67</v>
      </c>
      <c r="AC379" t="str" cm="1">
        <f t="array" ref="AC379">_xlfn.IFS(AB379 &lt;=29, "Young Adult", AB379 &lt;=44, "Adult", AB379 &lt;=59, "Middle Age", AB379 &gt; 59, "Old")</f>
        <v>Old</v>
      </c>
      <c r="AD379">
        <f t="shared" ca="1" si="10"/>
        <v>6</v>
      </c>
      <c r="AE379" t="str" cm="1">
        <f t="array" ref="AE379">_xlfn.IFS(S379 &lt; 3, "Low", S379 &lt;= 4, "Medium", S379 &gt; 4, "High")</f>
        <v>Low</v>
      </c>
      <c r="AF379" t="str" cm="1">
        <f t="array" ref="AF379">_xlfn.IFS(T379 &lt; 3, "Unsatisfied", T379 &lt;= 4, "Neutral", T379 &gt; 4, "Satisfied" )</f>
        <v>Neutral</v>
      </c>
      <c r="AG379" t="str" cm="1">
        <f t="array" ref="AG379">_xlfn.IFS(Q379 &lt; 3, "Needs Improvement", Q379 &lt;= 4, "Good", Q379 &gt; 4, "Excellent" )</f>
        <v>Good</v>
      </c>
      <c r="AH379" t="str">
        <f t="shared" si="11"/>
        <v>Effective</v>
      </c>
    </row>
    <row r="380" spans="1:34" x14ac:dyDescent="0.35">
      <c r="A380">
        <v>3854</v>
      </c>
      <c r="B380" s="1">
        <v>43622</v>
      </c>
      <c r="C380" t="s">
        <v>113</v>
      </c>
      <c r="D380" t="s">
        <v>74</v>
      </c>
      <c r="E380" t="s">
        <v>30</v>
      </c>
      <c r="F380" t="s">
        <v>46</v>
      </c>
      <c r="G380" t="s">
        <v>56</v>
      </c>
      <c r="H380" t="s">
        <v>33</v>
      </c>
      <c r="I380" t="s">
        <v>115</v>
      </c>
      <c r="J380" t="s">
        <v>110</v>
      </c>
      <c r="K380" s="1">
        <v>15365</v>
      </c>
      <c r="L380" t="s">
        <v>36</v>
      </c>
      <c r="M380" t="s">
        <v>48</v>
      </c>
      <c r="N380" t="s">
        <v>72</v>
      </c>
      <c r="O380" t="s">
        <v>61</v>
      </c>
      <c r="P380" t="s">
        <v>40</v>
      </c>
      <c r="Q380">
        <v>3</v>
      </c>
      <c r="R380" s="1">
        <v>45125</v>
      </c>
      <c r="S380">
        <v>5</v>
      </c>
      <c r="T380">
        <v>2</v>
      </c>
      <c r="U380">
        <v>5</v>
      </c>
      <c r="V380" s="1">
        <v>44851</v>
      </c>
      <c r="W380" t="s">
        <v>92</v>
      </c>
      <c r="X380" t="s">
        <v>51</v>
      </c>
      <c r="Y380" t="s">
        <v>52</v>
      </c>
      <c r="Z380">
        <v>5</v>
      </c>
      <c r="AA380">
        <v>913.62</v>
      </c>
      <c r="AB380">
        <v>77</v>
      </c>
      <c r="AC380" t="str" cm="1">
        <f t="array" ref="AC380">_xlfn.IFS(AB380 &lt;=29, "Young Adult", AB380 &lt;=44, "Adult", AB380 &lt;=59, "Middle Age", AB380 &gt; 59, "Old")</f>
        <v>Old</v>
      </c>
      <c r="AD380">
        <f t="shared" ca="1" si="10"/>
        <v>7</v>
      </c>
      <c r="AE380" t="str" cm="1">
        <f t="array" ref="AE380">_xlfn.IFS(S380 &lt; 3, "Low", S380 &lt;= 4, "Medium", S380 &gt; 4, "High")</f>
        <v>High</v>
      </c>
      <c r="AF380" t="str" cm="1">
        <f t="array" ref="AF380">_xlfn.IFS(T380 &lt; 3, "Unsatisfied", T380 &lt;= 4, "Neutral", T380 &gt; 4, "Satisfied" )</f>
        <v>Unsatisfied</v>
      </c>
      <c r="AG380" t="str" cm="1">
        <f t="array" ref="AG380">_xlfn.IFS(Q380 &lt; 3, "Needs Improvement", Q380 &lt;= 4, "Good", Q380 &gt; 4, "Excellent" )</f>
        <v>Good</v>
      </c>
      <c r="AH380" t="str">
        <f t="shared" si="11"/>
        <v>Needs Improvement</v>
      </c>
    </row>
    <row r="381" spans="1:34" x14ac:dyDescent="0.35">
      <c r="A381">
        <v>3855</v>
      </c>
      <c r="B381" s="1">
        <v>44341</v>
      </c>
      <c r="C381" t="s">
        <v>113</v>
      </c>
      <c r="D381" t="s">
        <v>74</v>
      </c>
      <c r="E381" t="s">
        <v>30</v>
      </c>
      <c r="F381" t="s">
        <v>46</v>
      </c>
      <c r="G381" t="s">
        <v>56</v>
      </c>
      <c r="H381" t="s">
        <v>46</v>
      </c>
      <c r="I381" t="s">
        <v>115</v>
      </c>
      <c r="J381" t="s">
        <v>104</v>
      </c>
      <c r="K381" s="1">
        <v>36434</v>
      </c>
      <c r="L381" t="s">
        <v>36</v>
      </c>
      <c r="M381" t="s">
        <v>48</v>
      </c>
      <c r="N381" t="s">
        <v>60</v>
      </c>
      <c r="O381" t="s">
        <v>39</v>
      </c>
      <c r="P381" t="s">
        <v>40</v>
      </c>
      <c r="Q381">
        <v>3</v>
      </c>
      <c r="R381" s="1">
        <v>45040</v>
      </c>
      <c r="S381">
        <v>5</v>
      </c>
      <c r="T381">
        <v>3</v>
      </c>
      <c r="U381">
        <v>4</v>
      </c>
      <c r="V381" s="1">
        <v>44836</v>
      </c>
      <c r="W381" t="s">
        <v>92</v>
      </c>
      <c r="X381" t="s">
        <v>51</v>
      </c>
      <c r="Y381" t="s">
        <v>73</v>
      </c>
      <c r="Z381">
        <v>1</v>
      </c>
      <c r="AA381">
        <v>157.94</v>
      </c>
      <c r="AB381">
        <v>22</v>
      </c>
      <c r="AC381" t="str" cm="1">
        <f t="array" ref="AC381">_xlfn.IFS(AB381 &lt;=29, "Young Adult", AB381 &lt;=44, "Adult", AB381 &lt;=59, "Middle Age", AB381 &gt; 59, "Old")</f>
        <v>Young Adult</v>
      </c>
      <c r="AD381">
        <f t="shared" ca="1" si="10"/>
        <v>5</v>
      </c>
      <c r="AE381" t="str" cm="1">
        <f t="array" ref="AE381">_xlfn.IFS(S381 &lt; 3, "Low", S381 &lt;= 4, "Medium", S381 &gt; 4, "High")</f>
        <v>High</v>
      </c>
      <c r="AF381" t="str" cm="1">
        <f t="array" ref="AF381">_xlfn.IFS(T381 &lt; 3, "Unsatisfied", T381 &lt;= 4, "Neutral", T381 &gt; 4, "Satisfied" )</f>
        <v>Neutral</v>
      </c>
      <c r="AG381" t="str" cm="1">
        <f t="array" ref="AG381">_xlfn.IFS(Q381 &lt; 3, "Needs Improvement", Q381 &lt;= 4, "Good", Q381 &gt; 4, "Excellent" )</f>
        <v>Good</v>
      </c>
      <c r="AH381" t="str">
        <f t="shared" si="11"/>
        <v>Needs Improvement</v>
      </c>
    </row>
    <row r="382" spans="1:34" x14ac:dyDescent="0.35">
      <c r="A382">
        <v>3856</v>
      </c>
      <c r="B382" s="1">
        <v>45002</v>
      </c>
      <c r="C382" t="s">
        <v>113</v>
      </c>
      <c r="D382" t="s">
        <v>64</v>
      </c>
      <c r="E382" t="s">
        <v>30</v>
      </c>
      <c r="F382" t="s">
        <v>46</v>
      </c>
      <c r="G382" t="s">
        <v>32</v>
      </c>
      <c r="H382" t="s">
        <v>46</v>
      </c>
      <c r="I382" t="s">
        <v>115</v>
      </c>
      <c r="J382" t="s">
        <v>101</v>
      </c>
      <c r="K382" s="1">
        <v>34471</v>
      </c>
      <c r="L382" t="s">
        <v>36</v>
      </c>
      <c r="M382" t="s">
        <v>48</v>
      </c>
      <c r="N382" t="s">
        <v>60</v>
      </c>
      <c r="O382" t="s">
        <v>77</v>
      </c>
      <c r="P382" t="s">
        <v>107</v>
      </c>
      <c r="Q382">
        <v>3</v>
      </c>
      <c r="R382" s="1">
        <v>44943</v>
      </c>
      <c r="S382">
        <v>5</v>
      </c>
      <c r="T382">
        <v>1</v>
      </c>
      <c r="U382">
        <v>4</v>
      </c>
      <c r="V382" s="1">
        <v>45119</v>
      </c>
      <c r="W382" t="s">
        <v>68</v>
      </c>
      <c r="X382" t="s">
        <v>51</v>
      </c>
      <c r="Y382" t="s">
        <v>63</v>
      </c>
      <c r="Z382">
        <v>4</v>
      </c>
      <c r="AA382">
        <v>527.6</v>
      </c>
      <c r="AB382">
        <v>29</v>
      </c>
      <c r="AC382" t="str" cm="1">
        <f t="array" ref="AC382">_xlfn.IFS(AB382 &lt;=29, "Young Adult", AB382 &lt;=44, "Adult", AB382 &lt;=59, "Middle Age", AB382 &gt; 59, "Old")</f>
        <v>Young Adult</v>
      </c>
      <c r="AD382">
        <f t="shared" ca="1" si="10"/>
        <v>3</v>
      </c>
      <c r="AE382" t="str" cm="1">
        <f t="array" ref="AE382">_xlfn.IFS(S382 &lt; 3, "Low", S382 &lt;= 4, "Medium", S382 &gt; 4, "High")</f>
        <v>High</v>
      </c>
      <c r="AF382" t="str" cm="1">
        <f t="array" ref="AF382">_xlfn.IFS(T382 &lt; 3, "Unsatisfied", T382 &lt;= 4, "Neutral", T382 &gt; 4, "Satisfied" )</f>
        <v>Unsatisfied</v>
      </c>
      <c r="AG382" t="str" cm="1">
        <f t="array" ref="AG382">_xlfn.IFS(Q382 &lt; 3, "Needs Improvement", Q382 &lt;= 4, "Good", Q382 &gt; 4, "Excellent" )</f>
        <v>Good</v>
      </c>
      <c r="AH382" t="str">
        <f t="shared" si="11"/>
        <v>Effective</v>
      </c>
    </row>
    <row r="383" spans="1:34" x14ac:dyDescent="0.35">
      <c r="A383">
        <v>3857</v>
      </c>
      <c r="B383" s="1">
        <v>44836</v>
      </c>
      <c r="C383" t="s">
        <v>112</v>
      </c>
      <c r="D383" t="s">
        <v>85</v>
      </c>
      <c r="E383" t="s">
        <v>30</v>
      </c>
      <c r="F383" t="s">
        <v>31</v>
      </c>
      <c r="G383" t="s">
        <v>56</v>
      </c>
      <c r="H383" t="s">
        <v>33</v>
      </c>
      <c r="I383" t="s">
        <v>95</v>
      </c>
      <c r="J383" t="s">
        <v>97</v>
      </c>
      <c r="K383" s="1">
        <v>23155</v>
      </c>
      <c r="L383" t="s">
        <v>36</v>
      </c>
      <c r="M383" t="s">
        <v>48</v>
      </c>
      <c r="N383" t="s">
        <v>72</v>
      </c>
      <c r="O383" t="s">
        <v>39</v>
      </c>
      <c r="P383" t="s">
        <v>107</v>
      </c>
      <c r="Q383">
        <v>3</v>
      </c>
      <c r="R383" s="1">
        <v>44822</v>
      </c>
      <c r="S383">
        <v>1</v>
      </c>
      <c r="T383">
        <v>1</v>
      </c>
      <c r="U383">
        <v>2</v>
      </c>
      <c r="V383" s="1">
        <v>45131</v>
      </c>
      <c r="W383" t="s">
        <v>41</v>
      </c>
      <c r="X383" t="s">
        <v>51</v>
      </c>
      <c r="Y383" t="s">
        <v>63</v>
      </c>
      <c r="Z383">
        <v>1</v>
      </c>
      <c r="AA383">
        <v>601.20000000000005</v>
      </c>
      <c r="AB383">
        <v>59</v>
      </c>
      <c r="AC383" t="str" cm="1">
        <f t="array" ref="AC383">_xlfn.IFS(AB383 &lt;=29, "Young Adult", AB383 &lt;=44, "Adult", AB383 &lt;=59, "Middle Age", AB383 &gt; 59, "Old")</f>
        <v>Middle Age</v>
      </c>
      <c r="AD383">
        <f t="shared" ca="1" si="10"/>
        <v>3</v>
      </c>
      <c r="AE383" t="str" cm="1">
        <f t="array" ref="AE383">_xlfn.IFS(S383 &lt; 3, "Low", S383 &lt;= 4, "Medium", S383 &gt; 4, "High")</f>
        <v>Low</v>
      </c>
      <c r="AF383" t="str" cm="1">
        <f t="array" ref="AF383">_xlfn.IFS(T383 &lt; 3, "Unsatisfied", T383 &lt;= 4, "Neutral", T383 &gt; 4, "Satisfied" )</f>
        <v>Unsatisfied</v>
      </c>
      <c r="AG383" t="str" cm="1">
        <f t="array" ref="AG383">_xlfn.IFS(Q383 &lt; 3, "Needs Improvement", Q383 &lt;= 4, "Good", Q383 &gt; 4, "Excellent" )</f>
        <v>Good</v>
      </c>
      <c r="AH383" t="str">
        <f t="shared" si="11"/>
        <v>Effective</v>
      </c>
    </row>
    <row r="384" spans="1:34" x14ac:dyDescent="0.35">
      <c r="A384">
        <v>3858</v>
      </c>
      <c r="B384" s="1">
        <v>44583</v>
      </c>
      <c r="C384" t="s">
        <v>112</v>
      </c>
      <c r="D384" t="s">
        <v>94</v>
      </c>
      <c r="E384" t="s">
        <v>30</v>
      </c>
      <c r="F384" t="s">
        <v>55</v>
      </c>
      <c r="G384" t="s">
        <v>56</v>
      </c>
      <c r="H384" t="s">
        <v>55</v>
      </c>
      <c r="I384" t="s">
        <v>95</v>
      </c>
      <c r="J384" t="s">
        <v>79</v>
      </c>
      <c r="K384" s="1">
        <v>18811</v>
      </c>
      <c r="L384" t="s">
        <v>36</v>
      </c>
      <c r="M384" t="s">
        <v>48</v>
      </c>
      <c r="N384" t="s">
        <v>60</v>
      </c>
      <c r="O384" t="s">
        <v>67</v>
      </c>
      <c r="P384" t="s">
        <v>40</v>
      </c>
      <c r="Q384">
        <v>3</v>
      </c>
      <c r="R384" s="1">
        <v>45053</v>
      </c>
      <c r="S384">
        <v>3</v>
      </c>
      <c r="T384">
        <v>3</v>
      </c>
      <c r="U384">
        <v>1</v>
      </c>
      <c r="V384" s="1">
        <v>45090</v>
      </c>
      <c r="W384" t="s">
        <v>62</v>
      </c>
      <c r="X384" t="s">
        <v>51</v>
      </c>
      <c r="Y384" t="s">
        <v>43</v>
      </c>
      <c r="Z384">
        <v>4</v>
      </c>
      <c r="AA384">
        <v>478.88</v>
      </c>
      <c r="AB384">
        <v>71</v>
      </c>
      <c r="AC384" t="str" cm="1">
        <f t="array" ref="AC384">_xlfn.IFS(AB384 &lt;=29, "Young Adult", AB384 &lt;=44, "Adult", AB384 &lt;=59, "Middle Age", AB384 &gt; 59, "Old")</f>
        <v>Old</v>
      </c>
      <c r="AD384">
        <f t="shared" ca="1" si="10"/>
        <v>4</v>
      </c>
      <c r="AE384" t="str" cm="1">
        <f t="array" ref="AE384">_xlfn.IFS(S384 &lt; 3, "Low", S384 &lt;= 4, "Medium", S384 &gt; 4, "High")</f>
        <v>Medium</v>
      </c>
      <c r="AF384" t="str" cm="1">
        <f t="array" ref="AF384">_xlfn.IFS(T384 &lt; 3, "Unsatisfied", T384 &lt;= 4, "Neutral", T384 &gt; 4, "Satisfied" )</f>
        <v>Neutral</v>
      </c>
      <c r="AG384" t="str" cm="1">
        <f t="array" ref="AG384">_xlfn.IFS(Q384 &lt; 3, "Needs Improvement", Q384 &lt;= 4, "Good", Q384 &gt; 4, "Excellent" )</f>
        <v>Good</v>
      </c>
      <c r="AH384" t="str">
        <f t="shared" si="11"/>
        <v>Needs Improvement</v>
      </c>
    </row>
    <row r="385" spans="1:34" x14ac:dyDescent="0.35">
      <c r="A385">
        <v>3859</v>
      </c>
      <c r="B385" s="1">
        <v>43798</v>
      </c>
      <c r="C385" t="s">
        <v>112</v>
      </c>
      <c r="D385" t="s">
        <v>54</v>
      </c>
      <c r="E385" t="s">
        <v>30</v>
      </c>
      <c r="F385" t="s">
        <v>55</v>
      </c>
      <c r="G385" t="s">
        <v>56</v>
      </c>
      <c r="H385" t="s">
        <v>46</v>
      </c>
      <c r="I385" t="s">
        <v>95</v>
      </c>
      <c r="J385" t="s">
        <v>97</v>
      </c>
      <c r="K385" s="1">
        <v>33714</v>
      </c>
      <c r="L385" t="s">
        <v>36</v>
      </c>
      <c r="M385" t="s">
        <v>37</v>
      </c>
      <c r="N385" t="s">
        <v>49</v>
      </c>
      <c r="O385" t="s">
        <v>67</v>
      </c>
      <c r="P385" t="s">
        <v>107</v>
      </c>
      <c r="Q385">
        <v>3</v>
      </c>
      <c r="R385" s="1">
        <v>45140</v>
      </c>
      <c r="S385">
        <v>1</v>
      </c>
      <c r="T385">
        <v>2</v>
      </c>
      <c r="U385">
        <v>5</v>
      </c>
      <c r="V385" s="1">
        <v>45082</v>
      </c>
      <c r="W385" t="s">
        <v>92</v>
      </c>
      <c r="X385" t="s">
        <v>51</v>
      </c>
      <c r="Y385" t="s">
        <v>63</v>
      </c>
      <c r="Z385">
        <v>1</v>
      </c>
      <c r="AA385">
        <v>838.69</v>
      </c>
      <c r="AB385">
        <v>27</v>
      </c>
      <c r="AC385" t="str" cm="1">
        <f t="array" ref="AC385">_xlfn.IFS(AB385 &lt;=29, "Young Adult", AB385 &lt;=44, "Adult", AB385 &lt;=59, "Middle Age", AB385 &gt; 59, "Old")</f>
        <v>Young Adult</v>
      </c>
      <c r="AD385">
        <f t="shared" ca="1" si="10"/>
        <v>6</v>
      </c>
      <c r="AE385" t="str" cm="1">
        <f t="array" ref="AE385">_xlfn.IFS(S385 &lt; 3, "Low", S385 &lt;= 4, "Medium", S385 &gt; 4, "High")</f>
        <v>Low</v>
      </c>
      <c r="AF385" t="str" cm="1">
        <f t="array" ref="AF385">_xlfn.IFS(T385 &lt; 3, "Unsatisfied", T385 &lt;= 4, "Neutral", T385 &gt; 4, "Satisfied" )</f>
        <v>Unsatisfied</v>
      </c>
      <c r="AG385" t="str" cm="1">
        <f t="array" ref="AG385">_xlfn.IFS(Q385 &lt; 3, "Needs Improvement", Q385 &lt;= 4, "Good", Q385 &gt; 4, "Excellent" )</f>
        <v>Good</v>
      </c>
      <c r="AH385" t="str">
        <f t="shared" si="11"/>
        <v>Effective</v>
      </c>
    </row>
    <row r="386" spans="1:34" x14ac:dyDescent="0.35">
      <c r="A386">
        <v>3860</v>
      </c>
      <c r="B386" s="1">
        <v>44013</v>
      </c>
      <c r="C386" t="s">
        <v>112</v>
      </c>
      <c r="D386" t="s">
        <v>81</v>
      </c>
      <c r="E386" t="s">
        <v>30</v>
      </c>
      <c r="F386" t="s">
        <v>31</v>
      </c>
      <c r="G386" t="s">
        <v>56</v>
      </c>
      <c r="H386" t="s">
        <v>33</v>
      </c>
      <c r="I386" t="s">
        <v>95</v>
      </c>
      <c r="J386" t="s">
        <v>102</v>
      </c>
      <c r="K386" s="1">
        <v>35068</v>
      </c>
      <c r="L386" t="s">
        <v>36</v>
      </c>
      <c r="M386" t="s">
        <v>37</v>
      </c>
      <c r="N386" t="s">
        <v>84</v>
      </c>
      <c r="O386" t="s">
        <v>61</v>
      </c>
      <c r="P386" t="s">
        <v>40</v>
      </c>
      <c r="Q386">
        <v>3</v>
      </c>
      <c r="R386" s="1">
        <v>45103</v>
      </c>
      <c r="S386">
        <v>2</v>
      </c>
      <c r="T386">
        <v>4</v>
      </c>
      <c r="U386">
        <v>3</v>
      </c>
      <c r="V386" s="1">
        <v>44844</v>
      </c>
      <c r="W386" t="s">
        <v>68</v>
      </c>
      <c r="X386" t="s">
        <v>42</v>
      </c>
      <c r="Y386" t="s">
        <v>63</v>
      </c>
      <c r="Z386">
        <v>4</v>
      </c>
      <c r="AA386">
        <v>389.63</v>
      </c>
      <c r="AB386">
        <v>24</v>
      </c>
      <c r="AC386" t="str" cm="1">
        <f t="array" ref="AC386">_xlfn.IFS(AB386 &lt;=29, "Young Adult", AB386 &lt;=44, "Adult", AB386 &lt;=59, "Middle Age", AB386 &gt; 59, "Old")</f>
        <v>Young Adult</v>
      </c>
      <c r="AD386">
        <f t="shared" ca="1" si="10"/>
        <v>5</v>
      </c>
      <c r="AE386" t="str" cm="1">
        <f t="array" ref="AE386">_xlfn.IFS(S386 &lt; 3, "Low", S386 &lt;= 4, "Medium", S386 &gt; 4, "High")</f>
        <v>Low</v>
      </c>
      <c r="AF386" t="str" cm="1">
        <f t="array" ref="AF386">_xlfn.IFS(T386 &lt; 3, "Unsatisfied", T386 &lt;= 4, "Neutral", T386 &gt; 4, "Satisfied" )</f>
        <v>Neutral</v>
      </c>
      <c r="AG386" t="str" cm="1">
        <f t="array" ref="AG386">_xlfn.IFS(Q386 &lt; 3, "Needs Improvement", Q386 &lt;= 4, "Good", Q386 &gt; 4, "Excellent" )</f>
        <v>Good</v>
      </c>
      <c r="AH386" t="str">
        <f t="shared" si="11"/>
        <v>Effective</v>
      </c>
    </row>
    <row r="387" spans="1:34" x14ac:dyDescent="0.35">
      <c r="A387">
        <v>3861</v>
      </c>
      <c r="B387" s="1">
        <v>44644</v>
      </c>
      <c r="C387" t="s">
        <v>114</v>
      </c>
      <c r="D387" t="s">
        <v>54</v>
      </c>
      <c r="E387" t="s">
        <v>30</v>
      </c>
      <c r="F387" t="s">
        <v>55</v>
      </c>
      <c r="G387" t="s">
        <v>32</v>
      </c>
      <c r="H387" t="s">
        <v>46</v>
      </c>
      <c r="I387" t="s">
        <v>95</v>
      </c>
      <c r="J387" t="s">
        <v>65</v>
      </c>
      <c r="K387" s="1">
        <v>23798</v>
      </c>
      <c r="L387" t="s">
        <v>36</v>
      </c>
      <c r="M387" t="s">
        <v>48</v>
      </c>
      <c r="N387" t="s">
        <v>60</v>
      </c>
      <c r="O387" t="s">
        <v>39</v>
      </c>
      <c r="P387" t="s">
        <v>107</v>
      </c>
      <c r="Q387">
        <v>3</v>
      </c>
      <c r="R387" s="1">
        <v>45126</v>
      </c>
      <c r="S387">
        <v>3</v>
      </c>
      <c r="T387">
        <v>1</v>
      </c>
      <c r="U387">
        <v>5</v>
      </c>
      <c r="V387" s="1">
        <v>45045</v>
      </c>
      <c r="W387" t="s">
        <v>62</v>
      </c>
      <c r="X387" t="s">
        <v>42</v>
      </c>
      <c r="Y387" t="s">
        <v>73</v>
      </c>
      <c r="Z387">
        <v>1</v>
      </c>
      <c r="AA387">
        <v>911.36</v>
      </c>
      <c r="AB387">
        <v>57</v>
      </c>
      <c r="AC387" t="str" cm="1">
        <f t="array" ref="AC387">_xlfn.IFS(AB387 &lt;=29, "Young Adult", AB387 &lt;=44, "Adult", AB387 &lt;=59, "Middle Age", AB387 &gt; 59, "Old")</f>
        <v>Middle Age</v>
      </c>
      <c r="AD387">
        <f t="shared" ref="AD387:AD450" ca="1" si="12">DATEDIF(B387, TODAY(), "Y")</f>
        <v>4</v>
      </c>
      <c r="AE387" t="str" cm="1">
        <f t="array" ref="AE387">_xlfn.IFS(S387 &lt; 3, "Low", S387 &lt;= 4, "Medium", S387 &gt; 4, "High")</f>
        <v>Medium</v>
      </c>
      <c r="AF387" t="str" cm="1">
        <f t="array" ref="AF387">_xlfn.IFS(T387 &lt; 3, "Unsatisfied", T387 &lt;= 4, "Neutral", T387 &gt; 4, "Satisfied" )</f>
        <v>Unsatisfied</v>
      </c>
      <c r="AG387" t="str" cm="1">
        <f t="array" ref="AG387">_xlfn.IFS(Q387 &lt; 3, "Needs Improvement", Q387 &lt;= 4, "Good", Q387 &gt; 4, "Excellent" )</f>
        <v>Good</v>
      </c>
      <c r="AH387" t="str">
        <f t="shared" ref="AH387:AH450" si="13">IF(AND(Y387 = "Passed", Q387 &gt; 4), "Highly Effective", IF(AND(Y387 = "Completed", Q387 &gt;= 3), "Effective", "Needs Improvement"))</f>
        <v>Needs Improvement</v>
      </c>
    </row>
    <row r="388" spans="1:34" x14ac:dyDescent="0.35">
      <c r="A388">
        <v>3863</v>
      </c>
      <c r="B388" s="1">
        <v>43623</v>
      </c>
      <c r="C388" t="s">
        <v>116</v>
      </c>
      <c r="D388" t="s">
        <v>29</v>
      </c>
      <c r="E388" t="s">
        <v>30</v>
      </c>
      <c r="F388" t="s">
        <v>31</v>
      </c>
      <c r="G388" t="s">
        <v>45</v>
      </c>
      <c r="H388" t="s">
        <v>33</v>
      </c>
      <c r="I388" t="s">
        <v>95</v>
      </c>
      <c r="J388" t="s">
        <v>47</v>
      </c>
      <c r="K388" s="1">
        <v>26377</v>
      </c>
      <c r="L388" t="s">
        <v>36</v>
      </c>
      <c r="M388" t="s">
        <v>37</v>
      </c>
      <c r="N388" t="s">
        <v>60</v>
      </c>
      <c r="O388" t="s">
        <v>61</v>
      </c>
      <c r="P388" t="s">
        <v>107</v>
      </c>
      <c r="Q388">
        <v>3</v>
      </c>
      <c r="R388" s="1">
        <v>44888</v>
      </c>
      <c r="S388">
        <v>4</v>
      </c>
      <c r="T388">
        <v>2</v>
      </c>
      <c r="U388">
        <v>1</v>
      </c>
      <c r="V388" s="1">
        <v>44820</v>
      </c>
      <c r="W388" t="s">
        <v>41</v>
      </c>
      <c r="X388" t="s">
        <v>42</v>
      </c>
      <c r="Y388" t="s">
        <v>52</v>
      </c>
      <c r="Z388">
        <v>5</v>
      </c>
      <c r="AA388">
        <v>274.98</v>
      </c>
      <c r="AB388">
        <v>47</v>
      </c>
      <c r="AC388" t="str" cm="1">
        <f t="array" ref="AC388">_xlfn.IFS(AB388 &lt;=29, "Young Adult", AB388 &lt;=44, "Adult", AB388 &lt;=59, "Middle Age", AB388 &gt; 59, "Old")</f>
        <v>Middle Age</v>
      </c>
      <c r="AD388">
        <f t="shared" ca="1" si="12"/>
        <v>7</v>
      </c>
      <c r="AE388" t="str" cm="1">
        <f t="array" ref="AE388">_xlfn.IFS(S388 &lt; 3, "Low", S388 &lt;= 4, "Medium", S388 &gt; 4, "High")</f>
        <v>Medium</v>
      </c>
      <c r="AF388" t="str" cm="1">
        <f t="array" ref="AF388">_xlfn.IFS(T388 &lt; 3, "Unsatisfied", T388 &lt;= 4, "Neutral", T388 &gt; 4, "Satisfied" )</f>
        <v>Unsatisfied</v>
      </c>
      <c r="AG388" t="str" cm="1">
        <f t="array" ref="AG388">_xlfn.IFS(Q388 &lt; 3, "Needs Improvement", Q388 &lt;= 4, "Good", Q388 &gt; 4, "Excellent" )</f>
        <v>Good</v>
      </c>
      <c r="AH388" t="str">
        <f t="shared" si="13"/>
        <v>Needs Improvement</v>
      </c>
    </row>
    <row r="389" spans="1:34" x14ac:dyDescent="0.35">
      <c r="A389">
        <v>3865</v>
      </c>
      <c r="B389" s="1">
        <v>44103</v>
      </c>
      <c r="C389" t="s">
        <v>113</v>
      </c>
      <c r="D389" t="s">
        <v>87</v>
      </c>
      <c r="E389" t="s">
        <v>30</v>
      </c>
      <c r="F389" t="s">
        <v>46</v>
      </c>
      <c r="G389" t="s">
        <v>32</v>
      </c>
      <c r="H389" t="s">
        <v>33</v>
      </c>
      <c r="I389" t="s">
        <v>34</v>
      </c>
      <c r="J389" t="s">
        <v>118</v>
      </c>
      <c r="K389" s="1">
        <v>23287</v>
      </c>
      <c r="L389" t="s">
        <v>36</v>
      </c>
      <c r="M389" t="s">
        <v>48</v>
      </c>
      <c r="N389" t="s">
        <v>84</v>
      </c>
      <c r="O389" t="s">
        <v>61</v>
      </c>
      <c r="P389" t="s">
        <v>98</v>
      </c>
      <c r="Q389">
        <v>3</v>
      </c>
      <c r="R389" s="1">
        <v>45072</v>
      </c>
      <c r="S389">
        <v>1</v>
      </c>
      <c r="T389">
        <v>4</v>
      </c>
      <c r="U389">
        <v>3</v>
      </c>
      <c r="V389" s="1">
        <v>44868</v>
      </c>
      <c r="W389" t="s">
        <v>62</v>
      </c>
      <c r="X389" t="s">
        <v>51</v>
      </c>
      <c r="Y389" t="s">
        <v>63</v>
      </c>
      <c r="Z389">
        <v>2</v>
      </c>
      <c r="AA389">
        <v>399.26</v>
      </c>
      <c r="AB389">
        <v>57</v>
      </c>
      <c r="AC389" t="str" cm="1">
        <f t="array" ref="AC389">_xlfn.IFS(AB389 &lt;=29, "Young Adult", AB389 &lt;=44, "Adult", AB389 &lt;=59, "Middle Age", AB389 &gt; 59, "Old")</f>
        <v>Middle Age</v>
      </c>
      <c r="AD389">
        <f t="shared" ca="1" si="12"/>
        <v>5</v>
      </c>
      <c r="AE389" t="str" cm="1">
        <f t="array" ref="AE389">_xlfn.IFS(S389 &lt; 3, "Low", S389 &lt;= 4, "Medium", S389 &gt; 4, "High")</f>
        <v>Low</v>
      </c>
      <c r="AF389" t="str" cm="1">
        <f t="array" ref="AF389">_xlfn.IFS(T389 &lt; 3, "Unsatisfied", T389 &lt;= 4, "Neutral", T389 &gt; 4, "Satisfied" )</f>
        <v>Neutral</v>
      </c>
      <c r="AG389" t="str" cm="1">
        <f t="array" ref="AG389">_xlfn.IFS(Q389 &lt; 3, "Needs Improvement", Q389 &lt;= 4, "Good", Q389 &gt; 4, "Excellent" )</f>
        <v>Good</v>
      </c>
      <c r="AH389" t="str">
        <f t="shared" si="13"/>
        <v>Effective</v>
      </c>
    </row>
    <row r="390" spans="1:34" x14ac:dyDescent="0.35">
      <c r="A390">
        <v>3866</v>
      </c>
      <c r="B390" s="1">
        <v>44078</v>
      </c>
      <c r="C390" t="s">
        <v>113</v>
      </c>
      <c r="D390" t="s">
        <v>64</v>
      </c>
      <c r="E390" t="s">
        <v>30</v>
      </c>
      <c r="F390" t="s">
        <v>31</v>
      </c>
      <c r="G390" t="s">
        <v>45</v>
      </c>
      <c r="H390" t="s">
        <v>55</v>
      </c>
      <c r="I390" t="s">
        <v>115</v>
      </c>
      <c r="J390" t="s">
        <v>70</v>
      </c>
      <c r="K390" s="1">
        <v>21863</v>
      </c>
      <c r="L390" t="s">
        <v>36</v>
      </c>
      <c r="M390" t="s">
        <v>48</v>
      </c>
      <c r="N390" t="s">
        <v>60</v>
      </c>
      <c r="O390" t="s">
        <v>77</v>
      </c>
      <c r="P390" t="s">
        <v>40</v>
      </c>
      <c r="Q390">
        <v>3</v>
      </c>
      <c r="R390" s="1">
        <v>44820</v>
      </c>
      <c r="S390">
        <v>2</v>
      </c>
      <c r="T390">
        <v>1</v>
      </c>
      <c r="U390">
        <v>5</v>
      </c>
      <c r="V390" s="1">
        <v>44899</v>
      </c>
      <c r="W390" t="s">
        <v>50</v>
      </c>
      <c r="X390" t="s">
        <v>42</v>
      </c>
      <c r="Y390" t="s">
        <v>52</v>
      </c>
      <c r="Z390">
        <v>4</v>
      </c>
      <c r="AA390">
        <v>993.08</v>
      </c>
      <c r="AB390">
        <v>61</v>
      </c>
      <c r="AC390" t="str" cm="1">
        <f t="array" ref="AC390">_xlfn.IFS(AB390 &lt;=29, "Young Adult", AB390 &lt;=44, "Adult", AB390 &lt;=59, "Middle Age", AB390 &gt; 59, "Old")</f>
        <v>Old</v>
      </c>
      <c r="AD390">
        <f t="shared" ca="1" si="12"/>
        <v>5</v>
      </c>
      <c r="AE390" t="str" cm="1">
        <f t="array" ref="AE390">_xlfn.IFS(S390 &lt; 3, "Low", S390 &lt;= 4, "Medium", S390 &gt; 4, "High")</f>
        <v>Low</v>
      </c>
      <c r="AF390" t="str" cm="1">
        <f t="array" ref="AF390">_xlfn.IFS(T390 &lt; 3, "Unsatisfied", T390 &lt;= 4, "Neutral", T390 &gt; 4, "Satisfied" )</f>
        <v>Unsatisfied</v>
      </c>
      <c r="AG390" t="str" cm="1">
        <f t="array" ref="AG390">_xlfn.IFS(Q390 &lt; 3, "Needs Improvement", Q390 &lt;= 4, "Good", Q390 &gt; 4, "Excellent" )</f>
        <v>Good</v>
      </c>
      <c r="AH390" t="str">
        <f t="shared" si="13"/>
        <v>Needs Improvement</v>
      </c>
    </row>
    <row r="391" spans="1:34" x14ac:dyDescent="0.35">
      <c r="A391">
        <v>3867</v>
      </c>
      <c r="B391" s="1">
        <v>43338</v>
      </c>
      <c r="C391" t="s">
        <v>113</v>
      </c>
      <c r="D391" t="s">
        <v>94</v>
      </c>
      <c r="E391" t="s">
        <v>30</v>
      </c>
      <c r="F391" t="s">
        <v>46</v>
      </c>
      <c r="G391" t="s">
        <v>56</v>
      </c>
      <c r="H391" t="s">
        <v>55</v>
      </c>
      <c r="I391" t="s">
        <v>115</v>
      </c>
      <c r="J391" t="s">
        <v>102</v>
      </c>
      <c r="K391" s="1">
        <v>31706</v>
      </c>
      <c r="L391" t="s">
        <v>36</v>
      </c>
      <c r="M391" t="s">
        <v>48</v>
      </c>
      <c r="N391" t="s">
        <v>60</v>
      </c>
      <c r="O391" t="s">
        <v>39</v>
      </c>
      <c r="P391" t="s">
        <v>40</v>
      </c>
      <c r="Q391">
        <v>3</v>
      </c>
      <c r="R391" s="1">
        <v>44865</v>
      </c>
      <c r="S391">
        <v>5</v>
      </c>
      <c r="T391">
        <v>3</v>
      </c>
      <c r="U391">
        <v>3</v>
      </c>
      <c r="V391" s="1">
        <v>44811</v>
      </c>
      <c r="W391" t="s">
        <v>92</v>
      </c>
      <c r="X391" t="s">
        <v>51</v>
      </c>
      <c r="Y391" t="s">
        <v>43</v>
      </c>
      <c r="Z391">
        <v>4</v>
      </c>
      <c r="AA391">
        <v>540.57000000000005</v>
      </c>
      <c r="AB391">
        <v>32</v>
      </c>
      <c r="AC391" t="str" cm="1">
        <f t="array" ref="AC391">_xlfn.IFS(AB391 &lt;=29, "Young Adult", AB391 &lt;=44, "Adult", AB391 &lt;=59, "Middle Age", AB391 &gt; 59, "Old")</f>
        <v>Adult</v>
      </c>
      <c r="AD391">
        <f t="shared" ca="1" si="12"/>
        <v>7</v>
      </c>
      <c r="AE391" t="str" cm="1">
        <f t="array" ref="AE391">_xlfn.IFS(S391 &lt; 3, "Low", S391 &lt;= 4, "Medium", S391 &gt; 4, "High")</f>
        <v>High</v>
      </c>
      <c r="AF391" t="str" cm="1">
        <f t="array" ref="AF391">_xlfn.IFS(T391 &lt; 3, "Unsatisfied", T391 &lt;= 4, "Neutral", T391 &gt; 4, "Satisfied" )</f>
        <v>Neutral</v>
      </c>
      <c r="AG391" t="str" cm="1">
        <f t="array" ref="AG391">_xlfn.IFS(Q391 &lt; 3, "Needs Improvement", Q391 &lt;= 4, "Good", Q391 &gt; 4, "Excellent" )</f>
        <v>Good</v>
      </c>
      <c r="AH391" t="str">
        <f t="shared" si="13"/>
        <v>Needs Improvement</v>
      </c>
    </row>
    <row r="392" spans="1:34" x14ac:dyDescent="0.35">
      <c r="A392">
        <v>3868</v>
      </c>
      <c r="B392" s="1">
        <v>43694</v>
      </c>
      <c r="C392" t="s">
        <v>113</v>
      </c>
      <c r="D392" t="s">
        <v>74</v>
      </c>
      <c r="E392" t="s">
        <v>30</v>
      </c>
      <c r="F392" t="s">
        <v>31</v>
      </c>
      <c r="G392" t="s">
        <v>45</v>
      </c>
      <c r="H392" t="s">
        <v>46</v>
      </c>
      <c r="I392" t="s">
        <v>95</v>
      </c>
      <c r="J392" t="s">
        <v>35</v>
      </c>
      <c r="K392" s="1">
        <v>36608</v>
      </c>
      <c r="L392" t="s">
        <v>36</v>
      </c>
      <c r="M392" t="s">
        <v>48</v>
      </c>
      <c r="N392" t="s">
        <v>49</v>
      </c>
      <c r="O392" t="s">
        <v>39</v>
      </c>
      <c r="P392" t="s">
        <v>40</v>
      </c>
      <c r="Q392">
        <v>3</v>
      </c>
      <c r="R392" s="1">
        <v>44820</v>
      </c>
      <c r="S392">
        <v>3</v>
      </c>
      <c r="T392">
        <v>1</v>
      </c>
      <c r="U392">
        <v>2</v>
      </c>
      <c r="V392" s="1">
        <v>44831</v>
      </c>
      <c r="W392" t="s">
        <v>62</v>
      </c>
      <c r="X392" t="s">
        <v>42</v>
      </c>
      <c r="Y392" t="s">
        <v>63</v>
      </c>
      <c r="Z392">
        <v>3</v>
      </c>
      <c r="AA392">
        <v>272.58</v>
      </c>
      <c r="AB392">
        <v>19</v>
      </c>
      <c r="AC392" t="str" cm="1">
        <f t="array" ref="AC392">_xlfn.IFS(AB392 &lt;=29, "Young Adult", AB392 &lt;=44, "Adult", AB392 &lt;=59, "Middle Age", AB392 &gt; 59, "Old")</f>
        <v>Young Adult</v>
      </c>
      <c r="AD392">
        <f t="shared" ca="1" si="12"/>
        <v>6</v>
      </c>
      <c r="AE392" t="str" cm="1">
        <f t="array" ref="AE392">_xlfn.IFS(S392 &lt; 3, "Low", S392 &lt;= 4, "Medium", S392 &gt; 4, "High")</f>
        <v>Medium</v>
      </c>
      <c r="AF392" t="str" cm="1">
        <f t="array" ref="AF392">_xlfn.IFS(T392 &lt; 3, "Unsatisfied", T392 &lt;= 4, "Neutral", T392 &gt; 4, "Satisfied" )</f>
        <v>Unsatisfied</v>
      </c>
      <c r="AG392" t="str" cm="1">
        <f t="array" ref="AG392">_xlfn.IFS(Q392 &lt; 3, "Needs Improvement", Q392 &lt;= 4, "Good", Q392 &gt; 4, "Excellent" )</f>
        <v>Good</v>
      </c>
      <c r="AH392" t="str">
        <f t="shared" si="13"/>
        <v>Effective</v>
      </c>
    </row>
    <row r="393" spans="1:34" x14ac:dyDescent="0.35">
      <c r="A393">
        <v>3869</v>
      </c>
      <c r="B393" s="1">
        <v>43733</v>
      </c>
      <c r="C393" t="s">
        <v>112</v>
      </c>
      <c r="D393" t="s">
        <v>81</v>
      </c>
      <c r="E393" t="s">
        <v>30</v>
      </c>
      <c r="F393" t="s">
        <v>55</v>
      </c>
      <c r="G393" t="s">
        <v>45</v>
      </c>
      <c r="H393" t="s">
        <v>33</v>
      </c>
      <c r="I393" t="s">
        <v>95</v>
      </c>
      <c r="J393" t="s">
        <v>70</v>
      </c>
      <c r="K393" s="1">
        <v>28286</v>
      </c>
      <c r="L393" t="s">
        <v>36</v>
      </c>
      <c r="M393" t="s">
        <v>48</v>
      </c>
      <c r="N393" t="s">
        <v>49</v>
      </c>
      <c r="O393" t="s">
        <v>77</v>
      </c>
      <c r="P393" t="s">
        <v>40</v>
      </c>
      <c r="Q393">
        <v>3</v>
      </c>
      <c r="R393" s="1">
        <v>44933</v>
      </c>
      <c r="S393">
        <v>1</v>
      </c>
      <c r="T393">
        <v>4</v>
      </c>
      <c r="U393">
        <v>2</v>
      </c>
      <c r="V393" s="1">
        <v>45004</v>
      </c>
      <c r="W393" t="s">
        <v>62</v>
      </c>
      <c r="X393" t="s">
        <v>51</v>
      </c>
      <c r="Y393" t="s">
        <v>63</v>
      </c>
      <c r="Z393">
        <v>2</v>
      </c>
      <c r="AA393">
        <v>905.51</v>
      </c>
      <c r="AB393">
        <v>42</v>
      </c>
      <c r="AC393" t="str" cm="1">
        <f t="array" ref="AC393">_xlfn.IFS(AB393 &lt;=29, "Young Adult", AB393 &lt;=44, "Adult", AB393 &lt;=59, "Middle Age", AB393 &gt; 59, "Old")</f>
        <v>Adult</v>
      </c>
      <c r="AD393">
        <f t="shared" ca="1" si="12"/>
        <v>6</v>
      </c>
      <c r="AE393" t="str" cm="1">
        <f t="array" ref="AE393">_xlfn.IFS(S393 &lt; 3, "Low", S393 &lt;= 4, "Medium", S393 &gt; 4, "High")</f>
        <v>Low</v>
      </c>
      <c r="AF393" t="str" cm="1">
        <f t="array" ref="AF393">_xlfn.IFS(T393 &lt; 3, "Unsatisfied", T393 &lt;= 4, "Neutral", T393 &gt; 4, "Satisfied" )</f>
        <v>Neutral</v>
      </c>
      <c r="AG393" t="str" cm="1">
        <f t="array" ref="AG393">_xlfn.IFS(Q393 &lt; 3, "Needs Improvement", Q393 &lt;= 4, "Good", Q393 &gt; 4, "Excellent" )</f>
        <v>Good</v>
      </c>
      <c r="AH393" t="str">
        <f t="shared" si="13"/>
        <v>Effective</v>
      </c>
    </row>
    <row r="394" spans="1:34" x14ac:dyDescent="0.35">
      <c r="A394">
        <v>3870</v>
      </c>
      <c r="B394" s="1">
        <v>44996</v>
      </c>
      <c r="C394" t="s">
        <v>112</v>
      </c>
      <c r="D394" t="s">
        <v>54</v>
      </c>
      <c r="E394" t="s">
        <v>30</v>
      </c>
      <c r="F394" t="s">
        <v>31</v>
      </c>
      <c r="G394" t="s">
        <v>56</v>
      </c>
      <c r="H394" t="s">
        <v>33</v>
      </c>
      <c r="I394" t="s">
        <v>95</v>
      </c>
      <c r="J394" t="s">
        <v>96</v>
      </c>
      <c r="K394" s="1">
        <v>24434</v>
      </c>
      <c r="L394" t="s">
        <v>36</v>
      </c>
      <c r="M394" t="s">
        <v>48</v>
      </c>
      <c r="N394" t="s">
        <v>84</v>
      </c>
      <c r="O394" t="s">
        <v>61</v>
      </c>
      <c r="P394" t="s">
        <v>40</v>
      </c>
      <c r="Q394">
        <v>3</v>
      </c>
      <c r="R394" s="1">
        <v>44970</v>
      </c>
      <c r="S394">
        <v>1</v>
      </c>
      <c r="T394">
        <v>5</v>
      </c>
      <c r="U394">
        <v>1</v>
      </c>
      <c r="V394" s="1">
        <v>44995</v>
      </c>
      <c r="W394" t="s">
        <v>68</v>
      </c>
      <c r="X394" t="s">
        <v>51</v>
      </c>
      <c r="Y394" t="s">
        <v>63</v>
      </c>
      <c r="Z394">
        <v>1</v>
      </c>
      <c r="AA394">
        <v>919.25</v>
      </c>
      <c r="AB394">
        <v>57</v>
      </c>
      <c r="AC394" t="str" cm="1">
        <f t="array" ref="AC394">_xlfn.IFS(AB394 &lt;=29, "Young Adult", AB394 &lt;=44, "Adult", AB394 &lt;=59, "Middle Age", AB394 &gt; 59, "Old")</f>
        <v>Middle Age</v>
      </c>
      <c r="AD394">
        <f t="shared" ca="1" si="12"/>
        <v>3</v>
      </c>
      <c r="AE394" t="str" cm="1">
        <f t="array" ref="AE394">_xlfn.IFS(S394 &lt; 3, "Low", S394 &lt;= 4, "Medium", S394 &gt; 4, "High")</f>
        <v>Low</v>
      </c>
      <c r="AF394" t="str" cm="1">
        <f t="array" ref="AF394">_xlfn.IFS(T394 &lt; 3, "Unsatisfied", T394 &lt;= 4, "Neutral", T394 &gt; 4, "Satisfied" )</f>
        <v>Satisfied</v>
      </c>
      <c r="AG394" t="str" cm="1">
        <f t="array" ref="AG394">_xlfn.IFS(Q394 &lt; 3, "Needs Improvement", Q394 &lt;= 4, "Good", Q394 &gt; 4, "Excellent" )</f>
        <v>Good</v>
      </c>
      <c r="AH394" t="str">
        <f t="shared" si="13"/>
        <v>Effective</v>
      </c>
    </row>
    <row r="395" spans="1:34" x14ac:dyDescent="0.35">
      <c r="A395">
        <v>3871</v>
      </c>
      <c r="B395" s="1">
        <v>44910</v>
      </c>
      <c r="C395" t="s">
        <v>112</v>
      </c>
      <c r="D395" t="s">
        <v>69</v>
      </c>
      <c r="E395" t="s">
        <v>30</v>
      </c>
      <c r="F395" t="s">
        <v>55</v>
      </c>
      <c r="G395" t="s">
        <v>56</v>
      </c>
      <c r="H395" t="s">
        <v>55</v>
      </c>
      <c r="I395" t="s">
        <v>95</v>
      </c>
      <c r="J395" t="s">
        <v>65</v>
      </c>
      <c r="K395" s="1">
        <v>26089</v>
      </c>
      <c r="L395" t="s">
        <v>36</v>
      </c>
      <c r="M395" t="s">
        <v>37</v>
      </c>
      <c r="N395" t="s">
        <v>38</v>
      </c>
      <c r="O395" t="s">
        <v>39</v>
      </c>
      <c r="P395" t="s">
        <v>40</v>
      </c>
      <c r="Q395">
        <v>3</v>
      </c>
      <c r="R395" s="1">
        <v>45122</v>
      </c>
      <c r="S395">
        <v>4</v>
      </c>
      <c r="T395">
        <v>5</v>
      </c>
      <c r="U395">
        <v>2</v>
      </c>
      <c r="V395" s="1">
        <v>45031</v>
      </c>
      <c r="W395" t="s">
        <v>68</v>
      </c>
      <c r="X395" t="s">
        <v>51</v>
      </c>
      <c r="Y395" t="s">
        <v>63</v>
      </c>
      <c r="Z395">
        <v>5</v>
      </c>
      <c r="AA395">
        <v>979.98</v>
      </c>
      <c r="AB395">
        <v>51</v>
      </c>
      <c r="AC395" t="str" cm="1">
        <f t="array" ref="AC395">_xlfn.IFS(AB395 &lt;=29, "Young Adult", AB395 &lt;=44, "Adult", AB395 &lt;=59, "Middle Age", AB395 &gt; 59, "Old")</f>
        <v>Middle Age</v>
      </c>
      <c r="AD395">
        <f t="shared" ca="1" si="12"/>
        <v>3</v>
      </c>
      <c r="AE395" t="str" cm="1">
        <f t="array" ref="AE395">_xlfn.IFS(S395 &lt; 3, "Low", S395 &lt;= 4, "Medium", S395 &gt; 4, "High")</f>
        <v>Medium</v>
      </c>
      <c r="AF395" t="str" cm="1">
        <f t="array" ref="AF395">_xlfn.IFS(T395 &lt; 3, "Unsatisfied", T395 &lt;= 4, "Neutral", T395 &gt; 4, "Satisfied" )</f>
        <v>Satisfied</v>
      </c>
      <c r="AG395" t="str" cm="1">
        <f t="array" ref="AG395">_xlfn.IFS(Q395 &lt; 3, "Needs Improvement", Q395 &lt;= 4, "Good", Q395 &gt; 4, "Excellent" )</f>
        <v>Good</v>
      </c>
      <c r="AH395" t="str">
        <f t="shared" si="13"/>
        <v>Effective</v>
      </c>
    </row>
    <row r="396" spans="1:34" x14ac:dyDescent="0.35">
      <c r="A396">
        <v>3872</v>
      </c>
      <c r="B396" s="1">
        <v>43322</v>
      </c>
      <c r="C396" t="s">
        <v>112</v>
      </c>
      <c r="D396" t="s">
        <v>29</v>
      </c>
      <c r="E396" t="s">
        <v>30</v>
      </c>
      <c r="F396" t="s">
        <v>31</v>
      </c>
      <c r="G396" t="s">
        <v>56</v>
      </c>
      <c r="H396" t="s">
        <v>46</v>
      </c>
      <c r="I396" t="s">
        <v>95</v>
      </c>
      <c r="J396" t="s">
        <v>79</v>
      </c>
      <c r="K396" s="1">
        <v>24115</v>
      </c>
      <c r="L396" t="s">
        <v>36</v>
      </c>
      <c r="M396" t="s">
        <v>37</v>
      </c>
      <c r="N396" t="s">
        <v>84</v>
      </c>
      <c r="O396" t="s">
        <v>61</v>
      </c>
      <c r="P396" t="s">
        <v>40</v>
      </c>
      <c r="Q396">
        <v>3</v>
      </c>
      <c r="R396" s="1">
        <v>44788</v>
      </c>
      <c r="S396">
        <v>5</v>
      </c>
      <c r="T396">
        <v>5</v>
      </c>
      <c r="U396">
        <v>3</v>
      </c>
      <c r="V396" s="1">
        <v>44983</v>
      </c>
      <c r="W396" t="s">
        <v>92</v>
      </c>
      <c r="X396" t="s">
        <v>42</v>
      </c>
      <c r="Y396" t="s">
        <v>63</v>
      </c>
      <c r="Z396">
        <v>3</v>
      </c>
      <c r="AA396">
        <v>499.86</v>
      </c>
      <c r="AB396">
        <v>52</v>
      </c>
      <c r="AC396" t="str" cm="1">
        <f t="array" ref="AC396">_xlfn.IFS(AB396 &lt;=29, "Young Adult", AB396 &lt;=44, "Adult", AB396 &lt;=59, "Middle Age", AB396 &gt; 59, "Old")</f>
        <v>Middle Age</v>
      </c>
      <c r="AD396">
        <f t="shared" ca="1" si="12"/>
        <v>7</v>
      </c>
      <c r="AE396" t="str" cm="1">
        <f t="array" ref="AE396">_xlfn.IFS(S396 &lt; 3, "Low", S396 &lt;= 4, "Medium", S396 &gt; 4, "High")</f>
        <v>High</v>
      </c>
      <c r="AF396" t="str" cm="1">
        <f t="array" ref="AF396">_xlfn.IFS(T396 &lt; 3, "Unsatisfied", T396 &lt;= 4, "Neutral", T396 &gt; 4, "Satisfied" )</f>
        <v>Satisfied</v>
      </c>
      <c r="AG396" t="str" cm="1">
        <f t="array" ref="AG396">_xlfn.IFS(Q396 &lt; 3, "Needs Improvement", Q396 &lt;= 4, "Good", Q396 &gt; 4, "Excellent" )</f>
        <v>Good</v>
      </c>
      <c r="AH396" t="str">
        <f t="shared" si="13"/>
        <v>Effective</v>
      </c>
    </row>
    <row r="397" spans="1:34" x14ac:dyDescent="0.35">
      <c r="A397">
        <v>3873</v>
      </c>
      <c r="B397" s="1">
        <v>44624</v>
      </c>
      <c r="C397" t="s">
        <v>114</v>
      </c>
      <c r="D397" t="s">
        <v>81</v>
      </c>
      <c r="E397" t="s">
        <v>30</v>
      </c>
      <c r="F397" t="s">
        <v>55</v>
      </c>
      <c r="G397" t="s">
        <v>56</v>
      </c>
      <c r="H397" t="s">
        <v>46</v>
      </c>
      <c r="I397" t="s">
        <v>95</v>
      </c>
      <c r="J397" t="s">
        <v>82</v>
      </c>
      <c r="K397" s="1">
        <v>26599</v>
      </c>
      <c r="L397" t="s">
        <v>36</v>
      </c>
      <c r="M397" t="s">
        <v>48</v>
      </c>
      <c r="N397" t="s">
        <v>49</v>
      </c>
      <c r="O397" t="s">
        <v>39</v>
      </c>
      <c r="P397" t="s">
        <v>40</v>
      </c>
      <c r="Q397">
        <v>3</v>
      </c>
      <c r="R397" s="1">
        <v>45010</v>
      </c>
      <c r="S397">
        <v>3</v>
      </c>
      <c r="T397">
        <v>4</v>
      </c>
      <c r="U397">
        <v>5</v>
      </c>
      <c r="V397" s="1">
        <v>44995</v>
      </c>
      <c r="W397" t="s">
        <v>62</v>
      </c>
      <c r="X397" t="s">
        <v>42</v>
      </c>
      <c r="Y397" t="s">
        <v>63</v>
      </c>
      <c r="Z397">
        <v>3</v>
      </c>
      <c r="AA397">
        <v>598.22</v>
      </c>
      <c r="AB397">
        <v>50</v>
      </c>
      <c r="AC397" t="str" cm="1">
        <f t="array" ref="AC397">_xlfn.IFS(AB397 &lt;=29, "Young Adult", AB397 &lt;=44, "Adult", AB397 &lt;=59, "Middle Age", AB397 &gt; 59, "Old")</f>
        <v>Middle Age</v>
      </c>
      <c r="AD397">
        <f t="shared" ca="1" si="12"/>
        <v>4</v>
      </c>
      <c r="AE397" t="str" cm="1">
        <f t="array" ref="AE397">_xlfn.IFS(S397 &lt; 3, "Low", S397 &lt;= 4, "Medium", S397 &gt; 4, "High")</f>
        <v>Medium</v>
      </c>
      <c r="AF397" t="str" cm="1">
        <f t="array" ref="AF397">_xlfn.IFS(T397 &lt; 3, "Unsatisfied", T397 &lt;= 4, "Neutral", T397 &gt; 4, "Satisfied" )</f>
        <v>Neutral</v>
      </c>
      <c r="AG397" t="str" cm="1">
        <f t="array" ref="AG397">_xlfn.IFS(Q397 &lt; 3, "Needs Improvement", Q397 &lt;= 4, "Good", Q397 &gt; 4, "Excellent" )</f>
        <v>Good</v>
      </c>
      <c r="AH397" t="str">
        <f t="shared" si="13"/>
        <v>Effective</v>
      </c>
    </row>
    <row r="398" spans="1:34" x14ac:dyDescent="0.35">
      <c r="A398">
        <v>3874</v>
      </c>
      <c r="B398" s="1">
        <v>43984</v>
      </c>
      <c r="C398" t="s">
        <v>114</v>
      </c>
      <c r="D398" t="s">
        <v>54</v>
      </c>
      <c r="E398" t="s">
        <v>30</v>
      </c>
      <c r="F398" t="s">
        <v>46</v>
      </c>
      <c r="G398" t="s">
        <v>32</v>
      </c>
      <c r="H398" t="s">
        <v>46</v>
      </c>
      <c r="I398" t="s">
        <v>95</v>
      </c>
      <c r="J398" t="s">
        <v>65</v>
      </c>
      <c r="K398" s="1">
        <v>35725</v>
      </c>
      <c r="L398" t="s">
        <v>71</v>
      </c>
      <c r="M398" t="s">
        <v>48</v>
      </c>
      <c r="N398" t="s">
        <v>49</v>
      </c>
      <c r="O398" t="s">
        <v>67</v>
      </c>
      <c r="P398" t="s">
        <v>40</v>
      </c>
      <c r="Q398">
        <v>3</v>
      </c>
      <c r="R398" s="1">
        <v>44835</v>
      </c>
      <c r="S398">
        <v>4</v>
      </c>
      <c r="T398">
        <v>4</v>
      </c>
      <c r="U398">
        <v>5</v>
      </c>
      <c r="V398" s="1">
        <v>44837</v>
      </c>
      <c r="W398" t="s">
        <v>62</v>
      </c>
      <c r="X398" t="s">
        <v>51</v>
      </c>
      <c r="Y398" t="s">
        <v>73</v>
      </c>
      <c r="Z398">
        <v>2</v>
      </c>
      <c r="AA398">
        <v>421.93</v>
      </c>
      <c r="AB398">
        <v>23</v>
      </c>
      <c r="AC398" t="str" cm="1">
        <f t="array" ref="AC398">_xlfn.IFS(AB398 &lt;=29, "Young Adult", AB398 &lt;=44, "Adult", AB398 &lt;=59, "Middle Age", AB398 &gt; 59, "Old")</f>
        <v>Young Adult</v>
      </c>
      <c r="AD398">
        <f t="shared" ca="1" si="12"/>
        <v>6</v>
      </c>
      <c r="AE398" t="str" cm="1">
        <f t="array" ref="AE398">_xlfn.IFS(S398 &lt; 3, "Low", S398 &lt;= 4, "Medium", S398 &gt; 4, "High")</f>
        <v>Medium</v>
      </c>
      <c r="AF398" t="str" cm="1">
        <f t="array" ref="AF398">_xlfn.IFS(T398 &lt; 3, "Unsatisfied", T398 &lt;= 4, "Neutral", T398 &gt; 4, "Satisfied" )</f>
        <v>Neutral</v>
      </c>
      <c r="AG398" t="str" cm="1">
        <f t="array" ref="AG398">_xlfn.IFS(Q398 &lt; 3, "Needs Improvement", Q398 &lt;= 4, "Good", Q398 &gt; 4, "Excellent" )</f>
        <v>Good</v>
      </c>
      <c r="AH398" t="str">
        <f t="shared" si="13"/>
        <v>Needs Improvement</v>
      </c>
    </row>
    <row r="399" spans="1:34" x14ac:dyDescent="0.35">
      <c r="A399">
        <v>3875</v>
      </c>
      <c r="B399" s="1">
        <v>44376</v>
      </c>
      <c r="C399" t="s">
        <v>114</v>
      </c>
      <c r="D399" t="s">
        <v>69</v>
      </c>
      <c r="E399" t="s">
        <v>30</v>
      </c>
      <c r="F399" t="s">
        <v>31</v>
      </c>
      <c r="G399" t="s">
        <v>45</v>
      </c>
      <c r="H399" t="s">
        <v>33</v>
      </c>
      <c r="I399" t="s">
        <v>95</v>
      </c>
      <c r="J399" t="s">
        <v>111</v>
      </c>
      <c r="K399" s="1">
        <v>25438</v>
      </c>
      <c r="L399" t="s">
        <v>71</v>
      </c>
      <c r="M399" t="s">
        <v>48</v>
      </c>
      <c r="N399" t="s">
        <v>84</v>
      </c>
      <c r="O399" t="s">
        <v>77</v>
      </c>
      <c r="P399" t="s">
        <v>40</v>
      </c>
      <c r="Q399">
        <v>3</v>
      </c>
      <c r="R399" s="1">
        <v>44959</v>
      </c>
      <c r="S399">
        <v>5</v>
      </c>
      <c r="T399">
        <v>5</v>
      </c>
      <c r="U399">
        <v>1</v>
      </c>
      <c r="V399" s="1">
        <v>45087</v>
      </c>
      <c r="W399" t="s">
        <v>41</v>
      </c>
      <c r="X399" t="s">
        <v>51</v>
      </c>
      <c r="Y399" t="s">
        <v>52</v>
      </c>
      <c r="Z399">
        <v>2</v>
      </c>
      <c r="AA399">
        <v>860.22</v>
      </c>
      <c r="AB399">
        <v>52</v>
      </c>
      <c r="AC399" t="str" cm="1">
        <f t="array" ref="AC399">_xlfn.IFS(AB399 &lt;=29, "Young Adult", AB399 &lt;=44, "Adult", AB399 &lt;=59, "Middle Age", AB399 &gt; 59, "Old")</f>
        <v>Middle Age</v>
      </c>
      <c r="AD399">
        <f t="shared" ca="1" si="12"/>
        <v>4</v>
      </c>
      <c r="AE399" t="str" cm="1">
        <f t="array" ref="AE399">_xlfn.IFS(S399 &lt; 3, "Low", S399 &lt;= 4, "Medium", S399 &gt; 4, "High")</f>
        <v>High</v>
      </c>
      <c r="AF399" t="str" cm="1">
        <f t="array" ref="AF399">_xlfn.IFS(T399 &lt; 3, "Unsatisfied", T399 &lt;= 4, "Neutral", T399 &gt; 4, "Satisfied" )</f>
        <v>Satisfied</v>
      </c>
      <c r="AG399" t="str" cm="1">
        <f t="array" ref="AG399">_xlfn.IFS(Q399 &lt; 3, "Needs Improvement", Q399 &lt;= 4, "Good", Q399 &gt; 4, "Excellent" )</f>
        <v>Good</v>
      </c>
      <c r="AH399" t="str">
        <f t="shared" si="13"/>
        <v>Needs Improvement</v>
      </c>
    </row>
    <row r="400" spans="1:34" x14ac:dyDescent="0.35">
      <c r="A400">
        <v>3876</v>
      </c>
      <c r="B400" s="1">
        <v>44493</v>
      </c>
      <c r="C400" t="s">
        <v>116</v>
      </c>
      <c r="D400" t="s">
        <v>29</v>
      </c>
      <c r="E400" t="s">
        <v>30</v>
      </c>
      <c r="F400" t="s">
        <v>31</v>
      </c>
      <c r="G400" t="s">
        <v>32</v>
      </c>
      <c r="H400" t="s">
        <v>33</v>
      </c>
      <c r="I400" t="s">
        <v>95</v>
      </c>
      <c r="J400" t="s">
        <v>65</v>
      </c>
      <c r="K400" s="1">
        <v>19874</v>
      </c>
      <c r="L400" t="s">
        <v>36</v>
      </c>
      <c r="M400" t="s">
        <v>37</v>
      </c>
      <c r="N400" t="s">
        <v>49</v>
      </c>
      <c r="O400" t="s">
        <v>61</v>
      </c>
      <c r="P400" t="s">
        <v>107</v>
      </c>
      <c r="Q400">
        <v>3</v>
      </c>
      <c r="R400" s="1">
        <v>44872</v>
      </c>
      <c r="S400">
        <v>3</v>
      </c>
      <c r="T400">
        <v>2</v>
      </c>
      <c r="U400">
        <v>5</v>
      </c>
      <c r="V400" s="1">
        <v>44875</v>
      </c>
      <c r="W400" t="s">
        <v>41</v>
      </c>
      <c r="X400" t="s">
        <v>51</v>
      </c>
      <c r="Y400" t="s">
        <v>43</v>
      </c>
      <c r="Z400">
        <v>1</v>
      </c>
      <c r="AA400">
        <v>946.23</v>
      </c>
      <c r="AB400">
        <v>67</v>
      </c>
      <c r="AC400" t="str" cm="1">
        <f t="array" ref="AC400">_xlfn.IFS(AB400 &lt;=29, "Young Adult", AB400 &lt;=44, "Adult", AB400 &lt;=59, "Middle Age", AB400 &gt; 59, "Old")</f>
        <v>Old</v>
      </c>
      <c r="AD400">
        <f t="shared" ca="1" si="12"/>
        <v>4</v>
      </c>
      <c r="AE400" t="str" cm="1">
        <f t="array" ref="AE400">_xlfn.IFS(S400 &lt; 3, "Low", S400 &lt;= 4, "Medium", S400 &gt; 4, "High")</f>
        <v>Medium</v>
      </c>
      <c r="AF400" t="str" cm="1">
        <f t="array" ref="AF400">_xlfn.IFS(T400 &lt; 3, "Unsatisfied", T400 &lt;= 4, "Neutral", T400 &gt; 4, "Satisfied" )</f>
        <v>Unsatisfied</v>
      </c>
      <c r="AG400" t="str" cm="1">
        <f t="array" ref="AG400">_xlfn.IFS(Q400 &lt; 3, "Needs Improvement", Q400 &lt;= 4, "Good", Q400 &gt; 4, "Excellent" )</f>
        <v>Good</v>
      </c>
      <c r="AH400" t="str">
        <f t="shared" si="13"/>
        <v>Needs Improvement</v>
      </c>
    </row>
    <row r="401" spans="1:34" x14ac:dyDescent="0.35">
      <c r="A401">
        <v>3877</v>
      </c>
      <c r="B401" s="1">
        <v>43395</v>
      </c>
      <c r="C401" t="s">
        <v>113</v>
      </c>
      <c r="D401" t="s">
        <v>87</v>
      </c>
      <c r="E401" t="s">
        <v>30</v>
      </c>
      <c r="F401" t="s">
        <v>46</v>
      </c>
      <c r="G401" t="s">
        <v>45</v>
      </c>
      <c r="H401" t="s">
        <v>55</v>
      </c>
      <c r="I401" t="s">
        <v>115</v>
      </c>
      <c r="J401" t="s">
        <v>65</v>
      </c>
      <c r="K401" s="1">
        <v>27780</v>
      </c>
      <c r="L401" t="s">
        <v>36</v>
      </c>
      <c r="M401" t="s">
        <v>48</v>
      </c>
      <c r="N401" t="s">
        <v>84</v>
      </c>
      <c r="O401" t="s">
        <v>61</v>
      </c>
      <c r="P401" t="s">
        <v>107</v>
      </c>
      <c r="Q401">
        <v>3</v>
      </c>
      <c r="R401" s="1">
        <v>45107</v>
      </c>
      <c r="S401">
        <v>3</v>
      </c>
      <c r="T401">
        <v>3</v>
      </c>
      <c r="U401">
        <v>4</v>
      </c>
      <c r="V401" s="1">
        <v>45081</v>
      </c>
      <c r="W401" t="s">
        <v>92</v>
      </c>
      <c r="X401" t="s">
        <v>51</v>
      </c>
      <c r="Y401" t="s">
        <v>73</v>
      </c>
      <c r="Z401">
        <v>1</v>
      </c>
      <c r="AA401">
        <v>888.55</v>
      </c>
      <c r="AB401">
        <v>42</v>
      </c>
      <c r="AC401" t="str" cm="1">
        <f t="array" ref="AC401">_xlfn.IFS(AB401 &lt;=29, "Young Adult", AB401 &lt;=44, "Adult", AB401 &lt;=59, "Middle Age", AB401 &gt; 59, "Old")</f>
        <v>Adult</v>
      </c>
      <c r="AD401">
        <f t="shared" ca="1" si="12"/>
        <v>7</v>
      </c>
      <c r="AE401" t="str" cm="1">
        <f t="array" ref="AE401">_xlfn.IFS(S401 &lt; 3, "Low", S401 &lt;= 4, "Medium", S401 &gt; 4, "High")</f>
        <v>Medium</v>
      </c>
      <c r="AF401" t="str" cm="1">
        <f t="array" ref="AF401">_xlfn.IFS(T401 &lt; 3, "Unsatisfied", T401 &lt;= 4, "Neutral", T401 &gt; 4, "Satisfied" )</f>
        <v>Neutral</v>
      </c>
      <c r="AG401" t="str" cm="1">
        <f t="array" ref="AG401">_xlfn.IFS(Q401 &lt; 3, "Needs Improvement", Q401 &lt;= 4, "Good", Q401 &gt; 4, "Excellent" )</f>
        <v>Good</v>
      </c>
      <c r="AH401" t="str">
        <f t="shared" si="13"/>
        <v>Needs Improvement</v>
      </c>
    </row>
    <row r="402" spans="1:34" x14ac:dyDescent="0.35">
      <c r="A402">
        <v>3878</v>
      </c>
      <c r="B402" s="1">
        <v>43351</v>
      </c>
      <c r="C402" t="s">
        <v>113</v>
      </c>
      <c r="D402" t="s">
        <v>64</v>
      </c>
      <c r="E402" t="s">
        <v>30</v>
      </c>
      <c r="F402" t="s">
        <v>31</v>
      </c>
      <c r="G402" t="s">
        <v>56</v>
      </c>
      <c r="H402" t="s">
        <v>46</v>
      </c>
      <c r="I402" t="s">
        <v>115</v>
      </c>
      <c r="J402" t="s">
        <v>79</v>
      </c>
      <c r="K402" s="1">
        <v>24521</v>
      </c>
      <c r="L402" t="s">
        <v>36</v>
      </c>
      <c r="M402" t="s">
        <v>48</v>
      </c>
      <c r="N402" t="s">
        <v>60</v>
      </c>
      <c r="O402" t="s">
        <v>77</v>
      </c>
      <c r="P402" t="s">
        <v>40</v>
      </c>
      <c r="Q402">
        <v>3</v>
      </c>
      <c r="R402" s="1">
        <v>44980</v>
      </c>
      <c r="S402">
        <v>4</v>
      </c>
      <c r="T402">
        <v>4</v>
      </c>
      <c r="U402">
        <v>1</v>
      </c>
      <c r="V402" s="1">
        <v>44923</v>
      </c>
      <c r="W402" t="s">
        <v>50</v>
      </c>
      <c r="X402" t="s">
        <v>42</v>
      </c>
      <c r="Y402" t="s">
        <v>73</v>
      </c>
      <c r="Z402">
        <v>5</v>
      </c>
      <c r="AA402">
        <v>749.69</v>
      </c>
      <c r="AB402">
        <v>51</v>
      </c>
      <c r="AC402" t="str" cm="1">
        <f t="array" ref="AC402">_xlfn.IFS(AB402 &lt;=29, "Young Adult", AB402 &lt;=44, "Adult", AB402 &lt;=59, "Middle Age", AB402 &gt; 59, "Old")</f>
        <v>Middle Age</v>
      </c>
      <c r="AD402">
        <f t="shared" ca="1" si="12"/>
        <v>7</v>
      </c>
      <c r="AE402" t="str" cm="1">
        <f t="array" ref="AE402">_xlfn.IFS(S402 &lt; 3, "Low", S402 &lt;= 4, "Medium", S402 &gt; 4, "High")</f>
        <v>Medium</v>
      </c>
      <c r="AF402" t="str" cm="1">
        <f t="array" ref="AF402">_xlfn.IFS(T402 &lt; 3, "Unsatisfied", T402 &lt;= 4, "Neutral", T402 &gt; 4, "Satisfied" )</f>
        <v>Neutral</v>
      </c>
      <c r="AG402" t="str" cm="1">
        <f t="array" ref="AG402">_xlfn.IFS(Q402 &lt; 3, "Needs Improvement", Q402 &lt;= 4, "Good", Q402 &gt; 4, "Excellent" )</f>
        <v>Good</v>
      </c>
      <c r="AH402" t="str">
        <f t="shared" si="13"/>
        <v>Needs Improvement</v>
      </c>
    </row>
    <row r="403" spans="1:34" x14ac:dyDescent="0.35">
      <c r="A403">
        <v>3879</v>
      </c>
      <c r="B403" s="1">
        <v>43504</v>
      </c>
      <c r="C403" t="s">
        <v>113</v>
      </c>
      <c r="D403" t="s">
        <v>94</v>
      </c>
      <c r="E403" t="s">
        <v>30</v>
      </c>
      <c r="F403" t="s">
        <v>55</v>
      </c>
      <c r="G403" t="s">
        <v>32</v>
      </c>
      <c r="H403" t="s">
        <v>46</v>
      </c>
      <c r="I403" t="s">
        <v>95</v>
      </c>
      <c r="J403" t="s">
        <v>70</v>
      </c>
      <c r="K403" s="1">
        <v>35077</v>
      </c>
      <c r="L403" t="s">
        <v>36</v>
      </c>
      <c r="M403" t="s">
        <v>48</v>
      </c>
      <c r="N403" t="s">
        <v>49</v>
      </c>
      <c r="O403" t="s">
        <v>67</v>
      </c>
      <c r="P403" t="s">
        <v>40</v>
      </c>
      <c r="Q403">
        <v>3</v>
      </c>
      <c r="R403" s="1">
        <v>44917</v>
      </c>
      <c r="S403">
        <v>1</v>
      </c>
      <c r="T403">
        <v>5</v>
      </c>
      <c r="U403">
        <v>2</v>
      </c>
      <c r="V403" s="1">
        <v>45027</v>
      </c>
      <c r="W403" t="s">
        <v>62</v>
      </c>
      <c r="X403" t="s">
        <v>42</v>
      </c>
      <c r="Y403" t="s">
        <v>52</v>
      </c>
      <c r="Z403">
        <v>2</v>
      </c>
      <c r="AA403">
        <v>613.95000000000005</v>
      </c>
      <c r="AB403">
        <v>23</v>
      </c>
      <c r="AC403" t="str" cm="1">
        <f t="array" ref="AC403">_xlfn.IFS(AB403 &lt;=29, "Young Adult", AB403 &lt;=44, "Adult", AB403 &lt;=59, "Middle Age", AB403 &gt; 59, "Old")</f>
        <v>Young Adult</v>
      </c>
      <c r="AD403">
        <f t="shared" ca="1" si="12"/>
        <v>7</v>
      </c>
      <c r="AE403" t="str" cm="1">
        <f t="array" ref="AE403">_xlfn.IFS(S403 &lt; 3, "Low", S403 &lt;= 4, "Medium", S403 &gt; 4, "High")</f>
        <v>Low</v>
      </c>
      <c r="AF403" t="str" cm="1">
        <f t="array" ref="AF403">_xlfn.IFS(T403 &lt; 3, "Unsatisfied", T403 &lt;= 4, "Neutral", T403 &gt; 4, "Satisfied" )</f>
        <v>Satisfied</v>
      </c>
      <c r="AG403" t="str" cm="1">
        <f t="array" ref="AG403">_xlfn.IFS(Q403 &lt; 3, "Needs Improvement", Q403 &lt;= 4, "Good", Q403 &gt; 4, "Excellent" )</f>
        <v>Good</v>
      </c>
      <c r="AH403" t="str">
        <f t="shared" si="13"/>
        <v>Needs Improvement</v>
      </c>
    </row>
    <row r="404" spans="1:34" x14ac:dyDescent="0.35">
      <c r="A404">
        <v>3880</v>
      </c>
      <c r="B404" s="1">
        <v>44284</v>
      </c>
      <c r="C404" t="s">
        <v>113</v>
      </c>
      <c r="D404" t="s">
        <v>74</v>
      </c>
      <c r="E404" t="s">
        <v>30</v>
      </c>
      <c r="F404" t="s">
        <v>46</v>
      </c>
      <c r="G404" t="s">
        <v>56</v>
      </c>
      <c r="H404" t="s">
        <v>33</v>
      </c>
      <c r="I404" t="s">
        <v>95</v>
      </c>
      <c r="J404" t="s">
        <v>65</v>
      </c>
      <c r="K404" s="1">
        <v>26799</v>
      </c>
      <c r="L404" t="s">
        <v>36</v>
      </c>
      <c r="M404" t="s">
        <v>48</v>
      </c>
      <c r="N404" t="s">
        <v>72</v>
      </c>
      <c r="O404" t="s">
        <v>61</v>
      </c>
      <c r="P404" t="s">
        <v>40</v>
      </c>
      <c r="Q404">
        <v>3</v>
      </c>
      <c r="R404" s="1">
        <v>44822</v>
      </c>
      <c r="S404">
        <v>4</v>
      </c>
      <c r="T404">
        <v>3</v>
      </c>
      <c r="U404">
        <v>1</v>
      </c>
      <c r="V404" s="1">
        <v>44829</v>
      </c>
      <c r="W404" t="s">
        <v>92</v>
      </c>
      <c r="X404" t="s">
        <v>42</v>
      </c>
      <c r="Y404" t="s">
        <v>63</v>
      </c>
      <c r="Z404">
        <v>3</v>
      </c>
      <c r="AA404">
        <v>934.92</v>
      </c>
      <c r="AB404">
        <v>48</v>
      </c>
      <c r="AC404" t="str" cm="1">
        <f t="array" ref="AC404">_xlfn.IFS(AB404 &lt;=29, "Young Adult", AB404 &lt;=44, "Adult", AB404 &lt;=59, "Middle Age", AB404 &gt; 59, "Old")</f>
        <v>Middle Age</v>
      </c>
      <c r="AD404">
        <f t="shared" ca="1" si="12"/>
        <v>5</v>
      </c>
      <c r="AE404" t="str" cm="1">
        <f t="array" ref="AE404">_xlfn.IFS(S404 &lt; 3, "Low", S404 &lt;= 4, "Medium", S404 &gt; 4, "High")</f>
        <v>Medium</v>
      </c>
      <c r="AF404" t="str" cm="1">
        <f t="array" ref="AF404">_xlfn.IFS(T404 &lt; 3, "Unsatisfied", T404 &lt;= 4, "Neutral", T404 &gt; 4, "Satisfied" )</f>
        <v>Neutral</v>
      </c>
      <c r="AG404" t="str" cm="1">
        <f t="array" ref="AG404">_xlfn.IFS(Q404 &lt; 3, "Needs Improvement", Q404 &lt;= 4, "Good", Q404 &gt; 4, "Excellent" )</f>
        <v>Good</v>
      </c>
      <c r="AH404" t="str">
        <f t="shared" si="13"/>
        <v>Effective</v>
      </c>
    </row>
    <row r="405" spans="1:34" x14ac:dyDescent="0.35">
      <c r="A405">
        <v>3881</v>
      </c>
      <c r="B405" s="1">
        <v>43635</v>
      </c>
      <c r="C405" t="s">
        <v>112</v>
      </c>
      <c r="D405" t="s">
        <v>81</v>
      </c>
      <c r="E405" t="s">
        <v>30</v>
      </c>
      <c r="F405" t="s">
        <v>46</v>
      </c>
      <c r="G405" t="s">
        <v>56</v>
      </c>
      <c r="H405" t="s">
        <v>46</v>
      </c>
      <c r="I405" t="s">
        <v>95</v>
      </c>
      <c r="J405" t="s">
        <v>70</v>
      </c>
      <c r="K405" s="1">
        <v>33920</v>
      </c>
      <c r="L405" t="s">
        <v>36</v>
      </c>
      <c r="M405" t="s">
        <v>48</v>
      </c>
      <c r="N405" t="s">
        <v>60</v>
      </c>
      <c r="O405" t="s">
        <v>77</v>
      </c>
      <c r="P405" t="s">
        <v>40</v>
      </c>
      <c r="Q405">
        <v>3</v>
      </c>
      <c r="R405" s="1">
        <v>44854</v>
      </c>
      <c r="S405">
        <v>5</v>
      </c>
      <c r="T405">
        <v>3</v>
      </c>
      <c r="U405">
        <v>5</v>
      </c>
      <c r="V405" s="1">
        <v>44859</v>
      </c>
      <c r="W405" t="s">
        <v>62</v>
      </c>
      <c r="X405" t="s">
        <v>51</v>
      </c>
      <c r="Y405" t="s">
        <v>43</v>
      </c>
      <c r="Z405">
        <v>3</v>
      </c>
      <c r="AA405">
        <v>170.61</v>
      </c>
      <c r="AB405">
        <v>27</v>
      </c>
      <c r="AC405" t="str" cm="1">
        <f t="array" ref="AC405">_xlfn.IFS(AB405 &lt;=29, "Young Adult", AB405 &lt;=44, "Adult", AB405 &lt;=59, "Middle Age", AB405 &gt; 59, "Old")</f>
        <v>Young Adult</v>
      </c>
      <c r="AD405">
        <f t="shared" ca="1" si="12"/>
        <v>6</v>
      </c>
      <c r="AE405" t="str" cm="1">
        <f t="array" ref="AE405">_xlfn.IFS(S405 &lt; 3, "Low", S405 &lt;= 4, "Medium", S405 &gt; 4, "High")</f>
        <v>High</v>
      </c>
      <c r="AF405" t="str" cm="1">
        <f t="array" ref="AF405">_xlfn.IFS(T405 &lt; 3, "Unsatisfied", T405 &lt;= 4, "Neutral", T405 &gt; 4, "Satisfied" )</f>
        <v>Neutral</v>
      </c>
      <c r="AG405" t="str" cm="1">
        <f t="array" ref="AG405">_xlfn.IFS(Q405 &lt; 3, "Needs Improvement", Q405 &lt;= 4, "Good", Q405 &gt; 4, "Excellent" )</f>
        <v>Good</v>
      </c>
      <c r="AH405" t="str">
        <f t="shared" si="13"/>
        <v>Needs Improvement</v>
      </c>
    </row>
    <row r="406" spans="1:34" x14ac:dyDescent="0.35">
      <c r="A406">
        <v>3882</v>
      </c>
      <c r="B406" s="1">
        <v>43495</v>
      </c>
      <c r="C406" t="s">
        <v>112</v>
      </c>
      <c r="D406" t="s">
        <v>54</v>
      </c>
      <c r="E406" t="s">
        <v>30</v>
      </c>
      <c r="F406" t="s">
        <v>31</v>
      </c>
      <c r="G406" t="s">
        <v>32</v>
      </c>
      <c r="H406" t="s">
        <v>46</v>
      </c>
      <c r="I406" t="s">
        <v>95</v>
      </c>
      <c r="J406" t="s">
        <v>103</v>
      </c>
      <c r="K406" s="1">
        <v>16848</v>
      </c>
      <c r="L406" t="s">
        <v>36</v>
      </c>
      <c r="M406" t="s">
        <v>37</v>
      </c>
      <c r="N406" t="s">
        <v>84</v>
      </c>
      <c r="O406" t="s">
        <v>67</v>
      </c>
      <c r="P406" t="s">
        <v>40</v>
      </c>
      <c r="Q406">
        <v>3</v>
      </c>
      <c r="R406" s="1">
        <v>44823</v>
      </c>
      <c r="S406">
        <v>5</v>
      </c>
      <c r="T406">
        <v>3</v>
      </c>
      <c r="U406">
        <v>3</v>
      </c>
      <c r="V406" s="1">
        <v>45079</v>
      </c>
      <c r="W406" t="s">
        <v>50</v>
      </c>
      <c r="X406" t="s">
        <v>42</v>
      </c>
      <c r="Y406" t="s">
        <v>63</v>
      </c>
      <c r="Z406">
        <v>2</v>
      </c>
      <c r="AA406">
        <v>654.09</v>
      </c>
      <c r="AB406">
        <v>73</v>
      </c>
      <c r="AC406" t="str" cm="1">
        <f t="array" ref="AC406">_xlfn.IFS(AB406 &lt;=29, "Young Adult", AB406 &lt;=44, "Adult", AB406 &lt;=59, "Middle Age", AB406 &gt; 59, "Old")</f>
        <v>Old</v>
      </c>
      <c r="AD406">
        <f t="shared" ca="1" si="12"/>
        <v>7</v>
      </c>
      <c r="AE406" t="str" cm="1">
        <f t="array" ref="AE406">_xlfn.IFS(S406 &lt; 3, "Low", S406 &lt;= 4, "Medium", S406 &gt; 4, "High")</f>
        <v>High</v>
      </c>
      <c r="AF406" t="str" cm="1">
        <f t="array" ref="AF406">_xlfn.IFS(T406 &lt; 3, "Unsatisfied", T406 &lt;= 4, "Neutral", T406 &gt; 4, "Satisfied" )</f>
        <v>Neutral</v>
      </c>
      <c r="AG406" t="str" cm="1">
        <f t="array" ref="AG406">_xlfn.IFS(Q406 &lt; 3, "Needs Improvement", Q406 &lt;= 4, "Good", Q406 &gt; 4, "Excellent" )</f>
        <v>Good</v>
      </c>
      <c r="AH406" t="str">
        <f t="shared" si="13"/>
        <v>Effective</v>
      </c>
    </row>
    <row r="407" spans="1:34" x14ac:dyDescent="0.35">
      <c r="A407">
        <v>3883</v>
      </c>
      <c r="B407" s="1">
        <v>44687</v>
      </c>
      <c r="C407" t="s">
        <v>112</v>
      </c>
      <c r="D407" t="s">
        <v>69</v>
      </c>
      <c r="E407" t="s">
        <v>30</v>
      </c>
      <c r="F407" t="s">
        <v>31</v>
      </c>
      <c r="G407" t="s">
        <v>56</v>
      </c>
      <c r="H407" t="s">
        <v>55</v>
      </c>
      <c r="I407" t="s">
        <v>95</v>
      </c>
      <c r="J407" t="s">
        <v>70</v>
      </c>
      <c r="K407" s="1">
        <v>33405</v>
      </c>
      <c r="L407" t="s">
        <v>36</v>
      </c>
      <c r="M407" t="s">
        <v>37</v>
      </c>
      <c r="N407" t="s">
        <v>38</v>
      </c>
      <c r="O407" t="s">
        <v>39</v>
      </c>
      <c r="P407" t="s">
        <v>40</v>
      </c>
      <c r="Q407">
        <v>3</v>
      </c>
      <c r="R407" s="1">
        <v>44998</v>
      </c>
      <c r="S407">
        <v>2</v>
      </c>
      <c r="T407">
        <v>2</v>
      </c>
      <c r="U407">
        <v>1</v>
      </c>
      <c r="V407" s="1">
        <v>45112</v>
      </c>
      <c r="W407" t="s">
        <v>92</v>
      </c>
      <c r="X407" t="s">
        <v>42</v>
      </c>
      <c r="Y407" t="s">
        <v>52</v>
      </c>
      <c r="Z407">
        <v>2</v>
      </c>
      <c r="AA407">
        <v>842.6</v>
      </c>
      <c r="AB407">
        <v>31</v>
      </c>
      <c r="AC407" t="str" cm="1">
        <f t="array" ref="AC407">_xlfn.IFS(AB407 &lt;=29, "Young Adult", AB407 &lt;=44, "Adult", AB407 &lt;=59, "Middle Age", AB407 &gt; 59, "Old")</f>
        <v>Adult</v>
      </c>
      <c r="AD407">
        <f t="shared" ca="1" si="12"/>
        <v>4</v>
      </c>
      <c r="AE407" t="str" cm="1">
        <f t="array" ref="AE407">_xlfn.IFS(S407 &lt; 3, "Low", S407 &lt;= 4, "Medium", S407 &gt; 4, "High")</f>
        <v>Low</v>
      </c>
      <c r="AF407" t="str" cm="1">
        <f t="array" ref="AF407">_xlfn.IFS(T407 &lt; 3, "Unsatisfied", T407 &lt;= 4, "Neutral", T407 &gt; 4, "Satisfied" )</f>
        <v>Unsatisfied</v>
      </c>
      <c r="AG407" t="str" cm="1">
        <f t="array" ref="AG407">_xlfn.IFS(Q407 &lt; 3, "Needs Improvement", Q407 &lt;= 4, "Good", Q407 &gt; 4, "Excellent" )</f>
        <v>Good</v>
      </c>
      <c r="AH407" t="str">
        <f t="shared" si="13"/>
        <v>Needs Improvement</v>
      </c>
    </row>
    <row r="408" spans="1:34" x14ac:dyDescent="0.35">
      <c r="A408">
        <v>3884</v>
      </c>
      <c r="B408" s="1">
        <v>43498</v>
      </c>
      <c r="C408" t="s">
        <v>112</v>
      </c>
      <c r="D408" t="s">
        <v>29</v>
      </c>
      <c r="E408" t="s">
        <v>30</v>
      </c>
      <c r="F408" t="s">
        <v>55</v>
      </c>
      <c r="G408" t="s">
        <v>56</v>
      </c>
      <c r="H408" t="s">
        <v>33</v>
      </c>
      <c r="I408" t="s">
        <v>95</v>
      </c>
      <c r="J408" t="s">
        <v>79</v>
      </c>
      <c r="K408" s="1">
        <v>31894</v>
      </c>
      <c r="L408" t="s">
        <v>36</v>
      </c>
      <c r="M408" t="s">
        <v>37</v>
      </c>
      <c r="N408" t="s">
        <v>72</v>
      </c>
      <c r="O408" t="s">
        <v>39</v>
      </c>
      <c r="P408" t="s">
        <v>40</v>
      </c>
      <c r="Q408">
        <v>3</v>
      </c>
      <c r="R408" s="1">
        <v>45137</v>
      </c>
      <c r="S408">
        <v>4</v>
      </c>
      <c r="T408">
        <v>2</v>
      </c>
      <c r="U408">
        <v>3</v>
      </c>
      <c r="V408" s="1">
        <v>44821</v>
      </c>
      <c r="W408" t="s">
        <v>50</v>
      </c>
      <c r="X408" t="s">
        <v>51</v>
      </c>
      <c r="Y408" t="s">
        <v>73</v>
      </c>
      <c r="Z408">
        <v>1</v>
      </c>
      <c r="AA408">
        <v>789.88</v>
      </c>
      <c r="AB408">
        <v>32</v>
      </c>
      <c r="AC408" t="str" cm="1">
        <f t="array" ref="AC408">_xlfn.IFS(AB408 &lt;=29, "Young Adult", AB408 &lt;=44, "Adult", AB408 &lt;=59, "Middle Age", AB408 &gt; 59, "Old")</f>
        <v>Adult</v>
      </c>
      <c r="AD408">
        <f t="shared" ca="1" si="12"/>
        <v>7</v>
      </c>
      <c r="AE408" t="str" cm="1">
        <f t="array" ref="AE408">_xlfn.IFS(S408 &lt; 3, "Low", S408 &lt;= 4, "Medium", S408 &gt; 4, "High")</f>
        <v>Medium</v>
      </c>
      <c r="AF408" t="str" cm="1">
        <f t="array" ref="AF408">_xlfn.IFS(T408 &lt; 3, "Unsatisfied", T408 &lt;= 4, "Neutral", T408 &gt; 4, "Satisfied" )</f>
        <v>Unsatisfied</v>
      </c>
      <c r="AG408" t="str" cm="1">
        <f t="array" ref="AG408">_xlfn.IFS(Q408 &lt; 3, "Needs Improvement", Q408 &lt;= 4, "Good", Q408 &gt; 4, "Excellent" )</f>
        <v>Good</v>
      </c>
      <c r="AH408" t="str">
        <f t="shared" si="13"/>
        <v>Needs Improvement</v>
      </c>
    </row>
    <row r="409" spans="1:34" x14ac:dyDescent="0.35">
      <c r="A409">
        <v>3885</v>
      </c>
      <c r="B409" s="1">
        <v>44538</v>
      </c>
      <c r="C409" t="s">
        <v>114</v>
      </c>
      <c r="D409" t="s">
        <v>44</v>
      </c>
      <c r="E409" t="s">
        <v>30</v>
      </c>
      <c r="F409" t="s">
        <v>55</v>
      </c>
      <c r="G409" t="s">
        <v>56</v>
      </c>
      <c r="H409" t="s">
        <v>46</v>
      </c>
      <c r="I409" t="s">
        <v>95</v>
      </c>
      <c r="J409" t="s">
        <v>79</v>
      </c>
      <c r="K409" s="1">
        <v>17827</v>
      </c>
      <c r="L409" t="s">
        <v>71</v>
      </c>
      <c r="M409" t="s">
        <v>37</v>
      </c>
      <c r="N409" t="s">
        <v>72</v>
      </c>
      <c r="O409" t="s">
        <v>61</v>
      </c>
      <c r="P409" t="s">
        <v>40</v>
      </c>
      <c r="Q409">
        <v>3</v>
      </c>
      <c r="R409" s="1">
        <v>45137</v>
      </c>
      <c r="S409">
        <v>5</v>
      </c>
      <c r="T409">
        <v>5</v>
      </c>
      <c r="U409">
        <v>5</v>
      </c>
      <c r="V409" s="1">
        <v>44792</v>
      </c>
      <c r="W409" t="s">
        <v>92</v>
      </c>
      <c r="X409" t="s">
        <v>51</v>
      </c>
      <c r="Y409" t="s">
        <v>43</v>
      </c>
      <c r="Z409">
        <v>2</v>
      </c>
      <c r="AA409">
        <v>324.81</v>
      </c>
      <c r="AB409">
        <v>73</v>
      </c>
      <c r="AC409" t="str" cm="1">
        <f t="array" ref="AC409">_xlfn.IFS(AB409 &lt;=29, "Young Adult", AB409 &lt;=44, "Adult", AB409 &lt;=59, "Middle Age", AB409 &gt; 59, "Old")</f>
        <v>Old</v>
      </c>
      <c r="AD409">
        <f t="shared" ca="1" si="12"/>
        <v>4</v>
      </c>
      <c r="AE409" t="str" cm="1">
        <f t="array" ref="AE409">_xlfn.IFS(S409 &lt; 3, "Low", S409 &lt;= 4, "Medium", S409 &gt; 4, "High")</f>
        <v>High</v>
      </c>
      <c r="AF409" t="str" cm="1">
        <f t="array" ref="AF409">_xlfn.IFS(T409 &lt; 3, "Unsatisfied", T409 &lt;= 4, "Neutral", T409 &gt; 4, "Satisfied" )</f>
        <v>Satisfied</v>
      </c>
      <c r="AG409" t="str" cm="1">
        <f t="array" ref="AG409">_xlfn.IFS(Q409 &lt; 3, "Needs Improvement", Q409 &lt;= 4, "Good", Q409 &gt; 4, "Excellent" )</f>
        <v>Good</v>
      </c>
      <c r="AH409" t="str">
        <f t="shared" si="13"/>
        <v>Needs Improvement</v>
      </c>
    </row>
    <row r="410" spans="1:34" x14ac:dyDescent="0.35">
      <c r="A410">
        <v>3886</v>
      </c>
      <c r="B410" s="1">
        <v>43385</v>
      </c>
      <c r="C410" t="s">
        <v>114</v>
      </c>
      <c r="D410" t="s">
        <v>87</v>
      </c>
      <c r="E410" t="s">
        <v>30</v>
      </c>
      <c r="F410" t="s">
        <v>46</v>
      </c>
      <c r="G410" t="s">
        <v>56</v>
      </c>
      <c r="H410" t="s">
        <v>33</v>
      </c>
      <c r="I410" t="s">
        <v>95</v>
      </c>
      <c r="J410" t="s">
        <v>103</v>
      </c>
      <c r="K410" s="1">
        <v>28465</v>
      </c>
      <c r="L410" t="s">
        <v>71</v>
      </c>
      <c r="M410" t="s">
        <v>48</v>
      </c>
      <c r="N410" t="s">
        <v>60</v>
      </c>
      <c r="O410" t="s">
        <v>61</v>
      </c>
      <c r="P410" t="s">
        <v>40</v>
      </c>
      <c r="Q410">
        <v>3</v>
      </c>
      <c r="R410" s="1">
        <v>44803</v>
      </c>
      <c r="S410">
        <v>5</v>
      </c>
      <c r="T410">
        <v>2</v>
      </c>
      <c r="U410">
        <v>5</v>
      </c>
      <c r="V410" s="1">
        <v>44893</v>
      </c>
      <c r="W410" t="s">
        <v>68</v>
      </c>
      <c r="X410" t="s">
        <v>51</v>
      </c>
      <c r="Y410" t="s">
        <v>73</v>
      </c>
      <c r="Z410">
        <v>4</v>
      </c>
      <c r="AA410">
        <v>298.10000000000002</v>
      </c>
      <c r="AB410">
        <v>41</v>
      </c>
      <c r="AC410" t="str" cm="1">
        <f t="array" ref="AC410">_xlfn.IFS(AB410 &lt;=29, "Young Adult", AB410 &lt;=44, "Adult", AB410 &lt;=59, "Middle Age", AB410 &gt; 59, "Old")</f>
        <v>Adult</v>
      </c>
      <c r="AD410">
        <f t="shared" ca="1" si="12"/>
        <v>7</v>
      </c>
      <c r="AE410" t="str" cm="1">
        <f t="array" ref="AE410">_xlfn.IFS(S410 &lt; 3, "Low", S410 &lt;= 4, "Medium", S410 &gt; 4, "High")</f>
        <v>High</v>
      </c>
      <c r="AF410" t="str" cm="1">
        <f t="array" ref="AF410">_xlfn.IFS(T410 &lt; 3, "Unsatisfied", T410 &lt;= 4, "Neutral", T410 &gt; 4, "Satisfied" )</f>
        <v>Unsatisfied</v>
      </c>
      <c r="AG410" t="str" cm="1">
        <f t="array" ref="AG410">_xlfn.IFS(Q410 &lt; 3, "Needs Improvement", Q410 &lt;= 4, "Good", Q410 &gt; 4, "Excellent" )</f>
        <v>Good</v>
      </c>
      <c r="AH410" t="str">
        <f t="shared" si="13"/>
        <v>Needs Improvement</v>
      </c>
    </row>
    <row r="411" spans="1:34" x14ac:dyDescent="0.35">
      <c r="A411">
        <v>3889</v>
      </c>
      <c r="B411" s="1">
        <v>44809</v>
      </c>
      <c r="C411" t="s">
        <v>113</v>
      </c>
      <c r="D411" t="s">
        <v>64</v>
      </c>
      <c r="E411" t="s">
        <v>30</v>
      </c>
      <c r="F411" t="s">
        <v>31</v>
      </c>
      <c r="G411" t="s">
        <v>56</v>
      </c>
      <c r="H411" t="s">
        <v>46</v>
      </c>
      <c r="I411" t="s">
        <v>115</v>
      </c>
      <c r="J411" t="s">
        <v>65</v>
      </c>
      <c r="K411" s="1">
        <v>30239</v>
      </c>
      <c r="L411" t="s">
        <v>36</v>
      </c>
      <c r="M411" t="s">
        <v>48</v>
      </c>
      <c r="N411" t="s">
        <v>72</v>
      </c>
      <c r="O411" t="s">
        <v>61</v>
      </c>
      <c r="P411" t="s">
        <v>40</v>
      </c>
      <c r="Q411">
        <v>3</v>
      </c>
      <c r="R411" s="1">
        <v>44952</v>
      </c>
      <c r="S411">
        <v>2</v>
      </c>
      <c r="T411">
        <v>1</v>
      </c>
      <c r="U411">
        <v>1</v>
      </c>
      <c r="V411" s="1">
        <v>45140</v>
      </c>
      <c r="W411" t="s">
        <v>68</v>
      </c>
      <c r="X411" t="s">
        <v>51</v>
      </c>
      <c r="Y411" t="s">
        <v>52</v>
      </c>
      <c r="Z411">
        <v>1</v>
      </c>
      <c r="AA411">
        <v>292.8</v>
      </c>
      <c r="AB411">
        <v>40</v>
      </c>
      <c r="AC411" t="str" cm="1">
        <f t="array" ref="AC411">_xlfn.IFS(AB411 &lt;=29, "Young Adult", AB411 &lt;=44, "Adult", AB411 &lt;=59, "Middle Age", AB411 &gt; 59, "Old")</f>
        <v>Adult</v>
      </c>
      <c r="AD411">
        <f t="shared" ca="1" si="12"/>
        <v>3</v>
      </c>
      <c r="AE411" t="str" cm="1">
        <f t="array" ref="AE411">_xlfn.IFS(S411 &lt; 3, "Low", S411 &lt;= 4, "Medium", S411 &gt; 4, "High")</f>
        <v>Low</v>
      </c>
      <c r="AF411" t="str" cm="1">
        <f t="array" ref="AF411">_xlfn.IFS(T411 &lt; 3, "Unsatisfied", T411 &lt;= 4, "Neutral", T411 &gt; 4, "Satisfied" )</f>
        <v>Unsatisfied</v>
      </c>
      <c r="AG411" t="str" cm="1">
        <f t="array" ref="AG411">_xlfn.IFS(Q411 &lt; 3, "Needs Improvement", Q411 &lt;= 4, "Good", Q411 &gt; 4, "Excellent" )</f>
        <v>Good</v>
      </c>
      <c r="AH411" t="str">
        <f t="shared" si="13"/>
        <v>Needs Improvement</v>
      </c>
    </row>
    <row r="412" spans="1:34" x14ac:dyDescent="0.35">
      <c r="A412">
        <v>3890</v>
      </c>
      <c r="B412" s="1">
        <v>44761</v>
      </c>
      <c r="C412" t="s">
        <v>113</v>
      </c>
      <c r="D412" t="s">
        <v>74</v>
      </c>
      <c r="E412" t="s">
        <v>30</v>
      </c>
      <c r="F412" t="s">
        <v>55</v>
      </c>
      <c r="G412" t="s">
        <v>56</v>
      </c>
      <c r="H412" t="s">
        <v>33</v>
      </c>
      <c r="I412" t="s">
        <v>95</v>
      </c>
      <c r="J412" t="s">
        <v>65</v>
      </c>
      <c r="K412" s="1">
        <v>36392</v>
      </c>
      <c r="L412" t="s">
        <v>36</v>
      </c>
      <c r="M412" t="s">
        <v>48</v>
      </c>
      <c r="N412" t="s">
        <v>84</v>
      </c>
      <c r="O412" t="s">
        <v>77</v>
      </c>
      <c r="P412" t="s">
        <v>40</v>
      </c>
      <c r="Q412">
        <v>3</v>
      </c>
      <c r="R412" s="1">
        <v>44858</v>
      </c>
      <c r="S412">
        <v>2</v>
      </c>
      <c r="T412">
        <v>3</v>
      </c>
      <c r="U412">
        <v>3</v>
      </c>
      <c r="V412" s="1">
        <v>44934</v>
      </c>
      <c r="W412" t="s">
        <v>62</v>
      </c>
      <c r="X412" t="s">
        <v>51</v>
      </c>
      <c r="Y412" t="s">
        <v>63</v>
      </c>
      <c r="Z412">
        <v>4</v>
      </c>
      <c r="AA412">
        <v>596.62</v>
      </c>
      <c r="AB412">
        <v>23</v>
      </c>
      <c r="AC412" t="str" cm="1">
        <f t="array" ref="AC412">_xlfn.IFS(AB412 &lt;=29, "Young Adult", AB412 &lt;=44, "Adult", AB412 &lt;=59, "Middle Age", AB412 &gt; 59, "Old")</f>
        <v>Young Adult</v>
      </c>
      <c r="AD412">
        <f t="shared" ca="1" si="12"/>
        <v>3</v>
      </c>
      <c r="AE412" t="str" cm="1">
        <f t="array" ref="AE412">_xlfn.IFS(S412 &lt; 3, "Low", S412 &lt;= 4, "Medium", S412 &gt; 4, "High")</f>
        <v>Low</v>
      </c>
      <c r="AF412" t="str" cm="1">
        <f t="array" ref="AF412">_xlfn.IFS(T412 &lt; 3, "Unsatisfied", T412 &lt;= 4, "Neutral", T412 &gt; 4, "Satisfied" )</f>
        <v>Neutral</v>
      </c>
      <c r="AG412" t="str" cm="1">
        <f t="array" ref="AG412">_xlfn.IFS(Q412 &lt; 3, "Needs Improvement", Q412 &lt;= 4, "Good", Q412 &gt; 4, "Excellent" )</f>
        <v>Good</v>
      </c>
      <c r="AH412" t="str">
        <f t="shared" si="13"/>
        <v>Effective</v>
      </c>
    </row>
    <row r="413" spans="1:34" x14ac:dyDescent="0.35">
      <c r="A413">
        <v>3891</v>
      </c>
      <c r="B413" s="1">
        <v>44707</v>
      </c>
      <c r="C413" t="s">
        <v>113</v>
      </c>
      <c r="D413" t="s">
        <v>69</v>
      </c>
      <c r="E413" t="s">
        <v>30</v>
      </c>
      <c r="F413" t="s">
        <v>55</v>
      </c>
      <c r="G413" t="s">
        <v>32</v>
      </c>
      <c r="H413" t="s">
        <v>33</v>
      </c>
      <c r="I413" t="s">
        <v>95</v>
      </c>
      <c r="J413" t="s">
        <v>79</v>
      </c>
      <c r="K413" s="1">
        <v>22101</v>
      </c>
      <c r="L413" t="s">
        <v>36</v>
      </c>
      <c r="M413" t="s">
        <v>48</v>
      </c>
      <c r="N413" t="s">
        <v>60</v>
      </c>
      <c r="O413" t="s">
        <v>61</v>
      </c>
      <c r="P413" t="s">
        <v>40</v>
      </c>
      <c r="Q413">
        <v>3</v>
      </c>
      <c r="R413" s="1">
        <v>45113</v>
      </c>
      <c r="S413">
        <v>3</v>
      </c>
      <c r="T413">
        <v>2</v>
      </c>
      <c r="U413">
        <v>2</v>
      </c>
      <c r="V413" s="1">
        <v>45024</v>
      </c>
      <c r="W413" t="s">
        <v>41</v>
      </c>
      <c r="X413" t="s">
        <v>51</v>
      </c>
      <c r="Y413" t="s">
        <v>73</v>
      </c>
      <c r="Z413">
        <v>5</v>
      </c>
      <c r="AA413">
        <v>774.74</v>
      </c>
      <c r="AB413">
        <v>62</v>
      </c>
      <c r="AC413" t="str" cm="1">
        <f t="array" ref="AC413">_xlfn.IFS(AB413 &lt;=29, "Young Adult", AB413 &lt;=44, "Adult", AB413 &lt;=59, "Middle Age", AB413 &gt; 59, "Old")</f>
        <v>Old</v>
      </c>
      <c r="AD413">
        <f t="shared" ca="1" si="12"/>
        <v>4</v>
      </c>
      <c r="AE413" t="str" cm="1">
        <f t="array" ref="AE413">_xlfn.IFS(S413 &lt; 3, "Low", S413 &lt;= 4, "Medium", S413 &gt; 4, "High")</f>
        <v>Medium</v>
      </c>
      <c r="AF413" t="str" cm="1">
        <f t="array" ref="AF413">_xlfn.IFS(T413 &lt; 3, "Unsatisfied", T413 &lt;= 4, "Neutral", T413 &gt; 4, "Satisfied" )</f>
        <v>Unsatisfied</v>
      </c>
      <c r="AG413" t="str" cm="1">
        <f t="array" ref="AG413">_xlfn.IFS(Q413 &lt; 3, "Needs Improvement", Q413 &lt;= 4, "Good", Q413 &gt; 4, "Excellent" )</f>
        <v>Good</v>
      </c>
      <c r="AH413" t="str">
        <f t="shared" si="13"/>
        <v>Needs Improvement</v>
      </c>
    </row>
    <row r="414" spans="1:34" x14ac:dyDescent="0.35">
      <c r="A414">
        <v>3892</v>
      </c>
      <c r="B414" s="1">
        <v>44865</v>
      </c>
      <c r="C414" t="s">
        <v>113</v>
      </c>
      <c r="D414" t="s">
        <v>29</v>
      </c>
      <c r="E414" t="s">
        <v>30</v>
      </c>
      <c r="F414" t="s">
        <v>55</v>
      </c>
      <c r="G414" t="s">
        <v>45</v>
      </c>
      <c r="H414" t="s">
        <v>55</v>
      </c>
      <c r="I414" t="s">
        <v>95</v>
      </c>
      <c r="J414" t="s">
        <v>79</v>
      </c>
      <c r="K414" s="1">
        <v>28581</v>
      </c>
      <c r="L414" t="s">
        <v>36</v>
      </c>
      <c r="M414" t="s">
        <v>48</v>
      </c>
      <c r="N414" t="s">
        <v>49</v>
      </c>
      <c r="O414" t="s">
        <v>77</v>
      </c>
      <c r="P414" t="s">
        <v>40</v>
      </c>
      <c r="Q414">
        <v>3</v>
      </c>
      <c r="R414" s="1">
        <v>45118</v>
      </c>
      <c r="S414">
        <v>5</v>
      </c>
      <c r="T414">
        <v>4</v>
      </c>
      <c r="U414">
        <v>2</v>
      </c>
      <c r="V414" s="1">
        <v>44844</v>
      </c>
      <c r="W414" t="s">
        <v>68</v>
      </c>
      <c r="X414" t="s">
        <v>51</v>
      </c>
      <c r="Y414" t="s">
        <v>63</v>
      </c>
      <c r="Z414">
        <v>5</v>
      </c>
      <c r="AA414">
        <v>894.59</v>
      </c>
      <c r="AB414">
        <v>44</v>
      </c>
      <c r="AC414" t="str" cm="1">
        <f t="array" ref="AC414">_xlfn.IFS(AB414 &lt;=29, "Young Adult", AB414 &lt;=44, "Adult", AB414 &lt;=59, "Middle Age", AB414 &gt; 59, "Old")</f>
        <v>Adult</v>
      </c>
      <c r="AD414">
        <f t="shared" ca="1" si="12"/>
        <v>3</v>
      </c>
      <c r="AE414" t="str" cm="1">
        <f t="array" ref="AE414">_xlfn.IFS(S414 &lt; 3, "Low", S414 &lt;= 4, "Medium", S414 &gt; 4, "High")</f>
        <v>High</v>
      </c>
      <c r="AF414" t="str" cm="1">
        <f t="array" ref="AF414">_xlfn.IFS(T414 &lt; 3, "Unsatisfied", T414 &lt;= 4, "Neutral", T414 &gt; 4, "Satisfied" )</f>
        <v>Neutral</v>
      </c>
      <c r="AG414" t="str" cm="1">
        <f t="array" ref="AG414">_xlfn.IFS(Q414 &lt; 3, "Needs Improvement", Q414 &lt;= 4, "Good", Q414 &gt; 4, "Excellent" )</f>
        <v>Good</v>
      </c>
      <c r="AH414" t="str">
        <f t="shared" si="13"/>
        <v>Effective</v>
      </c>
    </row>
    <row r="415" spans="1:34" x14ac:dyDescent="0.35">
      <c r="A415">
        <v>3893</v>
      </c>
      <c r="B415" s="1">
        <v>45007</v>
      </c>
      <c r="C415" t="s">
        <v>112</v>
      </c>
      <c r="D415" t="s">
        <v>44</v>
      </c>
      <c r="E415" t="s">
        <v>30</v>
      </c>
      <c r="F415" t="s">
        <v>55</v>
      </c>
      <c r="G415" t="s">
        <v>56</v>
      </c>
      <c r="H415" t="s">
        <v>46</v>
      </c>
      <c r="I415" t="s">
        <v>95</v>
      </c>
      <c r="J415" t="s">
        <v>65</v>
      </c>
      <c r="K415" s="1">
        <v>19464</v>
      </c>
      <c r="L415" t="s">
        <v>36</v>
      </c>
      <c r="M415" t="s">
        <v>37</v>
      </c>
      <c r="N415" t="s">
        <v>84</v>
      </c>
      <c r="O415" t="s">
        <v>67</v>
      </c>
      <c r="P415" t="s">
        <v>40</v>
      </c>
      <c r="Q415">
        <v>3</v>
      </c>
      <c r="R415" s="1">
        <v>44952</v>
      </c>
      <c r="S415">
        <v>3</v>
      </c>
      <c r="T415">
        <v>1</v>
      </c>
      <c r="U415">
        <v>2</v>
      </c>
      <c r="V415" s="1">
        <v>44820</v>
      </c>
      <c r="W415" t="s">
        <v>41</v>
      </c>
      <c r="X415" t="s">
        <v>51</v>
      </c>
      <c r="Y415" t="s">
        <v>43</v>
      </c>
      <c r="Z415">
        <v>1</v>
      </c>
      <c r="AA415">
        <v>242.36</v>
      </c>
      <c r="AB415">
        <v>70</v>
      </c>
      <c r="AC415" t="str" cm="1">
        <f t="array" ref="AC415">_xlfn.IFS(AB415 &lt;=29, "Young Adult", AB415 &lt;=44, "Adult", AB415 &lt;=59, "Middle Age", AB415 &gt; 59, "Old")</f>
        <v>Old</v>
      </c>
      <c r="AD415">
        <f t="shared" ca="1" si="12"/>
        <v>3</v>
      </c>
      <c r="AE415" t="str" cm="1">
        <f t="array" ref="AE415">_xlfn.IFS(S415 &lt; 3, "Low", S415 &lt;= 4, "Medium", S415 &gt; 4, "High")</f>
        <v>Medium</v>
      </c>
      <c r="AF415" t="str" cm="1">
        <f t="array" ref="AF415">_xlfn.IFS(T415 &lt; 3, "Unsatisfied", T415 &lt;= 4, "Neutral", T415 &gt; 4, "Satisfied" )</f>
        <v>Unsatisfied</v>
      </c>
      <c r="AG415" t="str" cm="1">
        <f t="array" ref="AG415">_xlfn.IFS(Q415 &lt; 3, "Needs Improvement", Q415 &lt;= 4, "Good", Q415 &gt; 4, "Excellent" )</f>
        <v>Good</v>
      </c>
      <c r="AH415" t="str">
        <f t="shared" si="13"/>
        <v>Needs Improvement</v>
      </c>
    </row>
    <row r="416" spans="1:34" x14ac:dyDescent="0.35">
      <c r="A416">
        <v>3894</v>
      </c>
      <c r="B416" s="1">
        <v>45075</v>
      </c>
      <c r="C416" t="s">
        <v>112</v>
      </c>
      <c r="D416" t="s">
        <v>87</v>
      </c>
      <c r="E416" t="s">
        <v>30</v>
      </c>
      <c r="F416" t="s">
        <v>55</v>
      </c>
      <c r="G416" t="s">
        <v>45</v>
      </c>
      <c r="H416" t="s">
        <v>55</v>
      </c>
      <c r="I416" t="s">
        <v>95</v>
      </c>
      <c r="J416" t="s">
        <v>47</v>
      </c>
      <c r="K416" s="1">
        <v>21611</v>
      </c>
      <c r="L416" t="s">
        <v>36</v>
      </c>
      <c r="M416" t="s">
        <v>37</v>
      </c>
      <c r="N416" t="s">
        <v>72</v>
      </c>
      <c r="O416" t="s">
        <v>67</v>
      </c>
      <c r="P416" t="s">
        <v>40</v>
      </c>
      <c r="Q416">
        <v>3</v>
      </c>
      <c r="R416" s="1">
        <v>44787</v>
      </c>
      <c r="S416">
        <v>4</v>
      </c>
      <c r="T416">
        <v>3</v>
      </c>
      <c r="U416">
        <v>5</v>
      </c>
      <c r="V416" s="1">
        <v>44897</v>
      </c>
      <c r="W416" t="s">
        <v>41</v>
      </c>
      <c r="X416" t="s">
        <v>51</v>
      </c>
      <c r="Y416" t="s">
        <v>43</v>
      </c>
      <c r="Z416">
        <v>4</v>
      </c>
      <c r="AA416">
        <v>533.27</v>
      </c>
      <c r="AB416">
        <v>64</v>
      </c>
      <c r="AC416" t="str" cm="1">
        <f t="array" ref="AC416">_xlfn.IFS(AB416 &lt;=29, "Young Adult", AB416 &lt;=44, "Adult", AB416 &lt;=59, "Middle Age", AB416 &gt; 59, "Old")</f>
        <v>Old</v>
      </c>
      <c r="AD416">
        <f t="shared" ca="1" si="12"/>
        <v>3</v>
      </c>
      <c r="AE416" t="str" cm="1">
        <f t="array" ref="AE416">_xlfn.IFS(S416 &lt; 3, "Low", S416 &lt;= 4, "Medium", S416 &gt; 4, "High")</f>
        <v>Medium</v>
      </c>
      <c r="AF416" t="str" cm="1">
        <f t="array" ref="AF416">_xlfn.IFS(T416 &lt; 3, "Unsatisfied", T416 &lt;= 4, "Neutral", T416 &gt; 4, "Satisfied" )</f>
        <v>Neutral</v>
      </c>
      <c r="AG416" t="str" cm="1">
        <f t="array" ref="AG416">_xlfn.IFS(Q416 &lt; 3, "Needs Improvement", Q416 &lt;= 4, "Good", Q416 &gt; 4, "Excellent" )</f>
        <v>Good</v>
      </c>
      <c r="AH416" t="str">
        <f t="shared" si="13"/>
        <v>Needs Improvement</v>
      </c>
    </row>
    <row r="417" spans="1:34" x14ac:dyDescent="0.35">
      <c r="A417">
        <v>3895</v>
      </c>
      <c r="B417" s="1">
        <v>43884</v>
      </c>
      <c r="C417" t="s">
        <v>112</v>
      </c>
      <c r="D417" t="s">
        <v>81</v>
      </c>
      <c r="E417" t="s">
        <v>30</v>
      </c>
      <c r="F417" t="s">
        <v>55</v>
      </c>
      <c r="G417" t="s">
        <v>32</v>
      </c>
      <c r="H417" t="s">
        <v>55</v>
      </c>
      <c r="I417" t="s">
        <v>95</v>
      </c>
      <c r="J417" t="s">
        <v>89</v>
      </c>
      <c r="K417" s="1">
        <v>15842</v>
      </c>
      <c r="L417" t="s">
        <v>36</v>
      </c>
      <c r="M417" t="s">
        <v>37</v>
      </c>
      <c r="N417" t="s">
        <v>60</v>
      </c>
      <c r="O417" t="s">
        <v>61</v>
      </c>
      <c r="P417" t="s">
        <v>40</v>
      </c>
      <c r="Q417">
        <v>3</v>
      </c>
      <c r="R417" s="1">
        <v>45123</v>
      </c>
      <c r="S417">
        <v>2</v>
      </c>
      <c r="T417">
        <v>1</v>
      </c>
      <c r="U417">
        <v>2</v>
      </c>
      <c r="V417" s="1">
        <v>45038</v>
      </c>
      <c r="W417" t="s">
        <v>68</v>
      </c>
      <c r="X417" t="s">
        <v>51</v>
      </c>
      <c r="Y417" t="s">
        <v>63</v>
      </c>
      <c r="Z417">
        <v>1</v>
      </c>
      <c r="AA417">
        <v>983.77</v>
      </c>
      <c r="AB417">
        <v>77</v>
      </c>
      <c r="AC417" t="str" cm="1">
        <f t="array" ref="AC417">_xlfn.IFS(AB417 &lt;=29, "Young Adult", AB417 &lt;=44, "Adult", AB417 &lt;=59, "Middle Age", AB417 &gt; 59, "Old")</f>
        <v>Old</v>
      </c>
      <c r="AD417">
        <f t="shared" ca="1" si="12"/>
        <v>6</v>
      </c>
      <c r="AE417" t="str" cm="1">
        <f t="array" ref="AE417">_xlfn.IFS(S417 &lt; 3, "Low", S417 &lt;= 4, "Medium", S417 &gt; 4, "High")</f>
        <v>Low</v>
      </c>
      <c r="AF417" t="str" cm="1">
        <f t="array" ref="AF417">_xlfn.IFS(T417 &lt; 3, "Unsatisfied", T417 &lt;= 4, "Neutral", T417 &gt; 4, "Satisfied" )</f>
        <v>Unsatisfied</v>
      </c>
      <c r="AG417" t="str" cm="1">
        <f t="array" ref="AG417">_xlfn.IFS(Q417 &lt; 3, "Needs Improvement", Q417 &lt;= 4, "Good", Q417 &gt; 4, "Excellent" )</f>
        <v>Good</v>
      </c>
      <c r="AH417" t="str">
        <f t="shared" si="13"/>
        <v>Effective</v>
      </c>
    </row>
    <row r="418" spans="1:34" x14ac:dyDescent="0.35">
      <c r="A418">
        <v>3896</v>
      </c>
      <c r="B418" s="1">
        <v>43690</v>
      </c>
      <c r="C418" t="s">
        <v>112</v>
      </c>
      <c r="D418" t="s">
        <v>54</v>
      </c>
      <c r="E418" t="s">
        <v>30</v>
      </c>
      <c r="F418" t="s">
        <v>46</v>
      </c>
      <c r="G418" t="s">
        <v>56</v>
      </c>
      <c r="H418" t="s">
        <v>33</v>
      </c>
      <c r="I418" t="s">
        <v>95</v>
      </c>
      <c r="J418" t="s">
        <v>79</v>
      </c>
      <c r="K418" s="1">
        <v>29545</v>
      </c>
      <c r="L418" t="s">
        <v>36</v>
      </c>
      <c r="M418" t="s">
        <v>37</v>
      </c>
      <c r="N418" t="s">
        <v>60</v>
      </c>
      <c r="O418" t="s">
        <v>39</v>
      </c>
      <c r="P418" t="s">
        <v>40</v>
      </c>
      <c r="Q418">
        <v>3</v>
      </c>
      <c r="R418" s="1">
        <v>44971</v>
      </c>
      <c r="S418">
        <v>5</v>
      </c>
      <c r="T418">
        <v>3</v>
      </c>
      <c r="U418">
        <v>1</v>
      </c>
      <c r="V418" s="1">
        <v>45022</v>
      </c>
      <c r="W418" t="s">
        <v>68</v>
      </c>
      <c r="X418" t="s">
        <v>42</v>
      </c>
      <c r="Y418" t="s">
        <v>73</v>
      </c>
      <c r="Z418">
        <v>4</v>
      </c>
      <c r="AA418">
        <v>293.64</v>
      </c>
      <c r="AB418">
        <v>39</v>
      </c>
      <c r="AC418" t="str" cm="1">
        <f t="array" ref="AC418">_xlfn.IFS(AB418 &lt;=29, "Young Adult", AB418 &lt;=44, "Adult", AB418 &lt;=59, "Middle Age", AB418 &gt; 59, "Old")</f>
        <v>Adult</v>
      </c>
      <c r="AD418">
        <f t="shared" ca="1" si="12"/>
        <v>6</v>
      </c>
      <c r="AE418" t="str" cm="1">
        <f t="array" ref="AE418">_xlfn.IFS(S418 &lt; 3, "Low", S418 &lt;= 4, "Medium", S418 &gt; 4, "High")</f>
        <v>High</v>
      </c>
      <c r="AF418" t="str" cm="1">
        <f t="array" ref="AF418">_xlfn.IFS(T418 &lt; 3, "Unsatisfied", T418 &lt;= 4, "Neutral", T418 &gt; 4, "Satisfied" )</f>
        <v>Neutral</v>
      </c>
      <c r="AG418" t="str" cm="1">
        <f t="array" ref="AG418">_xlfn.IFS(Q418 &lt; 3, "Needs Improvement", Q418 &lt;= 4, "Good", Q418 &gt; 4, "Excellent" )</f>
        <v>Good</v>
      </c>
      <c r="AH418" t="str">
        <f t="shared" si="13"/>
        <v>Needs Improvement</v>
      </c>
    </row>
    <row r="419" spans="1:34" x14ac:dyDescent="0.35">
      <c r="A419">
        <v>3897</v>
      </c>
      <c r="B419" s="1">
        <v>43549</v>
      </c>
      <c r="C419" t="s">
        <v>114</v>
      </c>
      <c r="D419" t="s">
        <v>81</v>
      </c>
      <c r="E419" t="s">
        <v>30</v>
      </c>
      <c r="F419" t="s">
        <v>46</v>
      </c>
      <c r="G419" t="s">
        <v>45</v>
      </c>
      <c r="H419" t="s">
        <v>46</v>
      </c>
      <c r="I419" t="s">
        <v>95</v>
      </c>
      <c r="J419" t="s">
        <v>47</v>
      </c>
      <c r="K419" s="1">
        <v>20545</v>
      </c>
      <c r="L419" t="s">
        <v>71</v>
      </c>
      <c r="M419" t="s">
        <v>37</v>
      </c>
      <c r="N419" t="s">
        <v>72</v>
      </c>
      <c r="O419" t="s">
        <v>67</v>
      </c>
      <c r="P419" t="s">
        <v>40</v>
      </c>
      <c r="Q419">
        <v>3</v>
      </c>
      <c r="R419" s="1">
        <v>44985</v>
      </c>
      <c r="S419">
        <v>5</v>
      </c>
      <c r="T419">
        <v>4</v>
      </c>
      <c r="U419">
        <v>3</v>
      </c>
      <c r="V419" s="1">
        <v>45142</v>
      </c>
      <c r="W419" t="s">
        <v>68</v>
      </c>
      <c r="X419" t="s">
        <v>42</v>
      </c>
      <c r="Y419" t="s">
        <v>52</v>
      </c>
      <c r="Z419">
        <v>3</v>
      </c>
      <c r="AA419">
        <v>380.61</v>
      </c>
      <c r="AB419">
        <v>63</v>
      </c>
      <c r="AC419" t="str" cm="1">
        <f t="array" ref="AC419">_xlfn.IFS(AB419 &lt;=29, "Young Adult", AB419 &lt;=44, "Adult", AB419 &lt;=59, "Middle Age", AB419 &gt; 59, "Old")</f>
        <v>Old</v>
      </c>
      <c r="AD419">
        <f t="shared" ca="1" si="12"/>
        <v>7</v>
      </c>
      <c r="AE419" t="str" cm="1">
        <f t="array" ref="AE419">_xlfn.IFS(S419 &lt; 3, "Low", S419 &lt;= 4, "Medium", S419 &gt; 4, "High")</f>
        <v>High</v>
      </c>
      <c r="AF419" t="str" cm="1">
        <f t="array" ref="AF419">_xlfn.IFS(T419 &lt; 3, "Unsatisfied", T419 &lt;= 4, "Neutral", T419 &gt; 4, "Satisfied" )</f>
        <v>Neutral</v>
      </c>
      <c r="AG419" t="str" cm="1">
        <f t="array" ref="AG419">_xlfn.IFS(Q419 &lt; 3, "Needs Improvement", Q419 &lt;= 4, "Good", Q419 &gt; 4, "Excellent" )</f>
        <v>Good</v>
      </c>
      <c r="AH419" t="str">
        <f t="shared" si="13"/>
        <v>Needs Improvement</v>
      </c>
    </row>
    <row r="420" spans="1:34" x14ac:dyDescent="0.35">
      <c r="A420">
        <v>3900</v>
      </c>
      <c r="B420" s="1">
        <v>45093</v>
      </c>
      <c r="C420" t="s">
        <v>116</v>
      </c>
      <c r="D420" t="s">
        <v>29</v>
      </c>
      <c r="E420" t="s">
        <v>30</v>
      </c>
      <c r="F420" t="s">
        <v>31</v>
      </c>
      <c r="G420" t="s">
        <v>32</v>
      </c>
      <c r="H420" t="s">
        <v>55</v>
      </c>
      <c r="I420" t="s">
        <v>95</v>
      </c>
      <c r="J420" t="s">
        <v>70</v>
      </c>
      <c r="K420" s="1">
        <v>34968</v>
      </c>
      <c r="L420" t="s">
        <v>36</v>
      </c>
      <c r="M420" t="s">
        <v>37</v>
      </c>
      <c r="N420" t="s">
        <v>84</v>
      </c>
      <c r="O420" t="s">
        <v>61</v>
      </c>
      <c r="P420" t="s">
        <v>40</v>
      </c>
      <c r="Q420">
        <v>3</v>
      </c>
      <c r="R420" s="1">
        <v>44994</v>
      </c>
      <c r="S420">
        <v>5</v>
      </c>
      <c r="T420">
        <v>2</v>
      </c>
      <c r="U420">
        <v>1</v>
      </c>
      <c r="V420" s="1">
        <v>45048</v>
      </c>
      <c r="W420" t="s">
        <v>68</v>
      </c>
      <c r="X420" t="s">
        <v>42</v>
      </c>
      <c r="Y420" t="s">
        <v>73</v>
      </c>
      <c r="Z420">
        <v>5</v>
      </c>
      <c r="AA420">
        <v>143.21</v>
      </c>
      <c r="AB420">
        <v>28</v>
      </c>
      <c r="AC420" t="str" cm="1">
        <f t="array" ref="AC420">_xlfn.IFS(AB420 &lt;=29, "Young Adult", AB420 &lt;=44, "Adult", AB420 &lt;=59, "Middle Age", AB420 &gt; 59, "Old")</f>
        <v>Young Adult</v>
      </c>
      <c r="AD420">
        <f t="shared" ca="1" si="12"/>
        <v>2</v>
      </c>
      <c r="AE420" t="str" cm="1">
        <f t="array" ref="AE420">_xlfn.IFS(S420 &lt; 3, "Low", S420 &lt;= 4, "Medium", S420 &gt; 4, "High")</f>
        <v>High</v>
      </c>
      <c r="AF420" t="str" cm="1">
        <f t="array" ref="AF420">_xlfn.IFS(T420 &lt; 3, "Unsatisfied", T420 &lt;= 4, "Neutral", T420 &gt; 4, "Satisfied" )</f>
        <v>Unsatisfied</v>
      </c>
      <c r="AG420" t="str" cm="1">
        <f t="array" ref="AG420">_xlfn.IFS(Q420 &lt; 3, "Needs Improvement", Q420 &lt;= 4, "Good", Q420 &gt; 4, "Excellent" )</f>
        <v>Good</v>
      </c>
      <c r="AH420" t="str">
        <f t="shared" si="13"/>
        <v>Needs Improvement</v>
      </c>
    </row>
    <row r="421" spans="1:34" x14ac:dyDescent="0.35">
      <c r="A421">
        <v>3901</v>
      </c>
      <c r="B421" s="1">
        <v>44365</v>
      </c>
      <c r="C421" t="s">
        <v>113</v>
      </c>
      <c r="D421" t="s">
        <v>44</v>
      </c>
      <c r="E421" t="s">
        <v>30</v>
      </c>
      <c r="F421" t="s">
        <v>46</v>
      </c>
      <c r="G421" t="s">
        <v>45</v>
      </c>
      <c r="H421" t="s">
        <v>33</v>
      </c>
      <c r="I421" t="s">
        <v>115</v>
      </c>
      <c r="J421" t="s">
        <v>99</v>
      </c>
      <c r="K421" s="1">
        <v>32178</v>
      </c>
      <c r="L421" t="s">
        <v>36</v>
      </c>
      <c r="M421" t="s">
        <v>48</v>
      </c>
      <c r="N421" t="s">
        <v>49</v>
      </c>
      <c r="O421" t="s">
        <v>61</v>
      </c>
      <c r="P421" t="s">
        <v>40</v>
      </c>
      <c r="Q421">
        <v>3</v>
      </c>
      <c r="R421" s="1">
        <v>45117</v>
      </c>
      <c r="S421">
        <v>1</v>
      </c>
      <c r="T421">
        <v>2</v>
      </c>
      <c r="U421">
        <v>5</v>
      </c>
      <c r="V421" s="1">
        <v>45057</v>
      </c>
      <c r="W421" t="s">
        <v>50</v>
      </c>
      <c r="X421" t="s">
        <v>51</v>
      </c>
      <c r="Y421" t="s">
        <v>43</v>
      </c>
      <c r="Z421">
        <v>1</v>
      </c>
      <c r="AA421">
        <v>876.73</v>
      </c>
      <c r="AB421">
        <v>33</v>
      </c>
      <c r="AC421" t="str" cm="1">
        <f t="array" ref="AC421">_xlfn.IFS(AB421 &lt;=29, "Young Adult", AB421 &lt;=44, "Adult", AB421 &lt;=59, "Middle Age", AB421 &gt; 59, "Old")</f>
        <v>Adult</v>
      </c>
      <c r="AD421">
        <f t="shared" ca="1" si="12"/>
        <v>4</v>
      </c>
      <c r="AE421" t="str" cm="1">
        <f t="array" ref="AE421">_xlfn.IFS(S421 &lt; 3, "Low", S421 &lt;= 4, "Medium", S421 &gt; 4, "High")</f>
        <v>Low</v>
      </c>
      <c r="AF421" t="str" cm="1">
        <f t="array" ref="AF421">_xlfn.IFS(T421 &lt; 3, "Unsatisfied", T421 &lt;= 4, "Neutral", T421 &gt; 4, "Satisfied" )</f>
        <v>Unsatisfied</v>
      </c>
      <c r="AG421" t="str" cm="1">
        <f t="array" ref="AG421">_xlfn.IFS(Q421 &lt; 3, "Needs Improvement", Q421 &lt;= 4, "Good", Q421 &gt; 4, "Excellent" )</f>
        <v>Good</v>
      </c>
      <c r="AH421" t="str">
        <f t="shared" si="13"/>
        <v>Needs Improvement</v>
      </c>
    </row>
    <row r="422" spans="1:34" x14ac:dyDescent="0.35">
      <c r="A422">
        <v>3902</v>
      </c>
      <c r="B422" s="1">
        <v>45068</v>
      </c>
      <c r="C422" t="s">
        <v>113</v>
      </c>
      <c r="D422" t="s">
        <v>87</v>
      </c>
      <c r="E422" t="s">
        <v>30</v>
      </c>
      <c r="F422" t="s">
        <v>31</v>
      </c>
      <c r="G422" t="s">
        <v>56</v>
      </c>
      <c r="H422" t="s">
        <v>33</v>
      </c>
      <c r="I422" t="s">
        <v>115</v>
      </c>
      <c r="J422" t="s">
        <v>101</v>
      </c>
      <c r="K422" s="1">
        <v>23530</v>
      </c>
      <c r="L422" t="s">
        <v>36</v>
      </c>
      <c r="M422" t="s">
        <v>48</v>
      </c>
      <c r="N422" t="s">
        <v>72</v>
      </c>
      <c r="O422" t="s">
        <v>61</v>
      </c>
      <c r="P422" t="s">
        <v>40</v>
      </c>
      <c r="Q422">
        <v>3</v>
      </c>
      <c r="R422" s="1">
        <v>44959</v>
      </c>
      <c r="S422">
        <v>3</v>
      </c>
      <c r="T422">
        <v>1</v>
      </c>
      <c r="U422">
        <v>1</v>
      </c>
      <c r="V422" s="1">
        <v>44937</v>
      </c>
      <c r="W422" t="s">
        <v>41</v>
      </c>
      <c r="X422" t="s">
        <v>51</v>
      </c>
      <c r="Y422" t="s">
        <v>43</v>
      </c>
      <c r="Z422">
        <v>4</v>
      </c>
      <c r="AA422">
        <v>768.05</v>
      </c>
      <c r="AB422">
        <v>59</v>
      </c>
      <c r="AC422" t="str" cm="1">
        <f t="array" ref="AC422">_xlfn.IFS(AB422 &lt;=29, "Young Adult", AB422 &lt;=44, "Adult", AB422 &lt;=59, "Middle Age", AB422 &gt; 59, "Old")</f>
        <v>Middle Age</v>
      </c>
      <c r="AD422">
        <f t="shared" ca="1" si="12"/>
        <v>3</v>
      </c>
      <c r="AE422" t="str" cm="1">
        <f t="array" ref="AE422">_xlfn.IFS(S422 &lt; 3, "Low", S422 &lt;= 4, "Medium", S422 &gt; 4, "High")</f>
        <v>Medium</v>
      </c>
      <c r="AF422" t="str" cm="1">
        <f t="array" ref="AF422">_xlfn.IFS(T422 &lt; 3, "Unsatisfied", T422 &lt;= 4, "Neutral", T422 &gt; 4, "Satisfied" )</f>
        <v>Unsatisfied</v>
      </c>
      <c r="AG422" t="str" cm="1">
        <f t="array" ref="AG422">_xlfn.IFS(Q422 &lt; 3, "Needs Improvement", Q422 &lt;= 4, "Good", Q422 &gt; 4, "Excellent" )</f>
        <v>Good</v>
      </c>
      <c r="AH422" t="str">
        <f t="shared" si="13"/>
        <v>Needs Improvement</v>
      </c>
    </row>
    <row r="423" spans="1:34" x14ac:dyDescent="0.35">
      <c r="A423">
        <v>3903</v>
      </c>
      <c r="B423" s="1">
        <v>43599</v>
      </c>
      <c r="C423" t="s">
        <v>113</v>
      </c>
      <c r="D423" t="s">
        <v>64</v>
      </c>
      <c r="E423" t="s">
        <v>30</v>
      </c>
      <c r="F423" t="s">
        <v>55</v>
      </c>
      <c r="G423" t="s">
        <v>45</v>
      </c>
      <c r="H423" t="s">
        <v>55</v>
      </c>
      <c r="I423" t="s">
        <v>95</v>
      </c>
      <c r="J423" t="s">
        <v>70</v>
      </c>
      <c r="K423" s="1">
        <v>34171</v>
      </c>
      <c r="L423" t="s">
        <v>36</v>
      </c>
      <c r="M423" t="s">
        <v>48</v>
      </c>
      <c r="N423" t="s">
        <v>49</v>
      </c>
      <c r="O423" t="s">
        <v>61</v>
      </c>
      <c r="P423" t="s">
        <v>40</v>
      </c>
      <c r="Q423">
        <v>3</v>
      </c>
      <c r="R423" s="1">
        <v>44961</v>
      </c>
      <c r="S423">
        <v>1</v>
      </c>
      <c r="T423">
        <v>4</v>
      </c>
      <c r="U423">
        <v>3</v>
      </c>
      <c r="V423" s="1">
        <v>45078</v>
      </c>
      <c r="W423" t="s">
        <v>92</v>
      </c>
      <c r="X423" t="s">
        <v>51</v>
      </c>
      <c r="Y423" t="s">
        <v>52</v>
      </c>
      <c r="Z423">
        <v>4</v>
      </c>
      <c r="AA423">
        <v>153.15</v>
      </c>
      <c r="AB423">
        <v>26</v>
      </c>
      <c r="AC423" t="str" cm="1">
        <f t="array" ref="AC423">_xlfn.IFS(AB423 &lt;=29, "Young Adult", AB423 &lt;=44, "Adult", AB423 &lt;=59, "Middle Age", AB423 &gt; 59, "Old")</f>
        <v>Young Adult</v>
      </c>
      <c r="AD423">
        <f t="shared" ca="1" si="12"/>
        <v>7</v>
      </c>
      <c r="AE423" t="str" cm="1">
        <f t="array" ref="AE423">_xlfn.IFS(S423 &lt; 3, "Low", S423 &lt;= 4, "Medium", S423 &gt; 4, "High")</f>
        <v>Low</v>
      </c>
      <c r="AF423" t="str" cm="1">
        <f t="array" ref="AF423">_xlfn.IFS(T423 &lt; 3, "Unsatisfied", T423 &lt;= 4, "Neutral", T423 &gt; 4, "Satisfied" )</f>
        <v>Neutral</v>
      </c>
      <c r="AG423" t="str" cm="1">
        <f t="array" ref="AG423">_xlfn.IFS(Q423 &lt; 3, "Needs Improvement", Q423 &lt;= 4, "Good", Q423 &gt; 4, "Excellent" )</f>
        <v>Good</v>
      </c>
      <c r="AH423" t="str">
        <f t="shared" si="13"/>
        <v>Needs Improvement</v>
      </c>
    </row>
    <row r="424" spans="1:34" x14ac:dyDescent="0.35">
      <c r="A424">
        <v>3904</v>
      </c>
      <c r="B424" s="1">
        <v>44192</v>
      </c>
      <c r="C424" t="s">
        <v>113</v>
      </c>
      <c r="D424" t="s">
        <v>94</v>
      </c>
      <c r="E424" t="s">
        <v>30</v>
      </c>
      <c r="F424" t="s">
        <v>31</v>
      </c>
      <c r="G424" t="s">
        <v>45</v>
      </c>
      <c r="H424" t="s">
        <v>46</v>
      </c>
      <c r="I424" t="s">
        <v>95</v>
      </c>
      <c r="J424" t="s">
        <v>79</v>
      </c>
      <c r="K424" s="1">
        <v>25630</v>
      </c>
      <c r="L424" t="s">
        <v>36</v>
      </c>
      <c r="M424" t="s">
        <v>48</v>
      </c>
      <c r="N424" t="s">
        <v>84</v>
      </c>
      <c r="O424" t="s">
        <v>39</v>
      </c>
      <c r="P424" t="s">
        <v>40</v>
      </c>
      <c r="Q424">
        <v>3</v>
      </c>
      <c r="R424" s="1">
        <v>44817</v>
      </c>
      <c r="S424">
        <v>4</v>
      </c>
      <c r="T424">
        <v>4</v>
      </c>
      <c r="U424">
        <v>1</v>
      </c>
      <c r="V424" s="1">
        <v>45094</v>
      </c>
      <c r="W424" t="s">
        <v>62</v>
      </c>
      <c r="X424" t="s">
        <v>51</v>
      </c>
      <c r="Y424" t="s">
        <v>73</v>
      </c>
      <c r="Z424">
        <v>5</v>
      </c>
      <c r="AA424">
        <v>339.73</v>
      </c>
      <c r="AB424">
        <v>50</v>
      </c>
      <c r="AC424" t="str" cm="1">
        <f t="array" ref="AC424">_xlfn.IFS(AB424 &lt;=29, "Young Adult", AB424 &lt;=44, "Adult", AB424 &lt;=59, "Middle Age", AB424 &gt; 59, "Old")</f>
        <v>Middle Age</v>
      </c>
      <c r="AD424">
        <f t="shared" ca="1" si="12"/>
        <v>5</v>
      </c>
      <c r="AE424" t="str" cm="1">
        <f t="array" ref="AE424">_xlfn.IFS(S424 &lt; 3, "Low", S424 &lt;= 4, "Medium", S424 &gt; 4, "High")</f>
        <v>Medium</v>
      </c>
      <c r="AF424" t="str" cm="1">
        <f t="array" ref="AF424">_xlfn.IFS(T424 &lt; 3, "Unsatisfied", T424 &lt;= 4, "Neutral", T424 &gt; 4, "Satisfied" )</f>
        <v>Neutral</v>
      </c>
      <c r="AG424" t="str" cm="1">
        <f t="array" ref="AG424">_xlfn.IFS(Q424 &lt; 3, "Needs Improvement", Q424 &lt;= 4, "Good", Q424 &gt; 4, "Excellent" )</f>
        <v>Good</v>
      </c>
      <c r="AH424" t="str">
        <f t="shared" si="13"/>
        <v>Needs Improvement</v>
      </c>
    </row>
    <row r="425" spans="1:34" x14ac:dyDescent="0.35">
      <c r="A425">
        <v>3905</v>
      </c>
      <c r="B425" s="1">
        <v>44047</v>
      </c>
      <c r="C425" t="s">
        <v>113</v>
      </c>
      <c r="D425" t="s">
        <v>74</v>
      </c>
      <c r="E425" t="s">
        <v>30</v>
      </c>
      <c r="F425" t="s">
        <v>55</v>
      </c>
      <c r="G425" t="s">
        <v>45</v>
      </c>
      <c r="H425" t="s">
        <v>55</v>
      </c>
      <c r="I425" t="s">
        <v>95</v>
      </c>
      <c r="J425" t="s">
        <v>109</v>
      </c>
      <c r="K425" s="1">
        <v>21344</v>
      </c>
      <c r="L425" t="s">
        <v>36</v>
      </c>
      <c r="M425" t="s">
        <v>37</v>
      </c>
      <c r="N425" t="s">
        <v>72</v>
      </c>
      <c r="O425" t="s">
        <v>39</v>
      </c>
      <c r="P425" t="s">
        <v>40</v>
      </c>
      <c r="Q425">
        <v>3</v>
      </c>
      <c r="R425" s="1">
        <v>45089</v>
      </c>
      <c r="S425">
        <v>5</v>
      </c>
      <c r="T425">
        <v>5</v>
      </c>
      <c r="U425">
        <v>5</v>
      </c>
      <c r="V425" s="1">
        <v>44913</v>
      </c>
      <c r="W425" t="s">
        <v>62</v>
      </c>
      <c r="X425" t="s">
        <v>42</v>
      </c>
      <c r="Y425" t="s">
        <v>43</v>
      </c>
      <c r="Z425">
        <v>3</v>
      </c>
      <c r="AA425">
        <v>233.22</v>
      </c>
      <c r="AB425">
        <v>62</v>
      </c>
      <c r="AC425" t="str" cm="1">
        <f t="array" ref="AC425">_xlfn.IFS(AB425 &lt;=29, "Young Adult", AB425 &lt;=44, "Adult", AB425 &lt;=59, "Middle Age", AB425 &gt; 59, "Old")</f>
        <v>Old</v>
      </c>
      <c r="AD425">
        <f t="shared" ca="1" si="12"/>
        <v>5</v>
      </c>
      <c r="AE425" t="str" cm="1">
        <f t="array" ref="AE425">_xlfn.IFS(S425 &lt; 3, "Low", S425 &lt;= 4, "Medium", S425 &gt; 4, "High")</f>
        <v>High</v>
      </c>
      <c r="AF425" t="str" cm="1">
        <f t="array" ref="AF425">_xlfn.IFS(T425 &lt; 3, "Unsatisfied", T425 &lt;= 4, "Neutral", T425 &gt; 4, "Satisfied" )</f>
        <v>Satisfied</v>
      </c>
      <c r="AG425" t="str" cm="1">
        <f t="array" ref="AG425">_xlfn.IFS(Q425 &lt; 3, "Needs Improvement", Q425 &lt;= 4, "Good", Q425 &gt; 4, "Excellent" )</f>
        <v>Good</v>
      </c>
      <c r="AH425" t="str">
        <f t="shared" si="13"/>
        <v>Needs Improvement</v>
      </c>
    </row>
    <row r="426" spans="1:34" x14ac:dyDescent="0.35">
      <c r="A426">
        <v>3906</v>
      </c>
      <c r="B426" s="1">
        <v>44068</v>
      </c>
      <c r="C426" t="s">
        <v>112</v>
      </c>
      <c r="D426" t="s">
        <v>81</v>
      </c>
      <c r="E426" t="s">
        <v>30</v>
      </c>
      <c r="F426" t="s">
        <v>31</v>
      </c>
      <c r="G426" t="s">
        <v>32</v>
      </c>
      <c r="H426" t="s">
        <v>33</v>
      </c>
      <c r="I426" t="s">
        <v>95</v>
      </c>
      <c r="J426" t="s">
        <v>101</v>
      </c>
      <c r="K426" s="1">
        <v>27642</v>
      </c>
      <c r="L426" t="s">
        <v>36</v>
      </c>
      <c r="M426" t="s">
        <v>37</v>
      </c>
      <c r="N426" t="s">
        <v>60</v>
      </c>
      <c r="O426" t="s">
        <v>67</v>
      </c>
      <c r="P426" t="s">
        <v>40</v>
      </c>
      <c r="Q426">
        <v>3</v>
      </c>
      <c r="R426" s="1">
        <v>44944</v>
      </c>
      <c r="S426">
        <v>3</v>
      </c>
      <c r="T426">
        <v>2</v>
      </c>
      <c r="U426">
        <v>4</v>
      </c>
      <c r="V426" s="1">
        <v>44976</v>
      </c>
      <c r="W426" t="s">
        <v>62</v>
      </c>
      <c r="X426" t="s">
        <v>42</v>
      </c>
      <c r="Y426" t="s">
        <v>63</v>
      </c>
      <c r="Z426">
        <v>2</v>
      </c>
      <c r="AA426">
        <v>735.44</v>
      </c>
      <c r="AB426">
        <v>45</v>
      </c>
      <c r="AC426" t="str" cm="1">
        <f t="array" ref="AC426">_xlfn.IFS(AB426 &lt;=29, "Young Adult", AB426 &lt;=44, "Adult", AB426 &lt;=59, "Middle Age", AB426 &gt; 59, "Old")</f>
        <v>Middle Age</v>
      </c>
      <c r="AD426">
        <f t="shared" ca="1" si="12"/>
        <v>5</v>
      </c>
      <c r="AE426" t="str" cm="1">
        <f t="array" ref="AE426">_xlfn.IFS(S426 &lt; 3, "Low", S426 &lt;= 4, "Medium", S426 &gt; 4, "High")</f>
        <v>Medium</v>
      </c>
      <c r="AF426" t="str" cm="1">
        <f t="array" ref="AF426">_xlfn.IFS(T426 &lt; 3, "Unsatisfied", T426 &lt;= 4, "Neutral", T426 &gt; 4, "Satisfied" )</f>
        <v>Unsatisfied</v>
      </c>
      <c r="AG426" t="str" cm="1">
        <f t="array" ref="AG426">_xlfn.IFS(Q426 &lt; 3, "Needs Improvement", Q426 &lt;= 4, "Good", Q426 &gt; 4, "Excellent" )</f>
        <v>Good</v>
      </c>
      <c r="AH426" t="str">
        <f t="shared" si="13"/>
        <v>Effective</v>
      </c>
    </row>
    <row r="427" spans="1:34" x14ac:dyDescent="0.35">
      <c r="A427">
        <v>3907</v>
      </c>
      <c r="B427" s="1">
        <v>44616</v>
      </c>
      <c r="C427" t="s">
        <v>112</v>
      </c>
      <c r="D427" t="s">
        <v>54</v>
      </c>
      <c r="E427" t="s">
        <v>30</v>
      </c>
      <c r="F427" t="s">
        <v>55</v>
      </c>
      <c r="G427" t="s">
        <v>45</v>
      </c>
      <c r="H427" t="s">
        <v>33</v>
      </c>
      <c r="I427" t="s">
        <v>95</v>
      </c>
      <c r="J427" t="s">
        <v>79</v>
      </c>
      <c r="K427" s="1">
        <v>23569</v>
      </c>
      <c r="L427" t="s">
        <v>36</v>
      </c>
      <c r="M427" t="s">
        <v>37</v>
      </c>
      <c r="N427" t="s">
        <v>38</v>
      </c>
      <c r="O427" t="s">
        <v>67</v>
      </c>
      <c r="P427" t="s">
        <v>40</v>
      </c>
      <c r="Q427">
        <v>3</v>
      </c>
      <c r="R427" s="1">
        <v>44992</v>
      </c>
      <c r="S427">
        <v>3</v>
      </c>
      <c r="T427">
        <v>2</v>
      </c>
      <c r="U427">
        <v>5</v>
      </c>
      <c r="V427" s="1">
        <v>44901</v>
      </c>
      <c r="W427" t="s">
        <v>68</v>
      </c>
      <c r="X427" t="s">
        <v>51</v>
      </c>
      <c r="Y427" t="s">
        <v>52</v>
      </c>
      <c r="Z427">
        <v>3</v>
      </c>
      <c r="AA427">
        <v>281.7</v>
      </c>
      <c r="AB427">
        <v>58</v>
      </c>
      <c r="AC427" t="str" cm="1">
        <f t="array" ref="AC427">_xlfn.IFS(AB427 &lt;=29, "Young Adult", AB427 &lt;=44, "Adult", AB427 &lt;=59, "Middle Age", AB427 &gt; 59, "Old")</f>
        <v>Middle Age</v>
      </c>
      <c r="AD427">
        <f t="shared" ca="1" si="12"/>
        <v>4</v>
      </c>
      <c r="AE427" t="str" cm="1">
        <f t="array" ref="AE427">_xlfn.IFS(S427 &lt; 3, "Low", S427 &lt;= 4, "Medium", S427 &gt; 4, "High")</f>
        <v>Medium</v>
      </c>
      <c r="AF427" t="str" cm="1">
        <f t="array" ref="AF427">_xlfn.IFS(T427 &lt; 3, "Unsatisfied", T427 &lt;= 4, "Neutral", T427 &gt; 4, "Satisfied" )</f>
        <v>Unsatisfied</v>
      </c>
      <c r="AG427" t="str" cm="1">
        <f t="array" ref="AG427">_xlfn.IFS(Q427 &lt; 3, "Needs Improvement", Q427 &lt;= 4, "Good", Q427 &gt; 4, "Excellent" )</f>
        <v>Good</v>
      </c>
      <c r="AH427" t="str">
        <f t="shared" si="13"/>
        <v>Needs Improvement</v>
      </c>
    </row>
    <row r="428" spans="1:34" x14ac:dyDescent="0.35">
      <c r="A428">
        <v>3908</v>
      </c>
      <c r="B428" s="1">
        <v>43683</v>
      </c>
      <c r="C428" t="s">
        <v>112</v>
      </c>
      <c r="D428" t="s">
        <v>69</v>
      </c>
      <c r="E428" t="s">
        <v>30</v>
      </c>
      <c r="F428" t="s">
        <v>46</v>
      </c>
      <c r="G428" t="s">
        <v>32</v>
      </c>
      <c r="H428" t="s">
        <v>33</v>
      </c>
      <c r="I428" t="s">
        <v>95</v>
      </c>
      <c r="J428" t="s">
        <v>89</v>
      </c>
      <c r="K428" s="1">
        <v>31604</v>
      </c>
      <c r="L428" t="s">
        <v>36</v>
      </c>
      <c r="M428" t="s">
        <v>37</v>
      </c>
      <c r="N428" t="s">
        <v>72</v>
      </c>
      <c r="O428" t="s">
        <v>67</v>
      </c>
      <c r="P428" t="s">
        <v>98</v>
      </c>
      <c r="Q428">
        <v>3</v>
      </c>
      <c r="R428" s="1">
        <v>44920</v>
      </c>
      <c r="S428">
        <v>2</v>
      </c>
      <c r="T428">
        <v>5</v>
      </c>
      <c r="U428">
        <v>3</v>
      </c>
      <c r="V428" s="1">
        <v>44824</v>
      </c>
      <c r="W428" t="s">
        <v>62</v>
      </c>
      <c r="X428" t="s">
        <v>51</v>
      </c>
      <c r="Y428" t="s">
        <v>43</v>
      </c>
      <c r="Z428">
        <v>1</v>
      </c>
      <c r="AA428">
        <v>489.69</v>
      </c>
      <c r="AB428">
        <v>33</v>
      </c>
      <c r="AC428" t="str" cm="1">
        <f t="array" ref="AC428">_xlfn.IFS(AB428 &lt;=29, "Young Adult", AB428 &lt;=44, "Adult", AB428 &lt;=59, "Middle Age", AB428 &gt; 59, "Old")</f>
        <v>Adult</v>
      </c>
      <c r="AD428">
        <f t="shared" ca="1" si="12"/>
        <v>6</v>
      </c>
      <c r="AE428" t="str" cm="1">
        <f t="array" ref="AE428">_xlfn.IFS(S428 &lt; 3, "Low", S428 &lt;= 4, "Medium", S428 &gt; 4, "High")</f>
        <v>Low</v>
      </c>
      <c r="AF428" t="str" cm="1">
        <f t="array" ref="AF428">_xlfn.IFS(T428 &lt; 3, "Unsatisfied", T428 &lt;= 4, "Neutral", T428 &gt; 4, "Satisfied" )</f>
        <v>Satisfied</v>
      </c>
      <c r="AG428" t="str" cm="1">
        <f t="array" ref="AG428">_xlfn.IFS(Q428 &lt; 3, "Needs Improvement", Q428 &lt;= 4, "Good", Q428 &gt; 4, "Excellent" )</f>
        <v>Good</v>
      </c>
      <c r="AH428" t="str">
        <f t="shared" si="13"/>
        <v>Needs Improvement</v>
      </c>
    </row>
    <row r="429" spans="1:34" x14ac:dyDescent="0.35">
      <c r="A429">
        <v>3909</v>
      </c>
      <c r="B429" s="1">
        <v>44409</v>
      </c>
      <c r="C429" t="s">
        <v>112</v>
      </c>
      <c r="D429" t="s">
        <v>29</v>
      </c>
      <c r="E429" t="s">
        <v>30</v>
      </c>
      <c r="F429" t="s">
        <v>46</v>
      </c>
      <c r="G429" t="s">
        <v>32</v>
      </c>
      <c r="H429" t="s">
        <v>46</v>
      </c>
      <c r="I429" t="s">
        <v>95</v>
      </c>
      <c r="J429" t="s">
        <v>75</v>
      </c>
      <c r="K429" s="1">
        <v>16218</v>
      </c>
      <c r="L429" t="s">
        <v>36</v>
      </c>
      <c r="M429" t="s">
        <v>37</v>
      </c>
      <c r="N429" t="s">
        <v>60</v>
      </c>
      <c r="O429" t="s">
        <v>67</v>
      </c>
      <c r="P429" t="s">
        <v>98</v>
      </c>
      <c r="Q429">
        <v>3</v>
      </c>
      <c r="R429" s="1">
        <v>45064</v>
      </c>
      <c r="S429">
        <v>1</v>
      </c>
      <c r="T429">
        <v>1</v>
      </c>
      <c r="U429">
        <v>2</v>
      </c>
      <c r="V429" s="1">
        <v>44930</v>
      </c>
      <c r="W429" t="s">
        <v>62</v>
      </c>
      <c r="X429" t="s">
        <v>42</v>
      </c>
      <c r="Y429" t="s">
        <v>43</v>
      </c>
      <c r="Z429">
        <v>4</v>
      </c>
      <c r="AA429">
        <v>436.23</v>
      </c>
      <c r="AB429">
        <v>77</v>
      </c>
      <c r="AC429" t="str" cm="1">
        <f t="array" ref="AC429">_xlfn.IFS(AB429 &lt;=29, "Young Adult", AB429 &lt;=44, "Adult", AB429 &lt;=59, "Middle Age", AB429 &gt; 59, "Old")</f>
        <v>Old</v>
      </c>
      <c r="AD429">
        <f t="shared" ca="1" si="12"/>
        <v>4</v>
      </c>
      <c r="AE429" t="str" cm="1">
        <f t="array" ref="AE429">_xlfn.IFS(S429 &lt; 3, "Low", S429 &lt;= 4, "Medium", S429 &gt; 4, "High")</f>
        <v>Low</v>
      </c>
      <c r="AF429" t="str" cm="1">
        <f t="array" ref="AF429">_xlfn.IFS(T429 &lt; 3, "Unsatisfied", T429 &lt;= 4, "Neutral", T429 &gt; 4, "Satisfied" )</f>
        <v>Unsatisfied</v>
      </c>
      <c r="AG429" t="str" cm="1">
        <f t="array" ref="AG429">_xlfn.IFS(Q429 &lt; 3, "Needs Improvement", Q429 &lt;= 4, "Good", Q429 &gt; 4, "Excellent" )</f>
        <v>Good</v>
      </c>
      <c r="AH429" t="str">
        <f t="shared" si="13"/>
        <v>Needs Improvement</v>
      </c>
    </row>
    <row r="430" spans="1:34" x14ac:dyDescent="0.35">
      <c r="A430">
        <v>3910</v>
      </c>
      <c r="B430" s="1">
        <v>44755</v>
      </c>
      <c r="C430" t="s">
        <v>114</v>
      </c>
      <c r="D430" t="s">
        <v>74</v>
      </c>
      <c r="E430" t="s">
        <v>30</v>
      </c>
      <c r="F430" t="s">
        <v>46</v>
      </c>
      <c r="G430" t="s">
        <v>45</v>
      </c>
      <c r="H430" t="s">
        <v>46</v>
      </c>
      <c r="I430" t="s">
        <v>95</v>
      </c>
      <c r="J430" t="s">
        <v>103</v>
      </c>
      <c r="K430" s="1">
        <v>35483</v>
      </c>
      <c r="L430" t="s">
        <v>36</v>
      </c>
      <c r="M430" t="s">
        <v>37</v>
      </c>
      <c r="N430" t="s">
        <v>38</v>
      </c>
      <c r="O430" t="s">
        <v>39</v>
      </c>
      <c r="P430" t="s">
        <v>98</v>
      </c>
      <c r="Q430">
        <v>3</v>
      </c>
      <c r="R430" s="1">
        <v>44894</v>
      </c>
      <c r="S430">
        <v>5</v>
      </c>
      <c r="T430">
        <v>3</v>
      </c>
      <c r="U430">
        <v>4</v>
      </c>
      <c r="V430" s="1">
        <v>45053</v>
      </c>
      <c r="W430" t="s">
        <v>41</v>
      </c>
      <c r="X430" t="s">
        <v>51</v>
      </c>
      <c r="Y430" t="s">
        <v>52</v>
      </c>
      <c r="Z430">
        <v>5</v>
      </c>
      <c r="AA430">
        <v>248.85</v>
      </c>
      <c r="AB430">
        <v>25</v>
      </c>
      <c r="AC430" t="str" cm="1">
        <f t="array" ref="AC430">_xlfn.IFS(AB430 &lt;=29, "Young Adult", AB430 &lt;=44, "Adult", AB430 &lt;=59, "Middle Age", AB430 &gt; 59, "Old")</f>
        <v>Young Adult</v>
      </c>
      <c r="AD430">
        <f t="shared" ca="1" si="12"/>
        <v>3</v>
      </c>
      <c r="AE430" t="str" cm="1">
        <f t="array" ref="AE430">_xlfn.IFS(S430 &lt; 3, "Low", S430 &lt;= 4, "Medium", S430 &gt; 4, "High")</f>
        <v>High</v>
      </c>
      <c r="AF430" t="str" cm="1">
        <f t="array" ref="AF430">_xlfn.IFS(T430 &lt; 3, "Unsatisfied", T430 &lt;= 4, "Neutral", T430 &gt; 4, "Satisfied" )</f>
        <v>Neutral</v>
      </c>
      <c r="AG430" t="str" cm="1">
        <f t="array" ref="AG430">_xlfn.IFS(Q430 &lt; 3, "Needs Improvement", Q430 &lt;= 4, "Good", Q430 &gt; 4, "Excellent" )</f>
        <v>Good</v>
      </c>
      <c r="AH430" t="str">
        <f t="shared" si="13"/>
        <v>Needs Improvement</v>
      </c>
    </row>
    <row r="431" spans="1:34" x14ac:dyDescent="0.35">
      <c r="A431">
        <v>3911</v>
      </c>
      <c r="B431" s="1">
        <v>44344</v>
      </c>
      <c r="C431" t="s">
        <v>114</v>
      </c>
      <c r="D431" t="s">
        <v>81</v>
      </c>
      <c r="E431" t="s">
        <v>30</v>
      </c>
      <c r="F431" t="s">
        <v>55</v>
      </c>
      <c r="G431" t="s">
        <v>45</v>
      </c>
      <c r="H431" t="s">
        <v>46</v>
      </c>
      <c r="I431" t="s">
        <v>95</v>
      </c>
      <c r="J431" t="s">
        <v>89</v>
      </c>
      <c r="K431" s="1">
        <v>18473</v>
      </c>
      <c r="L431" t="s">
        <v>71</v>
      </c>
      <c r="M431" t="s">
        <v>48</v>
      </c>
      <c r="N431" t="s">
        <v>38</v>
      </c>
      <c r="O431" t="s">
        <v>39</v>
      </c>
      <c r="P431" t="s">
        <v>40</v>
      </c>
      <c r="Q431">
        <v>3</v>
      </c>
      <c r="R431" s="1">
        <v>45083</v>
      </c>
      <c r="S431">
        <v>2</v>
      </c>
      <c r="T431">
        <v>5</v>
      </c>
      <c r="U431">
        <v>4</v>
      </c>
      <c r="V431" s="1">
        <v>44813</v>
      </c>
      <c r="W431" t="s">
        <v>50</v>
      </c>
      <c r="X431" t="s">
        <v>51</v>
      </c>
      <c r="Y431" t="s">
        <v>43</v>
      </c>
      <c r="Z431">
        <v>5</v>
      </c>
      <c r="AA431">
        <v>395.22</v>
      </c>
      <c r="AB431">
        <v>71</v>
      </c>
      <c r="AC431" t="str" cm="1">
        <f t="array" ref="AC431">_xlfn.IFS(AB431 &lt;=29, "Young Adult", AB431 &lt;=44, "Adult", AB431 &lt;=59, "Middle Age", AB431 &gt; 59, "Old")</f>
        <v>Old</v>
      </c>
      <c r="AD431">
        <f t="shared" ca="1" si="12"/>
        <v>5</v>
      </c>
      <c r="AE431" t="str" cm="1">
        <f t="array" ref="AE431">_xlfn.IFS(S431 &lt; 3, "Low", S431 &lt;= 4, "Medium", S431 &gt; 4, "High")</f>
        <v>Low</v>
      </c>
      <c r="AF431" t="str" cm="1">
        <f t="array" ref="AF431">_xlfn.IFS(T431 &lt; 3, "Unsatisfied", T431 &lt;= 4, "Neutral", T431 &gt; 4, "Satisfied" )</f>
        <v>Satisfied</v>
      </c>
      <c r="AG431" t="str" cm="1">
        <f t="array" ref="AG431">_xlfn.IFS(Q431 &lt; 3, "Needs Improvement", Q431 &lt;= 4, "Good", Q431 &gt; 4, "Excellent" )</f>
        <v>Good</v>
      </c>
      <c r="AH431" t="str">
        <f t="shared" si="13"/>
        <v>Needs Improvement</v>
      </c>
    </row>
    <row r="432" spans="1:34" x14ac:dyDescent="0.35">
      <c r="A432">
        <v>3914</v>
      </c>
      <c r="B432" s="1">
        <v>43865</v>
      </c>
      <c r="C432" t="s">
        <v>113</v>
      </c>
      <c r="D432" t="s">
        <v>85</v>
      </c>
      <c r="E432" t="s">
        <v>30</v>
      </c>
      <c r="F432" t="s">
        <v>31</v>
      </c>
      <c r="G432" t="s">
        <v>32</v>
      </c>
      <c r="H432" t="s">
        <v>33</v>
      </c>
      <c r="I432" t="s">
        <v>115</v>
      </c>
      <c r="J432" t="s">
        <v>79</v>
      </c>
      <c r="K432" s="1">
        <v>21388</v>
      </c>
      <c r="L432" t="s">
        <v>36</v>
      </c>
      <c r="M432" t="s">
        <v>48</v>
      </c>
      <c r="N432" t="s">
        <v>60</v>
      </c>
      <c r="O432" t="s">
        <v>61</v>
      </c>
      <c r="P432" t="s">
        <v>78</v>
      </c>
      <c r="Q432">
        <v>3</v>
      </c>
      <c r="R432" s="1">
        <v>45000</v>
      </c>
      <c r="S432">
        <v>3</v>
      </c>
      <c r="T432">
        <v>5</v>
      </c>
      <c r="U432">
        <v>3</v>
      </c>
      <c r="V432" s="1">
        <v>44981</v>
      </c>
      <c r="W432" t="s">
        <v>41</v>
      </c>
      <c r="X432" t="s">
        <v>42</v>
      </c>
      <c r="Y432" t="s">
        <v>43</v>
      </c>
      <c r="Z432">
        <v>1</v>
      </c>
      <c r="AA432">
        <v>559.86</v>
      </c>
      <c r="AB432">
        <v>62</v>
      </c>
      <c r="AC432" t="str" cm="1">
        <f t="array" ref="AC432">_xlfn.IFS(AB432 &lt;=29, "Young Adult", AB432 &lt;=44, "Adult", AB432 &lt;=59, "Middle Age", AB432 &gt; 59, "Old")</f>
        <v>Old</v>
      </c>
      <c r="AD432">
        <f t="shared" ca="1" si="12"/>
        <v>6</v>
      </c>
      <c r="AE432" t="str" cm="1">
        <f t="array" ref="AE432">_xlfn.IFS(S432 &lt; 3, "Low", S432 &lt;= 4, "Medium", S432 &gt; 4, "High")</f>
        <v>Medium</v>
      </c>
      <c r="AF432" t="str" cm="1">
        <f t="array" ref="AF432">_xlfn.IFS(T432 &lt; 3, "Unsatisfied", T432 &lt;= 4, "Neutral", T432 &gt; 4, "Satisfied" )</f>
        <v>Satisfied</v>
      </c>
      <c r="AG432" t="str" cm="1">
        <f t="array" ref="AG432">_xlfn.IFS(Q432 &lt; 3, "Needs Improvement", Q432 &lt;= 4, "Good", Q432 &gt; 4, "Excellent" )</f>
        <v>Good</v>
      </c>
      <c r="AH432" t="str">
        <f t="shared" si="13"/>
        <v>Needs Improvement</v>
      </c>
    </row>
    <row r="433" spans="1:34" x14ac:dyDescent="0.35">
      <c r="A433">
        <v>3915</v>
      </c>
      <c r="B433" s="1">
        <v>44801</v>
      </c>
      <c r="C433" t="s">
        <v>113</v>
      </c>
      <c r="D433" t="s">
        <v>64</v>
      </c>
      <c r="E433" t="s">
        <v>30</v>
      </c>
      <c r="F433" t="s">
        <v>31</v>
      </c>
      <c r="G433" t="s">
        <v>56</v>
      </c>
      <c r="H433" t="s">
        <v>46</v>
      </c>
      <c r="I433" t="s">
        <v>95</v>
      </c>
      <c r="J433" t="s">
        <v>70</v>
      </c>
      <c r="K433" s="1">
        <v>33361</v>
      </c>
      <c r="L433" t="s">
        <v>36</v>
      </c>
      <c r="M433" t="s">
        <v>48</v>
      </c>
      <c r="N433" t="s">
        <v>60</v>
      </c>
      <c r="O433" t="s">
        <v>39</v>
      </c>
      <c r="P433" t="s">
        <v>40</v>
      </c>
      <c r="Q433">
        <v>3</v>
      </c>
      <c r="R433" s="1">
        <v>44958</v>
      </c>
      <c r="S433">
        <v>5</v>
      </c>
      <c r="T433">
        <v>3</v>
      </c>
      <c r="U433">
        <v>1</v>
      </c>
      <c r="V433" s="1">
        <v>45017</v>
      </c>
      <c r="W433" t="s">
        <v>41</v>
      </c>
      <c r="X433" t="s">
        <v>51</v>
      </c>
      <c r="Y433" t="s">
        <v>63</v>
      </c>
      <c r="Z433">
        <v>2</v>
      </c>
      <c r="AA433">
        <v>602.21</v>
      </c>
      <c r="AB433">
        <v>31</v>
      </c>
      <c r="AC433" t="str" cm="1">
        <f t="array" ref="AC433">_xlfn.IFS(AB433 &lt;=29, "Young Adult", AB433 &lt;=44, "Adult", AB433 &lt;=59, "Middle Age", AB433 &gt; 59, "Old")</f>
        <v>Adult</v>
      </c>
      <c r="AD433">
        <f t="shared" ca="1" si="12"/>
        <v>3</v>
      </c>
      <c r="AE433" t="str" cm="1">
        <f t="array" ref="AE433">_xlfn.IFS(S433 &lt; 3, "Low", S433 &lt;= 4, "Medium", S433 &gt; 4, "High")</f>
        <v>High</v>
      </c>
      <c r="AF433" t="str" cm="1">
        <f t="array" ref="AF433">_xlfn.IFS(T433 &lt; 3, "Unsatisfied", T433 &lt;= 4, "Neutral", T433 &gt; 4, "Satisfied" )</f>
        <v>Neutral</v>
      </c>
      <c r="AG433" t="str" cm="1">
        <f t="array" ref="AG433">_xlfn.IFS(Q433 &lt; 3, "Needs Improvement", Q433 &lt;= 4, "Good", Q433 &gt; 4, "Excellent" )</f>
        <v>Good</v>
      </c>
      <c r="AH433" t="str">
        <f t="shared" si="13"/>
        <v>Effective</v>
      </c>
    </row>
    <row r="434" spans="1:34" x14ac:dyDescent="0.35">
      <c r="A434">
        <v>3916</v>
      </c>
      <c r="B434" s="1">
        <v>44739</v>
      </c>
      <c r="C434" t="s">
        <v>113</v>
      </c>
      <c r="D434" t="s">
        <v>74</v>
      </c>
      <c r="E434" t="s">
        <v>30</v>
      </c>
      <c r="F434" t="s">
        <v>46</v>
      </c>
      <c r="G434" t="s">
        <v>32</v>
      </c>
      <c r="H434" t="s">
        <v>33</v>
      </c>
      <c r="I434" t="s">
        <v>95</v>
      </c>
      <c r="J434" t="s">
        <v>96</v>
      </c>
      <c r="K434" s="1">
        <v>23522</v>
      </c>
      <c r="L434" t="s">
        <v>36</v>
      </c>
      <c r="M434" t="s">
        <v>48</v>
      </c>
      <c r="N434" t="s">
        <v>60</v>
      </c>
      <c r="O434" t="s">
        <v>39</v>
      </c>
      <c r="P434" t="s">
        <v>40</v>
      </c>
      <c r="Q434">
        <v>3</v>
      </c>
      <c r="R434" s="1">
        <v>45007</v>
      </c>
      <c r="S434">
        <v>1</v>
      </c>
      <c r="T434">
        <v>3</v>
      </c>
      <c r="U434">
        <v>1</v>
      </c>
      <c r="V434" s="1">
        <v>45001</v>
      </c>
      <c r="W434" t="s">
        <v>92</v>
      </c>
      <c r="X434" t="s">
        <v>51</v>
      </c>
      <c r="Y434" t="s">
        <v>73</v>
      </c>
      <c r="Z434">
        <v>4</v>
      </c>
      <c r="AA434">
        <v>343.6</v>
      </c>
      <c r="AB434">
        <v>58</v>
      </c>
      <c r="AC434" t="str" cm="1">
        <f t="array" ref="AC434">_xlfn.IFS(AB434 &lt;=29, "Young Adult", AB434 &lt;=44, "Adult", AB434 &lt;=59, "Middle Age", AB434 &gt; 59, "Old")</f>
        <v>Middle Age</v>
      </c>
      <c r="AD434">
        <f t="shared" ca="1" si="12"/>
        <v>3</v>
      </c>
      <c r="AE434" t="str" cm="1">
        <f t="array" ref="AE434">_xlfn.IFS(S434 &lt; 3, "Low", S434 &lt;= 4, "Medium", S434 &gt; 4, "High")</f>
        <v>Low</v>
      </c>
      <c r="AF434" t="str" cm="1">
        <f t="array" ref="AF434">_xlfn.IFS(T434 &lt; 3, "Unsatisfied", T434 &lt;= 4, "Neutral", T434 &gt; 4, "Satisfied" )</f>
        <v>Neutral</v>
      </c>
      <c r="AG434" t="str" cm="1">
        <f t="array" ref="AG434">_xlfn.IFS(Q434 &lt; 3, "Needs Improvement", Q434 &lt;= 4, "Good", Q434 &gt; 4, "Excellent" )</f>
        <v>Good</v>
      </c>
      <c r="AH434" t="str">
        <f t="shared" si="13"/>
        <v>Needs Improvement</v>
      </c>
    </row>
    <row r="435" spans="1:34" x14ac:dyDescent="0.35">
      <c r="A435">
        <v>3917</v>
      </c>
      <c r="B435" s="1">
        <v>43818</v>
      </c>
      <c r="C435" t="s">
        <v>113</v>
      </c>
      <c r="D435" t="s">
        <v>94</v>
      </c>
      <c r="E435" t="s">
        <v>30</v>
      </c>
      <c r="F435" t="s">
        <v>46</v>
      </c>
      <c r="G435" t="s">
        <v>32</v>
      </c>
      <c r="H435" t="s">
        <v>55</v>
      </c>
      <c r="I435" t="s">
        <v>95</v>
      </c>
      <c r="J435" t="s">
        <v>65</v>
      </c>
      <c r="K435" s="1">
        <v>34070</v>
      </c>
      <c r="L435" t="s">
        <v>36</v>
      </c>
      <c r="M435" t="s">
        <v>37</v>
      </c>
      <c r="N435" t="s">
        <v>72</v>
      </c>
      <c r="O435" t="s">
        <v>39</v>
      </c>
      <c r="P435" t="s">
        <v>78</v>
      </c>
      <c r="Q435">
        <v>3</v>
      </c>
      <c r="R435" s="1">
        <v>44828</v>
      </c>
      <c r="S435">
        <v>3</v>
      </c>
      <c r="T435">
        <v>1</v>
      </c>
      <c r="U435">
        <v>4</v>
      </c>
      <c r="V435" s="1">
        <v>45013</v>
      </c>
      <c r="W435" t="s">
        <v>62</v>
      </c>
      <c r="X435" t="s">
        <v>42</v>
      </c>
      <c r="Y435" t="s">
        <v>43</v>
      </c>
      <c r="Z435">
        <v>3</v>
      </c>
      <c r="AA435">
        <v>328.89</v>
      </c>
      <c r="AB435">
        <v>26</v>
      </c>
      <c r="AC435" t="str" cm="1">
        <f t="array" ref="AC435">_xlfn.IFS(AB435 &lt;=29, "Young Adult", AB435 &lt;=44, "Adult", AB435 &lt;=59, "Middle Age", AB435 &gt; 59, "Old")</f>
        <v>Young Adult</v>
      </c>
      <c r="AD435">
        <f t="shared" ca="1" si="12"/>
        <v>6</v>
      </c>
      <c r="AE435" t="str" cm="1">
        <f t="array" ref="AE435">_xlfn.IFS(S435 &lt; 3, "Low", S435 &lt;= 4, "Medium", S435 &gt; 4, "High")</f>
        <v>Medium</v>
      </c>
      <c r="AF435" t="str" cm="1">
        <f t="array" ref="AF435">_xlfn.IFS(T435 &lt; 3, "Unsatisfied", T435 &lt;= 4, "Neutral", T435 &gt; 4, "Satisfied" )</f>
        <v>Unsatisfied</v>
      </c>
      <c r="AG435" t="str" cm="1">
        <f t="array" ref="AG435">_xlfn.IFS(Q435 &lt; 3, "Needs Improvement", Q435 &lt;= 4, "Good", Q435 &gt; 4, "Excellent" )</f>
        <v>Good</v>
      </c>
      <c r="AH435" t="str">
        <f t="shared" si="13"/>
        <v>Needs Improvement</v>
      </c>
    </row>
    <row r="436" spans="1:34" x14ac:dyDescent="0.35">
      <c r="A436">
        <v>3918</v>
      </c>
      <c r="B436" s="1">
        <v>44098</v>
      </c>
      <c r="C436" t="s">
        <v>113</v>
      </c>
      <c r="D436" t="s">
        <v>74</v>
      </c>
      <c r="E436" t="s">
        <v>30</v>
      </c>
      <c r="F436" t="s">
        <v>31</v>
      </c>
      <c r="G436" t="s">
        <v>45</v>
      </c>
      <c r="H436" t="s">
        <v>55</v>
      </c>
      <c r="I436" t="s">
        <v>95</v>
      </c>
      <c r="J436" t="s">
        <v>70</v>
      </c>
      <c r="K436" s="1">
        <v>22084</v>
      </c>
      <c r="L436" t="s">
        <v>36</v>
      </c>
      <c r="M436" t="s">
        <v>37</v>
      </c>
      <c r="N436" t="s">
        <v>84</v>
      </c>
      <c r="O436" t="s">
        <v>39</v>
      </c>
      <c r="P436" t="s">
        <v>40</v>
      </c>
      <c r="Q436">
        <v>3</v>
      </c>
      <c r="R436" s="1">
        <v>45076</v>
      </c>
      <c r="S436">
        <v>3</v>
      </c>
      <c r="T436">
        <v>3</v>
      </c>
      <c r="U436">
        <v>5</v>
      </c>
      <c r="V436" s="1">
        <v>44844</v>
      </c>
      <c r="W436" t="s">
        <v>92</v>
      </c>
      <c r="X436" t="s">
        <v>51</v>
      </c>
      <c r="Y436" t="s">
        <v>63</v>
      </c>
      <c r="Z436">
        <v>3</v>
      </c>
      <c r="AA436">
        <v>701.83</v>
      </c>
      <c r="AB436">
        <v>60</v>
      </c>
      <c r="AC436" t="str" cm="1">
        <f t="array" ref="AC436">_xlfn.IFS(AB436 &lt;=29, "Young Adult", AB436 &lt;=44, "Adult", AB436 &lt;=59, "Middle Age", AB436 &gt; 59, "Old")</f>
        <v>Old</v>
      </c>
      <c r="AD436">
        <f t="shared" ca="1" si="12"/>
        <v>5</v>
      </c>
      <c r="AE436" t="str" cm="1">
        <f t="array" ref="AE436">_xlfn.IFS(S436 &lt; 3, "Low", S436 &lt;= 4, "Medium", S436 &gt; 4, "High")</f>
        <v>Medium</v>
      </c>
      <c r="AF436" t="str" cm="1">
        <f t="array" ref="AF436">_xlfn.IFS(T436 &lt; 3, "Unsatisfied", T436 &lt;= 4, "Neutral", T436 &gt; 4, "Satisfied" )</f>
        <v>Neutral</v>
      </c>
      <c r="AG436" t="str" cm="1">
        <f t="array" ref="AG436">_xlfn.IFS(Q436 &lt; 3, "Needs Improvement", Q436 &lt;= 4, "Good", Q436 &gt; 4, "Excellent" )</f>
        <v>Good</v>
      </c>
      <c r="AH436" t="str">
        <f t="shared" si="13"/>
        <v>Effective</v>
      </c>
    </row>
    <row r="437" spans="1:34" x14ac:dyDescent="0.35">
      <c r="A437">
        <v>3919</v>
      </c>
      <c r="B437" s="1">
        <v>45113</v>
      </c>
      <c r="C437" t="s">
        <v>112</v>
      </c>
      <c r="D437" t="s">
        <v>81</v>
      </c>
      <c r="E437" t="s">
        <v>30</v>
      </c>
      <c r="F437" t="s">
        <v>31</v>
      </c>
      <c r="G437" t="s">
        <v>32</v>
      </c>
      <c r="H437" t="s">
        <v>55</v>
      </c>
      <c r="I437" t="s">
        <v>95</v>
      </c>
      <c r="J437" t="s">
        <v>70</v>
      </c>
      <c r="K437" s="1">
        <v>16352</v>
      </c>
      <c r="L437" t="s">
        <v>36</v>
      </c>
      <c r="M437" t="s">
        <v>37</v>
      </c>
      <c r="N437" t="s">
        <v>84</v>
      </c>
      <c r="O437" t="s">
        <v>77</v>
      </c>
      <c r="P437" t="s">
        <v>40</v>
      </c>
      <c r="Q437">
        <v>3</v>
      </c>
      <c r="R437" s="1">
        <v>45048</v>
      </c>
      <c r="S437">
        <v>3</v>
      </c>
      <c r="T437">
        <v>3</v>
      </c>
      <c r="U437">
        <v>2</v>
      </c>
      <c r="V437" s="1">
        <v>45135</v>
      </c>
      <c r="W437" t="s">
        <v>50</v>
      </c>
      <c r="X437" t="s">
        <v>51</v>
      </c>
      <c r="Y437" t="s">
        <v>63</v>
      </c>
      <c r="Z437">
        <v>5</v>
      </c>
      <c r="AA437">
        <v>229.03</v>
      </c>
      <c r="AB437">
        <v>79</v>
      </c>
      <c r="AC437" t="str" cm="1">
        <f t="array" ref="AC437">_xlfn.IFS(AB437 &lt;=29, "Young Adult", AB437 &lt;=44, "Adult", AB437 &lt;=59, "Middle Age", AB437 &gt; 59, "Old")</f>
        <v>Old</v>
      </c>
      <c r="AD437">
        <f t="shared" ca="1" si="12"/>
        <v>2</v>
      </c>
      <c r="AE437" t="str" cm="1">
        <f t="array" ref="AE437">_xlfn.IFS(S437 &lt; 3, "Low", S437 &lt;= 4, "Medium", S437 &gt; 4, "High")</f>
        <v>Medium</v>
      </c>
      <c r="AF437" t="str" cm="1">
        <f t="array" ref="AF437">_xlfn.IFS(T437 &lt; 3, "Unsatisfied", T437 &lt;= 4, "Neutral", T437 &gt; 4, "Satisfied" )</f>
        <v>Neutral</v>
      </c>
      <c r="AG437" t="str" cm="1">
        <f t="array" ref="AG437">_xlfn.IFS(Q437 &lt; 3, "Needs Improvement", Q437 &lt;= 4, "Good", Q437 &gt; 4, "Excellent" )</f>
        <v>Good</v>
      </c>
      <c r="AH437" t="str">
        <f t="shared" si="13"/>
        <v>Effective</v>
      </c>
    </row>
    <row r="438" spans="1:34" x14ac:dyDescent="0.35">
      <c r="A438">
        <v>3920</v>
      </c>
      <c r="B438" s="1">
        <v>44297</v>
      </c>
      <c r="C438" t="s">
        <v>112</v>
      </c>
      <c r="D438" t="s">
        <v>54</v>
      </c>
      <c r="E438" t="s">
        <v>30</v>
      </c>
      <c r="F438" t="s">
        <v>55</v>
      </c>
      <c r="G438" t="s">
        <v>45</v>
      </c>
      <c r="H438" t="s">
        <v>46</v>
      </c>
      <c r="I438" t="s">
        <v>95</v>
      </c>
      <c r="J438" t="s">
        <v>70</v>
      </c>
      <c r="K438" s="1">
        <v>22589</v>
      </c>
      <c r="L438" t="s">
        <v>36</v>
      </c>
      <c r="M438" t="s">
        <v>37</v>
      </c>
      <c r="N438" t="s">
        <v>60</v>
      </c>
      <c r="O438" t="s">
        <v>77</v>
      </c>
      <c r="P438" t="s">
        <v>40</v>
      </c>
      <c r="Q438">
        <v>3</v>
      </c>
      <c r="R438" s="1">
        <v>44879</v>
      </c>
      <c r="S438">
        <v>2</v>
      </c>
      <c r="T438">
        <v>1</v>
      </c>
      <c r="U438">
        <v>4</v>
      </c>
      <c r="V438" s="1">
        <v>45081</v>
      </c>
      <c r="W438" t="s">
        <v>50</v>
      </c>
      <c r="X438" t="s">
        <v>42</v>
      </c>
      <c r="Y438" t="s">
        <v>43</v>
      </c>
      <c r="Z438">
        <v>3</v>
      </c>
      <c r="AA438">
        <v>809.39</v>
      </c>
      <c r="AB438">
        <v>60</v>
      </c>
      <c r="AC438" t="str" cm="1">
        <f t="array" ref="AC438">_xlfn.IFS(AB438 &lt;=29, "Young Adult", AB438 &lt;=44, "Adult", AB438 &lt;=59, "Middle Age", AB438 &gt; 59, "Old")</f>
        <v>Old</v>
      </c>
      <c r="AD438">
        <f t="shared" ca="1" si="12"/>
        <v>5</v>
      </c>
      <c r="AE438" t="str" cm="1">
        <f t="array" ref="AE438">_xlfn.IFS(S438 &lt; 3, "Low", S438 &lt;= 4, "Medium", S438 &gt; 4, "High")</f>
        <v>Low</v>
      </c>
      <c r="AF438" t="str" cm="1">
        <f t="array" ref="AF438">_xlfn.IFS(T438 &lt; 3, "Unsatisfied", T438 &lt;= 4, "Neutral", T438 &gt; 4, "Satisfied" )</f>
        <v>Unsatisfied</v>
      </c>
      <c r="AG438" t="str" cm="1">
        <f t="array" ref="AG438">_xlfn.IFS(Q438 &lt; 3, "Needs Improvement", Q438 &lt;= 4, "Good", Q438 &gt; 4, "Excellent" )</f>
        <v>Good</v>
      </c>
      <c r="AH438" t="str">
        <f t="shared" si="13"/>
        <v>Needs Improvement</v>
      </c>
    </row>
    <row r="439" spans="1:34" x14ac:dyDescent="0.35">
      <c r="A439">
        <v>3921</v>
      </c>
      <c r="B439" s="1">
        <v>43873</v>
      </c>
      <c r="C439" t="s">
        <v>112</v>
      </c>
      <c r="D439" t="s">
        <v>69</v>
      </c>
      <c r="E439" t="s">
        <v>30</v>
      </c>
      <c r="F439" t="s">
        <v>31</v>
      </c>
      <c r="G439" t="s">
        <v>45</v>
      </c>
      <c r="H439" t="s">
        <v>46</v>
      </c>
      <c r="I439" t="s">
        <v>95</v>
      </c>
      <c r="J439" t="s">
        <v>89</v>
      </c>
      <c r="K439" s="1">
        <v>16040</v>
      </c>
      <c r="L439" t="s">
        <v>36</v>
      </c>
      <c r="M439" t="s">
        <v>37</v>
      </c>
      <c r="N439" t="s">
        <v>60</v>
      </c>
      <c r="O439" t="s">
        <v>67</v>
      </c>
      <c r="P439" t="s">
        <v>40</v>
      </c>
      <c r="Q439">
        <v>3</v>
      </c>
      <c r="R439" s="1">
        <v>45107</v>
      </c>
      <c r="S439">
        <v>4</v>
      </c>
      <c r="T439">
        <v>3</v>
      </c>
      <c r="U439">
        <v>2</v>
      </c>
      <c r="V439" s="1">
        <v>45081</v>
      </c>
      <c r="W439" t="s">
        <v>50</v>
      </c>
      <c r="X439" t="s">
        <v>51</v>
      </c>
      <c r="Y439" t="s">
        <v>63</v>
      </c>
      <c r="Z439">
        <v>5</v>
      </c>
      <c r="AA439">
        <v>393.54</v>
      </c>
      <c r="AB439">
        <v>77</v>
      </c>
      <c r="AC439" t="str" cm="1">
        <f t="array" ref="AC439">_xlfn.IFS(AB439 &lt;=29, "Young Adult", AB439 &lt;=44, "Adult", AB439 &lt;=59, "Middle Age", AB439 &gt; 59, "Old")</f>
        <v>Old</v>
      </c>
      <c r="AD439">
        <f t="shared" ca="1" si="12"/>
        <v>6</v>
      </c>
      <c r="AE439" t="str" cm="1">
        <f t="array" ref="AE439">_xlfn.IFS(S439 &lt; 3, "Low", S439 &lt;= 4, "Medium", S439 &gt; 4, "High")</f>
        <v>Medium</v>
      </c>
      <c r="AF439" t="str" cm="1">
        <f t="array" ref="AF439">_xlfn.IFS(T439 &lt; 3, "Unsatisfied", T439 &lt;= 4, "Neutral", T439 &gt; 4, "Satisfied" )</f>
        <v>Neutral</v>
      </c>
      <c r="AG439" t="str" cm="1">
        <f t="array" ref="AG439">_xlfn.IFS(Q439 &lt; 3, "Needs Improvement", Q439 &lt;= 4, "Good", Q439 &gt; 4, "Excellent" )</f>
        <v>Good</v>
      </c>
      <c r="AH439" t="str">
        <f t="shared" si="13"/>
        <v>Effective</v>
      </c>
    </row>
    <row r="440" spans="1:34" x14ac:dyDescent="0.35">
      <c r="A440">
        <v>3922</v>
      </c>
      <c r="B440" s="1">
        <v>43459</v>
      </c>
      <c r="C440" t="s">
        <v>112</v>
      </c>
      <c r="D440" t="s">
        <v>29</v>
      </c>
      <c r="E440" t="s">
        <v>30</v>
      </c>
      <c r="F440" t="s">
        <v>46</v>
      </c>
      <c r="G440" t="s">
        <v>45</v>
      </c>
      <c r="H440" t="s">
        <v>55</v>
      </c>
      <c r="I440" t="s">
        <v>95</v>
      </c>
      <c r="J440" t="s">
        <v>65</v>
      </c>
      <c r="K440" s="1">
        <v>35342</v>
      </c>
      <c r="L440" t="s">
        <v>36</v>
      </c>
      <c r="M440" t="s">
        <v>37</v>
      </c>
      <c r="N440" t="s">
        <v>38</v>
      </c>
      <c r="O440" t="s">
        <v>39</v>
      </c>
      <c r="P440" t="s">
        <v>40</v>
      </c>
      <c r="Q440">
        <v>3</v>
      </c>
      <c r="R440" s="1">
        <v>44972</v>
      </c>
      <c r="S440">
        <v>5</v>
      </c>
      <c r="T440">
        <v>3</v>
      </c>
      <c r="U440">
        <v>1</v>
      </c>
      <c r="V440" s="1">
        <v>45003</v>
      </c>
      <c r="W440" t="s">
        <v>92</v>
      </c>
      <c r="X440" t="s">
        <v>51</v>
      </c>
      <c r="Y440" t="s">
        <v>52</v>
      </c>
      <c r="Z440">
        <v>1</v>
      </c>
      <c r="AA440">
        <v>629.74</v>
      </c>
      <c r="AB440">
        <v>22</v>
      </c>
      <c r="AC440" t="str" cm="1">
        <f t="array" ref="AC440">_xlfn.IFS(AB440 &lt;=29, "Young Adult", AB440 &lt;=44, "Adult", AB440 &lt;=59, "Middle Age", AB440 &gt; 59, "Old")</f>
        <v>Young Adult</v>
      </c>
      <c r="AD440">
        <f t="shared" ca="1" si="12"/>
        <v>7</v>
      </c>
      <c r="AE440" t="str" cm="1">
        <f t="array" ref="AE440">_xlfn.IFS(S440 &lt; 3, "Low", S440 &lt;= 4, "Medium", S440 &gt; 4, "High")</f>
        <v>High</v>
      </c>
      <c r="AF440" t="str" cm="1">
        <f t="array" ref="AF440">_xlfn.IFS(T440 &lt; 3, "Unsatisfied", T440 &lt;= 4, "Neutral", T440 &gt; 4, "Satisfied" )</f>
        <v>Neutral</v>
      </c>
      <c r="AG440" t="str" cm="1">
        <f t="array" ref="AG440">_xlfn.IFS(Q440 &lt; 3, "Needs Improvement", Q440 &lt;= 4, "Good", Q440 &gt; 4, "Excellent" )</f>
        <v>Good</v>
      </c>
      <c r="AH440" t="str">
        <f t="shared" si="13"/>
        <v>Needs Improvement</v>
      </c>
    </row>
    <row r="441" spans="1:34" x14ac:dyDescent="0.35">
      <c r="A441">
        <v>3923</v>
      </c>
      <c r="B441" s="1">
        <v>44555</v>
      </c>
      <c r="C441" t="s">
        <v>114</v>
      </c>
      <c r="D441" t="s">
        <v>74</v>
      </c>
      <c r="E441" t="s">
        <v>30</v>
      </c>
      <c r="F441" t="s">
        <v>55</v>
      </c>
      <c r="G441" t="s">
        <v>32</v>
      </c>
      <c r="H441" t="s">
        <v>46</v>
      </c>
      <c r="I441" t="s">
        <v>95</v>
      </c>
      <c r="J441" t="s">
        <v>47</v>
      </c>
      <c r="K441" s="1">
        <v>20164</v>
      </c>
      <c r="L441" t="s">
        <v>36</v>
      </c>
      <c r="M441" t="s">
        <v>37</v>
      </c>
      <c r="N441" t="s">
        <v>49</v>
      </c>
      <c r="O441" t="s">
        <v>61</v>
      </c>
      <c r="P441" t="s">
        <v>78</v>
      </c>
      <c r="Q441">
        <v>3</v>
      </c>
      <c r="R441" s="1">
        <v>44861</v>
      </c>
      <c r="S441">
        <v>2</v>
      </c>
      <c r="T441">
        <v>4</v>
      </c>
      <c r="U441">
        <v>3</v>
      </c>
      <c r="V441" s="1">
        <v>44922</v>
      </c>
      <c r="W441" t="s">
        <v>62</v>
      </c>
      <c r="X441" t="s">
        <v>51</v>
      </c>
      <c r="Y441" t="s">
        <v>43</v>
      </c>
      <c r="Z441">
        <v>2</v>
      </c>
      <c r="AA441">
        <v>378.39</v>
      </c>
      <c r="AB441">
        <v>66</v>
      </c>
      <c r="AC441" t="str" cm="1">
        <f t="array" ref="AC441">_xlfn.IFS(AB441 &lt;=29, "Young Adult", AB441 &lt;=44, "Adult", AB441 &lt;=59, "Middle Age", AB441 &gt; 59, "Old")</f>
        <v>Old</v>
      </c>
      <c r="AD441">
        <f t="shared" ca="1" si="12"/>
        <v>4</v>
      </c>
      <c r="AE441" t="str" cm="1">
        <f t="array" ref="AE441">_xlfn.IFS(S441 &lt; 3, "Low", S441 &lt;= 4, "Medium", S441 &gt; 4, "High")</f>
        <v>Low</v>
      </c>
      <c r="AF441" t="str" cm="1">
        <f t="array" ref="AF441">_xlfn.IFS(T441 &lt; 3, "Unsatisfied", T441 &lt;= 4, "Neutral", T441 &gt; 4, "Satisfied" )</f>
        <v>Neutral</v>
      </c>
      <c r="AG441" t="str" cm="1">
        <f t="array" ref="AG441">_xlfn.IFS(Q441 &lt; 3, "Needs Improvement", Q441 &lt;= 4, "Good", Q441 &gt; 4, "Excellent" )</f>
        <v>Good</v>
      </c>
      <c r="AH441" t="str">
        <f t="shared" si="13"/>
        <v>Needs Improvement</v>
      </c>
    </row>
    <row r="442" spans="1:34" x14ac:dyDescent="0.35">
      <c r="A442">
        <v>3924</v>
      </c>
      <c r="B442" s="1">
        <v>44338</v>
      </c>
      <c r="C442" t="s">
        <v>114</v>
      </c>
      <c r="D442" t="s">
        <v>81</v>
      </c>
      <c r="E442" t="s">
        <v>30</v>
      </c>
      <c r="F442" t="s">
        <v>55</v>
      </c>
      <c r="G442" t="s">
        <v>56</v>
      </c>
      <c r="H442" t="s">
        <v>55</v>
      </c>
      <c r="I442" t="s">
        <v>95</v>
      </c>
      <c r="J442" t="s">
        <v>65</v>
      </c>
      <c r="K442" s="1">
        <v>34086</v>
      </c>
      <c r="L442" t="s">
        <v>71</v>
      </c>
      <c r="M442" t="s">
        <v>48</v>
      </c>
      <c r="N442" t="s">
        <v>60</v>
      </c>
      <c r="O442" t="s">
        <v>39</v>
      </c>
      <c r="P442" t="s">
        <v>40</v>
      </c>
      <c r="Q442">
        <v>3</v>
      </c>
      <c r="R442" s="1">
        <v>44872</v>
      </c>
      <c r="S442">
        <v>2</v>
      </c>
      <c r="T442">
        <v>4</v>
      </c>
      <c r="U442">
        <v>5</v>
      </c>
      <c r="V442" s="1">
        <v>44812</v>
      </c>
      <c r="W442" t="s">
        <v>50</v>
      </c>
      <c r="X442" t="s">
        <v>51</v>
      </c>
      <c r="Y442" t="s">
        <v>73</v>
      </c>
      <c r="Z442">
        <v>2</v>
      </c>
      <c r="AA442">
        <v>715.98</v>
      </c>
      <c r="AB442">
        <v>28</v>
      </c>
      <c r="AC442" t="str" cm="1">
        <f t="array" ref="AC442">_xlfn.IFS(AB442 &lt;=29, "Young Adult", AB442 &lt;=44, "Adult", AB442 &lt;=59, "Middle Age", AB442 &gt; 59, "Old")</f>
        <v>Young Adult</v>
      </c>
      <c r="AD442">
        <f t="shared" ca="1" si="12"/>
        <v>5</v>
      </c>
      <c r="AE442" t="str" cm="1">
        <f t="array" ref="AE442">_xlfn.IFS(S442 &lt; 3, "Low", S442 &lt;= 4, "Medium", S442 &gt; 4, "High")</f>
        <v>Low</v>
      </c>
      <c r="AF442" t="str" cm="1">
        <f t="array" ref="AF442">_xlfn.IFS(T442 &lt; 3, "Unsatisfied", T442 &lt;= 4, "Neutral", T442 &gt; 4, "Satisfied" )</f>
        <v>Neutral</v>
      </c>
      <c r="AG442" t="str" cm="1">
        <f t="array" ref="AG442">_xlfn.IFS(Q442 &lt; 3, "Needs Improvement", Q442 &lt;= 4, "Good", Q442 &gt; 4, "Excellent" )</f>
        <v>Good</v>
      </c>
      <c r="AH442" t="str">
        <f t="shared" si="13"/>
        <v>Needs Improvement</v>
      </c>
    </row>
    <row r="443" spans="1:34" x14ac:dyDescent="0.35">
      <c r="A443">
        <v>3926</v>
      </c>
      <c r="B443" s="1">
        <v>43523</v>
      </c>
      <c r="C443" t="s">
        <v>114</v>
      </c>
      <c r="D443" t="s">
        <v>69</v>
      </c>
      <c r="E443" t="s">
        <v>30</v>
      </c>
      <c r="F443" t="s">
        <v>55</v>
      </c>
      <c r="G443" t="s">
        <v>32</v>
      </c>
      <c r="H443" t="s">
        <v>55</v>
      </c>
      <c r="I443" t="s">
        <v>95</v>
      </c>
      <c r="J443" t="s">
        <v>103</v>
      </c>
      <c r="K443" s="1">
        <v>15326</v>
      </c>
      <c r="L443" t="s">
        <v>36</v>
      </c>
      <c r="M443" t="s">
        <v>37</v>
      </c>
      <c r="N443" t="s">
        <v>49</v>
      </c>
      <c r="O443" t="s">
        <v>61</v>
      </c>
      <c r="P443" t="s">
        <v>98</v>
      </c>
      <c r="Q443">
        <v>3</v>
      </c>
      <c r="R443" s="1">
        <v>45122</v>
      </c>
      <c r="S443">
        <v>4</v>
      </c>
      <c r="T443">
        <v>1</v>
      </c>
      <c r="U443">
        <v>4</v>
      </c>
      <c r="V443" s="1">
        <v>45132</v>
      </c>
      <c r="W443" t="s">
        <v>50</v>
      </c>
      <c r="X443" t="s">
        <v>42</v>
      </c>
      <c r="Y443" t="s">
        <v>52</v>
      </c>
      <c r="Z443">
        <v>2</v>
      </c>
      <c r="AA443">
        <v>449.35</v>
      </c>
      <c r="AB443">
        <v>78</v>
      </c>
      <c r="AC443" t="str" cm="1">
        <f t="array" ref="AC443">_xlfn.IFS(AB443 &lt;=29, "Young Adult", AB443 &lt;=44, "Adult", AB443 &lt;=59, "Middle Age", AB443 &gt; 59, "Old")</f>
        <v>Old</v>
      </c>
      <c r="AD443">
        <f t="shared" ca="1" si="12"/>
        <v>7</v>
      </c>
      <c r="AE443" t="str" cm="1">
        <f t="array" ref="AE443">_xlfn.IFS(S443 &lt; 3, "Low", S443 &lt;= 4, "Medium", S443 &gt; 4, "High")</f>
        <v>Medium</v>
      </c>
      <c r="AF443" t="str" cm="1">
        <f t="array" ref="AF443">_xlfn.IFS(T443 &lt; 3, "Unsatisfied", T443 &lt;= 4, "Neutral", T443 &gt; 4, "Satisfied" )</f>
        <v>Unsatisfied</v>
      </c>
      <c r="AG443" t="str" cm="1">
        <f t="array" ref="AG443">_xlfn.IFS(Q443 &lt; 3, "Needs Improvement", Q443 &lt;= 4, "Good", Q443 &gt; 4, "Excellent" )</f>
        <v>Good</v>
      </c>
      <c r="AH443" t="str">
        <f t="shared" si="13"/>
        <v>Needs Improvement</v>
      </c>
    </row>
    <row r="444" spans="1:34" x14ac:dyDescent="0.35">
      <c r="A444">
        <v>3927</v>
      </c>
      <c r="B444" s="1">
        <v>43891</v>
      </c>
      <c r="C444" t="s">
        <v>113</v>
      </c>
      <c r="D444" t="s">
        <v>85</v>
      </c>
      <c r="E444" t="s">
        <v>30</v>
      </c>
      <c r="F444" t="s">
        <v>31</v>
      </c>
      <c r="G444" t="s">
        <v>32</v>
      </c>
      <c r="H444" t="s">
        <v>33</v>
      </c>
      <c r="I444" t="s">
        <v>115</v>
      </c>
      <c r="J444" t="s">
        <v>47</v>
      </c>
      <c r="K444" s="1">
        <v>30236</v>
      </c>
      <c r="L444" t="s">
        <v>36</v>
      </c>
      <c r="M444" t="s">
        <v>48</v>
      </c>
      <c r="N444" t="s">
        <v>60</v>
      </c>
      <c r="O444" t="s">
        <v>61</v>
      </c>
      <c r="P444" t="s">
        <v>40</v>
      </c>
      <c r="Q444">
        <v>3</v>
      </c>
      <c r="R444" s="1">
        <v>45050</v>
      </c>
      <c r="S444">
        <v>5</v>
      </c>
      <c r="T444">
        <v>4</v>
      </c>
      <c r="U444">
        <v>1</v>
      </c>
      <c r="V444" s="1">
        <v>44990</v>
      </c>
      <c r="W444" t="s">
        <v>50</v>
      </c>
      <c r="X444" t="s">
        <v>51</v>
      </c>
      <c r="Y444" t="s">
        <v>63</v>
      </c>
      <c r="Z444">
        <v>2</v>
      </c>
      <c r="AA444">
        <v>878.67</v>
      </c>
      <c r="AB444">
        <v>38</v>
      </c>
      <c r="AC444" t="str" cm="1">
        <f t="array" ref="AC444">_xlfn.IFS(AB444 &lt;=29, "Young Adult", AB444 &lt;=44, "Adult", AB444 &lt;=59, "Middle Age", AB444 &gt; 59, "Old")</f>
        <v>Adult</v>
      </c>
      <c r="AD444">
        <f t="shared" ca="1" si="12"/>
        <v>6</v>
      </c>
      <c r="AE444" t="str" cm="1">
        <f t="array" ref="AE444">_xlfn.IFS(S444 &lt; 3, "Low", S444 &lt;= 4, "Medium", S444 &gt; 4, "High")</f>
        <v>High</v>
      </c>
      <c r="AF444" t="str" cm="1">
        <f t="array" ref="AF444">_xlfn.IFS(T444 &lt; 3, "Unsatisfied", T444 &lt;= 4, "Neutral", T444 &gt; 4, "Satisfied" )</f>
        <v>Neutral</v>
      </c>
      <c r="AG444" t="str" cm="1">
        <f t="array" ref="AG444">_xlfn.IFS(Q444 &lt; 3, "Needs Improvement", Q444 &lt;= 4, "Good", Q444 &gt; 4, "Excellent" )</f>
        <v>Good</v>
      </c>
      <c r="AH444" t="str">
        <f t="shared" si="13"/>
        <v>Effective</v>
      </c>
    </row>
    <row r="445" spans="1:34" x14ac:dyDescent="0.35">
      <c r="A445">
        <v>3928</v>
      </c>
      <c r="B445" s="1">
        <v>44223</v>
      </c>
      <c r="C445" t="s">
        <v>113</v>
      </c>
      <c r="D445" t="s">
        <v>64</v>
      </c>
      <c r="E445" t="s">
        <v>30</v>
      </c>
      <c r="F445" t="s">
        <v>55</v>
      </c>
      <c r="G445" t="s">
        <v>45</v>
      </c>
      <c r="H445" t="s">
        <v>33</v>
      </c>
      <c r="I445" t="s">
        <v>95</v>
      </c>
      <c r="J445" t="s">
        <v>65</v>
      </c>
      <c r="K445" s="1">
        <v>20647</v>
      </c>
      <c r="L445" t="s">
        <v>36</v>
      </c>
      <c r="M445" t="s">
        <v>48</v>
      </c>
      <c r="N445" t="s">
        <v>38</v>
      </c>
      <c r="O445" t="s">
        <v>39</v>
      </c>
      <c r="P445" t="s">
        <v>40</v>
      </c>
      <c r="Q445">
        <v>3</v>
      </c>
      <c r="R445" s="1">
        <v>44930</v>
      </c>
      <c r="S445">
        <v>4</v>
      </c>
      <c r="T445">
        <v>2</v>
      </c>
      <c r="U445">
        <v>1</v>
      </c>
      <c r="V445" s="1">
        <v>44815</v>
      </c>
      <c r="W445" t="s">
        <v>41</v>
      </c>
      <c r="X445" t="s">
        <v>42</v>
      </c>
      <c r="Y445" t="s">
        <v>43</v>
      </c>
      <c r="Z445">
        <v>1</v>
      </c>
      <c r="AA445">
        <v>799.99</v>
      </c>
      <c r="AB445">
        <v>65</v>
      </c>
      <c r="AC445" t="str" cm="1">
        <f t="array" ref="AC445">_xlfn.IFS(AB445 &lt;=29, "Young Adult", AB445 &lt;=44, "Adult", AB445 &lt;=59, "Middle Age", AB445 &gt; 59, "Old")</f>
        <v>Old</v>
      </c>
      <c r="AD445">
        <f t="shared" ca="1" si="12"/>
        <v>5</v>
      </c>
      <c r="AE445" t="str" cm="1">
        <f t="array" ref="AE445">_xlfn.IFS(S445 &lt; 3, "Low", S445 &lt;= 4, "Medium", S445 &gt; 4, "High")</f>
        <v>Medium</v>
      </c>
      <c r="AF445" t="str" cm="1">
        <f t="array" ref="AF445">_xlfn.IFS(T445 &lt; 3, "Unsatisfied", T445 &lt;= 4, "Neutral", T445 &gt; 4, "Satisfied" )</f>
        <v>Unsatisfied</v>
      </c>
      <c r="AG445" t="str" cm="1">
        <f t="array" ref="AG445">_xlfn.IFS(Q445 &lt; 3, "Needs Improvement", Q445 &lt;= 4, "Good", Q445 &gt; 4, "Excellent" )</f>
        <v>Good</v>
      </c>
      <c r="AH445" t="str">
        <f t="shared" si="13"/>
        <v>Needs Improvement</v>
      </c>
    </row>
    <row r="446" spans="1:34" x14ac:dyDescent="0.35">
      <c r="A446">
        <v>3929</v>
      </c>
      <c r="B446" s="1">
        <v>45095</v>
      </c>
      <c r="C446" t="s">
        <v>113</v>
      </c>
      <c r="D446" t="s">
        <v>74</v>
      </c>
      <c r="E446" t="s">
        <v>30</v>
      </c>
      <c r="F446" t="s">
        <v>31</v>
      </c>
      <c r="G446" t="s">
        <v>32</v>
      </c>
      <c r="H446" t="s">
        <v>46</v>
      </c>
      <c r="I446" t="s">
        <v>95</v>
      </c>
      <c r="J446" t="s">
        <v>101</v>
      </c>
      <c r="K446" s="1">
        <v>28235</v>
      </c>
      <c r="L446" t="s">
        <v>36</v>
      </c>
      <c r="M446" t="s">
        <v>37</v>
      </c>
      <c r="N446" t="s">
        <v>84</v>
      </c>
      <c r="O446" t="s">
        <v>67</v>
      </c>
      <c r="P446" t="s">
        <v>40</v>
      </c>
      <c r="Q446">
        <v>3</v>
      </c>
      <c r="R446" s="1">
        <v>44862</v>
      </c>
      <c r="S446">
        <v>2</v>
      </c>
      <c r="T446">
        <v>5</v>
      </c>
      <c r="U446">
        <v>2</v>
      </c>
      <c r="V446" s="1">
        <v>45118</v>
      </c>
      <c r="W446" t="s">
        <v>68</v>
      </c>
      <c r="X446" t="s">
        <v>42</v>
      </c>
      <c r="Y446" t="s">
        <v>43</v>
      </c>
      <c r="Z446">
        <v>3</v>
      </c>
      <c r="AA446">
        <v>617.52</v>
      </c>
      <c r="AB446">
        <v>46</v>
      </c>
      <c r="AC446" t="str" cm="1">
        <f t="array" ref="AC446">_xlfn.IFS(AB446 &lt;=29, "Young Adult", AB446 &lt;=44, "Adult", AB446 &lt;=59, "Middle Age", AB446 &gt; 59, "Old")</f>
        <v>Middle Age</v>
      </c>
      <c r="AD446">
        <f t="shared" ca="1" si="12"/>
        <v>2</v>
      </c>
      <c r="AE446" t="str" cm="1">
        <f t="array" ref="AE446">_xlfn.IFS(S446 &lt; 3, "Low", S446 &lt;= 4, "Medium", S446 &gt; 4, "High")</f>
        <v>Low</v>
      </c>
      <c r="AF446" t="str" cm="1">
        <f t="array" ref="AF446">_xlfn.IFS(T446 &lt; 3, "Unsatisfied", T446 &lt;= 4, "Neutral", T446 &gt; 4, "Satisfied" )</f>
        <v>Satisfied</v>
      </c>
      <c r="AG446" t="str" cm="1">
        <f t="array" ref="AG446">_xlfn.IFS(Q446 &lt; 3, "Needs Improvement", Q446 &lt;= 4, "Good", Q446 &gt; 4, "Excellent" )</f>
        <v>Good</v>
      </c>
      <c r="AH446" t="str">
        <f t="shared" si="13"/>
        <v>Needs Improvement</v>
      </c>
    </row>
    <row r="447" spans="1:34" x14ac:dyDescent="0.35">
      <c r="A447">
        <v>3930</v>
      </c>
      <c r="B447" s="1">
        <v>43793</v>
      </c>
      <c r="C447" t="s">
        <v>113</v>
      </c>
      <c r="D447" t="s">
        <v>69</v>
      </c>
      <c r="E447" t="s">
        <v>30</v>
      </c>
      <c r="F447" t="s">
        <v>31</v>
      </c>
      <c r="G447" t="s">
        <v>45</v>
      </c>
      <c r="H447" t="s">
        <v>46</v>
      </c>
      <c r="I447" t="s">
        <v>95</v>
      </c>
      <c r="J447" t="s">
        <v>65</v>
      </c>
      <c r="K447" s="1">
        <v>30781</v>
      </c>
      <c r="L447" t="s">
        <v>36</v>
      </c>
      <c r="M447" t="s">
        <v>37</v>
      </c>
      <c r="N447" t="s">
        <v>84</v>
      </c>
      <c r="O447" t="s">
        <v>67</v>
      </c>
      <c r="P447" t="s">
        <v>40</v>
      </c>
      <c r="Q447">
        <v>3</v>
      </c>
      <c r="R447" s="1">
        <v>45052</v>
      </c>
      <c r="S447">
        <v>4</v>
      </c>
      <c r="T447">
        <v>4</v>
      </c>
      <c r="U447">
        <v>4</v>
      </c>
      <c r="V447" s="1">
        <v>45076</v>
      </c>
      <c r="W447" t="s">
        <v>41</v>
      </c>
      <c r="X447" t="s">
        <v>51</v>
      </c>
      <c r="Y447" t="s">
        <v>43</v>
      </c>
      <c r="Z447">
        <v>5</v>
      </c>
      <c r="AA447">
        <v>522.86</v>
      </c>
      <c r="AB447">
        <v>35</v>
      </c>
      <c r="AC447" t="str" cm="1">
        <f t="array" ref="AC447">_xlfn.IFS(AB447 &lt;=29, "Young Adult", AB447 &lt;=44, "Adult", AB447 &lt;=59, "Middle Age", AB447 &gt; 59, "Old")</f>
        <v>Adult</v>
      </c>
      <c r="AD447">
        <f t="shared" ca="1" si="12"/>
        <v>6</v>
      </c>
      <c r="AE447" t="str" cm="1">
        <f t="array" ref="AE447">_xlfn.IFS(S447 &lt; 3, "Low", S447 &lt;= 4, "Medium", S447 &gt; 4, "High")</f>
        <v>Medium</v>
      </c>
      <c r="AF447" t="str" cm="1">
        <f t="array" ref="AF447">_xlfn.IFS(T447 &lt; 3, "Unsatisfied", T447 &lt;= 4, "Neutral", T447 &gt; 4, "Satisfied" )</f>
        <v>Neutral</v>
      </c>
      <c r="AG447" t="str" cm="1">
        <f t="array" ref="AG447">_xlfn.IFS(Q447 &lt; 3, "Needs Improvement", Q447 &lt;= 4, "Good", Q447 &gt; 4, "Excellent" )</f>
        <v>Good</v>
      </c>
      <c r="AH447" t="str">
        <f t="shared" si="13"/>
        <v>Needs Improvement</v>
      </c>
    </row>
    <row r="448" spans="1:34" x14ac:dyDescent="0.35">
      <c r="A448">
        <v>3931</v>
      </c>
      <c r="B448" s="1">
        <v>44463</v>
      </c>
      <c r="C448" t="s">
        <v>113</v>
      </c>
      <c r="D448" t="s">
        <v>29</v>
      </c>
      <c r="E448" t="s">
        <v>30</v>
      </c>
      <c r="F448" t="s">
        <v>46</v>
      </c>
      <c r="G448" t="s">
        <v>45</v>
      </c>
      <c r="H448" t="s">
        <v>33</v>
      </c>
      <c r="I448" t="s">
        <v>95</v>
      </c>
      <c r="J448" t="s">
        <v>79</v>
      </c>
      <c r="K448" s="1">
        <v>22093</v>
      </c>
      <c r="L448" t="s">
        <v>36</v>
      </c>
      <c r="M448" t="s">
        <v>48</v>
      </c>
      <c r="N448" t="s">
        <v>72</v>
      </c>
      <c r="O448" t="s">
        <v>39</v>
      </c>
      <c r="P448" t="s">
        <v>40</v>
      </c>
      <c r="Q448">
        <v>3</v>
      </c>
      <c r="R448" s="1">
        <v>44834</v>
      </c>
      <c r="S448">
        <v>2</v>
      </c>
      <c r="T448">
        <v>1</v>
      </c>
      <c r="U448">
        <v>5</v>
      </c>
      <c r="V448" s="1">
        <v>44877</v>
      </c>
      <c r="W448" t="s">
        <v>50</v>
      </c>
      <c r="X448" t="s">
        <v>51</v>
      </c>
      <c r="Y448" t="s">
        <v>43</v>
      </c>
      <c r="Z448">
        <v>5</v>
      </c>
      <c r="AA448">
        <v>685.82</v>
      </c>
      <c r="AB448">
        <v>61</v>
      </c>
      <c r="AC448" t="str" cm="1">
        <f t="array" ref="AC448">_xlfn.IFS(AB448 &lt;=29, "Young Adult", AB448 &lt;=44, "Adult", AB448 &lt;=59, "Middle Age", AB448 &gt; 59, "Old")</f>
        <v>Old</v>
      </c>
      <c r="AD448">
        <f t="shared" ca="1" si="12"/>
        <v>4</v>
      </c>
      <c r="AE448" t="str" cm="1">
        <f t="array" ref="AE448">_xlfn.IFS(S448 &lt; 3, "Low", S448 &lt;= 4, "Medium", S448 &gt; 4, "High")</f>
        <v>Low</v>
      </c>
      <c r="AF448" t="str" cm="1">
        <f t="array" ref="AF448">_xlfn.IFS(T448 &lt; 3, "Unsatisfied", T448 &lt;= 4, "Neutral", T448 &gt; 4, "Satisfied" )</f>
        <v>Unsatisfied</v>
      </c>
      <c r="AG448" t="str" cm="1">
        <f t="array" ref="AG448">_xlfn.IFS(Q448 &lt; 3, "Needs Improvement", Q448 &lt;= 4, "Good", Q448 &gt; 4, "Excellent" )</f>
        <v>Good</v>
      </c>
      <c r="AH448" t="str">
        <f t="shared" si="13"/>
        <v>Needs Improvement</v>
      </c>
    </row>
    <row r="449" spans="1:34" x14ac:dyDescent="0.35">
      <c r="A449">
        <v>3932</v>
      </c>
      <c r="B449" s="1">
        <v>44790</v>
      </c>
      <c r="C449" t="s">
        <v>112</v>
      </c>
      <c r="D449" t="s">
        <v>44</v>
      </c>
      <c r="E449" t="s">
        <v>30</v>
      </c>
      <c r="F449" t="s">
        <v>31</v>
      </c>
      <c r="G449" t="s">
        <v>56</v>
      </c>
      <c r="H449" t="s">
        <v>55</v>
      </c>
      <c r="I449" t="s">
        <v>95</v>
      </c>
      <c r="J449" t="s">
        <v>75</v>
      </c>
      <c r="K449" s="1">
        <v>23853</v>
      </c>
      <c r="L449" t="s">
        <v>36</v>
      </c>
      <c r="M449" t="s">
        <v>37</v>
      </c>
      <c r="N449" t="s">
        <v>72</v>
      </c>
      <c r="O449" t="s">
        <v>61</v>
      </c>
      <c r="P449" t="s">
        <v>40</v>
      </c>
      <c r="Q449">
        <v>3</v>
      </c>
      <c r="R449" s="1">
        <v>45100</v>
      </c>
      <c r="S449">
        <v>5</v>
      </c>
      <c r="T449">
        <v>5</v>
      </c>
      <c r="U449">
        <v>4</v>
      </c>
      <c r="V449" s="1">
        <v>44984</v>
      </c>
      <c r="W449" t="s">
        <v>68</v>
      </c>
      <c r="X449" t="s">
        <v>42</v>
      </c>
      <c r="Y449" t="s">
        <v>63</v>
      </c>
      <c r="Z449">
        <v>5</v>
      </c>
      <c r="AA449">
        <v>898.93</v>
      </c>
      <c r="AB449">
        <v>57</v>
      </c>
      <c r="AC449" t="str" cm="1">
        <f t="array" ref="AC449">_xlfn.IFS(AB449 &lt;=29, "Young Adult", AB449 &lt;=44, "Adult", AB449 &lt;=59, "Middle Age", AB449 &gt; 59, "Old")</f>
        <v>Middle Age</v>
      </c>
      <c r="AD449">
        <f t="shared" ca="1" si="12"/>
        <v>3</v>
      </c>
      <c r="AE449" t="str" cm="1">
        <f t="array" ref="AE449">_xlfn.IFS(S449 &lt; 3, "Low", S449 &lt;= 4, "Medium", S449 &gt; 4, "High")</f>
        <v>High</v>
      </c>
      <c r="AF449" t="str" cm="1">
        <f t="array" ref="AF449">_xlfn.IFS(T449 &lt; 3, "Unsatisfied", T449 &lt;= 4, "Neutral", T449 &gt; 4, "Satisfied" )</f>
        <v>Satisfied</v>
      </c>
      <c r="AG449" t="str" cm="1">
        <f t="array" ref="AG449">_xlfn.IFS(Q449 &lt; 3, "Needs Improvement", Q449 &lt;= 4, "Good", Q449 &gt; 4, "Excellent" )</f>
        <v>Good</v>
      </c>
      <c r="AH449" t="str">
        <f t="shared" si="13"/>
        <v>Effective</v>
      </c>
    </row>
    <row r="450" spans="1:34" x14ac:dyDescent="0.35">
      <c r="A450">
        <v>3933</v>
      </c>
      <c r="B450" s="1">
        <v>45034</v>
      </c>
      <c r="C450" t="s">
        <v>112</v>
      </c>
      <c r="D450" t="s">
        <v>87</v>
      </c>
      <c r="E450" t="s">
        <v>30</v>
      </c>
      <c r="F450" t="s">
        <v>31</v>
      </c>
      <c r="G450" t="s">
        <v>45</v>
      </c>
      <c r="H450" t="s">
        <v>46</v>
      </c>
      <c r="I450" t="s">
        <v>95</v>
      </c>
      <c r="J450" t="s">
        <v>79</v>
      </c>
      <c r="K450" s="1">
        <v>24705</v>
      </c>
      <c r="L450" t="s">
        <v>36</v>
      </c>
      <c r="M450" t="s">
        <v>37</v>
      </c>
      <c r="N450" t="s">
        <v>38</v>
      </c>
      <c r="O450" t="s">
        <v>67</v>
      </c>
      <c r="P450" t="s">
        <v>40</v>
      </c>
      <c r="Q450">
        <v>3</v>
      </c>
      <c r="R450" s="1">
        <v>45012</v>
      </c>
      <c r="S450">
        <v>3</v>
      </c>
      <c r="T450">
        <v>4</v>
      </c>
      <c r="U450">
        <v>5</v>
      </c>
      <c r="V450" s="1">
        <v>44796</v>
      </c>
      <c r="W450" t="s">
        <v>92</v>
      </c>
      <c r="X450" t="s">
        <v>42</v>
      </c>
      <c r="Y450" t="s">
        <v>52</v>
      </c>
      <c r="Z450">
        <v>1</v>
      </c>
      <c r="AA450">
        <v>559.54999999999995</v>
      </c>
      <c r="AB450">
        <v>56</v>
      </c>
      <c r="AC450" t="str" cm="1">
        <f t="array" ref="AC450">_xlfn.IFS(AB450 &lt;=29, "Young Adult", AB450 &lt;=44, "Adult", AB450 &lt;=59, "Middle Age", AB450 &gt; 59, "Old")</f>
        <v>Middle Age</v>
      </c>
      <c r="AD450">
        <f t="shared" ca="1" si="12"/>
        <v>3</v>
      </c>
      <c r="AE450" t="str" cm="1">
        <f t="array" ref="AE450">_xlfn.IFS(S450 &lt; 3, "Low", S450 &lt;= 4, "Medium", S450 &gt; 4, "High")</f>
        <v>Medium</v>
      </c>
      <c r="AF450" t="str" cm="1">
        <f t="array" ref="AF450">_xlfn.IFS(T450 &lt; 3, "Unsatisfied", T450 &lt;= 4, "Neutral", T450 &gt; 4, "Satisfied" )</f>
        <v>Neutral</v>
      </c>
      <c r="AG450" t="str" cm="1">
        <f t="array" ref="AG450">_xlfn.IFS(Q450 &lt; 3, "Needs Improvement", Q450 &lt;= 4, "Good", Q450 &gt; 4, "Excellent" )</f>
        <v>Good</v>
      </c>
      <c r="AH450" t="str">
        <f t="shared" si="13"/>
        <v>Needs Improvement</v>
      </c>
    </row>
    <row r="451" spans="1:34" x14ac:dyDescent="0.35">
      <c r="A451">
        <v>3934</v>
      </c>
      <c r="B451" s="1">
        <v>43936</v>
      </c>
      <c r="C451" t="s">
        <v>112</v>
      </c>
      <c r="D451" t="s">
        <v>81</v>
      </c>
      <c r="E451" t="s">
        <v>30</v>
      </c>
      <c r="F451" t="s">
        <v>55</v>
      </c>
      <c r="G451" t="s">
        <v>32</v>
      </c>
      <c r="H451" t="s">
        <v>33</v>
      </c>
      <c r="I451" t="s">
        <v>95</v>
      </c>
      <c r="J451" t="s">
        <v>82</v>
      </c>
      <c r="K451" s="1">
        <v>28858</v>
      </c>
      <c r="L451" t="s">
        <v>36</v>
      </c>
      <c r="M451" t="s">
        <v>37</v>
      </c>
      <c r="N451" t="s">
        <v>84</v>
      </c>
      <c r="O451" t="s">
        <v>39</v>
      </c>
      <c r="P451" t="s">
        <v>40</v>
      </c>
      <c r="Q451">
        <v>3</v>
      </c>
      <c r="R451" s="1">
        <v>45023</v>
      </c>
      <c r="S451">
        <v>3</v>
      </c>
      <c r="T451">
        <v>3</v>
      </c>
      <c r="U451">
        <v>2</v>
      </c>
      <c r="V451" s="1">
        <v>44973</v>
      </c>
      <c r="W451" t="s">
        <v>62</v>
      </c>
      <c r="X451" t="s">
        <v>42</v>
      </c>
      <c r="Y451" t="s">
        <v>63</v>
      </c>
      <c r="Z451">
        <v>5</v>
      </c>
      <c r="AA451">
        <v>219.78</v>
      </c>
      <c r="AB451">
        <v>41</v>
      </c>
      <c r="AC451" t="str" cm="1">
        <f t="array" ref="AC451">_xlfn.IFS(AB451 &lt;=29, "Young Adult", AB451 &lt;=44, "Adult", AB451 &lt;=59, "Middle Age", AB451 &gt; 59, "Old")</f>
        <v>Adult</v>
      </c>
      <c r="AD451">
        <f t="shared" ref="AD451:AD514" ca="1" si="14">DATEDIF(B451, TODAY(), "Y")</f>
        <v>6</v>
      </c>
      <c r="AE451" t="str" cm="1">
        <f t="array" ref="AE451">_xlfn.IFS(S451 &lt; 3, "Low", S451 &lt;= 4, "Medium", S451 &gt; 4, "High")</f>
        <v>Medium</v>
      </c>
      <c r="AF451" t="str" cm="1">
        <f t="array" ref="AF451">_xlfn.IFS(T451 &lt; 3, "Unsatisfied", T451 &lt;= 4, "Neutral", T451 &gt; 4, "Satisfied" )</f>
        <v>Neutral</v>
      </c>
      <c r="AG451" t="str" cm="1">
        <f t="array" ref="AG451">_xlfn.IFS(Q451 &lt; 3, "Needs Improvement", Q451 &lt;= 4, "Good", Q451 &gt; 4, "Excellent" )</f>
        <v>Good</v>
      </c>
      <c r="AH451" t="str">
        <f t="shared" ref="AH451:AH514" si="15">IF(AND(Y451 = "Passed", Q451 &gt; 4), "Highly Effective", IF(AND(Y451 = "Completed", Q451 &gt;= 3), "Effective", "Needs Improvement"))</f>
        <v>Effective</v>
      </c>
    </row>
    <row r="452" spans="1:34" x14ac:dyDescent="0.35">
      <c r="A452">
        <v>3935</v>
      </c>
      <c r="B452" s="1">
        <v>44190</v>
      </c>
      <c r="C452" t="s">
        <v>112</v>
      </c>
      <c r="D452" t="s">
        <v>54</v>
      </c>
      <c r="E452" t="s">
        <v>30</v>
      </c>
      <c r="F452" t="s">
        <v>55</v>
      </c>
      <c r="G452" t="s">
        <v>32</v>
      </c>
      <c r="H452" t="s">
        <v>55</v>
      </c>
      <c r="I452" t="s">
        <v>95</v>
      </c>
      <c r="J452" t="s">
        <v>47</v>
      </c>
      <c r="K452" s="1">
        <v>34289</v>
      </c>
      <c r="L452" t="s">
        <v>36</v>
      </c>
      <c r="M452" t="s">
        <v>48</v>
      </c>
      <c r="N452" t="s">
        <v>38</v>
      </c>
      <c r="O452" t="s">
        <v>39</v>
      </c>
      <c r="P452" t="s">
        <v>40</v>
      </c>
      <c r="Q452">
        <v>3</v>
      </c>
      <c r="R452" s="1">
        <v>45021</v>
      </c>
      <c r="S452">
        <v>5</v>
      </c>
      <c r="T452">
        <v>1</v>
      </c>
      <c r="U452">
        <v>4</v>
      </c>
      <c r="V452" s="1">
        <v>45123</v>
      </c>
      <c r="W452" t="s">
        <v>50</v>
      </c>
      <c r="X452" t="s">
        <v>42</v>
      </c>
      <c r="Y452" t="s">
        <v>73</v>
      </c>
      <c r="Z452">
        <v>5</v>
      </c>
      <c r="AA452">
        <v>223.6</v>
      </c>
      <c r="AB452">
        <v>27</v>
      </c>
      <c r="AC452" t="str" cm="1">
        <f t="array" ref="AC452">_xlfn.IFS(AB452 &lt;=29, "Young Adult", AB452 &lt;=44, "Adult", AB452 &lt;=59, "Middle Age", AB452 &gt; 59, "Old")</f>
        <v>Young Adult</v>
      </c>
      <c r="AD452">
        <f t="shared" ca="1" si="14"/>
        <v>5</v>
      </c>
      <c r="AE452" t="str" cm="1">
        <f t="array" ref="AE452">_xlfn.IFS(S452 &lt; 3, "Low", S452 &lt;= 4, "Medium", S452 &gt; 4, "High")</f>
        <v>High</v>
      </c>
      <c r="AF452" t="str" cm="1">
        <f t="array" ref="AF452">_xlfn.IFS(T452 &lt; 3, "Unsatisfied", T452 &lt;= 4, "Neutral", T452 &gt; 4, "Satisfied" )</f>
        <v>Unsatisfied</v>
      </c>
      <c r="AG452" t="str" cm="1">
        <f t="array" ref="AG452">_xlfn.IFS(Q452 &lt; 3, "Needs Improvement", Q452 &lt;= 4, "Good", Q452 &gt; 4, "Excellent" )</f>
        <v>Good</v>
      </c>
      <c r="AH452" t="str">
        <f t="shared" si="15"/>
        <v>Needs Improvement</v>
      </c>
    </row>
    <row r="453" spans="1:34" x14ac:dyDescent="0.35">
      <c r="A453">
        <v>3936</v>
      </c>
      <c r="B453" s="1">
        <v>44763</v>
      </c>
      <c r="C453" t="s">
        <v>117</v>
      </c>
      <c r="D453" t="s">
        <v>87</v>
      </c>
      <c r="E453" t="s">
        <v>108</v>
      </c>
      <c r="F453" t="s">
        <v>55</v>
      </c>
      <c r="G453" t="s">
        <v>56</v>
      </c>
      <c r="H453" t="s">
        <v>33</v>
      </c>
      <c r="I453" t="s">
        <v>95</v>
      </c>
      <c r="J453" t="s">
        <v>58</v>
      </c>
      <c r="K453" s="1">
        <v>35973</v>
      </c>
      <c r="L453" t="s">
        <v>71</v>
      </c>
      <c r="M453" t="s">
        <v>48</v>
      </c>
      <c r="N453" t="s">
        <v>60</v>
      </c>
      <c r="O453" t="s">
        <v>39</v>
      </c>
      <c r="P453" t="s">
        <v>40</v>
      </c>
      <c r="Q453">
        <v>3</v>
      </c>
      <c r="R453" s="1">
        <v>45010</v>
      </c>
      <c r="S453">
        <v>5</v>
      </c>
      <c r="T453">
        <v>3</v>
      </c>
      <c r="U453">
        <v>4</v>
      </c>
      <c r="V453" s="1">
        <v>45060</v>
      </c>
      <c r="W453" t="s">
        <v>92</v>
      </c>
      <c r="X453" t="s">
        <v>42</v>
      </c>
      <c r="Y453" t="s">
        <v>63</v>
      </c>
      <c r="Z453">
        <v>4</v>
      </c>
      <c r="AA453">
        <v>283.29000000000002</v>
      </c>
      <c r="AB453">
        <v>24</v>
      </c>
      <c r="AC453" t="str" cm="1">
        <f t="array" ref="AC453">_xlfn.IFS(AB453 &lt;=29, "Young Adult", AB453 &lt;=44, "Adult", AB453 &lt;=59, "Middle Age", AB453 &gt; 59, "Old")</f>
        <v>Young Adult</v>
      </c>
      <c r="AD453">
        <f t="shared" ca="1" si="14"/>
        <v>3</v>
      </c>
      <c r="AE453" t="str" cm="1">
        <f t="array" ref="AE453">_xlfn.IFS(S453 &lt; 3, "Low", S453 &lt;= 4, "Medium", S453 &gt; 4, "High")</f>
        <v>High</v>
      </c>
      <c r="AF453" t="str" cm="1">
        <f t="array" ref="AF453">_xlfn.IFS(T453 &lt; 3, "Unsatisfied", T453 &lt;= 4, "Neutral", T453 &gt; 4, "Satisfied" )</f>
        <v>Neutral</v>
      </c>
      <c r="AG453" t="str" cm="1">
        <f t="array" ref="AG453">_xlfn.IFS(Q453 &lt; 3, "Needs Improvement", Q453 &lt;= 4, "Good", Q453 &gt; 4, "Excellent" )</f>
        <v>Good</v>
      </c>
      <c r="AH453" t="str">
        <f t="shared" si="15"/>
        <v>Effective</v>
      </c>
    </row>
    <row r="454" spans="1:34" x14ac:dyDescent="0.35">
      <c r="A454">
        <v>3937</v>
      </c>
      <c r="B454" s="1">
        <v>44869</v>
      </c>
      <c r="C454" t="s">
        <v>119</v>
      </c>
      <c r="D454" t="s">
        <v>44</v>
      </c>
      <c r="E454" t="s">
        <v>30</v>
      </c>
      <c r="F454" t="s">
        <v>31</v>
      </c>
      <c r="G454" t="s">
        <v>32</v>
      </c>
      <c r="H454" t="s">
        <v>46</v>
      </c>
      <c r="I454" t="s">
        <v>95</v>
      </c>
      <c r="J454" t="s">
        <v>70</v>
      </c>
      <c r="K454" s="1">
        <v>16328</v>
      </c>
      <c r="L454" t="s">
        <v>36</v>
      </c>
      <c r="M454" t="s">
        <v>48</v>
      </c>
      <c r="N454" t="s">
        <v>38</v>
      </c>
      <c r="O454" t="s">
        <v>39</v>
      </c>
      <c r="P454" t="s">
        <v>40</v>
      </c>
      <c r="Q454">
        <v>3</v>
      </c>
      <c r="R454" s="1">
        <v>44886</v>
      </c>
      <c r="S454">
        <v>1</v>
      </c>
      <c r="T454">
        <v>3</v>
      </c>
      <c r="U454">
        <v>1</v>
      </c>
      <c r="V454" s="1">
        <v>45018</v>
      </c>
      <c r="W454" t="s">
        <v>92</v>
      </c>
      <c r="X454" t="s">
        <v>42</v>
      </c>
      <c r="Y454" t="s">
        <v>63</v>
      </c>
      <c r="Z454">
        <v>2</v>
      </c>
      <c r="AA454">
        <v>935.28</v>
      </c>
      <c r="AB454">
        <v>78</v>
      </c>
      <c r="AC454" t="str" cm="1">
        <f t="array" ref="AC454">_xlfn.IFS(AB454 &lt;=29, "Young Adult", AB454 &lt;=44, "Adult", AB454 &lt;=59, "Middle Age", AB454 &gt; 59, "Old")</f>
        <v>Old</v>
      </c>
      <c r="AD454">
        <f t="shared" ca="1" si="14"/>
        <v>3</v>
      </c>
      <c r="AE454" t="str" cm="1">
        <f t="array" ref="AE454">_xlfn.IFS(S454 &lt; 3, "Low", S454 &lt;= 4, "Medium", S454 &gt; 4, "High")</f>
        <v>Low</v>
      </c>
      <c r="AF454" t="str" cm="1">
        <f t="array" ref="AF454">_xlfn.IFS(T454 &lt; 3, "Unsatisfied", T454 &lt;= 4, "Neutral", T454 &gt; 4, "Satisfied" )</f>
        <v>Neutral</v>
      </c>
      <c r="AG454" t="str" cm="1">
        <f t="array" ref="AG454">_xlfn.IFS(Q454 &lt; 3, "Needs Improvement", Q454 &lt;= 4, "Good", Q454 &gt; 4, "Excellent" )</f>
        <v>Good</v>
      </c>
      <c r="AH454" t="str">
        <f t="shared" si="15"/>
        <v>Effective</v>
      </c>
    </row>
    <row r="455" spans="1:34" x14ac:dyDescent="0.35">
      <c r="A455">
        <v>3938</v>
      </c>
      <c r="B455" s="1">
        <v>43941</v>
      </c>
      <c r="C455" t="s">
        <v>120</v>
      </c>
      <c r="D455" t="s">
        <v>69</v>
      </c>
      <c r="E455" t="s">
        <v>30</v>
      </c>
      <c r="F455" t="s">
        <v>46</v>
      </c>
      <c r="G455" t="s">
        <v>56</v>
      </c>
      <c r="H455" t="s">
        <v>33</v>
      </c>
      <c r="I455" t="s">
        <v>95</v>
      </c>
      <c r="J455" t="s">
        <v>70</v>
      </c>
      <c r="K455" s="1">
        <v>20237</v>
      </c>
      <c r="L455" t="s">
        <v>36</v>
      </c>
      <c r="M455" t="s">
        <v>37</v>
      </c>
      <c r="N455" t="s">
        <v>49</v>
      </c>
      <c r="O455" t="s">
        <v>67</v>
      </c>
      <c r="P455" t="s">
        <v>40</v>
      </c>
      <c r="Q455">
        <v>3</v>
      </c>
      <c r="R455" s="1">
        <v>44911</v>
      </c>
      <c r="S455">
        <v>1</v>
      </c>
      <c r="T455">
        <v>1</v>
      </c>
      <c r="U455">
        <v>1</v>
      </c>
      <c r="V455" s="1">
        <v>45137</v>
      </c>
      <c r="W455" t="s">
        <v>68</v>
      </c>
      <c r="X455" t="s">
        <v>51</v>
      </c>
      <c r="Y455" t="s">
        <v>63</v>
      </c>
      <c r="Z455">
        <v>2</v>
      </c>
      <c r="AA455">
        <v>892.83</v>
      </c>
      <c r="AB455">
        <v>65</v>
      </c>
      <c r="AC455" t="str" cm="1">
        <f t="array" ref="AC455">_xlfn.IFS(AB455 &lt;=29, "Young Adult", AB455 &lt;=44, "Adult", AB455 &lt;=59, "Middle Age", AB455 &gt; 59, "Old")</f>
        <v>Old</v>
      </c>
      <c r="AD455">
        <f t="shared" ca="1" si="14"/>
        <v>6</v>
      </c>
      <c r="AE455" t="str" cm="1">
        <f t="array" ref="AE455">_xlfn.IFS(S455 &lt; 3, "Low", S455 &lt;= 4, "Medium", S455 &gt; 4, "High")</f>
        <v>Low</v>
      </c>
      <c r="AF455" t="str" cm="1">
        <f t="array" ref="AF455">_xlfn.IFS(T455 &lt; 3, "Unsatisfied", T455 &lt;= 4, "Neutral", T455 &gt; 4, "Satisfied" )</f>
        <v>Unsatisfied</v>
      </c>
      <c r="AG455" t="str" cm="1">
        <f t="array" ref="AG455">_xlfn.IFS(Q455 &lt; 3, "Needs Improvement", Q455 &lt;= 4, "Good", Q455 &gt; 4, "Excellent" )</f>
        <v>Good</v>
      </c>
      <c r="AH455" t="str">
        <f t="shared" si="15"/>
        <v>Effective</v>
      </c>
    </row>
    <row r="456" spans="1:34" x14ac:dyDescent="0.35">
      <c r="A456">
        <v>3939</v>
      </c>
      <c r="B456" s="1">
        <v>43713</v>
      </c>
      <c r="C456" t="s">
        <v>120</v>
      </c>
      <c r="D456" t="s">
        <v>29</v>
      </c>
      <c r="E456" t="s">
        <v>30</v>
      </c>
      <c r="F456" t="s">
        <v>46</v>
      </c>
      <c r="G456" t="s">
        <v>45</v>
      </c>
      <c r="H456" t="s">
        <v>46</v>
      </c>
      <c r="I456" t="s">
        <v>95</v>
      </c>
      <c r="J456" t="s">
        <v>65</v>
      </c>
      <c r="K456" s="1">
        <v>33851</v>
      </c>
      <c r="L456" t="s">
        <v>83</v>
      </c>
      <c r="M456" t="s">
        <v>48</v>
      </c>
      <c r="N456" t="s">
        <v>72</v>
      </c>
      <c r="O456" t="s">
        <v>67</v>
      </c>
      <c r="P456" t="s">
        <v>40</v>
      </c>
      <c r="Q456">
        <v>3</v>
      </c>
      <c r="R456" s="1">
        <v>44935</v>
      </c>
      <c r="S456">
        <v>5</v>
      </c>
      <c r="T456">
        <v>2</v>
      </c>
      <c r="U456">
        <v>4</v>
      </c>
      <c r="V456" s="1">
        <v>45064</v>
      </c>
      <c r="W456" t="s">
        <v>68</v>
      </c>
      <c r="X456" t="s">
        <v>42</v>
      </c>
      <c r="Y456" t="s">
        <v>73</v>
      </c>
      <c r="Z456">
        <v>4</v>
      </c>
      <c r="AA456">
        <v>318.19</v>
      </c>
      <c r="AB456">
        <v>27</v>
      </c>
      <c r="AC456" t="str" cm="1">
        <f t="array" ref="AC456">_xlfn.IFS(AB456 &lt;=29, "Young Adult", AB456 &lt;=44, "Adult", AB456 &lt;=59, "Middle Age", AB456 &gt; 59, "Old")</f>
        <v>Young Adult</v>
      </c>
      <c r="AD456">
        <f t="shared" ca="1" si="14"/>
        <v>6</v>
      </c>
      <c r="AE456" t="str" cm="1">
        <f t="array" ref="AE456">_xlfn.IFS(S456 &lt; 3, "Low", S456 &lt;= 4, "Medium", S456 &gt; 4, "High")</f>
        <v>High</v>
      </c>
      <c r="AF456" t="str" cm="1">
        <f t="array" ref="AF456">_xlfn.IFS(T456 &lt; 3, "Unsatisfied", T456 &lt;= 4, "Neutral", T456 &gt; 4, "Satisfied" )</f>
        <v>Unsatisfied</v>
      </c>
      <c r="AG456" t="str" cm="1">
        <f t="array" ref="AG456">_xlfn.IFS(Q456 &lt; 3, "Needs Improvement", Q456 &lt;= 4, "Good", Q456 &gt; 4, "Excellent" )</f>
        <v>Good</v>
      </c>
      <c r="AH456" t="str">
        <f t="shared" si="15"/>
        <v>Needs Improvement</v>
      </c>
    </row>
    <row r="457" spans="1:34" x14ac:dyDescent="0.35">
      <c r="A457">
        <v>3940</v>
      </c>
      <c r="B457" s="1">
        <v>43688</v>
      </c>
      <c r="C457" t="s">
        <v>121</v>
      </c>
      <c r="D457" t="s">
        <v>44</v>
      </c>
      <c r="E457" t="s">
        <v>30</v>
      </c>
      <c r="F457" t="s">
        <v>31</v>
      </c>
      <c r="G457" t="s">
        <v>56</v>
      </c>
      <c r="H457" t="s">
        <v>55</v>
      </c>
      <c r="I457" t="s">
        <v>95</v>
      </c>
      <c r="J457" t="s">
        <v>65</v>
      </c>
      <c r="K457" s="1">
        <v>21406</v>
      </c>
      <c r="L457" t="s">
        <v>36</v>
      </c>
      <c r="M457" t="s">
        <v>48</v>
      </c>
      <c r="N457" t="s">
        <v>60</v>
      </c>
      <c r="O457" t="s">
        <v>77</v>
      </c>
      <c r="P457" t="s">
        <v>40</v>
      </c>
      <c r="Q457">
        <v>3</v>
      </c>
      <c r="R457" s="1">
        <v>44920</v>
      </c>
      <c r="S457">
        <v>5</v>
      </c>
      <c r="T457">
        <v>4</v>
      </c>
      <c r="U457">
        <v>3</v>
      </c>
      <c r="V457" s="1">
        <v>44784</v>
      </c>
      <c r="W457" t="s">
        <v>62</v>
      </c>
      <c r="X457" t="s">
        <v>51</v>
      </c>
      <c r="Y457" t="s">
        <v>43</v>
      </c>
      <c r="Z457">
        <v>5</v>
      </c>
      <c r="AA457">
        <v>305.31</v>
      </c>
      <c r="AB457">
        <v>61</v>
      </c>
      <c r="AC457" t="str" cm="1">
        <f t="array" ref="AC457">_xlfn.IFS(AB457 &lt;=29, "Young Adult", AB457 &lt;=44, "Adult", AB457 &lt;=59, "Middle Age", AB457 &gt; 59, "Old")</f>
        <v>Old</v>
      </c>
      <c r="AD457">
        <f t="shared" ca="1" si="14"/>
        <v>6</v>
      </c>
      <c r="AE457" t="str" cm="1">
        <f t="array" ref="AE457">_xlfn.IFS(S457 &lt; 3, "Low", S457 &lt;= 4, "Medium", S457 &gt; 4, "High")</f>
        <v>High</v>
      </c>
      <c r="AF457" t="str" cm="1">
        <f t="array" ref="AF457">_xlfn.IFS(T457 &lt; 3, "Unsatisfied", T457 &lt;= 4, "Neutral", T457 &gt; 4, "Satisfied" )</f>
        <v>Neutral</v>
      </c>
      <c r="AG457" t="str" cm="1">
        <f t="array" ref="AG457">_xlfn.IFS(Q457 &lt; 3, "Needs Improvement", Q457 &lt;= 4, "Good", Q457 &gt; 4, "Excellent" )</f>
        <v>Good</v>
      </c>
      <c r="AH457" t="str">
        <f t="shared" si="15"/>
        <v>Needs Improvement</v>
      </c>
    </row>
    <row r="458" spans="1:34" x14ac:dyDescent="0.35">
      <c r="A458">
        <v>3941</v>
      </c>
      <c r="B458" s="1">
        <v>43408</v>
      </c>
      <c r="C458" t="s">
        <v>120</v>
      </c>
      <c r="D458" t="s">
        <v>69</v>
      </c>
      <c r="E458" t="s">
        <v>30</v>
      </c>
      <c r="F458" t="s">
        <v>55</v>
      </c>
      <c r="G458" t="s">
        <v>56</v>
      </c>
      <c r="H458" t="s">
        <v>33</v>
      </c>
      <c r="I458" t="s">
        <v>95</v>
      </c>
      <c r="J458" t="s">
        <v>70</v>
      </c>
      <c r="K458" s="1">
        <v>31289</v>
      </c>
      <c r="L458" t="s">
        <v>36</v>
      </c>
      <c r="M458" t="s">
        <v>48</v>
      </c>
      <c r="N458" t="s">
        <v>38</v>
      </c>
      <c r="O458" t="s">
        <v>67</v>
      </c>
      <c r="P458" t="s">
        <v>40</v>
      </c>
      <c r="Q458">
        <v>3</v>
      </c>
      <c r="R458" s="1">
        <v>44952</v>
      </c>
      <c r="S458">
        <v>2</v>
      </c>
      <c r="T458">
        <v>3</v>
      </c>
      <c r="U458">
        <v>3</v>
      </c>
      <c r="V458" s="1">
        <v>44817</v>
      </c>
      <c r="W458" t="s">
        <v>62</v>
      </c>
      <c r="X458" t="s">
        <v>51</v>
      </c>
      <c r="Y458" t="s">
        <v>52</v>
      </c>
      <c r="Z458">
        <v>5</v>
      </c>
      <c r="AA458">
        <v>756.43</v>
      </c>
      <c r="AB458">
        <v>33</v>
      </c>
      <c r="AC458" t="str" cm="1">
        <f t="array" ref="AC458">_xlfn.IFS(AB458 &lt;=29, "Young Adult", AB458 &lt;=44, "Adult", AB458 &lt;=59, "Middle Age", AB458 &gt; 59, "Old")</f>
        <v>Adult</v>
      </c>
      <c r="AD458">
        <f t="shared" ca="1" si="14"/>
        <v>7</v>
      </c>
      <c r="AE458" t="str" cm="1">
        <f t="array" ref="AE458">_xlfn.IFS(S458 &lt; 3, "Low", S458 &lt;= 4, "Medium", S458 &gt; 4, "High")</f>
        <v>Low</v>
      </c>
      <c r="AF458" t="str" cm="1">
        <f t="array" ref="AF458">_xlfn.IFS(T458 &lt; 3, "Unsatisfied", T458 &lt;= 4, "Neutral", T458 &gt; 4, "Satisfied" )</f>
        <v>Neutral</v>
      </c>
      <c r="AG458" t="str" cm="1">
        <f t="array" ref="AG458">_xlfn.IFS(Q458 &lt; 3, "Needs Improvement", Q458 &lt;= 4, "Good", Q458 &gt; 4, "Excellent" )</f>
        <v>Good</v>
      </c>
      <c r="AH458" t="str">
        <f t="shared" si="15"/>
        <v>Needs Improvement</v>
      </c>
    </row>
    <row r="459" spans="1:34" x14ac:dyDescent="0.35">
      <c r="A459">
        <v>3942</v>
      </c>
      <c r="B459" s="1">
        <v>43408</v>
      </c>
      <c r="C459" t="s">
        <v>116</v>
      </c>
      <c r="D459" t="s">
        <v>94</v>
      </c>
      <c r="E459" t="s">
        <v>108</v>
      </c>
      <c r="F459" t="s">
        <v>31</v>
      </c>
      <c r="G459" t="s">
        <v>56</v>
      </c>
      <c r="H459" t="s">
        <v>33</v>
      </c>
      <c r="I459" t="s">
        <v>95</v>
      </c>
      <c r="J459" t="s">
        <v>102</v>
      </c>
      <c r="K459" s="1">
        <v>18875</v>
      </c>
      <c r="L459" t="s">
        <v>36</v>
      </c>
      <c r="M459" t="s">
        <v>37</v>
      </c>
      <c r="N459" t="s">
        <v>84</v>
      </c>
      <c r="O459" t="s">
        <v>67</v>
      </c>
      <c r="P459" t="s">
        <v>107</v>
      </c>
      <c r="Q459">
        <v>3</v>
      </c>
      <c r="R459" s="1">
        <v>44959</v>
      </c>
      <c r="S459">
        <v>3</v>
      </c>
      <c r="T459">
        <v>4</v>
      </c>
      <c r="U459">
        <v>1</v>
      </c>
      <c r="V459" s="1">
        <v>44954</v>
      </c>
      <c r="W459" t="s">
        <v>50</v>
      </c>
      <c r="X459" t="s">
        <v>51</v>
      </c>
      <c r="Y459" t="s">
        <v>63</v>
      </c>
      <c r="Z459">
        <v>5</v>
      </c>
      <c r="AA459">
        <v>940.22</v>
      </c>
      <c r="AB459">
        <v>67</v>
      </c>
      <c r="AC459" t="str" cm="1">
        <f t="array" ref="AC459">_xlfn.IFS(AB459 &lt;=29, "Young Adult", AB459 &lt;=44, "Adult", AB459 &lt;=59, "Middle Age", AB459 &gt; 59, "Old")</f>
        <v>Old</v>
      </c>
      <c r="AD459">
        <f t="shared" ca="1" si="14"/>
        <v>7</v>
      </c>
      <c r="AE459" t="str" cm="1">
        <f t="array" ref="AE459">_xlfn.IFS(S459 &lt; 3, "Low", S459 &lt;= 4, "Medium", S459 &gt; 4, "High")</f>
        <v>Medium</v>
      </c>
      <c r="AF459" t="str" cm="1">
        <f t="array" ref="AF459">_xlfn.IFS(T459 &lt; 3, "Unsatisfied", T459 &lt;= 4, "Neutral", T459 &gt; 4, "Satisfied" )</f>
        <v>Neutral</v>
      </c>
      <c r="AG459" t="str" cm="1">
        <f t="array" ref="AG459">_xlfn.IFS(Q459 &lt; 3, "Needs Improvement", Q459 &lt;= 4, "Good", Q459 &gt; 4, "Excellent" )</f>
        <v>Good</v>
      </c>
      <c r="AH459" t="str">
        <f t="shared" si="15"/>
        <v>Effective</v>
      </c>
    </row>
    <row r="460" spans="1:34" x14ac:dyDescent="0.35">
      <c r="A460">
        <v>3943</v>
      </c>
      <c r="B460" s="1">
        <v>43673</v>
      </c>
      <c r="C460" t="s">
        <v>122</v>
      </c>
      <c r="D460" t="s">
        <v>81</v>
      </c>
      <c r="E460" t="s">
        <v>108</v>
      </c>
      <c r="F460" t="s">
        <v>46</v>
      </c>
      <c r="G460" t="s">
        <v>45</v>
      </c>
      <c r="H460" t="s">
        <v>46</v>
      </c>
      <c r="I460" t="s">
        <v>95</v>
      </c>
      <c r="J460" t="s">
        <v>75</v>
      </c>
      <c r="K460" s="1">
        <v>26149</v>
      </c>
      <c r="L460" t="s">
        <v>36</v>
      </c>
      <c r="M460" t="s">
        <v>48</v>
      </c>
      <c r="N460" t="s">
        <v>72</v>
      </c>
      <c r="O460" t="s">
        <v>61</v>
      </c>
      <c r="P460" t="s">
        <v>40</v>
      </c>
      <c r="Q460">
        <v>3</v>
      </c>
      <c r="R460" s="1">
        <v>44779</v>
      </c>
      <c r="S460">
        <v>5</v>
      </c>
      <c r="T460">
        <v>2</v>
      </c>
      <c r="U460">
        <v>2</v>
      </c>
      <c r="V460" s="1">
        <v>45061</v>
      </c>
      <c r="W460" t="s">
        <v>92</v>
      </c>
      <c r="X460" t="s">
        <v>51</v>
      </c>
      <c r="Y460" t="s">
        <v>43</v>
      </c>
      <c r="Z460">
        <v>3</v>
      </c>
      <c r="AA460">
        <v>282.37</v>
      </c>
      <c r="AB460">
        <v>48</v>
      </c>
      <c r="AC460" t="str" cm="1">
        <f t="array" ref="AC460">_xlfn.IFS(AB460 &lt;=29, "Young Adult", AB460 &lt;=44, "Adult", AB460 &lt;=59, "Middle Age", AB460 &gt; 59, "Old")</f>
        <v>Middle Age</v>
      </c>
      <c r="AD460">
        <f t="shared" ca="1" si="14"/>
        <v>6</v>
      </c>
      <c r="AE460" t="str" cm="1">
        <f t="array" ref="AE460">_xlfn.IFS(S460 &lt; 3, "Low", S460 &lt;= 4, "Medium", S460 &gt; 4, "High")</f>
        <v>High</v>
      </c>
      <c r="AF460" t="str" cm="1">
        <f t="array" ref="AF460">_xlfn.IFS(T460 &lt; 3, "Unsatisfied", T460 &lt;= 4, "Neutral", T460 &gt; 4, "Satisfied" )</f>
        <v>Unsatisfied</v>
      </c>
      <c r="AG460" t="str" cm="1">
        <f t="array" ref="AG460">_xlfn.IFS(Q460 &lt; 3, "Needs Improvement", Q460 &lt;= 4, "Good", Q460 &gt; 4, "Excellent" )</f>
        <v>Good</v>
      </c>
      <c r="AH460" t="str">
        <f t="shared" si="15"/>
        <v>Needs Improvement</v>
      </c>
    </row>
    <row r="461" spans="1:34" x14ac:dyDescent="0.35">
      <c r="A461">
        <v>3944</v>
      </c>
      <c r="B461" s="1">
        <v>44186</v>
      </c>
      <c r="C461" t="s">
        <v>120</v>
      </c>
      <c r="D461" t="s">
        <v>85</v>
      </c>
      <c r="E461" t="s">
        <v>30</v>
      </c>
      <c r="F461" t="s">
        <v>55</v>
      </c>
      <c r="G461" t="s">
        <v>45</v>
      </c>
      <c r="H461" t="s">
        <v>55</v>
      </c>
      <c r="I461" t="s">
        <v>95</v>
      </c>
      <c r="J461" t="s">
        <v>58</v>
      </c>
      <c r="K461" s="1">
        <v>35616</v>
      </c>
      <c r="L461" t="s">
        <v>36</v>
      </c>
      <c r="M461" t="s">
        <v>37</v>
      </c>
      <c r="N461" t="s">
        <v>38</v>
      </c>
      <c r="O461" t="s">
        <v>61</v>
      </c>
      <c r="P461" t="s">
        <v>40</v>
      </c>
      <c r="Q461">
        <v>3</v>
      </c>
      <c r="R461" s="1">
        <v>44983</v>
      </c>
      <c r="S461">
        <v>5</v>
      </c>
      <c r="T461">
        <v>3</v>
      </c>
      <c r="U461">
        <v>4</v>
      </c>
      <c r="V461" s="1">
        <v>44792</v>
      </c>
      <c r="W461" t="s">
        <v>68</v>
      </c>
      <c r="X461" t="s">
        <v>51</v>
      </c>
      <c r="Y461" t="s">
        <v>63</v>
      </c>
      <c r="Z461">
        <v>1</v>
      </c>
      <c r="AA461">
        <v>627.14</v>
      </c>
      <c r="AB461">
        <v>23</v>
      </c>
      <c r="AC461" t="str" cm="1">
        <f t="array" ref="AC461">_xlfn.IFS(AB461 &lt;=29, "Young Adult", AB461 &lt;=44, "Adult", AB461 &lt;=59, "Middle Age", AB461 &gt; 59, "Old")</f>
        <v>Young Adult</v>
      </c>
      <c r="AD461">
        <f t="shared" ca="1" si="14"/>
        <v>5</v>
      </c>
      <c r="AE461" t="str" cm="1">
        <f t="array" ref="AE461">_xlfn.IFS(S461 &lt; 3, "Low", S461 &lt;= 4, "Medium", S461 &gt; 4, "High")</f>
        <v>High</v>
      </c>
      <c r="AF461" t="str" cm="1">
        <f t="array" ref="AF461">_xlfn.IFS(T461 &lt; 3, "Unsatisfied", T461 &lt;= 4, "Neutral", T461 &gt; 4, "Satisfied" )</f>
        <v>Neutral</v>
      </c>
      <c r="AG461" t="str" cm="1">
        <f t="array" ref="AG461">_xlfn.IFS(Q461 &lt; 3, "Needs Improvement", Q461 &lt;= 4, "Good", Q461 &gt; 4, "Excellent" )</f>
        <v>Good</v>
      </c>
      <c r="AH461" t="str">
        <f t="shared" si="15"/>
        <v>Effective</v>
      </c>
    </row>
    <row r="462" spans="1:34" x14ac:dyDescent="0.35">
      <c r="A462">
        <v>3945</v>
      </c>
      <c r="B462" s="1">
        <v>44767</v>
      </c>
      <c r="C462" t="s">
        <v>120</v>
      </c>
      <c r="D462" t="s">
        <v>87</v>
      </c>
      <c r="E462" t="s">
        <v>30</v>
      </c>
      <c r="F462" t="s">
        <v>55</v>
      </c>
      <c r="G462" t="s">
        <v>32</v>
      </c>
      <c r="H462" t="s">
        <v>33</v>
      </c>
      <c r="I462" t="s">
        <v>95</v>
      </c>
      <c r="J462" t="s">
        <v>79</v>
      </c>
      <c r="K462" s="1">
        <v>35877</v>
      </c>
      <c r="L462" t="s">
        <v>36</v>
      </c>
      <c r="M462" t="s">
        <v>37</v>
      </c>
      <c r="N462" t="s">
        <v>72</v>
      </c>
      <c r="O462" t="s">
        <v>61</v>
      </c>
      <c r="P462" t="s">
        <v>107</v>
      </c>
      <c r="Q462">
        <v>3</v>
      </c>
      <c r="R462" s="1">
        <v>44929</v>
      </c>
      <c r="S462">
        <v>4</v>
      </c>
      <c r="T462">
        <v>4</v>
      </c>
      <c r="U462">
        <v>2</v>
      </c>
      <c r="V462" s="1">
        <v>44802</v>
      </c>
      <c r="W462" t="s">
        <v>92</v>
      </c>
      <c r="X462" t="s">
        <v>51</v>
      </c>
      <c r="Y462" t="s">
        <v>52</v>
      </c>
      <c r="Z462">
        <v>2</v>
      </c>
      <c r="AA462">
        <v>864.5</v>
      </c>
      <c r="AB462">
        <v>24</v>
      </c>
      <c r="AC462" t="str" cm="1">
        <f t="array" ref="AC462">_xlfn.IFS(AB462 &lt;=29, "Young Adult", AB462 &lt;=44, "Adult", AB462 &lt;=59, "Middle Age", AB462 &gt; 59, "Old")</f>
        <v>Young Adult</v>
      </c>
      <c r="AD462">
        <f t="shared" ca="1" si="14"/>
        <v>3</v>
      </c>
      <c r="AE462" t="str" cm="1">
        <f t="array" ref="AE462">_xlfn.IFS(S462 &lt; 3, "Low", S462 &lt;= 4, "Medium", S462 &gt; 4, "High")</f>
        <v>Medium</v>
      </c>
      <c r="AF462" t="str" cm="1">
        <f t="array" ref="AF462">_xlfn.IFS(T462 &lt; 3, "Unsatisfied", T462 &lt;= 4, "Neutral", T462 &gt; 4, "Satisfied" )</f>
        <v>Neutral</v>
      </c>
      <c r="AG462" t="str" cm="1">
        <f t="array" ref="AG462">_xlfn.IFS(Q462 &lt; 3, "Needs Improvement", Q462 &lt;= 4, "Good", Q462 &gt; 4, "Excellent" )</f>
        <v>Good</v>
      </c>
      <c r="AH462" t="str">
        <f t="shared" si="15"/>
        <v>Needs Improvement</v>
      </c>
    </row>
    <row r="463" spans="1:34" x14ac:dyDescent="0.35">
      <c r="A463">
        <v>3946</v>
      </c>
      <c r="B463" s="1">
        <v>43631</v>
      </c>
      <c r="C463" t="s">
        <v>119</v>
      </c>
      <c r="D463" t="s">
        <v>81</v>
      </c>
      <c r="E463" t="s">
        <v>30</v>
      </c>
      <c r="F463" t="s">
        <v>31</v>
      </c>
      <c r="G463" t="s">
        <v>45</v>
      </c>
      <c r="H463" t="s">
        <v>33</v>
      </c>
      <c r="I463" t="s">
        <v>95</v>
      </c>
      <c r="J463" t="s">
        <v>100</v>
      </c>
      <c r="K463" s="1">
        <v>21021</v>
      </c>
      <c r="L463" t="s">
        <v>36</v>
      </c>
      <c r="M463" t="s">
        <v>37</v>
      </c>
      <c r="N463" t="s">
        <v>38</v>
      </c>
      <c r="O463" t="s">
        <v>67</v>
      </c>
      <c r="P463" t="s">
        <v>40</v>
      </c>
      <c r="Q463">
        <v>3</v>
      </c>
      <c r="R463" s="1">
        <v>45130</v>
      </c>
      <c r="S463">
        <v>1</v>
      </c>
      <c r="T463">
        <v>3</v>
      </c>
      <c r="U463">
        <v>4</v>
      </c>
      <c r="V463" s="1">
        <v>45122</v>
      </c>
      <c r="W463" t="s">
        <v>41</v>
      </c>
      <c r="X463" t="s">
        <v>51</v>
      </c>
      <c r="Y463" t="s">
        <v>73</v>
      </c>
      <c r="Z463">
        <v>4</v>
      </c>
      <c r="AA463">
        <v>981.64</v>
      </c>
      <c r="AB463">
        <v>62</v>
      </c>
      <c r="AC463" t="str" cm="1">
        <f t="array" ref="AC463">_xlfn.IFS(AB463 &lt;=29, "Young Adult", AB463 &lt;=44, "Adult", AB463 &lt;=59, "Middle Age", AB463 &gt; 59, "Old")</f>
        <v>Old</v>
      </c>
      <c r="AD463">
        <f t="shared" ca="1" si="14"/>
        <v>6</v>
      </c>
      <c r="AE463" t="str" cm="1">
        <f t="array" ref="AE463">_xlfn.IFS(S463 &lt; 3, "Low", S463 &lt;= 4, "Medium", S463 &gt; 4, "High")</f>
        <v>Low</v>
      </c>
      <c r="AF463" t="str" cm="1">
        <f t="array" ref="AF463">_xlfn.IFS(T463 &lt; 3, "Unsatisfied", T463 &lt;= 4, "Neutral", T463 &gt; 4, "Satisfied" )</f>
        <v>Neutral</v>
      </c>
      <c r="AG463" t="str" cm="1">
        <f t="array" ref="AG463">_xlfn.IFS(Q463 &lt; 3, "Needs Improvement", Q463 &lt;= 4, "Good", Q463 &gt; 4, "Excellent" )</f>
        <v>Good</v>
      </c>
      <c r="AH463" t="str">
        <f t="shared" si="15"/>
        <v>Needs Improvement</v>
      </c>
    </row>
    <row r="464" spans="1:34" x14ac:dyDescent="0.35">
      <c r="A464">
        <v>3947</v>
      </c>
      <c r="B464" s="1">
        <v>43925</v>
      </c>
      <c r="C464" t="s">
        <v>119</v>
      </c>
      <c r="D464" t="s">
        <v>44</v>
      </c>
      <c r="E464" t="s">
        <v>108</v>
      </c>
      <c r="F464" t="s">
        <v>55</v>
      </c>
      <c r="G464" t="s">
        <v>56</v>
      </c>
      <c r="H464" t="s">
        <v>55</v>
      </c>
      <c r="I464" t="s">
        <v>95</v>
      </c>
      <c r="J464" t="s">
        <v>70</v>
      </c>
      <c r="K464" s="1">
        <v>35402</v>
      </c>
      <c r="L464" t="s">
        <v>36</v>
      </c>
      <c r="M464" t="s">
        <v>37</v>
      </c>
      <c r="N464" t="s">
        <v>49</v>
      </c>
      <c r="O464" t="s">
        <v>67</v>
      </c>
      <c r="P464" t="s">
        <v>40</v>
      </c>
      <c r="Q464">
        <v>3</v>
      </c>
      <c r="R464" s="1">
        <v>45135</v>
      </c>
      <c r="S464">
        <v>4</v>
      </c>
      <c r="T464">
        <v>3</v>
      </c>
      <c r="U464">
        <v>1</v>
      </c>
      <c r="V464" s="1">
        <v>44940</v>
      </c>
      <c r="W464" t="s">
        <v>62</v>
      </c>
      <c r="X464" t="s">
        <v>42</v>
      </c>
      <c r="Y464" t="s">
        <v>43</v>
      </c>
      <c r="Z464">
        <v>3</v>
      </c>
      <c r="AA464">
        <v>456.02</v>
      </c>
      <c r="AB464">
        <v>24</v>
      </c>
      <c r="AC464" t="str" cm="1">
        <f t="array" ref="AC464">_xlfn.IFS(AB464 &lt;=29, "Young Adult", AB464 &lt;=44, "Adult", AB464 &lt;=59, "Middle Age", AB464 &gt; 59, "Old")</f>
        <v>Young Adult</v>
      </c>
      <c r="AD464">
        <f t="shared" ca="1" si="14"/>
        <v>6</v>
      </c>
      <c r="AE464" t="str" cm="1">
        <f t="array" ref="AE464">_xlfn.IFS(S464 &lt; 3, "Low", S464 &lt;= 4, "Medium", S464 &gt; 4, "High")</f>
        <v>Medium</v>
      </c>
      <c r="AF464" t="str" cm="1">
        <f t="array" ref="AF464">_xlfn.IFS(T464 &lt; 3, "Unsatisfied", T464 &lt;= 4, "Neutral", T464 &gt; 4, "Satisfied" )</f>
        <v>Neutral</v>
      </c>
      <c r="AG464" t="str" cm="1">
        <f t="array" ref="AG464">_xlfn.IFS(Q464 &lt; 3, "Needs Improvement", Q464 &lt;= 4, "Good", Q464 &gt; 4, "Excellent" )</f>
        <v>Good</v>
      </c>
      <c r="AH464" t="str">
        <f t="shared" si="15"/>
        <v>Needs Improvement</v>
      </c>
    </row>
    <row r="465" spans="1:34" x14ac:dyDescent="0.35">
      <c r="A465">
        <v>3948</v>
      </c>
      <c r="B465" s="1">
        <v>44960</v>
      </c>
      <c r="C465" t="s">
        <v>120</v>
      </c>
      <c r="D465" t="s">
        <v>87</v>
      </c>
      <c r="E465" t="s">
        <v>108</v>
      </c>
      <c r="F465" t="s">
        <v>31</v>
      </c>
      <c r="G465" t="s">
        <v>32</v>
      </c>
      <c r="H465" t="s">
        <v>55</v>
      </c>
      <c r="I465" t="s">
        <v>95</v>
      </c>
      <c r="J465" t="s">
        <v>47</v>
      </c>
      <c r="K465" s="1">
        <v>16008</v>
      </c>
      <c r="L465" t="s">
        <v>36</v>
      </c>
      <c r="M465" t="s">
        <v>48</v>
      </c>
      <c r="N465" t="s">
        <v>49</v>
      </c>
      <c r="O465" t="s">
        <v>67</v>
      </c>
      <c r="P465" t="s">
        <v>40</v>
      </c>
      <c r="Q465">
        <v>3</v>
      </c>
      <c r="R465" s="1">
        <v>44995</v>
      </c>
      <c r="S465">
        <v>4</v>
      </c>
      <c r="T465">
        <v>4</v>
      </c>
      <c r="U465">
        <v>2</v>
      </c>
      <c r="V465" s="1">
        <v>45018</v>
      </c>
      <c r="W465" t="s">
        <v>41</v>
      </c>
      <c r="X465" t="s">
        <v>51</v>
      </c>
      <c r="Y465" t="s">
        <v>73</v>
      </c>
      <c r="Z465">
        <v>5</v>
      </c>
      <c r="AA465">
        <v>350.68</v>
      </c>
      <c r="AB465">
        <v>80</v>
      </c>
      <c r="AC465" t="str" cm="1">
        <f t="array" ref="AC465">_xlfn.IFS(AB465 &lt;=29, "Young Adult", AB465 &lt;=44, "Adult", AB465 &lt;=59, "Middle Age", AB465 &gt; 59, "Old")</f>
        <v>Old</v>
      </c>
      <c r="AD465">
        <f t="shared" ca="1" si="14"/>
        <v>3</v>
      </c>
      <c r="AE465" t="str" cm="1">
        <f t="array" ref="AE465">_xlfn.IFS(S465 &lt; 3, "Low", S465 &lt;= 4, "Medium", S465 &gt; 4, "High")</f>
        <v>Medium</v>
      </c>
      <c r="AF465" t="str" cm="1">
        <f t="array" ref="AF465">_xlfn.IFS(T465 &lt; 3, "Unsatisfied", T465 &lt;= 4, "Neutral", T465 &gt; 4, "Satisfied" )</f>
        <v>Neutral</v>
      </c>
      <c r="AG465" t="str" cm="1">
        <f t="array" ref="AG465">_xlfn.IFS(Q465 &lt; 3, "Needs Improvement", Q465 &lt;= 4, "Good", Q465 &gt; 4, "Excellent" )</f>
        <v>Good</v>
      </c>
      <c r="AH465" t="str">
        <f t="shared" si="15"/>
        <v>Needs Improvement</v>
      </c>
    </row>
    <row r="466" spans="1:34" x14ac:dyDescent="0.35">
      <c r="A466">
        <v>3950</v>
      </c>
      <c r="B466" s="1">
        <v>45119</v>
      </c>
      <c r="C466" t="s">
        <v>119</v>
      </c>
      <c r="D466" t="s">
        <v>29</v>
      </c>
      <c r="E466" t="s">
        <v>30</v>
      </c>
      <c r="F466" t="s">
        <v>55</v>
      </c>
      <c r="G466" t="s">
        <v>45</v>
      </c>
      <c r="H466" t="s">
        <v>46</v>
      </c>
      <c r="I466" t="s">
        <v>95</v>
      </c>
      <c r="J466" t="s">
        <v>97</v>
      </c>
      <c r="K466" s="1">
        <v>32537</v>
      </c>
      <c r="L466" t="s">
        <v>36</v>
      </c>
      <c r="M466" t="s">
        <v>37</v>
      </c>
      <c r="N466" t="s">
        <v>49</v>
      </c>
      <c r="O466" t="s">
        <v>39</v>
      </c>
      <c r="P466" t="s">
        <v>40</v>
      </c>
      <c r="Q466">
        <v>3</v>
      </c>
      <c r="R466" s="1">
        <v>44852</v>
      </c>
      <c r="S466">
        <v>2</v>
      </c>
      <c r="T466">
        <v>3</v>
      </c>
      <c r="U466">
        <v>5</v>
      </c>
      <c r="V466" s="1">
        <v>45038</v>
      </c>
      <c r="W466" t="s">
        <v>68</v>
      </c>
      <c r="X466" t="s">
        <v>42</v>
      </c>
      <c r="Y466" t="s">
        <v>63</v>
      </c>
      <c r="Z466">
        <v>2</v>
      </c>
      <c r="AA466">
        <v>119.24</v>
      </c>
      <c r="AB466">
        <v>34</v>
      </c>
      <c r="AC466" t="str" cm="1">
        <f t="array" ref="AC466">_xlfn.IFS(AB466 &lt;=29, "Young Adult", AB466 &lt;=44, "Adult", AB466 &lt;=59, "Middle Age", AB466 &gt; 59, "Old")</f>
        <v>Adult</v>
      </c>
      <c r="AD466">
        <f t="shared" ca="1" si="14"/>
        <v>2</v>
      </c>
      <c r="AE466" t="str" cm="1">
        <f t="array" ref="AE466">_xlfn.IFS(S466 &lt; 3, "Low", S466 &lt;= 4, "Medium", S466 &gt; 4, "High")</f>
        <v>Low</v>
      </c>
      <c r="AF466" t="str" cm="1">
        <f t="array" ref="AF466">_xlfn.IFS(T466 &lt; 3, "Unsatisfied", T466 &lt;= 4, "Neutral", T466 &gt; 4, "Satisfied" )</f>
        <v>Neutral</v>
      </c>
      <c r="AG466" t="str" cm="1">
        <f t="array" ref="AG466">_xlfn.IFS(Q466 &lt; 3, "Needs Improvement", Q466 &lt;= 4, "Good", Q466 &gt; 4, "Excellent" )</f>
        <v>Good</v>
      </c>
      <c r="AH466" t="str">
        <f t="shared" si="15"/>
        <v>Effective</v>
      </c>
    </row>
    <row r="467" spans="1:34" x14ac:dyDescent="0.35">
      <c r="A467">
        <v>3951</v>
      </c>
      <c r="B467" s="1">
        <v>44311</v>
      </c>
      <c r="C467" t="s">
        <v>119</v>
      </c>
      <c r="D467" t="s">
        <v>87</v>
      </c>
      <c r="E467" t="s">
        <v>108</v>
      </c>
      <c r="F467" t="s">
        <v>31</v>
      </c>
      <c r="G467" t="s">
        <v>45</v>
      </c>
      <c r="H467" t="s">
        <v>33</v>
      </c>
      <c r="I467" t="s">
        <v>95</v>
      </c>
      <c r="J467" t="s">
        <v>101</v>
      </c>
      <c r="K467" s="1">
        <v>22531</v>
      </c>
      <c r="L467" t="s">
        <v>36</v>
      </c>
      <c r="M467" t="s">
        <v>37</v>
      </c>
      <c r="N467" t="s">
        <v>84</v>
      </c>
      <c r="O467" t="s">
        <v>77</v>
      </c>
      <c r="P467" t="s">
        <v>40</v>
      </c>
      <c r="Q467">
        <v>3</v>
      </c>
      <c r="R467" s="1">
        <v>45017</v>
      </c>
      <c r="S467">
        <v>4</v>
      </c>
      <c r="T467">
        <v>1</v>
      </c>
      <c r="U467">
        <v>3</v>
      </c>
      <c r="V467" s="1">
        <v>45024</v>
      </c>
      <c r="W467" t="s">
        <v>62</v>
      </c>
      <c r="X467" t="s">
        <v>42</v>
      </c>
      <c r="Y467" t="s">
        <v>63</v>
      </c>
      <c r="Z467">
        <v>5</v>
      </c>
      <c r="AA467">
        <v>532.41</v>
      </c>
      <c r="AB467">
        <v>60</v>
      </c>
      <c r="AC467" t="str" cm="1">
        <f t="array" ref="AC467">_xlfn.IFS(AB467 &lt;=29, "Young Adult", AB467 &lt;=44, "Adult", AB467 &lt;=59, "Middle Age", AB467 &gt; 59, "Old")</f>
        <v>Old</v>
      </c>
      <c r="AD467">
        <f t="shared" ca="1" si="14"/>
        <v>5</v>
      </c>
      <c r="AE467" t="str" cm="1">
        <f t="array" ref="AE467">_xlfn.IFS(S467 &lt; 3, "Low", S467 &lt;= 4, "Medium", S467 &gt; 4, "High")</f>
        <v>Medium</v>
      </c>
      <c r="AF467" t="str" cm="1">
        <f t="array" ref="AF467">_xlfn.IFS(T467 &lt; 3, "Unsatisfied", T467 &lt;= 4, "Neutral", T467 &gt; 4, "Satisfied" )</f>
        <v>Unsatisfied</v>
      </c>
      <c r="AG467" t="str" cm="1">
        <f t="array" ref="AG467">_xlfn.IFS(Q467 &lt; 3, "Needs Improvement", Q467 &lt;= 4, "Good", Q467 &gt; 4, "Excellent" )</f>
        <v>Good</v>
      </c>
      <c r="AH467" t="str">
        <f t="shared" si="15"/>
        <v>Effective</v>
      </c>
    </row>
    <row r="468" spans="1:34" x14ac:dyDescent="0.35">
      <c r="A468">
        <v>3952</v>
      </c>
      <c r="B468" s="1">
        <v>44268</v>
      </c>
      <c r="C468" t="s">
        <v>120</v>
      </c>
      <c r="D468" t="s">
        <v>44</v>
      </c>
      <c r="E468" t="s">
        <v>30</v>
      </c>
      <c r="F468" t="s">
        <v>55</v>
      </c>
      <c r="G468" t="s">
        <v>45</v>
      </c>
      <c r="H468" t="s">
        <v>55</v>
      </c>
      <c r="I468" t="s">
        <v>95</v>
      </c>
      <c r="J468" t="s">
        <v>35</v>
      </c>
      <c r="K468" s="1">
        <v>18568</v>
      </c>
      <c r="L468" t="s">
        <v>36</v>
      </c>
      <c r="M468" t="s">
        <v>48</v>
      </c>
      <c r="N468" t="s">
        <v>72</v>
      </c>
      <c r="O468" t="s">
        <v>61</v>
      </c>
      <c r="P468" t="s">
        <v>40</v>
      </c>
      <c r="Q468">
        <v>3</v>
      </c>
      <c r="R468" s="1">
        <v>44908</v>
      </c>
      <c r="S468">
        <v>1</v>
      </c>
      <c r="T468">
        <v>4</v>
      </c>
      <c r="U468">
        <v>1</v>
      </c>
      <c r="V468" s="1">
        <v>45123</v>
      </c>
      <c r="W468" t="s">
        <v>62</v>
      </c>
      <c r="X468" t="s">
        <v>51</v>
      </c>
      <c r="Y468" t="s">
        <v>52</v>
      </c>
      <c r="Z468">
        <v>5</v>
      </c>
      <c r="AA468">
        <v>625.95000000000005</v>
      </c>
      <c r="AB468">
        <v>71</v>
      </c>
      <c r="AC468" t="str" cm="1">
        <f t="array" ref="AC468">_xlfn.IFS(AB468 &lt;=29, "Young Adult", AB468 &lt;=44, "Adult", AB468 &lt;=59, "Middle Age", AB468 &gt; 59, "Old")</f>
        <v>Old</v>
      </c>
      <c r="AD468">
        <f t="shared" ca="1" si="14"/>
        <v>5</v>
      </c>
      <c r="AE468" t="str" cm="1">
        <f t="array" ref="AE468">_xlfn.IFS(S468 &lt; 3, "Low", S468 &lt;= 4, "Medium", S468 &gt; 4, "High")</f>
        <v>Low</v>
      </c>
      <c r="AF468" t="str" cm="1">
        <f t="array" ref="AF468">_xlfn.IFS(T468 &lt; 3, "Unsatisfied", T468 &lt;= 4, "Neutral", T468 &gt; 4, "Satisfied" )</f>
        <v>Neutral</v>
      </c>
      <c r="AG468" t="str" cm="1">
        <f t="array" ref="AG468">_xlfn.IFS(Q468 &lt; 3, "Needs Improvement", Q468 &lt;= 4, "Good", Q468 &gt; 4, "Excellent" )</f>
        <v>Good</v>
      </c>
      <c r="AH468" t="str">
        <f t="shared" si="15"/>
        <v>Needs Improvement</v>
      </c>
    </row>
    <row r="469" spans="1:34" x14ac:dyDescent="0.35">
      <c r="A469">
        <v>3953</v>
      </c>
      <c r="B469" s="1">
        <v>44424</v>
      </c>
      <c r="C469" t="s">
        <v>120</v>
      </c>
      <c r="D469" t="s">
        <v>69</v>
      </c>
      <c r="E469" t="s">
        <v>30</v>
      </c>
      <c r="F469" t="s">
        <v>55</v>
      </c>
      <c r="G469" t="s">
        <v>56</v>
      </c>
      <c r="H469" t="s">
        <v>55</v>
      </c>
      <c r="I469" t="s">
        <v>95</v>
      </c>
      <c r="J469" t="s">
        <v>75</v>
      </c>
      <c r="K469" s="1">
        <v>23795</v>
      </c>
      <c r="L469" t="s">
        <v>36</v>
      </c>
      <c r="M469" t="s">
        <v>37</v>
      </c>
      <c r="N469" t="s">
        <v>38</v>
      </c>
      <c r="O469" t="s">
        <v>67</v>
      </c>
      <c r="P469" t="s">
        <v>40</v>
      </c>
      <c r="Q469">
        <v>3</v>
      </c>
      <c r="R469" s="1">
        <v>45001</v>
      </c>
      <c r="S469">
        <v>3</v>
      </c>
      <c r="T469">
        <v>4</v>
      </c>
      <c r="U469">
        <v>4</v>
      </c>
      <c r="V469" s="1">
        <v>45077</v>
      </c>
      <c r="W469" t="s">
        <v>50</v>
      </c>
      <c r="X469" t="s">
        <v>42</v>
      </c>
      <c r="Y469" t="s">
        <v>73</v>
      </c>
      <c r="Z469">
        <v>2</v>
      </c>
      <c r="AA469">
        <v>779.08</v>
      </c>
      <c r="AB469">
        <v>56</v>
      </c>
      <c r="AC469" t="str" cm="1">
        <f t="array" ref="AC469">_xlfn.IFS(AB469 &lt;=29, "Young Adult", AB469 &lt;=44, "Adult", AB469 &lt;=59, "Middle Age", AB469 &gt; 59, "Old")</f>
        <v>Middle Age</v>
      </c>
      <c r="AD469">
        <f t="shared" ca="1" si="14"/>
        <v>4</v>
      </c>
      <c r="AE469" t="str" cm="1">
        <f t="array" ref="AE469">_xlfn.IFS(S469 &lt; 3, "Low", S469 &lt;= 4, "Medium", S469 &gt; 4, "High")</f>
        <v>Medium</v>
      </c>
      <c r="AF469" t="str" cm="1">
        <f t="array" ref="AF469">_xlfn.IFS(T469 &lt; 3, "Unsatisfied", T469 &lt;= 4, "Neutral", T469 &gt; 4, "Satisfied" )</f>
        <v>Neutral</v>
      </c>
      <c r="AG469" t="str" cm="1">
        <f t="array" ref="AG469">_xlfn.IFS(Q469 &lt; 3, "Needs Improvement", Q469 &lt;= 4, "Good", Q469 &gt; 4, "Excellent" )</f>
        <v>Good</v>
      </c>
      <c r="AH469" t="str">
        <f t="shared" si="15"/>
        <v>Needs Improvement</v>
      </c>
    </row>
    <row r="470" spans="1:34" x14ac:dyDescent="0.35">
      <c r="A470">
        <v>3954</v>
      </c>
      <c r="B470" s="1">
        <v>44487</v>
      </c>
      <c r="C470" t="s">
        <v>119</v>
      </c>
      <c r="D470" t="s">
        <v>29</v>
      </c>
      <c r="E470" t="s">
        <v>30</v>
      </c>
      <c r="F470" t="s">
        <v>55</v>
      </c>
      <c r="G470" t="s">
        <v>56</v>
      </c>
      <c r="H470" t="s">
        <v>33</v>
      </c>
      <c r="I470" t="s">
        <v>95</v>
      </c>
      <c r="J470" t="s">
        <v>65</v>
      </c>
      <c r="K470" s="1">
        <v>17117</v>
      </c>
      <c r="L470" t="s">
        <v>36</v>
      </c>
      <c r="M470" t="s">
        <v>37</v>
      </c>
      <c r="N470" t="s">
        <v>49</v>
      </c>
      <c r="O470" t="s">
        <v>67</v>
      </c>
      <c r="P470" t="s">
        <v>40</v>
      </c>
      <c r="Q470">
        <v>3</v>
      </c>
      <c r="R470" s="1">
        <v>45095</v>
      </c>
      <c r="S470">
        <v>5</v>
      </c>
      <c r="T470">
        <v>1</v>
      </c>
      <c r="U470">
        <v>5</v>
      </c>
      <c r="V470" s="1">
        <v>45057</v>
      </c>
      <c r="W470" t="s">
        <v>41</v>
      </c>
      <c r="X470" t="s">
        <v>51</v>
      </c>
      <c r="Y470" t="s">
        <v>63</v>
      </c>
      <c r="Z470">
        <v>1</v>
      </c>
      <c r="AA470">
        <v>497.09</v>
      </c>
      <c r="AB470">
        <v>75</v>
      </c>
      <c r="AC470" t="str" cm="1">
        <f t="array" ref="AC470">_xlfn.IFS(AB470 &lt;=29, "Young Adult", AB470 &lt;=44, "Adult", AB470 &lt;=59, "Middle Age", AB470 &gt; 59, "Old")</f>
        <v>Old</v>
      </c>
      <c r="AD470">
        <f t="shared" ca="1" si="14"/>
        <v>4</v>
      </c>
      <c r="AE470" t="str" cm="1">
        <f t="array" ref="AE470">_xlfn.IFS(S470 &lt; 3, "Low", S470 &lt;= 4, "Medium", S470 &gt; 4, "High")</f>
        <v>High</v>
      </c>
      <c r="AF470" t="str" cm="1">
        <f t="array" ref="AF470">_xlfn.IFS(T470 &lt; 3, "Unsatisfied", T470 &lt;= 4, "Neutral", T470 &gt; 4, "Satisfied" )</f>
        <v>Unsatisfied</v>
      </c>
      <c r="AG470" t="str" cm="1">
        <f t="array" ref="AG470">_xlfn.IFS(Q470 &lt; 3, "Needs Improvement", Q470 &lt;= 4, "Good", Q470 &gt; 4, "Excellent" )</f>
        <v>Good</v>
      </c>
      <c r="AH470" t="str">
        <f t="shared" si="15"/>
        <v>Effective</v>
      </c>
    </row>
    <row r="471" spans="1:34" x14ac:dyDescent="0.35">
      <c r="A471">
        <v>3955</v>
      </c>
      <c r="B471" s="1">
        <v>43877</v>
      </c>
      <c r="C471" t="s">
        <v>119</v>
      </c>
      <c r="D471" t="s">
        <v>85</v>
      </c>
      <c r="E471" t="s">
        <v>30</v>
      </c>
      <c r="F471" t="s">
        <v>31</v>
      </c>
      <c r="G471" t="s">
        <v>32</v>
      </c>
      <c r="H471" t="s">
        <v>55</v>
      </c>
      <c r="I471" t="s">
        <v>95</v>
      </c>
      <c r="J471" t="s">
        <v>96</v>
      </c>
      <c r="K471" s="1">
        <v>36096</v>
      </c>
      <c r="L471" t="s">
        <v>36</v>
      </c>
      <c r="M471" t="s">
        <v>37</v>
      </c>
      <c r="N471" t="s">
        <v>49</v>
      </c>
      <c r="O471" t="s">
        <v>67</v>
      </c>
      <c r="P471" t="s">
        <v>40</v>
      </c>
      <c r="Q471">
        <v>3</v>
      </c>
      <c r="R471" s="1">
        <v>45087</v>
      </c>
      <c r="S471">
        <v>2</v>
      </c>
      <c r="T471">
        <v>1</v>
      </c>
      <c r="U471">
        <v>1</v>
      </c>
      <c r="V471" s="1">
        <v>44999</v>
      </c>
      <c r="W471" t="s">
        <v>68</v>
      </c>
      <c r="X471" t="s">
        <v>51</v>
      </c>
      <c r="Y471" t="s">
        <v>43</v>
      </c>
      <c r="Z471">
        <v>1</v>
      </c>
      <c r="AA471">
        <v>762.36</v>
      </c>
      <c r="AB471">
        <v>22</v>
      </c>
      <c r="AC471" t="str" cm="1">
        <f t="array" ref="AC471">_xlfn.IFS(AB471 &lt;=29, "Young Adult", AB471 &lt;=44, "Adult", AB471 &lt;=59, "Middle Age", AB471 &gt; 59, "Old")</f>
        <v>Young Adult</v>
      </c>
      <c r="AD471">
        <f t="shared" ca="1" si="14"/>
        <v>6</v>
      </c>
      <c r="AE471" t="str" cm="1">
        <f t="array" ref="AE471">_xlfn.IFS(S471 &lt; 3, "Low", S471 &lt;= 4, "Medium", S471 &gt; 4, "High")</f>
        <v>Low</v>
      </c>
      <c r="AF471" t="str" cm="1">
        <f t="array" ref="AF471">_xlfn.IFS(T471 &lt; 3, "Unsatisfied", T471 &lt;= 4, "Neutral", T471 &gt; 4, "Satisfied" )</f>
        <v>Unsatisfied</v>
      </c>
      <c r="AG471" t="str" cm="1">
        <f t="array" ref="AG471">_xlfn.IFS(Q471 &lt; 3, "Needs Improvement", Q471 &lt;= 4, "Good", Q471 &gt; 4, "Excellent" )</f>
        <v>Good</v>
      </c>
      <c r="AH471" t="str">
        <f t="shared" si="15"/>
        <v>Needs Improvement</v>
      </c>
    </row>
    <row r="472" spans="1:34" x14ac:dyDescent="0.35">
      <c r="A472">
        <v>3956</v>
      </c>
      <c r="B472" s="1">
        <v>43684</v>
      </c>
      <c r="C472" t="s">
        <v>119</v>
      </c>
      <c r="D472" t="s">
        <v>44</v>
      </c>
      <c r="E472" t="s">
        <v>30</v>
      </c>
      <c r="F472" t="s">
        <v>31</v>
      </c>
      <c r="G472" t="s">
        <v>45</v>
      </c>
      <c r="H472" t="s">
        <v>33</v>
      </c>
      <c r="I472" t="s">
        <v>95</v>
      </c>
      <c r="J472" t="s">
        <v>58</v>
      </c>
      <c r="K472" s="1">
        <v>35432</v>
      </c>
      <c r="L472" t="s">
        <v>83</v>
      </c>
      <c r="M472" t="s">
        <v>37</v>
      </c>
      <c r="N472" t="s">
        <v>72</v>
      </c>
      <c r="O472" t="s">
        <v>39</v>
      </c>
      <c r="P472" t="s">
        <v>40</v>
      </c>
      <c r="Q472">
        <v>3</v>
      </c>
      <c r="R472" s="1">
        <v>44830</v>
      </c>
      <c r="S472">
        <v>4</v>
      </c>
      <c r="T472">
        <v>5</v>
      </c>
      <c r="U472">
        <v>2</v>
      </c>
      <c r="V472" s="1">
        <v>44855</v>
      </c>
      <c r="W472" t="s">
        <v>50</v>
      </c>
      <c r="X472" t="s">
        <v>51</v>
      </c>
      <c r="Y472" t="s">
        <v>43</v>
      </c>
      <c r="Z472">
        <v>4</v>
      </c>
      <c r="AA472">
        <v>611.15</v>
      </c>
      <c r="AB472">
        <v>22</v>
      </c>
      <c r="AC472" t="str" cm="1">
        <f t="array" ref="AC472">_xlfn.IFS(AB472 &lt;=29, "Young Adult", AB472 &lt;=44, "Adult", AB472 &lt;=59, "Middle Age", AB472 &gt; 59, "Old")</f>
        <v>Young Adult</v>
      </c>
      <c r="AD472">
        <f t="shared" ca="1" si="14"/>
        <v>6</v>
      </c>
      <c r="AE472" t="str" cm="1">
        <f t="array" ref="AE472">_xlfn.IFS(S472 &lt; 3, "Low", S472 &lt;= 4, "Medium", S472 &gt; 4, "High")</f>
        <v>Medium</v>
      </c>
      <c r="AF472" t="str" cm="1">
        <f t="array" ref="AF472">_xlfn.IFS(T472 &lt; 3, "Unsatisfied", T472 &lt;= 4, "Neutral", T472 &gt; 4, "Satisfied" )</f>
        <v>Satisfied</v>
      </c>
      <c r="AG472" t="str" cm="1">
        <f t="array" ref="AG472">_xlfn.IFS(Q472 &lt; 3, "Needs Improvement", Q472 &lt;= 4, "Good", Q472 &gt; 4, "Excellent" )</f>
        <v>Good</v>
      </c>
      <c r="AH472" t="str">
        <f t="shared" si="15"/>
        <v>Needs Improvement</v>
      </c>
    </row>
    <row r="473" spans="1:34" x14ac:dyDescent="0.35">
      <c r="A473">
        <v>3957</v>
      </c>
      <c r="B473" s="1">
        <v>44564</v>
      </c>
      <c r="C473" t="s">
        <v>119</v>
      </c>
      <c r="D473" t="s">
        <v>87</v>
      </c>
      <c r="E473" t="s">
        <v>30</v>
      </c>
      <c r="F473" t="s">
        <v>31</v>
      </c>
      <c r="G473" t="s">
        <v>32</v>
      </c>
      <c r="H473" t="s">
        <v>33</v>
      </c>
      <c r="I473" t="s">
        <v>95</v>
      </c>
      <c r="J473" t="s">
        <v>70</v>
      </c>
      <c r="K473" s="1">
        <v>33240</v>
      </c>
      <c r="L473" t="s">
        <v>83</v>
      </c>
      <c r="M473" t="s">
        <v>37</v>
      </c>
      <c r="N473" t="s">
        <v>60</v>
      </c>
      <c r="O473" t="s">
        <v>77</v>
      </c>
      <c r="P473" t="s">
        <v>40</v>
      </c>
      <c r="Q473">
        <v>3</v>
      </c>
      <c r="R473" s="1">
        <v>45084</v>
      </c>
      <c r="S473">
        <v>3</v>
      </c>
      <c r="T473">
        <v>2</v>
      </c>
      <c r="U473">
        <v>4</v>
      </c>
      <c r="V473" s="1">
        <v>45099</v>
      </c>
      <c r="W473" t="s">
        <v>92</v>
      </c>
      <c r="X473" t="s">
        <v>42</v>
      </c>
      <c r="Y473" t="s">
        <v>73</v>
      </c>
      <c r="Z473">
        <v>3</v>
      </c>
      <c r="AA473">
        <v>724.95</v>
      </c>
      <c r="AB473">
        <v>31</v>
      </c>
      <c r="AC473" t="str" cm="1">
        <f t="array" ref="AC473">_xlfn.IFS(AB473 &lt;=29, "Young Adult", AB473 &lt;=44, "Adult", AB473 &lt;=59, "Middle Age", AB473 &gt; 59, "Old")</f>
        <v>Adult</v>
      </c>
      <c r="AD473">
        <f t="shared" ca="1" si="14"/>
        <v>4</v>
      </c>
      <c r="AE473" t="str" cm="1">
        <f t="array" ref="AE473">_xlfn.IFS(S473 &lt; 3, "Low", S473 &lt;= 4, "Medium", S473 &gt; 4, "High")</f>
        <v>Medium</v>
      </c>
      <c r="AF473" t="str" cm="1">
        <f t="array" ref="AF473">_xlfn.IFS(T473 &lt; 3, "Unsatisfied", T473 &lt;= 4, "Neutral", T473 &gt; 4, "Satisfied" )</f>
        <v>Unsatisfied</v>
      </c>
      <c r="AG473" t="str" cm="1">
        <f t="array" ref="AG473">_xlfn.IFS(Q473 &lt; 3, "Needs Improvement", Q473 &lt;= 4, "Good", Q473 &gt; 4, "Excellent" )</f>
        <v>Good</v>
      </c>
      <c r="AH473" t="str">
        <f t="shared" si="15"/>
        <v>Needs Improvement</v>
      </c>
    </row>
    <row r="474" spans="1:34" x14ac:dyDescent="0.35">
      <c r="A474">
        <v>3958</v>
      </c>
      <c r="B474" s="1">
        <v>44096</v>
      </c>
      <c r="C474" t="s">
        <v>119</v>
      </c>
      <c r="D474" t="s">
        <v>64</v>
      </c>
      <c r="E474" t="s">
        <v>30</v>
      </c>
      <c r="F474" t="s">
        <v>46</v>
      </c>
      <c r="G474" t="s">
        <v>32</v>
      </c>
      <c r="H474" t="s">
        <v>55</v>
      </c>
      <c r="I474" t="s">
        <v>95</v>
      </c>
      <c r="J474" t="s">
        <v>70</v>
      </c>
      <c r="K474" s="1">
        <v>27290</v>
      </c>
      <c r="L474" t="s">
        <v>83</v>
      </c>
      <c r="M474" t="s">
        <v>37</v>
      </c>
      <c r="N474" t="s">
        <v>49</v>
      </c>
      <c r="O474" t="s">
        <v>67</v>
      </c>
      <c r="P474" t="s">
        <v>107</v>
      </c>
      <c r="Q474">
        <v>3</v>
      </c>
      <c r="R474" s="1">
        <v>45026</v>
      </c>
      <c r="S474">
        <v>5</v>
      </c>
      <c r="T474">
        <v>3</v>
      </c>
      <c r="U474">
        <v>1</v>
      </c>
      <c r="V474" s="1">
        <v>44916</v>
      </c>
      <c r="W474" t="s">
        <v>68</v>
      </c>
      <c r="X474" t="s">
        <v>42</v>
      </c>
      <c r="Y474" t="s">
        <v>63</v>
      </c>
      <c r="Z474">
        <v>5</v>
      </c>
      <c r="AA474">
        <v>332.9</v>
      </c>
      <c r="AB474">
        <v>46</v>
      </c>
      <c r="AC474" t="str" cm="1">
        <f t="array" ref="AC474">_xlfn.IFS(AB474 &lt;=29, "Young Adult", AB474 &lt;=44, "Adult", AB474 &lt;=59, "Middle Age", AB474 &gt; 59, "Old")</f>
        <v>Middle Age</v>
      </c>
      <c r="AD474">
        <f t="shared" ca="1" si="14"/>
        <v>5</v>
      </c>
      <c r="AE474" t="str" cm="1">
        <f t="array" ref="AE474">_xlfn.IFS(S474 &lt; 3, "Low", S474 &lt;= 4, "Medium", S474 &gt; 4, "High")</f>
        <v>High</v>
      </c>
      <c r="AF474" t="str" cm="1">
        <f t="array" ref="AF474">_xlfn.IFS(T474 &lt; 3, "Unsatisfied", T474 &lt;= 4, "Neutral", T474 &gt; 4, "Satisfied" )</f>
        <v>Neutral</v>
      </c>
      <c r="AG474" t="str" cm="1">
        <f t="array" ref="AG474">_xlfn.IFS(Q474 &lt; 3, "Needs Improvement", Q474 &lt;= 4, "Good", Q474 &gt; 4, "Excellent" )</f>
        <v>Good</v>
      </c>
      <c r="AH474" t="str">
        <f t="shared" si="15"/>
        <v>Effective</v>
      </c>
    </row>
    <row r="475" spans="1:34" x14ac:dyDescent="0.35">
      <c r="A475">
        <v>3959</v>
      </c>
      <c r="B475" s="1">
        <v>44876</v>
      </c>
      <c r="C475" t="s">
        <v>123</v>
      </c>
      <c r="D475" t="s">
        <v>94</v>
      </c>
      <c r="E475" t="s">
        <v>108</v>
      </c>
      <c r="F475" t="s">
        <v>46</v>
      </c>
      <c r="G475" t="s">
        <v>45</v>
      </c>
      <c r="H475" t="s">
        <v>55</v>
      </c>
      <c r="I475" t="s">
        <v>95</v>
      </c>
      <c r="J475" t="s">
        <v>65</v>
      </c>
      <c r="K475" s="1">
        <v>32375</v>
      </c>
      <c r="L475" t="s">
        <v>83</v>
      </c>
      <c r="M475" t="s">
        <v>48</v>
      </c>
      <c r="N475" t="s">
        <v>49</v>
      </c>
      <c r="O475" t="s">
        <v>61</v>
      </c>
      <c r="P475" t="s">
        <v>40</v>
      </c>
      <c r="Q475">
        <v>3</v>
      </c>
      <c r="R475" s="1">
        <v>45107</v>
      </c>
      <c r="S475">
        <v>5</v>
      </c>
      <c r="T475">
        <v>4</v>
      </c>
      <c r="U475">
        <v>5</v>
      </c>
      <c r="V475" s="1">
        <v>44956</v>
      </c>
      <c r="W475" t="s">
        <v>92</v>
      </c>
      <c r="X475" t="s">
        <v>42</v>
      </c>
      <c r="Y475" t="s">
        <v>52</v>
      </c>
      <c r="Z475">
        <v>5</v>
      </c>
      <c r="AA475">
        <v>116.9</v>
      </c>
      <c r="AB475">
        <v>34</v>
      </c>
      <c r="AC475" t="str" cm="1">
        <f t="array" ref="AC475">_xlfn.IFS(AB475 &lt;=29, "Young Adult", AB475 &lt;=44, "Adult", AB475 &lt;=59, "Middle Age", AB475 &gt; 59, "Old")</f>
        <v>Adult</v>
      </c>
      <c r="AD475">
        <f t="shared" ca="1" si="14"/>
        <v>3</v>
      </c>
      <c r="AE475" t="str" cm="1">
        <f t="array" ref="AE475">_xlfn.IFS(S475 &lt; 3, "Low", S475 &lt;= 4, "Medium", S475 &gt; 4, "High")</f>
        <v>High</v>
      </c>
      <c r="AF475" t="str" cm="1">
        <f t="array" ref="AF475">_xlfn.IFS(T475 &lt; 3, "Unsatisfied", T475 &lt;= 4, "Neutral", T475 &gt; 4, "Satisfied" )</f>
        <v>Neutral</v>
      </c>
      <c r="AG475" t="str" cm="1">
        <f t="array" ref="AG475">_xlfn.IFS(Q475 &lt; 3, "Needs Improvement", Q475 &lt;= 4, "Good", Q475 &gt; 4, "Excellent" )</f>
        <v>Good</v>
      </c>
      <c r="AH475" t="str">
        <f t="shared" si="15"/>
        <v>Needs Improvement</v>
      </c>
    </row>
    <row r="476" spans="1:34" x14ac:dyDescent="0.35">
      <c r="A476">
        <v>3960</v>
      </c>
      <c r="B476" s="1">
        <v>43323</v>
      </c>
      <c r="C476" t="s">
        <v>124</v>
      </c>
      <c r="D476" t="s">
        <v>74</v>
      </c>
      <c r="E476" t="s">
        <v>30</v>
      </c>
      <c r="F476" t="s">
        <v>46</v>
      </c>
      <c r="G476" t="s">
        <v>45</v>
      </c>
      <c r="H476" t="s">
        <v>55</v>
      </c>
      <c r="I476" t="s">
        <v>95</v>
      </c>
      <c r="J476" t="s">
        <v>70</v>
      </c>
      <c r="K476" s="1">
        <v>17262</v>
      </c>
      <c r="L476" t="s">
        <v>83</v>
      </c>
      <c r="M476" t="s">
        <v>48</v>
      </c>
      <c r="N476" t="s">
        <v>38</v>
      </c>
      <c r="O476" t="s">
        <v>67</v>
      </c>
      <c r="P476" t="s">
        <v>40</v>
      </c>
      <c r="Q476">
        <v>3</v>
      </c>
      <c r="R476" s="1">
        <v>45121</v>
      </c>
      <c r="S476">
        <v>3</v>
      </c>
      <c r="T476">
        <v>4</v>
      </c>
      <c r="U476">
        <v>1</v>
      </c>
      <c r="V476" s="1">
        <v>45004</v>
      </c>
      <c r="W476" t="s">
        <v>92</v>
      </c>
      <c r="X476" t="s">
        <v>51</v>
      </c>
      <c r="Y476" t="s">
        <v>63</v>
      </c>
      <c r="Z476">
        <v>1</v>
      </c>
      <c r="AA476">
        <v>430.46</v>
      </c>
      <c r="AB476">
        <v>71</v>
      </c>
      <c r="AC476" t="str" cm="1">
        <f t="array" ref="AC476">_xlfn.IFS(AB476 &lt;=29, "Young Adult", AB476 &lt;=44, "Adult", AB476 &lt;=59, "Middle Age", AB476 &gt; 59, "Old")</f>
        <v>Old</v>
      </c>
      <c r="AD476">
        <f t="shared" ca="1" si="14"/>
        <v>7</v>
      </c>
      <c r="AE476" t="str" cm="1">
        <f t="array" ref="AE476">_xlfn.IFS(S476 &lt; 3, "Low", S476 &lt;= 4, "Medium", S476 &gt; 4, "High")</f>
        <v>Medium</v>
      </c>
      <c r="AF476" t="str" cm="1">
        <f t="array" ref="AF476">_xlfn.IFS(T476 &lt; 3, "Unsatisfied", T476 &lt;= 4, "Neutral", T476 &gt; 4, "Satisfied" )</f>
        <v>Neutral</v>
      </c>
      <c r="AG476" t="str" cm="1">
        <f t="array" ref="AG476">_xlfn.IFS(Q476 &lt; 3, "Needs Improvement", Q476 &lt;= 4, "Good", Q476 &gt; 4, "Excellent" )</f>
        <v>Good</v>
      </c>
      <c r="AH476" t="str">
        <f t="shared" si="15"/>
        <v>Effective</v>
      </c>
    </row>
    <row r="477" spans="1:34" x14ac:dyDescent="0.35">
      <c r="A477">
        <v>3961</v>
      </c>
      <c r="B477" s="1">
        <v>45016</v>
      </c>
      <c r="C477" t="s">
        <v>125</v>
      </c>
      <c r="D477" t="s">
        <v>81</v>
      </c>
      <c r="E477" t="s">
        <v>30</v>
      </c>
      <c r="F477" t="s">
        <v>55</v>
      </c>
      <c r="G477" t="s">
        <v>45</v>
      </c>
      <c r="H477" t="s">
        <v>55</v>
      </c>
      <c r="I477" t="s">
        <v>95</v>
      </c>
      <c r="J477" t="s">
        <v>47</v>
      </c>
      <c r="K477" s="1">
        <v>28660</v>
      </c>
      <c r="L477" t="s">
        <v>36</v>
      </c>
      <c r="M477" t="s">
        <v>48</v>
      </c>
      <c r="N477" t="s">
        <v>72</v>
      </c>
      <c r="O477" t="s">
        <v>77</v>
      </c>
      <c r="P477" t="s">
        <v>40</v>
      </c>
      <c r="Q477">
        <v>3</v>
      </c>
      <c r="R477" s="1">
        <v>44885</v>
      </c>
      <c r="S477">
        <v>2</v>
      </c>
      <c r="T477">
        <v>5</v>
      </c>
      <c r="U477">
        <v>2</v>
      </c>
      <c r="V477" s="1">
        <v>44962</v>
      </c>
      <c r="W477" t="s">
        <v>41</v>
      </c>
      <c r="X477" t="s">
        <v>42</v>
      </c>
      <c r="Y477" t="s">
        <v>73</v>
      </c>
      <c r="Z477">
        <v>5</v>
      </c>
      <c r="AA477">
        <v>881.61</v>
      </c>
      <c r="AB477">
        <v>45</v>
      </c>
      <c r="AC477" t="str" cm="1">
        <f t="array" ref="AC477">_xlfn.IFS(AB477 &lt;=29, "Young Adult", AB477 &lt;=44, "Adult", AB477 &lt;=59, "Middle Age", AB477 &gt; 59, "Old")</f>
        <v>Middle Age</v>
      </c>
      <c r="AD477">
        <f t="shared" ca="1" si="14"/>
        <v>3</v>
      </c>
      <c r="AE477" t="str" cm="1">
        <f t="array" ref="AE477">_xlfn.IFS(S477 &lt; 3, "Low", S477 &lt;= 4, "Medium", S477 &gt; 4, "High")</f>
        <v>Low</v>
      </c>
      <c r="AF477" t="str" cm="1">
        <f t="array" ref="AF477">_xlfn.IFS(T477 &lt; 3, "Unsatisfied", T477 &lt;= 4, "Neutral", T477 &gt; 4, "Satisfied" )</f>
        <v>Satisfied</v>
      </c>
      <c r="AG477" t="str" cm="1">
        <f t="array" ref="AG477">_xlfn.IFS(Q477 &lt; 3, "Needs Improvement", Q477 &lt;= 4, "Good", Q477 &gt; 4, "Excellent" )</f>
        <v>Good</v>
      </c>
      <c r="AH477" t="str">
        <f t="shared" si="15"/>
        <v>Needs Improvement</v>
      </c>
    </row>
    <row r="478" spans="1:34" x14ac:dyDescent="0.35">
      <c r="A478">
        <v>3962</v>
      </c>
      <c r="B478" s="1">
        <v>44265</v>
      </c>
      <c r="C478" t="s">
        <v>121</v>
      </c>
      <c r="D478" t="s">
        <v>87</v>
      </c>
      <c r="E478" t="s">
        <v>30</v>
      </c>
      <c r="F478" t="s">
        <v>31</v>
      </c>
      <c r="G478" t="s">
        <v>56</v>
      </c>
      <c r="H478" t="s">
        <v>46</v>
      </c>
      <c r="I478" t="s">
        <v>95</v>
      </c>
      <c r="J478" t="s">
        <v>47</v>
      </c>
      <c r="K478" s="1">
        <v>33195</v>
      </c>
      <c r="L478" t="s">
        <v>36</v>
      </c>
      <c r="M478" t="s">
        <v>37</v>
      </c>
      <c r="N478" t="s">
        <v>49</v>
      </c>
      <c r="O478" t="s">
        <v>77</v>
      </c>
      <c r="P478" t="s">
        <v>40</v>
      </c>
      <c r="Q478">
        <v>3</v>
      </c>
      <c r="R478" s="1">
        <v>45076</v>
      </c>
      <c r="S478">
        <v>4</v>
      </c>
      <c r="T478">
        <v>3</v>
      </c>
      <c r="U478">
        <v>3</v>
      </c>
      <c r="V478" s="1">
        <v>44869</v>
      </c>
      <c r="W478" t="s">
        <v>50</v>
      </c>
      <c r="X478" t="s">
        <v>42</v>
      </c>
      <c r="Y478" t="s">
        <v>43</v>
      </c>
      <c r="Z478">
        <v>3</v>
      </c>
      <c r="AA478">
        <v>454.92</v>
      </c>
      <c r="AB478">
        <v>31</v>
      </c>
      <c r="AC478" t="str" cm="1">
        <f t="array" ref="AC478">_xlfn.IFS(AB478 &lt;=29, "Young Adult", AB478 &lt;=44, "Adult", AB478 &lt;=59, "Middle Age", AB478 &gt; 59, "Old")</f>
        <v>Adult</v>
      </c>
      <c r="AD478">
        <f t="shared" ca="1" si="14"/>
        <v>5</v>
      </c>
      <c r="AE478" t="str" cm="1">
        <f t="array" ref="AE478">_xlfn.IFS(S478 &lt; 3, "Low", S478 &lt;= 4, "Medium", S478 &gt; 4, "High")</f>
        <v>Medium</v>
      </c>
      <c r="AF478" t="str" cm="1">
        <f t="array" ref="AF478">_xlfn.IFS(T478 &lt; 3, "Unsatisfied", T478 &lt;= 4, "Neutral", T478 &gt; 4, "Satisfied" )</f>
        <v>Neutral</v>
      </c>
      <c r="AG478" t="str" cm="1">
        <f t="array" ref="AG478">_xlfn.IFS(Q478 &lt; 3, "Needs Improvement", Q478 &lt;= 4, "Good", Q478 &gt; 4, "Excellent" )</f>
        <v>Good</v>
      </c>
      <c r="AH478" t="str">
        <f t="shared" si="15"/>
        <v>Needs Improvement</v>
      </c>
    </row>
    <row r="479" spans="1:34" x14ac:dyDescent="0.35">
      <c r="A479">
        <v>3963</v>
      </c>
      <c r="B479" s="1">
        <v>43707</v>
      </c>
      <c r="C479" t="s">
        <v>126</v>
      </c>
      <c r="D479" t="s">
        <v>64</v>
      </c>
      <c r="E479" t="s">
        <v>30</v>
      </c>
      <c r="F479" t="s">
        <v>46</v>
      </c>
      <c r="G479" t="s">
        <v>56</v>
      </c>
      <c r="H479" t="s">
        <v>33</v>
      </c>
      <c r="I479" t="s">
        <v>95</v>
      </c>
      <c r="J479" t="s">
        <v>70</v>
      </c>
      <c r="K479" s="1">
        <v>35934</v>
      </c>
      <c r="L479" t="s">
        <v>36</v>
      </c>
      <c r="M479" t="s">
        <v>37</v>
      </c>
      <c r="N479" t="s">
        <v>72</v>
      </c>
      <c r="O479" t="s">
        <v>39</v>
      </c>
      <c r="P479" t="s">
        <v>40</v>
      </c>
      <c r="Q479">
        <v>3</v>
      </c>
      <c r="R479" s="1">
        <v>45135</v>
      </c>
      <c r="S479">
        <v>4</v>
      </c>
      <c r="T479">
        <v>1</v>
      </c>
      <c r="U479">
        <v>5</v>
      </c>
      <c r="V479" s="1">
        <v>45031</v>
      </c>
      <c r="W479" t="s">
        <v>50</v>
      </c>
      <c r="X479" t="s">
        <v>51</v>
      </c>
      <c r="Y479" t="s">
        <v>63</v>
      </c>
      <c r="Z479">
        <v>2</v>
      </c>
      <c r="AA479">
        <v>381.88</v>
      </c>
      <c r="AB479">
        <v>21</v>
      </c>
      <c r="AC479" t="str" cm="1">
        <f t="array" ref="AC479">_xlfn.IFS(AB479 &lt;=29, "Young Adult", AB479 &lt;=44, "Adult", AB479 &lt;=59, "Middle Age", AB479 &gt; 59, "Old")</f>
        <v>Young Adult</v>
      </c>
      <c r="AD479">
        <f t="shared" ca="1" si="14"/>
        <v>6</v>
      </c>
      <c r="AE479" t="str" cm="1">
        <f t="array" ref="AE479">_xlfn.IFS(S479 &lt; 3, "Low", S479 &lt;= 4, "Medium", S479 &gt; 4, "High")</f>
        <v>Medium</v>
      </c>
      <c r="AF479" t="str" cm="1">
        <f t="array" ref="AF479">_xlfn.IFS(T479 &lt; 3, "Unsatisfied", T479 &lt;= 4, "Neutral", T479 &gt; 4, "Satisfied" )</f>
        <v>Unsatisfied</v>
      </c>
      <c r="AG479" t="str" cm="1">
        <f t="array" ref="AG479">_xlfn.IFS(Q479 &lt; 3, "Needs Improvement", Q479 &lt;= 4, "Good", Q479 &gt; 4, "Excellent" )</f>
        <v>Good</v>
      </c>
      <c r="AH479" t="str">
        <f t="shared" si="15"/>
        <v>Effective</v>
      </c>
    </row>
    <row r="480" spans="1:34" x14ac:dyDescent="0.35">
      <c r="A480">
        <v>3965</v>
      </c>
      <c r="B480" s="1">
        <v>43943</v>
      </c>
      <c r="C480" t="s">
        <v>127</v>
      </c>
      <c r="D480" t="s">
        <v>74</v>
      </c>
      <c r="E480" t="s">
        <v>30</v>
      </c>
      <c r="F480" t="s">
        <v>31</v>
      </c>
      <c r="G480" t="s">
        <v>56</v>
      </c>
      <c r="H480" t="s">
        <v>46</v>
      </c>
      <c r="I480" t="s">
        <v>95</v>
      </c>
      <c r="J480" t="s">
        <v>65</v>
      </c>
      <c r="K480" s="1">
        <v>36100</v>
      </c>
      <c r="L480" t="s">
        <v>36</v>
      </c>
      <c r="M480" t="s">
        <v>37</v>
      </c>
      <c r="N480" t="s">
        <v>60</v>
      </c>
      <c r="O480" t="s">
        <v>67</v>
      </c>
      <c r="P480" t="s">
        <v>40</v>
      </c>
      <c r="Q480">
        <v>3</v>
      </c>
      <c r="R480" s="1">
        <v>45085</v>
      </c>
      <c r="S480">
        <v>4</v>
      </c>
      <c r="T480">
        <v>1</v>
      </c>
      <c r="U480">
        <v>2</v>
      </c>
      <c r="V480" s="1">
        <v>45097</v>
      </c>
      <c r="W480" t="s">
        <v>68</v>
      </c>
      <c r="X480" t="s">
        <v>42</v>
      </c>
      <c r="Y480" t="s">
        <v>63</v>
      </c>
      <c r="Z480">
        <v>4</v>
      </c>
      <c r="AA480">
        <v>198.58</v>
      </c>
      <c r="AB480">
        <v>22</v>
      </c>
      <c r="AC480" t="str" cm="1">
        <f t="array" ref="AC480">_xlfn.IFS(AB480 &lt;=29, "Young Adult", AB480 &lt;=44, "Adult", AB480 &lt;=59, "Middle Age", AB480 &gt; 59, "Old")</f>
        <v>Young Adult</v>
      </c>
      <c r="AD480">
        <f t="shared" ca="1" si="14"/>
        <v>6</v>
      </c>
      <c r="AE480" t="str" cm="1">
        <f t="array" ref="AE480">_xlfn.IFS(S480 &lt; 3, "Low", S480 &lt;= 4, "Medium", S480 &gt; 4, "High")</f>
        <v>Medium</v>
      </c>
      <c r="AF480" t="str" cm="1">
        <f t="array" ref="AF480">_xlfn.IFS(T480 &lt; 3, "Unsatisfied", T480 &lt;= 4, "Neutral", T480 &gt; 4, "Satisfied" )</f>
        <v>Unsatisfied</v>
      </c>
      <c r="AG480" t="str" cm="1">
        <f t="array" ref="AG480">_xlfn.IFS(Q480 &lt; 3, "Needs Improvement", Q480 &lt;= 4, "Good", Q480 &gt; 4, "Excellent" )</f>
        <v>Good</v>
      </c>
      <c r="AH480" t="str">
        <f t="shared" si="15"/>
        <v>Effective</v>
      </c>
    </row>
    <row r="481" spans="1:34" x14ac:dyDescent="0.35">
      <c r="A481">
        <v>3967</v>
      </c>
      <c r="B481" s="1">
        <v>43437</v>
      </c>
      <c r="C481" t="s">
        <v>120</v>
      </c>
      <c r="D481" t="s">
        <v>87</v>
      </c>
      <c r="E481" t="s">
        <v>30</v>
      </c>
      <c r="F481" t="s">
        <v>55</v>
      </c>
      <c r="G481" t="s">
        <v>45</v>
      </c>
      <c r="H481" t="s">
        <v>33</v>
      </c>
      <c r="I481" t="s">
        <v>95</v>
      </c>
      <c r="J481" t="s">
        <v>35</v>
      </c>
      <c r="K481" s="1">
        <v>20289</v>
      </c>
      <c r="L481" t="s">
        <v>36</v>
      </c>
      <c r="M481" t="s">
        <v>37</v>
      </c>
      <c r="N481" t="s">
        <v>72</v>
      </c>
      <c r="O481" t="s">
        <v>67</v>
      </c>
      <c r="P481" t="s">
        <v>40</v>
      </c>
      <c r="Q481">
        <v>3</v>
      </c>
      <c r="R481" s="1">
        <v>44931</v>
      </c>
      <c r="S481">
        <v>5</v>
      </c>
      <c r="T481">
        <v>3</v>
      </c>
      <c r="U481">
        <v>4</v>
      </c>
      <c r="V481" s="1">
        <v>45062</v>
      </c>
      <c r="W481" t="s">
        <v>50</v>
      </c>
      <c r="X481" t="s">
        <v>51</v>
      </c>
      <c r="Y481" t="s">
        <v>43</v>
      </c>
      <c r="Z481">
        <v>4</v>
      </c>
      <c r="AA481">
        <v>683.96</v>
      </c>
      <c r="AB481">
        <v>63</v>
      </c>
      <c r="AC481" t="str" cm="1">
        <f t="array" ref="AC481">_xlfn.IFS(AB481 &lt;=29, "Young Adult", AB481 &lt;=44, "Adult", AB481 &lt;=59, "Middle Age", AB481 &gt; 59, "Old")</f>
        <v>Old</v>
      </c>
      <c r="AD481">
        <f t="shared" ca="1" si="14"/>
        <v>7</v>
      </c>
      <c r="AE481" t="str" cm="1">
        <f t="array" ref="AE481">_xlfn.IFS(S481 &lt; 3, "Low", S481 &lt;= 4, "Medium", S481 &gt; 4, "High")</f>
        <v>High</v>
      </c>
      <c r="AF481" t="str" cm="1">
        <f t="array" ref="AF481">_xlfn.IFS(T481 &lt; 3, "Unsatisfied", T481 &lt;= 4, "Neutral", T481 &gt; 4, "Satisfied" )</f>
        <v>Neutral</v>
      </c>
      <c r="AG481" t="str" cm="1">
        <f t="array" ref="AG481">_xlfn.IFS(Q481 &lt; 3, "Needs Improvement", Q481 &lt;= 4, "Good", Q481 &gt; 4, "Excellent" )</f>
        <v>Good</v>
      </c>
      <c r="AH481" t="str">
        <f t="shared" si="15"/>
        <v>Needs Improvement</v>
      </c>
    </row>
    <row r="482" spans="1:34" x14ac:dyDescent="0.35">
      <c r="A482">
        <v>3968</v>
      </c>
      <c r="B482" s="1">
        <v>44247</v>
      </c>
      <c r="C482" t="s">
        <v>120</v>
      </c>
      <c r="D482" t="s">
        <v>81</v>
      </c>
      <c r="E482" t="s">
        <v>30</v>
      </c>
      <c r="F482" t="s">
        <v>31</v>
      </c>
      <c r="G482" t="s">
        <v>56</v>
      </c>
      <c r="H482" t="s">
        <v>33</v>
      </c>
      <c r="I482" t="s">
        <v>95</v>
      </c>
      <c r="J482" t="s">
        <v>79</v>
      </c>
      <c r="K482" s="1">
        <v>24667</v>
      </c>
      <c r="L482" t="s">
        <v>36</v>
      </c>
      <c r="M482" t="s">
        <v>37</v>
      </c>
      <c r="N482" t="s">
        <v>60</v>
      </c>
      <c r="O482" t="s">
        <v>67</v>
      </c>
      <c r="P482" t="s">
        <v>40</v>
      </c>
      <c r="Q482">
        <v>3</v>
      </c>
      <c r="R482" s="1">
        <v>44909</v>
      </c>
      <c r="S482">
        <v>5</v>
      </c>
      <c r="T482">
        <v>5</v>
      </c>
      <c r="U482">
        <v>1</v>
      </c>
      <c r="V482" s="1">
        <v>44897</v>
      </c>
      <c r="W482" t="s">
        <v>68</v>
      </c>
      <c r="X482" t="s">
        <v>51</v>
      </c>
      <c r="Y482" t="s">
        <v>63</v>
      </c>
      <c r="Z482">
        <v>3</v>
      </c>
      <c r="AA482">
        <v>891.63</v>
      </c>
      <c r="AB482">
        <v>54</v>
      </c>
      <c r="AC482" t="str" cm="1">
        <f t="array" ref="AC482">_xlfn.IFS(AB482 &lt;=29, "Young Adult", AB482 &lt;=44, "Adult", AB482 &lt;=59, "Middle Age", AB482 &gt; 59, "Old")</f>
        <v>Middle Age</v>
      </c>
      <c r="AD482">
        <f t="shared" ca="1" si="14"/>
        <v>5</v>
      </c>
      <c r="AE482" t="str" cm="1">
        <f t="array" ref="AE482">_xlfn.IFS(S482 &lt; 3, "Low", S482 &lt;= 4, "Medium", S482 &gt; 4, "High")</f>
        <v>High</v>
      </c>
      <c r="AF482" t="str" cm="1">
        <f t="array" ref="AF482">_xlfn.IFS(T482 &lt; 3, "Unsatisfied", T482 &lt;= 4, "Neutral", T482 &gt; 4, "Satisfied" )</f>
        <v>Satisfied</v>
      </c>
      <c r="AG482" t="str" cm="1">
        <f t="array" ref="AG482">_xlfn.IFS(Q482 &lt; 3, "Needs Improvement", Q482 &lt;= 4, "Good", Q482 &gt; 4, "Excellent" )</f>
        <v>Good</v>
      </c>
      <c r="AH482" t="str">
        <f t="shared" si="15"/>
        <v>Effective</v>
      </c>
    </row>
    <row r="483" spans="1:34" x14ac:dyDescent="0.35">
      <c r="A483">
        <v>3969</v>
      </c>
      <c r="B483" s="1">
        <v>44213</v>
      </c>
      <c r="C483" t="s">
        <v>119</v>
      </c>
      <c r="D483" t="s">
        <v>54</v>
      </c>
      <c r="E483" t="s">
        <v>30</v>
      </c>
      <c r="F483" t="s">
        <v>31</v>
      </c>
      <c r="G483" t="s">
        <v>45</v>
      </c>
      <c r="H483" t="s">
        <v>55</v>
      </c>
      <c r="I483" t="s">
        <v>95</v>
      </c>
      <c r="J483" t="s">
        <v>47</v>
      </c>
      <c r="K483" s="1">
        <v>24276</v>
      </c>
      <c r="L483" t="s">
        <v>36</v>
      </c>
      <c r="M483" t="s">
        <v>37</v>
      </c>
      <c r="N483" t="s">
        <v>84</v>
      </c>
      <c r="O483" t="s">
        <v>77</v>
      </c>
      <c r="P483" t="s">
        <v>78</v>
      </c>
      <c r="Q483">
        <v>3</v>
      </c>
      <c r="R483" s="1">
        <v>44782</v>
      </c>
      <c r="S483">
        <v>4</v>
      </c>
      <c r="T483">
        <v>5</v>
      </c>
      <c r="U483">
        <v>2</v>
      </c>
      <c r="V483" s="1">
        <v>44986</v>
      </c>
      <c r="W483" t="s">
        <v>68</v>
      </c>
      <c r="X483" t="s">
        <v>42</v>
      </c>
      <c r="Y483" t="s">
        <v>43</v>
      </c>
      <c r="Z483">
        <v>4</v>
      </c>
      <c r="AA483">
        <v>701.87</v>
      </c>
      <c r="AB483">
        <v>55</v>
      </c>
      <c r="AC483" t="str" cm="1">
        <f t="array" ref="AC483">_xlfn.IFS(AB483 &lt;=29, "Young Adult", AB483 &lt;=44, "Adult", AB483 &lt;=59, "Middle Age", AB483 &gt; 59, "Old")</f>
        <v>Middle Age</v>
      </c>
      <c r="AD483">
        <f t="shared" ca="1" si="14"/>
        <v>5</v>
      </c>
      <c r="AE483" t="str" cm="1">
        <f t="array" ref="AE483">_xlfn.IFS(S483 &lt; 3, "Low", S483 &lt;= 4, "Medium", S483 &gt; 4, "High")</f>
        <v>Medium</v>
      </c>
      <c r="AF483" t="str" cm="1">
        <f t="array" ref="AF483">_xlfn.IFS(T483 &lt; 3, "Unsatisfied", T483 &lt;= 4, "Neutral", T483 &gt; 4, "Satisfied" )</f>
        <v>Satisfied</v>
      </c>
      <c r="AG483" t="str" cm="1">
        <f t="array" ref="AG483">_xlfn.IFS(Q483 &lt; 3, "Needs Improvement", Q483 &lt;= 4, "Good", Q483 &gt; 4, "Excellent" )</f>
        <v>Good</v>
      </c>
      <c r="AH483" t="str">
        <f t="shared" si="15"/>
        <v>Needs Improvement</v>
      </c>
    </row>
    <row r="484" spans="1:34" x14ac:dyDescent="0.35">
      <c r="A484">
        <v>3970</v>
      </c>
      <c r="B484" s="1">
        <v>44108</v>
      </c>
      <c r="C484" t="s">
        <v>119</v>
      </c>
      <c r="D484" t="s">
        <v>94</v>
      </c>
      <c r="E484" t="s">
        <v>30</v>
      </c>
      <c r="F484" t="s">
        <v>46</v>
      </c>
      <c r="G484" t="s">
        <v>56</v>
      </c>
      <c r="H484" t="s">
        <v>55</v>
      </c>
      <c r="I484" t="s">
        <v>95</v>
      </c>
      <c r="J484" t="s">
        <v>70</v>
      </c>
      <c r="K484" s="1">
        <v>18575</v>
      </c>
      <c r="L484" t="s">
        <v>36</v>
      </c>
      <c r="M484" t="s">
        <v>37</v>
      </c>
      <c r="N484" t="s">
        <v>60</v>
      </c>
      <c r="O484" t="s">
        <v>67</v>
      </c>
      <c r="P484" t="s">
        <v>78</v>
      </c>
      <c r="Q484">
        <v>3</v>
      </c>
      <c r="R484" s="1">
        <v>44940</v>
      </c>
      <c r="S484">
        <v>5</v>
      </c>
      <c r="T484">
        <v>1</v>
      </c>
      <c r="U484">
        <v>5</v>
      </c>
      <c r="V484" s="1">
        <v>44982</v>
      </c>
      <c r="W484" t="s">
        <v>68</v>
      </c>
      <c r="X484" t="s">
        <v>42</v>
      </c>
      <c r="Y484" t="s">
        <v>52</v>
      </c>
      <c r="Z484">
        <v>4</v>
      </c>
      <c r="AA484">
        <v>216.73</v>
      </c>
      <c r="AB484">
        <v>70</v>
      </c>
      <c r="AC484" t="str" cm="1">
        <f t="array" ref="AC484">_xlfn.IFS(AB484 &lt;=29, "Young Adult", AB484 &lt;=44, "Adult", AB484 &lt;=59, "Middle Age", AB484 &gt; 59, "Old")</f>
        <v>Old</v>
      </c>
      <c r="AD484">
        <f t="shared" ca="1" si="14"/>
        <v>5</v>
      </c>
      <c r="AE484" t="str" cm="1">
        <f t="array" ref="AE484">_xlfn.IFS(S484 &lt; 3, "Low", S484 &lt;= 4, "Medium", S484 &gt; 4, "High")</f>
        <v>High</v>
      </c>
      <c r="AF484" t="str" cm="1">
        <f t="array" ref="AF484">_xlfn.IFS(T484 &lt; 3, "Unsatisfied", T484 &lt;= 4, "Neutral", T484 &gt; 4, "Satisfied" )</f>
        <v>Unsatisfied</v>
      </c>
      <c r="AG484" t="str" cm="1">
        <f t="array" ref="AG484">_xlfn.IFS(Q484 &lt; 3, "Needs Improvement", Q484 &lt;= 4, "Good", Q484 &gt; 4, "Excellent" )</f>
        <v>Good</v>
      </c>
      <c r="AH484" t="str">
        <f t="shared" si="15"/>
        <v>Needs Improvement</v>
      </c>
    </row>
    <row r="485" spans="1:34" x14ac:dyDescent="0.35">
      <c r="A485">
        <v>3971</v>
      </c>
      <c r="B485" s="1">
        <v>44225</v>
      </c>
      <c r="C485" t="s">
        <v>119</v>
      </c>
      <c r="D485" t="s">
        <v>85</v>
      </c>
      <c r="E485" t="s">
        <v>30</v>
      </c>
      <c r="F485" t="s">
        <v>46</v>
      </c>
      <c r="G485" t="s">
        <v>45</v>
      </c>
      <c r="H485" t="s">
        <v>33</v>
      </c>
      <c r="I485" t="s">
        <v>95</v>
      </c>
      <c r="J485" t="s">
        <v>65</v>
      </c>
      <c r="K485" s="1">
        <v>21489</v>
      </c>
      <c r="L485" t="s">
        <v>83</v>
      </c>
      <c r="M485" t="s">
        <v>37</v>
      </c>
      <c r="N485" t="s">
        <v>60</v>
      </c>
      <c r="O485" t="s">
        <v>39</v>
      </c>
      <c r="P485" t="s">
        <v>40</v>
      </c>
      <c r="Q485">
        <v>3</v>
      </c>
      <c r="R485" s="1">
        <v>45008</v>
      </c>
      <c r="S485">
        <v>3</v>
      </c>
      <c r="T485">
        <v>3</v>
      </c>
      <c r="U485">
        <v>2</v>
      </c>
      <c r="V485" s="1">
        <v>44789</v>
      </c>
      <c r="W485" t="s">
        <v>62</v>
      </c>
      <c r="X485" t="s">
        <v>51</v>
      </c>
      <c r="Y485" t="s">
        <v>73</v>
      </c>
      <c r="Z485">
        <v>5</v>
      </c>
      <c r="AA485">
        <v>482.47</v>
      </c>
      <c r="AB485">
        <v>63</v>
      </c>
      <c r="AC485" t="str" cm="1">
        <f t="array" ref="AC485">_xlfn.IFS(AB485 &lt;=29, "Young Adult", AB485 &lt;=44, "Adult", AB485 &lt;=59, "Middle Age", AB485 &gt; 59, "Old")</f>
        <v>Old</v>
      </c>
      <c r="AD485">
        <f t="shared" ca="1" si="14"/>
        <v>5</v>
      </c>
      <c r="AE485" t="str" cm="1">
        <f t="array" ref="AE485">_xlfn.IFS(S485 &lt; 3, "Low", S485 &lt;= 4, "Medium", S485 &gt; 4, "High")</f>
        <v>Medium</v>
      </c>
      <c r="AF485" t="str" cm="1">
        <f t="array" ref="AF485">_xlfn.IFS(T485 &lt; 3, "Unsatisfied", T485 &lt;= 4, "Neutral", T485 &gt; 4, "Satisfied" )</f>
        <v>Neutral</v>
      </c>
      <c r="AG485" t="str" cm="1">
        <f t="array" ref="AG485">_xlfn.IFS(Q485 &lt; 3, "Needs Improvement", Q485 &lt;= 4, "Good", Q485 &gt; 4, "Excellent" )</f>
        <v>Good</v>
      </c>
      <c r="AH485" t="str">
        <f t="shared" si="15"/>
        <v>Needs Improvement</v>
      </c>
    </row>
    <row r="486" spans="1:34" x14ac:dyDescent="0.35">
      <c r="A486">
        <v>3972</v>
      </c>
      <c r="B486" s="1">
        <v>44768</v>
      </c>
      <c r="C486" t="s">
        <v>119</v>
      </c>
      <c r="D486" t="s">
        <v>64</v>
      </c>
      <c r="E486" t="s">
        <v>30</v>
      </c>
      <c r="F486" t="s">
        <v>46</v>
      </c>
      <c r="G486" t="s">
        <v>56</v>
      </c>
      <c r="H486" t="s">
        <v>46</v>
      </c>
      <c r="I486" t="s">
        <v>95</v>
      </c>
      <c r="J486" t="s">
        <v>65</v>
      </c>
      <c r="K486" s="1">
        <v>20247</v>
      </c>
      <c r="L486" t="s">
        <v>83</v>
      </c>
      <c r="M486" t="s">
        <v>37</v>
      </c>
      <c r="N486" t="s">
        <v>72</v>
      </c>
      <c r="O486" t="s">
        <v>77</v>
      </c>
      <c r="P486" t="s">
        <v>40</v>
      </c>
      <c r="Q486">
        <v>3</v>
      </c>
      <c r="R486" s="1">
        <v>44863</v>
      </c>
      <c r="S486">
        <v>5</v>
      </c>
      <c r="T486">
        <v>4</v>
      </c>
      <c r="U486">
        <v>1</v>
      </c>
      <c r="V486" s="1">
        <v>45041</v>
      </c>
      <c r="W486" t="s">
        <v>41</v>
      </c>
      <c r="X486" t="s">
        <v>51</v>
      </c>
      <c r="Y486" t="s">
        <v>52</v>
      </c>
      <c r="Z486">
        <v>5</v>
      </c>
      <c r="AA486">
        <v>853.57</v>
      </c>
      <c r="AB486">
        <v>67</v>
      </c>
      <c r="AC486" t="str" cm="1">
        <f t="array" ref="AC486">_xlfn.IFS(AB486 &lt;=29, "Young Adult", AB486 &lt;=44, "Adult", AB486 &lt;=59, "Middle Age", AB486 &gt; 59, "Old")</f>
        <v>Old</v>
      </c>
      <c r="AD486">
        <f t="shared" ca="1" si="14"/>
        <v>3</v>
      </c>
      <c r="AE486" t="str" cm="1">
        <f t="array" ref="AE486">_xlfn.IFS(S486 &lt; 3, "Low", S486 &lt;= 4, "Medium", S486 &gt; 4, "High")</f>
        <v>High</v>
      </c>
      <c r="AF486" t="str" cm="1">
        <f t="array" ref="AF486">_xlfn.IFS(T486 &lt; 3, "Unsatisfied", T486 &lt;= 4, "Neutral", T486 &gt; 4, "Satisfied" )</f>
        <v>Neutral</v>
      </c>
      <c r="AG486" t="str" cm="1">
        <f t="array" ref="AG486">_xlfn.IFS(Q486 &lt; 3, "Needs Improvement", Q486 &lt;= 4, "Good", Q486 &gt; 4, "Excellent" )</f>
        <v>Good</v>
      </c>
      <c r="AH486" t="str">
        <f t="shared" si="15"/>
        <v>Needs Improvement</v>
      </c>
    </row>
    <row r="487" spans="1:34" x14ac:dyDescent="0.35">
      <c r="A487">
        <v>3973</v>
      </c>
      <c r="B487" s="1">
        <v>43364</v>
      </c>
      <c r="C487" t="s">
        <v>119</v>
      </c>
      <c r="D487" t="s">
        <v>74</v>
      </c>
      <c r="E487" t="s">
        <v>108</v>
      </c>
      <c r="F487" t="s">
        <v>46</v>
      </c>
      <c r="G487" t="s">
        <v>32</v>
      </c>
      <c r="H487" t="s">
        <v>33</v>
      </c>
      <c r="I487" t="s">
        <v>95</v>
      </c>
      <c r="J487" t="s">
        <v>70</v>
      </c>
      <c r="K487" s="1">
        <v>26806</v>
      </c>
      <c r="L487" t="s">
        <v>83</v>
      </c>
      <c r="M487" t="s">
        <v>37</v>
      </c>
      <c r="N487" t="s">
        <v>49</v>
      </c>
      <c r="O487" t="s">
        <v>61</v>
      </c>
      <c r="P487" t="s">
        <v>78</v>
      </c>
      <c r="Q487">
        <v>3</v>
      </c>
      <c r="R487" s="1">
        <v>44790</v>
      </c>
      <c r="S487">
        <v>3</v>
      </c>
      <c r="T487">
        <v>2</v>
      </c>
      <c r="U487">
        <v>1</v>
      </c>
      <c r="V487" s="1">
        <v>44879</v>
      </c>
      <c r="W487" t="s">
        <v>41</v>
      </c>
      <c r="X487" t="s">
        <v>42</v>
      </c>
      <c r="Y487" t="s">
        <v>73</v>
      </c>
      <c r="Z487">
        <v>1</v>
      </c>
      <c r="AA487">
        <v>202.97</v>
      </c>
      <c r="AB487">
        <v>45</v>
      </c>
      <c r="AC487" t="str" cm="1">
        <f t="array" ref="AC487">_xlfn.IFS(AB487 &lt;=29, "Young Adult", AB487 &lt;=44, "Adult", AB487 &lt;=59, "Middle Age", AB487 &gt; 59, "Old")</f>
        <v>Middle Age</v>
      </c>
      <c r="AD487">
        <f t="shared" ca="1" si="14"/>
        <v>7</v>
      </c>
      <c r="AE487" t="str" cm="1">
        <f t="array" ref="AE487">_xlfn.IFS(S487 &lt; 3, "Low", S487 &lt;= 4, "Medium", S487 &gt; 4, "High")</f>
        <v>Medium</v>
      </c>
      <c r="AF487" t="str" cm="1">
        <f t="array" ref="AF487">_xlfn.IFS(T487 &lt; 3, "Unsatisfied", T487 &lt;= 4, "Neutral", T487 &gt; 4, "Satisfied" )</f>
        <v>Unsatisfied</v>
      </c>
      <c r="AG487" t="str" cm="1">
        <f t="array" ref="AG487">_xlfn.IFS(Q487 &lt; 3, "Needs Improvement", Q487 &lt;= 4, "Good", Q487 &gt; 4, "Excellent" )</f>
        <v>Good</v>
      </c>
      <c r="AH487" t="str">
        <f t="shared" si="15"/>
        <v>Needs Improvement</v>
      </c>
    </row>
    <row r="488" spans="1:34" x14ac:dyDescent="0.35">
      <c r="A488">
        <v>3974</v>
      </c>
      <c r="B488" s="1">
        <v>43459</v>
      </c>
      <c r="C488" t="s">
        <v>123</v>
      </c>
      <c r="D488" t="s">
        <v>69</v>
      </c>
      <c r="E488" t="s">
        <v>108</v>
      </c>
      <c r="F488" t="s">
        <v>46</v>
      </c>
      <c r="G488" t="s">
        <v>32</v>
      </c>
      <c r="H488" t="s">
        <v>55</v>
      </c>
      <c r="I488" t="s">
        <v>95</v>
      </c>
      <c r="J488" t="s">
        <v>75</v>
      </c>
      <c r="K488" s="1">
        <v>31419</v>
      </c>
      <c r="L488" t="s">
        <v>83</v>
      </c>
      <c r="M488" t="s">
        <v>48</v>
      </c>
      <c r="N488" t="s">
        <v>60</v>
      </c>
      <c r="O488" t="s">
        <v>67</v>
      </c>
      <c r="P488" t="s">
        <v>78</v>
      </c>
      <c r="Q488">
        <v>3</v>
      </c>
      <c r="R488" s="1">
        <v>45020</v>
      </c>
      <c r="S488">
        <v>4</v>
      </c>
      <c r="T488">
        <v>5</v>
      </c>
      <c r="U488">
        <v>1</v>
      </c>
      <c r="V488" s="1">
        <v>45043</v>
      </c>
      <c r="W488" t="s">
        <v>92</v>
      </c>
      <c r="X488" t="s">
        <v>42</v>
      </c>
      <c r="Y488" t="s">
        <v>73</v>
      </c>
      <c r="Z488">
        <v>1</v>
      </c>
      <c r="AA488">
        <v>487.4</v>
      </c>
      <c r="AB488">
        <v>32</v>
      </c>
      <c r="AC488" t="str" cm="1">
        <f t="array" ref="AC488">_xlfn.IFS(AB488 &lt;=29, "Young Adult", AB488 &lt;=44, "Adult", AB488 &lt;=59, "Middle Age", AB488 &gt; 59, "Old")</f>
        <v>Adult</v>
      </c>
      <c r="AD488">
        <f t="shared" ca="1" si="14"/>
        <v>7</v>
      </c>
      <c r="AE488" t="str" cm="1">
        <f t="array" ref="AE488">_xlfn.IFS(S488 &lt; 3, "Low", S488 &lt;= 4, "Medium", S488 &gt; 4, "High")</f>
        <v>Medium</v>
      </c>
      <c r="AF488" t="str" cm="1">
        <f t="array" ref="AF488">_xlfn.IFS(T488 &lt; 3, "Unsatisfied", T488 &lt;= 4, "Neutral", T488 &gt; 4, "Satisfied" )</f>
        <v>Satisfied</v>
      </c>
      <c r="AG488" t="str" cm="1">
        <f t="array" ref="AG488">_xlfn.IFS(Q488 &lt; 3, "Needs Improvement", Q488 &lt;= 4, "Good", Q488 &gt; 4, "Excellent" )</f>
        <v>Good</v>
      </c>
      <c r="AH488" t="str">
        <f t="shared" si="15"/>
        <v>Needs Improvement</v>
      </c>
    </row>
    <row r="489" spans="1:34" x14ac:dyDescent="0.35">
      <c r="A489">
        <v>3975</v>
      </c>
      <c r="B489" s="1">
        <v>44138</v>
      </c>
      <c r="C489" t="s">
        <v>124</v>
      </c>
      <c r="D489" t="s">
        <v>29</v>
      </c>
      <c r="E489" t="s">
        <v>108</v>
      </c>
      <c r="F489" t="s">
        <v>46</v>
      </c>
      <c r="G489" t="s">
        <v>56</v>
      </c>
      <c r="H489" t="s">
        <v>33</v>
      </c>
      <c r="I489" t="s">
        <v>95</v>
      </c>
      <c r="J489" t="s">
        <v>70</v>
      </c>
      <c r="K489" s="1">
        <v>36185</v>
      </c>
      <c r="L489" t="s">
        <v>83</v>
      </c>
      <c r="M489" t="s">
        <v>48</v>
      </c>
      <c r="N489" t="s">
        <v>84</v>
      </c>
      <c r="O489" t="s">
        <v>61</v>
      </c>
      <c r="P489" t="s">
        <v>40</v>
      </c>
      <c r="Q489">
        <v>3</v>
      </c>
      <c r="R489" s="1">
        <v>44892</v>
      </c>
      <c r="S489">
        <v>1</v>
      </c>
      <c r="T489">
        <v>4</v>
      </c>
      <c r="U489">
        <v>3</v>
      </c>
      <c r="V489" s="1">
        <v>45054</v>
      </c>
      <c r="W489" t="s">
        <v>41</v>
      </c>
      <c r="X489" t="s">
        <v>51</v>
      </c>
      <c r="Y489" t="s">
        <v>63</v>
      </c>
      <c r="Z489">
        <v>2</v>
      </c>
      <c r="AA489">
        <v>669.81</v>
      </c>
      <c r="AB489">
        <v>21</v>
      </c>
      <c r="AC489" t="str" cm="1">
        <f t="array" ref="AC489">_xlfn.IFS(AB489 &lt;=29, "Young Adult", AB489 &lt;=44, "Adult", AB489 &lt;=59, "Middle Age", AB489 &gt; 59, "Old")</f>
        <v>Young Adult</v>
      </c>
      <c r="AD489">
        <f t="shared" ca="1" si="14"/>
        <v>5</v>
      </c>
      <c r="AE489" t="str" cm="1">
        <f t="array" ref="AE489">_xlfn.IFS(S489 &lt; 3, "Low", S489 &lt;= 4, "Medium", S489 &gt; 4, "High")</f>
        <v>Low</v>
      </c>
      <c r="AF489" t="str" cm="1">
        <f t="array" ref="AF489">_xlfn.IFS(T489 &lt; 3, "Unsatisfied", T489 &lt;= 4, "Neutral", T489 &gt; 4, "Satisfied" )</f>
        <v>Neutral</v>
      </c>
      <c r="AG489" t="str" cm="1">
        <f t="array" ref="AG489">_xlfn.IFS(Q489 &lt; 3, "Needs Improvement", Q489 &lt;= 4, "Good", Q489 &gt; 4, "Excellent" )</f>
        <v>Good</v>
      </c>
      <c r="AH489" t="str">
        <f t="shared" si="15"/>
        <v>Effective</v>
      </c>
    </row>
    <row r="490" spans="1:34" x14ac:dyDescent="0.35">
      <c r="A490">
        <v>3976</v>
      </c>
      <c r="B490" s="1">
        <v>44491</v>
      </c>
      <c r="C490" t="s">
        <v>121</v>
      </c>
      <c r="D490" t="s">
        <v>87</v>
      </c>
      <c r="E490" t="s">
        <v>30</v>
      </c>
      <c r="F490" t="s">
        <v>55</v>
      </c>
      <c r="G490" t="s">
        <v>32</v>
      </c>
      <c r="H490" t="s">
        <v>33</v>
      </c>
      <c r="I490" t="s">
        <v>95</v>
      </c>
      <c r="J490" t="s">
        <v>70</v>
      </c>
      <c r="K490" s="1">
        <v>33559</v>
      </c>
      <c r="L490" t="s">
        <v>36</v>
      </c>
      <c r="M490" t="s">
        <v>37</v>
      </c>
      <c r="N490" t="s">
        <v>38</v>
      </c>
      <c r="O490" t="s">
        <v>77</v>
      </c>
      <c r="P490" t="s">
        <v>40</v>
      </c>
      <c r="Q490">
        <v>3</v>
      </c>
      <c r="R490" s="1">
        <v>45041</v>
      </c>
      <c r="S490">
        <v>4</v>
      </c>
      <c r="T490">
        <v>5</v>
      </c>
      <c r="U490">
        <v>1</v>
      </c>
      <c r="V490" s="1">
        <v>45038</v>
      </c>
      <c r="W490" t="s">
        <v>41</v>
      </c>
      <c r="X490" t="s">
        <v>42</v>
      </c>
      <c r="Y490" t="s">
        <v>63</v>
      </c>
      <c r="Z490">
        <v>1</v>
      </c>
      <c r="AA490">
        <v>645.02</v>
      </c>
      <c r="AB490">
        <v>30</v>
      </c>
      <c r="AC490" t="str" cm="1">
        <f t="array" ref="AC490">_xlfn.IFS(AB490 &lt;=29, "Young Adult", AB490 &lt;=44, "Adult", AB490 &lt;=59, "Middle Age", AB490 &gt; 59, "Old")</f>
        <v>Adult</v>
      </c>
      <c r="AD490">
        <f t="shared" ca="1" si="14"/>
        <v>4</v>
      </c>
      <c r="AE490" t="str" cm="1">
        <f t="array" ref="AE490">_xlfn.IFS(S490 &lt; 3, "Low", S490 &lt;= 4, "Medium", S490 &gt; 4, "High")</f>
        <v>Medium</v>
      </c>
      <c r="AF490" t="str" cm="1">
        <f t="array" ref="AF490">_xlfn.IFS(T490 &lt; 3, "Unsatisfied", T490 &lt;= 4, "Neutral", T490 &gt; 4, "Satisfied" )</f>
        <v>Satisfied</v>
      </c>
      <c r="AG490" t="str" cm="1">
        <f t="array" ref="AG490">_xlfn.IFS(Q490 &lt; 3, "Needs Improvement", Q490 &lt;= 4, "Good", Q490 &gt; 4, "Excellent" )</f>
        <v>Good</v>
      </c>
      <c r="AH490" t="str">
        <f t="shared" si="15"/>
        <v>Effective</v>
      </c>
    </row>
    <row r="491" spans="1:34" x14ac:dyDescent="0.35">
      <c r="A491">
        <v>3977</v>
      </c>
      <c r="B491" s="1">
        <v>43339</v>
      </c>
      <c r="C491" t="s">
        <v>126</v>
      </c>
      <c r="D491" t="s">
        <v>64</v>
      </c>
      <c r="E491" t="s">
        <v>30</v>
      </c>
      <c r="F491" t="s">
        <v>55</v>
      </c>
      <c r="G491" t="s">
        <v>45</v>
      </c>
      <c r="H491" t="s">
        <v>55</v>
      </c>
      <c r="I491" t="s">
        <v>95</v>
      </c>
      <c r="J491" t="s">
        <v>101</v>
      </c>
      <c r="K491" s="1">
        <v>15937</v>
      </c>
      <c r="L491" t="s">
        <v>36</v>
      </c>
      <c r="M491" t="s">
        <v>37</v>
      </c>
      <c r="N491" t="s">
        <v>72</v>
      </c>
      <c r="O491" t="s">
        <v>77</v>
      </c>
      <c r="P491" t="s">
        <v>40</v>
      </c>
      <c r="Q491">
        <v>3</v>
      </c>
      <c r="R491" s="1">
        <v>44932</v>
      </c>
      <c r="S491">
        <v>1</v>
      </c>
      <c r="T491">
        <v>5</v>
      </c>
      <c r="U491">
        <v>4</v>
      </c>
      <c r="V491" s="1">
        <v>44847</v>
      </c>
      <c r="W491" t="s">
        <v>68</v>
      </c>
      <c r="X491" t="s">
        <v>51</v>
      </c>
      <c r="Y491" t="s">
        <v>63</v>
      </c>
      <c r="Z491">
        <v>2</v>
      </c>
      <c r="AA491">
        <v>157.4</v>
      </c>
      <c r="AB491">
        <v>75</v>
      </c>
      <c r="AC491" t="str" cm="1">
        <f t="array" ref="AC491">_xlfn.IFS(AB491 &lt;=29, "Young Adult", AB491 &lt;=44, "Adult", AB491 &lt;=59, "Middle Age", AB491 &gt; 59, "Old")</f>
        <v>Old</v>
      </c>
      <c r="AD491">
        <f t="shared" ca="1" si="14"/>
        <v>7</v>
      </c>
      <c r="AE491" t="str" cm="1">
        <f t="array" ref="AE491">_xlfn.IFS(S491 &lt; 3, "Low", S491 &lt;= 4, "Medium", S491 &gt; 4, "High")</f>
        <v>Low</v>
      </c>
      <c r="AF491" t="str" cm="1">
        <f t="array" ref="AF491">_xlfn.IFS(T491 &lt; 3, "Unsatisfied", T491 &lt;= 4, "Neutral", T491 &gt; 4, "Satisfied" )</f>
        <v>Satisfied</v>
      </c>
      <c r="AG491" t="str" cm="1">
        <f t="array" ref="AG491">_xlfn.IFS(Q491 &lt; 3, "Needs Improvement", Q491 &lt;= 4, "Good", Q491 &gt; 4, "Excellent" )</f>
        <v>Good</v>
      </c>
      <c r="AH491" t="str">
        <f t="shared" si="15"/>
        <v>Effective</v>
      </c>
    </row>
    <row r="492" spans="1:34" x14ac:dyDescent="0.35">
      <c r="A492">
        <v>3978</v>
      </c>
      <c r="B492" s="1">
        <v>44024</v>
      </c>
      <c r="C492" t="s">
        <v>126</v>
      </c>
      <c r="D492" t="s">
        <v>94</v>
      </c>
      <c r="E492" t="s">
        <v>30</v>
      </c>
      <c r="F492" t="s">
        <v>46</v>
      </c>
      <c r="G492" t="s">
        <v>56</v>
      </c>
      <c r="H492" t="s">
        <v>46</v>
      </c>
      <c r="I492" t="s">
        <v>95</v>
      </c>
      <c r="J492" t="s">
        <v>65</v>
      </c>
      <c r="K492" s="1">
        <v>29337</v>
      </c>
      <c r="L492" t="s">
        <v>36</v>
      </c>
      <c r="M492" t="s">
        <v>48</v>
      </c>
      <c r="N492" t="s">
        <v>84</v>
      </c>
      <c r="O492" t="s">
        <v>39</v>
      </c>
      <c r="P492" t="s">
        <v>40</v>
      </c>
      <c r="Q492">
        <v>3</v>
      </c>
      <c r="R492" s="1">
        <v>44808</v>
      </c>
      <c r="S492">
        <v>4</v>
      </c>
      <c r="T492">
        <v>3</v>
      </c>
      <c r="U492">
        <v>5</v>
      </c>
      <c r="V492" s="1">
        <v>45061</v>
      </c>
      <c r="W492" t="s">
        <v>62</v>
      </c>
      <c r="X492" t="s">
        <v>51</v>
      </c>
      <c r="Y492" t="s">
        <v>43</v>
      </c>
      <c r="Z492">
        <v>1</v>
      </c>
      <c r="AA492">
        <v>131.97999999999999</v>
      </c>
      <c r="AB492">
        <v>40</v>
      </c>
      <c r="AC492" t="str" cm="1">
        <f t="array" ref="AC492">_xlfn.IFS(AB492 &lt;=29, "Young Adult", AB492 &lt;=44, "Adult", AB492 &lt;=59, "Middle Age", AB492 &gt; 59, "Old")</f>
        <v>Adult</v>
      </c>
      <c r="AD492">
        <f t="shared" ca="1" si="14"/>
        <v>5</v>
      </c>
      <c r="AE492" t="str" cm="1">
        <f t="array" ref="AE492">_xlfn.IFS(S492 &lt; 3, "Low", S492 &lt;= 4, "Medium", S492 &gt; 4, "High")</f>
        <v>Medium</v>
      </c>
      <c r="AF492" t="str" cm="1">
        <f t="array" ref="AF492">_xlfn.IFS(T492 &lt; 3, "Unsatisfied", T492 &lt;= 4, "Neutral", T492 &gt; 4, "Satisfied" )</f>
        <v>Neutral</v>
      </c>
      <c r="AG492" t="str" cm="1">
        <f t="array" ref="AG492">_xlfn.IFS(Q492 &lt; 3, "Needs Improvement", Q492 &lt;= 4, "Good", Q492 &gt; 4, "Excellent" )</f>
        <v>Good</v>
      </c>
      <c r="AH492" t="str">
        <f t="shared" si="15"/>
        <v>Needs Improvement</v>
      </c>
    </row>
    <row r="493" spans="1:34" x14ac:dyDescent="0.35">
      <c r="A493">
        <v>3980</v>
      </c>
      <c r="B493" s="1">
        <v>43962</v>
      </c>
      <c r="C493" t="s">
        <v>120</v>
      </c>
      <c r="D493" t="s">
        <v>54</v>
      </c>
      <c r="E493" t="s">
        <v>30</v>
      </c>
      <c r="F493" t="s">
        <v>55</v>
      </c>
      <c r="G493" t="s">
        <v>32</v>
      </c>
      <c r="H493" t="s">
        <v>55</v>
      </c>
      <c r="I493" t="s">
        <v>95</v>
      </c>
      <c r="J493" t="s">
        <v>96</v>
      </c>
      <c r="K493" s="1">
        <v>27730</v>
      </c>
      <c r="L493" t="s">
        <v>36</v>
      </c>
      <c r="M493" t="s">
        <v>37</v>
      </c>
      <c r="N493" t="s">
        <v>38</v>
      </c>
      <c r="O493" t="s">
        <v>67</v>
      </c>
      <c r="P493" t="s">
        <v>78</v>
      </c>
      <c r="Q493">
        <v>3</v>
      </c>
      <c r="R493" s="1">
        <v>44837</v>
      </c>
      <c r="S493">
        <v>4</v>
      </c>
      <c r="T493">
        <v>2</v>
      </c>
      <c r="U493">
        <v>5</v>
      </c>
      <c r="V493" s="1">
        <v>45134</v>
      </c>
      <c r="W493" t="s">
        <v>92</v>
      </c>
      <c r="X493" t="s">
        <v>51</v>
      </c>
      <c r="Y493" t="s">
        <v>52</v>
      </c>
      <c r="Z493">
        <v>1</v>
      </c>
      <c r="AA493">
        <v>695.56</v>
      </c>
      <c r="AB493">
        <v>45</v>
      </c>
      <c r="AC493" t="str" cm="1">
        <f t="array" ref="AC493">_xlfn.IFS(AB493 &lt;=29, "Young Adult", AB493 &lt;=44, "Adult", AB493 &lt;=59, "Middle Age", AB493 &gt; 59, "Old")</f>
        <v>Middle Age</v>
      </c>
      <c r="AD493">
        <f t="shared" ca="1" si="14"/>
        <v>6</v>
      </c>
      <c r="AE493" t="str" cm="1">
        <f t="array" ref="AE493">_xlfn.IFS(S493 &lt; 3, "Low", S493 &lt;= 4, "Medium", S493 &gt; 4, "High")</f>
        <v>Medium</v>
      </c>
      <c r="AF493" t="str" cm="1">
        <f t="array" ref="AF493">_xlfn.IFS(T493 &lt; 3, "Unsatisfied", T493 &lt;= 4, "Neutral", T493 &gt; 4, "Satisfied" )</f>
        <v>Unsatisfied</v>
      </c>
      <c r="AG493" t="str" cm="1">
        <f t="array" ref="AG493">_xlfn.IFS(Q493 &lt; 3, "Needs Improvement", Q493 &lt;= 4, "Good", Q493 &gt; 4, "Excellent" )</f>
        <v>Good</v>
      </c>
      <c r="AH493" t="str">
        <f t="shared" si="15"/>
        <v>Needs Improvement</v>
      </c>
    </row>
    <row r="494" spans="1:34" x14ac:dyDescent="0.35">
      <c r="A494">
        <v>3981</v>
      </c>
      <c r="B494" s="1">
        <v>44036</v>
      </c>
      <c r="C494" t="s">
        <v>120</v>
      </c>
      <c r="D494" t="s">
        <v>69</v>
      </c>
      <c r="E494" t="s">
        <v>30</v>
      </c>
      <c r="F494" t="s">
        <v>55</v>
      </c>
      <c r="G494" t="s">
        <v>45</v>
      </c>
      <c r="H494" t="s">
        <v>33</v>
      </c>
      <c r="I494" t="s">
        <v>95</v>
      </c>
      <c r="J494" t="s">
        <v>70</v>
      </c>
      <c r="K494" s="1">
        <v>21953</v>
      </c>
      <c r="L494" t="s">
        <v>36</v>
      </c>
      <c r="M494" t="s">
        <v>37</v>
      </c>
      <c r="N494" t="s">
        <v>72</v>
      </c>
      <c r="O494" t="s">
        <v>77</v>
      </c>
      <c r="P494" t="s">
        <v>40</v>
      </c>
      <c r="Q494">
        <v>3</v>
      </c>
      <c r="R494" s="1">
        <v>44865</v>
      </c>
      <c r="S494">
        <v>1</v>
      </c>
      <c r="T494">
        <v>2</v>
      </c>
      <c r="U494">
        <v>4</v>
      </c>
      <c r="V494" s="1">
        <v>44917</v>
      </c>
      <c r="W494" t="s">
        <v>92</v>
      </c>
      <c r="X494" t="s">
        <v>51</v>
      </c>
      <c r="Y494" t="s">
        <v>73</v>
      </c>
      <c r="Z494">
        <v>2</v>
      </c>
      <c r="AA494">
        <v>869.96</v>
      </c>
      <c r="AB494">
        <v>60</v>
      </c>
      <c r="AC494" t="str" cm="1">
        <f t="array" ref="AC494">_xlfn.IFS(AB494 &lt;=29, "Young Adult", AB494 &lt;=44, "Adult", AB494 &lt;=59, "Middle Age", AB494 &gt; 59, "Old")</f>
        <v>Old</v>
      </c>
      <c r="AD494">
        <f t="shared" ca="1" si="14"/>
        <v>5</v>
      </c>
      <c r="AE494" t="str" cm="1">
        <f t="array" ref="AE494">_xlfn.IFS(S494 &lt; 3, "Low", S494 &lt;= 4, "Medium", S494 &gt; 4, "High")</f>
        <v>Low</v>
      </c>
      <c r="AF494" t="str" cm="1">
        <f t="array" ref="AF494">_xlfn.IFS(T494 &lt; 3, "Unsatisfied", T494 &lt;= 4, "Neutral", T494 &gt; 4, "Satisfied" )</f>
        <v>Unsatisfied</v>
      </c>
      <c r="AG494" t="str" cm="1">
        <f t="array" ref="AG494">_xlfn.IFS(Q494 &lt; 3, "Needs Improvement", Q494 &lt;= 4, "Good", Q494 &gt; 4, "Excellent" )</f>
        <v>Good</v>
      </c>
      <c r="AH494" t="str">
        <f t="shared" si="15"/>
        <v>Needs Improvement</v>
      </c>
    </row>
    <row r="495" spans="1:34" x14ac:dyDescent="0.35">
      <c r="A495">
        <v>3982</v>
      </c>
      <c r="B495" s="1">
        <v>44782</v>
      </c>
      <c r="C495" t="s">
        <v>119</v>
      </c>
      <c r="D495" t="s">
        <v>29</v>
      </c>
      <c r="E495" t="s">
        <v>30</v>
      </c>
      <c r="F495" t="s">
        <v>46</v>
      </c>
      <c r="G495" t="s">
        <v>56</v>
      </c>
      <c r="H495" t="s">
        <v>46</v>
      </c>
      <c r="I495" t="s">
        <v>95</v>
      </c>
      <c r="J495" t="s">
        <v>47</v>
      </c>
      <c r="K495" s="1">
        <v>20983</v>
      </c>
      <c r="L495" t="s">
        <v>36</v>
      </c>
      <c r="M495" t="s">
        <v>37</v>
      </c>
      <c r="N495" t="s">
        <v>60</v>
      </c>
      <c r="O495" t="s">
        <v>67</v>
      </c>
      <c r="P495" t="s">
        <v>98</v>
      </c>
      <c r="Q495">
        <v>3</v>
      </c>
      <c r="R495" s="1">
        <v>44843</v>
      </c>
      <c r="S495">
        <v>1</v>
      </c>
      <c r="T495">
        <v>1</v>
      </c>
      <c r="U495">
        <v>1</v>
      </c>
      <c r="V495" s="1">
        <v>44904</v>
      </c>
      <c r="W495" t="s">
        <v>68</v>
      </c>
      <c r="X495" t="s">
        <v>42</v>
      </c>
      <c r="Y495" t="s">
        <v>63</v>
      </c>
      <c r="Z495">
        <v>1</v>
      </c>
      <c r="AA495">
        <v>189.91</v>
      </c>
      <c r="AB495">
        <v>65</v>
      </c>
      <c r="AC495" t="str" cm="1">
        <f t="array" ref="AC495">_xlfn.IFS(AB495 &lt;=29, "Young Adult", AB495 &lt;=44, "Adult", AB495 &lt;=59, "Middle Age", AB495 &gt; 59, "Old")</f>
        <v>Old</v>
      </c>
      <c r="AD495">
        <f t="shared" ca="1" si="14"/>
        <v>3</v>
      </c>
      <c r="AE495" t="str" cm="1">
        <f t="array" ref="AE495">_xlfn.IFS(S495 &lt; 3, "Low", S495 &lt;= 4, "Medium", S495 &gt; 4, "High")</f>
        <v>Low</v>
      </c>
      <c r="AF495" t="str" cm="1">
        <f t="array" ref="AF495">_xlfn.IFS(T495 &lt; 3, "Unsatisfied", T495 &lt;= 4, "Neutral", T495 &gt; 4, "Satisfied" )</f>
        <v>Unsatisfied</v>
      </c>
      <c r="AG495" t="str" cm="1">
        <f t="array" ref="AG495">_xlfn.IFS(Q495 &lt; 3, "Needs Improvement", Q495 &lt;= 4, "Good", Q495 &gt; 4, "Excellent" )</f>
        <v>Good</v>
      </c>
      <c r="AH495" t="str">
        <f t="shared" si="15"/>
        <v>Effective</v>
      </c>
    </row>
    <row r="496" spans="1:34" x14ac:dyDescent="0.35">
      <c r="A496">
        <v>3983</v>
      </c>
      <c r="B496" s="1">
        <v>44724</v>
      </c>
      <c r="C496" t="s">
        <v>119</v>
      </c>
      <c r="D496" t="s">
        <v>85</v>
      </c>
      <c r="E496" t="s">
        <v>30</v>
      </c>
      <c r="F496" t="s">
        <v>55</v>
      </c>
      <c r="G496" t="s">
        <v>45</v>
      </c>
      <c r="H496" t="s">
        <v>55</v>
      </c>
      <c r="I496" t="s">
        <v>95</v>
      </c>
      <c r="J496" t="s">
        <v>70</v>
      </c>
      <c r="K496" s="1">
        <v>23479</v>
      </c>
      <c r="L496" t="s">
        <v>36</v>
      </c>
      <c r="M496" t="s">
        <v>37</v>
      </c>
      <c r="N496" t="s">
        <v>49</v>
      </c>
      <c r="O496" t="s">
        <v>67</v>
      </c>
      <c r="P496" t="s">
        <v>78</v>
      </c>
      <c r="Q496">
        <v>3</v>
      </c>
      <c r="R496" s="1">
        <v>44898</v>
      </c>
      <c r="S496">
        <v>4</v>
      </c>
      <c r="T496">
        <v>3</v>
      </c>
      <c r="U496">
        <v>1</v>
      </c>
      <c r="V496" s="1">
        <v>45131</v>
      </c>
      <c r="W496" t="s">
        <v>62</v>
      </c>
      <c r="X496" t="s">
        <v>51</v>
      </c>
      <c r="Y496" t="s">
        <v>43</v>
      </c>
      <c r="Z496">
        <v>5</v>
      </c>
      <c r="AA496">
        <v>407.96</v>
      </c>
      <c r="AB496">
        <v>58</v>
      </c>
      <c r="AC496" t="str" cm="1">
        <f t="array" ref="AC496">_xlfn.IFS(AB496 &lt;=29, "Young Adult", AB496 &lt;=44, "Adult", AB496 &lt;=59, "Middle Age", AB496 &gt; 59, "Old")</f>
        <v>Middle Age</v>
      </c>
      <c r="AD496">
        <f t="shared" ca="1" si="14"/>
        <v>4</v>
      </c>
      <c r="AE496" t="str" cm="1">
        <f t="array" ref="AE496">_xlfn.IFS(S496 &lt; 3, "Low", S496 &lt;= 4, "Medium", S496 &gt; 4, "High")</f>
        <v>Medium</v>
      </c>
      <c r="AF496" t="str" cm="1">
        <f t="array" ref="AF496">_xlfn.IFS(T496 &lt; 3, "Unsatisfied", T496 &lt;= 4, "Neutral", T496 &gt; 4, "Satisfied" )</f>
        <v>Neutral</v>
      </c>
      <c r="AG496" t="str" cm="1">
        <f t="array" ref="AG496">_xlfn.IFS(Q496 &lt; 3, "Needs Improvement", Q496 &lt;= 4, "Good", Q496 &gt; 4, "Excellent" )</f>
        <v>Good</v>
      </c>
      <c r="AH496" t="str">
        <f t="shared" si="15"/>
        <v>Needs Improvement</v>
      </c>
    </row>
    <row r="497" spans="1:34" x14ac:dyDescent="0.35">
      <c r="A497">
        <v>3984</v>
      </c>
      <c r="B497" s="1">
        <v>44602</v>
      </c>
      <c r="C497" t="s">
        <v>119</v>
      </c>
      <c r="D497" t="s">
        <v>44</v>
      </c>
      <c r="E497" t="s">
        <v>30</v>
      </c>
      <c r="F497" t="s">
        <v>31</v>
      </c>
      <c r="G497" t="s">
        <v>56</v>
      </c>
      <c r="H497" t="s">
        <v>55</v>
      </c>
      <c r="I497" t="s">
        <v>95</v>
      </c>
      <c r="J497" t="s">
        <v>101</v>
      </c>
      <c r="K497" s="1">
        <v>23215</v>
      </c>
      <c r="L497" t="s">
        <v>83</v>
      </c>
      <c r="M497" t="s">
        <v>37</v>
      </c>
      <c r="N497" t="s">
        <v>49</v>
      </c>
      <c r="O497" t="s">
        <v>61</v>
      </c>
      <c r="P497" t="s">
        <v>40</v>
      </c>
      <c r="Q497">
        <v>3</v>
      </c>
      <c r="R497" s="1">
        <v>44981</v>
      </c>
      <c r="S497">
        <v>5</v>
      </c>
      <c r="T497">
        <v>5</v>
      </c>
      <c r="U497">
        <v>4</v>
      </c>
      <c r="V497" s="1">
        <v>44780</v>
      </c>
      <c r="W497" t="s">
        <v>92</v>
      </c>
      <c r="X497" t="s">
        <v>42</v>
      </c>
      <c r="Y497" t="s">
        <v>52</v>
      </c>
      <c r="Z497">
        <v>1</v>
      </c>
      <c r="AA497">
        <v>202.91</v>
      </c>
      <c r="AB497">
        <v>59</v>
      </c>
      <c r="AC497" t="str" cm="1">
        <f t="array" ref="AC497">_xlfn.IFS(AB497 &lt;=29, "Young Adult", AB497 &lt;=44, "Adult", AB497 &lt;=59, "Middle Age", AB497 &gt; 59, "Old")</f>
        <v>Middle Age</v>
      </c>
      <c r="AD497">
        <f t="shared" ca="1" si="14"/>
        <v>4</v>
      </c>
      <c r="AE497" t="str" cm="1">
        <f t="array" ref="AE497">_xlfn.IFS(S497 &lt; 3, "Low", S497 &lt;= 4, "Medium", S497 &gt; 4, "High")</f>
        <v>High</v>
      </c>
      <c r="AF497" t="str" cm="1">
        <f t="array" ref="AF497">_xlfn.IFS(T497 &lt; 3, "Unsatisfied", T497 &lt;= 4, "Neutral", T497 &gt; 4, "Satisfied" )</f>
        <v>Satisfied</v>
      </c>
      <c r="AG497" t="str" cm="1">
        <f t="array" ref="AG497">_xlfn.IFS(Q497 &lt; 3, "Needs Improvement", Q497 &lt;= 4, "Good", Q497 &gt; 4, "Excellent" )</f>
        <v>Good</v>
      </c>
      <c r="AH497" t="str">
        <f t="shared" si="15"/>
        <v>Needs Improvement</v>
      </c>
    </row>
    <row r="498" spans="1:34" x14ac:dyDescent="0.35">
      <c r="A498">
        <v>3985</v>
      </c>
      <c r="B498" s="1">
        <v>44939</v>
      </c>
      <c r="C498" t="s">
        <v>119</v>
      </c>
      <c r="D498" t="s">
        <v>87</v>
      </c>
      <c r="E498" t="s">
        <v>108</v>
      </c>
      <c r="F498" t="s">
        <v>46</v>
      </c>
      <c r="G498" t="s">
        <v>45</v>
      </c>
      <c r="H498" t="s">
        <v>46</v>
      </c>
      <c r="I498" t="s">
        <v>95</v>
      </c>
      <c r="J498" t="s">
        <v>104</v>
      </c>
      <c r="K498" s="1">
        <v>33621</v>
      </c>
      <c r="L498" t="s">
        <v>83</v>
      </c>
      <c r="M498" t="s">
        <v>48</v>
      </c>
      <c r="N498" t="s">
        <v>38</v>
      </c>
      <c r="O498" t="s">
        <v>39</v>
      </c>
      <c r="P498" t="s">
        <v>40</v>
      </c>
      <c r="Q498">
        <v>3</v>
      </c>
      <c r="R498" s="1">
        <v>44832</v>
      </c>
      <c r="S498">
        <v>5</v>
      </c>
      <c r="T498">
        <v>4</v>
      </c>
      <c r="U498">
        <v>2</v>
      </c>
      <c r="V498" s="1">
        <v>44850</v>
      </c>
      <c r="W498" t="s">
        <v>92</v>
      </c>
      <c r="X498" t="s">
        <v>42</v>
      </c>
      <c r="Y498" t="s">
        <v>73</v>
      </c>
      <c r="Z498">
        <v>4</v>
      </c>
      <c r="AA498">
        <v>956.95</v>
      </c>
      <c r="AB498">
        <v>31</v>
      </c>
      <c r="AC498" t="str" cm="1">
        <f t="array" ref="AC498">_xlfn.IFS(AB498 &lt;=29, "Young Adult", AB498 &lt;=44, "Adult", AB498 &lt;=59, "Middle Age", AB498 &gt; 59, "Old")</f>
        <v>Adult</v>
      </c>
      <c r="AD498">
        <f t="shared" ca="1" si="14"/>
        <v>3</v>
      </c>
      <c r="AE498" t="str" cm="1">
        <f t="array" ref="AE498">_xlfn.IFS(S498 &lt; 3, "Low", S498 &lt;= 4, "Medium", S498 &gt; 4, "High")</f>
        <v>High</v>
      </c>
      <c r="AF498" t="str" cm="1">
        <f t="array" ref="AF498">_xlfn.IFS(T498 &lt; 3, "Unsatisfied", T498 &lt;= 4, "Neutral", T498 &gt; 4, "Satisfied" )</f>
        <v>Neutral</v>
      </c>
      <c r="AG498" t="str" cm="1">
        <f t="array" ref="AG498">_xlfn.IFS(Q498 &lt; 3, "Needs Improvement", Q498 &lt;= 4, "Good", Q498 &gt; 4, "Excellent" )</f>
        <v>Good</v>
      </c>
      <c r="AH498" t="str">
        <f t="shared" si="15"/>
        <v>Needs Improvement</v>
      </c>
    </row>
    <row r="499" spans="1:34" x14ac:dyDescent="0.35">
      <c r="A499">
        <v>3986</v>
      </c>
      <c r="B499" s="1">
        <v>43900</v>
      </c>
      <c r="C499" t="s">
        <v>119</v>
      </c>
      <c r="D499" t="s">
        <v>64</v>
      </c>
      <c r="E499" t="s">
        <v>30</v>
      </c>
      <c r="F499" t="s">
        <v>46</v>
      </c>
      <c r="G499" t="s">
        <v>45</v>
      </c>
      <c r="H499" t="s">
        <v>33</v>
      </c>
      <c r="I499" t="s">
        <v>95</v>
      </c>
      <c r="J499" t="s">
        <v>102</v>
      </c>
      <c r="K499" s="1">
        <v>26630</v>
      </c>
      <c r="L499" t="s">
        <v>83</v>
      </c>
      <c r="M499" t="s">
        <v>37</v>
      </c>
      <c r="N499" t="s">
        <v>49</v>
      </c>
      <c r="O499" t="s">
        <v>67</v>
      </c>
      <c r="P499" t="s">
        <v>40</v>
      </c>
      <c r="Q499">
        <v>3</v>
      </c>
      <c r="R499" s="1">
        <v>44842</v>
      </c>
      <c r="S499">
        <v>4</v>
      </c>
      <c r="T499">
        <v>3</v>
      </c>
      <c r="U499">
        <v>2</v>
      </c>
      <c r="V499" s="1">
        <v>44849</v>
      </c>
      <c r="W499" t="s">
        <v>68</v>
      </c>
      <c r="X499" t="s">
        <v>51</v>
      </c>
      <c r="Y499" t="s">
        <v>73</v>
      </c>
      <c r="Z499">
        <v>5</v>
      </c>
      <c r="AA499">
        <v>813.03</v>
      </c>
      <c r="AB499">
        <v>48</v>
      </c>
      <c r="AC499" t="str" cm="1">
        <f t="array" ref="AC499">_xlfn.IFS(AB499 &lt;=29, "Young Adult", AB499 &lt;=44, "Adult", AB499 &lt;=59, "Middle Age", AB499 &gt; 59, "Old")</f>
        <v>Middle Age</v>
      </c>
      <c r="AD499">
        <f t="shared" ca="1" si="14"/>
        <v>6</v>
      </c>
      <c r="AE499" t="str" cm="1">
        <f t="array" ref="AE499">_xlfn.IFS(S499 &lt; 3, "Low", S499 &lt;= 4, "Medium", S499 &gt; 4, "High")</f>
        <v>Medium</v>
      </c>
      <c r="AF499" t="str" cm="1">
        <f t="array" ref="AF499">_xlfn.IFS(T499 &lt; 3, "Unsatisfied", T499 &lt;= 4, "Neutral", T499 &gt; 4, "Satisfied" )</f>
        <v>Neutral</v>
      </c>
      <c r="AG499" t="str" cm="1">
        <f t="array" ref="AG499">_xlfn.IFS(Q499 &lt; 3, "Needs Improvement", Q499 &lt;= 4, "Good", Q499 &gt; 4, "Excellent" )</f>
        <v>Good</v>
      </c>
      <c r="AH499" t="str">
        <f t="shared" si="15"/>
        <v>Needs Improvement</v>
      </c>
    </row>
    <row r="500" spans="1:34" x14ac:dyDescent="0.35">
      <c r="A500">
        <v>3987</v>
      </c>
      <c r="B500" s="1">
        <v>44617</v>
      </c>
      <c r="C500" t="s">
        <v>123</v>
      </c>
      <c r="D500" t="s">
        <v>94</v>
      </c>
      <c r="E500" t="s">
        <v>108</v>
      </c>
      <c r="F500" t="s">
        <v>55</v>
      </c>
      <c r="G500" t="s">
        <v>45</v>
      </c>
      <c r="H500" t="s">
        <v>55</v>
      </c>
      <c r="I500" t="s">
        <v>95</v>
      </c>
      <c r="J500" t="s">
        <v>102</v>
      </c>
      <c r="K500" s="1">
        <v>30074</v>
      </c>
      <c r="L500" t="s">
        <v>83</v>
      </c>
      <c r="M500" t="s">
        <v>48</v>
      </c>
      <c r="N500" t="s">
        <v>60</v>
      </c>
      <c r="O500" t="s">
        <v>39</v>
      </c>
      <c r="P500" t="s">
        <v>78</v>
      </c>
      <c r="Q500">
        <v>3</v>
      </c>
      <c r="R500" s="1">
        <v>44917</v>
      </c>
      <c r="S500">
        <v>5</v>
      </c>
      <c r="T500">
        <v>4</v>
      </c>
      <c r="U500">
        <v>1</v>
      </c>
      <c r="V500" s="1">
        <v>44797</v>
      </c>
      <c r="W500" t="s">
        <v>62</v>
      </c>
      <c r="X500" t="s">
        <v>51</v>
      </c>
      <c r="Y500" t="s">
        <v>73</v>
      </c>
      <c r="Z500">
        <v>1</v>
      </c>
      <c r="AA500">
        <v>962.54</v>
      </c>
      <c r="AB500">
        <v>40</v>
      </c>
      <c r="AC500" t="str" cm="1">
        <f t="array" ref="AC500">_xlfn.IFS(AB500 &lt;=29, "Young Adult", AB500 &lt;=44, "Adult", AB500 &lt;=59, "Middle Age", AB500 &gt; 59, "Old")</f>
        <v>Adult</v>
      </c>
      <c r="AD500">
        <f t="shared" ca="1" si="14"/>
        <v>4</v>
      </c>
      <c r="AE500" t="str" cm="1">
        <f t="array" ref="AE500">_xlfn.IFS(S500 &lt; 3, "Low", S500 &lt;= 4, "Medium", S500 &gt; 4, "High")</f>
        <v>High</v>
      </c>
      <c r="AF500" t="str" cm="1">
        <f t="array" ref="AF500">_xlfn.IFS(T500 &lt; 3, "Unsatisfied", T500 &lt;= 4, "Neutral", T500 &gt; 4, "Satisfied" )</f>
        <v>Neutral</v>
      </c>
      <c r="AG500" t="str" cm="1">
        <f t="array" ref="AG500">_xlfn.IFS(Q500 &lt; 3, "Needs Improvement", Q500 &lt;= 4, "Good", Q500 &gt; 4, "Excellent" )</f>
        <v>Good</v>
      </c>
      <c r="AH500" t="str">
        <f t="shared" si="15"/>
        <v>Needs Improvement</v>
      </c>
    </row>
    <row r="501" spans="1:34" x14ac:dyDescent="0.35">
      <c r="A501">
        <v>3989</v>
      </c>
      <c r="B501" s="1">
        <v>44753</v>
      </c>
      <c r="C501" t="s">
        <v>121</v>
      </c>
      <c r="D501" t="s">
        <v>64</v>
      </c>
      <c r="E501" t="s">
        <v>30</v>
      </c>
      <c r="F501" t="s">
        <v>55</v>
      </c>
      <c r="G501" t="s">
        <v>32</v>
      </c>
      <c r="H501" t="s">
        <v>46</v>
      </c>
      <c r="I501" t="s">
        <v>95</v>
      </c>
      <c r="J501" t="s">
        <v>65</v>
      </c>
      <c r="K501" s="1">
        <v>19163</v>
      </c>
      <c r="L501" t="s">
        <v>36</v>
      </c>
      <c r="M501" t="s">
        <v>37</v>
      </c>
      <c r="N501" t="s">
        <v>84</v>
      </c>
      <c r="O501" t="s">
        <v>39</v>
      </c>
      <c r="P501" t="s">
        <v>40</v>
      </c>
      <c r="Q501">
        <v>3</v>
      </c>
      <c r="R501" s="1">
        <v>45042</v>
      </c>
      <c r="S501">
        <v>2</v>
      </c>
      <c r="T501">
        <v>1</v>
      </c>
      <c r="U501">
        <v>1</v>
      </c>
      <c r="V501" s="1">
        <v>44948</v>
      </c>
      <c r="W501" t="s">
        <v>92</v>
      </c>
      <c r="X501" t="s">
        <v>42</v>
      </c>
      <c r="Y501" t="s">
        <v>73</v>
      </c>
      <c r="Z501">
        <v>5</v>
      </c>
      <c r="AA501">
        <v>866.51</v>
      </c>
      <c r="AB501">
        <v>70</v>
      </c>
      <c r="AC501" t="str" cm="1">
        <f t="array" ref="AC501">_xlfn.IFS(AB501 &lt;=29, "Young Adult", AB501 &lt;=44, "Adult", AB501 &lt;=59, "Middle Age", AB501 &gt; 59, "Old")</f>
        <v>Old</v>
      </c>
      <c r="AD501">
        <f t="shared" ca="1" si="14"/>
        <v>3</v>
      </c>
      <c r="AE501" t="str" cm="1">
        <f t="array" ref="AE501">_xlfn.IFS(S501 &lt; 3, "Low", S501 &lt;= 4, "Medium", S501 &gt; 4, "High")</f>
        <v>Low</v>
      </c>
      <c r="AF501" t="str" cm="1">
        <f t="array" ref="AF501">_xlfn.IFS(T501 &lt; 3, "Unsatisfied", T501 &lt;= 4, "Neutral", T501 &gt; 4, "Satisfied" )</f>
        <v>Unsatisfied</v>
      </c>
      <c r="AG501" t="str" cm="1">
        <f t="array" ref="AG501">_xlfn.IFS(Q501 &lt; 3, "Needs Improvement", Q501 &lt;= 4, "Good", Q501 &gt; 4, "Excellent" )</f>
        <v>Good</v>
      </c>
      <c r="AH501" t="str">
        <f t="shared" si="15"/>
        <v>Needs Improvement</v>
      </c>
    </row>
    <row r="502" spans="1:34" x14ac:dyDescent="0.35">
      <c r="A502">
        <v>3991</v>
      </c>
      <c r="B502" s="1">
        <v>45026</v>
      </c>
      <c r="C502" t="s">
        <v>126</v>
      </c>
      <c r="D502" t="s">
        <v>69</v>
      </c>
      <c r="E502" t="s">
        <v>30</v>
      </c>
      <c r="F502" t="s">
        <v>31</v>
      </c>
      <c r="G502" t="s">
        <v>56</v>
      </c>
      <c r="H502" t="s">
        <v>55</v>
      </c>
      <c r="I502" t="s">
        <v>95</v>
      </c>
      <c r="J502" t="s">
        <v>96</v>
      </c>
      <c r="K502" s="1">
        <v>27097</v>
      </c>
      <c r="L502" t="s">
        <v>36</v>
      </c>
      <c r="M502" t="s">
        <v>48</v>
      </c>
      <c r="N502" t="s">
        <v>72</v>
      </c>
      <c r="O502" t="s">
        <v>61</v>
      </c>
      <c r="P502" t="s">
        <v>40</v>
      </c>
      <c r="Q502">
        <v>3</v>
      </c>
      <c r="R502" s="1">
        <v>44845</v>
      </c>
      <c r="S502">
        <v>2</v>
      </c>
      <c r="T502">
        <v>3</v>
      </c>
      <c r="U502">
        <v>2</v>
      </c>
      <c r="V502" s="1">
        <v>44823</v>
      </c>
      <c r="W502" t="s">
        <v>50</v>
      </c>
      <c r="X502" t="s">
        <v>42</v>
      </c>
      <c r="Y502" t="s">
        <v>63</v>
      </c>
      <c r="Z502">
        <v>4</v>
      </c>
      <c r="AA502">
        <v>716.52</v>
      </c>
      <c r="AB502">
        <v>49</v>
      </c>
      <c r="AC502" t="str" cm="1">
        <f t="array" ref="AC502">_xlfn.IFS(AB502 &lt;=29, "Young Adult", AB502 &lt;=44, "Adult", AB502 &lt;=59, "Middle Age", AB502 &gt; 59, "Old")</f>
        <v>Middle Age</v>
      </c>
      <c r="AD502">
        <f t="shared" ca="1" si="14"/>
        <v>3</v>
      </c>
      <c r="AE502" t="str" cm="1">
        <f t="array" ref="AE502">_xlfn.IFS(S502 &lt; 3, "Low", S502 &lt;= 4, "Medium", S502 &gt; 4, "High")</f>
        <v>Low</v>
      </c>
      <c r="AF502" t="str" cm="1">
        <f t="array" ref="AF502">_xlfn.IFS(T502 &lt; 3, "Unsatisfied", T502 &lt;= 4, "Neutral", T502 &gt; 4, "Satisfied" )</f>
        <v>Neutral</v>
      </c>
      <c r="AG502" t="str" cm="1">
        <f t="array" ref="AG502">_xlfn.IFS(Q502 &lt; 3, "Needs Improvement", Q502 &lt;= 4, "Good", Q502 &gt; 4, "Excellent" )</f>
        <v>Good</v>
      </c>
      <c r="AH502" t="str">
        <f t="shared" si="15"/>
        <v>Effective</v>
      </c>
    </row>
    <row r="503" spans="1:34" x14ac:dyDescent="0.35">
      <c r="A503">
        <v>3992</v>
      </c>
      <c r="B503" s="1">
        <v>44903</v>
      </c>
      <c r="C503" t="s">
        <v>120</v>
      </c>
      <c r="D503" t="s">
        <v>85</v>
      </c>
      <c r="E503" t="s">
        <v>30</v>
      </c>
      <c r="F503" t="s">
        <v>46</v>
      </c>
      <c r="G503" t="s">
        <v>45</v>
      </c>
      <c r="H503" t="s">
        <v>55</v>
      </c>
      <c r="I503" t="s">
        <v>95</v>
      </c>
      <c r="J503" t="s">
        <v>75</v>
      </c>
      <c r="K503" s="1">
        <v>22643</v>
      </c>
      <c r="L503" t="s">
        <v>36</v>
      </c>
      <c r="M503" t="s">
        <v>48</v>
      </c>
      <c r="N503" t="s">
        <v>72</v>
      </c>
      <c r="O503" t="s">
        <v>67</v>
      </c>
      <c r="P503" t="s">
        <v>40</v>
      </c>
      <c r="Q503">
        <v>3</v>
      </c>
      <c r="R503" s="1">
        <v>45121</v>
      </c>
      <c r="S503">
        <v>4</v>
      </c>
      <c r="T503">
        <v>3</v>
      </c>
      <c r="U503">
        <v>1</v>
      </c>
      <c r="V503" s="1">
        <v>44817</v>
      </c>
      <c r="W503" t="s">
        <v>62</v>
      </c>
      <c r="X503" t="s">
        <v>51</v>
      </c>
      <c r="Y503" t="s">
        <v>63</v>
      </c>
      <c r="Z503">
        <v>3</v>
      </c>
      <c r="AA503">
        <v>323.25</v>
      </c>
      <c r="AB503">
        <v>61</v>
      </c>
      <c r="AC503" t="str" cm="1">
        <f t="array" ref="AC503">_xlfn.IFS(AB503 &lt;=29, "Young Adult", AB503 &lt;=44, "Adult", AB503 &lt;=59, "Middle Age", AB503 &gt; 59, "Old")</f>
        <v>Old</v>
      </c>
      <c r="AD503">
        <f t="shared" ca="1" si="14"/>
        <v>3</v>
      </c>
      <c r="AE503" t="str" cm="1">
        <f t="array" ref="AE503">_xlfn.IFS(S503 &lt; 3, "Low", S503 &lt;= 4, "Medium", S503 &gt; 4, "High")</f>
        <v>Medium</v>
      </c>
      <c r="AF503" t="str" cm="1">
        <f t="array" ref="AF503">_xlfn.IFS(T503 &lt; 3, "Unsatisfied", T503 &lt;= 4, "Neutral", T503 &gt; 4, "Satisfied" )</f>
        <v>Neutral</v>
      </c>
      <c r="AG503" t="str" cm="1">
        <f t="array" ref="AG503">_xlfn.IFS(Q503 &lt; 3, "Needs Improvement", Q503 &lt;= 4, "Good", Q503 &gt; 4, "Excellent" )</f>
        <v>Good</v>
      </c>
      <c r="AH503" t="str">
        <f t="shared" si="15"/>
        <v>Effective</v>
      </c>
    </row>
    <row r="504" spans="1:34" x14ac:dyDescent="0.35">
      <c r="A504">
        <v>3993</v>
      </c>
      <c r="B504" s="1">
        <v>44734</v>
      </c>
      <c r="C504" t="s">
        <v>120</v>
      </c>
      <c r="D504" t="s">
        <v>94</v>
      </c>
      <c r="E504" t="s">
        <v>30</v>
      </c>
      <c r="F504" t="s">
        <v>31</v>
      </c>
      <c r="G504" t="s">
        <v>32</v>
      </c>
      <c r="H504" t="s">
        <v>55</v>
      </c>
      <c r="I504" t="s">
        <v>95</v>
      </c>
      <c r="J504" t="s">
        <v>70</v>
      </c>
      <c r="K504" s="1">
        <v>35209</v>
      </c>
      <c r="L504" t="s">
        <v>36</v>
      </c>
      <c r="M504" t="s">
        <v>37</v>
      </c>
      <c r="N504" t="s">
        <v>84</v>
      </c>
      <c r="O504" t="s">
        <v>67</v>
      </c>
      <c r="P504" t="s">
        <v>40</v>
      </c>
      <c r="Q504">
        <v>3</v>
      </c>
      <c r="R504" s="1">
        <v>44850</v>
      </c>
      <c r="S504">
        <v>3</v>
      </c>
      <c r="T504">
        <v>4</v>
      </c>
      <c r="U504">
        <v>4</v>
      </c>
      <c r="V504" s="1">
        <v>44953</v>
      </c>
      <c r="W504" t="s">
        <v>92</v>
      </c>
      <c r="X504" t="s">
        <v>42</v>
      </c>
      <c r="Y504" t="s">
        <v>43</v>
      </c>
      <c r="Z504">
        <v>2</v>
      </c>
      <c r="AA504">
        <v>229</v>
      </c>
      <c r="AB504">
        <v>26</v>
      </c>
      <c r="AC504" t="str" cm="1">
        <f t="array" ref="AC504">_xlfn.IFS(AB504 &lt;=29, "Young Adult", AB504 &lt;=44, "Adult", AB504 &lt;=59, "Middle Age", AB504 &gt; 59, "Old")</f>
        <v>Young Adult</v>
      </c>
      <c r="AD504">
        <f t="shared" ca="1" si="14"/>
        <v>3</v>
      </c>
      <c r="AE504" t="str" cm="1">
        <f t="array" ref="AE504">_xlfn.IFS(S504 &lt; 3, "Low", S504 &lt;= 4, "Medium", S504 &gt; 4, "High")</f>
        <v>Medium</v>
      </c>
      <c r="AF504" t="str" cm="1">
        <f t="array" ref="AF504">_xlfn.IFS(T504 &lt; 3, "Unsatisfied", T504 &lt;= 4, "Neutral", T504 &gt; 4, "Satisfied" )</f>
        <v>Neutral</v>
      </c>
      <c r="AG504" t="str" cm="1">
        <f t="array" ref="AG504">_xlfn.IFS(Q504 &lt; 3, "Needs Improvement", Q504 &lt;= 4, "Good", Q504 &gt; 4, "Excellent" )</f>
        <v>Good</v>
      </c>
      <c r="AH504" t="str">
        <f t="shared" si="15"/>
        <v>Needs Improvement</v>
      </c>
    </row>
    <row r="505" spans="1:34" x14ac:dyDescent="0.35">
      <c r="A505">
        <v>3994</v>
      </c>
      <c r="B505" s="1">
        <v>44826</v>
      </c>
      <c r="C505" t="s">
        <v>120</v>
      </c>
      <c r="D505" t="s">
        <v>54</v>
      </c>
      <c r="E505" t="s">
        <v>30</v>
      </c>
      <c r="F505" t="s">
        <v>55</v>
      </c>
      <c r="G505" t="s">
        <v>45</v>
      </c>
      <c r="H505" t="s">
        <v>55</v>
      </c>
      <c r="I505" t="s">
        <v>95</v>
      </c>
      <c r="J505" t="s">
        <v>70</v>
      </c>
      <c r="K505" s="1">
        <v>31816</v>
      </c>
      <c r="L505" t="s">
        <v>36</v>
      </c>
      <c r="M505" t="s">
        <v>37</v>
      </c>
      <c r="N505" t="s">
        <v>84</v>
      </c>
      <c r="O505" t="s">
        <v>61</v>
      </c>
      <c r="P505" t="s">
        <v>40</v>
      </c>
      <c r="Q505">
        <v>3</v>
      </c>
      <c r="R505" s="1">
        <v>44971</v>
      </c>
      <c r="S505">
        <v>3</v>
      </c>
      <c r="T505">
        <v>5</v>
      </c>
      <c r="U505">
        <v>2</v>
      </c>
      <c r="V505" s="1">
        <v>44968</v>
      </c>
      <c r="W505" t="s">
        <v>50</v>
      </c>
      <c r="X505" t="s">
        <v>42</v>
      </c>
      <c r="Y505" t="s">
        <v>43</v>
      </c>
      <c r="Z505">
        <v>1</v>
      </c>
      <c r="AA505">
        <v>861.91</v>
      </c>
      <c r="AB505">
        <v>35</v>
      </c>
      <c r="AC505" t="str" cm="1">
        <f t="array" ref="AC505">_xlfn.IFS(AB505 &lt;=29, "Young Adult", AB505 &lt;=44, "Adult", AB505 &lt;=59, "Middle Age", AB505 &gt; 59, "Old")</f>
        <v>Adult</v>
      </c>
      <c r="AD505">
        <f t="shared" ca="1" si="14"/>
        <v>3</v>
      </c>
      <c r="AE505" t="str" cm="1">
        <f t="array" ref="AE505">_xlfn.IFS(S505 &lt; 3, "Low", S505 &lt;= 4, "Medium", S505 &gt; 4, "High")</f>
        <v>Medium</v>
      </c>
      <c r="AF505" t="str" cm="1">
        <f t="array" ref="AF505">_xlfn.IFS(T505 &lt; 3, "Unsatisfied", T505 &lt;= 4, "Neutral", T505 &gt; 4, "Satisfied" )</f>
        <v>Satisfied</v>
      </c>
      <c r="AG505" t="str" cm="1">
        <f t="array" ref="AG505">_xlfn.IFS(Q505 &lt; 3, "Needs Improvement", Q505 &lt;= 4, "Good", Q505 &gt; 4, "Excellent" )</f>
        <v>Good</v>
      </c>
      <c r="AH505" t="str">
        <f t="shared" si="15"/>
        <v>Needs Improvement</v>
      </c>
    </row>
    <row r="506" spans="1:34" x14ac:dyDescent="0.35">
      <c r="A506">
        <v>3995</v>
      </c>
      <c r="B506" s="1">
        <v>43661</v>
      </c>
      <c r="C506" t="s">
        <v>119</v>
      </c>
      <c r="D506" t="s">
        <v>81</v>
      </c>
      <c r="E506" t="s">
        <v>30</v>
      </c>
      <c r="F506" t="s">
        <v>55</v>
      </c>
      <c r="G506" t="s">
        <v>45</v>
      </c>
      <c r="H506" t="s">
        <v>33</v>
      </c>
      <c r="I506" t="s">
        <v>95</v>
      </c>
      <c r="J506" t="s">
        <v>101</v>
      </c>
      <c r="K506" s="1">
        <v>17144</v>
      </c>
      <c r="L506" t="s">
        <v>36</v>
      </c>
      <c r="M506" t="s">
        <v>37</v>
      </c>
      <c r="N506" t="s">
        <v>72</v>
      </c>
      <c r="O506" t="s">
        <v>39</v>
      </c>
      <c r="P506" t="s">
        <v>78</v>
      </c>
      <c r="Q506">
        <v>3</v>
      </c>
      <c r="R506" s="1">
        <v>44931</v>
      </c>
      <c r="S506">
        <v>4</v>
      </c>
      <c r="T506">
        <v>5</v>
      </c>
      <c r="U506">
        <v>2</v>
      </c>
      <c r="V506" s="1">
        <v>44918</v>
      </c>
      <c r="W506" t="s">
        <v>62</v>
      </c>
      <c r="X506" t="s">
        <v>51</v>
      </c>
      <c r="Y506" t="s">
        <v>52</v>
      </c>
      <c r="Z506">
        <v>3</v>
      </c>
      <c r="AA506">
        <v>803.73</v>
      </c>
      <c r="AB506">
        <v>73</v>
      </c>
      <c r="AC506" t="str" cm="1">
        <f t="array" ref="AC506">_xlfn.IFS(AB506 &lt;=29, "Young Adult", AB506 &lt;=44, "Adult", AB506 &lt;=59, "Middle Age", AB506 &gt; 59, "Old")</f>
        <v>Old</v>
      </c>
      <c r="AD506">
        <f t="shared" ca="1" si="14"/>
        <v>6</v>
      </c>
      <c r="AE506" t="str" cm="1">
        <f t="array" ref="AE506">_xlfn.IFS(S506 &lt; 3, "Low", S506 &lt;= 4, "Medium", S506 &gt; 4, "High")</f>
        <v>Medium</v>
      </c>
      <c r="AF506" t="str" cm="1">
        <f t="array" ref="AF506">_xlfn.IFS(T506 &lt; 3, "Unsatisfied", T506 &lt;= 4, "Neutral", T506 &gt; 4, "Satisfied" )</f>
        <v>Satisfied</v>
      </c>
      <c r="AG506" t="str" cm="1">
        <f t="array" ref="AG506">_xlfn.IFS(Q506 &lt; 3, "Needs Improvement", Q506 &lt;= 4, "Good", Q506 &gt; 4, "Excellent" )</f>
        <v>Good</v>
      </c>
      <c r="AH506" t="str">
        <f t="shared" si="15"/>
        <v>Needs Improvement</v>
      </c>
    </row>
    <row r="507" spans="1:34" x14ac:dyDescent="0.35">
      <c r="A507">
        <v>3996</v>
      </c>
      <c r="B507" s="1">
        <v>44440</v>
      </c>
      <c r="C507" t="s">
        <v>119</v>
      </c>
      <c r="D507" t="s">
        <v>87</v>
      </c>
      <c r="E507" t="s">
        <v>30</v>
      </c>
      <c r="F507" t="s">
        <v>46</v>
      </c>
      <c r="G507" t="s">
        <v>32</v>
      </c>
      <c r="H507" t="s">
        <v>55</v>
      </c>
      <c r="I507" t="s">
        <v>95</v>
      </c>
      <c r="J507" t="s">
        <v>102</v>
      </c>
      <c r="K507" s="1">
        <v>36493</v>
      </c>
      <c r="L507" t="s">
        <v>36</v>
      </c>
      <c r="M507" t="s">
        <v>37</v>
      </c>
      <c r="N507" t="s">
        <v>38</v>
      </c>
      <c r="O507" t="s">
        <v>39</v>
      </c>
      <c r="P507" t="s">
        <v>40</v>
      </c>
      <c r="Q507">
        <v>3</v>
      </c>
      <c r="R507" s="1">
        <v>45030</v>
      </c>
      <c r="S507">
        <v>3</v>
      </c>
      <c r="T507">
        <v>5</v>
      </c>
      <c r="U507">
        <v>1</v>
      </c>
      <c r="V507" s="1">
        <v>44935</v>
      </c>
      <c r="W507" t="s">
        <v>50</v>
      </c>
      <c r="X507" t="s">
        <v>42</v>
      </c>
      <c r="Y507" t="s">
        <v>43</v>
      </c>
      <c r="Z507">
        <v>2</v>
      </c>
      <c r="AA507">
        <v>808.51</v>
      </c>
      <c r="AB507">
        <v>22</v>
      </c>
      <c r="AC507" t="str" cm="1">
        <f t="array" ref="AC507">_xlfn.IFS(AB507 &lt;=29, "Young Adult", AB507 &lt;=44, "Adult", AB507 &lt;=59, "Middle Age", AB507 &gt; 59, "Old")</f>
        <v>Young Adult</v>
      </c>
      <c r="AD507">
        <f t="shared" ca="1" si="14"/>
        <v>4</v>
      </c>
      <c r="AE507" t="str" cm="1">
        <f t="array" ref="AE507">_xlfn.IFS(S507 &lt; 3, "Low", S507 &lt;= 4, "Medium", S507 &gt; 4, "High")</f>
        <v>Medium</v>
      </c>
      <c r="AF507" t="str" cm="1">
        <f t="array" ref="AF507">_xlfn.IFS(T507 &lt; 3, "Unsatisfied", T507 &lt;= 4, "Neutral", T507 &gt; 4, "Satisfied" )</f>
        <v>Satisfied</v>
      </c>
      <c r="AG507" t="str" cm="1">
        <f t="array" ref="AG507">_xlfn.IFS(Q507 &lt; 3, "Needs Improvement", Q507 &lt;= 4, "Good", Q507 &gt; 4, "Excellent" )</f>
        <v>Good</v>
      </c>
      <c r="AH507" t="str">
        <f t="shared" si="15"/>
        <v>Needs Improvement</v>
      </c>
    </row>
    <row r="508" spans="1:34" x14ac:dyDescent="0.35">
      <c r="A508">
        <v>3997</v>
      </c>
      <c r="B508" s="1">
        <v>43662</v>
      </c>
      <c r="C508" t="s">
        <v>119</v>
      </c>
      <c r="D508" t="s">
        <v>44</v>
      </c>
      <c r="E508" t="s">
        <v>30</v>
      </c>
      <c r="F508" t="s">
        <v>31</v>
      </c>
      <c r="G508" t="s">
        <v>45</v>
      </c>
      <c r="H508" t="s">
        <v>33</v>
      </c>
      <c r="I508" t="s">
        <v>95</v>
      </c>
      <c r="J508" t="s">
        <v>79</v>
      </c>
      <c r="K508" s="1">
        <v>17138</v>
      </c>
      <c r="L508" t="s">
        <v>83</v>
      </c>
      <c r="M508" t="s">
        <v>48</v>
      </c>
      <c r="N508" t="s">
        <v>72</v>
      </c>
      <c r="O508" t="s">
        <v>61</v>
      </c>
      <c r="P508" t="s">
        <v>98</v>
      </c>
      <c r="Q508">
        <v>3</v>
      </c>
      <c r="R508" s="1">
        <v>44814</v>
      </c>
      <c r="S508">
        <v>2</v>
      </c>
      <c r="T508">
        <v>4</v>
      </c>
      <c r="U508">
        <v>1</v>
      </c>
      <c r="V508" s="1">
        <v>44823</v>
      </c>
      <c r="W508" t="s">
        <v>62</v>
      </c>
      <c r="X508" t="s">
        <v>51</v>
      </c>
      <c r="Y508" t="s">
        <v>43</v>
      </c>
      <c r="Z508">
        <v>4</v>
      </c>
      <c r="AA508">
        <v>629.16</v>
      </c>
      <c r="AB508">
        <v>73</v>
      </c>
      <c r="AC508" t="str" cm="1">
        <f t="array" ref="AC508">_xlfn.IFS(AB508 &lt;=29, "Young Adult", AB508 &lt;=44, "Adult", AB508 &lt;=59, "Middle Age", AB508 &gt; 59, "Old")</f>
        <v>Old</v>
      </c>
      <c r="AD508">
        <f t="shared" ca="1" si="14"/>
        <v>6</v>
      </c>
      <c r="AE508" t="str" cm="1">
        <f t="array" ref="AE508">_xlfn.IFS(S508 &lt; 3, "Low", S508 &lt;= 4, "Medium", S508 &gt; 4, "High")</f>
        <v>Low</v>
      </c>
      <c r="AF508" t="str" cm="1">
        <f t="array" ref="AF508">_xlfn.IFS(T508 &lt; 3, "Unsatisfied", T508 &lt;= 4, "Neutral", T508 &gt; 4, "Satisfied" )</f>
        <v>Neutral</v>
      </c>
      <c r="AG508" t="str" cm="1">
        <f t="array" ref="AG508">_xlfn.IFS(Q508 &lt; 3, "Needs Improvement", Q508 &lt;= 4, "Good", Q508 &gt; 4, "Excellent" )</f>
        <v>Good</v>
      </c>
      <c r="AH508" t="str">
        <f t="shared" si="15"/>
        <v>Needs Improvement</v>
      </c>
    </row>
    <row r="509" spans="1:34" x14ac:dyDescent="0.35">
      <c r="A509">
        <v>3998</v>
      </c>
      <c r="B509" s="1">
        <v>44554</v>
      </c>
      <c r="C509" t="s">
        <v>119</v>
      </c>
      <c r="D509" t="s">
        <v>29</v>
      </c>
      <c r="E509" t="s">
        <v>108</v>
      </c>
      <c r="F509" t="s">
        <v>55</v>
      </c>
      <c r="G509" t="s">
        <v>56</v>
      </c>
      <c r="H509" t="s">
        <v>55</v>
      </c>
      <c r="I509" t="s">
        <v>95</v>
      </c>
      <c r="J509" t="s">
        <v>105</v>
      </c>
      <c r="K509" s="1">
        <v>25955</v>
      </c>
      <c r="L509" t="s">
        <v>83</v>
      </c>
      <c r="M509" t="s">
        <v>37</v>
      </c>
      <c r="N509" t="s">
        <v>60</v>
      </c>
      <c r="O509" t="s">
        <v>67</v>
      </c>
      <c r="P509" t="s">
        <v>40</v>
      </c>
      <c r="Q509">
        <v>3</v>
      </c>
      <c r="R509" s="1">
        <v>44979</v>
      </c>
      <c r="S509">
        <v>5</v>
      </c>
      <c r="T509">
        <v>5</v>
      </c>
      <c r="U509">
        <v>2</v>
      </c>
      <c r="V509" s="1">
        <v>44830</v>
      </c>
      <c r="W509" t="s">
        <v>50</v>
      </c>
      <c r="X509" t="s">
        <v>51</v>
      </c>
      <c r="Y509" t="s">
        <v>63</v>
      </c>
      <c r="Z509">
        <v>1</v>
      </c>
      <c r="AA509">
        <v>994.09</v>
      </c>
      <c r="AB509">
        <v>50</v>
      </c>
      <c r="AC509" t="str" cm="1">
        <f t="array" ref="AC509">_xlfn.IFS(AB509 &lt;=29, "Young Adult", AB509 &lt;=44, "Adult", AB509 &lt;=59, "Middle Age", AB509 &gt; 59, "Old")</f>
        <v>Middle Age</v>
      </c>
      <c r="AD509">
        <f t="shared" ca="1" si="14"/>
        <v>4</v>
      </c>
      <c r="AE509" t="str" cm="1">
        <f t="array" ref="AE509">_xlfn.IFS(S509 &lt; 3, "Low", S509 &lt;= 4, "Medium", S509 &gt; 4, "High")</f>
        <v>High</v>
      </c>
      <c r="AF509" t="str" cm="1">
        <f t="array" ref="AF509">_xlfn.IFS(T509 &lt; 3, "Unsatisfied", T509 &lt;= 4, "Neutral", T509 &gt; 4, "Satisfied" )</f>
        <v>Satisfied</v>
      </c>
      <c r="AG509" t="str" cm="1">
        <f t="array" ref="AG509">_xlfn.IFS(Q509 &lt; 3, "Needs Improvement", Q509 &lt;= 4, "Good", Q509 &gt; 4, "Excellent" )</f>
        <v>Good</v>
      </c>
      <c r="AH509" t="str">
        <f t="shared" si="15"/>
        <v>Effective</v>
      </c>
    </row>
    <row r="510" spans="1:34" x14ac:dyDescent="0.35">
      <c r="A510">
        <v>3999</v>
      </c>
      <c r="B510" s="1">
        <v>43572</v>
      </c>
      <c r="C510" t="s">
        <v>119</v>
      </c>
      <c r="D510" t="s">
        <v>69</v>
      </c>
      <c r="E510" t="s">
        <v>108</v>
      </c>
      <c r="F510" t="s">
        <v>55</v>
      </c>
      <c r="G510" t="s">
        <v>56</v>
      </c>
      <c r="H510" t="s">
        <v>55</v>
      </c>
      <c r="I510" t="s">
        <v>95</v>
      </c>
      <c r="J510" t="s">
        <v>79</v>
      </c>
      <c r="K510" s="1">
        <v>15738</v>
      </c>
      <c r="L510" t="s">
        <v>83</v>
      </c>
      <c r="M510" t="s">
        <v>48</v>
      </c>
      <c r="N510" t="s">
        <v>84</v>
      </c>
      <c r="O510" t="s">
        <v>61</v>
      </c>
      <c r="P510" t="s">
        <v>78</v>
      </c>
      <c r="Q510">
        <v>3</v>
      </c>
      <c r="R510" s="1">
        <v>44836</v>
      </c>
      <c r="S510">
        <v>5</v>
      </c>
      <c r="T510">
        <v>4</v>
      </c>
      <c r="U510">
        <v>2</v>
      </c>
      <c r="V510" s="1">
        <v>45109</v>
      </c>
      <c r="W510" t="s">
        <v>41</v>
      </c>
      <c r="X510" t="s">
        <v>42</v>
      </c>
      <c r="Y510" t="s">
        <v>52</v>
      </c>
      <c r="Z510">
        <v>5</v>
      </c>
      <c r="AA510">
        <v>477.78</v>
      </c>
      <c r="AB510">
        <v>76</v>
      </c>
      <c r="AC510" t="str" cm="1">
        <f t="array" ref="AC510">_xlfn.IFS(AB510 &lt;=29, "Young Adult", AB510 &lt;=44, "Adult", AB510 &lt;=59, "Middle Age", AB510 &gt; 59, "Old")</f>
        <v>Old</v>
      </c>
      <c r="AD510">
        <f t="shared" ca="1" si="14"/>
        <v>7</v>
      </c>
      <c r="AE510" t="str" cm="1">
        <f t="array" ref="AE510">_xlfn.IFS(S510 &lt; 3, "Low", S510 &lt;= 4, "Medium", S510 &gt; 4, "High")</f>
        <v>High</v>
      </c>
      <c r="AF510" t="str" cm="1">
        <f t="array" ref="AF510">_xlfn.IFS(T510 &lt; 3, "Unsatisfied", T510 &lt;= 4, "Neutral", T510 &gt; 4, "Satisfied" )</f>
        <v>Neutral</v>
      </c>
      <c r="AG510" t="str" cm="1">
        <f t="array" ref="AG510">_xlfn.IFS(Q510 &lt; 3, "Needs Improvement", Q510 &lt;= 4, "Good", Q510 &gt; 4, "Excellent" )</f>
        <v>Good</v>
      </c>
      <c r="AH510" t="str">
        <f t="shared" si="15"/>
        <v>Needs Improvement</v>
      </c>
    </row>
    <row r="511" spans="1:34" x14ac:dyDescent="0.35">
      <c r="A511">
        <v>4000</v>
      </c>
      <c r="B511" s="1">
        <v>43764</v>
      </c>
      <c r="C511" t="s">
        <v>123</v>
      </c>
      <c r="D511" t="s">
        <v>94</v>
      </c>
      <c r="E511" t="s">
        <v>108</v>
      </c>
      <c r="F511" t="s">
        <v>31</v>
      </c>
      <c r="G511" t="s">
        <v>32</v>
      </c>
      <c r="H511" t="s">
        <v>55</v>
      </c>
      <c r="I511" t="s">
        <v>95</v>
      </c>
      <c r="J511" t="s">
        <v>70</v>
      </c>
      <c r="K511" s="1">
        <v>22006</v>
      </c>
      <c r="L511" t="s">
        <v>83</v>
      </c>
      <c r="M511" t="s">
        <v>48</v>
      </c>
      <c r="N511" t="s">
        <v>72</v>
      </c>
      <c r="O511" t="s">
        <v>77</v>
      </c>
      <c r="P511" t="s">
        <v>40</v>
      </c>
      <c r="Q511">
        <v>3</v>
      </c>
      <c r="R511" s="1">
        <v>45037</v>
      </c>
      <c r="S511">
        <v>3</v>
      </c>
      <c r="T511">
        <v>2</v>
      </c>
      <c r="U511">
        <v>1</v>
      </c>
      <c r="V511" s="1">
        <v>44840</v>
      </c>
      <c r="W511" t="s">
        <v>41</v>
      </c>
      <c r="X511" t="s">
        <v>42</v>
      </c>
      <c r="Y511" t="s">
        <v>63</v>
      </c>
      <c r="Z511">
        <v>4</v>
      </c>
      <c r="AA511">
        <v>951.27</v>
      </c>
      <c r="AB511">
        <v>59</v>
      </c>
      <c r="AC511" t="str" cm="1">
        <f t="array" ref="AC511">_xlfn.IFS(AB511 &lt;=29, "Young Adult", AB511 &lt;=44, "Adult", AB511 &lt;=59, "Middle Age", AB511 &gt; 59, "Old")</f>
        <v>Middle Age</v>
      </c>
      <c r="AD511">
        <f t="shared" ca="1" si="14"/>
        <v>6</v>
      </c>
      <c r="AE511" t="str" cm="1">
        <f t="array" ref="AE511">_xlfn.IFS(S511 &lt; 3, "Low", S511 &lt;= 4, "Medium", S511 &gt; 4, "High")</f>
        <v>Medium</v>
      </c>
      <c r="AF511" t="str" cm="1">
        <f t="array" ref="AF511">_xlfn.IFS(T511 &lt; 3, "Unsatisfied", T511 &lt;= 4, "Neutral", T511 &gt; 4, "Satisfied" )</f>
        <v>Unsatisfied</v>
      </c>
      <c r="AG511" t="str" cm="1">
        <f t="array" ref="AG511">_xlfn.IFS(Q511 &lt; 3, "Needs Improvement", Q511 &lt;= 4, "Good", Q511 &gt; 4, "Excellent" )</f>
        <v>Good</v>
      </c>
      <c r="AH511" t="str">
        <f t="shared" si="15"/>
        <v>Effective</v>
      </c>
    </row>
    <row r="512" spans="1:34" x14ac:dyDescent="0.35">
      <c r="A512">
        <v>1001</v>
      </c>
      <c r="B512" s="1">
        <v>43706</v>
      </c>
      <c r="C512" t="s">
        <v>128</v>
      </c>
      <c r="D512" t="s">
        <v>69</v>
      </c>
      <c r="E512" t="s">
        <v>30</v>
      </c>
      <c r="F512" t="s">
        <v>46</v>
      </c>
      <c r="G512" t="s">
        <v>45</v>
      </c>
      <c r="H512" t="s">
        <v>46</v>
      </c>
      <c r="I512" t="s">
        <v>129</v>
      </c>
      <c r="J512" t="s">
        <v>79</v>
      </c>
      <c r="K512" s="1">
        <v>21084</v>
      </c>
      <c r="L512" t="s">
        <v>36</v>
      </c>
      <c r="M512" t="s">
        <v>37</v>
      </c>
      <c r="N512" t="s">
        <v>72</v>
      </c>
      <c r="O512" t="s">
        <v>67</v>
      </c>
      <c r="P512" t="s">
        <v>40</v>
      </c>
      <c r="Q512">
        <v>3</v>
      </c>
      <c r="R512" s="1">
        <v>44844</v>
      </c>
      <c r="S512">
        <v>2</v>
      </c>
      <c r="T512">
        <v>5</v>
      </c>
      <c r="U512">
        <v>5</v>
      </c>
      <c r="V512" s="1">
        <v>44825</v>
      </c>
      <c r="W512" t="s">
        <v>50</v>
      </c>
      <c r="X512" t="s">
        <v>42</v>
      </c>
      <c r="Y512" t="s">
        <v>43</v>
      </c>
      <c r="Z512">
        <v>4</v>
      </c>
      <c r="AA512">
        <v>510.83</v>
      </c>
      <c r="AB512">
        <v>62</v>
      </c>
      <c r="AC512" t="str" cm="1">
        <f t="array" ref="AC512">_xlfn.IFS(AB512 &lt;=29, "Young Adult", AB512 &lt;=44, "Adult", AB512 &lt;=59, "Middle Age", AB512 &gt; 59, "Old")</f>
        <v>Old</v>
      </c>
      <c r="AD512">
        <f t="shared" ca="1" si="14"/>
        <v>6</v>
      </c>
      <c r="AE512" t="str" cm="1">
        <f t="array" ref="AE512">_xlfn.IFS(S512 &lt; 3, "Low", S512 &lt;= 4, "Medium", S512 &gt; 4, "High")</f>
        <v>Low</v>
      </c>
      <c r="AF512" t="str" cm="1">
        <f t="array" ref="AF512">_xlfn.IFS(T512 &lt; 3, "Unsatisfied", T512 &lt;= 4, "Neutral", T512 &gt; 4, "Satisfied" )</f>
        <v>Satisfied</v>
      </c>
      <c r="AG512" t="str" cm="1">
        <f t="array" ref="AG512">_xlfn.IFS(Q512 &lt; 3, "Needs Improvement", Q512 &lt;= 4, "Good", Q512 &gt; 4, "Excellent" )</f>
        <v>Good</v>
      </c>
      <c r="AH512" t="str">
        <f t="shared" si="15"/>
        <v>Needs Improvement</v>
      </c>
    </row>
    <row r="513" spans="1:34" x14ac:dyDescent="0.35">
      <c r="A513">
        <v>1002</v>
      </c>
      <c r="B513" s="1">
        <v>44907</v>
      </c>
      <c r="C513" t="s">
        <v>128</v>
      </c>
      <c r="D513" t="s">
        <v>81</v>
      </c>
      <c r="E513" t="s">
        <v>30</v>
      </c>
      <c r="F513" t="s">
        <v>46</v>
      </c>
      <c r="G513" t="s">
        <v>45</v>
      </c>
      <c r="H513" t="s">
        <v>33</v>
      </c>
      <c r="I513" t="s">
        <v>129</v>
      </c>
      <c r="J513" t="s">
        <v>102</v>
      </c>
      <c r="K513" s="1">
        <v>18452</v>
      </c>
      <c r="L513" t="s">
        <v>36</v>
      </c>
      <c r="M513" t="s">
        <v>37</v>
      </c>
      <c r="N513" t="s">
        <v>84</v>
      </c>
      <c r="O513" t="s">
        <v>39</v>
      </c>
      <c r="P513" t="s">
        <v>40</v>
      </c>
      <c r="Q513">
        <v>3</v>
      </c>
      <c r="R513" s="1">
        <v>45141</v>
      </c>
      <c r="S513">
        <v>4</v>
      </c>
      <c r="T513">
        <v>5</v>
      </c>
      <c r="U513">
        <v>3</v>
      </c>
      <c r="V513" s="1">
        <v>45126</v>
      </c>
      <c r="W513" t="s">
        <v>41</v>
      </c>
      <c r="X513" t="s">
        <v>42</v>
      </c>
      <c r="Y513" t="s">
        <v>43</v>
      </c>
      <c r="Z513">
        <v>2</v>
      </c>
      <c r="AA513">
        <v>582.37</v>
      </c>
      <c r="AB513">
        <v>72</v>
      </c>
      <c r="AC513" t="str" cm="1">
        <f t="array" ref="AC513">_xlfn.IFS(AB513 &lt;=29, "Young Adult", AB513 &lt;=44, "Adult", AB513 &lt;=59, "Middle Age", AB513 &gt; 59, "Old")</f>
        <v>Old</v>
      </c>
      <c r="AD513">
        <f t="shared" ca="1" si="14"/>
        <v>3</v>
      </c>
      <c r="AE513" t="str" cm="1">
        <f t="array" ref="AE513">_xlfn.IFS(S513 &lt; 3, "Low", S513 &lt;= 4, "Medium", S513 &gt; 4, "High")</f>
        <v>Medium</v>
      </c>
      <c r="AF513" t="str" cm="1">
        <f t="array" ref="AF513">_xlfn.IFS(T513 &lt; 3, "Unsatisfied", T513 &lt;= 4, "Neutral", T513 &gt; 4, "Satisfied" )</f>
        <v>Satisfied</v>
      </c>
      <c r="AG513" t="str" cm="1">
        <f t="array" ref="AG513">_xlfn.IFS(Q513 &lt; 3, "Needs Improvement", Q513 &lt;= 4, "Good", Q513 &gt; 4, "Excellent" )</f>
        <v>Good</v>
      </c>
      <c r="AH513" t="str">
        <f t="shared" si="15"/>
        <v>Needs Improvement</v>
      </c>
    </row>
    <row r="514" spans="1:34" x14ac:dyDescent="0.35">
      <c r="A514">
        <v>1003</v>
      </c>
      <c r="B514" s="1">
        <v>44993</v>
      </c>
      <c r="C514" t="s">
        <v>128</v>
      </c>
      <c r="D514" t="s">
        <v>74</v>
      </c>
      <c r="E514" t="s">
        <v>30</v>
      </c>
      <c r="F514" t="s">
        <v>31</v>
      </c>
      <c r="G514" t="s">
        <v>45</v>
      </c>
      <c r="H514" t="s">
        <v>46</v>
      </c>
      <c r="I514" t="s">
        <v>129</v>
      </c>
      <c r="J514" t="s">
        <v>70</v>
      </c>
      <c r="K514" s="1">
        <v>26991</v>
      </c>
      <c r="L514" t="s">
        <v>36</v>
      </c>
      <c r="M514" t="s">
        <v>37</v>
      </c>
      <c r="N514" t="s">
        <v>38</v>
      </c>
      <c r="O514" t="s">
        <v>67</v>
      </c>
      <c r="P514" t="s">
        <v>40</v>
      </c>
      <c r="Q514">
        <v>3</v>
      </c>
      <c r="R514" s="1">
        <v>44929</v>
      </c>
      <c r="S514">
        <v>2</v>
      </c>
      <c r="T514">
        <v>5</v>
      </c>
      <c r="U514">
        <v>2</v>
      </c>
      <c r="V514" s="1">
        <v>44981</v>
      </c>
      <c r="W514" t="s">
        <v>68</v>
      </c>
      <c r="X514" t="s">
        <v>42</v>
      </c>
      <c r="Y514" t="s">
        <v>52</v>
      </c>
      <c r="Z514">
        <v>4</v>
      </c>
      <c r="AA514">
        <v>777.06</v>
      </c>
      <c r="AB514">
        <v>50</v>
      </c>
      <c r="AC514" t="str" cm="1">
        <f t="array" ref="AC514">_xlfn.IFS(AB514 &lt;=29, "Young Adult", AB514 &lt;=44, "Adult", AB514 &lt;=59, "Middle Age", AB514 &gt; 59, "Old")</f>
        <v>Middle Age</v>
      </c>
      <c r="AD514">
        <f t="shared" ca="1" si="14"/>
        <v>3</v>
      </c>
      <c r="AE514" t="str" cm="1">
        <f t="array" ref="AE514">_xlfn.IFS(S514 &lt; 3, "Low", S514 &lt;= 4, "Medium", S514 &gt; 4, "High")</f>
        <v>Low</v>
      </c>
      <c r="AF514" t="str" cm="1">
        <f t="array" ref="AF514">_xlfn.IFS(T514 &lt; 3, "Unsatisfied", T514 &lt;= 4, "Neutral", T514 &gt; 4, "Satisfied" )</f>
        <v>Satisfied</v>
      </c>
      <c r="AG514" t="str" cm="1">
        <f t="array" ref="AG514">_xlfn.IFS(Q514 &lt; 3, "Needs Improvement", Q514 &lt;= 4, "Good", Q514 &gt; 4, "Excellent" )</f>
        <v>Good</v>
      </c>
      <c r="AH514" t="str">
        <f t="shared" si="15"/>
        <v>Needs Improvement</v>
      </c>
    </row>
    <row r="515" spans="1:34" x14ac:dyDescent="0.35">
      <c r="A515">
        <v>1004</v>
      </c>
      <c r="B515" s="1">
        <v>43980</v>
      </c>
      <c r="C515" t="s">
        <v>128</v>
      </c>
      <c r="D515" t="s">
        <v>94</v>
      </c>
      <c r="E515" t="s">
        <v>30</v>
      </c>
      <c r="F515" t="s">
        <v>46</v>
      </c>
      <c r="G515" t="s">
        <v>32</v>
      </c>
      <c r="H515" t="s">
        <v>46</v>
      </c>
      <c r="I515" t="s">
        <v>129</v>
      </c>
      <c r="J515" t="s">
        <v>96</v>
      </c>
      <c r="K515" s="1">
        <v>20847</v>
      </c>
      <c r="L515" t="s">
        <v>36</v>
      </c>
      <c r="M515" t="s">
        <v>48</v>
      </c>
      <c r="N515" t="s">
        <v>72</v>
      </c>
      <c r="O515" t="s">
        <v>61</v>
      </c>
      <c r="P515" t="s">
        <v>40</v>
      </c>
      <c r="Q515">
        <v>3</v>
      </c>
      <c r="R515" s="1">
        <v>45137</v>
      </c>
      <c r="S515">
        <v>3</v>
      </c>
      <c r="T515">
        <v>5</v>
      </c>
      <c r="U515">
        <v>3</v>
      </c>
      <c r="V515" s="1">
        <v>44938</v>
      </c>
      <c r="W515" t="s">
        <v>50</v>
      </c>
      <c r="X515" t="s">
        <v>42</v>
      </c>
      <c r="Y515" t="s">
        <v>63</v>
      </c>
      <c r="Z515">
        <v>2</v>
      </c>
      <c r="AA515">
        <v>824.3</v>
      </c>
      <c r="AB515">
        <v>63</v>
      </c>
      <c r="AC515" t="str" cm="1">
        <f t="array" ref="AC515">_xlfn.IFS(AB515 &lt;=29, "Young Adult", AB515 &lt;=44, "Adult", AB515 &lt;=59, "Middle Age", AB515 &gt; 59, "Old")</f>
        <v>Old</v>
      </c>
      <c r="AD515">
        <f t="shared" ref="AD515:AD578" ca="1" si="16">DATEDIF(B515, TODAY(), "Y")</f>
        <v>6</v>
      </c>
      <c r="AE515" t="str" cm="1">
        <f t="array" ref="AE515">_xlfn.IFS(S515 &lt; 3, "Low", S515 &lt;= 4, "Medium", S515 &gt; 4, "High")</f>
        <v>Medium</v>
      </c>
      <c r="AF515" t="str" cm="1">
        <f t="array" ref="AF515">_xlfn.IFS(T515 &lt; 3, "Unsatisfied", T515 &lt;= 4, "Neutral", T515 &gt; 4, "Satisfied" )</f>
        <v>Satisfied</v>
      </c>
      <c r="AG515" t="str" cm="1">
        <f t="array" ref="AG515">_xlfn.IFS(Q515 &lt; 3, "Needs Improvement", Q515 &lt;= 4, "Good", Q515 &gt; 4, "Excellent" )</f>
        <v>Good</v>
      </c>
      <c r="AH515" t="str">
        <f t="shared" ref="AH515:AH578" si="17">IF(AND(Y515 = "Passed", Q515 &gt; 4), "Highly Effective", IF(AND(Y515 = "Completed", Q515 &gt;= 3), "Effective", "Needs Improvement"))</f>
        <v>Effective</v>
      </c>
    </row>
    <row r="516" spans="1:34" x14ac:dyDescent="0.35">
      <c r="A516">
        <v>1005</v>
      </c>
      <c r="B516" s="1">
        <v>44820</v>
      </c>
      <c r="C516" t="s">
        <v>128</v>
      </c>
      <c r="D516" t="s">
        <v>85</v>
      </c>
      <c r="E516" t="s">
        <v>30</v>
      </c>
      <c r="F516" t="s">
        <v>55</v>
      </c>
      <c r="G516" t="s">
        <v>56</v>
      </c>
      <c r="H516" t="s">
        <v>33</v>
      </c>
      <c r="I516" t="s">
        <v>129</v>
      </c>
      <c r="J516" t="s">
        <v>70</v>
      </c>
      <c r="K516" s="1">
        <v>25777</v>
      </c>
      <c r="L516" t="s">
        <v>36</v>
      </c>
      <c r="M516" t="s">
        <v>48</v>
      </c>
      <c r="N516" t="s">
        <v>72</v>
      </c>
      <c r="O516" t="s">
        <v>77</v>
      </c>
      <c r="P516" t="s">
        <v>40</v>
      </c>
      <c r="Q516">
        <v>3</v>
      </c>
      <c r="R516" s="1">
        <v>45096</v>
      </c>
      <c r="S516">
        <v>2</v>
      </c>
      <c r="T516">
        <v>4</v>
      </c>
      <c r="U516">
        <v>5</v>
      </c>
      <c r="V516" s="1">
        <v>45058</v>
      </c>
      <c r="W516" t="s">
        <v>92</v>
      </c>
      <c r="X516" t="s">
        <v>51</v>
      </c>
      <c r="Y516" t="s">
        <v>73</v>
      </c>
      <c r="Z516">
        <v>4</v>
      </c>
      <c r="AA516">
        <v>145.99</v>
      </c>
      <c r="AB516">
        <v>52</v>
      </c>
      <c r="AC516" t="str" cm="1">
        <f t="array" ref="AC516">_xlfn.IFS(AB516 &lt;=29, "Young Adult", AB516 &lt;=44, "Adult", AB516 &lt;=59, "Middle Age", AB516 &gt; 59, "Old")</f>
        <v>Middle Age</v>
      </c>
      <c r="AD516">
        <f t="shared" ca="1" si="16"/>
        <v>3</v>
      </c>
      <c r="AE516" t="str" cm="1">
        <f t="array" ref="AE516">_xlfn.IFS(S516 &lt; 3, "Low", S516 &lt;= 4, "Medium", S516 &gt; 4, "High")</f>
        <v>Low</v>
      </c>
      <c r="AF516" t="str" cm="1">
        <f t="array" ref="AF516">_xlfn.IFS(T516 &lt; 3, "Unsatisfied", T516 &lt;= 4, "Neutral", T516 &gt; 4, "Satisfied" )</f>
        <v>Neutral</v>
      </c>
      <c r="AG516" t="str" cm="1">
        <f t="array" ref="AG516">_xlfn.IFS(Q516 &lt; 3, "Needs Improvement", Q516 &lt;= 4, "Good", Q516 &gt; 4, "Excellent" )</f>
        <v>Good</v>
      </c>
      <c r="AH516" t="str">
        <f t="shared" si="17"/>
        <v>Needs Improvement</v>
      </c>
    </row>
    <row r="517" spans="1:34" x14ac:dyDescent="0.35">
      <c r="A517">
        <v>1006</v>
      </c>
      <c r="B517" s="1">
        <v>44423</v>
      </c>
      <c r="C517" t="s">
        <v>128</v>
      </c>
      <c r="D517" t="s">
        <v>87</v>
      </c>
      <c r="E517" t="s">
        <v>30</v>
      </c>
      <c r="F517" t="s">
        <v>55</v>
      </c>
      <c r="G517" t="s">
        <v>32</v>
      </c>
      <c r="H517" t="s">
        <v>46</v>
      </c>
      <c r="I517" t="s">
        <v>129</v>
      </c>
      <c r="J517" t="s">
        <v>79</v>
      </c>
      <c r="K517" s="1">
        <v>21600</v>
      </c>
      <c r="L517" t="s">
        <v>36</v>
      </c>
      <c r="M517" t="s">
        <v>37</v>
      </c>
      <c r="N517" t="s">
        <v>38</v>
      </c>
      <c r="O517" t="s">
        <v>39</v>
      </c>
      <c r="P517" t="s">
        <v>40</v>
      </c>
      <c r="Q517">
        <v>3</v>
      </c>
      <c r="R517" s="1">
        <v>45049</v>
      </c>
      <c r="S517">
        <v>5</v>
      </c>
      <c r="T517">
        <v>2</v>
      </c>
      <c r="U517">
        <v>1</v>
      </c>
      <c r="V517" s="1">
        <v>45054</v>
      </c>
      <c r="W517" t="s">
        <v>62</v>
      </c>
      <c r="X517" t="s">
        <v>42</v>
      </c>
      <c r="Y517" t="s">
        <v>43</v>
      </c>
      <c r="Z517">
        <v>2</v>
      </c>
      <c r="AA517">
        <v>838.07</v>
      </c>
      <c r="AB517">
        <v>62</v>
      </c>
      <c r="AC517" t="str" cm="1">
        <f t="array" ref="AC517">_xlfn.IFS(AB517 &lt;=29, "Young Adult", AB517 &lt;=44, "Adult", AB517 &lt;=59, "Middle Age", AB517 &gt; 59, "Old")</f>
        <v>Old</v>
      </c>
      <c r="AD517">
        <f t="shared" ca="1" si="16"/>
        <v>4</v>
      </c>
      <c r="AE517" t="str" cm="1">
        <f t="array" ref="AE517">_xlfn.IFS(S517 &lt; 3, "Low", S517 &lt;= 4, "Medium", S517 &gt; 4, "High")</f>
        <v>High</v>
      </c>
      <c r="AF517" t="str" cm="1">
        <f t="array" ref="AF517">_xlfn.IFS(T517 &lt; 3, "Unsatisfied", T517 &lt;= 4, "Neutral", T517 &gt; 4, "Satisfied" )</f>
        <v>Unsatisfied</v>
      </c>
      <c r="AG517" t="str" cm="1">
        <f t="array" ref="AG517">_xlfn.IFS(Q517 &lt; 3, "Needs Improvement", Q517 &lt;= 4, "Good", Q517 &gt; 4, "Excellent" )</f>
        <v>Good</v>
      </c>
      <c r="AH517" t="str">
        <f t="shared" si="17"/>
        <v>Needs Improvement</v>
      </c>
    </row>
    <row r="518" spans="1:34" x14ac:dyDescent="0.35">
      <c r="A518">
        <v>1007</v>
      </c>
      <c r="B518" s="1">
        <v>44129</v>
      </c>
      <c r="C518" t="s">
        <v>128</v>
      </c>
      <c r="D518" t="s">
        <v>85</v>
      </c>
      <c r="E518" t="s">
        <v>108</v>
      </c>
      <c r="F518" t="s">
        <v>46</v>
      </c>
      <c r="G518" t="s">
        <v>45</v>
      </c>
      <c r="H518" t="s">
        <v>46</v>
      </c>
      <c r="I518" t="s">
        <v>129</v>
      </c>
      <c r="J518" t="s">
        <v>65</v>
      </c>
      <c r="K518" s="1">
        <v>36603</v>
      </c>
      <c r="L518" t="s">
        <v>36</v>
      </c>
      <c r="M518" t="s">
        <v>48</v>
      </c>
      <c r="N518" t="s">
        <v>72</v>
      </c>
      <c r="O518" t="s">
        <v>39</v>
      </c>
      <c r="P518" t="s">
        <v>40</v>
      </c>
      <c r="Q518">
        <v>3</v>
      </c>
      <c r="R518" s="1">
        <v>45125</v>
      </c>
      <c r="S518">
        <v>2</v>
      </c>
      <c r="T518">
        <v>1</v>
      </c>
      <c r="U518">
        <v>5</v>
      </c>
      <c r="V518" s="1">
        <v>45060</v>
      </c>
      <c r="W518" t="s">
        <v>41</v>
      </c>
      <c r="X518" t="s">
        <v>51</v>
      </c>
      <c r="Y518" t="s">
        <v>43</v>
      </c>
      <c r="Z518">
        <v>2</v>
      </c>
      <c r="AA518">
        <v>667.32</v>
      </c>
      <c r="AB518">
        <v>20</v>
      </c>
      <c r="AC518" t="str" cm="1">
        <f t="array" ref="AC518">_xlfn.IFS(AB518 &lt;=29, "Young Adult", AB518 &lt;=44, "Adult", AB518 &lt;=59, "Middle Age", AB518 &gt; 59, "Old")</f>
        <v>Young Adult</v>
      </c>
      <c r="AD518">
        <f t="shared" ca="1" si="16"/>
        <v>5</v>
      </c>
      <c r="AE518" t="str" cm="1">
        <f t="array" ref="AE518">_xlfn.IFS(S518 &lt; 3, "Low", S518 &lt;= 4, "Medium", S518 &gt; 4, "High")</f>
        <v>Low</v>
      </c>
      <c r="AF518" t="str" cm="1">
        <f t="array" ref="AF518">_xlfn.IFS(T518 &lt; 3, "Unsatisfied", T518 &lt;= 4, "Neutral", T518 &gt; 4, "Satisfied" )</f>
        <v>Unsatisfied</v>
      </c>
      <c r="AG518" t="str" cm="1">
        <f t="array" ref="AG518">_xlfn.IFS(Q518 &lt; 3, "Needs Improvement", Q518 &lt;= 4, "Good", Q518 &gt; 4, "Excellent" )</f>
        <v>Good</v>
      </c>
      <c r="AH518" t="str">
        <f t="shared" si="17"/>
        <v>Needs Improvement</v>
      </c>
    </row>
    <row r="519" spans="1:34" x14ac:dyDescent="0.35">
      <c r="A519">
        <v>1008</v>
      </c>
      <c r="B519" s="1">
        <v>43705</v>
      </c>
      <c r="C519" t="s">
        <v>128</v>
      </c>
      <c r="D519" t="s">
        <v>69</v>
      </c>
      <c r="E519" t="s">
        <v>30</v>
      </c>
      <c r="F519" t="s">
        <v>31</v>
      </c>
      <c r="G519" t="s">
        <v>56</v>
      </c>
      <c r="H519" t="s">
        <v>33</v>
      </c>
      <c r="I519" t="s">
        <v>129</v>
      </c>
      <c r="J519" t="s">
        <v>65</v>
      </c>
      <c r="K519" s="1">
        <v>29941</v>
      </c>
      <c r="L519" t="s">
        <v>36</v>
      </c>
      <c r="M519" t="s">
        <v>37</v>
      </c>
      <c r="N519" t="s">
        <v>49</v>
      </c>
      <c r="O519" t="s">
        <v>67</v>
      </c>
      <c r="P519" t="s">
        <v>40</v>
      </c>
      <c r="Q519">
        <v>3</v>
      </c>
      <c r="R519" s="1">
        <v>45098</v>
      </c>
      <c r="S519">
        <v>5</v>
      </c>
      <c r="T519">
        <v>2</v>
      </c>
      <c r="U519">
        <v>2</v>
      </c>
      <c r="V519" s="1">
        <v>45140</v>
      </c>
      <c r="W519" t="s">
        <v>68</v>
      </c>
      <c r="X519" t="s">
        <v>51</v>
      </c>
      <c r="Y519" t="s">
        <v>52</v>
      </c>
      <c r="Z519">
        <v>2</v>
      </c>
      <c r="AA519">
        <v>758.18</v>
      </c>
      <c r="AB519">
        <v>38</v>
      </c>
      <c r="AC519" t="str" cm="1">
        <f t="array" ref="AC519">_xlfn.IFS(AB519 &lt;=29, "Young Adult", AB519 &lt;=44, "Adult", AB519 &lt;=59, "Middle Age", AB519 &gt; 59, "Old")</f>
        <v>Adult</v>
      </c>
      <c r="AD519">
        <f t="shared" ca="1" si="16"/>
        <v>6</v>
      </c>
      <c r="AE519" t="str" cm="1">
        <f t="array" ref="AE519">_xlfn.IFS(S519 &lt; 3, "Low", S519 &lt;= 4, "Medium", S519 &gt; 4, "High")</f>
        <v>High</v>
      </c>
      <c r="AF519" t="str" cm="1">
        <f t="array" ref="AF519">_xlfn.IFS(T519 &lt; 3, "Unsatisfied", T519 &lt;= 4, "Neutral", T519 &gt; 4, "Satisfied" )</f>
        <v>Unsatisfied</v>
      </c>
      <c r="AG519" t="str" cm="1">
        <f t="array" ref="AG519">_xlfn.IFS(Q519 &lt; 3, "Needs Improvement", Q519 &lt;= 4, "Good", Q519 &gt; 4, "Excellent" )</f>
        <v>Good</v>
      </c>
      <c r="AH519" t="str">
        <f t="shared" si="17"/>
        <v>Needs Improvement</v>
      </c>
    </row>
    <row r="520" spans="1:34" x14ac:dyDescent="0.35">
      <c r="A520">
        <v>1009</v>
      </c>
      <c r="B520" s="1">
        <v>43629</v>
      </c>
      <c r="C520" t="s">
        <v>128</v>
      </c>
      <c r="D520" t="s">
        <v>81</v>
      </c>
      <c r="E520" t="s">
        <v>30</v>
      </c>
      <c r="F520" t="s">
        <v>46</v>
      </c>
      <c r="G520" t="s">
        <v>32</v>
      </c>
      <c r="H520" t="s">
        <v>33</v>
      </c>
      <c r="I520" t="s">
        <v>129</v>
      </c>
      <c r="J520" t="s">
        <v>65</v>
      </c>
      <c r="K520" s="1">
        <v>31837</v>
      </c>
      <c r="L520" t="s">
        <v>36</v>
      </c>
      <c r="M520" t="s">
        <v>37</v>
      </c>
      <c r="N520" t="s">
        <v>60</v>
      </c>
      <c r="O520" t="s">
        <v>61</v>
      </c>
      <c r="P520" t="s">
        <v>40</v>
      </c>
      <c r="Q520">
        <v>3</v>
      </c>
      <c r="R520" s="1">
        <v>45083</v>
      </c>
      <c r="S520">
        <v>2</v>
      </c>
      <c r="T520">
        <v>5</v>
      </c>
      <c r="U520">
        <v>1</v>
      </c>
      <c r="V520" s="1">
        <v>44794</v>
      </c>
      <c r="W520" t="s">
        <v>50</v>
      </c>
      <c r="X520" t="s">
        <v>42</v>
      </c>
      <c r="Y520" t="s">
        <v>52</v>
      </c>
      <c r="Z520">
        <v>2</v>
      </c>
      <c r="AA520">
        <v>101.21</v>
      </c>
      <c r="AB520">
        <v>32</v>
      </c>
      <c r="AC520" t="str" cm="1">
        <f t="array" ref="AC520">_xlfn.IFS(AB520 &lt;=29, "Young Adult", AB520 &lt;=44, "Adult", AB520 &lt;=59, "Middle Age", AB520 &gt; 59, "Old")</f>
        <v>Adult</v>
      </c>
      <c r="AD520">
        <f t="shared" ca="1" si="16"/>
        <v>6</v>
      </c>
      <c r="AE520" t="str" cm="1">
        <f t="array" ref="AE520">_xlfn.IFS(S520 &lt; 3, "Low", S520 &lt;= 4, "Medium", S520 &gt; 4, "High")</f>
        <v>Low</v>
      </c>
      <c r="AF520" t="str" cm="1">
        <f t="array" ref="AF520">_xlfn.IFS(T520 &lt; 3, "Unsatisfied", T520 &lt;= 4, "Neutral", T520 &gt; 4, "Satisfied" )</f>
        <v>Satisfied</v>
      </c>
      <c r="AG520" t="str" cm="1">
        <f t="array" ref="AG520">_xlfn.IFS(Q520 &lt; 3, "Needs Improvement", Q520 &lt;= 4, "Good", Q520 &gt; 4, "Excellent" )</f>
        <v>Good</v>
      </c>
      <c r="AH520" t="str">
        <f t="shared" si="17"/>
        <v>Needs Improvement</v>
      </c>
    </row>
    <row r="521" spans="1:34" x14ac:dyDescent="0.35">
      <c r="A521">
        <v>1010</v>
      </c>
      <c r="B521" s="1">
        <v>44208</v>
      </c>
      <c r="C521" t="s">
        <v>128</v>
      </c>
      <c r="D521" t="s">
        <v>44</v>
      </c>
      <c r="E521" t="s">
        <v>108</v>
      </c>
      <c r="F521" t="s">
        <v>46</v>
      </c>
      <c r="G521" t="s">
        <v>32</v>
      </c>
      <c r="H521" t="s">
        <v>33</v>
      </c>
      <c r="I521" t="s">
        <v>129</v>
      </c>
      <c r="J521" t="s">
        <v>70</v>
      </c>
      <c r="K521" s="1">
        <v>33898</v>
      </c>
      <c r="L521" t="s">
        <v>36</v>
      </c>
      <c r="M521" t="s">
        <v>48</v>
      </c>
      <c r="N521" t="s">
        <v>49</v>
      </c>
      <c r="O521" t="s">
        <v>77</v>
      </c>
      <c r="P521" t="s">
        <v>40</v>
      </c>
      <c r="Q521">
        <v>3</v>
      </c>
      <c r="R521" s="1">
        <v>44819</v>
      </c>
      <c r="S521">
        <v>2</v>
      </c>
      <c r="T521">
        <v>4</v>
      </c>
      <c r="U521">
        <v>2</v>
      </c>
      <c r="V521" s="1">
        <v>44792</v>
      </c>
      <c r="W521" t="s">
        <v>92</v>
      </c>
      <c r="X521" t="s">
        <v>51</v>
      </c>
      <c r="Y521" t="s">
        <v>52</v>
      </c>
      <c r="Z521">
        <v>5</v>
      </c>
      <c r="AA521">
        <v>332.25</v>
      </c>
      <c r="AB521">
        <v>29</v>
      </c>
      <c r="AC521" t="str" cm="1">
        <f t="array" ref="AC521">_xlfn.IFS(AB521 &lt;=29, "Young Adult", AB521 &lt;=44, "Adult", AB521 &lt;=59, "Middle Age", AB521 &gt; 59, "Old")</f>
        <v>Young Adult</v>
      </c>
      <c r="AD521">
        <f t="shared" ca="1" si="16"/>
        <v>5</v>
      </c>
      <c r="AE521" t="str" cm="1">
        <f t="array" ref="AE521">_xlfn.IFS(S521 &lt; 3, "Low", S521 &lt;= 4, "Medium", S521 &gt; 4, "High")</f>
        <v>Low</v>
      </c>
      <c r="AF521" t="str" cm="1">
        <f t="array" ref="AF521">_xlfn.IFS(T521 &lt; 3, "Unsatisfied", T521 &lt;= 4, "Neutral", T521 &gt; 4, "Satisfied" )</f>
        <v>Neutral</v>
      </c>
      <c r="AG521" t="str" cm="1">
        <f t="array" ref="AG521">_xlfn.IFS(Q521 &lt; 3, "Needs Improvement", Q521 &lt;= 4, "Good", Q521 &gt; 4, "Excellent" )</f>
        <v>Good</v>
      </c>
      <c r="AH521" t="str">
        <f t="shared" si="17"/>
        <v>Needs Improvement</v>
      </c>
    </row>
    <row r="522" spans="1:34" x14ac:dyDescent="0.35">
      <c r="A522">
        <v>1011</v>
      </c>
      <c r="B522" s="1">
        <v>44599</v>
      </c>
      <c r="C522" t="s">
        <v>128</v>
      </c>
      <c r="D522" t="s">
        <v>87</v>
      </c>
      <c r="E522" t="s">
        <v>108</v>
      </c>
      <c r="F522" t="s">
        <v>31</v>
      </c>
      <c r="G522" t="s">
        <v>45</v>
      </c>
      <c r="H522" t="s">
        <v>33</v>
      </c>
      <c r="I522" t="s">
        <v>129</v>
      </c>
      <c r="J522" t="s">
        <v>65</v>
      </c>
      <c r="K522" s="1">
        <v>17585</v>
      </c>
      <c r="L522" t="s">
        <v>36</v>
      </c>
      <c r="M522" t="s">
        <v>48</v>
      </c>
      <c r="N522" t="s">
        <v>49</v>
      </c>
      <c r="O522" t="s">
        <v>67</v>
      </c>
      <c r="P522" t="s">
        <v>40</v>
      </c>
      <c r="Q522">
        <v>3</v>
      </c>
      <c r="R522" s="1">
        <v>44903</v>
      </c>
      <c r="S522">
        <v>1</v>
      </c>
      <c r="T522">
        <v>2</v>
      </c>
      <c r="U522">
        <v>3</v>
      </c>
      <c r="V522" s="1">
        <v>44871</v>
      </c>
      <c r="W522" t="s">
        <v>92</v>
      </c>
      <c r="X522" t="s">
        <v>42</v>
      </c>
      <c r="Y522" t="s">
        <v>63</v>
      </c>
      <c r="Z522">
        <v>1</v>
      </c>
      <c r="AA522">
        <v>803.98</v>
      </c>
      <c r="AB522">
        <v>74</v>
      </c>
      <c r="AC522" t="str" cm="1">
        <f t="array" ref="AC522">_xlfn.IFS(AB522 &lt;=29, "Young Adult", AB522 &lt;=44, "Adult", AB522 &lt;=59, "Middle Age", AB522 &gt; 59, "Old")</f>
        <v>Old</v>
      </c>
      <c r="AD522">
        <f t="shared" ca="1" si="16"/>
        <v>4</v>
      </c>
      <c r="AE522" t="str" cm="1">
        <f t="array" ref="AE522">_xlfn.IFS(S522 &lt; 3, "Low", S522 &lt;= 4, "Medium", S522 &gt; 4, "High")</f>
        <v>Low</v>
      </c>
      <c r="AF522" t="str" cm="1">
        <f t="array" ref="AF522">_xlfn.IFS(T522 &lt; 3, "Unsatisfied", T522 &lt;= 4, "Neutral", T522 &gt; 4, "Satisfied" )</f>
        <v>Unsatisfied</v>
      </c>
      <c r="AG522" t="str" cm="1">
        <f t="array" ref="AG522">_xlfn.IFS(Q522 &lt; 3, "Needs Improvement", Q522 &lt;= 4, "Good", Q522 &gt; 4, "Excellent" )</f>
        <v>Good</v>
      </c>
      <c r="AH522" t="str">
        <f t="shared" si="17"/>
        <v>Effective</v>
      </c>
    </row>
    <row r="523" spans="1:34" x14ac:dyDescent="0.35">
      <c r="A523">
        <v>1012</v>
      </c>
      <c r="B523" s="1">
        <v>44144</v>
      </c>
      <c r="C523" t="s">
        <v>128</v>
      </c>
      <c r="D523" t="s">
        <v>64</v>
      </c>
      <c r="E523" t="s">
        <v>108</v>
      </c>
      <c r="F523" t="s">
        <v>31</v>
      </c>
      <c r="G523" t="s">
        <v>45</v>
      </c>
      <c r="H523" t="s">
        <v>33</v>
      </c>
      <c r="I523" t="s">
        <v>129</v>
      </c>
      <c r="J523" t="s">
        <v>75</v>
      </c>
      <c r="K523" s="1">
        <v>28766</v>
      </c>
      <c r="L523" t="s">
        <v>36</v>
      </c>
      <c r="M523" t="s">
        <v>48</v>
      </c>
      <c r="N523" t="s">
        <v>38</v>
      </c>
      <c r="O523" t="s">
        <v>61</v>
      </c>
      <c r="P523" t="s">
        <v>40</v>
      </c>
      <c r="Q523">
        <v>3</v>
      </c>
      <c r="R523" s="1">
        <v>44939</v>
      </c>
      <c r="S523">
        <v>3</v>
      </c>
      <c r="T523">
        <v>5</v>
      </c>
      <c r="U523">
        <v>4</v>
      </c>
      <c r="V523" s="1">
        <v>45013</v>
      </c>
      <c r="W523" t="s">
        <v>68</v>
      </c>
      <c r="X523" t="s">
        <v>51</v>
      </c>
      <c r="Y523" t="s">
        <v>43</v>
      </c>
      <c r="Z523">
        <v>3</v>
      </c>
      <c r="AA523">
        <v>887.08</v>
      </c>
      <c r="AB523">
        <v>42</v>
      </c>
      <c r="AC523" t="str" cm="1">
        <f t="array" ref="AC523">_xlfn.IFS(AB523 &lt;=29, "Young Adult", AB523 &lt;=44, "Adult", AB523 &lt;=59, "Middle Age", AB523 &gt; 59, "Old")</f>
        <v>Adult</v>
      </c>
      <c r="AD523">
        <f t="shared" ca="1" si="16"/>
        <v>5</v>
      </c>
      <c r="AE523" t="str" cm="1">
        <f t="array" ref="AE523">_xlfn.IFS(S523 &lt; 3, "Low", S523 &lt;= 4, "Medium", S523 &gt; 4, "High")</f>
        <v>Medium</v>
      </c>
      <c r="AF523" t="str" cm="1">
        <f t="array" ref="AF523">_xlfn.IFS(T523 &lt; 3, "Unsatisfied", T523 &lt;= 4, "Neutral", T523 &gt; 4, "Satisfied" )</f>
        <v>Satisfied</v>
      </c>
      <c r="AG523" t="str" cm="1">
        <f t="array" ref="AG523">_xlfn.IFS(Q523 &lt; 3, "Needs Improvement", Q523 &lt;= 4, "Good", Q523 &gt; 4, "Excellent" )</f>
        <v>Good</v>
      </c>
      <c r="AH523" t="str">
        <f t="shared" si="17"/>
        <v>Needs Improvement</v>
      </c>
    </row>
    <row r="524" spans="1:34" x14ac:dyDescent="0.35">
      <c r="A524">
        <v>1013</v>
      </c>
      <c r="B524" s="1">
        <v>43964</v>
      </c>
      <c r="C524" t="s">
        <v>128</v>
      </c>
      <c r="D524" t="s">
        <v>94</v>
      </c>
      <c r="E524" t="s">
        <v>30</v>
      </c>
      <c r="F524" t="s">
        <v>46</v>
      </c>
      <c r="G524" t="s">
        <v>56</v>
      </c>
      <c r="H524" t="s">
        <v>55</v>
      </c>
      <c r="I524" t="s">
        <v>129</v>
      </c>
      <c r="J524" t="s">
        <v>79</v>
      </c>
      <c r="K524" s="1">
        <v>27352</v>
      </c>
      <c r="L524" t="s">
        <v>36</v>
      </c>
      <c r="M524" t="s">
        <v>48</v>
      </c>
      <c r="N524" t="s">
        <v>84</v>
      </c>
      <c r="O524" t="s">
        <v>61</v>
      </c>
      <c r="P524" t="s">
        <v>40</v>
      </c>
      <c r="Q524">
        <v>3</v>
      </c>
      <c r="R524" s="1">
        <v>44908</v>
      </c>
      <c r="S524">
        <v>5</v>
      </c>
      <c r="T524">
        <v>4</v>
      </c>
      <c r="U524">
        <v>3</v>
      </c>
      <c r="V524" s="1">
        <v>45024</v>
      </c>
      <c r="W524" t="s">
        <v>62</v>
      </c>
      <c r="X524" t="s">
        <v>51</v>
      </c>
      <c r="Y524" t="s">
        <v>52</v>
      </c>
      <c r="Z524">
        <v>2</v>
      </c>
      <c r="AA524">
        <v>657.85</v>
      </c>
      <c r="AB524">
        <v>46</v>
      </c>
      <c r="AC524" t="str" cm="1">
        <f t="array" ref="AC524">_xlfn.IFS(AB524 &lt;=29, "Young Adult", AB524 &lt;=44, "Adult", AB524 &lt;=59, "Middle Age", AB524 &gt; 59, "Old")</f>
        <v>Middle Age</v>
      </c>
      <c r="AD524">
        <f t="shared" ca="1" si="16"/>
        <v>6</v>
      </c>
      <c r="AE524" t="str" cm="1">
        <f t="array" ref="AE524">_xlfn.IFS(S524 &lt; 3, "Low", S524 &lt;= 4, "Medium", S524 &gt; 4, "High")</f>
        <v>High</v>
      </c>
      <c r="AF524" t="str" cm="1">
        <f t="array" ref="AF524">_xlfn.IFS(T524 &lt; 3, "Unsatisfied", T524 &lt;= 4, "Neutral", T524 &gt; 4, "Satisfied" )</f>
        <v>Neutral</v>
      </c>
      <c r="AG524" t="str" cm="1">
        <f t="array" ref="AG524">_xlfn.IFS(Q524 &lt; 3, "Needs Improvement", Q524 &lt;= 4, "Good", Q524 &gt; 4, "Excellent" )</f>
        <v>Good</v>
      </c>
      <c r="AH524" t="str">
        <f t="shared" si="17"/>
        <v>Needs Improvement</v>
      </c>
    </row>
    <row r="525" spans="1:34" x14ac:dyDescent="0.35">
      <c r="A525">
        <v>1014</v>
      </c>
      <c r="B525" s="1">
        <v>44926</v>
      </c>
      <c r="C525" t="s">
        <v>130</v>
      </c>
      <c r="D525" t="s">
        <v>74</v>
      </c>
      <c r="E525" t="s">
        <v>30</v>
      </c>
      <c r="F525" t="s">
        <v>46</v>
      </c>
      <c r="G525" t="s">
        <v>45</v>
      </c>
      <c r="H525" t="s">
        <v>55</v>
      </c>
      <c r="I525" t="s">
        <v>129</v>
      </c>
      <c r="J525" t="s">
        <v>102</v>
      </c>
      <c r="K525" s="1">
        <v>19553</v>
      </c>
      <c r="L525" t="s">
        <v>36</v>
      </c>
      <c r="M525" t="s">
        <v>48</v>
      </c>
      <c r="N525" t="s">
        <v>60</v>
      </c>
      <c r="O525" t="s">
        <v>61</v>
      </c>
      <c r="P525" t="s">
        <v>40</v>
      </c>
      <c r="Q525">
        <v>3</v>
      </c>
      <c r="R525" s="1">
        <v>45105</v>
      </c>
      <c r="S525">
        <v>4</v>
      </c>
      <c r="T525">
        <v>4</v>
      </c>
      <c r="U525">
        <v>1</v>
      </c>
      <c r="V525" s="1">
        <v>44978</v>
      </c>
      <c r="W525" t="s">
        <v>50</v>
      </c>
      <c r="X525" t="s">
        <v>51</v>
      </c>
      <c r="Y525" t="s">
        <v>52</v>
      </c>
      <c r="Z525">
        <v>2</v>
      </c>
      <c r="AA525">
        <v>895.49</v>
      </c>
      <c r="AB525">
        <v>69</v>
      </c>
      <c r="AC525" t="str" cm="1">
        <f t="array" ref="AC525">_xlfn.IFS(AB525 &lt;=29, "Young Adult", AB525 &lt;=44, "Adult", AB525 &lt;=59, "Middle Age", AB525 &gt; 59, "Old")</f>
        <v>Old</v>
      </c>
      <c r="AD525">
        <f t="shared" ca="1" si="16"/>
        <v>3</v>
      </c>
      <c r="AE525" t="str" cm="1">
        <f t="array" ref="AE525">_xlfn.IFS(S525 &lt; 3, "Low", S525 &lt;= 4, "Medium", S525 &gt; 4, "High")</f>
        <v>Medium</v>
      </c>
      <c r="AF525" t="str" cm="1">
        <f t="array" ref="AF525">_xlfn.IFS(T525 &lt; 3, "Unsatisfied", T525 &lt;= 4, "Neutral", T525 &gt; 4, "Satisfied" )</f>
        <v>Neutral</v>
      </c>
      <c r="AG525" t="str" cm="1">
        <f t="array" ref="AG525">_xlfn.IFS(Q525 &lt; 3, "Needs Improvement", Q525 &lt;= 4, "Good", Q525 &gt; 4, "Excellent" )</f>
        <v>Good</v>
      </c>
      <c r="AH525" t="str">
        <f t="shared" si="17"/>
        <v>Needs Improvement</v>
      </c>
    </row>
    <row r="526" spans="1:34" x14ac:dyDescent="0.35">
      <c r="A526">
        <v>1015</v>
      </c>
      <c r="B526" s="1">
        <v>43437</v>
      </c>
      <c r="C526" t="s">
        <v>130</v>
      </c>
      <c r="D526" t="s">
        <v>81</v>
      </c>
      <c r="E526" t="s">
        <v>30</v>
      </c>
      <c r="F526" t="s">
        <v>31</v>
      </c>
      <c r="G526" t="s">
        <v>45</v>
      </c>
      <c r="H526" t="s">
        <v>46</v>
      </c>
      <c r="I526" t="s">
        <v>129</v>
      </c>
      <c r="J526" t="s">
        <v>104</v>
      </c>
      <c r="K526" s="1">
        <v>22619</v>
      </c>
      <c r="L526" t="s">
        <v>36</v>
      </c>
      <c r="M526" t="s">
        <v>37</v>
      </c>
      <c r="N526" t="s">
        <v>38</v>
      </c>
      <c r="O526" t="s">
        <v>67</v>
      </c>
      <c r="P526" t="s">
        <v>40</v>
      </c>
      <c r="Q526">
        <v>3</v>
      </c>
      <c r="R526" s="1">
        <v>45118</v>
      </c>
      <c r="S526">
        <v>1</v>
      </c>
      <c r="T526">
        <v>1</v>
      </c>
      <c r="U526">
        <v>3</v>
      </c>
      <c r="V526" s="1">
        <v>45059</v>
      </c>
      <c r="W526" t="s">
        <v>41</v>
      </c>
      <c r="X526" t="s">
        <v>51</v>
      </c>
      <c r="Y526" t="s">
        <v>73</v>
      </c>
      <c r="Z526">
        <v>1</v>
      </c>
      <c r="AA526">
        <v>539</v>
      </c>
      <c r="AB526">
        <v>57</v>
      </c>
      <c r="AC526" t="str" cm="1">
        <f t="array" ref="AC526">_xlfn.IFS(AB526 &lt;=29, "Young Adult", AB526 &lt;=44, "Adult", AB526 &lt;=59, "Middle Age", AB526 &gt; 59, "Old")</f>
        <v>Middle Age</v>
      </c>
      <c r="AD526">
        <f t="shared" ca="1" si="16"/>
        <v>7</v>
      </c>
      <c r="AE526" t="str" cm="1">
        <f t="array" ref="AE526">_xlfn.IFS(S526 &lt; 3, "Low", S526 &lt;= 4, "Medium", S526 &gt; 4, "High")</f>
        <v>Low</v>
      </c>
      <c r="AF526" t="str" cm="1">
        <f t="array" ref="AF526">_xlfn.IFS(T526 &lt; 3, "Unsatisfied", T526 &lt;= 4, "Neutral", T526 &gt; 4, "Satisfied" )</f>
        <v>Unsatisfied</v>
      </c>
      <c r="AG526" t="str" cm="1">
        <f t="array" ref="AG526">_xlfn.IFS(Q526 &lt; 3, "Needs Improvement", Q526 &lt;= 4, "Good", Q526 &gt; 4, "Excellent" )</f>
        <v>Good</v>
      </c>
      <c r="AH526" t="str">
        <f t="shared" si="17"/>
        <v>Needs Improvement</v>
      </c>
    </row>
    <row r="527" spans="1:34" x14ac:dyDescent="0.35">
      <c r="A527">
        <v>1016</v>
      </c>
      <c r="B527" s="1">
        <v>43882</v>
      </c>
      <c r="C527" t="s">
        <v>131</v>
      </c>
      <c r="D527" t="s">
        <v>54</v>
      </c>
      <c r="E527" t="s">
        <v>30</v>
      </c>
      <c r="F527" t="s">
        <v>46</v>
      </c>
      <c r="G527" t="s">
        <v>56</v>
      </c>
      <c r="H527" t="s">
        <v>46</v>
      </c>
      <c r="I527" t="s">
        <v>132</v>
      </c>
      <c r="J527" t="s">
        <v>100</v>
      </c>
      <c r="K527" s="1">
        <v>20522</v>
      </c>
      <c r="L527" t="s">
        <v>36</v>
      </c>
      <c r="M527" t="s">
        <v>37</v>
      </c>
      <c r="N527" t="s">
        <v>38</v>
      </c>
      <c r="O527" t="s">
        <v>61</v>
      </c>
      <c r="P527" t="s">
        <v>40</v>
      </c>
      <c r="Q527">
        <v>3</v>
      </c>
      <c r="R527" s="1">
        <v>44904</v>
      </c>
      <c r="S527">
        <v>2</v>
      </c>
      <c r="T527">
        <v>3</v>
      </c>
      <c r="U527">
        <v>2</v>
      </c>
      <c r="V527" s="1">
        <v>45046</v>
      </c>
      <c r="W527" t="s">
        <v>92</v>
      </c>
      <c r="X527" t="s">
        <v>51</v>
      </c>
      <c r="Y527" t="s">
        <v>63</v>
      </c>
      <c r="Z527">
        <v>2</v>
      </c>
      <c r="AA527">
        <v>606.67999999999995</v>
      </c>
      <c r="AB527">
        <v>64</v>
      </c>
      <c r="AC527" t="str" cm="1">
        <f t="array" ref="AC527">_xlfn.IFS(AB527 &lt;=29, "Young Adult", AB527 &lt;=44, "Adult", AB527 &lt;=59, "Middle Age", AB527 &gt; 59, "Old")</f>
        <v>Old</v>
      </c>
      <c r="AD527">
        <f t="shared" ca="1" si="16"/>
        <v>6</v>
      </c>
      <c r="AE527" t="str" cm="1">
        <f t="array" ref="AE527">_xlfn.IFS(S527 &lt; 3, "Low", S527 &lt;= 4, "Medium", S527 &gt; 4, "High")</f>
        <v>Low</v>
      </c>
      <c r="AF527" t="str" cm="1">
        <f t="array" ref="AF527">_xlfn.IFS(T527 &lt; 3, "Unsatisfied", T527 &lt;= 4, "Neutral", T527 &gt; 4, "Satisfied" )</f>
        <v>Neutral</v>
      </c>
      <c r="AG527" t="str" cm="1">
        <f t="array" ref="AG527">_xlfn.IFS(Q527 &lt; 3, "Needs Improvement", Q527 &lt;= 4, "Good", Q527 &gt; 4, "Excellent" )</f>
        <v>Good</v>
      </c>
      <c r="AH527" t="str">
        <f t="shared" si="17"/>
        <v>Effective</v>
      </c>
    </row>
    <row r="528" spans="1:34" x14ac:dyDescent="0.35">
      <c r="A528">
        <v>1017</v>
      </c>
      <c r="B528" s="1">
        <v>44081</v>
      </c>
      <c r="C528" t="s">
        <v>131</v>
      </c>
      <c r="D528" t="s">
        <v>69</v>
      </c>
      <c r="E528" t="s">
        <v>30</v>
      </c>
      <c r="F528" t="s">
        <v>55</v>
      </c>
      <c r="G528" t="s">
        <v>56</v>
      </c>
      <c r="H528" t="s">
        <v>55</v>
      </c>
      <c r="I528" t="s">
        <v>132</v>
      </c>
      <c r="J528" t="s">
        <v>70</v>
      </c>
      <c r="K528" s="1">
        <v>17353</v>
      </c>
      <c r="L528" t="s">
        <v>36</v>
      </c>
      <c r="M528" t="s">
        <v>37</v>
      </c>
      <c r="N528" t="s">
        <v>72</v>
      </c>
      <c r="O528" t="s">
        <v>61</v>
      </c>
      <c r="P528" t="s">
        <v>40</v>
      </c>
      <c r="Q528">
        <v>3</v>
      </c>
      <c r="R528" s="1">
        <v>45123</v>
      </c>
      <c r="S528">
        <v>4</v>
      </c>
      <c r="T528">
        <v>1</v>
      </c>
      <c r="U528">
        <v>3</v>
      </c>
      <c r="V528" s="1">
        <v>44879</v>
      </c>
      <c r="W528" t="s">
        <v>68</v>
      </c>
      <c r="X528" t="s">
        <v>51</v>
      </c>
      <c r="Y528" t="s">
        <v>73</v>
      </c>
      <c r="Z528">
        <v>3</v>
      </c>
      <c r="AA528">
        <v>265.73</v>
      </c>
      <c r="AB528">
        <v>73</v>
      </c>
      <c r="AC528" t="str" cm="1">
        <f t="array" ref="AC528">_xlfn.IFS(AB528 &lt;=29, "Young Adult", AB528 &lt;=44, "Adult", AB528 &lt;=59, "Middle Age", AB528 &gt; 59, "Old")</f>
        <v>Old</v>
      </c>
      <c r="AD528">
        <f t="shared" ca="1" si="16"/>
        <v>5</v>
      </c>
      <c r="AE528" t="str" cm="1">
        <f t="array" ref="AE528">_xlfn.IFS(S528 &lt; 3, "Low", S528 &lt;= 4, "Medium", S528 &gt; 4, "High")</f>
        <v>Medium</v>
      </c>
      <c r="AF528" t="str" cm="1">
        <f t="array" ref="AF528">_xlfn.IFS(T528 &lt; 3, "Unsatisfied", T528 &lt;= 4, "Neutral", T528 &gt; 4, "Satisfied" )</f>
        <v>Unsatisfied</v>
      </c>
      <c r="AG528" t="str" cm="1">
        <f t="array" ref="AG528">_xlfn.IFS(Q528 &lt; 3, "Needs Improvement", Q528 &lt;= 4, "Good", Q528 &gt; 4, "Excellent" )</f>
        <v>Good</v>
      </c>
      <c r="AH528" t="str">
        <f t="shared" si="17"/>
        <v>Needs Improvement</v>
      </c>
    </row>
    <row r="529" spans="1:34" x14ac:dyDescent="0.35">
      <c r="A529">
        <v>1018</v>
      </c>
      <c r="B529" s="1">
        <v>44001</v>
      </c>
      <c r="C529" t="s">
        <v>131</v>
      </c>
      <c r="D529" t="s">
        <v>29</v>
      </c>
      <c r="E529" t="s">
        <v>30</v>
      </c>
      <c r="F529" t="s">
        <v>46</v>
      </c>
      <c r="G529" t="s">
        <v>45</v>
      </c>
      <c r="H529" t="s">
        <v>46</v>
      </c>
      <c r="I529" t="s">
        <v>132</v>
      </c>
      <c r="J529" t="s">
        <v>65</v>
      </c>
      <c r="K529" s="1">
        <v>15396</v>
      </c>
      <c r="L529" t="s">
        <v>36</v>
      </c>
      <c r="M529" t="s">
        <v>37</v>
      </c>
      <c r="N529" t="s">
        <v>38</v>
      </c>
      <c r="O529" t="s">
        <v>67</v>
      </c>
      <c r="P529" t="s">
        <v>40</v>
      </c>
      <c r="Q529">
        <v>3</v>
      </c>
      <c r="R529" s="1">
        <v>45098</v>
      </c>
      <c r="S529">
        <v>4</v>
      </c>
      <c r="T529">
        <v>1</v>
      </c>
      <c r="U529">
        <v>4</v>
      </c>
      <c r="V529" s="1">
        <v>45010</v>
      </c>
      <c r="W529" t="s">
        <v>62</v>
      </c>
      <c r="X529" t="s">
        <v>42</v>
      </c>
      <c r="Y529" t="s">
        <v>52</v>
      </c>
      <c r="Z529">
        <v>2</v>
      </c>
      <c r="AA529">
        <v>673.29</v>
      </c>
      <c r="AB529">
        <v>78</v>
      </c>
      <c r="AC529" t="str" cm="1">
        <f t="array" ref="AC529">_xlfn.IFS(AB529 &lt;=29, "Young Adult", AB529 &lt;=44, "Adult", AB529 &lt;=59, "Middle Age", AB529 &gt; 59, "Old")</f>
        <v>Old</v>
      </c>
      <c r="AD529">
        <f t="shared" ca="1" si="16"/>
        <v>5</v>
      </c>
      <c r="AE529" t="str" cm="1">
        <f t="array" ref="AE529">_xlfn.IFS(S529 &lt; 3, "Low", S529 &lt;= 4, "Medium", S529 &gt; 4, "High")</f>
        <v>Medium</v>
      </c>
      <c r="AF529" t="str" cm="1">
        <f t="array" ref="AF529">_xlfn.IFS(T529 &lt; 3, "Unsatisfied", T529 &lt;= 4, "Neutral", T529 &gt; 4, "Satisfied" )</f>
        <v>Unsatisfied</v>
      </c>
      <c r="AG529" t="str" cm="1">
        <f t="array" ref="AG529">_xlfn.IFS(Q529 &lt; 3, "Needs Improvement", Q529 &lt;= 4, "Good", Q529 &gt; 4, "Excellent" )</f>
        <v>Good</v>
      </c>
      <c r="AH529" t="str">
        <f t="shared" si="17"/>
        <v>Needs Improvement</v>
      </c>
    </row>
    <row r="530" spans="1:34" x14ac:dyDescent="0.35">
      <c r="A530">
        <v>1019</v>
      </c>
      <c r="B530" s="1">
        <v>44848</v>
      </c>
      <c r="C530" t="s">
        <v>128</v>
      </c>
      <c r="D530" t="s">
        <v>44</v>
      </c>
      <c r="E530" t="s">
        <v>108</v>
      </c>
      <c r="F530" t="s">
        <v>55</v>
      </c>
      <c r="G530" t="s">
        <v>45</v>
      </c>
      <c r="H530" t="s">
        <v>33</v>
      </c>
      <c r="I530" t="s">
        <v>129</v>
      </c>
      <c r="J530" t="s">
        <v>97</v>
      </c>
      <c r="K530" s="1">
        <v>28822</v>
      </c>
      <c r="L530" t="s">
        <v>36</v>
      </c>
      <c r="M530" t="s">
        <v>48</v>
      </c>
      <c r="N530" t="s">
        <v>49</v>
      </c>
      <c r="O530" t="s">
        <v>39</v>
      </c>
      <c r="P530" t="s">
        <v>40</v>
      </c>
      <c r="Q530">
        <v>3</v>
      </c>
      <c r="R530" s="1">
        <v>45098</v>
      </c>
      <c r="S530">
        <v>1</v>
      </c>
      <c r="T530">
        <v>3</v>
      </c>
      <c r="U530">
        <v>5</v>
      </c>
      <c r="V530" s="1">
        <v>44860</v>
      </c>
      <c r="W530" t="s">
        <v>62</v>
      </c>
      <c r="X530" t="s">
        <v>51</v>
      </c>
      <c r="Y530" t="s">
        <v>73</v>
      </c>
      <c r="Z530">
        <v>5</v>
      </c>
      <c r="AA530">
        <v>436.98</v>
      </c>
      <c r="AB530">
        <v>44</v>
      </c>
      <c r="AC530" t="str" cm="1">
        <f t="array" ref="AC530">_xlfn.IFS(AB530 &lt;=29, "Young Adult", AB530 &lt;=44, "Adult", AB530 &lt;=59, "Middle Age", AB530 &gt; 59, "Old")</f>
        <v>Adult</v>
      </c>
      <c r="AD530">
        <f t="shared" ca="1" si="16"/>
        <v>3</v>
      </c>
      <c r="AE530" t="str" cm="1">
        <f t="array" ref="AE530">_xlfn.IFS(S530 &lt; 3, "Low", S530 &lt;= 4, "Medium", S530 &gt; 4, "High")</f>
        <v>Low</v>
      </c>
      <c r="AF530" t="str" cm="1">
        <f t="array" ref="AF530">_xlfn.IFS(T530 &lt; 3, "Unsatisfied", T530 &lt;= 4, "Neutral", T530 &gt; 4, "Satisfied" )</f>
        <v>Neutral</v>
      </c>
      <c r="AG530" t="str" cm="1">
        <f t="array" ref="AG530">_xlfn.IFS(Q530 &lt; 3, "Needs Improvement", Q530 &lt;= 4, "Good", Q530 &gt; 4, "Excellent" )</f>
        <v>Good</v>
      </c>
      <c r="AH530" t="str">
        <f t="shared" si="17"/>
        <v>Needs Improvement</v>
      </c>
    </row>
    <row r="531" spans="1:34" x14ac:dyDescent="0.35">
      <c r="A531">
        <v>1020</v>
      </c>
      <c r="B531" s="1">
        <v>45097</v>
      </c>
      <c r="C531" t="s">
        <v>128</v>
      </c>
      <c r="D531" t="s">
        <v>87</v>
      </c>
      <c r="E531" t="s">
        <v>108</v>
      </c>
      <c r="F531" t="s">
        <v>31</v>
      </c>
      <c r="G531" t="s">
        <v>32</v>
      </c>
      <c r="H531" t="s">
        <v>55</v>
      </c>
      <c r="I531" t="s">
        <v>129</v>
      </c>
      <c r="J531" t="s">
        <v>70</v>
      </c>
      <c r="K531" s="1">
        <v>33227</v>
      </c>
      <c r="L531" t="s">
        <v>36</v>
      </c>
      <c r="M531" t="s">
        <v>37</v>
      </c>
      <c r="N531" t="s">
        <v>72</v>
      </c>
      <c r="O531" t="s">
        <v>39</v>
      </c>
      <c r="P531" t="s">
        <v>40</v>
      </c>
      <c r="Q531">
        <v>3</v>
      </c>
      <c r="R531" s="1">
        <v>45139</v>
      </c>
      <c r="S531">
        <v>2</v>
      </c>
      <c r="T531">
        <v>1</v>
      </c>
      <c r="U531">
        <v>2</v>
      </c>
      <c r="V531" s="1">
        <v>44925</v>
      </c>
      <c r="W531" t="s">
        <v>68</v>
      </c>
      <c r="X531" t="s">
        <v>51</v>
      </c>
      <c r="Y531" t="s">
        <v>73</v>
      </c>
      <c r="Z531">
        <v>4</v>
      </c>
      <c r="AA531">
        <v>578.58000000000004</v>
      </c>
      <c r="AB531">
        <v>33</v>
      </c>
      <c r="AC531" t="str" cm="1">
        <f t="array" ref="AC531">_xlfn.IFS(AB531 &lt;=29, "Young Adult", AB531 &lt;=44, "Adult", AB531 &lt;=59, "Middle Age", AB531 &gt; 59, "Old")</f>
        <v>Adult</v>
      </c>
      <c r="AD531">
        <f t="shared" ca="1" si="16"/>
        <v>2</v>
      </c>
      <c r="AE531" t="str" cm="1">
        <f t="array" ref="AE531">_xlfn.IFS(S531 &lt; 3, "Low", S531 &lt;= 4, "Medium", S531 &gt; 4, "High")</f>
        <v>Low</v>
      </c>
      <c r="AF531" t="str" cm="1">
        <f t="array" ref="AF531">_xlfn.IFS(T531 &lt; 3, "Unsatisfied", T531 &lt;= 4, "Neutral", T531 &gt; 4, "Satisfied" )</f>
        <v>Unsatisfied</v>
      </c>
      <c r="AG531" t="str" cm="1">
        <f t="array" ref="AG531">_xlfn.IFS(Q531 &lt; 3, "Needs Improvement", Q531 &lt;= 4, "Good", Q531 &gt; 4, "Excellent" )</f>
        <v>Good</v>
      </c>
      <c r="AH531" t="str">
        <f t="shared" si="17"/>
        <v>Needs Improvement</v>
      </c>
    </row>
    <row r="532" spans="1:34" x14ac:dyDescent="0.35">
      <c r="A532">
        <v>1021</v>
      </c>
      <c r="B532" s="1">
        <v>44144</v>
      </c>
      <c r="C532" t="s">
        <v>128</v>
      </c>
      <c r="D532" t="s">
        <v>64</v>
      </c>
      <c r="E532" t="s">
        <v>108</v>
      </c>
      <c r="F532" t="s">
        <v>55</v>
      </c>
      <c r="G532" t="s">
        <v>32</v>
      </c>
      <c r="H532" t="s">
        <v>55</v>
      </c>
      <c r="I532" t="s">
        <v>129</v>
      </c>
      <c r="J532" t="s">
        <v>75</v>
      </c>
      <c r="K532" s="1">
        <v>32533</v>
      </c>
      <c r="L532" t="s">
        <v>36</v>
      </c>
      <c r="M532" t="s">
        <v>48</v>
      </c>
      <c r="N532" t="s">
        <v>49</v>
      </c>
      <c r="O532" t="s">
        <v>61</v>
      </c>
      <c r="P532" t="s">
        <v>40</v>
      </c>
      <c r="Q532">
        <v>3</v>
      </c>
      <c r="R532" s="1">
        <v>44994</v>
      </c>
      <c r="S532">
        <v>5</v>
      </c>
      <c r="T532">
        <v>1</v>
      </c>
      <c r="U532">
        <v>4</v>
      </c>
      <c r="V532" s="1">
        <v>44995</v>
      </c>
      <c r="W532" t="s">
        <v>68</v>
      </c>
      <c r="X532" t="s">
        <v>42</v>
      </c>
      <c r="Y532" t="s">
        <v>43</v>
      </c>
      <c r="Z532">
        <v>1</v>
      </c>
      <c r="AA532">
        <v>647.16</v>
      </c>
      <c r="AB532">
        <v>31</v>
      </c>
      <c r="AC532" t="str" cm="1">
        <f t="array" ref="AC532">_xlfn.IFS(AB532 &lt;=29, "Young Adult", AB532 &lt;=44, "Adult", AB532 &lt;=59, "Middle Age", AB532 &gt; 59, "Old")</f>
        <v>Adult</v>
      </c>
      <c r="AD532">
        <f t="shared" ca="1" si="16"/>
        <v>5</v>
      </c>
      <c r="AE532" t="str" cm="1">
        <f t="array" ref="AE532">_xlfn.IFS(S532 &lt; 3, "Low", S532 &lt;= 4, "Medium", S532 &gt; 4, "High")</f>
        <v>High</v>
      </c>
      <c r="AF532" t="str" cm="1">
        <f t="array" ref="AF532">_xlfn.IFS(T532 &lt; 3, "Unsatisfied", T532 &lt;= 4, "Neutral", T532 &gt; 4, "Satisfied" )</f>
        <v>Unsatisfied</v>
      </c>
      <c r="AG532" t="str" cm="1">
        <f t="array" ref="AG532">_xlfn.IFS(Q532 &lt; 3, "Needs Improvement", Q532 &lt;= 4, "Good", Q532 &gt; 4, "Excellent" )</f>
        <v>Good</v>
      </c>
      <c r="AH532" t="str">
        <f t="shared" si="17"/>
        <v>Needs Improvement</v>
      </c>
    </row>
    <row r="533" spans="1:34" x14ac:dyDescent="0.35">
      <c r="A533">
        <v>1022</v>
      </c>
      <c r="B533" s="1">
        <v>44823</v>
      </c>
      <c r="C533" t="s">
        <v>128</v>
      </c>
      <c r="D533" t="s">
        <v>94</v>
      </c>
      <c r="E533" t="s">
        <v>30</v>
      </c>
      <c r="F533" t="s">
        <v>46</v>
      </c>
      <c r="G533" t="s">
        <v>45</v>
      </c>
      <c r="H533" t="s">
        <v>33</v>
      </c>
      <c r="I533" t="s">
        <v>129</v>
      </c>
      <c r="J533" t="s">
        <v>70</v>
      </c>
      <c r="K533" s="1">
        <v>22808</v>
      </c>
      <c r="L533" t="s">
        <v>36</v>
      </c>
      <c r="M533" t="s">
        <v>48</v>
      </c>
      <c r="N533" t="s">
        <v>72</v>
      </c>
      <c r="O533" t="s">
        <v>77</v>
      </c>
      <c r="P533" t="s">
        <v>40</v>
      </c>
      <c r="Q533">
        <v>3</v>
      </c>
      <c r="R533" s="1">
        <v>44969</v>
      </c>
      <c r="S533">
        <v>1</v>
      </c>
      <c r="T533">
        <v>4</v>
      </c>
      <c r="U533">
        <v>4</v>
      </c>
      <c r="V533" s="1">
        <v>44938</v>
      </c>
      <c r="W533" t="s">
        <v>62</v>
      </c>
      <c r="X533" t="s">
        <v>42</v>
      </c>
      <c r="Y533" t="s">
        <v>43</v>
      </c>
      <c r="Z533">
        <v>1</v>
      </c>
      <c r="AA533">
        <v>664.23</v>
      </c>
      <c r="AB533">
        <v>60</v>
      </c>
      <c r="AC533" t="str" cm="1">
        <f t="array" ref="AC533">_xlfn.IFS(AB533 &lt;=29, "Young Adult", AB533 &lt;=44, "Adult", AB533 &lt;=59, "Middle Age", AB533 &gt; 59, "Old")</f>
        <v>Old</v>
      </c>
      <c r="AD533">
        <f t="shared" ca="1" si="16"/>
        <v>3</v>
      </c>
      <c r="AE533" t="str" cm="1">
        <f t="array" ref="AE533">_xlfn.IFS(S533 &lt; 3, "Low", S533 &lt;= 4, "Medium", S533 &gt; 4, "High")</f>
        <v>Low</v>
      </c>
      <c r="AF533" t="str" cm="1">
        <f t="array" ref="AF533">_xlfn.IFS(T533 &lt; 3, "Unsatisfied", T533 &lt;= 4, "Neutral", T533 &gt; 4, "Satisfied" )</f>
        <v>Neutral</v>
      </c>
      <c r="AG533" t="str" cm="1">
        <f t="array" ref="AG533">_xlfn.IFS(Q533 &lt; 3, "Needs Improvement", Q533 &lt;= 4, "Good", Q533 &gt; 4, "Excellent" )</f>
        <v>Good</v>
      </c>
      <c r="AH533" t="str">
        <f t="shared" si="17"/>
        <v>Needs Improvement</v>
      </c>
    </row>
    <row r="534" spans="1:34" x14ac:dyDescent="0.35">
      <c r="A534">
        <v>1023</v>
      </c>
      <c r="B534" s="1">
        <v>43413</v>
      </c>
      <c r="C534" t="s">
        <v>130</v>
      </c>
      <c r="D534" t="s">
        <v>74</v>
      </c>
      <c r="E534" t="s">
        <v>30</v>
      </c>
      <c r="F534" t="s">
        <v>31</v>
      </c>
      <c r="G534" t="s">
        <v>32</v>
      </c>
      <c r="H534" t="s">
        <v>46</v>
      </c>
      <c r="I534" t="s">
        <v>129</v>
      </c>
      <c r="J534" t="s">
        <v>65</v>
      </c>
      <c r="K534" s="1">
        <v>33699</v>
      </c>
      <c r="L534" t="s">
        <v>36</v>
      </c>
      <c r="M534" t="s">
        <v>48</v>
      </c>
      <c r="N534" t="s">
        <v>49</v>
      </c>
      <c r="O534" t="s">
        <v>77</v>
      </c>
      <c r="P534" t="s">
        <v>40</v>
      </c>
      <c r="Q534">
        <v>3</v>
      </c>
      <c r="R534" s="1">
        <v>44943</v>
      </c>
      <c r="S534">
        <v>4</v>
      </c>
      <c r="T534">
        <v>4</v>
      </c>
      <c r="U534">
        <v>3</v>
      </c>
      <c r="V534" s="1">
        <v>44853</v>
      </c>
      <c r="W534" t="s">
        <v>62</v>
      </c>
      <c r="X534" t="s">
        <v>42</v>
      </c>
      <c r="Y534" t="s">
        <v>43</v>
      </c>
      <c r="Z534">
        <v>4</v>
      </c>
      <c r="AA534">
        <v>893.07</v>
      </c>
      <c r="AB534">
        <v>26</v>
      </c>
      <c r="AC534" t="str" cm="1">
        <f t="array" ref="AC534">_xlfn.IFS(AB534 &lt;=29, "Young Adult", AB534 &lt;=44, "Adult", AB534 &lt;=59, "Middle Age", AB534 &gt; 59, "Old")</f>
        <v>Young Adult</v>
      </c>
      <c r="AD534">
        <f t="shared" ca="1" si="16"/>
        <v>7</v>
      </c>
      <c r="AE534" t="str" cm="1">
        <f t="array" ref="AE534">_xlfn.IFS(S534 &lt; 3, "Low", S534 &lt;= 4, "Medium", S534 &gt; 4, "High")</f>
        <v>Medium</v>
      </c>
      <c r="AF534" t="str" cm="1">
        <f t="array" ref="AF534">_xlfn.IFS(T534 &lt; 3, "Unsatisfied", T534 &lt;= 4, "Neutral", T534 &gt; 4, "Satisfied" )</f>
        <v>Neutral</v>
      </c>
      <c r="AG534" t="str" cm="1">
        <f t="array" ref="AG534">_xlfn.IFS(Q534 &lt; 3, "Needs Improvement", Q534 &lt;= 4, "Good", Q534 &gt; 4, "Excellent" )</f>
        <v>Good</v>
      </c>
      <c r="AH534" t="str">
        <f t="shared" si="17"/>
        <v>Needs Improvement</v>
      </c>
    </row>
    <row r="535" spans="1:34" x14ac:dyDescent="0.35">
      <c r="A535">
        <v>1024</v>
      </c>
      <c r="B535" s="1">
        <v>43464</v>
      </c>
      <c r="C535" t="s">
        <v>130</v>
      </c>
      <c r="D535" t="s">
        <v>81</v>
      </c>
      <c r="E535" t="s">
        <v>30</v>
      </c>
      <c r="F535" t="s">
        <v>31</v>
      </c>
      <c r="G535" t="s">
        <v>45</v>
      </c>
      <c r="H535" t="s">
        <v>46</v>
      </c>
      <c r="I535" t="s">
        <v>129</v>
      </c>
      <c r="J535" t="s">
        <v>97</v>
      </c>
      <c r="K535" s="1">
        <v>31866</v>
      </c>
      <c r="L535" t="s">
        <v>36</v>
      </c>
      <c r="M535" t="s">
        <v>37</v>
      </c>
      <c r="N535" t="s">
        <v>60</v>
      </c>
      <c r="O535" t="s">
        <v>77</v>
      </c>
      <c r="P535" t="s">
        <v>40</v>
      </c>
      <c r="Q535">
        <v>3</v>
      </c>
      <c r="R535" s="1">
        <v>44846</v>
      </c>
      <c r="S535">
        <v>5</v>
      </c>
      <c r="T535">
        <v>3</v>
      </c>
      <c r="U535">
        <v>1</v>
      </c>
      <c r="V535" s="1">
        <v>44845</v>
      </c>
      <c r="W535" t="s">
        <v>62</v>
      </c>
      <c r="X535" t="s">
        <v>51</v>
      </c>
      <c r="Y535" t="s">
        <v>63</v>
      </c>
      <c r="Z535">
        <v>5</v>
      </c>
      <c r="AA535">
        <v>868.98</v>
      </c>
      <c r="AB535">
        <v>31</v>
      </c>
      <c r="AC535" t="str" cm="1">
        <f t="array" ref="AC535">_xlfn.IFS(AB535 &lt;=29, "Young Adult", AB535 &lt;=44, "Adult", AB535 &lt;=59, "Middle Age", AB535 &gt; 59, "Old")</f>
        <v>Adult</v>
      </c>
      <c r="AD535">
        <f t="shared" ca="1" si="16"/>
        <v>7</v>
      </c>
      <c r="AE535" t="str" cm="1">
        <f t="array" ref="AE535">_xlfn.IFS(S535 &lt; 3, "Low", S535 &lt;= 4, "Medium", S535 &gt; 4, "High")</f>
        <v>High</v>
      </c>
      <c r="AF535" t="str" cm="1">
        <f t="array" ref="AF535">_xlfn.IFS(T535 &lt; 3, "Unsatisfied", T535 &lt;= 4, "Neutral", T535 &gt; 4, "Satisfied" )</f>
        <v>Neutral</v>
      </c>
      <c r="AG535" t="str" cm="1">
        <f t="array" ref="AG535">_xlfn.IFS(Q535 &lt; 3, "Needs Improvement", Q535 &lt;= 4, "Good", Q535 &gt; 4, "Excellent" )</f>
        <v>Good</v>
      </c>
      <c r="AH535" t="str">
        <f t="shared" si="17"/>
        <v>Effective</v>
      </c>
    </row>
    <row r="536" spans="1:34" x14ac:dyDescent="0.35">
      <c r="A536">
        <v>1025</v>
      </c>
      <c r="B536" s="1">
        <v>45057</v>
      </c>
      <c r="C536" t="s">
        <v>131</v>
      </c>
      <c r="D536" t="s">
        <v>54</v>
      </c>
      <c r="E536" t="s">
        <v>30</v>
      </c>
      <c r="F536" t="s">
        <v>55</v>
      </c>
      <c r="G536" t="s">
        <v>45</v>
      </c>
      <c r="H536" t="s">
        <v>33</v>
      </c>
      <c r="I536" t="s">
        <v>132</v>
      </c>
      <c r="J536" t="s">
        <v>70</v>
      </c>
      <c r="K536" s="1">
        <v>22233</v>
      </c>
      <c r="L536" t="s">
        <v>36</v>
      </c>
      <c r="M536" t="s">
        <v>37</v>
      </c>
      <c r="N536" t="s">
        <v>60</v>
      </c>
      <c r="O536" t="s">
        <v>77</v>
      </c>
      <c r="P536" t="s">
        <v>40</v>
      </c>
      <c r="Q536">
        <v>3</v>
      </c>
      <c r="R536" s="1">
        <v>44950</v>
      </c>
      <c r="S536">
        <v>4</v>
      </c>
      <c r="T536">
        <v>1</v>
      </c>
      <c r="U536">
        <v>4</v>
      </c>
      <c r="V536" s="1">
        <v>44939</v>
      </c>
      <c r="W536" t="s">
        <v>62</v>
      </c>
      <c r="X536" t="s">
        <v>42</v>
      </c>
      <c r="Y536" t="s">
        <v>52</v>
      </c>
      <c r="Z536">
        <v>5</v>
      </c>
      <c r="AA536">
        <v>761.95</v>
      </c>
      <c r="AB536">
        <v>63</v>
      </c>
      <c r="AC536" t="str" cm="1">
        <f t="array" ref="AC536">_xlfn.IFS(AB536 &lt;=29, "Young Adult", AB536 &lt;=44, "Adult", AB536 &lt;=59, "Middle Age", AB536 &gt; 59, "Old")</f>
        <v>Old</v>
      </c>
      <c r="AD536">
        <f t="shared" ca="1" si="16"/>
        <v>3</v>
      </c>
      <c r="AE536" t="str" cm="1">
        <f t="array" ref="AE536">_xlfn.IFS(S536 &lt; 3, "Low", S536 &lt;= 4, "Medium", S536 &gt; 4, "High")</f>
        <v>Medium</v>
      </c>
      <c r="AF536" t="str" cm="1">
        <f t="array" ref="AF536">_xlfn.IFS(T536 &lt; 3, "Unsatisfied", T536 &lt;= 4, "Neutral", T536 &gt; 4, "Satisfied" )</f>
        <v>Unsatisfied</v>
      </c>
      <c r="AG536" t="str" cm="1">
        <f t="array" ref="AG536">_xlfn.IFS(Q536 &lt; 3, "Needs Improvement", Q536 &lt;= 4, "Good", Q536 &gt; 4, "Excellent" )</f>
        <v>Good</v>
      </c>
      <c r="AH536" t="str">
        <f t="shared" si="17"/>
        <v>Needs Improvement</v>
      </c>
    </row>
    <row r="537" spans="1:34" x14ac:dyDescent="0.35">
      <c r="A537">
        <v>1026</v>
      </c>
      <c r="B537" s="1">
        <v>44868</v>
      </c>
      <c r="C537" t="s">
        <v>131</v>
      </c>
      <c r="D537" t="s">
        <v>69</v>
      </c>
      <c r="E537" t="s">
        <v>30</v>
      </c>
      <c r="F537" t="s">
        <v>31</v>
      </c>
      <c r="G537" t="s">
        <v>45</v>
      </c>
      <c r="H537" t="s">
        <v>46</v>
      </c>
      <c r="I537" t="s">
        <v>132</v>
      </c>
      <c r="J537" t="s">
        <v>79</v>
      </c>
      <c r="K537" s="1">
        <v>18574</v>
      </c>
      <c r="L537" t="s">
        <v>36</v>
      </c>
      <c r="M537" t="s">
        <v>37</v>
      </c>
      <c r="N537" t="s">
        <v>60</v>
      </c>
      <c r="O537" t="s">
        <v>39</v>
      </c>
      <c r="P537" t="s">
        <v>40</v>
      </c>
      <c r="Q537">
        <v>3</v>
      </c>
      <c r="R537" s="1">
        <v>44843</v>
      </c>
      <c r="S537">
        <v>5</v>
      </c>
      <c r="T537">
        <v>2</v>
      </c>
      <c r="U537">
        <v>5</v>
      </c>
      <c r="V537" s="1">
        <v>45033</v>
      </c>
      <c r="W537" t="s">
        <v>92</v>
      </c>
      <c r="X537" t="s">
        <v>51</v>
      </c>
      <c r="Y537" t="s">
        <v>52</v>
      </c>
      <c r="Z537">
        <v>4</v>
      </c>
      <c r="AA537">
        <v>431.57</v>
      </c>
      <c r="AB537">
        <v>72</v>
      </c>
      <c r="AC537" t="str" cm="1">
        <f t="array" ref="AC537">_xlfn.IFS(AB537 &lt;=29, "Young Adult", AB537 &lt;=44, "Adult", AB537 &lt;=59, "Middle Age", AB537 &gt; 59, "Old")</f>
        <v>Old</v>
      </c>
      <c r="AD537">
        <f t="shared" ca="1" si="16"/>
        <v>3</v>
      </c>
      <c r="AE537" t="str" cm="1">
        <f t="array" ref="AE537">_xlfn.IFS(S537 &lt; 3, "Low", S537 &lt;= 4, "Medium", S537 &gt; 4, "High")</f>
        <v>High</v>
      </c>
      <c r="AF537" t="str" cm="1">
        <f t="array" ref="AF537">_xlfn.IFS(T537 &lt; 3, "Unsatisfied", T537 &lt;= 4, "Neutral", T537 &gt; 4, "Satisfied" )</f>
        <v>Unsatisfied</v>
      </c>
      <c r="AG537" t="str" cm="1">
        <f t="array" ref="AG537">_xlfn.IFS(Q537 &lt; 3, "Needs Improvement", Q537 &lt;= 4, "Good", Q537 &gt; 4, "Excellent" )</f>
        <v>Good</v>
      </c>
      <c r="AH537" t="str">
        <f t="shared" si="17"/>
        <v>Needs Improvement</v>
      </c>
    </row>
    <row r="538" spans="1:34" x14ac:dyDescent="0.35">
      <c r="A538">
        <v>1027</v>
      </c>
      <c r="B538" s="1">
        <v>43996</v>
      </c>
      <c r="C538" t="s">
        <v>131</v>
      </c>
      <c r="D538" t="s">
        <v>29</v>
      </c>
      <c r="E538" t="s">
        <v>30</v>
      </c>
      <c r="F538" t="s">
        <v>46</v>
      </c>
      <c r="G538" t="s">
        <v>45</v>
      </c>
      <c r="H538" t="s">
        <v>55</v>
      </c>
      <c r="I538" t="s">
        <v>132</v>
      </c>
      <c r="J538" t="s">
        <v>65</v>
      </c>
      <c r="K538" s="1">
        <v>23001</v>
      </c>
      <c r="L538" t="s">
        <v>36</v>
      </c>
      <c r="M538" t="s">
        <v>48</v>
      </c>
      <c r="N538" t="s">
        <v>60</v>
      </c>
      <c r="O538" t="s">
        <v>61</v>
      </c>
      <c r="P538" t="s">
        <v>40</v>
      </c>
      <c r="Q538">
        <v>3</v>
      </c>
      <c r="R538" s="1">
        <v>45021</v>
      </c>
      <c r="S538">
        <v>2</v>
      </c>
      <c r="T538">
        <v>3</v>
      </c>
      <c r="U538">
        <v>5</v>
      </c>
      <c r="V538" s="1">
        <v>45001</v>
      </c>
      <c r="W538" t="s">
        <v>92</v>
      </c>
      <c r="X538" t="s">
        <v>51</v>
      </c>
      <c r="Y538" t="s">
        <v>52</v>
      </c>
      <c r="Z538">
        <v>4</v>
      </c>
      <c r="AA538">
        <v>357.57</v>
      </c>
      <c r="AB538">
        <v>58</v>
      </c>
      <c r="AC538" t="str" cm="1">
        <f t="array" ref="AC538">_xlfn.IFS(AB538 &lt;=29, "Young Adult", AB538 &lt;=44, "Adult", AB538 &lt;=59, "Middle Age", AB538 &gt; 59, "Old")</f>
        <v>Middle Age</v>
      </c>
      <c r="AD538">
        <f t="shared" ca="1" si="16"/>
        <v>5</v>
      </c>
      <c r="AE538" t="str" cm="1">
        <f t="array" ref="AE538">_xlfn.IFS(S538 &lt; 3, "Low", S538 &lt;= 4, "Medium", S538 &gt; 4, "High")</f>
        <v>Low</v>
      </c>
      <c r="AF538" t="str" cm="1">
        <f t="array" ref="AF538">_xlfn.IFS(T538 &lt; 3, "Unsatisfied", T538 &lt;= 4, "Neutral", T538 &gt; 4, "Satisfied" )</f>
        <v>Neutral</v>
      </c>
      <c r="AG538" t="str" cm="1">
        <f t="array" ref="AG538">_xlfn.IFS(Q538 &lt; 3, "Needs Improvement", Q538 &lt;= 4, "Good", Q538 &gt; 4, "Excellent" )</f>
        <v>Good</v>
      </c>
      <c r="AH538" t="str">
        <f t="shared" si="17"/>
        <v>Needs Improvement</v>
      </c>
    </row>
    <row r="539" spans="1:34" x14ac:dyDescent="0.35">
      <c r="A539">
        <v>1028</v>
      </c>
      <c r="B539" s="1">
        <v>43753</v>
      </c>
      <c r="C539" t="s">
        <v>128</v>
      </c>
      <c r="D539" t="s">
        <v>94</v>
      </c>
      <c r="E539" t="s">
        <v>108</v>
      </c>
      <c r="F539" t="s">
        <v>55</v>
      </c>
      <c r="G539" t="s">
        <v>32</v>
      </c>
      <c r="H539" t="s">
        <v>46</v>
      </c>
      <c r="I539" t="s">
        <v>129</v>
      </c>
      <c r="J539" t="s">
        <v>65</v>
      </c>
      <c r="K539" s="1">
        <v>36821</v>
      </c>
      <c r="L539" t="s">
        <v>36</v>
      </c>
      <c r="M539" t="s">
        <v>48</v>
      </c>
      <c r="N539" t="s">
        <v>84</v>
      </c>
      <c r="O539" t="s">
        <v>61</v>
      </c>
      <c r="P539" t="s">
        <v>40</v>
      </c>
      <c r="Q539">
        <v>3</v>
      </c>
      <c r="R539" s="1">
        <v>45011</v>
      </c>
      <c r="S539">
        <v>5</v>
      </c>
      <c r="T539">
        <v>5</v>
      </c>
      <c r="U539">
        <v>4</v>
      </c>
      <c r="V539" s="1">
        <v>44945</v>
      </c>
      <c r="W539" t="s">
        <v>68</v>
      </c>
      <c r="X539" t="s">
        <v>42</v>
      </c>
      <c r="Y539" t="s">
        <v>52</v>
      </c>
      <c r="Z539">
        <v>3</v>
      </c>
      <c r="AA539">
        <v>804.06</v>
      </c>
      <c r="AB539">
        <v>19</v>
      </c>
      <c r="AC539" t="str" cm="1">
        <f t="array" ref="AC539">_xlfn.IFS(AB539 &lt;=29, "Young Adult", AB539 &lt;=44, "Adult", AB539 &lt;=59, "Middle Age", AB539 &gt; 59, "Old")</f>
        <v>Young Adult</v>
      </c>
      <c r="AD539">
        <f t="shared" ca="1" si="16"/>
        <v>6</v>
      </c>
      <c r="AE539" t="str" cm="1">
        <f t="array" ref="AE539">_xlfn.IFS(S539 &lt; 3, "Low", S539 &lt;= 4, "Medium", S539 &gt; 4, "High")</f>
        <v>High</v>
      </c>
      <c r="AF539" t="str" cm="1">
        <f t="array" ref="AF539">_xlfn.IFS(T539 &lt; 3, "Unsatisfied", T539 &lt;= 4, "Neutral", T539 &gt; 4, "Satisfied" )</f>
        <v>Satisfied</v>
      </c>
      <c r="AG539" t="str" cm="1">
        <f t="array" ref="AG539">_xlfn.IFS(Q539 &lt; 3, "Needs Improvement", Q539 &lt;= 4, "Good", Q539 &gt; 4, "Excellent" )</f>
        <v>Good</v>
      </c>
      <c r="AH539" t="str">
        <f t="shared" si="17"/>
        <v>Needs Improvement</v>
      </c>
    </row>
    <row r="540" spans="1:34" x14ac:dyDescent="0.35">
      <c r="A540">
        <v>1029</v>
      </c>
      <c r="B540" s="1">
        <v>43949</v>
      </c>
      <c r="C540" t="s">
        <v>128</v>
      </c>
      <c r="D540" t="s">
        <v>85</v>
      </c>
      <c r="E540" t="s">
        <v>30</v>
      </c>
      <c r="F540" t="s">
        <v>46</v>
      </c>
      <c r="G540" t="s">
        <v>56</v>
      </c>
      <c r="H540" t="s">
        <v>46</v>
      </c>
      <c r="I540" t="s">
        <v>129</v>
      </c>
      <c r="J540" t="s">
        <v>70</v>
      </c>
      <c r="K540" s="1">
        <v>29007</v>
      </c>
      <c r="L540" t="s">
        <v>36</v>
      </c>
      <c r="M540" t="s">
        <v>37</v>
      </c>
      <c r="N540" t="s">
        <v>84</v>
      </c>
      <c r="O540" t="s">
        <v>77</v>
      </c>
      <c r="P540" t="s">
        <v>40</v>
      </c>
      <c r="Q540">
        <v>3</v>
      </c>
      <c r="R540" s="1">
        <v>44872</v>
      </c>
      <c r="S540">
        <v>3</v>
      </c>
      <c r="T540">
        <v>5</v>
      </c>
      <c r="U540">
        <v>4</v>
      </c>
      <c r="V540" s="1">
        <v>44982</v>
      </c>
      <c r="W540" t="s">
        <v>62</v>
      </c>
      <c r="X540" t="s">
        <v>42</v>
      </c>
      <c r="Y540" t="s">
        <v>43</v>
      </c>
      <c r="Z540">
        <v>5</v>
      </c>
      <c r="AA540">
        <v>729.41</v>
      </c>
      <c r="AB540">
        <v>41</v>
      </c>
      <c r="AC540" t="str" cm="1">
        <f t="array" ref="AC540">_xlfn.IFS(AB540 &lt;=29, "Young Adult", AB540 &lt;=44, "Adult", AB540 &lt;=59, "Middle Age", AB540 &gt; 59, "Old")</f>
        <v>Adult</v>
      </c>
      <c r="AD540">
        <f t="shared" ca="1" si="16"/>
        <v>6</v>
      </c>
      <c r="AE540" t="str" cm="1">
        <f t="array" ref="AE540">_xlfn.IFS(S540 &lt; 3, "Low", S540 &lt;= 4, "Medium", S540 &gt; 4, "High")</f>
        <v>Medium</v>
      </c>
      <c r="AF540" t="str" cm="1">
        <f t="array" ref="AF540">_xlfn.IFS(T540 &lt; 3, "Unsatisfied", T540 &lt;= 4, "Neutral", T540 &gt; 4, "Satisfied" )</f>
        <v>Satisfied</v>
      </c>
      <c r="AG540" t="str" cm="1">
        <f t="array" ref="AG540">_xlfn.IFS(Q540 &lt; 3, "Needs Improvement", Q540 &lt;= 4, "Good", Q540 &gt; 4, "Excellent" )</f>
        <v>Good</v>
      </c>
      <c r="AH540" t="str">
        <f t="shared" si="17"/>
        <v>Needs Improvement</v>
      </c>
    </row>
    <row r="541" spans="1:34" x14ac:dyDescent="0.35">
      <c r="A541">
        <v>1030</v>
      </c>
      <c r="B541" s="1">
        <v>43767</v>
      </c>
      <c r="C541" t="s">
        <v>128</v>
      </c>
      <c r="D541" t="s">
        <v>64</v>
      </c>
      <c r="E541" t="s">
        <v>30</v>
      </c>
      <c r="F541" t="s">
        <v>31</v>
      </c>
      <c r="G541" t="s">
        <v>32</v>
      </c>
      <c r="H541" t="s">
        <v>33</v>
      </c>
      <c r="I541" t="s">
        <v>129</v>
      </c>
      <c r="J541" t="s">
        <v>70</v>
      </c>
      <c r="K541" s="1">
        <v>20276</v>
      </c>
      <c r="L541" t="s">
        <v>36</v>
      </c>
      <c r="M541" t="s">
        <v>48</v>
      </c>
      <c r="N541" t="s">
        <v>72</v>
      </c>
      <c r="O541" t="s">
        <v>61</v>
      </c>
      <c r="P541" t="s">
        <v>40</v>
      </c>
      <c r="Q541">
        <v>3</v>
      </c>
      <c r="R541" s="1">
        <v>44929</v>
      </c>
      <c r="S541">
        <v>4</v>
      </c>
      <c r="T541">
        <v>4</v>
      </c>
      <c r="U541">
        <v>1</v>
      </c>
      <c r="V541" s="1">
        <v>44930</v>
      </c>
      <c r="W541" t="s">
        <v>92</v>
      </c>
      <c r="X541" t="s">
        <v>42</v>
      </c>
      <c r="Y541" t="s">
        <v>63</v>
      </c>
      <c r="Z541">
        <v>1</v>
      </c>
      <c r="AA541">
        <v>169.46</v>
      </c>
      <c r="AB541">
        <v>64</v>
      </c>
      <c r="AC541" t="str" cm="1">
        <f t="array" ref="AC541">_xlfn.IFS(AB541 &lt;=29, "Young Adult", AB541 &lt;=44, "Adult", AB541 &lt;=59, "Middle Age", AB541 &gt; 59, "Old")</f>
        <v>Old</v>
      </c>
      <c r="AD541">
        <f t="shared" ca="1" si="16"/>
        <v>6</v>
      </c>
      <c r="AE541" t="str" cm="1">
        <f t="array" ref="AE541">_xlfn.IFS(S541 &lt; 3, "Low", S541 &lt;= 4, "Medium", S541 &gt; 4, "High")</f>
        <v>Medium</v>
      </c>
      <c r="AF541" t="str" cm="1">
        <f t="array" ref="AF541">_xlfn.IFS(T541 &lt; 3, "Unsatisfied", T541 &lt;= 4, "Neutral", T541 &gt; 4, "Satisfied" )</f>
        <v>Neutral</v>
      </c>
      <c r="AG541" t="str" cm="1">
        <f t="array" ref="AG541">_xlfn.IFS(Q541 &lt; 3, "Needs Improvement", Q541 &lt;= 4, "Good", Q541 &gt; 4, "Excellent" )</f>
        <v>Good</v>
      </c>
      <c r="AH541" t="str">
        <f t="shared" si="17"/>
        <v>Effective</v>
      </c>
    </row>
    <row r="542" spans="1:34" x14ac:dyDescent="0.35">
      <c r="A542">
        <v>1031</v>
      </c>
      <c r="B542" s="1">
        <v>44314</v>
      </c>
      <c r="C542" t="s">
        <v>128</v>
      </c>
      <c r="D542" t="s">
        <v>74</v>
      </c>
      <c r="E542" t="s">
        <v>30</v>
      </c>
      <c r="F542" t="s">
        <v>46</v>
      </c>
      <c r="G542" t="s">
        <v>56</v>
      </c>
      <c r="H542" t="s">
        <v>33</v>
      </c>
      <c r="I542" t="s">
        <v>129</v>
      </c>
      <c r="J542" t="s">
        <v>65</v>
      </c>
      <c r="K542" s="1">
        <v>26601</v>
      </c>
      <c r="L542" t="s">
        <v>36</v>
      </c>
      <c r="M542" t="s">
        <v>48</v>
      </c>
      <c r="N542" t="s">
        <v>38</v>
      </c>
      <c r="O542" t="s">
        <v>39</v>
      </c>
      <c r="P542" t="s">
        <v>40</v>
      </c>
      <c r="Q542">
        <v>3</v>
      </c>
      <c r="R542" s="1">
        <v>44984</v>
      </c>
      <c r="S542">
        <v>5</v>
      </c>
      <c r="T542">
        <v>3</v>
      </c>
      <c r="U542">
        <v>2</v>
      </c>
      <c r="V542" s="1">
        <v>44921</v>
      </c>
      <c r="W542" t="s">
        <v>92</v>
      </c>
      <c r="X542" t="s">
        <v>42</v>
      </c>
      <c r="Y542" t="s">
        <v>43</v>
      </c>
      <c r="Z542">
        <v>1</v>
      </c>
      <c r="AA542">
        <v>833.28</v>
      </c>
      <c r="AB542">
        <v>49</v>
      </c>
      <c r="AC542" t="str" cm="1">
        <f t="array" ref="AC542">_xlfn.IFS(AB542 &lt;=29, "Young Adult", AB542 &lt;=44, "Adult", AB542 &lt;=59, "Middle Age", AB542 &gt; 59, "Old")</f>
        <v>Middle Age</v>
      </c>
      <c r="AD542">
        <f t="shared" ca="1" si="16"/>
        <v>5</v>
      </c>
      <c r="AE542" t="str" cm="1">
        <f t="array" ref="AE542">_xlfn.IFS(S542 &lt; 3, "Low", S542 &lt;= 4, "Medium", S542 &gt; 4, "High")</f>
        <v>High</v>
      </c>
      <c r="AF542" t="str" cm="1">
        <f t="array" ref="AF542">_xlfn.IFS(T542 &lt; 3, "Unsatisfied", T542 &lt;= 4, "Neutral", T542 &gt; 4, "Satisfied" )</f>
        <v>Neutral</v>
      </c>
      <c r="AG542" t="str" cm="1">
        <f t="array" ref="AG542">_xlfn.IFS(Q542 &lt; 3, "Needs Improvement", Q542 &lt;= 4, "Good", Q542 &gt; 4, "Excellent" )</f>
        <v>Good</v>
      </c>
      <c r="AH542" t="str">
        <f t="shared" si="17"/>
        <v>Needs Improvement</v>
      </c>
    </row>
    <row r="543" spans="1:34" x14ac:dyDescent="0.35">
      <c r="A543">
        <v>1032</v>
      </c>
      <c r="B543" s="1">
        <v>44670</v>
      </c>
      <c r="C543" t="s">
        <v>128</v>
      </c>
      <c r="D543" t="s">
        <v>94</v>
      </c>
      <c r="E543" t="s">
        <v>30</v>
      </c>
      <c r="F543" t="s">
        <v>55</v>
      </c>
      <c r="G543" t="s">
        <v>32</v>
      </c>
      <c r="H543" t="s">
        <v>46</v>
      </c>
      <c r="I543" t="s">
        <v>129</v>
      </c>
      <c r="J543" t="s">
        <v>47</v>
      </c>
      <c r="K543" s="1">
        <v>19906</v>
      </c>
      <c r="L543" t="s">
        <v>36</v>
      </c>
      <c r="M543" t="s">
        <v>48</v>
      </c>
      <c r="N543" t="s">
        <v>84</v>
      </c>
      <c r="O543" t="s">
        <v>39</v>
      </c>
      <c r="P543" t="s">
        <v>40</v>
      </c>
      <c r="Q543">
        <v>3</v>
      </c>
      <c r="R543" s="1">
        <v>45068</v>
      </c>
      <c r="S543">
        <v>5</v>
      </c>
      <c r="T543">
        <v>4</v>
      </c>
      <c r="U543">
        <v>4</v>
      </c>
      <c r="V543" s="1">
        <v>44902</v>
      </c>
      <c r="W543" t="s">
        <v>68</v>
      </c>
      <c r="X543" t="s">
        <v>51</v>
      </c>
      <c r="Y543" t="s">
        <v>63</v>
      </c>
      <c r="Z543">
        <v>3</v>
      </c>
      <c r="AA543">
        <v>482.23</v>
      </c>
      <c r="AB543">
        <v>68</v>
      </c>
      <c r="AC543" t="str" cm="1">
        <f t="array" ref="AC543">_xlfn.IFS(AB543 &lt;=29, "Young Adult", AB543 &lt;=44, "Adult", AB543 &lt;=59, "Middle Age", AB543 &gt; 59, "Old")</f>
        <v>Old</v>
      </c>
      <c r="AD543">
        <f t="shared" ca="1" si="16"/>
        <v>4</v>
      </c>
      <c r="AE543" t="str" cm="1">
        <f t="array" ref="AE543">_xlfn.IFS(S543 &lt; 3, "Low", S543 &lt;= 4, "Medium", S543 &gt; 4, "High")</f>
        <v>High</v>
      </c>
      <c r="AF543" t="str" cm="1">
        <f t="array" ref="AF543">_xlfn.IFS(T543 &lt; 3, "Unsatisfied", T543 &lt;= 4, "Neutral", T543 &gt; 4, "Satisfied" )</f>
        <v>Neutral</v>
      </c>
      <c r="AG543" t="str" cm="1">
        <f t="array" ref="AG543">_xlfn.IFS(Q543 &lt; 3, "Needs Improvement", Q543 &lt;= 4, "Good", Q543 &gt; 4, "Excellent" )</f>
        <v>Good</v>
      </c>
      <c r="AH543" t="str">
        <f t="shared" si="17"/>
        <v>Effective</v>
      </c>
    </row>
    <row r="544" spans="1:34" x14ac:dyDescent="0.35">
      <c r="A544">
        <v>1033</v>
      </c>
      <c r="B544" s="1">
        <v>45013</v>
      </c>
      <c r="C544" t="s">
        <v>130</v>
      </c>
      <c r="D544" t="s">
        <v>74</v>
      </c>
      <c r="E544" t="s">
        <v>30</v>
      </c>
      <c r="F544" t="s">
        <v>31</v>
      </c>
      <c r="G544" t="s">
        <v>56</v>
      </c>
      <c r="H544" t="s">
        <v>55</v>
      </c>
      <c r="I544" t="s">
        <v>129</v>
      </c>
      <c r="J544" t="s">
        <v>70</v>
      </c>
      <c r="K544" s="1">
        <v>35517</v>
      </c>
      <c r="L544" t="s">
        <v>36</v>
      </c>
      <c r="M544" t="s">
        <v>48</v>
      </c>
      <c r="N544" t="s">
        <v>60</v>
      </c>
      <c r="O544" t="s">
        <v>61</v>
      </c>
      <c r="P544" t="s">
        <v>40</v>
      </c>
      <c r="Q544">
        <v>3</v>
      </c>
      <c r="R544" s="1">
        <v>45109</v>
      </c>
      <c r="S544">
        <v>3</v>
      </c>
      <c r="T544">
        <v>1</v>
      </c>
      <c r="U544">
        <v>3</v>
      </c>
      <c r="V544" s="1">
        <v>45097</v>
      </c>
      <c r="W544" t="s">
        <v>92</v>
      </c>
      <c r="X544" t="s">
        <v>42</v>
      </c>
      <c r="Y544" t="s">
        <v>52</v>
      </c>
      <c r="Z544">
        <v>4</v>
      </c>
      <c r="AA544">
        <v>169.85</v>
      </c>
      <c r="AB544">
        <v>26</v>
      </c>
      <c r="AC544" t="str" cm="1">
        <f t="array" ref="AC544">_xlfn.IFS(AB544 &lt;=29, "Young Adult", AB544 &lt;=44, "Adult", AB544 &lt;=59, "Middle Age", AB544 &gt; 59, "Old")</f>
        <v>Young Adult</v>
      </c>
      <c r="AD544">
        <f t="shared" ca="1" si="16"/>
        <v>3</v>
      </c>
      <c r="AE544" t="str" cm="1">
        <f t="array" ref="AE544">_xlfn.IFS(S544 &lt; 3, "Low", S544 &lt;= 4, "Medium", S544 &gt; 4, "High")</f>
        <v>Medium</v>
      </c>
      <c r="AF544" t="str" cm="1">
        <f t="array" ref="AF544">_xlfn.IFS(T544 &lt; 3, "Unsatisfied", T544 &lt;= 4, "Neutral", T544 &gt; 4, "Satisfied" )</f>
        <v>Unsatisfied</v>
      </c>
      <c r="AG544" t="str" cm="1">
        <f t="array" ref="AG544">_xlfn.IFS(Q544 &lt; 3, "Needs Improvement", Q544 &lt;= 4, "Good", Q544 &gt; 4, "Excellent" )</f>
        <v>Good</v>
      </c>
      <c r="AH544" t="str">
        <f t="shared" si="17"/>
        <v>Needs Improvement</v>
      </c>
    </row>
    <row r="545" spans="1:34" x14ac:dyDescent="0.35">
      <c r="A545">
        <v>1034</v>
      </c>
      <c r="B545" s="1">
        <v>43591</v>
      </c>
      <c r="C545" t="s">
        <v>130</v>
      </c>
      <c r="D545" t="s">
        <v>81</v>
      </c>
      <c r="E545" t="s">
        <v>30</v>
      </c>
      <c r="F545" t="s">
        <v>55</v>
      </c>
      <c r="G545" t="s">
        <v>32</v>
      </c>
      <c r="H545" t="s">
        <v>46</v>
      </c>
      <c r="I545" t="s">
        <v>129</v>
      </c>
      <c r="J545" t="s">
        <v>96</v>
      </c>
      <c r="K545" s="1">
        <v>28467</v>
      </c>
      <c r="L545" t="s">
        <v>36</v>
      </c>
      <c r="M545" t="s">
        <v>37</v>
      </c>
      <c r="N545" t="s">
        <v>72</v>
      </c>
      <c r="O545" t="s">
        <v>61</v>
      </c>
      <c r="P545" t="s">
        <v>40</v>
      </c>
      <c r="Q545">
        <v>3</v>
      </c>
      <c r="R545" s="1">
        <v>45116</v>
      </c>
      <c r="S545">
        <v>2</v>
      </c>
      <c r="T545">
        <v>5</v>
      </c>
      <c r="U545">
        <v>1</v>
      </c>
      <c r="V545" s="1">
        <v>44875</v>
      </c>
      <c r="W545" t="s">
        <v>41</v>
      </c>
      <c r="X545" t="s">
        <v>42</v>
      </c>
      <c r="Y545" t="s">
        <v>43</v>
      </c>
      <c r="Z545">
        <v>1</v>
      </c>
      <c r="AA545">
        <v>570.62</v>
      </c>
      <c r="AB545">
        <v>42</v>
      </c>
      <c r="AC545" t="str" cm="1">
        <f t="array" ref="AC545">_xlfn.IFS(AB545 &lt;=29, "Young Adult", AB545 &lt;=44, "Adult", AB545 &lt;=59, "Middle Age", AB545 &gt; 59, "Old")</f>
        <v>Adult</v>
      </c>
      <c r="AD545">
        <f t="shared" ca="1" si="16"/>
        <v>7</v>
      </c>
      <c r="AE545" t="str" cm="1">
        <f t="array" ref="AE545">_xlfn.IFS(S545 &lt; 3, "Low", S545 &lt;= 4, "Medium", S545 &gt; 4, "High")</f>
        <v>Low</v>
      </c>
      <c r="AF545" t="str" cm="1">
        <f t="array" ref="AF545">_xlfn.IFS(T545 &lt; 3, "Unsatisfied", T545 &lt;= 4, "Neutral", T545 &gt; 4, "Satisfied" )</f>
        <v>Satisfied</v>
      </c>
      <c r="AG545" t="str" cm="1">
        <f t="array" ref="AG545">_xlfn.IFS(Q545 &lt; 3, "Needs Improvement", Q545 &lt;= 4, "Good", Q545 &gt; 4, "Excellent" )</f>
        <v>Good</v>
      </c>
      <c r="AH545" t="str">
        <f t="shared" si="17"/>
        <v>Needs Improvement</v>
      </c>
    </row>
    <row r="546" spans="1:34" x14ac:dyDescent="0.35">
      <c r="A546">
        <v>1035</v>
      </c>
      <c r="B546" s="1">
        <v>44117</v>
      </c>
      <c r="C546" t="s">
        <v>131</v>
      </c>
      <c r="D546" t="s">
        <v>54</v>
      </c>
      <c r="E546" t="s">
        <v>30</v>
      </c>
      <c r="F546" t="s">
        <v>55</v>
      </c>
      <c r="G546" t="s">
        <v>45</v>
      </c>
      <c r="H546" t="s">
        <v>33</v>
      </c>
      <c r="I546" t="s">
        <v>132</v>
      </c>
      <c r="J546" t="s">
        <v>111</v>
      </c>
      <c r="K546" s="1">
        <v>28902</v>
      </c>
      <c r="L546" t="s">
        <v>36</v>
      </c>
      <c r="M546" t="s">
        <v>37</v>
      </c>
      <c r="N546" t="s">
        <v>84</v>
      </c>
      <c r="O546" t="s">
        <v>77</v>
      </c>
      <c r="P546" t="s">
        <v>40</v>
      </c>
      <c r="Q546">
        <v>3</v>
      </c>
      <c r="R546" s="1">
        <v>45126</v>
      </c>
      <c r="S546">
        <v>1</v>
      </c>
      <c r="T546">
        <v>5</v>
      </c>
      <c r="U546">
        <v>5</v>
      </c>
      <c r="V546" s="1">
        <v>44996</v>
      </c>
      <c r="W546" t="s">
        <v>92</v>
      </c>
      <c r="X546" t="s">
        <v>42</v>
      </c>
      <c r="Y546" t="s">
        <v>63</v>
      </c>
      <c r="Z546">
        <v>2</v>
      </c>
      <c r="AA546">
        <v>724.14</v>
      </c>
      <c r="AB546">
        <v>41</v>
      </c>
      <c r="AC546" t="str" cm="1">
        <f t="array" ref="AC546">_xlfn.IFS(AB546 &lt;=29, "Young Adult", AB546 &lt;=44, "Adult", AB546 &lt;=59, "Middle Age", AB546 &gt; 59, "Old")</f>
        <v>Adult</v>
      </c>
      <c r="AD546">
        <f t="shared" ca="1" si="16"/>
        <v>5</v>
      </c>
      <c r="AE546" t="str" cm="1">
        <f t="array" ref="AE546">_xlfn.IFS(S546 &lt; 3, "Low", S546 &lt;= 4, "Medium", S546 &gt; 4, "High")</f>
        <v>Low</v>
      </c>
      <c r="AF546" t="str" cm="1">
        <f t="array" ref="AF546">_xlfn.IFS(T546 &lt; 3, "Unsatisfied", T546 &lt;= 4, "Neutral", T546 &gt; 4, "Satisfied" )</f>
        <v>Satisfied</v>
      </c>
      <c r="AG546" t="str" cm="1">
        <f t="array" ref="AG546">_xlfn.IFS(Q546 &lt; 3, "Needs Improvement", Q546 &lt;= 4, "Good", Q546 &gt; 4, "Excellent" )</f>
        <v>Good</v>
      </c>
      <c r="AH546" t="str">
        <f t="shared" si="17"/>
        <v>Effective</v>
      </c>
    </row>
    <row r="547" spans="1:34" x14ac:dyDescent="0.35">
      <c r="A547">
        <v>1036</v>
      </c>
      <c r="B547" s="1">
        <v>44383</v>
      </c>
      <c r="C547" t="s">
        <v>131</v>
      </c>
      <c r="D547" t="s">
        <v>69</v>
      </c>
      <c r="E547" t="s">
        <v>30</v>
      </c>
      <c r="F547" t="s">
        <v>46</v>
      </c>
      <c r="G547" t="s">
        <v>45</v>
      </c>
      <c r="H547" t="s">
        <v>46</v>
      </c>
      <c r="I547" t="s">
        <v>132</v>
      </c>
      <c r="J547" t="s">
        <v>70</v>
      </c>
      <c r="K547" s="1">
        <v>34189</v>
      </c>
      <c r="L547" t="s">
        <v>36</v>
      </c>
      <c r="M547" t="s">
        <v>48</v>
      </c>
      <c r="N547" t="s">
        <v>84</v>
      </c>
      <c r="O547" t="s">
        <v>61</v>
      </c>
      <c r="P547" t="s">
        <v>40</v>
      </c>
      <c r="Q547">
        <v>3</v>
      </c>
      <c r="R547" s="1">
        <v>44782</v>
      </c>
      <c r="S547">
        <v>5</v>
      </c>
      <c r="T547">
        <v>2</v>
      </c>
      <c r="U547">
        <v>1</v>
      </c>
      <c r="V547" s="1">
        <v>44905</v>
      </c>
      <c r="W547" t="s">
        <v>50</v>
      </c>
      <c r="X547" t="s">
        <v>51</v>
      </c>
      <c r="Y547" t="s">
        <v>43</v>
      </c>
      <c r="Z547">
        <v>3</v>
      </c>
      <c r="AA547">
        <v>305.98</v>
      </c>
      <c r="AB547">
        <v>28</v>
      </c>
      <c r="AC547" t="str" cm="1">
        <f t="array" ref="AC547">_xlfn.IFS(AB547 &lt;=29, "Young Adult", AB547 &lt;=44, "Adult", AB547 &lt;=59, "Middle Age", AB547 &gt; 59, "Old")</f>
        <v>Young Adult</v>
      </c>
      <c r="AD547">
        <f t="shared" ca="1" si="16"/>
        <v>4</v>
      </c>
      <c r="AE547" t="str" cm="1">
        <f t="array" ref="AE547">_xlfn.IFS(S547 &lt; 3, "Low", S547 &lt;= 4, "Medium", S547 &gt; 4, "High")</f>
        <v>High</v>
      </c>
      <c r="AF547" t="str" cm="1">
        <f t="array" ref="AF547">_xlfn.IFS(T547 &lt; 3, "Unsatisfied", T547 &lt;= 4, "Neutral", T547 &gt; 4, "Satisfied" )</f>
        <v>Unsatisfied</v>
      </c>
      <c r="AG547" t="str" cm="1">
        <f t="array" ref="AG547">_xlfn.IFS(Q547 &lt; 3, "Needs Improvement", Q547 &lt;= 4, "Good", Q547 &gt; 4, "Excellent" )</f>
        <v>Good</v>
      </c>
      <c r="AH547" t="str">
        <f t="shared" si="17"/>
        <v>Needs Improvement</v>
      </c>
    </row>
    <row r="548" spans="1:34" x14ac:dyDescent="0.35">
      <c r="A548">
        <v>1037</v>
      </c>
      <c r="B548" s="1">
        <v>44098</v>
      </c>
      <c r="C548" t="s">
        <v>128</v>
      </c>
      <c r="D548" t="s">
        <v>29</v>
      </c>
      <c r="E548" t="s">
        <v>108</v>
      </c>
      <c r="F548" t="s">
        <v>46</v>
      </c>
      <c r="G548" t="s">
        <v>32</v>
      </c>
      <c r="H548" t="s">
        <v>55</v>
      </c>
      <c r="I548" t="s">
        <v>129</v>
      </c>
      <c r="J548" t="s">
        <v>97</v>
      </c>
      <c r="K548" s="1">
        <v>34177</v>
      </c>
      <c r="L548" t="s">
        <v>36</v>
      </c>
      <c r="M548" t="s">
        <v>48</v>
      </c>
      <c r="N548" t="s">
        <v>60</v>
      </c>
      <c r="O548" t="s">
        <v>39</v>
      </c>
      <c r="P548" t="s">
        <v>40</v>
      </c>
      <c r="Q548">
        <v>3</v>
      </c>
      <c r="R548" s="1">
        <v>44890</v>
      </c>
      <c r="S548">
        <v>5</v>
      </c>
      <c r="T548">
        <v>1</v>
      </c>
      <c r="U548">
        <v>4</v>
      </c>
      <c r="V548" s="1">
        <v>44859</v>
      </c>
      <c r="W548" t="s">
        <v>41</v>
      </c>
      <c r="X548" t="s">
        <v>42</v>
      </c>
      <c r="Y548" t="s">
        <v>43</v>
      </c>
      <c r="Z548">
        <v>2</v>
      </c>
      <c r="AA548">
        <v>646.76</v>
      </c>
      <c r="AB548">
        <v>27</v>
      </c>
      <c r="AC548" t="str" cm="1">
        <f t="array" ref="AC548">_xlfn.IFS(AB548 &lt;=29, "Young Adult", AB548 &lt;=44, "Adult", AB548 &lt;=59, "Middle Age", AB548 &gt; 59, "Old")</f>
        <v>Young Adult</v>
      </c>
      <c r="AD548">
        <f t="shared" ca="1" si="16"/>
        <v>5</v>
      </c>
      <c r="AE548" t="str" cm="1">
        <f t="array" ref="AE548">_xlfn.IFS(S548 &lt; 3, "Low", S548 &lt;= 4, "Medium", S548 &gt; 4, "High")</f>
        <v>High</v>
      </c>
      <c r="AF548" t="str" cm="1">
        <f t="array" ref="AF548">_xlfn.IFS(T548 &lt; 3, "Unsatisfied", T548 &lt;= 4, "Neutral", T548 &gt; 4, "Satisfied" )</f>
        <v>Unsatisfied</v>
      </c>
      <c r="AG548" t="str" cm="1">
        <f t="array" ref="AG548">_xlfn.IFS(Q548 &lt; 3, "Needs Improvement", Q548 &lt;= 4, "Good", Q548 &gt; 4, "Excellent" )</f>
        <v>Good</v>
      </c>
      <c r="AH548" t="str">
        <f t="shared" si="17"/>
        <v>Needs Improvement</v>
      </c>
    </row>
    <row r="549" spans="1:34" x14ac:dyDescent="0.35">
      <c r="A549">
        <v>1038</v>
      </c>
      <c r="B549" s="1">
        <v>44944</v>
      </c>
      <c r="C549" t="s">
        <v>128</v>
      </c>
      <c r="D549" t="s">
        <v>85</v>
      </c>
      <c r="E549" t="s">
        <v>30</v>
      </c>
      <c r="F549" t="s">
        <v>31</v>
      </c>
      <c r="G549" t="s">
        <v>56</v>
      </c>
      <c r="H549" t="s">
        <v>46</v>
      </c>
      <c r="I549" t="s">
        <v>129</v>
      </c>
      <c r="J549" t="s">
        <v>70</v>
      </c>
      <c r="K549" s="1">
        <v>26057</v>
      </c>
      <c r="L549" t="s">
        <v>36</v>
      </c>
      <c r="M549" t="s">
        <v>48</v>
      </c>
      <c r="N549" t="s">
        <v>49</v>
      </c>
      <c r="O549" t="s">
        <v>67</v>
      </c>
      <c r="P549" t="s">
        <v>40</v>
      </c>
      <c r="Q549">
        <v>3</v>
      </c>
      <c r="R549" s="1">
        <v>44995</v>
      </c>
      <c r="S549">
        <v>5</v>
      </c>
      <c r="T549">
        <v>1</v>
      </c>
      <c r="U549">
        <v>2</v>
      </c>
      <c r="V549" s="1">
        <v>45135</v>
      </c>
      <c r="W549" t="s">
        <v>50</v>
      </c>
      <c r="X549" t="s">
        <v>51</v>
      </c>
      <c r="Y549" t="s">
        <v>43</v>
      </c>
      <c r="Z549">
        <v>2</v>
      </c>
      <c r="AA549">
        <v>516.89</v>
      </c>
      <c r="AB549">
        <v>52</v>
      </c>
      <c r="AC549" t="str" cm="1">
        <f t="array" ref="AC549">_xlfn.IFS(AB549 &lt;=29, "Young Adult", AB549 &lt;=44, "Adult", AB549 &lt;=59, "Middle Age", AB549 &gt; 59, "Old")</f>
        <v>Middle Age</v>
      </c>
      <c r="AD549">
        <f t="shared" ca="1" si="16"/>
        <v>3</v>
      </c>
      <c r="AE549" t="str" cm="1">
        <f t="array" ref="AE549">_xlfn.IFS(S549 &lt; 3, "Low", S549 &lt;= 4, "Medium", S549 &gt; 4, "High")</f>
        <v>High</v>
      </c>
      <c r="AF549" t="str" cm="1">
        <f t="array" ref="AF549">_xlfn.IFS(T549 &lt; 3, "Unsatisfied", T549 &lt;= 4, "Neutral", T549 &gt; 4, "Satisfied" )</f>
        <v>Unsatisfied</v>
      </c>
      <c r="AG549" t="str" cm="1">
        <f t="array" ref="AG549">_xlfn.IFS(Q549 &lt; 3, "Needs Improvement", Q549 &lt;= 4, "Good", Q549 &gt; 4, "Excellent" )</f>
        <v>Good</v>
      </c>
      <c r="AH549" t="str">
        <f t="shared" si="17"/>
        <v>Needs Improvement</v>
      </c>
    </row>
    <row r="550" spans="1:34" x14ac:dyDescent="0.35">
      <c r="A550">
        <v>1039</v>
      </c>
      <c r="B550" s="1">
        <v>43699</v>
      </c>
      <c r="C550" t="s">
        <v>128</v>
      </c>
      <c r="D550" t="s">
        <v>44</v>
      </c>
      <c r="E550" t="s">
        <v>108</v>
      </c>
      <c r="F550" t="s">
        <v>46</v>
      </c>
      <c r="G550" t="s">
        <v>56</v>
      </c>
      <c r="H550" t="s">
        <v>46</v>
      </c>
      <c r="I550" t="s">
        <v>129</v>
      </c>
      <c r="J550" t="s">
        <v>35</v>
      </c>
      <c r="K550" s="1">
        <v>30272</v>
      </c>
      <c r="L550" t="s">
        <v>36</v>
      </c>
      <c r="M550" t="s">
        <v>37</v>
      </c>
      <c r="N550" t="s">
        <v>60</v>
      </c>
      <c r="O550" t="s">
        <v>39</v>
      </c>
      <c r="P550" t="s">
        <v>40</v>
      </c>
      <c r="Q550">
        <v>3</v>
      </c>
      <c r="R550" s="1">
        <v>44898</v>
      </c>
      <c r="S550">
        <v>2</v>
      </c>
      <c r="T550">
        <v>4</v>
      </c>
      <c r="U550">
        <v>5</v>
      </c>
      <c r="V550" s="1">
        <v>44950</v>
      </c>
      <c r="W550" t="s">
        <v>50</v>
      </c>
      <c r="X550" t="s">
        <v>51</v>
      </c>
      <c r="Y550" t="s">
        <v>73</v>
      </c>
      <c r="Z550">
        <v>5</v>
      </c>
      <c r="AA550">
        <v>520.41</v>
      </c>
      <c r="AB550">
        <v>37</v>
      </c>
      <c r="AC550" t="str" cm="1">
        <f t="array" ref="AC550">_xlfn.IFS(AB550 &lt;=29, "Young Adult", AB550 &lt;=44, "Adult", AB550 &lt;=59, "Middle Age", AB550 &gt; 59, "Old")</f>
        <v>Adult</v>
      </c>
      <c r="AD550">
        <f t="shared" ca="1" si="16"/>
        <v>6</v>
      </c>
      <c r="AE550" t="str" cm="1">
        <f t="array" ref="AE550">_xlfn.IFS(S550 &lt; 3, "Low", S550 &lt;= 4, "Medium", S550 &gt; 4, "High")</f>
        <v>Low</v>
      </c>
      <c r="AF550" t="str" cm="1">
        <f t="array" ref="AF550">_xlfn.IFS(T550 &lt; 3, "Unsatisfied", T550 &lt;= 4, "Neutral", T550 &gt; 4, "Satisfied" )</f>
        <v>Neutral</v>
      </c>
      <c r="AG550" t="str" cm="1">
        <f t="array" ref="AG550">_xlfn.IFS(Q550 &lt; 3, "Needs Improvement", Q550 &lt;= 4, "Good", Q550 &gt; 4, "Excellent" )</f>
        <v>Good</v>
      </c>
      <c r="AH550" t="str">
        <f t="shared" si="17"/>
        <v>Needs Improvement</v>
      </c>
    </row>
    <row r="551" spans="1:34" x14ac:dyDescent="0.35">
      <c r="A551">
        <v>1040</v>
      </c>
      <c r="B551" s="1">
        <v>43671</v>
      </c>
      <c r="C551" t="s">
        <v>128</v>
      </c>
      <c r="D551" t="s">
        <v>87</v>
      </c>
      <c r="E551" t="s">
        <v>108</v>
      </c>
      <c r="F551" t="s">
        <v>31</v>
      </c>
      <c r="G551" t="s">
        <v>45</v>
      </c>
      <c r="H551" t="s">
        <v>46</v>
      </c>
      <c r="I551" t="s">
        <v>129</v>
      </c>
      <c r="J551" t="s">
        <v>70</v>
      </c>
      <c r="K551" s="1">
        <v>26414</v>
      </c>
      <c r="L551" t="s">
        <v>36</v>
      </c>
      <c r="M551" t="s">
        <v>48</v>
      </c>
      <c r="N551" t="s">
        <v>38</v>
      </c>
      <c r="O551" t="s">
        <v>77</v>
      </c>
      <c r="P551" t="s">
        <v>40</v>
      </c>
      <c r="Q551">
        <v>3</v>
      </c>
      <c r="R551" s="1">
        <v>44831</v>
      </c>
      <c r="S551">
        <v>5</v>
      </c>
      <c r="T551">
        <v>3</v>
      </c>
      <c r="U551">
        <v>1</v>
      </c>
      <c r="V551" s="1">
        <v>44896</v>
      </c>
      <c r="W551" t="s">
        <v>68</v>
      </c>
      <c r="X551" t="s">
        <v>42</v>
      </c>
      <c r="Y551" t="s">
        <v>63</v>
      </c>
      <c r="Z551">
        <v>5</v>
      </c>
      <c r="AA551">
        <v>712.84</v>
      </c>
      <c r="AB551">
        <v>47</v>
      </c>
      <c r="AC551" t="str" cm="1">
        <f t="array" ref="AC551">_xlfn.IFS(AB551 &lt;=29, "Young Adult", AB551 &lt;=44, "Adult", AB551 &lt;=59, "Middle Age", AB551 &gt; 59, "Old")</f>
        <v>Middle Age</v>
      </c>
      <c r="AD551">
        <f t="shared" ca="1" si="16"/>
        <v>6</v>
      </c>
      <c r="AE551" t="str" cm="1">
        <f t="array" ref="AE551">_xlfn.IFS(S551 &lt; 3, "Low", S551 &lt;= 4, "Medium", S551 &gt; 4, "High")</f>
        <v>High</v>
      </c>
      <c r="AF551" t="str" cm="1">
        <f t="array" ref="AF551">_xlfn.IFS(T551 &lt; 3, "Unsatisfied", T551 &lt;= 4, "Neutral", T551 &gt; 4, "Satisfied" )</f>
        <v>Neutral</v>
      </c>
      <c r="AG551" t="str" cm="1">
        <f t="array" ref="AG551">_xlfn.IFS(Q551 &lt; 3, "Needs Improvement", Q551 &lt;= 4, "Good", Q551 &gt; 4, "Excellent" )</f>
        <v>Good</v>
      </c>
      <c r="AH551" t="str">
        <f t="shared" si="17"/>
        <v>Effective</v>
      </c>
    </row>
    <row r="552" spans="1:34" x14ac:dyDescent="0.35">
      <c r="A552">
        <v>1041</v>
      </c>
      <c r="B552" s="1">
        <v>43780</v>
      </c>
      <c r="C552" t="s">
        <v>128</v>
      </c>
      <c r="D552" t="s">
        <v>64</v>
      </c>
      <c r="E552" t="s">
        <v>108</v>
      </c>
      <c r="F552" t="s">
        <v>55</v>
      </c>
      <c r="G552" t="s">
        <v>45</v>
      </c>
      <c r="H552" t="s">
        <v>55</v>
      </c>
      <c r="I552" t="s">
        <v>129</v>
      </c>
      <c r="J552" t="s">
        <v>79</v>
      </c>
      <c r="K552" s="1">
        <v>28068</v>
      </c>
      <c r="L552" t="s">
        <v>36</v>
      </c>
      <c r="M552" t="s">
        <v>48</v>
      </c>
      <c r="N552" t="s">
        <v>38</v>
      </c>
      <c r="O552" t="s">
        <v>61</v>
      </c>
      <c r="P552" t="s">
        <v>40</v>
      </c>
      <c r="Q552">
        <v>3</v>
      </c>
      <c r="R552" s="1">
        <v>44945</v>
      </c>
      <c r="S552">
        <v>3</v>
      </c>
      <c r="T552">
        <v>1</v>
      </c>
      <c r="U552">
        <v>4</v>
      </c>
      <c r="V552" s="1">
        <v>44992</v>
      </c>
      <c r="W552" t="s">
        <v>50</v>
      </c>
      <c r="X552" t="s">
        <v>42</v>
      </c>
      <c r="Y552" t="s">
        <v>63</v>
      </c>
      <c r="Z552">
        <v>3</v>
      </c>
      <c r="AA552">
        <v>871.12</v>
      </c>
      <c r="AB552">
        <v>43</v>
      </c>
      <c r="AC552" t="str" cm="1">
        <f t="array" ref="AC552">_xlfn.IFS(AB552 &lt;=29, "Young Adult", AB552 &lt;=44, "Adult", AB552 &lt;=59, "Middle Age", AB552 &gt; 59, "Old")</f>
        <v>Adult</v>
      </c>
      <c r="AD552">
        <f t="shared" ca="1" si="16"/>
        <v>6</v>
      </c>
      <c r="AE552" t="str" cm="1">
        <f t="array" ref="AE552">_xlfn.IFS(S552 &lt; 3, "Low", S552 &lt;= 4, "Medium", S552 &gt; 4, "High")</f>
        <v>Medium</v>
      </c>
      <c r="AF552" t="str" cm="1">
        <f t="array" ref="AF552">_xlfn.IFS(T552 &lt; 3, "Unsatisfied", T552 &lt;= 4, "Neutral", T552 &gt; 4, "Satisfied" )</f>
        <v>Unsatisfied</v>
      </c>
      <c r="AG552" t="str" cm="1">
        <f t="array" ref="AG552">_xlfn.IFS(Q552 &lt; 3, "Needs Improvement", Q552 &lt;= 4, "Good", Q552 &gt; 4, "Excellent" )</f>
        <v>Good</v>
      </c>
      <c r="AH552" t="str">
        <f t="shared" si="17"/>
        <v>Effective</v>
      </c>
    </row>
    <row r="553" spans="1:34" x14ac:dyDescent="0.35">
      <c r="A553">
        <v>1042</v>
      </c>
      <c r="B553" s="1">
        <v>44758</v>
      </c>
      <c r="C553" t="s">
        <v>128</v>
      </c>
      <c r="D553" t="s">
        <v>94</v>
      </c>
      <c r="E553" t="s">
        <v>30</v>
      </c>
      <c r="F553" t="s">
        <v>31</v>
      </c>
      <c r="G553" t="s">
        <v>56</v>
      </c>
      <c r="H553" t="s">
        <v>33</v>
      </c>
      <c r="I553" t="s">
        <v>129</v>
      </c>
      <c r="J553" t="s">
        <v>70</v>
      </c>
      <c r="K553" s="1">
        <v>15571</v>
      </c>
      <c r="L553" t="s">
        <v>36</v>
      </c>
      <c r="M553" t="s">
        <v>48</v>
      </c>
      <c r="N553" t="s">
        <v>72</v>
      </c>
      <c r="O553" t="s">
        <v>39</v>
      </c>
      <c r="P553" t="s">
        <v>40</v>
      </c>
      <c r="Q553">
        <v>3</v>
      </c>
      <c r="R553" s="1">
        <v>44974</v>
      </c>
      <c r="S553">
        <v>1</v>
      </c>
      <c r="T553">
        <v>3</v>
      </c>
      <c r="U553">
        <v>4</v>
      </c>
      <c r="V553" s="1">
        <v>44839</v>
      </c>
      <c r="W553" t="s">
        <v>62</v>
      </c>
      <c r="X553" t="s">
        <v>42</v>
      </c>
      <c r="Y553" t="s">
        <v>73</v>
      </c>
      <c r="Z553">
        <v>1</v>
      </c>
      <c r="AA553">
        <v>228.11</v>
      </c>
      <c r="AB553">
        <v>80</v>
      </c>
      <c r="AC553" t="str" cm="1">
        <f t="array" ref="AC553">_xlfn.IFS(AB553 &lt;=29, "Young Adult", AB553 &lt;=44, "Adult", AB553 &lt;=59, "Middle Age", AB553 &gt; 59, "Old")</f>
        <v>Old</v>
      </c>
      <c r="AD553">
        <f t="shared" ca="1" si="16"/>
        <v>3</v>
      </c>
      <c r="AE553" t="str" cm="1">
        <f t="array" ref="AE553">_xlfn.IFS(S553 &lt; 3, "Low", S553 &lt;= 4, "Medium", S553 &gt; 4, "High")</f>
        <v>Low</v>
      </c>
      <c r="AF553" t="str" cm="1">
        <f t="array" ref="AF553">_xlfn.IFS(T553 &lt; 3, "Unsatisfied", T553 &lt;= 4, "Neutral", T553 &gt; 4, "Satisfied" )</f>
        <v>Neutral</v>
      </c>
      <c r="AG553" t="str" cm="1">
        <f t="array" ref="AG553">_xlfn.IFS(Q553 &lt; 3, "Needs Improvement", Q553 &lt;= 4, "Good", Q553 &gt; 4, "Excellent" )</f>
        <v>Good</v>
      </c>
      <c r="AH553" t="str">
        <f t="shared" si="17"/>
        <v>Needs Improvement</v>
      </c>
    </row>
    <row r="554" spans="1:34" x14ac:dyDescent="0.35">
      <c r="A554">
        <v>1043</v>
      </c>
      <c r="B554" s="1">
        <v>44914</v>
      </c>
      <c r="C554" t="s">
        <v>130</v>
      </c>
      <c r="D554" t="s">
        <v>74</v>
      </c>
      <c r="E554" t="s">
        <v>30</v>
      </c>
      <c r="F554" t="s">
        <v>55</v>
      </c>
      <c r="G554" t="s">
        <v>32</v>
      </c>
      <c r="H554" t="s">
        <v>46</v>
      </c>
      <c r="I554" t="s">
        <v>129</v>
      </c>
      <c r="J554" t="s">
        <v>89</v>
      </c>
      <c r="K554" s="1">
        <v>20439</v>
      </c>
      <c r="L554" t="s">
        <v>36</v>
      </c>
      <c r="M554" t="s">
        <v>37</v>
      </c>
      <c r="N554" t="s">
        <v>38</v>
      </c>
      <c r="O554" t="s">
        <v>67</v>
      </c>
      <c r="P554" t="s">
        <v>40</v>
      </c>
      <c r="Q554">
        <v>3</v>
      </c>
      <c r="R554" s="1">
        <v>44982</v>
      </c>
      <c r="S554">
        <v>1</v>
      </c>
      <c r="T554">
        <v>1</v>
      </c>
      <c r="U554">
        <v>3</v>
      </c>
      <c r="V554" s="1">
        <v>44783</v>
      </c>
      <c r="W554" t="s">
        <v>92</v>
      </c>
      <c r="X554" t="s">
        <v>51</v>
      </c>
      <c r="Y554" t="s">
        <v>63</v>
      </c>
      <c r="Z554">
        <v>2</v>
      </c>
      <c r="AA554">
        <v>289.93</v>
      </c>
      <c r="AB554">
        <v>67</v>
      </c>
      <c r="AC554" t="str" cm="1">
        <f t="array" ref="AC554">_xlfn.IFS(AB554 &lt;=29, "Young Adult", AB554 &lt;=44, "Adult", AB554 &lt;=59, "Middle Age", AB554 &gt; 59, "Old")</f>
        <v>Old</v>
      </c>
      <c r="AD554">
        <f t="shared" ca="1" si="16"/>
        <v>3</v>
      </c>
      <c r="AE554" t="str" cm="1">
        <f t="array" ref="AE554">_xlfn.IFS(S554 &lt; 3, "Low", S554 &lt;= 4, "Medium", S554 &gt; 4, "High")</f>
        <v>Low</v>
      </c>
      <c r="AF554" t="str" cm="1">
        <f t="array" ref="AF554">_xlfn.IFS(T554 &lt; 3, "Unsatisfied", T554 &lt;= 4, "Neutral", T554 &gt; 4, "Satisfied" )</f>
        <v>Unsatisfied</v>
      </c>
      <c r="AG554" t="str" cm="1">
        <f t="array" ref="AG554">_xlfn.IFS(Q554 &lt; 3, "Needs Improvement", Q554 &lt;= 4, "Good", Q554 &gt; 4, "Excellent" )</f>
        <v>Good</v>
      </c>
      <c r="AH554" t="str">
        <f t="shared" si="17"/>
        <v>Effective</v>
      </c>
    </row>
    <row r="555" spans="1:34" x14ac:dyDescent="0.35">
      <c r="A555">
        <v>1044</v>
      </c>
      <c r="B555" s="1">
        <v>44089</v>
      </c>
      <c r="C555" t="s">
        <v>130</v>
      </c>
      <c r="D555" t="s">
        <v>81</v>
      </c>
      <c r="E555" t="s">
        <v>30</v>
      </c>
      <c r="F555" t="s">
        <v>31</v>
      </c>
      <c r="G555" t="s">
        <v>45</v>
      </c>
      <c r="H555" t="s">
        <v>33</v>
      </c>
      <c r="I555" t="s">
        <v>129</v>
      </c>
      <c r="J555" t="s">
        <v>70</v>
      </c>
      <c r="K555" s="1">
        <v>20714</v>
      </c>
      <c r="L555" t="s">
        <v>36</v>
      </c>
      <c r="M555" t="s">
        <v>37</v>
      </c>
      <c r="N555" t="s">
        <v>49</v>
      </c>
      <c r="O555" t="s">
        <v>77</v>
      </c>
      <c r="P555" t="s">
        <v>40</v>
      </c>
      <c r="Q555">
        <v>3</v>
      </c>
      <c r="R555" s="1">
        <v>44891</v>
      </c>
      <c r="S555">
        <v>2</v>
      </c>
      <c r="T555">
        <v>4</v>
      </c>
      <c r="U555">
        <v>5</v>
      </c>
      <c r="V555" s="1">
        <v>44817</v>
      </c>
      <c r="W555" t="s">
        <v>68</v>
      </c>
      <c r="X555" t="s">
        <v>51</v>
      </c>
      <c r="Y555" t="s">
        <v>52</v>
      </c>
      <c r="Z555">
        <v>4</v>
      </c>
      <c r="AA555">
        <v>920.78</v>
      </c>
      <c r="AB555">
        <v>64</v>
      </c>
      <c r="AC555" t="str" cm="1">
        <f t="array" ref="AC555">_xlfn.IFS(AB555 &lt;=29, "Young Adult", AB555 &lt;=44, "Adult", AB555 &lt;=59, "Middle Age", AB555 &gt; 59, "Old")</f>
        <v>Old</v>
      </c>
      <c r="AD555">
        <f t="shared" ca="1" si="16"/>
        <v>5</v>
      </c>
      <c r="AE555" t="str" cm="1">
        <f t="array" ref="AE555">_xlfn.IFS(S555 &lt; 3, "Low", S555 &lt;= 4, "Medium", S555 &gt; 4, "High")</f>
        <v>Low</v>
      </c>
      <c r="AF555" t="str" cm="1">
        <f t="array" ref="AF555">_xlfn.IFS(T555 &lt; 3, "Unsatisfied", T555 &lt;= 4, "Neutral", T555 &gt; 4, "Satisfied" )</f>
        <v>Neutral</v>
      </c>
      <c r="AG555" t="str" cm="1">
        <f t="array" ref="AG555">_xlfn.IFS(Q555 &lt; 3, "Needs Improvement", Q555 &lt;= 4, "Good", Q555 &gt; 4, "Excellent" )</f>
        <v>Good</v>
      </c>
      <c r="AH555" t="str">
        <f t="shared" si="17"/>
        <v>Needs Improvement</v>
      </c>
    </row>
    <row r="556" spans="1:34" x14ac:dyDescent="0.35">
      <c r="A556">
        <v>1045</v>
      </c>
      <c r="B556" s="1">
        <v>44108</v>
      </c>
      <c r="C556" t="s">
        <v>131</v>
      </c>
      <c r="D556" t="s">
        <v>54</v>
      </c>
      <c r="E556" t="s">
        <v>30</v>
      </c>
      <c r="F556" t="s">
        <v>55</v>
      </c>
      <c r="G556" t="s">
        <v>32</v>
      </c>
      <c r="H556" t="s">
        <v>33</v>
      </c>
      <c r="I556" t="s">
        <v>132</v>
      </c>
      <c r="J556" t="s">
        <v>102</v>
      </c>
      <c r="K556" s="1">
        <v>23172</v>
      </c>
      <c r="L556" t="s">
        <v>36</v>
      </c>
      <c r="M556" t="s">
        <v>37</v>
      </c>
      <c r="N556" t="s">
        <v>72</v>
      </c>
      <c r="O556" t="s">
        <v>61</v>
      </c>
      <c r="P556" t="s">
        <v>40</v>
      </c>
      <c r="Q556">
        <v>3</v>
      </c>
      <c r="R556" s="1">
        <v>44781</v>
      </c>
      <c r="S556">
        <v>1</v>
      </c>
      <c r="T556">
        <v>4</v>
      </c>
      <c r="U556">
        <v>1</v>
      </c>
      <c r="V556" s="1">
        <v>45088</v>
      </c>
      <c r="W556" t="s">
        <v>50</v>
      </c>
      <c r="X556" t="s">
        <v>51</v>
      </c>
      <c r="Y556" t="s">
        <v>63</v>
      </c>
      <c r="Z556">
        <v>2</v>
      </c>
      <c r="AA556">
        <v>690.41</v>
      </c>
      <c r="AB556">
        <v>57</v>
      </c>
      <c r="AC556" t="str" cm="1">
        <f t="array" ref="AC556">_xlfn.IFS(AB556 &lt;=29, "Young Adult", AB556 &lt;=44, "Adult", AB556 &lt;=59, "Middle Age", AB556 &gt; 59, "Old")</f>
        <v>Middle Age</v>
      </c>
      <c r="AD556">
        <f t="shared" ca="1" si="16"/>
        <v>5</v>
      </c>
      <c r="AE556" t="str" cm="1">
        <f t="array" ref="AE556">_xlfn.IFS(S556 &lt; 3, "Low", S556 &lt;= 4, "Medium", S556 &gt; 4, "High")</f>
        <v>Low</v>
      </c>
      <c r="AF556" t="str" cm="1">
        <f t="array" ref="AF556">_xlfn.IFS(T556 &lt; 3, "Unsatisfied", T556 &lt;= 4, "Neutral", T556 &gt; 4, "Satisfied" )</f>
        <v>Neutral</v>
      </c>
      <c r="AG556" t="str" cm="1">
        <f t="array" ref="AG556">_xlfn.IFS(Q556 &lt; 3, "Needs Improvement", Q556 &lt;= 4, "Good", Q556 &gt; 4, "Excellent" )</f>
        <v>Good</v>
      </c>
      <c r="AH556" t="str">
        <f t="shared" si="17"/>
        <v>Effective</v>
      </c>
    </row>
    <row r="557" spans="1:34" x14ac:dyDescent="0.35">
      <c r="A557">
        <v>1046</v>
      </c>
      <c r="B557" s="1">
        <v>44674</v>
      </c>
      <c r="C557" t="s">
        <v>128</v>
      </c>
      <c r="D557" t="s">
        <v>29</v>
      </c>
      <c r="E557" t="s">
        <v>108</v>
      </c>
      <c r="F557" t="s">
        <v>55</v>
      </c>
      <c r="G557" t="s">
        <v>45</v>
      </c>
      <c r="H557" t="s">
        <v>33</v>
      </c>
      <c r="I557" t="s">
        <v>129</v>
      </c>
      <c r="J557" t="s">
        <v>111</v>
      </c>
      <c r="K557" s="1">
        <v>22967</v>
      </c>
      <c r="L557" t="s">
        <v>36</v>
      </c>
      <c r="M557" t="s">
        <v>48</v>
      </c>
      <c r="N557" t="s">
        <v>38</v>
      </c>
      <c r="O557" t="s">
        <v>61</v>
      </c>
      <c r="P557" t="s">
        <v>40</v>
      </c>
      <c r="Q557">
        <v>3</v>
      </c>
      <c r="R557" s="1">
        <v>44975</v>
      </c>
      <c r="S557">
        <v>3</v>
      </c>
      <c r="T557">
        <v>5</v>
      </c>
      <c r="U557">
        <v>4</v>
      </c>
      <c r="V557" s="1">
        <v>45135</v>
      </c>
      <c r="W557" t="s">
        <v>41</v>
      </c>
      <c r="X557" t="s">
        <v>42</v>
      </c>
      <c r="Y557" t="s">
        <v>43</v>
      </c>
      <c r="Z557">
        <v>2</v>
      </c>
      <c r="AA557">
        <v>211.39</v>
      </c>
      <c r="AB557">
        <v>60</v>
      </c>
      <c r="AC557" t="str" cm="1">
        <f t="array" ref="AC557">_xlfn.IFS(AB557 &lt;=29, "Young Adult", AB557 &lt;=44, "Adult", AB557 &lt;=59, "Middle Age", AB557 &gt; 59, "Old")</f>
        <v>Old</v>
      </c>
      <c r="AD557">
        <f t="shared" ca="1" si="16"/>
        <v>4</v>
      </c>
      <c r="AE557" t="str" cm="1">
        <f t="array" ref="AE557">_xlfn.IFS(S557 &lt; 3, "Low", S557 &lt;= 4, "Medium", S557 &gt; 4, "High")</f>
        <v>Medium</v>
      </c>
      <c r="AF557" t="str" cm="1">
        <f t="array" ref="AF557">_xlfn.IFS(T557 &lt; 3, "Unsatisfied", T557 &lt;= 4, "Neutral", T557 &gt; 4, "Satisfied" )</f>
        <v>Satisfied</v>
      </c>
      <c r="AG557" t="str" cm="1">
        <f t="array" ref="AG557">_xlfn.IFS(Q557 &lt; 3, "Needs Improvement", Q557 &lt;= 4, "Good", Q557 &gt; 4, "Excellent" )</f>
        <v>Good</v>
      </c>
      <c r="AH557" t="str">
        <f t="shared" si="17"/>
        <v>Needs Improvement</v>
      </c>
    </row>
    <row r="558" spans="1:34" x14ac:dyDescent="0.35">
      <c r="A558">
        <v>1047</v>
      </c>
      <c r="B558" s="1">
        <v>44527</v>
      </c>
      <c r="C558" t="s">
        <v>128</v>
      </c>
      <c r="D558" t="s">
        <v>85</v>
      </c>
      <c r="E558" t="s">
        <v>30</v>
      </c>
      <c r="F558" t="s">
        <v>31</v>
      </c>
      <c r="G558" t="s">
        <v>45</v>
      </c>
      <c r="H558" t="s">
        <v>46</v>
      </c>
      <c r="I558" t="s">
        <v>129</v>
      </c>
      <c r="J558" t="s">
        <v>70</v>
      </c>
      <c r="K558" s="1">
        <v>17495</v>
      </c>
      <c r="L558" t="s">
        <v>36</v>
      </c>
      <c r="M558" t="s">
        <v>37</v>
      </c>
      <c r="N558" t="s">
        <v>49</v>
      </c>
      <c r="O558" t="s">
        <v>61</v>
      </c>
      <c r="P558" t="s">
        <v>40</v>
      </c>
      <c r="Q558">
        <v>3</v>
      </c>
      <c r="R558" s="1">
        <v>45058</v>
      </c>
      <c r="S558">
        <v>4</v>
      </c>
      <c r="T558">
        <v>2</v>
      </c>
      <c r="U558">
        <v>3</v>
      </c>
      <c r="V558" s="1">
        <v>44892</v>
      </c>
      <c r="W558" t="s">
        <v>62</v>
      </c>
      <c r="X558" t="s">
        <v>42</v>
      </c>
      <c r="Y558" t="s">
        <v>73</v>
      </c>
      <c r="Z558">
        <v>2</v>
      </c>
      <c r="AA558">
        <v>606.63</v>
      </c>
      <c r="AB558">
        <v>74</v>
      </c>
      <c r="AC558" t="str" cm="1">
        <f t="array" ref="AC558">_xlfn.IFS(AB558 &lt;=29, "Young Adult", AB558 &lt;=44, "Adult", AB558 &lt;=59, "Middle Age", AB558 &gt; 59, "Old")</f>
        <v>Old</v>
      </c>
      <c r="AD558">
        <f t="shared" ca="1" si="16"/>
        <v>4</v>
      </c>
      <c r="AE558" t="str" cm="1">
        <f t="array" ref="AE558">_xlfn.IFS(S558 &lt; 3, "Low", S558 &lt;= 4, "Medium", S558 &gt; 4, "High")</f>
        <v>Medium</v>
      </c>
      <c r="AF558" t="str" cm="1">
        <f t="array" ref="AF558">_xlfn.IFS(T558 &lt; 3, "Unsatisfied", T558 &lt;= 4, "Neutral", T558 &gt; 4, "Satisfied" )</f>
        <v>Unsatisfied</v>
      </c>
      <c r="AG558" t="str" cm="1">
        <f t="array" ref="AG558">_xlfn.IFS(Q558 &lt; 3, "Needs Improvement", Q558 &lt;= 4, "Good", Q558 &gt; 4, "Excellent" )</f>
        <v>Good</v>
      </c>
      <c r="AH558" t="str">
        <f t="shared" si="17"/>
        <v>Needs Improvement</v>
      </c>
    </row>
    <row r="559" spans="1:34" x14ac:dyDescent="0.35">
      <c r="A559">
        <v>1048</v>
      </c>
      <c r="B559" s="1">
        <v>43798</v>
      </c>
      <c r="C559" t="s">
        <v>128</v>
      </c>
      <c r="D559" t="s">
        <v>44</v>
      </c>
      <c r="E559" t="s">
        <v>30</v>
      </c>
      <c r="F559" t="s">
        <v>46</v>
      </c>
      <c r="G559" t="s">
        <v>45</v>
      </c>
      <c r="H559" t="s">
        <v>33</v>
      </c>
      <c r="I559" t="s">
        <v>129</v>
      </c>
      <c r="J559" t="s">
        <v>65</v>
      </c>
      <c r="K559" s="1">
        <v>20655</v>
      </c>
      <c r="L559" t="s">
        <v>36</v>
      </c>
      <c r="M559" t="s">
        <v>48</v>
      </c>
      <c r="N559" t="s">
        <v>84</v>
      </c>
      <c r="O559" t="s">
        <v>39</v>
      </c>
      <c r="P559" t="s">
        <v>40</v>
      </c>
      <c r="Q559">
        <v>3</v>
      </c>
      <c r="R559" s="1">
        <v>44853</v>
      </c>
      <c r="S559">
        <v>3</v>
      </c>
      <c r="T559">
        <v>1</v>
      </c>
      <c r="U559">
        <v>4</v>
      </c>
      <c r="V559" s="1">
        <v>44897</v>
      </c>
      <c r="W559" t="s">
        <v>41</v>
      </c>
      <c r="X559" t="s">
        <v>42</v>
      </c>
      <c r="Y559" t="s">
        <v>63</v>
      </c>
      <c r="Z559">
        <v>5</v>
      </c>
      <c r="AA559">
        <v>503.99</v>
      </c>
      <c r="AB559">
        <v>63</v>
      </c>
      <c r="AC559" t="str" cm="1">
        <f t="array" ref="AC559">_xlfn.IFS(AB559 &lt;=29, "Young Adult", AB559 &lt;=44, "Adult", AB559 &lt;=59, "Middle Age", AB559 &gt; 59, "Old")</f>
        <v>Old</v>
      </c>
      <c r="AD559">
        <f t="shared" ca="1" si="16"/>
        <v>6</v>
      </c>
      <c r="AE559" t="str" cm="1">
        <f t="array" ref="AE559">_xlfn.IFS(S559 &lt; 3, "Low", S559 &lt;= 4, "Medium", S559 &gt; 4, "High")</f>
        <v>Medium</v>
      </c>
      <c r="AF559" t="str" cm="1">
        <f t="array" ref="AF559">_xlfn.IFS(T559 &lt; 3, "Unsatisfied", T559 &lt;= 4, "Neutral", T559 &gt; 4, "Satisfied" )</f>
        <v>Unsatisfied</v>
      </c>
      <c r="AG559" t="str" cm="1">
        <f t="array" ref="AG559">_xlfn.IFS(Q559 &lt; 3, "Needs Improvement", Q559 &lt;= 4, "Good", Q559 &gt; 4, "Excellent" )</f>
        <v>Good</v>
      </c>
      <c r="AH559" t="str">
        <f t="shared" si="17"/>
        <v>Effective</v>
      </c>
    </row>
    <row r="560" spans="1:34" x14ac:dyDescent="0.35">
      <c r="A560">
        <v>1049</v>
      </c>
      <c r="B560" s="1">
        <v>43615</v>
      </c>
      <c r="C560" t="s">
        <v>128</v>
      </c>
      <c r="D560" t="s">
        <v>87</v>
      </c>
      <c r="E560" t="s">
        <v>108</v>
      </c>
      <c r="F560" t="s">
        <v>46</v>
      </c>
      <c r="G560" t="s">
        <v>56</v>
      </c>
      <c r="H560" t="s">
        <v>46</v>
      </c>
      <c r="I560" t="s">
        <v>129</v>
      </c>
      <c r="J560" t="s">
        <v>70</v>
      </c>
      <c r="K560" s="1">
        <v>19993</v>
      </c>
      <c r="L560" t="s">
        <v>36</v>
      </c>
      <c r="M560" t="s">
        <v>48</v>
      </c>
      <c r="N560" t="s">
        <v>38</v>
      </c>
      <c r="O560" t="s">
        <v>67</v>
      </c>
      <c r="P560" t="s">
        <v>40</v>
      </c>
      <c r="Q560">
        <v>3</v>
      </c>
      <c r="R560" s="1">
        <v>45134</v>
      </c>
      <c r="S560">
        <v>3</v>
      </c>
      <c r="T560">
        <v>5</v>
      </c>
      <c r="U560">
        <v>2</v>
      </c>
      <c r="V560" s="1">
        <v>44885</v>
      </c>
      <c r="W560" t="s">
        <v>41</v>
      </c>
      <c r="X560" t="s">
        <v>42</v>
      </c>
      <c r="Y560" t="s">
        <v>63</v>
      </c>
      <c r="Z560">
        <v>2</v>
      </c>
      <c r="AA560">
        <v>518.54</v>
      </c>
      <c r="AB560">
        <v>65</v>
      </c>
      <c r="AC560" t="str" cm="1">
        <f t="array" ref="AC560">_xlfn.IFS(AB560 &lt;=29, "Young Adult", AB560 &lt;=44, "Adult", AB560 &lt;=59, "Middle Age", AB560 &gt; 59, "Old")</f>
        <v>Old</v>
      </c>
      <c r="AD560">
        <f t="shared" ca="1" si="16"/>
        <v>7</v>
      </c>
      <c r="AE560" t="str" cm="1">
        <f t="array" ref="AE560">_xlfn.IFS(S560 &lt; 3, "Low", S560 &lt;= 4, "Medium", S560 &gt; 4, "High")</f>
        <v>Medium</v>
      </c>
      <c r="AF560" t="str" cm="1">
        <f t="array" ref="AF560">_xlfn.IFS(T560 &lt; 3, "Unsatisfied", T560 &lt;= 4, "Neutral", T560 &gt; 4, "Satisfied" )</f>
        <v>Satisfied</v>
      </c>
      <c r="AG560" t="str" cm="1">
        <f t="array" ref="AG560">_xlfn.IFS(Q560 &lt; 3, "Needs Improvement", Q560 &lt;= 4, "Good", Q560 &gt; 4, "Excellent" )</f>
        <v>Good</v>
      </c>
      <c r="AH560" t="str">
        <f t="shared" si="17"/>
        <v>Effective</v>
      </c>
    </row>
    <row r="561" spans="1:34" x14ac:dyDescent="0.35">
      <c r="A561">
        <v>1050</v>
      </c>
      <c r="B561" s="1">
        <v>44158</v>
      </c>
      <c r="C561" t="s">
        <v>128</v>
      </c>
      <c r="D561" t="s">
        <v>64</v>
      </c>
      <c r="E561" t="s">
        <v>30</v>
      </c>
      <c r="F561" t="s">
        <v>31</v>
      </c>
      <c r="G561" t="s">
        <v>56</v>
      </c>
      <c r="H561" t="s">
        <v>33</v>
      </c>
      <c r="I561" t="s">
        <v>129</v>
      </c>
      <c r="J561" t="s">
        <v>35</v>
      </c>
      <c r="K561" s="1">
        <v>34154</v>
      </c>
      <c r="L561" t="s">
        <v>36</v>
      </c>
      <c r="M561" t="s">
        <v>48</v>
      </c>
      <c r="N561" t="s">
        <v>72</v>
      </c>
      <c r="O561" t="s">
        <v>39</v>
      </c>
      <c r="P561" t="s">
        <v>40</v>
      </c>
      <c r="Q561">
        <v>3</v>
      </c>
      <c r="R561" s="1">
        <v>45110</v>
      </c>
      <c r="S561">
        <v>4</v>
      </c>
      <c r="T561">
        <v>5</v>
      </c>
      <c r="U561">
        <v>1</v>
      </c>
      <c r="V561" s="1">
        <v>45141</v>
      </c>
      <c r="W561" t="s">
        <v>50</v>
      </c>
      <c r="X561" t="s">
        <v>42</v>
      </c>
      <c r="Y561" t="s">
        <v>63</v>
      </c>
      <c r="Z561">
        <v>1</v>
      </c>
      <c r="AA561">
        <v>846.43</v>
      </c>
      <c r="AB561">
        <v>27</v>
      </c>
      <c r="AC561" t="str" cm="1">
        <f t="array" ref="AC561">_xlfn.IFS(AB561 &lt;=29, "Young Adult", AB561 &lt;=44, "Adult", AB561 &lt;=59, "Middle Age", AB561 &gt; 59, "Old")</f>
        <v>Young Adult</v>
      </c>
      <c r="AD561">
        <f t="shared" ca="1" si="16"/>
        <v>5</v>
      </c>
      <c r="AE561" t="str" cm="1">
        <f t="array" ref="AE561">_xlfn.IFS(S561 &lt; 3, "Low", S561 &lt;= 4, "Medium", S561 &gt; 4, "High")</f>
        <v>Medium</v>
      </c>
      <c r="AF561" t="str" cm="1">
        <f t="array" ref="AF561">_xlfn.IFS(T561 &lt; 3, "Unsatisfied", T561 &lt;= 4, "Neutral", T561 &gt; 4, "Satisfied" )</f>
        <v>Satisfied</v>
      </c>
      <c r="AG561" t="str" cm="1">
        <f t="array" ref="AG561">_xlfn.IFS(Q561 &lt; 3, "Needs Improvement", Q561 &lt;= 4, "Good", Q561 &gt; 4, "Excellent" )</f>
        <v>Good</v>
      </c>
      <c r="AH561" t="str">
        <f t="shared" si="17"/>
        <v>Effective</v>
      </c>
    </row>
    <row r="562" spans="1:34" x14ac:dyDescent="0.35">
      <c r="A562">
        <v>1051</v>
      </c>
      <c r="B562" s="1">
        <v>44659</v>
      </c>
      <c r="C562" t="s">
        <v>128</v>
      </c>
      <c r="D562" t="s">
        <v>94</v>
      </c>
      <c r="E562" t="s">
        <v>30</v>
      </c>
      <c r="F562" t="s">
        <v>55</v>
      </c>
      <c r="G562" t="s">
        <v>32</v>
      </c>
      <c r="H562" t="s">
        <v>46</v>
      </c>
      <c r="I562" t="s">
        <v>129</v>
      </c>
      <c r="J562" t="s">
        <v>70</v>
      </c>
      <c r="K562" s="1">
        <v>29705</v>
      </c>
      <c r="L562" t="s">
        <v>36</v>
      </c>
      <c r="M562" t="s">
        <v>48</v>
      </c>
      <c r="N562" t="s">
        <v>38</v>
      </c>
      <c r="O562" t="s">
        <v>77</v>
      </c>
      <c r="P562" t="s">
        <v>40</v>
      </c>
      <c r="Q562">
        <v>3</v>
      </c>
      <c r="R562" s="1">
        <v>44927</v>
      </c>
      <c r="S562">
        <v>2</v>
      </c>
      <c r="T562">
        <v>4</v>
      </c>
      <c r="U562">
        <v>5</v>
      </c>
      <c r="V562" s="1">
        <v>44847</v>
      </c>
      <c r="W562" t="s">
        <v>41</v>
      </c>
      <c r="X562" t="s">
        <v>42</v>
      </c>
      <c r="Y562" t="s">
        <v>73</v>
      </c>
      <c r="Z562">
        <v>3</v>
      </c>
      <c r="AA562">
        <v>572.94000000000005</v>
      </c>
      <c r="AB562">
        <v>41</v>
      </c>
      <c r="AC562" t="str" cm="1">
        <f t="array" ref="AC562">_xlfn.IFS(AB562 &lt;=29, "Young Adult", AB562 &lt;=44, "Adult", AB562 &lt;=59, "Middle Age", AB562 &gt; 59, "Old")</f>
        <v>Adult</v>
      </c>
      <c r="AD562">
        <f t="shared" ca="1" si="16"/>
        <v>4</v>
      </c>
      <c r="AE562" t="str" cm="1">
        <f t="array" ref="AE562">_xlfn.IFS(S562 &lt; 3, "Low", S562 &lt;= 4, "Medium", S562 &gt; 4, "High")</f>
        <v>Low</v>
      </c>
      <c r="AF562" t="str" cm="1">
        <f t="array" ref="AF562">_xlfn.IFS(T562 &lt; 3, "Unsatisfied", T562 &lt;= 4, "Neutral", T562 &gt; 4, "Satisfied" )</f>
        <v>Neutral</v>
      </c>
      <c r="AG562" t="str" cm="1">
        <f t="array" ref="AG562">_xlfn.IFS(Q562 &lt; 3, "Needs Improvement", Q562 &lt;= 4, "Good", Q562 &gt; 4, "Excellent" )</f>
        <v>Good</v>
      </c>
      <c r="AH562" t="str">
        <f t="shared" si="17"/>
        <v>Needs Improvement</v>
      </c>
    </row>
    <row r="563" spans="1:34" x14ac:dyDescent="0.35">
      <c r="A563">
        <v>1052</v>
      </c>
      <c r="B563" s="1">
        <v>44252</v>
      </c>
      <c r="C563" t="s">
        <v>130</v>
      </c>
      <c r="D563" t="s">
        <v>74</v>
      </c>
      <c r="E563" t="s">
        <v>30</v>
      </c>
      <c r="F563" t="s">
        <v>31</v>
      </c>
      <c r="G563" t="s">
        <v>56</v>
      </c>
      <c r="H563" t="s">
        <v>46</v>
      </c>
      <c r="I563" t="s">
        <v>129</v>
      </c>
      <c r="J563" t="s">
        <v>65</v>
      </c>
      <c r="K563" s="1">
        <v>29393</v>
      </c>
      <c r="L563" t="s">
        <v>36</v>
      </c>
      <c r="M563" t="s">
        <v>37</v>
      </c>
      <c r="N563" t="s">
        <v>49</v>
      </c>
      <c r="O563" t="s">
        <v>61</v>
      </c>
      <c r="P563" t="s">
        <v>40</v>
      </c>
      <c r="Q563">
        <v>3</v>
      </c>
      <c r="R563" s="1">
        <v>44884</v>
      </c>
      <c r="S563">
        <v>1</v>
      </c>
      <c r="T563">
        <v>4</v>
      </c>
      <c r="U563">
        <v>4</v>
      </c>
      <c r="V563" s="1">
        <v>44859</v>
      </c>
      <c r="W563" t="s">
        <v>92</v>
      </c>
      <c r="X563" t="s">
        <v>42</v>
      </c>
      <c r="Y563" t="s">
        <v>52</v>
      </c>
      <c r="Z563">
        <v>4</v>
      </c>
      <c r="AA563">
        <v>234.76</v>
      </c>
      <c r="AB563">
        <v>41</v>
      </c>
      <c r="AC563" t="str" cm="1">
        <f t="array" ref="AC563">_xlfn.IFS(AB563 &lt;=29, "Young Adult", AB563 &lt;=44, "Adult", AB563 &lt;=59, "Middle Age", AB563 &gt; 59, "Old")</f>
        <v>Adult</v>
      </c>
      <c r="AD563">
        <f t="shared" ca="1" si="16"/>
        <v>5</v>
      </c>
      <c r="AE563" t="str" cm="1">
        <f t="array" ref="AE563">_xlfn.IFS(S563 &lt; 3, "Low", S563 &lt;= 4, "Medium", S563 &gt; 4, "High")</f>
        <v>Low</v>
      </c>
      <c r="AF563" t="str" cm="1">
        <f t="array" ref="AF563">_xlfn.IFS(T563 &lt; 3, "Unsatisfied", T563 &lt;= 4, "Neutral", T563 &gt; 4, "Satisfied" )</f>
        <v>Neutral</v>
      </c>
      <c r="AG563" t="str" cm="1">
        <f t="array" ref="AG563">_xlfn.IFS(Q563 &lt; 3, "Needs Improvement", Q563 &lt;= 4, "Good", Q563 &gt; 4, "Excellent" )</f>
        <v>Good</v>
      </c>
      <c r="AH563" t="str">
        <f t="shared" si="17"/>
        <v>Needs Improvement</v>
      </c>
    </row>
    <row r="564" spans="1:34" x14ac:dyDescent="0.35">
      <c r="A564">
        <v>1053</v>
      </c>
      <c r="B564" s="1">
        <v>43537</v>
      </c>
      <c r="C564" t="s">
        <v>130</v>
      </c>
      <c r="D564" t="s">
        <v>81</v>
      </c>
      <c r="E564" t="s">
        <v>30</v>
      </c>
      <c r="F564" t="s">
        <v>31</v>
      </c>
      <c r="G564" t="s">
        <v>32</v>
      </c>
      <c r="H564" t="s">
        <v>55</v>
      </c>
      <c r="I564" t="s">
        <v>129</v>
      </c>
      <c r="J564" t="s">
        <v>96</v>
      </c>
      <c r="K564" s="1">
        <v>17373</v>
      </c>
      <c r="L564" t="s">
        <v>36</v>
      </c>
      <c r="M564" t="s">
        <v>37</v>
      </c>
      <c r="N564" t="s">
        <v>49</v>
      </c>
      <c r="O564" t="s">
        <v>77</v>
      </c>
      <c r="P564" t="s">
        <v>40</v>
      </c>
      <c r="Q564">
        <v>3</v>
      </c>
      <c r="R564" s="1">
        <v>44846</v>
      </c>
      <c r="S564">
        <v>2</v>
      </c>
      <c r="T564">
        <v>1</v>
      </c>
      <c r="U564">
        <v>4</v>
      </c>
      <c r="V564" s="1">
        <v>44914</v>
      </c>
      <c r="W564" t="s">
        <v>92</v>
      </c>
      <c r="X564" t="s">
        <v>51</v>
      </c>
      <c r="Y564" t="s">
        <v>73</v>
      </c>
      <c r="Z564">
        <v>4</v>
      </c>
      <c r="AA564">
        <v>704.7</v>
      </c>
      <c r="AB564">
        <v>72</v>
      </c>
      <c r="AC564" t="str" cm="1">
        <f t="array" ref="AC564">_xlfn.IFS(AB564 &lt;=29, "Young Adult", AB564 &lt;=44, "Adult", AB564 &lt;=59, "Middle Age", AB564 &gt; 59, "Old")</f>
        <v>Old</v>
      </c>
      <c r="AD564">
        <f t="shared" ca="1" si="16"/>
        <v>7</v>
      </c>
      <c r="AE564" t="str" cm="1">
        <f t="array" ref="AE564">_xlfn.IFS(S564 &lt; 3, "Low", S564 &lt;= 4, "Medium", S564 &gt; 4, "High")</f>
        <v>Low</v>
      </c>
      <c r="AF564" t="str" cm="1">
        <f t="array" ref="AF564">_xlfn.IFS(T564 &lt; 3, "Unsatisfied", T564 &lt;= 4, "Neutral", T564 &gt; 4, "Satisfied" )</f>
        <v>Unsatisfied</v>
      </c>
      <c r="AG564" t="str" cm="1">
        <f t="array" ref="AG564">_xlfn.IFS(Q564 &lt; 3, "Needs Improvement", Q564 &lt;= 4, "Good", Q564 &gt; 4, "Excellent" )</f>
        <v>Good</v>
      </c>
      <c r="AH564" t="str">
        <f t="shared" si="17"/>
        <v>Needs Improvement</v>
      </c>
    </row>
    <row r="565" spans="1:34" x14ac:dyDescent="0.35">
      <c r="A565">
        <v>1054</v>
      </c>
      <c r="B565" s="1">
        <v>44969</v>
      </c>
      <c r="C565" t="s">
        <v>128</v>
      </c>
      <c r="D565" t="s">
        <v>54</v>
      </c>
      <c r="E565" t="s">
        <v>30</v>
      </c>
      <c r="F565" t="s">
        <v>46</v>
      </c>
      <c r="G565" t="s">
        <v>45</v>
      </c>
      <c r="H565" t="s">
        <v>55</v>
      </c>
      <c r="I565" t="s">
        <v>129</v>
      </c>
      <c r="J565" t="s">
        <v>79</v>
      </c>
      <c r="K565" s="1">
        <v>34099</v>
      </c>
      <c r="L565" t="s">
        <v>36</v>
      </c>
      <c r="M565" t="s">
        <v>48</v>
      </c>
      <c r="N565" t="s">
        <v>38</v>
      </c>
      <c r="O565" t="s">
        <v>61</v>
      </c>
      <c r="P565" t="s">
        <v>40</v>
      </c>
      <c r="Q565">
        <v>3</v>
      </c>
      <c r="R565" s="1">
        <v>45112</v>
      </c>
      <c r="S565">
        <v>1</v>
      </c>
      <c r="T565">
        <v>5</v>
      </c>
      <c r="U565">
        <v>2</v>
      </c>
      <c r="V565" s="1">
        <v>44869</v>
      </c>
      <c r="W565" t="s">
        <v>68</v>
      </c>
      <c r="X565" t="s">
        <v>51</v>
      </c>
      <c r="Y565" t="s">
        <v>43</v>
      </c>
      <c r="Z565">
        <v>3</v>
      </c>
      <c r="AA565">
        <v>533.97</v>
      </c>
      <c r="AB565">
        <v>30</v>
      </c>
      <c r="AC565" t="str" cm="1">
        <f t="array" ref="AC565">_xlfn.IFS(AB565 &lt;=29, "Young Adult", AB565 &lt;=44, "Adult", AB565 &lt;=59, "Middle Age", AB565 &gt; 59, "Old")</f>
        <v>Adult</v>
      </c>
      <c r="AD565">
        <f t="shared" ca="1" si="16"/>
        <v>3</v>
      </c>
      <c r="AE565" t="str" cm="1">
        <f t="array" ref="AE565">_xlfn.IFS(S565 &lt; 3, "Low", S565 &lt;= 4, "Medium", S565 &gt; 4, "High")</f>
        <v>Low</v>
      </c>
      <c r="AF565" t="str" cm="1">
        <f t="array" ref="AF565">_xlfn.IFS(T565 &lt; 3, "Unsatisfied", T565 &lt;= 4, "Neutral", T565 &gt; 4, "Satisfied" )</f>
        <v>Satisfied</v>
      </c>
      <c r="AG565" t="str" cm="1">
        <f t="array" ref="AG565">_xlfn.IFS(Q565 &lt; 3, "Needs Improvement", Q565 &lt;= 4, "Good", Q565 &gt; 4, "Excellent" )</f>
        <v>Good</v>
      </c>
      <c r="AH565" t="str">
        <f t="shared" si="17"/>
        <v>Needs Improvement</v>
      </c>
    </row>
    <row r="566" spans="1:34" x14ac:dyDescent="0.35">
      <c r="A566">
        <v>1055</v>
      </c>
      <c r="B566" s="1">
        <v>43351</v>
      </c>
      <c r="C566" t="s">
        <v>128</v>
      </c>
      <c r="D566" t="s">
        <v>94</v>
      </c>
      <c r="E566" t="s">
        <v>30</v>
      </c>
      <c r="F566" t="s">
        <v>31</v>
      </c>
      <c r="G566" t="s">
        <v>32</v>
      </c>
      <c r="H566" t="s">
        <v>55</v>
      </c>
      <c r="I566" t="s">
        <v>129</v>
      </c>
      <c r="J566" t="s">
        <v>70</v>
      </c>
      <c r="K566" s="1">
        <v>35027</v>
      </c>
      <c r="L566" t="s">
        <v>36</v>
      </c>
      <c r="M566" t="s">
        <v>37</v>
      </c>
      <c r="N566" t="s">
        <v>38</v>
      </c>
      <c r="O566" t="s">
        <v>39</v>
      </c>
      <c r="P566" t="s">
        <v>40</v>
      </c>
      <c r="Q566">
        <v>3</v>
      </c>
      <c r="R566" s="1">
        <v>44827</v>
      </c>
      <c r="S566">
        <v>3</v>
      </c>
      <c r="T566">
        <v>4</v>
      </c>
      <c r="U566">
        <v>1</v>
      </c>
      <c r="V566" s="1">
        <v>44880</v>
      </c>
      <c r="W566" t="s">
        <v>50</v>
      </c>
      <c r="X566" t="s">
        <v>42</v>
      </c>
      <c r="Y566" t="s">
        <v>73</v>
      </c>
      <c r="Z566">
        <v>2</v>
      </c>
      <c r="AA566">
        <v>125.7</v>
      </c>
      <c r="AB566">
        <v>23</v>
      </c>
      <c r="AC566" t="str" cm="1">
        <f t="array" ref="AC566">_xlfn.IFS(AB566 &lt;=29, "Young Adult", AB566 &lt;=44, "Adult", AB566 &lt;=59, "Middle Age", AB566 &gt; 59, "Old")</f>
        <v>Young Adult</v>
      </c>
      <c r="AD566">
        <f t="shared" ca="1" si="16"/>
        <v>7</v>
      </c>
      <c r="AE566" t="str" cm="1">
        <f t="array" ref="AE566">_xlfn.IFS(S566 &lt; 3, "Low", S566 &lt;= 4, "Medium", S566 &gt; 4, "High")</f>
        <v>Medium</v>
      </c>
      <c r="AF566" t="str" cm="1">
        <f t="array" ref="AF566">_xlfn.IFS(T566 &lt; 3, "Unsatisfied", T566 &lt;= 4, "Neutral", T566 &gt; 4, "Satisfied" )</f>
        <v>Neutral</v>
      </c>
      <c r="AG566" t="str" cm="1">
        <f t="array" ref="AG566">_xlfn.IFS(Q566 &lt; 3, "Needs Improvement", Q566 &lt;= 4, "Good", Q566 &gt; 4, "Excellent" )</f>
        <v>Good</v>
      </c>
      <c r="AH566" t="str">
        <f t="shared" si="17"/>
        <v>Needs Improvement</v>
      </c>
    </row>
    <row r="567" spans="1:34" x14ac:dyDescent="0.35">
      <c r="A567">
        <v>1056</v>
      </c>
      <c r="B567" s="1">
        <v>44518</v>
      </c>
      <c r="C567" t="s">
        <v>128</v>
      </c>
      <c r="D567" t="s">
        <v>85</v>
      </c>
      <c r="E567" t="s">
        <v>30</v>
      </c>
      <c r="F567" t="s">
        <v>31</v>
      </c>
      <c r="G567" t="s">
        <v>32</v>
      </c>
      <c r="H567" t="s">
        <v>33</v>
      </c>
      <c r="I567" t="s">
        <v>129</v>
      </c>
      <c r="J567" t="s">
        <v>101</v>
      </c>
      <c r="K567" s="1">
        <v>15950</v>
      </c>
      <c r="L567" t="s">
        <v>36</v>
      </c>
      <c r="M567" t="s">
        <v>48</v>
      </c>
      <c r="N567" t="s">
        <v>49</v>
      </c>
      <c r="O567" t="s">
        <v>39</v>
      </c>
      <c r="P567" t="s">
        <v>40</v>
      </c>
      <c r="Q567">
        <v>3</v>
      </c>
      <c r="R567" s="1">
        <v>44943</v>
      </c>
      <c r="S567">
        <v>4</v>
      </c>
      <c r="T567">
        <v>2</v>
      </c>
      <c r="U567">
        <v>2</v>
      </c>
      <c r="V567" s="1">
        <v>44973</v>
      </c>
      <c r="W567" t="s">
        <v>41</v>
      </c>
      <c r="X567" t="s">
        <v>42</v>
      </c>
      <c r="Y567" t="s">
        <v>63</v>
      </c>
      <c r="Z567">
        <v>2</v>
      </c>
      <c r="AA567">
        <v>442.06</v>
      </c>
      <c r="AB567">
        <v>78</v>
      </c>
      <c r="AC567" t="str" cm="1">
        <f t="array" ref="AC567">_xlfn.IFS(AB567 &lt;=29, "Young Adult", AB567 &lt;=44, "Adult", AB567 &lt;=59, "Middle Age", AB567 &gt; 59, "Old")</f>
        <v>Old</v>
      </c>
      <c r="AD567">
        <f t="shared" ca="1" si="16"/>
        <v>4</v>
      </c>
      <c r="AE567" t="str" cm="1">
        <f t="array" ref="AE567">_xlfn.IFS(S567 &lt; 3, "Low", S567 &lt;= 4, "Medium", S567 &gt; 4, "High")</f>
        <v>Medium</v>
      </c>
      <c r="AF567" t="str" cm="1">
        <f t="array" ref="AF567">_xlfn.IFS(T567 &lt; 3, "Unsatisfied", T567 &lt;= 4, "Neutral", T567 &gt; 4, "Satisfied" )</f>
        <v>Unsatisfied</v>
      </c>
      <c r="AG567" t="str" cm="1">
        <f t="array" ref="AG567">_xlfn.IFS(Q567 &lt; 3, "Needs Improvement", Q567 &lt;= 4, "Good", Q567 &gt; 4, "Excellent" )</f>
        <v>Good</v>
      </c>
      <c r="AH567" t="str">
        <f t="shared" si="17"/>
        <v>Effective</v>
      </c>
    </row>
    <row r="568" spans="1:34" x14ac:dyDescent="0.35">
      <c r="A568">
        <v>1057</v>
      </c>
      <c r="B568" s="1">
        <v>45108</v>
      </c>
      <c r="C568" t="s">
        <v>128</v>
      </c>
      <c r="D568" t="s">
        <v>64</v>
      </c>
      <c r="E568" t="s">
        <v>30</v>
      </c>
      <c r="F568" t="s">
        <v>55</v>
      </c>
      <c r="G568" t="s">
        <v>45</v>
      </c>
      <c r="H568" t="s">
        <v>55</v>
      </c>
      <c r="I568" t="s">
        <v>129</v>
      </c>
      <c r="J568" t="s">
        <v>101</v>
      </c>
      <c r="K568" s="1">
        <v>36095</v>
      </c>
      <c r="L568" t="s">
        <v>36</v>
      </c>
      <c r="M568" t="s">
        <v>48</v>
      </c>
      <c r="N568" t="s">
        <v>84</v>
      </c>
      <c r="O568" t="s">
        <v>39</v>
      </c>
      <c r="P568" t="s">
        <v>40</v>
      </c>
      <c r="Q568">
        <v>3</v>
      </c>
      <c r="R568" s="1">
        <v>44997</v>
      </c>
      <c r="S568">
        <v>3</v>
      </c>
      <c r="T568">
        <v>2</v>
      </c>
      <c r="U568">
        <v>5</v>
      </c>
      <c r="V568" s="1">
        <v>44857</v>
      </c>
      <c r="W568" t="s">
        <v>62</v>
      </c>
      <c r="X568" t="s">
        <v>42</v>
      </c>
      <c r="Y568" t="s">
        <v>43</v>
      </c>
      <c r="Z568">
        <v>4</v>
      </c>
      <c r="AA568">
        <v>649.23</v>
      </c>
      <c r="AB568">
        <v>25</v>
      </c>
      <c r="AC568" t="str" cm="1">
        <f t="array" ref="AC568">_xlfn.IFS(AB568 &lt;=29, "Young Adult", AB568 &lt;=44, "Adult", AB568 &lt;=59, "Middle Age", AB568 &gt; 59, "Old")</f>
        <v>Young Adult</v>
      </c>
      <c r="AD568">
        <f t="shared" ca="1" si="16"/>
        <v>2</v>
      </c>
      <c r="AE568" t="str" cm="1">
        <f t="array" ref="AE568">_xlfn.IFS(S568 &lt; 3, "Low", S568 &lt;= 4, "Medium", S568 &gt; 4, "High")</f>
        <v>Medium</v>
      </c>
      <c r="AF568" t="str" cm="1">
        <f t="array" ref="AF568">_xlfn.IFS(T568 &lt; 3, "Unsatisfied", T568 &lt;= 4, "Neutral", T568 &gt; 4, "Satisfied" )</f>
        <v>Unsatisfied</v>
      </c>
      <c r="AG568" t="str" cm="1">
        <f t="array" ref="AG568">_xlfn.IFS(Q568 &lt; 3, "Needs Improvement", Q568 &lt;= 4, "Good", Q568 &gt; 4, "Excellent" )</f>
        <v>Good</v>
      </c>
      <c r="AH568" t="str">
        <f t="shared" si="17"/>
        <v>Needs Improvement</v>
      </c>
    </row>
    <row r="569" spans="1:34" x14ac:dyDescent="0.35">
      <c r="A569">
        <v>1058</v>
      </c>
      <c r="B569" s="1">
        <v>44669</v>
      </c>
      <c r="C569" t="s">
        <v>128</v>
      </c>
      <c r="D569" t="s">
        <v>74</v>
      </c>
      <c r="E569" t="s">
        <v>30</v>
      </c>
      <c r="F569" t="s">
        <v>31</v>
      </c>
      <c r="G569" t="s">
        <v>32</v>
      </c>
      <c r="H569" t="s">
        <v>33</v>
      </c>
      <c r="I569" t="s">
        <v>129</v>
      </c>
      <c r="J569" t="s">
        <v>109</v>
      </c>
      <c r="K569" s="1">
        <v>15413</v>
      </c>
      <c r="L569" t="s">
        <v>36</v>
      </c>
      <c r="M569" t="s">
        <v>48</v>
      </c>
      <c r="N569" t="s">
        <v>49</v>
      </c>
      <c r="O569" t="s">
        <v>67</v>
      </c>
      <c r="P569" t="s">
        <v>40</v>
      </c>
      <c r="Q569">
        <v>3</v>
      </c>
      <c r="R569" s="1">
        <v>44991</v>
      </c>
      <c r="S569">
        <v>4</v>
      </c>
      <c r="T569">
        <v>2</v>
      </c>
      <c r="U569">
        <v>1</v>
      </c>
      <c r="V569" s="1">
        <v>45017</v>
      </c>
      <c r="W569" t="s">
        <v>62</v>
      </c>
      <c r="X569" t="s">
        <v>51</v>
      </c>
      <c r="Y569" t="s">
        <v>52</v>
      </c>
      <c r="Z569">
        <v>1</v>
      </c>
      <c r="AA569">
        <v>855.67</v>
      </c>
      <c r="AB569">
        <v>80</v>
      </c>
      <c r="AC569" t="str" cm="1">
        <f t="array" ref="AC569">_xlfn.IFS(AB569 &lt;=29, "Young Adult", AB569 &lt;=44, "Adult", AB569 &lt;=59, "Middle Age", AB569 &gt; 59, "Old")</f>
        <v>Old</v>
      </c>
      <c r="AD569">
        <f t="shared" ca="1" si="16"/>
        <v>4</v>
      </c>
      <c r="AE569" t="str" cm="1">
        <f t="array" ref="AE569">_xlfn.IFS(S569 &lt; 3, "Low", S569 &lt;= 4, "Medium", S569 &gt; 4, "High")</f>
        <v>Medium</v>
      </c>
      <c r="AF569" t="str" cm="1">
        <f t="array" ref="AF569">_xlfn.IFS(T569 &lt; 3, "Unsatisfied", T569 &lt;= 4, "Neutral", T569 &gt; 4, "Satisfied" )</f>
        <v>Unsatisfied</v>
      </c>
      <c r="AG569" t="str" cm="1">
        <f t="array" ref="AG569">_xlfn.IFS(Q569 &lt; 3, "Needs Improvement", Q569 &lt;= 4, "Good", Q569 &gt; 4, "Excellent" )</f>
        <v>Good</v>
      </c>
      <c r="AH569" t="str">
        <f t="shared" si="17"/>
        <v>Needs Improvement</v>
      </c>
    </row>
    <row r="570" spans="1:34" x14ac:dyDescent="0.35">
      <c r="A570">
        <v>1059</v>
      </c>
      <c r="B570" s="1">
        <v>45045</v>
      </c>
      <c r="C570" t="s">
        <v>128</v>
      </c>
      <c r="D570" t="s">
        <v>69</v>
      </c>
      <c r="E570" t="s">
        <v>30</v>
      </c>
      <c r="F570" t="s">
        <v>46</v>
      </c>
      <c r="G570" t="s">
        <v>32</v>
      </c>
      <c r="H570" t="s">
        <v>55</v>
      </c>
      <c r="I570" t="s">
        <v>129</v>
      </c>
      <c r="J570" t="s">
        <v>79</v>
      </c>
      <c r="K570" s="1">
        <v>27172</v>
      </c>
      <c r="L570" t="s">
        <v>36</v>
      </c>
      <c r="M570" t="s">
        <v>37</v>
      </c>
      <c r="N570" t="s">
        <v>84</v>
      </c>
      <c r="O570" t="s">
        <v>39</v>
      </c>
      <c r="P570" t="s">
        <v>40</v>
      </c>
      <c r="Q570">
        <v>3</v>
      </c>
      <c r="R570" s="1">
        <v>45014</v>
      </c>
      <c r="S570">
        <v>4</v>
      </c>
      <c r="T570">
        <v>3</v>
      </c>
      <c r="U570">
        <v>3</v>
      </c>
      <c r="V570" s="1">
        <v>44820</v>
      </c>
      <c r="W570" t="s">
        <v>68</v>
      </c>
      <c r="X570" t="s">
        <v>42</v>
      </c>
      <c r="Y570" t="s">
        <v>52</v>
      </c>
      <c r="Z570">
        <v>3</v>
      </c>
      <c r="AA570">
        <v>256.82</v>
      </c>
      <c r="AB570">
        <v>49</v>
      </c>
      <c r="AC570" t="str" cm="1">
        <f t="array" ref="AC570">_xlfn.IFS(AB570 &lt;=29, "Young Adult", AB570 &lt;=44, "Adult", AB570 &lt;=59, "Middle Age", AB570 &gt; 59, "Old")</f>
        <v>Middle Age</v>
      </c>
      <c r="AD570">
        <f t="shared" ca="1" si="16"/>
        <v>3</v>
      </c>
      <c r="AE570" t="str" cm="1">
        <f t="array" ref="AE570">_xlfn.IFS(S570 &lt; 3, "Low", S570 &lt;= 4, "Medium", S570 &gt; 4, "High")</f>
        <v>Medium</v>
      </c>
      <c r="AF570" t="str" cm="1">
        <f t="array" ref="AF570">_xlfn.IFS(T570 &lt; 3, "Unsatisfied", T570 &lt;= 4, "Neutral", T570 &gt; 4, "Satisfied" )</f>
        <v>Neutral</v>
      </c>
      <c r="AG570" t="str" cm="1">
        <f t="array" ref="AG570">_xlfn.IFS(Q570 &lt; 3, "Needs Improvement", Q570 &lt;= 4, "Good", Q570 &gt; 4, "Excellent" )</f>
        <v>Good</v>
      </c>
      <c r="AH570" t="str">
        <f t="shared" si="17"/>
        <v>Needs Improvement</v>
      </c>
    </row>
    <row r="571" spans="1:34" x14ac:dyDescent="0.35">
      <c r="A571">
        <v>1060</v>
      </c>
      <c r="B571" s="1">
        <v>43383</v>
      </c>
      <c r="C571" t="s">
        <v>130</v>
      </c>
      <c r="D571" t="s">
        <v>29</v>
      </c>
      <c r="E571" t="s">
        <v>30</v>
      </c>
      <c r="F571" t="s">
        <v>46</v>
      </c>
      <c r="G571" t="s">
        <v>56</v>
      </c>
      <c r="H571" t="s">
        <v>55</v>
      </c>
      <c r="I571" t="s">
        <v>129</v>
      </c>
      <c r="J571" t="s">
        <v>65</v>
      </c>
      <c r="K571" s="1">
        <v>27795</v>
      </c>
      <c r="L571" t="s">
        <v>36</v>
      </c>
      <c r="M571" t="s">
        <v>37</v>
      </c>
      <c r="N571" t="s">
        <v>72</v>
      </c>
      <c r="O571" t="s">
        <v>61</v>
      </c>
      <c r="P571" t="s">
        <v>40</v>
      </c>
      <c r="Q571">
        <v>3</v>
      </c>
      <c r="R571" s="1">
        <v>45108</v>
      </c>
      <c r="S571">
        <v>5</v>
      </c>
      <c r="T571">
        <v>5</v>
      </c>
      <c r="U571">
        <v>4</v>
      </c>
      <c r="V571" s="1">
        <v>44810</v>
      </c>
      <c r="W571" t="s">
        <v>62</v>
      </c>
      <c r="X571" t="s">
        <v>42</v>
      </c>
      <c r="Y571" t="s">
        <v>63</v>
      </c>
      <c r="Z571">
        <v>1</v>
      </c>
      <c r="AA571">
        <v>770.84</v>
      </c>
      <c r="AB571">
        <v>42</v>
      </c>
      <c r="AC571" t="str" cm="1">
        <f t="array" ref="AC571">_xlfn.IFS(AB571 &lt;=29, "Young Adult", AB571 &lt;=44, "Adult", AB571 &lt;=59, "Middle Age", AB571 &gt; 59, "Old")</f>
        <v>Adult</v>
      </c>
      <c r="AD571">
        <f t="shared" ca="1" si="16"/>
        <v>7</v>
      </c>
      <c r="AE571" t="str" cm="1">
        <f t="array" ref="AE571">_xlfn.IFS(S571 &lt; 3, "Low", S571 &lt;= 4, "Medium", S571 &gt; 4, "High")</f>
        <v>High</v>
      </c>
      <c r="AF571" t="str" cm="1">
        <f t="array" ref="AF571">_xlfn.IFS(T571 &lt; 3, "Unsatisfied", T571 &lt;= 4, "Neutral", T571 &gt; 4, "Satisfied" )</f>
        <v>Satisfied</v>
      </c>
      <c r="AG571" t="str" cm="1">
        <f t="array" ref="AG571">_xlfn.IFS(Q571 &lt; 3, "Needs Improvement", Q571 &lt;= 4, "Good", Q571 &gt; 4, "Excellent" )</f>
        <v>Good</v>
      </c>
      <c r="AH571" t="str">
        <f t="shared" si="17"/>
        <v>Effective</v>
      </c>
    </row>
    <row r="572" spans="1:34" x14ac:dyDescent="0.35">
      <c r="A572">
        <v>1061</v>
      </c>
      <c r="B572" s="1">
        <v>44885</v>
      </c>
      <c r="C572" t="s">
        <v>130</v>
      </c>
      <c r="D572" t="s">
        <v>44</v>
      </c>
      <c r="E572" t="s">
        <v>30</v>
      </c>
      <c r="F572" t="s">
        <v>46</v>
      </c>
      <c r="G572" t="s">
        <v>32</v>
      </c>
      <c r="H572" t="s">
        <v>46</v>
      </c>
      <c r="I572" t="s">
        <v>129</v>
      </c>
      <c r="J572" t="s">
        <v>58</v>
      </c>
      <c r="K572" s="1">
        <v>34110</v>
      </c>
      <c r="L572" t="s">
        <v>36</v>
      </c>
      <c r="M572" t="s">
        <v>37</v>
      </c>
      <c r="N572" t="s">
        <v>60</v>
      </c>
      <c r="O572" t="s">
        <v>61</v>
      </c>
      <c r="P572" t="s">
        <v>40</v>
      </c>
      <c r="Q572">
        <v>3</v>
      </c>
      <c r="R572" s="1">
        <v>44962</v>
      </c>
      <c r="S572">
        <v>3</v>
      </c>
      <c r="T572">
        <v>3</v>
      </c>
      <c r="U572">
        <v>1</v>
      </c>
      <c r="V572" s="1">
        <v>45139</v>
      </c>
      <c r="W572" t="s">
        <v>62</v>
      </c>
      <c r="X572" t="s">
        <v>42</v>
      </c>
      <c r="Y572" t="s">
        <v>52</v>
      </c>
      <c r="Z572">
        <v>2</v>
      </c>
      <c r="AA572">
        <v>862.33</v>
      </c>
      <c r="AB572">
        <v>29</v>
      </c>
      <c r="AC572" t="str" cm="1">
        <f t="array" ref="AC572">_xlfn.IFS(AB572 &lt;=29, "Young Adult", AB572 &lt;=44, "Adult", AB572 &lt;=59, "Middle Age", AB572 &gt; 59, "Old")</f>
        <v>Young Adult</v>
      </c>
      <c r="AD572">
        <f t="shared" ca="1" si="16"/>
        <v>3</v>
      </c>
      <c r="AE572" t="str" cm="1">
        <f t="array" ref="AE572">_xlfn.IFS(S572 &lt; 3, "Low", S572 &lt;= 4, "Medium", S572 &gt; 4, "High")</f>
        <v>Medium</v>
      </c>
      <c r="AF572" t="str" cm="1">
        <f t="array" ref="AF572">_xlfn.IFS(T572 &lt; 3, "Unsatisfied", T572 &lt;= 4, "Neutral", T572 &gt; 4, "Satisfied" )</f>
        <v>Neutral</v>
      </c>
      <c r="AG572" t="str" cm="1">
        <f t="array" ref="AG572">_xlfn.IFS(Q572 &lt; 3, "Needs Improvement", Q572 &lt;= 4, "Good", Q572 &gt; 4, "Excellent" )</f>
        <v>Good</v>
      </c>
      <c r="AH572" t="str">
        <f t="shared" si="17"/>
        <v>Needs Improvement</v>
      </c>
    </row>
    <row r="573" spans="1:34" x14ac:dyDescent="0.35">
      <c r="A573">
        <v>1062</v>
      </c>
      <c r="B573" s="1">
        <v>43603</v>
      </c>
      <c r="C573" t="s">
        <v>128</v>
      </c>
      <c r="D573" t="s">
        <v>69</v>
      </c>
      <c r="E573" t="s">
        <v>108</v>
      </c>
      <c r="F573" t="s">
        <v>46</v>
      </c>
      <c r="G573" t="s">
        <v>45</v>
      </c>
      <c r="H573" t="s">
        <v>46</v>
      </c>
      <c r="I573" t="s">
        <v>129</v>
      </c>
      <c r="J573" t="s">
        <v>79</v>
      </c>
      <c r="K573" s="1">
        <v>25510</v>
      </c>
      <c r="L573" t="s">
        <v>36</v>
      </c>
      <c r="M573" t="s">
        <v>48</v>
      </c>
      <c r="N573" t="s">
        <v>49</v>
      </c>
      <c r="O573" t="s">
        <v>67</v>
      </c>
      <c r="P573" t="s">
        <v>40</v>
      </c>
      <c r="Q573">
        <v>3</v>
      </c>
      <c r="R573" s="1">
        <v>44929</v>
      </c>
      <c r="S573">
        <v>3</v>
      </c>
      <c r="T573">
        <v>2</v>
      </c>
      <c r="U573">
        <v>1</v>
      </c>
      <c r="V573" s="1">
        <v>44892</v>
      </c>
      <c r="W573" t="s">
        <v>68</v>
      </c>
      <c r="X573" t="s">
        <v>42</v>
      </c>
      <c r="Y573" t="s">
        <v>43</v>
      </c>
      <c r="Z573">
        <v>5</v>
      </c>
      <c r="AA573">
        <v>702.84</v>
      </c>
      <c r="AB573">
        <v>50</v>
      </c>
      <c r="AC573" t="str" cm="1">
        <f t="array" ref="AC573">_xlfn.IFS(AB573 &lt;=29, "Young Adult", AB573 &lt;=44, "Adult", AB573 &lt;=59, "Middle Age", AB573 &gt; 59, "Old")</f>
        <v>Middle Age</v>
      </c>
      <c r="AD573">
        <f t="shared" ca="1" si="16"/>
        <v>7</v>
      </c>
      <c r="AE573" t="str" cm="1">
        <f t="array" ref="AE573">_xlfn.IFS(S573 &lt; 3, "Low", S573 &lt;= 4, "Medium", S573 &gt; 4, "High")</f>
        <v>Medium</v>
      </c>
      <c r="AF573" t="str" cm="1">
        <f t="array" ref="AF573">_xlfn.IFS(T573 &lt; 3, "Unsatisfied", T573 &lt;= 4, "Neutral", T573 &gt; 4, "Satisfied" )</f>
        <v>Unsatisfied</v>
      </c>
      <c r="AG573" t="str" cm="1">
        <f t="array" ref="AG573">_xlfn.IFS(Q573 &lt; 3, "Needs Improvement", Q573 &lt;= 4, "Good", Q573 &gt; 4, "Excellent" )</f>
        <v>Good</v>
      </c>
      <c r="AH573" t="str">
        <f t="shared" si="17"/>
        <v>Needs Improvement</v>
      </c>
    </row>
    <row r="574" spans="1:34" x14ac:dyDescent="0.35">
      <c r="A574">
        <v>1063</v>
      </c>
      <c r="B574" s="1">
        <v>44369</v>
      </c>
      <c r="C574" t="s">
        <v>128</v>
      </c>
      <c r="D574" t="s">
        <v>29</v>
      </c>
      <c r="E574" t="s">
        <v>30</v>
      </c>
      <c r="F574" t="s">
        <v>55</v>
      </c>
      <c r="G574" t="s">
        <v>56</v>
      </c>
      <c r="H574" t="s">
        <v>33</v>
      </c>
      <c r="I574" t="s">
        <v>129</v>
      </c>
      <c r="J574" t="s">
        <v>47</v>
      </c>
      <c r="K574" s="1">
        <v>16546</v>
      </c>
      <c r="L574" t="s">
        <v>36</v>
      </c>
      <c r="M574" t="s">
        <v>37</v>
      </c>
      <c r="N574" t="s">
        <v>72</v>
      </c>
      <c r="O574" t="s">
        <v>61</v>
      </c>
      <c r="P574" t="s">
        <v>40</v>
      </c>
      <c r="Q574">
        <v>3</v>
      </c>
      <c r="R574" s="1">
        <v>45132</v>
      </c>
      <c r="S574">
        <v>5</v>
      </c>
      <c r="T574">
        <v>2</v>
      </c>
      <c r="U574">
        <v>4</v>
      </c>
      <c r="V574" s="1">
        <v>44849</v>
      </c>
      <c r="W574" t="s">
        <v>68</v>
      </c>
      <c r="X574" t="s">
        <v>42</v>
      </c>
      <c r="Y574" t="s">
        <v>63</v>
      </c>
      <c r="Z574">
        <v>1</v>
      </c>
      <c r="AA574">
        <v>523.82000000000005</v>
      </c>
      <c r="AB574">
        <v>76</v>
      </c>
      <c r="AC574" t="str" cm="1">
        <f t="array" ref="AC574">_xlfn.IFS(AB574 &lt;=29, "Young Adult", AB574 &lt;=44, "Adult", AB574 &lt;=59, "Middle Age", AB574 &gt; 59, "Old")</f>
        <v>Old</v>
      </c>
      <c r="AD574">
        <f t="shared" ca="1" si="16"/>
        <v>4</v>
      </c>
      <c r="AE574" t="str" cm="1">
        <f t="array" ref="AE574">_xlfn.IFS(S574 &lt; 3, "Low", S574 &lt;= 4, "Medium", S574 &gt; 4, "High")</f>
        <v>High</v>
      </c>
      <c r="AF574" t="str" cm="1">
        <f t="array" ref="AF574">_xlfn.IFS(T574 &lt; 3, "Unsatisfied", T574 &lt;= 4, "Neutral", T574 &gt; 4, "Satisfied" )</f>
        <v>Unsatisfied</v>
      </c>
      <c r="AG574" t="str" cm="1">
        <f t="array" ref="AG574">_xlfn.IFS(Q574 &lt; 3, "Needs Improvement", Q574 &lt;= 4, "Good", Q574 &gt; 4, "Excellent" )</f>
        <v>Good</v>
      </c>
      <c r="AH574" t="str">
        <f t="shared" si="17"/>
        <v>Effective</v>
      </c>
    </row>
    <row r="575" spans="1:34" x14ac:dyDescent="0.35">
      <c r="A575">
        <v>1064</v>
      </c>
      <c r="B575" s="1">
        <v>44650</v>
      </c>
      <c r="C575" t="s">
        <v>128</v>
      </c>
      <c r="D575" t="s">
        <v>85</v>
      </c>
      <c r="E575" t="s">
        <v>108</v>
      </c>
      <c r="F575" t="s">
        <v>46</v>
      </c>
      <c r="G575" t="s">
        <v>45</v>
      </c>
      <c r="H575" t="s">
        <v>46</v>
      </c>
      <c r="I575" t="s">
        <v>129</v>
      </c>
      <c r="J575" t="s">
        <v>70</v>
      </c>
      <c r="K575" s="1">
        <v>31832</v>
      </c>
      <c r="L575" t="s">
        <v>36</v>
      </c>
      <c r="M575" t="s">
        <v>48</v>
      </c>
      <c r="N575" t="s">
        <v>38</v>
      </c>
      <c r="O575" t="s">
        <v>77</v>
      </c>
      <c r="P575" t="s">
        <v>40</v>
      </c>
      <c r="Q575">
        <v>3</v>
      </c>
      <c r="R575" s="1">
        <v>44909</v>
      </c>
      <c r="S575">
        <v>5</v>
      </c>
      <c r="T575">
        <v>4</v>
      </c>
      <c r="U575">
        <v>4</v>
      </c>
      <c r="V575" s="1">
        <v>44840</v>
      </c>
      <c r="W575" t="s">
        <v>41</v>
      </c>
      <c r="X575" t="s">
        <v>51</v>
      </c>
      <c r="Y575" t="s">
        <v>73</v>
      </c>
      <c r="Z575">
        <v>1</v>
      </c>
      <c r="AA575">
        <v>819.86</v>
      </c>
      <c r="AB575">
        <v>35</v>
      </c>
      <c r="AC575" t="str" cm="1">
        <f t="array" ref="AC575">_xlfn.IFS(AB575 &lt;=29, "Young Adult", AB575 &lt;=44, "Adult", AB575 &lt;=59, "Middle Age", AB575 &gt; 59, "Old")</f>
        <v>Adult</v>
      </c>
      <c r="AD575">
        <f t="shared" ca="1" si="16"/>
        <v>4</v>
      </c>
      <c r="AE575" t="str" cm="1">
        <f t="array" ref="AE575">_xlfn.IFS(S575 &lt; 3, "Low", S575 &lt;= 4, "Medium", S575 &gt; 4, "High")</f>
        <v>High</v>
      </c>
      <c r="AF575" t="str" cm="1">
        <f t="array" ref="AF575">_xlfn.IFS(T575 &lt; 3, "Unsatisfied", T575 &lt;= 4, "Neutral", T575 &gt; 4, "Satisfied" )</f>
        <v>Neutral</v>
      </c>
      <c r="AG575" t="str" cm="1">
        <f t="array" ref="AG575">_xlfn.IFS(Q575 &lt; 3, "Needs Improvement", Q575 &lt;= 4, "Good", Q575 &gt; 4, "Excellent" )</f>
        <v>Good</v>
      </c>
      <c r="AH575" t="str">
        <f t="shared" si="17"/>
        <v>Needs Improvement</v>
      </c>
    </row>
    <row r="576" spans="1:34" x14ac:dyDescent="0.35">
      <c r="A576">
        <v>1065</v>
      </c>
      <c r="B576" s="1">
        <v>43340</v>
      </c>
      <c r="C576" t="s">
        <v>128</v>
      </c>
      <c r="D576" t="s">
        <v>44</v>
      </c>
      <c r="E576" t="s">
        <v>30</v>
      </c>
      <c r="F576" t="s">
        <v>31</v>
      </c>
      <c r="G576" t="s">
        <v>32</v>
      </c>
      <c r="H576" t="s">
        <v>33</v>
      </c>
      <c r="I576" t="s">
        <v>129</v>
      </c>
      <c r="J576" t="s">
        <v>79</v>
      </c>
      <c r="K576" s="1">
        <v>34876</v>
      </c>
      <c r="L576" t="s">
        <v>36</v>
      </c>
      <c r="M576" t="s">
        <v>48</v>
      </c>
      <c r="N576" t="s">
        <v>60</v>
      </c>
      <c r="O576" t="s">
        <v>39</v>
      </c>
      <c r="P576" t="s">
        <v>40</v>
      </c>
      <c r="Q576">
        <v>3</v>
      </c>
      <c r="R576" s="1">
        <v>44946</v>
      </c>
      <c r="S576">
        <v>5</v>
      </c>
      <c r="T576">
        <v>3</v>
      </c>
      <c r="U576">
        <v>4</v>
      </c>
      <c r="V576" s="1">
        <v>44904</v>
      </c>
      <c r="W576" t="s">
        <v>68</v>
      </c>
      <c r="X576" t="s">
        <v>51</v>
      </c>
      <c r="Y576" t="s">
        <v>73</v>
      </c>
      <c r="Z576">
        <v>4</v>
      </c>
      <c r="AA576">
        <v>486.01</v>
      </c>
      <c r="AB576">
        <v>23</v>
      </c>
      <c r="AC576" t="str" cm="1">
        <f t="array" ref="AC576">_xlfn.IFS(AB576 &lt;=29, "Young Adult", AB576 &lt;=44, "Adult", AB576 &lt;=59, "Middle Age", AB576 &gt; 59, "Old")</f>
        <v>Young Adult</v>
      </c>
      <c r="AD576">
        <f t="shared" ca="1" si="16"/>
        <v>7</v>
      </c>
      <c r="AE576" t="str" cm="1">
        <f t="array" ref="AE576">_xlfn.IFS(S576 &lt; 3, "Low", S576 &lt;= 4, "Medium", S576 &gt; 4, "High")</f>
        <v>High</v>
      </c>
      <c r="AF576" t="str" cm="1">
        <f t="array" ref="AF576">_xlfn.IFS(T576 &lt; 3, "Unsatisfied", T576 &lt;= 4, "Neutral", T576 &gt; 4, "Satisfied" )</f>
        <v>Neutral</v>
      </c>
      <c r="AG576" t="str" cm="1">
        <f t="array" ref="AG576">_xlfn.IFS(Q576 &lt; 3, "Needs Improvement", Q576 &lt;= 4, "Good", Q576 &gt; 4, "Excellent" )</f>
        <v>Good</v>
      </c>
      <c r="AH576" t="str">
        <f t="shared" si="17"/>
        <v>Needs Improvement</v>
      </c>
    </row>
    <row r="577" spans="1:34" x14ac:dyDescent="0.35">
      <c r="A577">
        <v>1066</v>
      </c>
      <c r="B577" s="1">
        <v>44557</v>
      </c>
      <c r="C577" t="s">
        <v>128</v>
      </c>
      <c r="D577" t="s">
        <v>87</v>
      </c>
      <c r="E577" t="s">
        <v>30</v>
      </c>
      <c r="F577" t="s">
        <v>55</v>
      </c>
      <c r="G577" t="s">
        <v>32</v>
      </c>
      <c r="H577" t="s">
        <v>33</v>
      </c>
      <c r="I577" t="s">
        <v>129</v>
      </c>
      <c r="J577" t="s">
        <v>102</v>
      </c>
      <c r="K577" s="1">
        <v>29699</v>
      </c>
      <c r="L577" t="s">
        <v>36</v>
      </c>
      <c r="M577" t="s">
        <v>48</v>
      </c>
      <c r="N577" t="s">
        <v>49</v>
      </c>
      <c r="O577" t="s">
        <v>61</v>
      </c>
      <c r="P577" t="s">
        <v>40</v>
      </c>
      <c r="Q577">
        <v>3</v>
      </c>
      <c r="R577" s="1">
        <v>45122</v>
      </c>
      <c r="S577">
        <v>4</v>
      </c>
      <c r="T577">
        <v>3</v>
      </c>
      <c r="U577">
        <v>5</v>
      </c>
      <c r="V577" s="1">
        <v>45091</v>
      </c>
      <c r="W577" t="s">
        <v>92</v>
      </c>
      <c r="X577" t="s">
        <v>42</v>
      </c>
      <c r="Y577" t="s">
        <v>63</v>
      </c>
      <c r="Z577">
        <v>5</v>
      </c>
      <c r="AA577">
        <v>769.42</v>
      </c>
      <c r="AB577">
        <v>40</v>
      </c>
      <c r="AC577" t="str" cm="1">
        <f t="array" ref="AC577">_xlfn.IFS(AB577 &lt;=29, "Young Adult", AB577 &lt;=44, "Adult", AB577 &lt;=59, "Middle Age", AB577 &gt; 59, "Old")</f>
        <v>Adult</v>
      </c>
      <c r="AD577">
        <f t="shared" ca="1" si="16"/>
        <v>4</v>
      </c>
      <c r="AE577" t="str" cm="1">
        <f t="array" ref="AE577">_xlfn.IFS(S577 &lt; 3, "Low", S577 &lt;= 4, "Medium", S577 &gt; 4, "High")</f>
        <v>Medium</v>
      </c>
      <c r="AF577" t="str" cm="1">
        <f t="array" ref="AF577">_xlfn.IFS(T577 &lt; 3, "Unsatisfied", T577 &lt;= 4, "Neutral", T577 &gt; 4, "Satisfied" )</f>
        <v>Neutral</v>
      </c>
      <c r="AG577" t="str" cm="1">
        <f t="array" ref="AG577">_xlfn.IFS(Q577 &lt; 3, "Needs Improvement", Q577 &lt;= 4, "Good", Q577 &gt; 4, "Excellent" )</f>
        <v>Good</v>
      </c>
      <c r="AH577" t="str">
        <f t="shared" si="17"/>
        <v>Effective</v>
      </c>
    </row>
    <row r="578" spans="1:34" x14ac:dyDescent="0.35">
      <c r="A578">
        <v>1067</v>
      </c>
      <c r="B578" s="1">
        <v>44149</v>
      </c>
      <c r="C578" t="s">
        <v>128</v>
      </c>
      <c r="D578" t="s">
        <v>64</v>
      </c>
      <c r="E578" t="s">
        <v>30</v>
      </c>
      <c r="F578" t="s">
        <v>46</v>
      </c>
      <c r="G578" t="s">
        <v>45</v>
      </c>
      <c r="H578" t="s">
        <v>33</v>
      </c>
      <c r="I578" t="s">
        <v>129</v>
      </c>
      <c r="J578" t="s">
        <v>70</v>
      </c>
      <c r="K578" s="1">
        <v>17874</v>
      </c>
      <c r="L578" t="s">
        <v>36</v>
      </c>
      <c r="M578" t="s">
        <v>37</v>
      </c>
      <c r="N578" t="s">
        <v>38</v>
      </c>
      <c r="O578" t="s">
        <v>67</v>
      </c>
      <c r="P578" t="s">
        <v>40</v>
      </c>
      <c r="Q578">
        <v>3</v>
      </c>
      <c r="R578" s="1">
        <v>45087</v>
      </c>
      <c r="S578">
        <v>3</v>
      </c>
      <c r="T578">
        <v>2</v>
      </c>
      <c r="U578">
        <v>5</v>
      </c>
      <c r="V578" s="1">
        <v>45101</v>
      </c>
      <c r="W578" t="s">
        <v>62</v>
      </c>
      <c r="X578" t="s">
        <v>51</v>
      </c>
      <c r="Y578" t="s">
        <v>63</v>
      </c>
      <c r="Z578">
        <v>5</v>
      </c>
      <c r="AA578">
        <v>857.65</v>
      </c>
      <c r="AB578">
        <v>72</v>
      </c>
      <c r="AC578" t="str" cm="1">
        <f t="array" ref="AC578">_xlfn.IFS(AB578 &lt;=29, "Young Adult", AB578 &lt;=44, "Adult", AB578 &lt;=59, "Middle Age", AB578 &gt; 59, "Old")</f>
        <v>Old</v>
      </c>
      <c r="AD578">
        <f t="shared" ca="1" si="16"/>
        <v>5</v>
      </c>
      <c r="AE578" t="str" cm="1">
        <f t="array" ref="AE578">_xlfn.IFS(S578 &lt; 3, "Low", S578 &lt;= 4, "Medium", S578 &gt; 4, "High")</f>
        <v>Medium</v>
      </c>
      <c r="AF578" t="str" cm="1">
        <f t="array" ref="AF578">_xlfn.IFS(T578 &lt; 3, "Unsatisfied", T578 &lt;= 4, "Neutral", T578 &gt; 4, "Satisfied" )</f>
        <v>Unsatisfied</v>
      </c>
      <c r="AG578" t="str" cm="1">
        <f t="array" ref="AG578">_xlfn.IFS(Q578 &lt; 3, "Needs Improvement", Q578 &lt;= 4, "Good", Q578 &gt; 4, "Excellent" )</f>
        <v>Good</v>
      </c>
      <c r="AH578" t="str">
        <f t="shared" si="17"/>
        <v>Effective</v>
      </c>
    </row>
    <row r="579" spans="1:34" x14ac:dyDescent="0.35">
      <c r="A579">
        <v>1068</v>
      </c>
      <c r="B579" s="1">
        <v>44470</v>
      </c>
      <c r="C579" t="s">
        <v>128</v>
      </c>
      <c r="D579" t="s">
        <v>94</v>
      </c>
      <c r="E579" t="s">
        <v>30</v>
      </c>
      <c r="F579" t="s">
        <v>55</v>
      </c>
      <c r="G579" t="s">
        <v>56</v>
      </c>
      <c r="H579" t="s">
        <v>46</v>
      </c>
      <c r="I579" t="s">
        <v>129</v>
      </c>
      <c r="J579" t="s">
        <v>101</v>
      </c>
      <c r="K579" s="1">
        <v>36153</v>
      </c>
      <c r="L579" t="s">
        <v>36</v>
      </c>
      <c r="M579" t="s">
        <v>37</v>
      </c>
      <c r="N579" t="s">
        <v>72</v>
      </c>
      <c r="O579" t="s">
        <v>39</v>
      </c>
      <c r="P579" t="s">
        <v>40</v>
      </c>
      <c r="Q579">
        <v>3</v>
      </c>
      <c r="R579" s="1">
        <v>44843</v>
      </c>
      <c r="S579">
        <v>3</v>
      </c>
      <c r="T579">
        <v>2</v>
      </c>
      <c r="U579">
        <v>2</v>
      </c>
      <c r="V579" s="1">
        <v>44871</v>
      </c>
      <c r="W579" t="s">
        <v>92</v>
      </c>
      <c r="X579" t="s">
        <v>51</v>
      </c>
      <c r="Y579" t="s">
        <v>63</v>
      </c>
      <c r="Z579">
        <v>1</v>
      </c>
      <c r="AA579">
        <v>238.27</v>
      </c>
      <c r="AB579">
        <v>23</v>
      </c>
      <c r="AC579" t="str" cm="1">
        <f t="array" ref="AC579">_xlfn.IFS(AB579 &lt;=29, "Young Adult", AB579 &lt;=44, "Adult", AB579 &lt;=59, "Middle Age", AB579 &gt; 59, "Old")</f>
        <v>Young Adult</v>
      </c>
      <c r="AD579">
        <f t="shared" ref="AD579:AD642" ca="1" si="18">DATEDIF(B579, TODAY(), "Y")</f>
        <v>4</v>
      </c>
      <c r="AE579" t="str" cm="1">
        <f t="array" ref="AE579">_xlfn.IFS(S579 &lt; 3, "Low", S579 &lt;= 4, "Medium", S579 &gt; 4, "High")</f>
        <v>Medium</v>
      </c>
      <c r="AF579" t="str" cm="1">
        <f t="array" ref="AF579">_xlfn.IFS(T579 &lt; 3, "Unsatisfied", T579 &lt;= 4, "Neutral", T579 &gt; 4, "Satisfied" )</f>
        <v>Unsatisfied</v>
      </c>
      <c r="AG579" t="str" cm="1">
        <f t="array" ref="AG579">_xlfn.IFS(Q579 &lt; 3, "Needs Improvement", Q579 &lt;= 4, "Good", Q579 &gt; 4, "Excellent" )</f>
        <v>Good</v>
      </c>
      <c r="AH579" t="str">
        <f t="shared" ref="AH579:AH642" si="19">IF(AND(Y579 = "Passed", Q579 &gt; 4), "Highly Effective", IF(AND(Y579 = "Completed", Q579 &gt;= 3), "Effective", "Needs Improvement"))</f>
        <v>Effective</v>
      </c>
    </row>
    <row r="580" spans="1:34" x14ac:dyDescent="0.35">
      <c r="A580">
        <v>1069</v>
      </c>
      <c r="B580" s="1">
        <v>43386</v>
      </c>
      <c r="C580" t="s">
        <v>130</v>
      </c>
      <c r="D580" t="s">
        <v>74</v>
      </c>
      <c r="E580" t="s">
        <v>30</v>
      </c>
      <c r="F580" t="s">
        <v>55</v>
      </c>
      <c r="G580" t="s">
        <v>56</v>
      </c>
      <c r="H580" t="s">
        <v>46</v>
      </c>
      <c r="I580" t="s">
        <v>129</v>
      </c>
      <c r="J580" t="s">
        <v>65</v>
      </c>
      <c r="K580" s="1">
        <v>27650</v>
      </c>
      <c r="L580" t="s">
        <v>36</v>
      </c>
      <c r="M580" t="s">
        <v>37</v>
      </c>
      <c r="N580" t="s">
        <v>60</v>
      </c>
      <c r="O580" t="s">
        <v>39</v>
      </c>
      <c r="P580" t="s">
        <v>40</v>
      </c>
      <c r="Q580">
        <v>3</v>
      </c>
      <c r="R580" s="1">
        <v>44961</v>
      </c>
      <c r="S580">
        <v>3</v>
      </c>
      <c r="T580">
        <v>1</v>
      </c>
      <c r="U580">
        <v>2</v>
      </c>
      <c r="V580" s="1">
        <v>44795</v>
      </c>
      <c r="W580" t="s">
        <v>92</v>
      </c>
      <c r="X580" t="s">
        <v>42</v>
      </c>
      <c r="Y580" t="s">
        <v>43</v>
      </c>
      <c r="Z580">
        <v>5</v>
      </c>
      <c r="AA580">
        <v>886.06</v>
      </c>
      <c r="AB580">
        <v>43</v>
      </c>
      <c r="AC580" t="str" cm="1">
        <f t="array" ref="AC580">_xlfn.IFS(AB580 &lt;=29, "Young Adult", AB580 &lt;=44, "Adult", AB580 &lt;=59, "Middle Age", AB580 &gt; 59, "Old")</f>
        <v>Adult</v>
      </c>
      <c r="AD580">
        <f t="shared" ca="1" si="18"/>
        <v>7</v>
      </c>
      <c r="AE580" t="str" cm="1">
        <f t="array" ref="AE580">_xlfn.IFS(S580 &lt; 3, "Low", S580 &lt;= 4, "Medium", S580 &gt; 4, "High")</f>
        <v>Medium</v>
      </c>
      <c r="AF580" t="str" cm="1">
        <f t="array" ref="AF580">_xlfn.IFS(T580 &lt; 3, "Unsatisfied", T580 &lt;= 4, "Neutral", T580 &gt; 4, "Satisfied" )</f>
        <v>Unsatisfied</v>
      </c>
      <c r="AG580" t="str" cm="1">
        <f t="array" ref="AG580">_xlfn.IFS(Q580 &lt; 3, "Needs Improvement", Q580 &lt;= 4, "Good", Q580 &gt; 4, "Excellent" )</f>
        <v>Good</v>
      </c>
      <c r="AH580" t="str">
        <f t="shared" si="19"/>
        <v>Needs Improvement</v>
      </c>
    </row>
    <row r="581" spans="1:34" x14ac:dyDescent="0.35">
      <c r="A581">
        <v>1070</v>
      </c>
      <c r="B581" s="1">
        <v>43449</v>
      </c>
      <c r="C581" t="s">
        <v>130</v>
      </c>
      <c r="D581" t="s">
        <v>81</v>
      </c>
      <c r="E581" t="s">
        <v>30</v>
      </c>
      <c r="F581" t="s">
        <v>55</v>
      </c>
      <c r="G581" t="s">
        <v>32</v>
      </c>
      <c r="H581" t="s">
        <v>33</v>
      </c>
      <c r="I581" t="s">
        <v>129</v>
      </c>
      <c r="J581" t="s">
        <v>58</v>
      </c>
      <c r="K581" s="1">
        <v>36103</v>
      </c>
      <c r="L581" t="s">
        <v>36</v>
      </c>
      <c r="M581" t="s">
        <v>48</v>
      </c>
      <c r="N581" t="s">
        <v>72</v>
      </c>
      <c r="O581" t="s">
        <v>67</v>
      </c>
      <c r="P581" t="s">
        <v>40</v>
      </c>
      <c r="Q581">
        <v>3</v>
      </c>
      <c r="R581" s="1">
        <v>44990</v>
      </c>
      <c r="S581">
        <v>3</v>
      </c>
      <c r="T581">
        <v>1</v>
      </c>
      <c r="U581">
        <v>2</v>
      </c>
      <c r="V581" s="1">
        <v>44940</v>
      </c>
      <c r="W581" t="s">
        <v>68</v>
      </c>
      <c r="X581" t="s">
        <v>42</v>
      </c>
      <c r="Y581" t="s">
        <v>43</v>
      </c>
      <c r="Z581">
        <v>1</v>
      </c>
      <c r="AA581">
        <v>943.8</v>
      </c>
      <c r="AB581">
        <v>20</v>
      </c>
      <c r="AC581" t="str" cm="1">
        <f t="array" ref="AC581">_xlfn.IFS(AB581 &lt;=29, "Young Adult", AB581 &lt;=44, "Adult", AB581 &lt;=59, "Middle Age", AB581 &gt; 59, "Old")</f>
        <v>Young Adult</v>
      </c>
      <c r="AD581">
        <f t="shared" ca="1" si="18"/>
        <v>7</v>
      </c>
      <c r="AE581" t="str" cm="1">
        <f t="array" ref="AE581">_xlfn.IFS(S581 &lt; 3, "Low", S581 &lt;= 4, "Medium", S581 &gt; 4, "High")</f>
        <v>Medium</v>
      </c>
      <c r="AF581" t="str" cm="1">
        <f t="array" ref="AF581">_xlfn.IFS(T581 &lt; 3, "Unsatisfied", T581 &lt;= 4, "Neutral", T581 &gt; 4, "Satisfied" )</f>
        <v>Unsatisfied</v>
      </c>
      <c r="AG581" t="str" cm="1">
        <f t="array" ref="AG581">_xlfn.IFS(Q581 &lt; 3, "Needs Improvement", Q581 &lt;= 4, "Good", Q581 &gt; 4, "Excellent" )</f>
        <v>Good</v>
      </c>
      <c r="AH581" t="str">
        <f t="shared" si="19"/>
        <v>Needs Improvement</v>
      </c>
    </row>
    <row r="582" spans="1:34" x14ac:dyDescent="0.35">
      <c r="A582">
        <v>1071</v>
      </c>
      <c r="B582" s="1">
        <v>43552</v>
      </c>
      <c r="C582" t="s">
        <v>128</v>
      </c>
      <c r="D582" t="s">
        <v>54</v>
      </c>
      <c r="E582" t="s">
        <v>108</v>
      </c>
      <c r="F582" t="s">
        <v>31</v>
      </c>
      <c r="G582" t="s">
        <v>45</v>
      </c>
      <c r="H582" t="s">
        <v>46</v>
      </c>
      <c r="I582" t="s">
        <v>129</v>
      </c>
      <c r="J582" t="s">
        <v>70</v>
      </c>
      <c r="K582" s="1">
        <v>25012</v>
      </c>
      <c r="L582" t="s">
        <v>36</v>
      </c>
      <c r="M582" t="s">
        <v>48</v>
      </c>
      <c r="N582" t="s">
        <v>72</v>
      </c>
      <c r="O582" t="s">
        <v>67</v>
      </c>
      <c r="P582" t="s">
        <v>40</v>
      </c>
      <c r="Q582">
        <v>3</v>
      </c>
      <c r="R582" s="1">
        <v>45061</v>
      </c>
      <c r="S582">
        <v>1</v>
      </c>
      <c r="T582">
        <v>2</v>
      </c>
      <c r="U582">
        <v>2</v>
      </c>
      <c r="V582" s="1">
        <v>45001</v>
      </c>
      <c r="W582" t="s">
        <v>92</v>
      </c>
      <c r="X582" t="s">
        <v>42</v>
      </c>
      <c r="Y582" t="s">
        <v>63</v>
      </c>
      <c r="Z582">
        <v>5</v>
      </c>
      <c r="AA582">
        <v>234.26</v>
      </c>
      <c r="AB582">
        <v>51</v>
      </c>
      <c r="AC582" t="str" cm="1">
        <f t="array" ref="AC582">_xlfn.IFS(AB582 &lt;=29, "Young Adult", AB582 &lt;=44, "Adult", AB582 &lt;=59, "Middle Age", AB582 &gt; 59, "Old")</f>
        <v>Middle Age</v>
      </c>
      <c r="AD582">
        <f t="shared" ca="1" si="18"/>
        <v>7</v>
      </c>
      <c r="AE582" t="str" cm="1">
        <f t="array" ref="AE582">_xlfn.IFS(S582 &lt; 3, "Low", S582 &lt;= 4, "Medium", S582 &gt; 4, "High")</f>
        <v>Low</v>
      </c>
      <c r="AF582" t="str" cm="1">
        <f t="array" ref="AF582">_xlfn.IFS(T582 &lt; 3, "Unsatisfied", T582 &lt;= 4, "Neutral", T582 &gt; 4, "Satisfied" )</f>
        <v>Unsatisfied</v>
      </c>
      <c r="AG582" t="str" cm="1">
        <f t="array" ref="AG582">_xlfn.IFS(Q582 &lt; 3, "Needs Improvement", Q582 &lt;= 4, "Good", Q582 &gt; 4, "Excellent" )</f>
        <v>Good</v>
      </c>
      <c r="AH582" t="str">
        <f t="shared" si="19"/>
        <v>Effective</v>
      </c>
    </row>
    <row r="583" spans="1:34" x14ac:dyDescent="0.35">
      <c r="A583">
        <v>1072</v>
      </c>
      <c r="B583" s="1">
        <v>43461</v>
      </c>
      <c r="C583" t="s">
        <v>128</v>
      </c>
      <c r="D583" t="s">
        <v>69</v>
      </c>
      <c r="E583" t="s">
        <v>30</v>
      </c>
      <c r="F583" t="s">
        <v>46</v>
      </c>
      <c r="G583" t="s">
        <v>32</v>
      </c>
      <c r="H583" t="s">
        <v>46</v>
      </c>
      <c r="I583" t="s">
        <v>129</v>
      </c>
      <c r="J583" t="s">
        <v>70</v>
      </c>
      <c r="K583" s="1">
        <v>28145</v>
      </c>
      <c r="L583" t="s">
        <v>36</v>
      </c>
      <c r="M583" t="s">
        <v>37</v>
      </c>
      <c r="N583" t="s">
        <v>84</v>
      </c>
      <c r="O583" t="s">
        <v>39</v>
      </c>
      <c r="P583" t="s">
        <v>40</v>
      </c>
      <c r="Q583">
        <v>3</v>
      </c>
      <c r="R583" s="1">
        <v>44975</v>
      </c>
      <c r="S583">
        <v>2</v>
      </c>
      <c r="T583">
        <v>2</v>
      </c>
      <c r="U583">
        <v>3</v>
      </c>
      <c r="V583" s="1">
        <v>45065</v>
      </c>
      <c r="W583" t="s">
        <v>68</v>
      </c>
      <c r="X583" t="s">
        <v>42</v>
      </c>
      <c r="Y583" t="s">
        <v>73</v>
      </c>
      <c r="Z583">
        <v>5</v>
      </c>
      <c r="AA583">
        <v>179.91</v>
      </c>
      <c r="AB583">
        <v>41</v>
      </c>
      <c r="AC583" t="str" cm="1">
        <f t="array" ref="AC583">_xlfn.IFS(AB583 &lt;=29, "Young Adult", AB583 &lt;=44, "Adult", AB583 &lt;=59, "Middle Age", AB583 &gt; 59, "Old")</f>
        <v>Adult</v>
      </c>
      <c r="AD583">
        <f t="shared" ca="1" si="18"/>
        <v>7</v>
      </c>
      <c r="AE583" t="str" cm="1">
        <f t="array" ref="AE583">_xlfn.IFS(S583 &lt; 3, "Low", S583 &lt;= 4, "Medium", S583 &gt; 4, "High")</f>
        <v>Low</v>
      </c>
      <c r="AF583" t="str" cm="1">
        <f t="array" ref="AF583">_xlfn.IFS(T583 &lt; 3, "Unsatisfied", T583 &lt;= 4, "Neutral", T583 &gt; 4, "Satisfied" )</f>
        <v>Unsatisfied</v>
      </c>
      <c r="AG583" t="str" cm="1">
        <f t="array" ref="AG583">_xlfn.IFS(Q583 &lt; 3, "Needs Improvement", Q583 &lt;= 4, "Good", Q583 &gt; 4, "Excellent" )</f>
        <v>Good</v>
      </c>
      <c r="AH583" t="str">
        <f t="shared" si="19"/>
        <v>Needs Improvement</v>
      </c>
    </row>
    <row r="584" spans="1:34" x14ac:dyDescent="0.35">
      <c r="A584">
        <v>1073</v>
      </c>
      <c r="B584" s="1">
        <v>43596</v>
      </c>
      <c r="C584" t="s">
        <v>128</v>
      </c>
      <c r="D584" t="s">
        <v>29</v>
      </c>
      <c r="E584" t="s">
        <v>30</v>
      </c>
      <c r="F584" t="s">
        <v>55</v>
      </c>
      <c r="G584" t="s">
        <v>45</v>
      </c>
      <c r="H584" t="s">
        <v>55</v>
      </c>
      <c r="I584" t="s">
        <v>129</v>
      </c>
      <c r="J584" t="s">
        <v>70</v>
      </c>
      <c r="K584" s="1">
        <v>36062</v>
      </c>
      <c r="L584" t="s">
        <v>36</v>
      </c>
      <c r="M584" t="s">
        <v>48</v>
      </c>
      <c r="N584" t="s">
        <v>38</v>
      </c>
      <c r="O584" t="s">
        <v>61</v>
      </c>
      <c r="P584" t="s">
        <v>40</v>
      </c>
      <c r="Q584">
        <v>3</v>
      </c>
      <c r="R584" s="1">
        <v>44973</v>
      </c>
      <c r="S584">
        <v>4</v>
      </c>
      <c r="T584">
        <v>4</v>
      </c>
      <c r="U584">
        <v>2</v>
      </c>
      <c r="V584" s="1">
        <v>44837</v>
      </c>
      <c r="W584" t="s">
        <v>62</v>
      </c>
      <c r="X584" t="s">
        <v>42</v>
      </c>
      <c r="Y584" t="s">
        <v>43</v>
      </c>
      <c r="Z584">
        <v>4</v>
      </c>
      <c r="AA584">
        <v>306.3</v>
      </c>
      <c r="AB584">
        <v>21</v>
      </c>
      <c r="AC584" t="str" cm="1">
        <f t="array" ref="AC584">_xlfn.IFS(AB584 &lt;=29, "Young Adult", AB584 &lt;=44, "Adult", AB584 &lt;=59, "Middle Age", AB584 &gt; 59, "Old")</f>
        <v>Young Adult</v>
      </c>
      <c r="AD584">
        <f t="shared" ca="1" si="18"/>
        <v>7</v>
      </c>
      <c r="AE584" t="str" cm="1">
        <f t="array" ref="AE584">_xlfn.IFS(S584 &lt; 3, "Low", S584 &lt;= 4, "Medium", S584 &gt; 4, "High")</f>
        <v>Medium</v>
      </c>
      <c r="AF584" t="str" cm="1">
        <f t="array" ref="AF584">_xlfn.IFS(T584 &lt; 3, "Unsatisfied", T584 &lt;= 4, "Neutral", T584 &gt; 4, "Satisfied" )</f>
        <v>Neutral</v>
      </c>
      <c r="AG584" t="str" cm="1">
        <f t="array" ref="AG584">_xlfn.IFS(Q584 &lt; 3, "Needs Improvement", Q584 &lt;= 4, "Good", Q584 &gt; 4, "Excellent" )</f>
        <v>Good</v>
      </c>
      <c r="AH584" t="str">
        <f t="shared" si="19"/>
        <v>Needs Improvement</v>
      </c>
    </row>
    <row r="585" spans="1:34" x14ac:dyDescent="0.35">
      <c r="A585">
        <v>1074</v>
      </c>
      <c r="B585" s="1">
        <v>44246</v>
      </c>
      <c r="C585" t="s">
        <v>128</v>
      </c>
      <c r="D585" t="s">
        <v>85</v>
      </c>
      <c r="E585" t="s">
        <v>108</v>
      </c>
      <c r="F585" t="s">
        <v>55</v>
      </c>
      <c r="G585" t="s">
        <v>45</v>
      </c>
      <c r="H585" t="s">
        <v>33</v>
      </c>
      <c r="I585" t="s">
        <v>129</v>
      </c>
      <c r="J585" t="s">
        <v>65</v>
      </c>
      <c r="K585" s="1">
        <v>30505</v>
      </c>
      <c r="L585" t="s">
        <v>36</v>
      </c>
      <c r="M585" t="s">
        <v>48</v>
      </c>
      <c r="N585" t="s">
        <v>84</v>
      </c>
      <c r="O585" t="s">
        <v>77</v>
      </c>
      <c r="P585" t="s">
        <v>40</v>
      </c>
      <c r="Q585">
        <v>3</v>
      </c>
      <c r="R585" s="1">
        <v>44967</v>
      </c>
      <c r="S585">
        <v>3</v>
      </c>
      <c r="T585">
        <v>4</v>
      </c>
      <c r="U585">
        <v>1</v>
      </c>
      <c r="V585" s="1">
        <v>45114</v>
      </c>
      <c r="W585" t="s">
        <v>62</v>
      </c>
      <c r="X585" t="s">
        <v>42</v>
      </c>
      <c r="Y585" t="s">
        <v>73</v>
      </c>
      <c r="Z585">
        <v>5</v>
      </c>
      <c r="AA585">
        <v>103.42</v>
      </c>
      <c r="AB585">
        <v>38</v>
      </c>
      <c r="AC585" t="str" cm="1">
        <f t="array" ref="AC585">_xlfn.IFS(AB585 &lt;=29, "Young Adult", AB585 &lt;=44, "Adult", AB585 &lt;=59, "Middle Age", AB585 &gt; 59, "Old")</f>
        <v>Adult</v>
      </c>
      <c r="AD585">
        <f t="shared" ca="1" si="18"/>
        <v>5</v>
      </c>
      <c r="AE585" t="str" cm="1">
        <f t="array" ref="AE585">_xlfn.IFS(S585 &lt; 3, "Low", S585 &lt;= 4, "Medium", S585 &gt; 4, "High")</f>
        <v>Medium</v>
      </c>
      <c r="AF585" t="str" cm="1">
        <f t="array" ref="AF585">_xlfn.IFS(T585 &lt; 3, "Unsatisfied", T585 &lt;= 4, "Neutral", T585 &gt; 4, "Satisfied" )</f>
        <v>Neutral</v>
      </c>
      <c r="AG585" t="str" cm="1">
        <f t="array" ref="AG585">_xlfn.IFS(Q585 &lt; 3, "Needs Improvement", Q585 &lt;= 4, "Good", Q585 &gt; 4, "Excellent" )</f>
        <v>Good</v>
      </c>
      <c r="AH585" t="str">
        <f t="shared" si="19"/>
        <v>Needs Improvement</v>
      </c>
    </row>
    <row r="586" spans="1:34" x14ac:dyDescent="0.35">
      <c r="A586">
        <v>1075</v>
      </c>
      <c r="B586" s="1">
        <v>44870</v>
      </c>
      <c r="C586" t="s">
        <v>128</v>
      </c>
      <c r="D586" t="s">
        <v>44</v>
      </c>
      <c r="E586" t="s">
        <v>30</v>
      </c>
      <c r="F586" t="s">
        <v>46</v>
      </c>
      <c r="G586" t="s">
        <v>56</v>
      </c>
      <c r="H586" t="s">
        <v>55</v>
      </c>
      <c r="I586" t="s">
        <v>129</v>
      </c>
      <c r="J586" t="s">
        <v>79</v>
      </c>
      <c r="K586" s="1">
        <v>24951</v>
      </c>
      <c r="L586" t="s">
        <v>36</v>
      </c>
      <c r="M586" t="s">
        <v>48</v>
      </c>
      <c r="N586" t="s">
        <v>84</v>
      </c>
      <c r="O586" t="s">
        <v>67</v>
      </c>
      <c r="P586" t="s">
        <v>40</v>
      </c>
      <c r="Q586">
        <v>3</v>
      </c>
      <c r="R586" s="1">
        <v>45026</v>
      </c>
      <c r="S586">
        <v>1</v>
      </c>
      <c r="T586">
        <v>2</v>
      </c>
      <c r="U586">
        <v>3</v>
      </c>
      <c r="V586" s="1">
        <v>45062</v>
      </c>
      <c r="W586" t="s">
        <v>62</v>
      </c>
      <c r="X586" t="s">
        <v>42</v>
      </c>
      <c r="Y586" t="s">
        <v>73</v>
      </c>
      <c r="Z586">
        <v>4</v>
      </c>
      <c r="AA586">
        <v>573.29</v>
      </c>
      <c r="AB586">
        <v>54</v>
      </c>
      <c r="AC586" t="str" cm="1">
        <f t="array" ref="AC586">_xlfn.IFS(AB586 &lt;=29, "Young Adult", AB586 &lt;=44, "Adult", AB586 &lt;=59, "Middle Age", AB586 &gt; 59, "Old")</f>
        <v>Middle Age</v>
      </c>
      <c r="AD586">
        <f t="shared" ca="1" si="18"/>
        <v>3</v>
      </c>
      <c r="AE586" t="str" cm="1">
        <f t="array" ref="AE586">_xlfn.IFS(S586 &lt; 3, "Low", S586 &lt;= 4, "Medium", S586 &gt; 4, "High")</f>
        <v>Low</v>
      </c>
      <c r="AF586" t="str" cm="1">
        <f t="array" ref="AF586">_xlfn.IFS(T586 &lt; 3, "Unsatisfied", T586 &lt;= 4, "Neutral", T586 &gt; 4, "Satisfied" )</f>
        <v>Unsatisfied</v>
      </c>
      <c r="AG586" t="str" cm="1">
        <f t="array" ref="AG586">_xlfn.IFS(Q586 &lt; 3, "Needs Improvement", Q586 &lt;= 4, "Good", Q586 &gt; 4, "Excellent" )</f>
        <v>Good</v>
      </c>
      <c r="AH586" t="str">
        <f t="shared" si="19"/>
        <v>Needs Improvement</v>
      </c>
    </row>
    <row r="587" spans="1:34" x14ac:dyDescent="0.35">
      <c r="A587">
        <v>1076</v>
      </c>
      <c r="B587" s="1">
        <v>43912</v>
      </c>
      <c r="C587" t="s">
        <v>128</v>
      </c>
      <c r="D587" t="s">
        <v>87</v>
      </c>
      <c r="E587" t="s">
        <v>30</v>
      </c>
      <c r="F587" t="s">
        <v>31</v>
      </c>
      <c r="G587" t="s">
        <v>32</v>
      </c>
      <c r="H587" t="s">
        <v>46</v>
      </c>
      <c r="I587" t="s">
        <v>129</v>
      </c>
      <c r="J587" t="s">
        <v>75</v>
      </c>
      <c r="K587" s="1">
        <v>15734</v>
      </c>
      <c r="L587" t="s">
        <v>36</v>
      </c>
      <c r="M587" t="s">
        <v>37</v>
      </c>
      <c r="N587" t="s">
        <v>38</v>
      </c>
      <c r="O587" t="s">
        <v>39</v>
      </c>
      <c r="P587" t="s">
        <v>40</v>
      </c>
      <c r="Q587">
        <v>3</v>
      </c>
      <c r="R587" s="1">
        <v>45027</v>
      </c>
      <c r="S587">
        <v>1</v>
      </c>
      <c r="T587">
        <v>3</v>
      </c>
      <c r="U587">
        <v>1</v>
      </c>
      <c r="V587" s="1">
        <v>44872</v>
      </c>
      <c r="W587" t="s">
        <v>68</v>
      </c>
      <c r="X587" t="s">
        <v>51</v>
      </c>
      <c r="Y587" t="s">
        <v>52</v>
      </c>
      <c r="Z587">
        <v>4</v>
      </c>
      <c r="AA587">
        <v>619.61</v>
      </c>
      <c r="AB587">
        <v>77</v>
      </c>
      <c r="AC587" t="str" cm="1">
        <f t="array" ref="AC587">_xlfn.IFS(AB587 &lt;=29, "Young Adult", AB587 &lt;=44, "Adult", AB587 &lt;=59, "Middle Age", AB587 &gt; 59, "Old")</f>
        <v>Old</v>
      </c>
      <c r="AD587">
        <f t="shared" ca="1" si="18"/>
        <v>6</v>
      </c>
      <c r="AE587" t="str" cm="1">
        <f t="array" ref="AE587">_xlfn.IFS(S587 &lt; 3, "Low", S587 &lt;= 4, "Medium", S587 &gt; 4, "High")</f>
        <v>Low</v>
      </c>
      <c r="AF587" t="str" cm="1">
        <f t="array" ref="AF587">_xlfn.IFS(T587 &lt; 3, "Unsatisfied", T587 &lt;= 4, "Neutral", T587 &gt; 4, "Satisfied" )</f>
        <v>Neutral</v>
      </c>
      <c r="AG587" t="str" cm="1">
        <f t="array" ref="AG587">_xlfn.IFS(Q587 &lt; 3, "Needs Improvement", Q587 &lt;= 4, "Good", Q587 &gt; 4, "Excellent" )</f>
        <v>Good</v>
      </c>
      <c r="AH587" t="str">
        <f t="shared" si="19"/>
        <v>Needs Improvement</v>
      </c>
    </row>
    <row r="588" spans="1:34" x14ac:dyDescent="0.35">
      <c r="A588">
        <v>1077</v>
      </c>
      <c r="B588" s="1">
        <v>43498</v>
      </c>
      <c r="C588" t="s">
        <v>128</v>
      </c>
      <c r="D588" t="s">
        <v>64</v>
      </c>
      <c r="E588" t="s">
        <v>30</v>
      </c>
      <c r="F588" t="s">
        <v>31</v>
      </c>
      <c r="G588" t="s">
        <v>56</v>
      </c>
      <c r="H588" t="s">
        <v>33</v>
      </c>
      <c r="I588" t="s">
        <v>129</v>
      </c>
      <c r="J588" t="s">
        <v>103</v>
      </c>
      <c r="K588" s="1">
        <v>33734</v>
      </c>
      <c r="L588" t="s">
        <v>36</v>
      </c>
      <c r="M588" t="s">
        <v>37</v>
      </c>
      <c r="N588" t="s">
        <v>72</v>
      </c>
      <c r="O588" t="s">
        <v>61</v>
      </c>
      <c r="P588" t="s">
        <v>40</v>
      </c>
      <c r="Q588">
        <v>3</v>
      </c>
      <c r="R588" s="1">
        <v>44846</v>
      </c>
      <c r="S588">
        <v>5</v>
      </c>
      <c r="T588">
        <v>2</v>
      </c>
      <c r="U588">
        <v>4</v>
      </c>
      <c r="V588" s="1">
        <v>44916</v>
      </c>
      <c r="W588" t="s">
        <v>62</v>
      </c>
      <c r="X588" t="s">
        <v>42</v>
      </c>
      <c r="Y588" t="s">
        <v>52</v>
      </c>
      <c r="Z588">
        <v>1</v>
      </c>
      <c r="AA588">
        <v>947.17</v>
      </c>
      <c r="AB588">
        <v>27</v>
      </c>
      <c r="AC588" t="str" cm="1">
        <f t="array" ref="AC588">_xlfn.IFS(AB588 &lt;=29, "Young Adult", AB588 &lt;=44, "Adult", AB588 &lt;=59, "Middle Age", AB588 &gt; 59, "Old")</f>
        <v>Young Adult</v>
      </c>
      <c r="AD588">
        <f t="shared" ca="1" si="18"/>
        <v>7</v>
      </c>
      <c r="AE588" t="str" cm="1">
        <f t="array" ref="AE588">_xlfn.IFS(S588 &lt; 3, "Low", S588 &lt;= 4, "Medium", S588 &gt; 4, "High")</f>
        <v>High</v>
      </c>
      <c r="AF588" t="str" cm="1">
        <f t="array" ref="AF588">_xlfn.IFS(T588 &lt; 3, "Unsatisfied", T588 &lt;= 4, "Neutral", T588 &gt; 4, "Satisfied" )</f>
        <v>Unsatisfied</v>
      </c>
      <c r="AG588" t="str" cm="1">
        <f t="array" ref="AG588">_xlfn.IFS(Q588 &lt; 3, "Needs Improvement", Q588 &lt;= 4, "Good", Q588 &gt; 4, "Excellent" )</f>
        <v>Good</v>
      </c>
      <c r="AH588" t="str">
        <f t="shared" si="19"/>
        <v>Needs Improvement</v>
      </c>
    </row>
    <row r="589" spans="1:34" x14ac:dyDescent="0.35">
      <c r="A589">
        <v>1078</v>
      </c>
      <c r="B589" s="1">
        <v>43885</v>
      </c>
      <c r="C589" t="s">
        <v>128</v>
      </c>
      <c r="D589" t="s">
        <v>94</v>
      </c>
      <c r="E589" t="s">
        <v>30</v>
      </c>
      <c r="F589" t="s">
        <v>31</v>
      </c>
      <c r="G589" t="s">
        <v>32</v>
      </c>
      <c r="H589" t="s">
        <v>33</v>
      </c>
      <c r="I589" t="s">
        <v>129</v>
      </c>
      <c r="J589" t="s">
        <v>47</v>
      </c>
      <c r="K589" s="1">
        <v>35508</v>
      </c>
      <c r="L589" t="s">
        <v>36</v>
      </c>
      <c r="M589" t="s">
        <v>37</v>
      </c>
      <c r="N589" t="s">
        <v>84</v>
      </c>
      <c r="O589" t="s">
        <v>77</v>
      </c>
      <c r="P589" t="s">
        <v>40</v>
      </c>
      <c r="Q589">
        <v>3</v>
      </c>
      <c r="R589" s="1">
        <v>45135</v>
      </c>
      <c r="S589">
        <v>3</v>
      </c>
      <c r="T589">
        <v>3</v>
      </c>
      <c r="U589">
        <v>4</v>
      </c>
      <c r="V589" s="1">
        <v>45009</v>
      </c>
      <c r="W589" t="s">
        <v>62</v>
      </c>
      <c r="X589" t="s">
        <v>51</v>
      </c>
      <c r="Y589" t="s">
        <v>73</v>
      </c>
      <c r="Z589">
        <v>1</v>
      </c>
      <c r="AA589">
        <v>597.64</v>
      </c>
      <c r="AB589">
        <v>23</v>
      </c>
      <c r="AC589" t="str" cm="1">
        <f t="array" ref="AC589">_xlfn.IFS(AB589 &lt;=29, "Young Adult", AB589 &lt;=44, "Adult", AB589 &lt;=59, "Middle Age", AB589 &gt; 59, "Old")</f>
        <v>Young Adult</v>
      </c>
      <c r="AD589">
        <f t="shared" ca="1" si="18"/>
        <v>6</v>
      </c>
      <c r="AE589" t="str" cm="1">
        <f t="array" ref="AE589">_xlfn.IFS(S589 &lt; 3, "Low", S589 &lt;= 4, "Medium", S589 &gt; 4, "High")</f>
        <v>Medium</v>
      </c>
      <c r="AF589" t="str" cm="1">
        <f t="array" ref="AF589">_xlfn.IFS(T589 &lt; 3, "Unsatisfied", T589 &lt;= 4, "Neutral", T589 &gt; 4, "Satisfied" )</f>
        <v>Neutral</v>
      </c>
      <c r="AG589" t="str" cm="1">
        <f t="array" ref="AG589">_xlfn.IFS(Q589 &lt; 3, "Needs Improvement", Q589 &lt;= 4, "Good", Q589 &gt; 4, "Excellent" )</f>
        <v>Good</v>
      </c>
      <c r="AH589" t="str">
        <f t="shared" si="19"/>
        <v>Needs Improvement</v>
      </c>
    </row>
    <row r="590" spans="1:34" x14ac:dyDescent="0.35">
      <c r="A590">
        <v>1079</v>
      </c>
      <c r="B590" s="1">
        <v>44293</v>
      </c>
      <c r="C590" t="s">
        <v>130</v>
      </c>
      <c r="D590" t="s">
        <v>74</v>
      </c>
      <c r="E590" t="s">
        <v>30</v>
      </c>
      <c r="F590" t="s">
        <v>46</v>
      </c>
      <c r="G590" t="s">
        <v>56</v>
      </c>
      <c r="H590" t="s">
        <v>55</v>
      </c>
      <c r="I590" t="s">
        <v>129</v>
      </c>
      <c r="J590" t="s">
        <v>99</v>
      </c>
      <c r="K590" s="1">
        <v>36627</v>
      </c>
      <c r="L590" t="s">
        <v>36</v>
      </c>
      <c r="M590" t="s">
        <v>37</v>
      </c>
      <c r="N590" t="s">
        <v>49</v>
      </c>
      <c r="O590" t="s">
        <v>77</v>
      </c>
      <c r="P590" t="s">
        <v>40</v>
      </c>
      <c r="Q590">
        <v>3</v>
      </c>
      <c r="R590" s="1">
        <v>44842</v>
      </c>
      <c r="S590">
        <v>2</v>
      </c>
      <c r="T590">
        <v>2</v>
      </c>
      <c r="U590">
        <v>1</v>
      </c>
      <c r="V590" s="1">
        <v>45031</v>
      </c>
      <c r="W590" t="s">
        <v>92</v>
      </c>
      <c r="X590" t="s">
        <v>51</v>
      </c>
      <c r="Y590" t="s">
        <v>52</v>
      </c>
      <c r="Z590">
        <v>5</v>
      </c>
      <c r="AA590">
        <v>861.1</v>
      </c>
      <c r="AB590">
        <v>21</v>
      </c>
      <c r="AC590" t="str" cm="1">
        <f t="array" ref="AC590">_xlfn.IFS(AB590 &lt;=29, "Young Adult", AB590 &lt;=44, "Adult", AB590 &lt;=59, "Middle Age", AB590 &gt; 59, "Old")</f>
        <v>Young Adult</v>
      </c>
      <c r="AD590">
        <f t="shared" ca="1" si="18"/>
        <v>5</v>
      </c>
      <c r="AE590" t="str" cm="1">
        <f t="array" ref="AE590">_xlfn.IFS(S590 &lt; 3, "Low", S590 &lt;= 4, "Medium", S590 &gt; 4, "High")</f>
        <v>Low</v>
      </c>
      <c r="AF590" t="str" cm="1">
        <f t="array" ref="AF590">_xlfn.IFS(T590 &lt; 3, "Unsatisfied", T590 &lt;= 4, "Neutral", T590 &gt; 4, "Satisfied" )</f>
        <v>Unsatisfied</v>
      </c>
      <c r="AG590" t="str" cm="1">
        <f t="array" ref="AG590">_xlfn.IFS(Q590 &lt; 3, "Needs Improvement", Q590 &lt;= 4, "Good", Q590 &gt; 4, "Excellent" )</f>
        <v>Good</v>
      </c>
      <c r="AH590" t="str">
        <f t="shared" si="19"/>
        <v>Needs Improvement</v>
      </c>
    </row>
    <row r="591" spans="1:34" x14ac:dyDescent="0.35">
      <c r="A591">
        <v>1080</v>
      </c>
      <c r="B591" s="1">
        <v>44149</v>
      </c>
      <c r="C591" t="s">
        <v>130</v>
      </c>
      <c r="D591" t="s">
        <v>81</v>
      </c>
      <c r="E591" t="s">
        <v>30</v>
      </c>
      <c r="F591" t="s">
        <v>46</v>
      </c>
      <c r="G591" t="s">
        <v>32</v>
      </c>
      <c r="H591" t="s">
        <v>55</v>
      </c>
      <c r="I591" t="s">
        <v>129</v>
      </c>
      <c r="J591" t="s">
        <v>97</v>
      </c>
      <c r="K591" s="1">
        <v>32359</v>
      </c>
      <c r="L591" t="s">
        <v>36</v>
      </c>
      <c r="M591" t="s">
        <v>48</v>
      </c>
      <c r="N591" t="s">
        <v>72</v>
      </c>
      <c r="O591" t="s">
        <v>39</v>
      </c>
      <c r="P591" t="s">
        <v>40</v>
      </c>
      <c r="Q591">
        <v>3</v>
      </c>
      <c r="R591" s="1">
        <v>44989</v>
      </c>
      <c r="S591">
        <v>3</v>
      </c>
      <c r="T591">
        <v>1</v>
      </c>
      <c r="U591">
        <v>3</v>
      </c>
      <c r="V591" s="1">
        <v>45038</v>
      </c>
      <c r="W591" t="s">
        <v>50</v>
      </c>
      <c r="X591" t="s">
        <v>51</v>
      </c>
      <c r="Y591" t="s">
        <v>73</v>
      </c>
      <c r="Z591">
        <v>4</v>
      </c>
      <c r="AA591">
        <v>199.14</v>
      </c>
      <c r="AB591">
        <v>32</v>
      </c>
      <c r="AC591" t="str" cm="1">
        <f t="array" ref="AC591">_xlfn.IFS(AB591 &lt;=29, "Young Adult", AB591 &lt;=44, "Adult", AB591 &lt;=59, "Middle Age", AB591 &gt; 59, "Old")</f>
        <v>Adult</v>
      </c>
      <c r="AD591">
        <f t="shared" ca="1" si="18"/>
        <v>5</v>
      </c>
      <c r="AE591" t="str" cm="1">
        <f t="array" ref="AE591">_xlfn.IFS(S591 &lt; 3, "Low", S591 &lt;= 4, "Medium", S591 &gt; 4, "High")</f>
        <v>Medium</v>
      </c>
      <c r="AF591" t="str" cm="1">
        <f t="array" ref="AF591">_xlfn.IFS(T591 &lt; 3, "Unsatisfied", T591 &lt;= 4, "Neutral", T591 &gt; 4, "Satisfied" )</f>
        <v>Unsatisfied</v>
      </c>
      <c r="AG591" t="str" cm="1">
        <f t="array" ref="AG591">_xlfn.IFS(Q591 &lt; 3, "Needs Improvement", Q591 &lt;= 4, "Good", Q591 &gt; 4, "Excellent" )</f>
        <v>Good</v>
      </c>
      <c r="AH591" t="str">
        <f t="shared" si="19"/>
        <v>Needs Improvement</v>
      </c>
    </row>
    <row r="592" spans="1:34" x14ac:dyDescent="0.35">
      <c r="A592">
        <v>1081</v>
      </c>
      <c r="B592" s="1">
        <v>44578</v>
      </c>
      <c r="C592" t="s">
        <v>128</v>
      </c>
      <c r="D592" t="s">
        <v>44</v>
      </c>
      <c r="E592" t="s">
        <v>108</v>
      </c>
      <c r="F592" t="s">
        <v>31</v>
      </c>
      <c r="G592" t="s">
        <v>56</v>
      </c>
      <c r="H592" t="s">
        <v>46</v>
      </c>
      <c r="I592" t="s">
        <v>129</v>
      </c>
      <c r="J592" t="s">
        <v>65</v>
      </c>
      <c r="K592" s="1">
        <v>23978</v>
      </c>
      <c r="L592" t="s">
        <v>36</v>
      </c>
      <c r="M592" t="s">
        <v>48</v>
      </c>
      <c r="N592" t="s">
        <v>84</v>
      </c>
      <c r="O592" t="s">
        <v>77</v>
      </c>
      <c r="P592" t="s">
        <v>40</v>
      </c>
      <c r="Q592">
        <v>3</v>
      </c>
      <c r="R592" s="1">
        <v>44988</v>
      </c>
      <c r="S592">
        <v>1</v>
      </c>
      <c r="T592">
        <v>3</v>
      </c>
      <c r="U592">
        <v>3</v>
      </c>
      <c r="V592" s="1">
        <v>45082</v>
      </c>
      <c r="W592" t="s">
        <v>92</v>
      </c>
      <c r="X592" t="s">
        <v>51</v>
      </c>
      <c r="Y592" t="s">
        <v>43</v>
      </c>
      <c r="Z592">
        <v>3</v>
      </c>
      <c r="AA592">
        <v>526.08000000000004</v>
      </c>
      <c r="AB592">
        <v>57</v>
      </c>
      <c r="AC592" t="str" cm="1">
        <f t="array" ref="AC592">_xlfn.IFS(AB592 &lt;=29, "Young Adult", AB592 &lt;=44, "Adult", AB592 &lt;=59, "Middle Age", AB592 &gt; 59, "Old")</f>
        <v>Middle Age</v>
      </c>
      <c r="AD592">
        <f t="shared" ca="1" si="18"/>
        <v>4</v>
      </c>
      <c r="AE592" t="str" cm="1">
        <f t="array" ref="AE592">_xlfn.IFS(S592 &lt; 3, "Low", S592 &lt;= 4, "Medium", S592 &gt; 4, "High")</f>
        <v>Low</v>
      </c>
      <c r="AF592" t="str" cm="1">
        <f t="array" ref="AF592">_xlfn.IFS(T592 &lt; 3, "Unsatisfied", T592 &lt;= 4, "Neutral", T592 &gt; 4, "Satisfied" )</f>
        <v>Neutral</v>
      </c>
      <c r="AG592" t="str" cm="1">
        <f t="array" ref="AG592">_xlfn.IFS(Q592 &lt; 3, "Needs Improvement", Q592 &lt;= 4, "Good", Q592 &gt; 4, "Excellent" )</f>
        <v>Good</v>
      </c>
      <c r="AH592" t="str">
        <f t="shared" si="19"/>
        <v>Needs Improvement</v>
      </c>
    </row>
    <row r="593" spans="1:34" x14ac:dyDescent="0.35">
      <c r="A593">
        <v>1082</v>
      </c>
      <c r="B593" s="1">
        <v>44441</v>
      </c>
      <c r="C593" t="s">
        <v>128</v>
      </c>
      <c r="D593" t="s">
        <v>87</v>
      </c>
      <c r="E593" t="s">
        <v>30</v>
      </c>
      <c r="F593" t="s">
        <v>46</v>
      </c>
      <c r="G593" t="s">
        <v>56</v>
      </c>
      <c r="H593" t="s">
        <v>46</v>
      </c>
      <c r="I593" t="s">
        <v>129</v>
      </c>
      <c r="J593" t="s">
        <v>65</v>
      </c>
      <c r="K593" s="1">
        <v>27822</v>
      </c>
      <c r="L593" t="s">
        <v>36</v>
      </c>
      <c r="M593" t="s">
        <v>48</v>
      </c>
      <c r="N593" t="s">
        <v>60</v>
      </c>
      <c r="O593" t="s">
        <v>67</v>
      </c>
      <c r="P593" t="s">
        <v>40</v>
      </c>
      <c r="Q593">
        <v>3</v>
      </c>
      <c r="R593" s="1">
        <v>44984</v>
      </c>
      <c r="S593">
        <v>1</v>
      </c>
      <c r="T593">
        <v>4</v>
      </c>
      <c r="U593">
        <v>1</v>
      </c>
      <c r="V593" s="1">
        <v>45038</v>
      </c>
      <c r="W593" t="s">
        <v>50</v>
      </c>
      <c r="X593" t="s">
        <v>51</v>
      </c>
      <c r="Y593" t="s">
        <v>52</v>
      </c>
      <c r="Z593">
        <v>5</v>
      </c>
      <c r="AA593">
        <v>662.15</v>
      </c>
      <c r="AB593">
        <v>45</v>
      </c>
      <c r="AC593" t="str" cm="1">
        <f t="array" ref="AC593">_xlfn.IFS(AB593 &lt;=29, "Young Adult", AB593 &lt;=44, "Adult", AB593 &lt;=59, "Middle Age", AB593 &gt; 59, "Old")</f>
        <v>Middle Age</v>
      </c>
      <c r="AD593">
        <f t="shared" ca="1" si="18"/>
        <v>4</v>
      </c>
      <c r="AE593" t="str" cm="1">
        <f t="array" ref="AE593">_xlfn.IFS(S593 &lt; 3, "Low", S593 &lt;= 4, "Medium", S593 &gt; 4, "High")</f>
        <v>Low</v>
      </c>
      <c r="AF593" t="str" cm="1">
        <f t="array" ref="AF593">_xlfn.IFS(T593 &lt; 3, "Unsatisfied", T593 &lt;= 4, "Neutral", T593 &gt; 4, "Satisfied" )</f>
        <v>Neutral</v>
      </c>
      <c r="AG593" t="str" cm="1">
        <f t="array" ref="AG593">_xlfn.IFS(Q593 &lt; 3, "Needs Improvement", Q593 &lt;= 4, "Good", Q593 &gt; 4, "Excellent" )</f>
        <v>Good</v>
      </c>
      <c r="AH593" t="str">
        <f t="shared" si="19"/>
        <v>Needs Improvement</v>
      </c>
    </row>
    <row r="594" spans="1:34" x14ac:dyDescent="0.35">
      <c r="A594">
        <v>1083</v>
      </c>
      <c r="B594" s="1">
        <v>45137</v>
      </c>
      <c r="C594" t="s">
        <v>128</v>
      </c>
      <c r="D594" t="s">
        <v>81</v>
      </c>
      <c r="E594" t="s">
        <v>30</v>
      </c>
      <c r="F594" t="s">
        <v>46</v>
      </c>
      <c r="G594" t="s">
        <v>45</v>
      </c>
      <c r="H594" t="s">
        <v>55</v>
      </c>
      <c r="I594" t="s">
        <v>129</v>
      </c>
      <c r="J594" t="s">
        <v>47</v>
      </c>
      <c r="K594" s="1">
        <v>23020</v>
      </c>
      <c r="L594" t="s">
        <v>36</v>
      </c>
      <c r="M594" t="s">
        <v>37</v>
      </c>
      <c r="N594" t="s">
        <v>84</v>
      </c>
      <c r="O594" t="s">
        <v>77</v>
      </c>
      <c r="P594" t="s">
        <v>40</v>
      </c>
      <c r="Q594">
        <v>3</v>
      </c>
      <c r="R594" s="1">
        <v>44935</v>
      </c>
      <c r="S594">
        <v>5</v>
      </c>
      <c r="T594">
        <v>5</v>
      </c>
      <c r="U594">
        <v>3</v>
      </c>
      <c r="V594" s="1">
        <v>44883</v>
      </c>
      <c r="W594" t="s">
        <v>62</v>
      </c>
      <c r="X594" t="s">
        <v>51</v>
      </c>
      <c r="Y594" t="s">
        <v>63</v>
      </c>
      <c r="Z594">
        <v>4</v>
      </c>
      <c r="AA594">
        <v>869.89</v>
      </c>
      <c r="AB594">
        <v>60</v>
      </c>
      <c r="AC594" t="str" cm="1">
        <f t="array" ref="AC594">_xlfn.IFS(AB594 &lt;=29, "Young Adult", AB594 &lt;=44, "Adult", AB594 &lt;=59, "Middle Age", AB594 &gt; 59, "Old")</f>
        <v>Old</v>
      </c>
      <c r="AD594">
        <f t="shared" ca="1" si="18"/>
        <v>2</v>
      </c>
      <c r="AE594" t="str" cm="1">
        <f t="array" ref="AE594">_xlfn.IFS(S594 &lt; 3, "Low", S594 &lt;= 4, "Medium", S594 &gt; 4, "High")</f>
        <v>High</v>
      </c>
      <c r="AF594" t="str" cm="1">
        <f t="array" ref="AF594">_xlfn.IFS(T594 &lt; 3, "Unsatisfied", T594 &lt;= 4, "Neutral", T594 &gt; 4, "Satisfied" )</f>
        <v>Satisfied</v>
      </c>
      <c r="AG594" t="str" cm="1">
        <f t="array" ref="AG594">_xlfn.IFS(Q594 &lt; 3, "Needs Improvement", Q594 &lt;= 4, "Good", Q594 &gt; 4, "Excellent" )</f>
        <v>Good</v>
      </c>
      <c r="AH594" t="str">
        <f t="shared" si="19"/>
        <v>Effective</v>
      </c>
    </row>
    <row r="595" spans="1:34" x14ac:dyDescent="0.35">
      <c r="A595">
        <v>1084</v>
      </c>
      <c r="B595" s="1">
        <v>45104</v>
      </c>
      <c r="C595" t="s">
        <v>128</v>
      </c>
      <c r="D595" t="s">
        <v>54</v>
      </c>
      <c r="E595" t="s">
        <v>30</v>
      </c>
      <c r="F595" t="s">
        <v>31</v>
      </c>
      <c r="G595" t="s">
        <v>32</v>
      </c>
      <c r="H595" t="s">
        <v>46</v>
      </c>
      <c r="I595" t="s">
        <v>129</v>
      </c>
      <c r="J595" t="s">
        <v>82</v>
      </c>
      <c r="K595" s="1">
        <v>32732</v>
      </c>
      <c r="L595" t="s">
        <v>36</v>
      </c>
      <c r="M595" t="s">
        <v>48</v>
      </c>
      <c r="N595" t="s">
        <v>38</v>
      </c>
      <c r="O595" t="s">
        <v>61</v>
      </c>
      <c r="P595" t="s">
        <v>40</v>
      </c>
      <c r="Q595">
        <v>3</v>
      </c>
      <c r="R595" s="1">
        <v>44976</v>
      </c>
      <c r="S595">
        <v>1</v>
      </c>
      <c r="T595">
        <v>2</v>
      </c>
      <c r="U595">
        <v>4</v>
      </c>
      <c r="V595" s="1">
        <v>44912</v>
      </c>
      <c r="W595" t="s">
        <v>41</v>
      </c>
      <c r="X595" t="s">
        <v>51</v>
      </c>
      <c r="Y595" t="s">
        <v>63</v>
      </c>
      <c r="Z595">
        <v>3</v>
      </c>
      <c r="AA595">
        <v>295.39999999999998</v>
      </c>
      <c r="AB595">
        <v>34</v>
      </c>
      <c r="AC595" t="str" cm="1">
        <f t="array" ref="AC595">_xlfn.IFS(AB595 &lt;=29, "Young Adult", AB595 &lt;=44, "Adult", AB595 &lt;=59, "Middle Age", AB595 &gt; 59, "Old")</f>
        <v>Adult</v>
      </c>
      <c r="AD595">
        <f t="shared" ca="1" si="18"/>
        <v>2</v>
      </c>
      <c r="AE595" t="str" cm="1">
        <f t="array" ref="AE595">_xlfn.IFS(S595 &lt; 3, "Low", S595 &lt;= 4, "Medium", S595 &gt; 4, "High")</f>
        <v>Low</v>
      </c>
      <c r="AF595" t="str" cm="1">
        <f t="array" ref="AF595">_xlfn.IFS(T595 &lt; 3, "Unsatisfied", T595 &lt;= 4, "Neutral", T595 &gt; 4, "Satisfied" )</f>
        <v>Unsatisfied</v>
      </c>
      <c r="AG595" t="str" cm="1">
        <f t="array" ref="AG595">_xlfn.IFS(Q595 &lt; 3, "Needs Improvement", Q595 &lt;= 4, "Good", Q595 &gt; 4, "Excellent" )</f>
        <v>Good</v>
      </c>
      <c r="AH595" t="str">
        <f t="shared" si="19"/>
        <v>Effective</v>
      </c>
    </row>
    <row r="596" spans="1:34" x14ac:dyDescent="0.35">
      <c r="A596">
        <v>1085</v>
      </c>
      <c r="B596" s="1">
        <v>44647</v>
      </c>
      <c r="C596" t="s">
        <v>128</v>
      </c>
      <c r="D596" t="s">
        <v>94</v>
      </c>
      <c r="E596" t="s">
        <v>30</v>
      </c>
      <c r="F596" t="s">
        <v>31</v>
      </c>
      <c r="G596" t="s">
        <v>56</v>
      </c>
      <c r="H596" t="s">
        <v>55</v>
      </c>
      <c r="I596" t="s">
        <v>129</v>
      </c>
      <c r="J596" t="s">
        <v>65</v>
      </c>
      <c r="K596" s="1">
        <v>19063</v>
      </c>
      <c r="L596" t="s">
        <v>36</v>
      </c>
      <c r="M596" t="s">
        <v>48</v>
      </c>
      <c r="N596" t="s">
        <v>60</v>
      </c>
      <c r="O596" t="s">
        <v>77</v>
      </c>
      <c r="P596" t="s">
        <v>40</v>
      </c>
      <c r="Q596">
        <v>3</v>
      </c>
      <c r="R596" s="1">
        <v>44935</v>
      </c>
      <c r="S596">
        <v>5</v>
      </c>
      <c r="T596">
        <v>5</v>
      </c>
      <c r="U596">
        <v>3</v>
      </c>
      <c r="V596" s="1">
        <v>44866</v>
      </c>
      <c r="W596" t="s">
        <v>50</v>
      </c>
      <c r="X596" t="s">
        <v>51</v>
      </c>
      <c r="Y596" t="s">
        <v>73</v>
      </c>
      <c r="Z596">
        <v>5</v>
      </c>
      <c r="AA596">
        <v>993.13</v>
      </c>
      <c r="AB596">
        <v>70</v>
      </c>
      <c r="AC596" t="str" cm="1">
        <f t="array" ref="AC596">_xlfn.IFS(AB596 &lt;=29, "Young Adult", AB596 &lt;=44, "Adult", AB596 &lt;=59, "Middle Age", AB596 &gt; 59, "Old")</f>
        <v>Old</v>
      </c>
      <c r="AD596">
        <f t="shared" ca="1" si="18"/>
        <v>4</v>
      </c>
      <c r="AE596" t="str" cm="1">
        <f t="array" ref="AE596">_xlfn.IFS(S596 &lt; 3, "Low", S596 &lt;= 4, "Medium", S596 &gt; 4, "High")</f>
        <v>High</v>
      </c>
      <c r="AF596" t="str" cm="1">
        <f t="array" ref="AF596">_xlfn.IFS(T596 &lt; 3, "Unsatisfied", T596 &lt;= 4, "Neutral", T596 &gt; 4, "Satisfied" )</f>
        <v>Satisfied</v>
      </c>
      <c r="AG596" t="str" cm="1">
        <f t="array" ref="AG596">_xlfn.IFS(Q596 &lt; 3, "Needs Improvement", Q596 &lt;= 4, "Good", Q596 &gt; 4, "Excellent" )</f>
        <v>Good</v>
      </c>
      <c r="AH596" t="str">
        <f t="shared" si="19"/>
        <v>Needs Improvement</v>
      </c>
    </row>
    <row r="597" spans="1:34" x14ac:dyDescent="0.35">
      <c r="A597">
        <v>1086</v>
      </c>
      <c r="B597" s="1">
        <v>44785</v>
      </c>
      <c r="C597" t="s">
        <v>128</v>
      </c>
      <c r="D597" t="s">
        <v>85</v>
      </c>
      <c r="E597" t="s">
        <v>30</v>
      </c>
      <c r="F597" t="s">
        <v>31</v>
      </c>
      <c r="G597" t="s">
        <v>45</v>
      </c>
      <c r="H597" t="s">
        <v>33</v>
      </c>
      <c r="I597" t="s">
        <v>129</v>
      </c>
      <c r="J597" t="s">
        <v>70</v>
      </c>
      <c r="K597" s="1">
        <v>26875</v>
      </c>
      <c r="L597" t="s">
        <v>36</v>
      </c>
      <c r="M597" t="s">
        <v>37</v>
      </c>
      <c r="N597" t="s">
        <v>72</v>
      </c>
      <c r="O597" t="s">
        <v>61</v>
      </c>
      <c r="P597" t="s">
        <v>40</v>
      </c>
      <c r="Q597">
        <v>3</v>
      </c>
      <c r="R597" s="1">
        <v>44999</v>
      </c>
      <c r="S597">
        <v>1</v>
      </c>
      <c r="T597">
        <v>1</v>
      </c>
      <c r="U597">
        <v>5</v>
      </c>
      <c r="V597" s="1">
        <v>45122</v>
      </c>
      <c r="W597" t="s">
        <v>41</v>
      </c>
      <c r="X597" t="s">
        <v>51</v>
      </c>
      <c r="Y597" t="s">
        <v>63</v>
      </c>
      <c r="Z597">
        <v>2</v>
      </c>
      <c r="AA597">
        <v>641.69000000000005</v>
      </c>
      <c r="AB597">
        <v>49</v>
      </c>
      <c r="AC597" t="str" cm="1">
        <f t="array" ref="AC597">_xlfn.IFS(AB597 &lt;=29, "Young Adult", AB597 &lt;=44, "Adult", AB597 &lt;=59, "Middle Age", AB597 &gt; 59, "Old")</f>
        <v>Middle Age</v>
      </c>
      <c r="AD597">
        <f t="shared" ca="1" si="18"/>
        <v>3</v>
      </c>
      <c r="AE597" t="str" cm="1">
        <f t="array" ref="AE597">_xlfn.IFS(S597 &lt; 3, "Low", S597 &lt;= 4, "Medium", S597 &gt; 4, "High")</f>
        <v>Low</v>
      </c>
      <c r="AF597" t="str" cm="1">
        <f t="array" ref="AF597">_xlfn.IFS(T597 &lt; 3, "Unsatisfied", T597 &lt;= 4, "Neutral", T597 &gt; 4, "Satisfied" )</f>
        <v>Unsatisfied</v>
      </c>
      <c r="AG597" t="str" cm="1">
        <f t="array" ref="AG597">_xlfn.IFS(Q597 &lt; 3, "Needs Improvement", Q597 &lt;= 4, "Good", Q597 &gt; 4, "Excellent" )</f>
        <v>Good</v>
      </c>
      <c r="AH597" t="str">
        <f t="shared" si="19"/>
        <v>Effective</v>
      </c>
    </row>
    <row r="598" spans="1:34" x14ac:dyDescent="0.35">
      <c r="A598">
        <v>1087</v>
      </c>
      <c r="B598" s="1">
        <v>44750</v>
      </c>
      <c r="C598" t="s">
        <v>128</v>
      </c>
      <c r="D598" t="s">
        <v>64</v>
      </c>
      <c r="E598" t="s">
        <v>30</v>
      </c>
      <c r="F598" t="s">
        <v>46</v>
      </c>
      <c r="G598" t="s">
        <v>45</v>
      </c>
      <c r="H598" t="s">
        <v>46</v>
      </c>
      <c r="I598" t="s">
        <v>129</v>
      </c>
      <c r="J598" t="s">
        <v>70</v>
      </c>
      <c r="K598" s="1">
        <v>27246</v>
      </c>
      <c r="L598" t="s">
        <v>36</v>
      </c>
      <c r="M598" t="s">
        <v>37</v>
      </c>
      <c r="N598" t="s">
        <v>60</v>
      </c>
      <c r="O598" t="s">
        <v>67</v>
      </c>
      <c r="P598" t="s">
        <v>40</v>
      </c>
      <c r="Q598">
        <v>3</v>
      </c>
      <c r="R598" s="1">
        <v>45049</v>
      </c>
      <c r="S598">
        <v>1</v>
      </c>
      <c r="T598">
        <v>5</v>
      </c>
      <c r="U598">
        <v>2</v>
      </c>
      <c r="V598" s="1">
        <v>45056</v>
      </c>
      <c r="W598" t="s">
        <v>68</v>
      </c>
      <c r="X598" t="s">
        <v>42</v>
      </c>
      <c r="Y598" t="s">
        <v>52</v>
      </c>
      <c r="Z598">
        <v>5</v>
      </c>
      <c r="AA598">
        <v>197.34</v>
      </c>
      <c r="AB598">
        <v>48</v>
      </c>
      <c r="AC598" t="str" cm="1">
        <f t="array" ref="AC598">_xlfn.IFS(AB598 &lt;=29, "Young Adult", AB598 &lt;=44, "Adult", AB598 &lt;=59, "Middle Age", AB598 &gt; 59, "Old")</f>
        <v>Middle Age</v>
      </c>
      <c r="AD598">
        <f t="shared" ca="1" si="18"/>
        <v>3</v>
      </c>
      <c r="AE598" t="str" cm="1">
        <f t="array" ref="AE598">_xlfn.IFS(S598 &lt; 3, "Low", S598 &lt;= 4, "Medium", S598 &gt; 4, "High")</f>
        <v>Low</v>
      </c>
      <c r="AF598" t="str" cm="1">
        <f t="array" ref="AF598">_xlfn.IFS(T598 &lt; 3, "Unsatisfied", T598 &lt;= 4, "Neutral", T598 &gt; 4, "Satisfied" )</f>
        <v>Satisfied</v>
      </c>
      <c r="AG598" t="str" cm="1">
        <f t="array" ref="AG598">_xlfn.IFS(Q598 &lt; 3, "Needs Improvement", Q598 &lt;= 4, "Good", Q598 &gt; 4, "Excellent" )</f>
        <v>Good</v>
      </c>
      <c r="AH598" t="str">
        <f t="shared" si="19"/>
        <v>Needs Improvement</v>
      </c>
    </row>
    <row r="599" spans="1:34" x14ac:dyDescent="0.35">
      <c r="A599">
        <v>1088</v>
      </c>
      <c r="B599" s="1">
        <v>44058</v>
      </c>
      <c r="C599" t="s">
        <v>128</v>
      </c>
      <c r="D599" t="s">
        <v>74</v>
      </c>
      <c r="E599" t="s">
        <v>30</v>
      </c>
      <c r="F599" t="s">
        <v>31</v>
      </c>
      <c r="G599" t="s">
        <v>56</v>
      </c>
      <c r="H599" t="s">
        <v>46</v>
      </c>
      <c r="I599" t="s">
        <v>129</v>
      </c>
      <c r="J599" t="s">
        <v>65</v>
      </c>
      <c r="K599" s="1">
        <v>33336</v>
      </c>
      <c r="L599" t="s">
        <v>36</v>
      </c>
      <c r="M599" t="s">
        <v>37</v>
      </c>
      <c r="N599" t="s">
        <v>38</v>
      </c>
      <c r="O599" t="s">
        <v>39</v>
      </c>
      <c r="P599" t="s">
        <v>40</v>
      </c>
      <c r="Q599">
        <v>3</v>
      </c>
      <c r="R599" s="1">
        <v>45036</v>
      </c>
      <c r="S599">
        <v>4</v>
      </c>
      <c r="T599">
        <v>3</v>
      </c>
      <c r="U599">
        <v>1</v>
      </c>
      <c r="V599" s="1">
        <v>45063</v>
      </c>
      <c r="W599" t="s">
        <v>41</v>
      </c>
      <c r="X599" t="s">
        <v>51</v>
      </c>
      <c r="Y599" t="s">
        <v>43</v>
      </c>
      <c r="Z599">
        <v>2</v>
      </c>
      <c r="AA599">
        <v>235.15</v>
      </c>
      <c r="AB599">
        <v>29</v>
      </c>
      <c r="AC599" t="str" cm="1">
        <f t="array" ref="AC599">_xlfn.IFS(AB599 &lt;=29, "Young Adult", AB599 &lt;=44, "Adult", AB599 &lt;=59, "Middle Age", AB599 &gt; 59, "Old")</f>
        <v>Young Adult</v>
      </c>
      <c r="AD599">
        <f t="shared" ca="1" si="18"/>
        <v>5</v>
      </c>
      <c r="AE599" t="str" cm="1">
        <f t="array" ref="AE599">_xlfn.IFS(S599 &lt; 3, "Low", S599 &lt;= 4, "Medium", S599 &gt; 4, "High")</f>
        <v>Medium</v>
      </c>
      <c r="AF599" t="str" cm="1">
        <f t="array" ref="AF599">_xlfn.IFS(T599 &lt; 3, "Unsatisfied", T599 &lt;= 4, "Neutral", T599 &gt; 4, "Satisfied" )</f>
        <v>Neutral</v>
      </c>
      <c r="AG599" t="str" cm="1">
        <f t="array" ref="AG599">_xlfn.IFS(Q599 &lt; 3, "Needs Improvement", Q599 &lt;= 4, "Good", Q599 &gt; 4, "Excellent" )</f>
        <v>Good</v>
      </c>
      <c r="AH599" t="str">
        <f t="shared" si="19"/>
        <v>Needs Improvement</v>
      </c>
    </row>
    <row r="600" spans="1:34" x14ac:dyDescent="0.35">
      <c r="A600">
        <v>1089</v>
      </c>
      <c r="B600" s="1">
        <v>45073</v>
      </c>
      <c r="C600" t="s">
        <v>128</v>
      </c>
      <c r="D600" t="s">
        <v>69</v>
      </c>
      <c r="E600" t="s">
        <v>30</v>
      </c>
      <c r="F600" t="s">
        <v>55</v>
      </c>
      <c r="G600" t="s">
        <v>45</v>
      </c>
      <c r="H600" t="s">
        <v>33</v>
      </c>
      <c r="I600" t="s">
        <v>129</v>
      </c>
      <c r="J600" t="s">
        <v>101</v>
      </c>
      <c r="K600" s="1">
        <v>19478</v>
      </c>
      <c r="L600" t="s">
        <v>36</v>
      </c>
      <c r="M600" t="s">
        <v>37</v>
      </c>
      <c r="N600" t="s">
        <v>72</v>
      </c>
      <c r="O600" t="s">
        <v>67</v>
      </c>
      <c r="P600" t="s">
        <v>40</v>
      </c>
      <c r="Q600">
        <v>3</v>
      </c>
      <c r="R600" s="1">
        <v>45035</v>
      </c>
      <c r="S600">
        <v>3</v>
      </c>
      <c r="T600">
        <v>1</v>
      </c>
      <c r="U600">
        <v>5</v>
      </c>
      <c r="V600" s="1">
        <v>45073</v>
      </c>
      <c r="W600" t="s">
        <v>68</v>
      </c>
      <c r="X600" t="s">
        <v>42</v>
      </c>
      <c r="Y600" t="s">
        <v>73</v>
      </c>
      <c r="Z600">
        <v>2</v>
      </c>
      <c r="AA600">
        <v>697.28</v>
      </c>
      <c r="AB600">
        <v>70</v>
      </c>
      <c r="AC600" t="str" cm="1">
        <f t="array" ref="AC600">_xlfn.IFS(AB600 &lt;=29, "Young Adult", AB600 &lt;=44, "Adult", AB600 &lt;=59, "Middle Age", AB600 &gt; 59, "Old")</f>
        <v>Old</v>
      </c>
      <c r="AD600">
        <f t="shared" ca="1" si="18"/>
        <v>3</v>
      </c>
      <c r="AE600" t="str" cm="1">
        <f t="array" ref="AE600">_xlfn.IFS(S600 &lt; 3, "Low", S600 &lt;= 4, "Medium", S600 &gt; 4, "High")</f>
        <v>Medium</v>
      </c>
      <c r="AF600" t="str" cm="1">
        <f t="array" ref="AF600">_xlfn.IFS(T600 &lt; 3, "Unsatisfied", T600 &lt;= 4, "Neutral", T600 &gt; 4, "Satisfied" )</f>
        <v>Unsatisfied</v>
      </c>
      <c r="AG600" t="str" cm="1">
        <f t="array" ref="AG600">_xlfn.IFS(Q600 &lt; 3, "Needs Improvement", Q600 &lt;= 4, "Good", Q600 &gt; 4, "Excellent" )</f>
        <v>Good</v>
      </c>
      <c r="AH600" t="str">
        <f t="shared" si="19"/>
        <v>Needs Improvement</v>
      </c>
    </row>
    <row r="601" spans="1:34" x14ac:dyDescent="0.35">
      <c r="A601">
        <v>1090</v>
      </c>
      <c r="B601" s="1">
        <v>44928</v>
      </c>
      <c r="C601" t="s">
        <v>130</v>
      </c>
      <c r="D601" t="s">
        <v>29</v>
      </c>
      <c r="E601" t="s">
        <v>30</v>
      </c>
      <c r="F601" t="s">
        <v>46</v>
      </c>
      <c r="G601" t="s">
        <v>32</v>
      </c>
      <c r="H601" t="s">
        <v>55</v>
      </c>
      <c r="I601" t="s">
        <v>129</v>
      </c>
      <c r="J601" t="s">
        <v>70</v>
      </c>
      <c r="K601" s="1">
        <v>23982</v>
      </c>
      <c r="L601" t="s">
        <v>36</v>
      </c>
      <c r="M601" t="s">
        <v>37</v>
      </c>
      <c r="N601" t="s">
        <v>72</v>
      </c>
      <c r="O601" t="s">
        <v>77</v>
      </c>
      <c r="P601" t="s">
        <v>40</v>
      </c>
      <c r="Q601">
        <v>3</v>
      </c>
      <c r="R601" s="1">
        <v>45062</v>
      </c>
      <c r="S601">
        <v>4</v>
      </c>
      <c r="T601">
        <v>3</v>
      </c>
      <c r="U601">
        <v>4</v>
      </c>
      <c r="V601" s="1">
        <v>45006</v>
      </c>
      <c r="W601" t="s">
        <v>92</v>
      </c>
      <c r="X601" t="s">
        <v>51</v>
      </c>
      <c r="Y601" t="s">
        <v>63</v>
      </c>
      <c r="Z601">
        <v>1</v>
      </c>
      <c r="AA601">
        <v>910.33</v>
      </c>
      <c r="AB601">
        <v>58</v>
      </c>
      <c r="AC601" t="str" cm="1">
        <f t="array" ref="AC601">_xlfn.IFS(AB601 &lt;=29, "Young Adult", AB601 &lt;=44, "Adult", AB601 &lt;=59, "Middle Age", AB601 &gt; 59, "Old")</f>
        <v>Middle Age</v>
      </c>
      <c r="AD601">
        <f t="shared" ca="1" si="18"/>
        <v>3</v>
      </c>
      <c r="AE601" t="str" cm="1">
        <f t="array" ref="AE601">_xlfn.IFS(S601 &lt; 3, "Low", S601 &lt;= 4, "Medium", S601 &gt; 4, "High")</f>
        <v>Medium</v>
      </c>
      <c r="AF601" t="str" cm="1">
        <f t="array" ref="AF601">_xlfn.IFS(T601 &lt; 3, "Unsatisfied", T601 &lt;= 4, "Neutral", T601 &gt; 4, "Satisfied" )</f>
        <v>Neutral</v>
      </c>
      <c r="AG601" t="str" cm="1">
        <f t="array" ref="AG601">_xlfn.IFS(Q601 &lt; 3, "Needs Improvement", Q601 &lt;= 4, "Good", Q601 &gt; 4, "Excellent" )</f>
        <v>Good</v>
      </c>
      <c r="AH601" t="str">
        <f t="shared" si="19"/>
        <v>Effective</v>
      </c>
    </row>
    <row r="602" spans="1:34" x14ac:dyDescent="0.35">
      <c r="A602">
        <v>1091</v>
      </c>
      <c r="B602" s="1">
        <v>43420</v>
      </c>
      <c r="C602" t="s">
        <v>28</v>
      </c>
      <c r="D602" t="s">
        <v>94</v>
      </c>
      <c r="E602" t="s">
        <v>30</v>
      </c>
      <c r="F602" t="s">
        <v>31</v>
      </c>
      <c r="G602" t="s">
        <v>56</v>
      </c>
      <c r="H602" t="s">
        <v>33</v>
      </c>
      <c r="I602" t="s">
        <v>34</v>
      </c>
      <c r="J602" t="s">
        <v>58</v>
      </c>
      <c r="K602" s="1">
        <v>31650</v>
      </c>
      <c r="L602" t="s">
        <v>36</v>
      </c>
      <c r="M602" t="s">
        <v>48</v>
      </c>
      <c r="N602" t="s">
        <v>84</v>
      </c>
      <c r="O602" t="s">
        <v>61</v>
      </c>
      <c r="P602" t="s">
        <v>40</v>
      </c>
      <c r="Q602">
        <v>3</v>
      </c>
      <c r="R602" s="1">
        <v>45038</v>
      </c>
      <c r="S602">
        <v>2</v>
      </c>
      <c r="T602">
        <v>4</v>
      </c>
      <c r="U602">
        <v>3</v>
      </c>
      <c r="V602" s="1">
        <v>44854</v>
      </c>
      <c r="W602" t="s">
        <v>50</v>
      </c>
      <c r="X602" t="s">
        <v>42</v>
      </c>
      <c r="Y602" t="s">
        <v>52</v>
      </c>
      <c r="Z602">
        <v>2</v>
      </c>
      <c r="AA602">
        <v>213.91</v>
      </c>
      <c r="AB602">
        <v>32</v>
      </c>
      <c r="AC602" t="str" cm="1">
        <f t="array" ref="AC602">_xlfn.IFS(AB602 &lt;=29, "Young Adult", AB602 &lt;=44, "Adult", AB602 &lt;=59, "Middle Age", AB602 &gt; 59, "Old")</f>
        <v>Adult</v>
      </c>
      <c r="AD602">
        <f t="shared" ca="1" si="18"/>
        <v>7</v>
      </c>
      <c r="AE602" t="str" cm="1">
        <f t="array" ref="AE602">_xlfn.IFS(S602 &lt; 3, "Low", S602 &lt;= 4, "Medium", S602 &gt; 4, "High")</f>
        <v>Low</v>
      </c>
      <c r="AF602" t="str" cm="1">
        <f t="array" ref="AF602">_xlfn.IFS(T602 &lt; 3, "Unsatisfied", T602 &lt;= 4, "Neutral", T602 &gt; 4, "Satisfied" )</f>
        <v>Neutral</v>
      </c>
      <c r="AG602" t="str" cm="1">
        <f t="array" ref="AG602">_xlfn.IFS(Q602 &lt; 3, "Needs Improvement", Q602 &lt;= 4, "Good", Q602 &gt; 4, "Excellent" )</f>
        <v>Good</v>
      </c>
      <c r="AH602" t="str">
        <f t="shared" si="19"/>
        <v>Needs Improvement</v>
      </c>
    </row>
    <row r="603" spans="1:34" x14ac:dyDescent="0.35">
      <c r="A603">
        <v>1092</v>
      </c>
      <c r="B603" s="1">
        <v>44754</v>
      </c>
      <c r="C603" t="s">
        <v>28</v>
      </c>
      <c r="D603" t="s">
        <v>94</v>
      </c>
      <c r="E603" t="s">
        <v>30</v>
      </c>
      <c r="F603" t="s">
        <v>46</v>
      </c>
      <c r="G603" t="s">
        <v>32</v>
      </c>
      <c r="H603" t="s">
        <v>55</v>
      </c>
      <c r="I603" t="s">
        <v>34</v>
      </c>
      <c r="J603" t="s">
        <v>70</v>
      </c>
      <c r="K603" s="1">
        <v>25595</v>
      </c>
      <c r="L603" t="s">
        <v>36</v>
      </c>
      <c r="M603" t="s">
        <v>37</v>
      </c>
      <c r="N603" t="s">
        <v>49</v>
      </c>
      <c r="O603" t="s">
        <v>77</v>
      </c>
      <c r="P603" t="s">
        <v>40</v>
      </c>
      <c r="Q603">
        <v>3</v>
      </c>
      <c r="R603" s="1">
        <v>44993</v>
      </c>
      <c r="S603">
        <v>1</v>
      </c>
      <c r="T603">
        <v>4</v>
      </c>
      <c r="U603">
        <v>1</v>
      </c>
      <c r="V603" s="1">
        <v>44824</v>
      </c>
      <c r="W603" t="s">
        <v>92</v>
      </c>
      <c r="X603" t="s">
        <v>42</v>
      </c>
      <c r="Y603" t="s">
        <v>63</v>
      </c>
      <c r="Z603">
        <v>5</v>
      </c>
      <c r="AA603">
        <v>971.46</v>
      </c>
      <c r="AB603">
        <v>52</v>
      </c>
      <c r="AC603" t="str" cm="1">
        <f t="array" ref="AC603">_xlfn.IFS(AB603 &lt;=29, "Young Adult", AB603 &lt;=44, "Adult", AB603 &lt;=59, "Middle Age", AB603 &gt; 59, "Old")</f>
        <v>Middle Age</v>
      </c>
      <c r="AD603">
        <f t="shared" ca="1" si="18"/>
        <v>3</v>
      </c>
      <c r="AE603" t="str" cm="1">
        <f t="array" ref="AE603">_xlfn.IFS(S603 &lt; 3, "Low", S603 &lt;= 4, "Medium", S603 &gt; 4, "High")</f>
        <v>Low</v>
      </c>
      <c r="AF603" t="str" cm="1">
        <f t="array" ref="AF603">_xlfn.IFS(T603 &lt; 3, "Unsatisfied", T603 &lt;= 4, "Neutral", T603 &gt; 4, "Satisfied" )</f>
        <v>Neutral</v>
      </c>
      <c r="AG603" t="str" cm="1">
        <f t="array" ref="AG603">_xlfn.IFS(Q603 &lt; 3, "Needs Improvement", Q603 &lt;= 4, "Good", Q603 &gt; 4, "Excellent" )</f>
        <v>Good</v>
      </c>
      <c r="AH603" t="str">
        <f t="shared" si="19"/>
        <v>Effective</v>
      </c>
    </row>
    <row r="604" spans="1:34" x14ac:dyDescent="0.35">
      <c r="A604">
        <v>1093</v>
      </c>
      <c r="B604" s="1">
        <v>44911</v>
      </c>
      <c r="C604" t="s">
        <v>28</v>
      </c>
      <c r="D604" t="s">
        <v>81</v>
      </c>
      <c r="E604" t="s">
        <v>30</v>
      </c>
      <c r="F604" t="s">
        <v>31</v>
      </c>
      <c r="G604" t="s">
        <v>56</v>
      </c>
      <c r="H604" t="s">
        <v>46</v>
      </c>
      <c r="I604" t="s">
        <v>34</v>
      </c>
      <c r="J604" t="s">
        <v>79</v>
      </c>
      <c r="K604" s="1">
        <v>28971</v>
      </c>
      <c r="L604" t="s">
        <v>36</v>
      </c>
      <c r="M604" t="s">
        <v>37</v>
      </c>
      <c r="N604" t="s">
        <v>84</v>
      </c>
      <c r="O604" t="s">
        <v>39</v>
      </c>
      <c r="P604" t="s">
        <v>40</v>
      </c>
      <c r="Q604">
        <v>3</v>
      </c>
      <c r="R604" s="1">
        <v>44990</v>
      </c>
      <c r="S604">
        <v>3</v>
      </c>
      <c r="T604">
        <v>1</v>
      </c>
      <c r="U604">
        <v>4</v>
      </c>
      <c r="V604" s="1">
        <v>45114</v>
      </c>
      <c r="W604" t="s">
        <v>50</v>
      </c>
      <c r="X604" t="s">
        <v>51</v>
      </c>
      <c r="Y604" t="s">
        <v>43</v>
      </c>
      <c r="Z604">
        <v>5</v>
      </c>
      <c r="AA604">
        <v>995.52</v>
      </c>
      <c r="AB604">
        <v>43</v>
      </c>
      <c r="AC604" t="str" cm="1">
        <f t="array" ref="AC604">_xlfn.IFS(AB604 &lt;=29, "Young Adult", AB604 &lt;=44, "Adult", AB604 &lt;=59, "Middle Age", AB604 &gt; 59, "Old")</f>
        <v>Adult</v>
      </c>
      <c r="AD604">
        <f t="shared" ca="1" si="18"/>
        <v>3</v>
      </c>
      <c r="AE604" t="str" cm="1">
        <f t="array" ref="AE604">_xlfn.IFS(S604 &lt; 3, "Low", S604 &lt;= 4, "Medium", S604 &gt; 4, "High")</f>
        <v>Medium</v>
      </c>
      <c r="AF604" t="str" cm="1">
        <f t="array" ref="AF604">_xlfn.IFS(T604 &lt; 3, "Unsatisfied", T604 &lt;= 4, "Neutral", T604 &gt; 4, "Satisfied" )</f>
        <v>Unsatisfied</v>
      </c>
      <c r="AG604" t="str" cm="1">
        <f t="array" ref="AG604">_xlfn.IFS(Q604 &lt; 3, "Needs Improvement", Q604 &lt;= 4, "Good", Q604 &gt; 4, "Excellent" )</f>
        <v>Good</v>
      </c>
      <c r="AH604" t="str">
        <f t="shared" si="19"/>
        <v>Needs Improvement</v>
      </c>
    </row>
    <row r="605" spans="1:34" x14ac:dyDescent="0.35">
      <c r="A605">
        <v>1094</v>
      </c>
      <c r="B605" s="1">
        <v>45054</v>
      </c>
      <c r="C605" t="s">
        <v>106</v>
      </c>
      <c r="D605" t="s">
        <v>44</v>
      </c>
      <c r="E605" t="s">
        <v>30</v>
      </c>
      <c r="F605" t="s">
        <v>46</v>
      </c>
      <c r="G605" t="s">
        <v>45</v>
      </c>
      <c r="H605" t="s">
        <v>55</v>
      </c>
      <c r="I605" t="s">
        <v>34</v>
      </c>
      <c r="J605" t="s">
        <v>70</v>
      </c>
      <c r="K605" s="1">
        <v>34411</v>
      </c>
      <c r="L605" t="s">
        <v>36</v>
      </c>
      <c r="M605" t="s">
        <v>37</v>
      </c>
      <c r="N605" t="s">
        <v>60</v>
      </c>
      <c r="O605" t="s">
        <v>61</v>
      </c>
      <c r="P605" t="s">
        <v>40</v>
      </c>
      <c r="Q605">
        <v>3</v>
      </c>
      <c r="R605" s="1">
        <v>44948</v>
      </c>
      <c r="S605">
        <v>5</v>
      </c>
      <c r="T605">
        <v>4</v>
      </c>
      <c r="U605">
        <v>5</v>
      </c>
      <c r="V605" s="1">
        <v>44791</v>
      </c>
      <c r="W605" t="s">
        <v>92</v>
      </c>
      <c r="X605" t="s">
        <v>42</v>
      </c>
      <c r="Y605" t="s">
        <v>43</v>
      </c>
      <c r="Z605">
        <v>4</v>
      </c>
      <c r="AA605">
        <v>161.4</v>
      </c>
      <c r="AB605">
        <v>29</v>
      </c>
      <c r="AC605" t="str" cm="1">
        <f t="array" ref="AC605">_xlfn.IFS(AB605 &lt;=29, "Young Adult", AB605 &lt;=44, "Adult", AB605 &lt;=59, "Middle Age", AB605 &gt; 59, "Old")</f>
        <v>Young Adult</v>
      </c>
      <c r="AD605">
        <f t="shared" ca="1" si="18"/>
        <v>3</v>
      </c>
      <c r="AE605" t="str" cm="1">
        <f t="array" ref="AE605">_xlfn.IFS(S605 &lt; 3, "Low", S605 &lt;= 4, "Medium", S605 &gt; 4, "High")</f>
        <v>High</v>
      </c>
      <c r="AF605" t="str" cm="1">
        <f t="array" ref="AF605">_xlfn.IFS(T605 &lt; 3, "Unsatisfied", T605 &lt;= 4, "Neutral", T605 &gt; 4, "Satisfied" )</f>
        <v>Neutral</v>
      </c>
      <c r="AG605" t="str" cm="1">
        <f t="array" ref="AG605">_xlfn.IFS(Q605 &lt; 3, "Needs Improvement", Q605 &lt;= 4, "Good", Q605 &gt; 4, "Excellent" )</f>
        <v>Good</v>
      </c>
      <c r="AH605" t="str">
        <f t="shared" si="19"/>
        <v>Needs Improvement</v>
      </c>
    </row>
    <row r="606" spans="1:34" x14ac:dyDescent="0.35">
      <c r="A606">
        <v>1095</v>
      </c>
      <c r="B606" s="1">
        <v>45023</v>
      </c>
      <c r="C606" t="s">
        <v>106</v>
      </c>
      <c r="D606" t="s">
        <v>74</v>
      </c>
      <c r="E606" t="s">
        <v>30</v>
      </c>
      <c r="F606" t="s">
        <v>55</v>
      </c>
      <c r="G606" t="s">
        <v>45</v>
      </c>
      <c r="H606" t="s">
        <v>33</v>
      </c>
      <c r="I606" t="s">
        <v>34</v>
      </c>
      <c r="J606" t="s">
        <v>79</v>
      </c>
      <c r="K606" s="1">
        <v>15308</v>
      </c>
      <c r="L606" t="s">
        <v>36</v>
      </c>
      <c r="M606" t="s">
        <v>37</v>
      </c>
      <c r="N606" t="s">
        <v>49</v>
      </c>
      <c r="O606" t="s">
        <v>77</v>
      </c>
      <c r="P606" t="s">
        <v>40</v>
      </c>
      <c r="Q606">
        <v>3</v>
      </c>
      <c r="R606" s="1">
        <v>45002</v>
      </c>
      <c r="S606">
        <v>1</v>
      </c>
      <c r="T606">
        <v>2</v>
      </c>
      <c r="U606">
        <v>1</v>
      </c>
      <c r="V606" s="1">
        <v>44790</v>
      </c>
      <c r="W606" t="s">
        <v>50</v>
      </c>
      <c r="X606" t="s">
        <v>42</v>
      </c>
      <c r="Y606" t="s">
        <v>73</v>
      </c>
      <c r="Z606">
        <v>4</v>
      </c>
      <c r="AA606">
        <v>715.87</v>
      </c>
      <c r="AB606">
        <v>82</v>
      </c>
      <c r="AC606" t="str" cm="1">
        <f t="array" ref="AC606">_xlfn.IFS(AB606 &lt;=29, "Young Adult", AB606 &lt;=44, "Adult", AB606 &lt;=59, "Middle Age", AB606 &gt; 59, "Old")</f>
        <v>Old</v>
      </c>
      <c r="AD606">
        <f t="shared" ca="1" si="18"/>
        <v>3</v>
      </c>
      <c r="AE606" t="str" cm="1">
        <f t="array" ref="AE606">_xlfn.IFS(S606 &lt; 3, "Low", S606 &lt;= 4, "Medium", S606 &gt; 4, "High")</f>
        <v>Low</v>
      </c>
      <c r="AF606" t="str" cm="1">
        <f t="array" ref="AF606">_xlfn.IFS(T606 &lt; 3, "Unsatisfied", T606 &lt;= 4, "Neutral", T606 &gt; 4, "Satisfied" )</f>
        <v>Unsatisfied</v>
      </c>
      <c r="AG606" t="str" cm="1">
        <f t="array" ref="AG606">_xlfn.IFS(Q606 &lt; 3, "Needs Improvement", Q606 &lt;= 4, "Good", Q606 &gt; 4, "Excellent" )</f>
        <v>Good</v>
      </c>
      <c r="AH606" t="str">
        <f t="shared" si="19"/>
        <v>Needs Improvement</v>
      </c>
    </row>
    <row r="607" spans="1:34" x14ac:dyDescent="0.35">
      <c r="A607">
        <v>1096</v>
      </c>
      <c r="B607" s="1">
        <v>44607</v>
      </c>
      <c r="C607" t="s">
        <v>28</v>
      </c>
      <c r="D607" t="s">
        <v>94</v>
      </c>
      <c r="E607" t="s">
        <v>30</v>
      </c>
      <c r="F607" t="s">
        <v>46</v>
      </c>
      <c r="G607" t="s">
        <v>32</v>
      </c>
      <c r="H607" t="s">
        <v>46</v>
      </c>
      <c r="I607" t="s">
        <v>34</v>
      </c>
      <c r="J607" t="s">
        <v>100</v>
      </c>
      <c r="K607" s="1">
        <v>26675</v>
      </c>
      <c r="L607" t="s">
        <v>36</v>
      </c>
      <c r="M607" t="s">
        <v>37</v>
      </c>
      <c r="N607" t="s">
        <v>84</v>
      </c>
      <c r="O607" t="s">
        <v>67</v>
      </c>
      <c r="P607" t="s">
        <v>40</v>
      </c>
      <c r="Q607">
        <v>3</v>
      </c>
      <c r="R607" s="1">
        <v>44912</v>
      </c>
      <c r="S607">
        <v>1</v>
      </c>
      <c r="T607">
        <v>3</v>
      </c>
      <c r="U607">
        <v>2</v>
      </c>
      <c r="V607" s="1">
        <v>44829</v>
      </c>
      <c r="W607" t="s">
        <v>68</v>
      </c>
      <c r="X607" t="s">
        <v>51</v>
      </c>
      <c r="Y607" t="s">
        <v>52</v>
      </c>
      <c r="Z607">
        <v>5</v>
      </c>
      <c r="AA607">
        <v>778.25</v>
      </c>
      <c r="AB607">
        <v>49</v>
      </c>
      <c r="AC607" t="str" cm="1">
        <f t="array" ref="AC607">_xlfn.IFS(AB607 &lt;=29, "Young Adult", AB607 &lt;=44, "Adult", AB607 &lt;=59, "Middle Age", AB607 &gt; 59, "Old")</f>
        <v>Middle Age</v>
      </c>
      <c r="AD607">
        <f t="shared" ca="1" si="18"/>
        <v>4</v>
      </c>
      <c r="AE607" t="str" cm="1">
        <f t="array" ref="AE607">_xlfn.IFS(S607 &lt; 3, "Low", S607 &lt;= 4, "Medium", S607 &gt; 4, "High")</f>
        <v>Low</v>
      </c>
      <c r="AF607" t="str" cm="1">
        <f t="array" ref="AF607">_xlfn.IFS(T607 &lt; 3, "Unsatisfied", T607 &lt;= 4, "Neutral", T607 &gt; 4, "Satisfied" )</f>
        <v>Neutral</v>
      </c>
      <c r="AG607" t="str" cm="1">
        <f t="array" ref="AG607">_xlfn.IFS(Q607 &lt; 3, "Needs Improvement", Q607 &lt;= 4, "Good", Q607 &gt; 4, "Excellent" )</f>
        <v>Good</v>
      </c>
      <c r="AH607" t="str">
        <f t="shared" si="19"/>
        <v>Needs Improvement</v>
      </c>
    </row>
    <row r="608" spans="1:34" x14ac:dyDescent="0.35">
      <c r="A608">
        <v>1097</v>
      </c>
      <c r="B608" s="1">
        <v>45124</v>
      </c>
      <c r="C608" t="s">
        <v>28</v>
      </c>
      <c r="D608" t="s">
        <v>85</v>
      </c>
      <c r="E608" t="s">
        <v>30</v>
      </c>
      <c r="F608" t="s">
        <v>31</v>
      </c>
      <c r="G608" t="s">
        <v>56</v>
      </c>
      <c r="H608" t="s">
        <v>46</v>
      </c>
      <c r="I608" t="s">
        <v>34</v>
      </c>
      <c r="J608" t="s">
        <v>70</v>
      </c>
      <c r="K608" s="1">
        <v>36374</v>
      </c>
      <c r="L608" t="s">
        <v>36</v>
      </c>
      <c r="M608" t="s">
        <v>48</v>
      </c>
      <c r="N608" t="s">
        <v>49</v>
      </c>
      <c r="O608" t="s">
        <v>77</v>
      </c>
      <c r="P608" t="s">
        <v>40</v>
      </c>
      <c r="Q608">
        <v>3</v>
      </c>
      <c r="R608" s="1">
        <v>44865</v>
      </c>
      <c r="S608">
        <v>1</v>
      </c>
      <c r="T608">
        <v>2</v>
      </c>
      <c r="U608">
        <v>5</v>
      </c>
      <c r="V608" s="1">
        <v>44784</v>
      </c>
      <c r="W608" t="s">
        <v>50</v>
      </c>
      <c r="X608" t="s">
        <v>42</v>
      </c>
      <c r="Y608" t="s">
        <v>63</v>
      </c>
      <c r="Z608">
        <v>1</v>
      </c>
      <c r="AA608">
        <v>609.5</v>
      </c>
      <c r="AB608">
        <v>24</v>
      </c>
      <c r="AC608" t="str" cm="1">
        <f t="array" ref="AC608">_xlfn.IFS(AB608 &lt;=29, "Young Adult", AB608 &lt;=44, "Adult", AB608 &lt;=59, "Middle Age", AB608 &gt; 59, "Old")</f>
        <v>Young Adult</v>
      </c>
      <c r="AD608">
        <f t="shared" ca="1" si="18"/>
        <v>2</v>
      </c>
      <c r="AE608" t="str" cm="1">
        <f t="array" ref="AE608">_xlfn.IFS(S608 &lt; 3, "Low", S608 &lt;= 4, "Medium", S608 &gt; 4, "High")</f>
        <v>Low</v>
      </c>
      <c r="AF608" t="str" cm="1">
        <f t="array" ref="AF608">_xlfn.IFS(T608 &lt; 3, "Unsatisfied", T608 &lt;= 4, "Neutral", T608 &gt; 4, "Satisfied" )</f>
        <v>Unsatisfied</v>
      </c>
      <c r="AG608" t="str" cm="1">
        <f t="array" ref="AG608">_xlfn.IFS(Q608 &lt; 3, "Needs Improvement", Q608 &lt;= 4, "Good", Q608 &gt; 4, "Excellent" )</f>
        <v>Good</v>
      </c>
      <c r="AH608" t="str">
        <f t="shared" si="19"/>
        <v>Effective</v>
      </c>
    </row>
    <row r="609" spans="1:34" x14ac:dyDescent="0.35">
      <c r="A609">
        <v>1098</v>
      </c>
      <c r="B609" s="1">
        <v>43588</v>
      </c>
      <c r="C609" t="s">
        <v>28</v>
      </c>
      <c r="D609" t="s">
        <v>54</v>
      </c>
      <c r="E609" t="s">
        <v>108</v>
      </c>
      <c r="F609" t="s">
        <v>46</v>
      </c>
      <c r="G609" t="s">
        <v>45</v>
      </c>
      <c r="H609" t="s">
        <v>33</v>
      </c>
      <c r="I609" t="s">
        <v>34</v>
      </c>
      <c r="J609" t="s">
        <v>75</v>
      </c>
      <c r="K609" s="1">
        <v>33979</v>
      </c>
      <c r="L609" t="s">
        <v>36</v>
      </c>
      <c r="M609" t="s">
        <v>48</v>
      </c>
      <c r="N609" t="s">
        <v>84</v>
      </c>
      <c r="O609" t="s">
        <v>39</v>
      </c>
      <c r="P609" t="s">
        <v>40</v>
      </c>
      <c r="Q609">
        <v>3</v>
      </c>
      <c r="R609" s="1">
        <v>44923</v>
      </c>
      <c r="S609">
        <v>2</v>
      </c>
      <c r="T609">
        <v>2</v>
      </c>
      <c r="U609">
        <v>2</v>
      </c>
      <c r="V609" s="1">
        <v>45059</v>
      </c>
      <c r="W609" t="s">
        <v>41</v>
      </c>
      <c r="X609" t="s">
        <v>51</v>
      </c>
      <c r="Y609" t="s">
        <v>43</v>
      </c>
      <c r="Z609">
        <v>5</v>
      </c>
      <c r="AA609">
        <v>666.67</v>
      </c>
      <c r="AB609">
        <v>26</v>
      </c>
      <c r="AC609" t="str" cm="1">
        <f t="array" ref="AC609">_xlfn.IFS(AB609 &lt;=29, "Young Adult", AB609 &lt;=44, "Adult", AB609 &lt;=59, "Middle Age", AB609 &gt; 59, "Old")</f>
        <v>Young Adult</v>
      </c>
      <c r="AD609">
        <f t="shared" ca="1" si="18"/>
        <v>7</v>
      </c>
      <c r="AE609" t="str" cm="1">
        <f t="array" ref="AE609">_xlfn.IFS(S609 &lt; 3, "Low", S609 &lt;= 4, "Medium", S609 &gt; 4, "High")</f>
        <v>Low</v>
      </c>
      <c r="AF609" t="str" cm="1">
        <f t="array" ref="AF609">_xlfn.IFS(T609 &lt; 3, "Unsatisfied", T609 &lt;= 4, "Neutral", T609 &gt; 4, "Satisfied" )</f>
        <v>Unsatisfied</v>
      </c>
      <c r="AG609" t="str" cm="1">
        <f t="array" ref="AG609">_xlfn.IFS(Q609 &lt; 3, "Needs Improvement", Q609 &lt;= 4, "Good", Q609 &gt; 4, "Excellent" )</f>
        <v>Good</v>
      </c>
      <c r="AH609" t="str">
        <f t="shared" si="19"/>
        <v>Needs Improvement</v>
      </c>
    </row>
    <row r="610" spans="1:34" x14ac:dyDescent="0.35">
      <c r="A610">
        <v>1099</v>
      </c>
      <c r="B610" s="1">
        <v>44645</v>
      </c>
      <c r="C610" t="s">
        <v>28</v>
      </c>
      <c r="D610" t="s">
        <v>85</v>
      </c>
      <c r="E610" t="s">
        <v>30</v>
      </c>
      <c r="F610" t="s">
        <v>46</v>
      </c>
      <c r="G610" t="s">
        <v>45</v>
      </c>
      <c r="H610" t="s">
        <v>46</v>
      </c>
      <c r="I610" t="s">
        <v>34</v>
      </c>
      <c r="J610" t="s">
        <v>70</v>
      </c>
      <c r="K610" s="1">
        <v>26291</v>
      </c>
      <c r="L610" t="s">
        <v>36</v>
      </c>
      <c r="M610" t="s">
        <v>37</v>
      </c>
      <c r="N610" t="s">
        <v>60</v>
      </c>
      <c r="O610" t="s">
        <v>61</v>
      </c>
      <c r="P610" t="s">
        <v>40</v>
      </c>
      <c r="Q610">
        <v>3</v>
      </c>
      <c r="R610" s="1">
        <v>45142</v>
      </c>
      <c r="S610">
        <v>1</v>
      </c>
      <c r="T610">
        <v>5</v>
      </c>
      <c r="U610">
        <v>5</v>
      </c>
      <c r="V610" s="1">
        <v>44864</v>
      </c>
      <c r="W610" t="s">
        <v>62</v>
      </c>
      <c r="X610" t="s">
        <v>51</v>
      </c>
      <c r="Y610" t="s">
        <v>52</v>
      </c>
      <c r="Z610">
        <v>5</v>
      </c>
      <c r="AA610">
        <v>797.05</v>
      </c>
      <c r="AB610">
        <v>51</v>
      </c>
      <c r="AC610" t="str" cm="1">
        <f t="array" ref="AC610">_xlfn.IFS(AB610 &lt;=29, "Young Adult", AB610 &lt;=44, "Adult", AB610 &lt;=59, "Middle Age", AB610 &gt; 59, "Old")</f>
        <v>Middle Age</v>
      </c>
      <c r="AD610">
        <f t="shared" ca="1" si="18"/>
        <v>4</v>
      </c>
      <c r="AE610" t="str" cm="1">
        <f t="array" ref="AE610">_xlfn.IFS(S610 &lt; 3, "Low", S610 &lt;= 4, "Medium", S610 &gt; 4, "High")</f>
        <v>Low</v>
      </c>
      <c r="AF610" t="str" cm="1">
        <f t="array" ref="AF610">_xlfn.IFS(T610 &lt; 3, "Unsatisfied", T610 &lt;= 4, "Neutral", T610 &gt; 4, "Satisfied" )</f>
        <v>Satisfied</v>
      </c>
      <c r="AG610" t="str" cm="1">
        <f t="array" ref="AG610">_xlfn.IFS(Q610 &lt; 3, "Needs Improvement", Q610 &lt;= 4, "Good", Q610 &gt; 4, "Excellent" )</f>
        <v>Good</v>
      </c>
      <c r="AH610" t="str">
        <f t="shared" si="19"/>
        <v>Needs Improvement</v>
      </c>
    </row>
    <row r="611" spans="1:34" x14ac:dyDescent="0.35">
      <c r="A611">
        <v>1100</v>
      </c>
      <c r="B611" s="1">
        <v>43928</v>
      </c>
      <c r="C611" t="s">
        <v>28</v>
      </c>
      <c r="D611" t="s">
        <v>44</v>
      </c>
      <c r="E611" t="s">
        <v>30</v>
      </c>
      <c r="F611" t="s">
        <v>55</v>
      </c>
      <c r="G611" t="s">
        <v>32</v>
      </c>
      <c r="H611" t="s">
        <v>33</v>
      </c>
      <c r="I611" t="s">
        <v>34</v>
      </c>
      <c r="J611" t="s">
        <v>70</v>
      </c>
      <c r="K611" s="1">
        <v>23507</v>
      </c>
      <c r="L611" t="s">
        <v>36</v>
      </c>
      <c r="M611" t="s">
        <v>48</v>
      </c>
      <c r="N611" t="s">
        <v>38</v>
      </c>
      <c r="O611" t="s">
        <v>77</v>
      </c>
      <c r="P611" t="s">
        <v>40</v>
      </c>
      <c r="Q611">
        <v>3</v>
      </c>
      <c r="R611" s="1">
        <v>44814</v>
      </c>
      <c r="S611">
        <v>1</v>
      </c>
      <c r="T611">
        <v>4</v>
      </c>
      <c r="U611">
        <v>5</v>
      </c>
      <c r="V611" s="1">
        <v>44982</v>
      </c>
      <c r="W611" t="s">
        <v>92</v>
      </c>
      <c r="X611" t="s">
        <v>51</v>
      </c>
      <c r="Y611" t="s">
        <v>63</v>
      </c>
      <c r="Z611">
        <v>3</v>
      </c>
      <c r="AA611">
        <v>518.55999999999995</v>
      </c>
      <c r="AB611">
        <v>56</v>
      </c>
      <c r="AC611" t="str" cm="1">
        <f t="array" ref="AC611">_xlfn.IFS(AB611 &lt;=29, "Young Adult", AB611 &lt;=44, "Adult", AB611 &lt;=59, "Middle Age", AB611 &gt; 59, "Old")</f>
        <v>Middle Age</v>
      </c>
      <c r="AD611">
        <f t="shared" ca="1" si="18"/>
        <v>6</v>
      </c>
      <c r="AE611" t="str" cm="1">
        <f t="array" ref="AE611">_xlfn.IFS(S611 &lt; 3, "Low", S611 &lt;= 4, "Medium", S611 &gt; 4, "High")</f>
        <v>Low</v>
      </c>
      <c r="AF611" t="str" cm="1">
        <f t="array" ref="AF611">_xlfn.IFS(T611 &lt; 3, "Unsatisfied", T611 &lt;= 4, "Neutral", T611 &gt; 4, "Satisfied" )</f>
        <v>Neutral</v>
      </c>
      <c r="AG611" t="str" cm="1">
        <f t="array" ref="AG611">_xlfn.IFS(Q611 &lt; 3, "Needs Improvement", Q611 &lt;= 4, "Good", Q611 &gt; 4, "Excellent" )</f>
        <v>Good</v>
      </c>
      <c r="AH611" t="str">
        <f t="shared" si="19"/>
        <v>Effective</v>
      </c>
    </row>
    <row r="612" spans="1:34" x14ac:dyDescent="0.35">
      <c r="A612">
        <v>1101</v>
      </c>
      <c r="B612" s="1">
        <v>44265</v>
      </c>
      <c r="C612" t="s">
        <v>28</v>
      </c>
      <c r="D612" t="s">
        <v>64</v>
      </c>
      <c r="E612" t="s">
        <v>30</v>
      </c>
      <c r="F612" t="s">
        <v>55</v>
      </c>
      <c r="G612" t="s">
        <v>45</v>
      </c>
      <c r="H612" t="s">
        <v>46</v>
      </c>
      <c r="I612" t="s">
        <v>34</v>
      </c>
      <c r="J612" t="s">
        <v>79</v>
      </c>
      <c r="K612" s="1">
        <v>16150</v>
      </c>
      <c r="L612" t="s">
        <v>36</v>
      </c>
      <c r="M612" t="s">
        <v>37</v>
      </c>
      <c r="N612" t="s">
        <v>38</v>
      </c>
      <c r="O612" t="s">
        <v>39</v>
      </c>
      <c r="P612" t="s">
        <v>40</v>
      </c>
      <c r="Q612">
        <v>3</v>
      </c>
      <c r="R612" s="1">
        <v>45006</v>
      </c>
      <c r="S612">
        <v>1</v>
      </c>
      <c r="T612">
        <v>1</v>
      </c>
      <c r="U612">
        <v>3</v>
      </c>
      <c r="V612" s="1">
        <v>45016</v>
      </c>
      <c r="W612" t="s">
        <v>92</v>
      </c>
      <c r="X612" t="s">
        <v>42</v>
      </c>
      <c r="Y612" t="s">
        <v>73</v>
      </c>
      <c r="Z612">
        <v>5</v>
      </c>
      <c r="AA612">
        <v>426.82</v>
      </c>
      <c r="AB612">
        <v>77</v>
      </c>
      <c r="AC612" t="str" cm="1">
        <f t="array" ref="AC612">_xlfn.IFS(AB612 &lt;=29, "Young Adult", AB612 &lt;=44, "Adult", AB612 &lt;=59, "Middle Age", AB612 &gt; 59, "Old")</f>
        <v>Old</v>
      </c>
      <c r="AD612">
        <f t="shared" ca="1" si="18"/>
        <v>5</v>
      </c>
      <c r="AE612" t="str" cm="1">
        <f t="array" ref="AE612">_xlfn.IFS(S612 &lt; 3, "Low", S612 &lt;= 4, "Medium", S612 &gt; 4, "High")</f>
        <v>Low</v>
      </c>
      <c r="AF612" t="str" cm="1">
        <f t="array" ref="AF612">_xlfn.IFS(T612 &lt; 3, "Unsatisfied", T612 &lt;= 4, "Neutral", T612 &gt; 4, "Satisfied" )</f>
        <v>Unsatisfied</v>
      </c>
      <c r="AG612" t="str" cm="1">
        <f t="array" ref="AG612">_xlfn.IFS(Q612 &lt; 3, "Needs Improvement", Q612 &lt;= 4, "Good", Q612 &gt; 4, "Excellent" )</f>
        <v>Good</v>
      </c>
      <c r="AH612" t="str">
        <f t="shared" si="19"/>
        <v>Needs Improvement</v>
      </c>
    </row>
    <row r="613" spans="1:34" x14ac:dyDescent="0.35">
      <c r="A613">
        <v>1102</v>
      </c>
      <c r="B613" s="1">
        <v>43681</v>
      </c>
      <c r="C613" t="s">
        <v>106</v>
      </c>
      <c r="D613" t="s">
        <v>44</v>
      </c>
      <c r="E613" t="s">
        <v>30</v>
      </c>
      <c r="F613" t="s">
        <v>46</v>
      </c>
      <c r="G613" t="s">
        <v>45</v>
      </c>
      <c r="H613" t="s">
        <v>46</v>
      </c>
      <c r="I613" t="s">
        <v>34</v>
      </c>
      <c r="J613" t="s">
        <v>65</v>
      </c>
      <c r="K613" s="1">
        <v>19621</v>
      </c>
      <c r="L613" t="s">
        <v>36</v>
      </c>
      <c r="M613" t="s">
        <v>37</v>
      </c>
      <c r="N613" t="s">
        <v>72</v>
      </c>
      <c r="O613" t="s">
        <v>61</v>
      </c>
      <c r="P613" t="s">
        <v>40</v>
      </c>
      <c r="Q613">
        <v>3</v>
      </c>
      <c r="R613" s="1">
        <v>44987</v>
      </c>
      <c r="S613">
        <v>5</v>
      </c>
      <c r="T613">
        <v>1</v>
      </c>
      <c r="U613">
        <v>4</v>
      </c>
      <c r="V613" s="1">
        <v>44926</v>
      </c>
      <c r="W613" t="s">
        <v>62</v>
      </c>
      <c r="X613" t="s">
        <v>51</v>
      </c>
      <c r="Y613" t="s">
        <v>43</v>
      </c>
      <c r="Z613">
        <v>2</v>
      </c>
      <c r="AA613">
        <v>150.04</v>
      </c>
      <c r="AB613">
        <v>66</v>
      </c>
      <c r="AC613" t="str" cm="1">
        <f t="array" ref="AC613">_xlfn.IFS(AB613 &lt;=29, "Young Adult", AB613 &lt;=44, "Adult", AB613 &lt;=59, "Middle Age", AB613 &gt; 59, "Old")</f>
        <v>Old</v>
      </c>
      <c r="AD613">
        <f t="shared" ca="1" si="18"/>
        <v>6</v>
      </c>
      <c r="AE613" t="str" cm="1">
        <f t="array" ref="AE613">_xlfn.IFS(S613 &lt; 3, "Low", S613 &lt;= 4, "Medium", S613 &gt; 4, "High")</f>
        <v>High</v>
      </c>
      <c r="AF613" t="str" cm="1">
        <f t="array" ref="AF613">_xlfn.IFS(T613 &lt; 3, "Unsatisfied", T613 &lt;= 4, "Neutral", T613 &gt; 4, "Satisfied" )</f>
        <v>Unsatisfied</v>
      </c>
      <c r="AG613" t="str" cm="1">
        <f t="array" ref="AG613">_xlfn.IFS(Q613 &lt; 3, "Needs Improvement", Q613 &lt;= 4, "Good", Q613 &gt; 4, "Excellent" )</f>
        <v>Good</v>
      </c>
      <c r="AH613" t="str">
        <f t="shared" si="19"/>
        <v>Needs Improvement</v>
      </c>
    </row>
    <row r="614" spans="1:34" x14ac:dyDescent="0.35">
      <c r="A614">
        <v>1103</v>
      </c>
      <c r="B614" s="1">
        <v>44297</v>
      </c>
      <c r="C614" t="s">
        <v>28</v>
      </c>
      <c r="D614" t="s">
        <v>69</v>
      </c>
      <c r="E614" t="s">
        <v>108</v>
      </c>
      <c r="F614" t="s">
        <v>55</v>
      </c>
      <c r="G614" t="s">
        <v>32</v>
      </c>
      <c r="H614" t="s">
        <v>33</v>
      </c>
      <c r="I614" t="s">
        <v>34</v>
      </c>
      <c r="J614" t="s">
        <v>89</v>
      </c>
      <c r="K614" s="1">
        <v>20912</v>
      </c>
      <c r="L614" t="s">
        <v>36</v>
      </c>
      <c r="M614" t="s">
        <v>48</v>
      </c>
      <c r="N614" t="s">
        <v>84</v>
      </c>
      <c r="O614" t="s">
        <v>39</v>
      </c>
      <c r="P614" t="s">
        <v>40</v>
      </c>
      <c r="Q614">
        <v>3</v>
      </c>
      <c r="R614" s="1">
        <v>44871</v>
      </c>
      <c r="S614">
        <v>5</v>
      </c>
      <c r="T614">
        <v>3</v>
      </c>
      <c r="U614">
        <v>1</v>
      </c>
      <c r="V614" s="1">
        <v>45112</v>
      </c>
      <c r="W614" t="s">
        <v>41</v>
      </c>
      <c r="X614" t="s">
        <v>51</v>
      </c>
      <c r="Y614" t="s">
        <v>73</v>
      </c>
      <c r="Z614">
        <v>3</v>
      </c>
      <c r="AA614">
        <v>308.20999999999998</v>
      </c>
      <c r="AB614">
        <v>64</v>
      </c>
      <c r="AC614" t="str" cm="1">
        <f t="array" ref="AC614">_xlfn.IFS(AB614 &lt;=29, "Young Adult", AB614 &lt;=44, "Adult", AB614 &lt;=59, "Middle Age", AB614 &gt; 59, "Old")</f>
        <v>Old</v>
      </c>
      <c r="AD614">
        <f t="shared" ca="1" si="18"/>
        <v>5</v>
      </c>
      <c r="AE614" t="str" cm="1">
        <f t="array" ref="AE614">_xlfn.IFS(S614 &lt; 3, "Low", S614 &lt;= 4, "Medium", S614 &gt; 4, "High")</f>
        <v>High</v>
      </c>
      <c r="AF614" t="str" cm="1">
        <f t="array" ref="AF614">_xlfn.IFS(T614 &lt; 3, "Unsatisfied", T614 &lt;= 4, "Neutral", T614 &gt; 4, "Satisfied" )</f>
        <v>Neutral</v>
      </c>
      <c r="AG614" t="str" cm="1">
        <f t="array" ref="AG614">_xlfn.IFS(Q614 &lt; 3, "Needs Improvement", Q614 &lt;= 4, "Good", Q614 &gt; 4, "Excellent" )</f>
        <v>Good</v>
      </c>
      <c r="AH614" t="str">
        <f t="shared" si="19"/>
        <v>Needs Improvement</v>
      </c>
    </row>
    <row r="615" spans="1:34" x14ac:dyDescent="0.35">
      <c r="A615">
        <v>1104</v>
      </c>
      <c r="B615" s="1">
        <v>43632</v>
      </c>
      <c r="C615" t="s">
        <v>28</v>
      </c>
      <c r="D615" t="s">
        <v>94</v>
      </c>
      <c r="E615" t="s">
        <v>30</v>
      </c>
      <c r="F615" t="s">
        <v>46</v>
      </c>
      <c r="G615" t="s">
        <v>32</v>
      </c>
      <c r="H615" t="s">
        <v>33</v>
      </c>
      <c r="I615" t="s">
        <v>34</v>
      </c>
      <c r="J615" t="s">
        <v>75</v>
      </c>
      <c r="K615" s="1">
        <v>34956</v>
      </c>
      <c r="L615" t="s">
        <v>36</v>
      </c>
      <c r="M615" t="s">
        <v>48</v>
      </c>
      <c r="N615" t="s">
        <v>84</v>
      </c>
      <c r="O615" t="s">
        <v>77</v>
      </c>
      <c r="P615" t="s">
        <v>40</v>
      </c>
      <c r="Q615">
        <v>3</v>
      </c>
      <c r="R615" s="1">
        <v>44916</v>
      </c>
      <c r="S615">
        <v>1</v>
      </c>
      <c r="T615">
        <v>4</v>
      </c>
      <c r="U615">
        <v>2</v>
      </c>
      <c r="V615" s="1">
        <v>44784</v>
      </c>
      <c r="W615" t="s">
        <v>92</v>
      </c>
      <c r="X615" t="s">
        <v>42</v>
      </c>
      <c r="Y615" t="s">
        <v>63</v>
      </c>
      <c r="Z615">
        <v>4</v>
      </c>
      <c r="AA615">
        <v>766.77</v>
      </c>
      <c r="AB615">
        <v>24</v>
      </c>
      <c r="AC615" t="str" cm="1">
        <f t="array" ref="AC615">_xlfn.IFS(AB615 &lt;=29, "Young Adult", AB615 &lt;=44, "Adult", AB615 &lt;=59, "Middle Age", AB615 &gt; 59, "Old")</f>
        <v>Young Adult</v>
      </c>
      <c r="AD615">
        <f t="shared" ca="1" si="18"/>
        <v>6</v>
      </c>
      <c r="AE615" t="str" cm="1">
        <f t="array" ref="AE615">_xlfn.IFS(S615 &lt; 3, "Low", S615 &lt;= 4, "Medium", S615 &gt; 4, "High")</f>
        <v>Low</v>
      </c>
      <c r="AF615" t="str" cm="1">
        <f t="array" ref="AF615">_xlfn.IFS(T615 &lt; 3, "Unsatisfied", T615 &lt;= 4, "Neutral", T615 &gt; 4, "Satisfied" )</f>
        <v>Neutral</v>
      </c>
      <c r="AG615" t="str" cm="1">
        <f t="array" ref="AG615">_xlfn.IFS(Q615 &lt; 3, "Needs Improvement", Q615 &lt;= 4, "Good", Q615 &gt; 4, "Excellent" )</f>
        <v>Good</v>
      </c>
      <c r="AH615" t="str">
        <f t="shared" si="19"/>
        <v>Effective</v>
      </c>
    </row>
    <row r="616" spans="1:34" x14ac:dyDescent="0.35">
      <c r="A616">
        <v>1105</v>
      </c>
      <c r="B616" s="1">
        <v>44112</v>
      </c>
      <c r="C616" t="s">
        <v>28</v>
      </c>
      <c r="D616" t="s">
        <v>54</v>
      </c>
      <c r="E616" t="s">
        <v>108</v>
      </c>
      <c r="F616" t="s">
        <v>31</v>
      </c>
      <c r="G616" t="s">
        <v>45</v>
      </c>
      <c r="H616" t="s">
        <v>55</v>
      </c>
      <c r="I616" t="s">
        <v>34</v>
      </c>
      <c r="J616" t="s">
        <v>65</v>
      </c>
      <c r="K616" s="1">
        <v>17817</v>
      </c>
      <c r="L616" t="s">
        <v>36</v>
      </c>
      <c r="M616" t="s">
        <v>37</v>
      </c>
      <c r="N616" t="s">
        <v>49</v>
      </c>
      <c r="O616" t="s">
        <v>61</v>
      </c>
      <c r="P616" t="s">
        <v>40</v>
      </c>
      <c r="Q616">
        <v>3</v>
      </c>
      <c r="R616" s="1">
        <v>44972</v>
      </c>
      <c r="S616">
        <v>1</v>
      </c>
      <c r="T616">
        <v>4</v>
      </c>
      <c r="U616">
        <v>1</v>
      </c>
      <c r="V616" s="1">
        <v>44943</v>
      </c>
      <c r="W616" t="s">
        <v>68</v>
      </c>
      <c r="X616" t="s">
        <v>42</v>
      </c>
      <c r="Y616" t="s">
        <v>52</v>
      </c>
      <c r="Z616">
        <v>4</v>
      </c>
      <c r="AA616">
        <v>172.19</v>
      </c>
      <c r="AB616">
        <v>72</v>
      </c>
      <c r="AC616" t="str" cm="1">
        <f t="array" ref="AC616">_xlfn.IFS(AB616 &lt;=29, "Young Adult", AB616 &lt;=44, "Adult", AB616 &lt;=59, "Middle Age", AB616 &gt; 59, "Old")</f>
        <v>Old</v>
      </c>
      <c r="AD616">
        <f t="shared" ca="1" si="18"/>
        <v>5</v>
      </c>
      <c r="AE616" t="str" cm="1">
        <f t="array" ref="AE616">_xlfn.IFS(S616 &lt; 3, "Low", S616 &lt;= 4, "Medium", S616 &gt; 4, "High")</f>
        <v>Low</v>
      </c>
      <c r="AF616" t="str" cm="1">
        <f t="array" ref="AF616">_xlfn.IFS(T616 &lt; 3, "Unsatisfied", T616 &lt;= 4, "Neutral", T616 &gt; 4, "Satisfied" )</f>
        <v>Neutral</v>
      </c>
      <c r="AG616" t="str" cm="1">
        <f t="array" ref="AG616">_xlfn.IFS(Q616 &lt; 3, "Needs Improvement", Q616 &lt;= 4, "Good", Q616 &gt; 4, "Excellent" )</f>
        <v>Good</v>
      </c>
      <c r="AH616" t="str">
        <f t="shared" si="19"/>
        <v>Needs Improvement</v>
      </c>
    </row>
    <row r="617" spans="1:34" x14ac:dyDescent="0.35">
      <c r="A617">
        <v>1106</v>
      </c>
      <c r="B617" s="1">
        <v>44426</v>
      </c>
      <c r="C617" t="s">
        <v>106</v>
      </c>
      <c r="D617" t="s">
        <v>69</v>
      </c>
      <c r="E617" t="s">
        <v>30</v>
      </c>
      <c r="F617" t="s">
        <v>55</v>
      </c>
      <c r="G617" t="s">
        <v>56</v>
      </c>
      <c r="H617" t="s">
        <v>33</v>
      </c>
      <c r="I617" t="s">
        <v>34</v>
      </c>
      <c r="J617" t="s">
        <v>47</v>
      </c>
      <c r="K617" s="1">
        <v>34700</v>
      </c>
      <c r="L617" t="s">
        <v>36</v>
      </c>
      <c r="M617" t="s">
        <v>48</v>
      </c>
      <c r="N617" t="s">
        <v>60</v>
      </c>
      <c r="O617" t="s">
        <v>61</v>
      </c>
      <c r="P617" t="s">
        <v>40</v>
      </c>
      <c r="Q617">
        <v>3</v>
      </c>
      <c r="R617" s="1">
        <v>44957</v>
      </c>
      <c r="S617">
        <v>2</v>
      </c>
      <c r="T617">
        <v>3</v>
      </c>
      <c r="U617">
        <v>3</v>
      </c>
      <c r="V617" s="1">
        <v>44865</v>
      </c>
      <c r="W617" t="s">
        <v>62</v>
      </c>
      <c r="X617" t="s">
        <v>42</v>
      </c>
      <c r="Y617" t="s">
        <v>63</v>
      </c>
      <c r="Z617">
        <v>1</v>
      </c>
      <c r="AA617">
        <v>742.55</v>
      </c>
      <c r="AB617">
        <v>26</v>
      </c>
      <c r="AC617" t="str" cm="1">
        <f t="array" ref="AC617">_xlfn.IFS(AB617 &lt;=29, "Young Adult", AB617 &lt;=44, "Adult", AB617 &lt;=59, "Middle Age", AB617 &gt; 59, "Old")</f>
        <v>Young Adult</v>
      </c>
      <c r="AD617">
        <f t="shared" ca="1" si="18"/>
        <v>4</v>
      </c>
      <c r="AE617" t="str" cm="1">
        <f t="array" ref="AE617">_xlfn.IFS(S617 &lt; 3, "Low", S617 &lt;= 4, "Medium", S617 &gt; 4, "High")</f>
        <v>Low</v>
      </c>
      <c r="AF617" t="str" cm="1">
        <f t="array" ref="AF617">_xlfn.IFS(T617 &lt; 3, "Unsatisfied", T617 &lt;= 4, "Neutral", T617 &gt; 4, "Satisfied" )</f>
        <v>Neutral</v>
      </c>
      <c r="AG617" t="str" cm="1">
        <f t="array" ref="AG617">_xlfn.IFS(Q617 &lt; 3, "Needs Improvement", Q617 &lt;= 4, "Good", Q617 &gt; 4, "Excellent" )</f>
        <v>Good</v>
      </c>
      <c r="AH617" t="str">
        <f t="shared" si="19"/>
        <v>Effective</v>
      </c>
    </row>
    <row r="618" spans="1:34" x14ac:dyDescent="0.35">
      <c r="A618">
        <v>1107</v>
      </c>
      <c r="B618" s="1">
        <v>43906</v>
      </c>
      <c r="C618" t="s">
        <v>106</v>
      </c>
      <c r="D618" t="s">
        <v>69</v>
      </c>
      <c r="E618" t="s">
        <v>30</v>
      </c>
      <c r="F618" t="s">
        <v>31</v>
      </c>
      <c r="G618" t="s">
        <v>45</v>
      </c>
      <c r="H618" t="s">
        <v>46</v>
      </c>
      <c r="I618" t="s">
        <v>34</v>
      </c>
      <c r="J618" t="s">
        <v>101</v>
      </c>
      <c r="K618" s="1">
        <v>33643</v>
      </c>
      <c r="L618" t="s">
        <v>36</v>
      </c>
      <c r="M618" t="s">
        <v>37</v>
      </c>
      <c r="N618" t="s">
        <v>60</v>
      </c>
      <c r="O618" t="s">
        <v>61</v>
      </c>
      <c r="P618" t="s">
        <v>40</v>
      </c>
      <c r="Q618">
        <v>3</v>
      </c>
      <c r="R618" s="1">
        <v>44852</v>
      </c>
      <c r="S618">
        <v>4</v>
      </c>
      <c r="T618">
        <v>5</v>
      </c>
      <c r="U618">
        <v>1</v>
      </c>
      <c r="V618" s="1">
        <v>44952</v>
      </c>
      <c r="W618" t="s">
        <v>68</v>
      </c>
      <c r="X618" t="s">
        <v>42</v>
      </c>
      <c r="Y618" t="s">
        <v>43</v>
      </c>
      <c r="Z618">
        <v>2</v>
      </c>
      <c r="AA618">
        <v>231.28</v>
      </c>
      <c r="AB618">
        <v>28</v>
      </c>
      <c r="AC618" t="str" cm="1">
        <f t="array" ref="AC618">_xlfn.IFS(AB618 &lt;=29, "Young Adult", AB618 &lt;=44, "Adult", AB618 &lt;=59, "Middle Age", AB618 &gt; 59, "Old")</f>
        <v>Young Adult</v>
      </c>
      <c r="AD618">
        <f t="shared" ca="1" si="18"/>
        <v>6</v>
      </c>
      <c r="AE618" t="str" cm="1">
        <f t="array" ref="AE618">_xlfn.IFS(S618 &lt; 3, "Low", S618 &lt;= 4, "Medium", S618 &gt; 4, "High")</f>
        <v>Medium</v>
      </c>
      <c r="AF618" t="str" cm="1">
        <f t="array" ref="AF618">_xlfn.IFS(T618 &lt; 3, "Unsatisfied", T618 &lt;= 4, "Neutral", T618 &gt; 4, "Satisfied" )</f>
        <v>Satisfied</v>
      </c>
      <c r="AG618" t="str" cm="1">
        <f t="array" ref="AG618">_xlfn.IFS(Q618 &lt; 3, "Needs Improvement", Q618 &lt;= 4, "Good", Q618 &gt; 4, "Excellent" )</f>
        <v>Good</v>
      </c>
      <c r="AH618" t="str">
        <f t="shared" si="19"/>
        <v>Needs Improvement</v>
      </c>
    </row>
    <row r="619" spans="1:34" x14ac:dyDescent="0.35">
      <c r="A619">
        <v>1108</v>
      </c>
      <c r="B619" s="1">
        <v>43489</v>
      </c>
      <c r="C619" t="s">
        <v>28</v>
      </c>
      <c r="D619" t="s">
        <v>64</v>
      </c>
      <c r="E619" t="s">
        <v>30</v>
      </c>
      <c r="F619" t="s">
        <v>55</v>
      </c>
      <c r="G619" t="s">
        <v>45</v>
      </c>
      <c r="H619" t="s">
        <v>55</v>
      </c>
      <c r="I619" t="s">
        <v>34</v>
      </c>
      <c r="J619" t="s">
        <v>65</v>
      </c>
      <c r="K619" s="1">
        <v>25311</v>
      </c>
      <c r="L619" t="s">
        <v>36</v>
      </c>
      <c r="M619" t="s">
        <v>48</v>
      </c>
      <c r="N619" t="s">
        <v>38</v>
      </c>
      <c r="O619" t="s">
        <v>67</v>
      </c>
      <c r="P619" t="s">
        <v>40</v>
      </c>
      <c r="Q619">
        <v>3</v>
      </c>
      <c r="R619" s="1">
        <v>45131</v>
      </c>
      <c r="S619">
        <v>4</v>
      </c>
      <c r="T619">
        <v>5</v>
      </c>
      <c r="U619">
        <v>3</v>
      </c>
      <c r="V619" s="1">
        <v>45069</v>
      </c>
      <c r="W619" t="s">
        <v>50</v>
      </c>
      <c r="X619" t="s">
        <v>42</v>
      </c>
      <c r="Y619" t="s">
        <v>63</v>
      </c>
      <c r="Z619">
        <v>5</v>
      </c>
      <c r="AA619">
        <v>124.54</v>
      </c>
      <c r="AB619">
        <v>50</v>
      </c>
      <c r="AC619" t="str" cm="1">
        <f t="array" ref="AC619">_xlfn.IFS(AB619 &lt;=29, "Young Adult", AB619 &lt;=44, "Adult", AB619 &lt;=59, "Middle Age", AB619 &gt; 59, "Old")</f>
        <v>Middle Age</v>
      </c>
      <c r="AD619">
        <f t="shared" ca="1" si="18"/>
        <v>7</v>
      </c>
      <c r="AE619" t="str" cm="1">
        <f t="array" ref="AE619">_xlfn.IFS(S619 &lt; 3, "Low", S619 &lt;= 4, "Medium", S619 &gt; 4, "High")</f>
        <v>Medium</v>
      </c>
      <c r="AF619" t="str" cm="1">
        <f t="array" ref="AF619">_xlfn.IFS(T619 &lt; 3, "Unsatisfied", T619 &lt;= 4, "Neutral", T619 &gt; 4, "Satisfied" )</f>
        <v>Satisfied</v>
      </c>
      <c r="AG619" t="str" cm="1">
        <f t="array" ref="AG619">_xlfn.IFS(Q619 &lt; 3, "Needs Improvement", Q619 &lt;= 4, "Good", Q619 &gt; 4, "Excellent" )</f>
        <v>Good</v>
      </c>
      <c r="AH619" t="str">
        <f t="shared" si="19"/>
        <v>Effective</v>
      </c>
    </row>
    <row r="620" spans="1:34" x14ac:dyDescent="0.35">
      <c r="A620">
        <v>1109</v>
      </c>
      <c r="B620" s="1">
        <v>44723</v>
      </c>
      <c r="C620" t="s">
        <v>28</v>
      </c>
      <c r="D620" t="s">
        <v>44</v>
      </c>
      <c r="E620" t="s">
        <v>108</v>
      </c>
      <c r="F620" t="s">
        <v>55</v>
      </c>
      <c r="G620" t="s">
        <v>32</v>
      </c>
      <c r="H620" t="s">
        <v>46</v>
      </c>
      <c r="I620" t="s">
        <v>34</v>
      </c>
      <c r="J620" t="s">
        <v>70</v>
      </c>
      <c r="K620" s="1">
        <v>29860</v>
      </c>
      <c r="L620" t="s">
        <v>36</v>
      </c>
      <c r="M620" t="s">
        <v>37</v>
      </c>
      <c r="N620" t="s">
        <v>38</v>
      </c>
      <c r="O620" t="s">
        <v>77</v>
      </c>
      <c r="P620" t="s">
        <v>40</v>
      </c>
      <c r="Q620">
        <v>3</v>
      </c>
      <c r="R620" s="1">
        <v>44850</v>
      </c>
      <c r="S620">
        <v>4</v>
      </c>
      <c r="T620">
        <v>5</v>
      </c>
      <c r="U620">
        <v>4</v>
      </c>
      <c r="V620" s="1">
        <v>44947</v>
      </c>
      <c r="W620" t="s">
        <v>41</v>
      </c>
      <c r="X620" t="s">
        <v>51</v>
      </c>
      <c r="Y620" t="s">
        <v>63</v>
      </c>
      <c r="Z620">
        <v>5</v>
      </c>
      <c r="AA620">
        <v>898.37</v>
      </c>
      <c r="AB620">
        <v>41</v>
      </c>
      <c r="AC620" t="str" cm="1">
        <f t="array" ref="AC620">_xlfn.IFS(AB620 &lt;=29, "Young Adult", AB620 &lt;=44, "Adult", AB620 &lt;=59, "Middle Age", AB620 &gt; 59, "Old")</f>
        <v>Adult</v>
      </c>
      <c r="AD620">
        <f t="shared" ca="1" si="18"/>
        <v>4</v>
      </c>
      <c r="AE620" t="str" cm="1">
        <f t="array" ref="AE620">_xlfn.IFS(S620 &lt; 3, "Low", S620 &lt;= 4, "Medium", S620 &gt; 4, "High")</f>
        <v>Medium</v>
      </c>
      <c r="AF620" t="str" cm="1">
        <f t="array" ref="AF620">_xlfn.IFS(T620 &lt; 3, "Unsatisfied", T620 &lt;= 4, "Neutral", T620 &gt; 4, "Satisfied" )</f>
        <v>Satisfied</v>
      </c>
      <c r="AG620" t="str" cm="1">
        <f t="array" ref="AG620">_xlfn.IFS(Q620 &lt; 3, "Needs Improvement", Q620 &lt;= 4, "Good", Q620 &gt; 4, "Excellent" )</f>
        <v>Good</v>
      </c>
      <c r="AH620" t="str">
        <f t="shared" si="19"/>
        <v>Effective</v>
      </c>
    </row>
    <row r="621" spans="1:34" x14ac:dyDescent="0.35">
      <c r="A621">
        <v>1110</v>
      </c>
      <c r="B621" s="1">
        <v>44744</v>
      </c>
      <c r="C621" t="s">
        <v>106</v>
      </c>
      <c r="D621" t="s">
        <v>81</v>
      </c>
      <c r="E621" t="s">
        <v>30</v>
      </c>
      <c r="F621" t="s">
        <v>55</v>
      </c>
      <c r="G621" t="s">
        <v>56</v>
      </c>
      <c r="H621" t="s">
        <v>33</v>
      </c>
      <c r="I621" t="s">
        <v>34</v>
      </c>
      <c r="J621" t="s">
        <v>65</v>
      </c>
      <c r="K621" s="1">
        <v>31902</v>
      </c>
      <c r="L621" t="s">
        <v>36</v>
      </c>
      <c r="M621" t="s">
        <v>37</v>
      </c>
      <c r="N621" t="s">
        <v>84</v>
      </c>
      <c r="O621" t="s">
        <v>61</v>
      </c>
      <c r="P621" t="s">
        <v>40</v>
      </c>
      <c r="Q621">
        <v>3</v>
      </c>
      <c r="R621" s="1">
        <v>44980</v>
      </c>
      <c r="S621">
        <v>1</v>
      </c>
      <c r="T621">
        <v>1</v>
      </c>
      <c r="U621">
        <v>4</v>
      </c>
      <c r="V621" s="1">
        <v>44847</v>
      </c>
      <c r="W621" t="s">
        <v>50</v>
      </c>
      <c r="X621" t="s">
        <v>42</v>
      </c>
      <c r="Y621" t="s">
        <v>73</v>
      </c>
      <c r="Z621">
        <v>2</v>
      </c>
      <c r="AA621">
        <v>764.36</v>
      </c>
      <c r="AB621">
        <v>35</v>
      </c>
      <c r="AC621" t="str" cm="1">
        <f t="array" ref="AC621">_xlfn.IFS(AB621 &lt;=29, "Young Adult", AB621 &lt;=44, "Adult", AB621 &lt;=59, "Middle Age", AB621 &gt; 59, "Old")</f>
        <v>Adult</v>
      </c>
      <c r="AD621">
        <f t="shared" ca="1" si="18"/>
        <v>3</v>
      </c>
      <c r="AE621" t="str" cm="1">
        <f t="array" ref="AE621">_xlfn.IFS(S621 &lt; 3, "Low", S621 &lt;= 4, "Medium", S621 &gt; 4, "High")</f>
        <v>Low</v>
      </c>
      <c r="AF621" t="str" cm="1">
        <f t="array" ref="AF621">_xlfn.IFS(T621 &lt; 3, "Unsatisfied", T621 &lt;= 4, "Neutral", T621 &gt; 4, "Satisfied" )</f>
        <v>Unsatisfied</v>
      </c>
      <c r="AG621" t="str" cm="1">
        <f t="array" ref="AG621">_xlfn.IFS(Q621 &lt; 3, "Needs Improvement", Q621 &lt;= 4, "Good", Q621 &gt; 4, "Excellent" )</f>
        <v>Good</v>
      </c>
      <c r="AH621" t="str">
        <f t="shared" si="19"/>
        <v>Needs Improvement</v>
      </c>
    </row>
    <row r="622" spans="1:34" x14ac:dyDescent="0.35">
      <c r="A622">
        <v>1111</v>
      </c>
      <c r="B622" s="1">
        <v>43716</v>
      </c>
      <c r="C622" t="s">
        <v>28</v>
      </c>
      <c r="D622" t="s">
        <v>69</v>
      </c>
      <c r="E622" t="s">
        <v>108</v>
      </c>
      <c r="F622" t="s">
        <v>55</v>
      </c>
      <c r="G622" t="s">
        <v>45</v>
      </c>
      <c r="H622" t="s">
        <v>46</v>
      </c>
      <c r="I622" t="s">
        <v>34</v>
      </c>
      <c r="J622" t="s">
        <v>89</v>
      </c>
      <c r="K622" s="1">
        <v>19145</v>
      </c>
      <c r="L622" t="s">
        <v>36</v>
      </c>
      <c r="M622" t="s">
        <v>37</v>
      </c>
      <c r="N622" t="s">
        <v>38</v>
      </c>
      <c r="O622" t="s">
        <v>39</v>
      </c>
      <c r="P622" t="s">
        <v>40</v>
      </c>
      <c r="Q622">
        <v>3</v>
      </c>
      <c r="R622" s="1">
        <v>45057</v>
      </c>
      <c r="S622">
        <v>4</v>
      </c>
      <c r="T622">
        <v>1</v>
      </c>
      <c r="U622">
        <v>1</v>
      </c>
      <c r="V622" s="1">
        <v>44900</v>
      </c>
      <c r="W622" t="s">
        <v>62</v>
      </c>
      <c r="X622" t="s">
        <v>42</v>
      </c>
      <c r="Y622" t="s">
        <v>43</v>
      </c>
      <c r="Z622">
        <v>5</v>
      </c>
      <c r="AA622">
        <v>786.57</v>
      </c>
      <c r="AB622">
        <v>67</v>
      </c>
      <c r="AC622" t="str" cm="1">
        <f t="array" ref="AC622">_xlfn.IFS(AB622 &lt;=29, "Young Adult", AB622 &lt;=44, "Adult", AB622 &lt;=59, "Middle Age", AB622 &gt; 59, "Old")</f>
        <v>Old</v>
      </c>
      <c r="AD622">
        <f t="shared" ca="1" si="18"/>
        <v>6</v>
      </c>
      <c r="AE622" t="str" cm="1">
        <f t="array" ref="AE622">_xlfn.IFS(S622 &lt; 3, "Low", S622 &lt;= 4, "Medium", S622 &gt; 4, "High")</f>
        <v>Medium</v>
      </c>
      <c r="AF622" t="str" cm="1">
        <f t="array" ref="AF622">_xlfn.IFS(T622 &lt; 3, "Unsatisfied", T622 &lt;= 4, "Neutral", T622 &gt; 4, "Satisfied" )</f>
        <v>Unsatisfied</v>
      </c>
      <c r="AG622" t="str" cm="1">
        <f t="array" ref="AG622">_xlfn.IFS(Q622 &lt; 3, "Needs Improvement", Q622 &lt;= 4, "Good", Q622 &gt; 4, "Excellent" )</f>
        <v>Good</v>
      </c>
      <c r="AH622" t="str">
        <f t="shared" si="19"/>
        <v>Needs Improvement</v>
      </c>
    </row>
    <row r="623" spans="1:34" x14ac:dyDescent="0.35">
      <c r="A623">
        <v>1112</v>
      </c>
      <c r="B623" s="1">
        <v>44752</v>
      </c>
      <c r="C623" t="s">
        <v>28</v>
      </c>
      <c r="D623" t="s">
        <v>87</v>
      </c>
      <c r="E623" t="s">
        <v>30</v>
      </c>
      <c r="F623" t="s">
        <v>55</v>
      </c>
      <c r="G623" t="s">
        <v>45</v>
      </c>
      <c r="H623" t="s">
        <v>46</v>
      </c>
      <c r="I623" t="s">
        <v>34</v>
      </c>
      <c r="J623" t="s">
        <v>79</v>
      </c>
      <c r="K623" s="1">
        <v>27590</v>
      </c>
      <c r="L623" t="s">
        <v>36</v>
      </c>
      <c r="M623" t="s">
        <v>37</v>
      </c>
      <c r="N623" t="s">
        <v>38</v>
      </c>
      <c r="O623" t="s">
        <v>61</v>
      </c>
      <c r="P623" t="s">
        <v>40</v>
      </c>
      <c r="Q623">
        <v>3</v>
      </c>
      <c r="R623" s="1">
        <v>45113</v>
      </c>
      <c r="S623">
        <v>4</v>
      </c>
      <c r="T623">
        <v>1</v>
      </c>
      <c r="U623">
        <v>1</v>
      </c>
      <c r="V623" s="1">
        <v>44834</v>
      </c>
      <c r="W623" t="s">
        <v>92</v>
      </c>
      <c r="X623" t="s">
        <v>42</v>
      </c>
      <c r="Y623" t="s">
        <v>43</v>
      </c>
      <c r="Z623">
        <v>3</v>
      </c>
      <c r="AA623">
        <v>668.05</v>
      </c>
      <c r="AB623">
        <v>47</v>
      </c>
      <c r="AC623" t="str" cm="1">
        <f t="array" ref="AC623">_xlfn.IFS(AB623 &lt;=29, "Young Adult", AB623 &lt;=44, "Adult", AB623 &lt;=59, "Middle Age", AB623 &gt; 59, "Old")</f>
        <v>Middle Age</v>
      </c>
      <c r="AD623">
        <f t="shared" ca="1" si="18"/>
        <v>3</v>
      </c>
      <c r="AE623" t="str" cm="1">
        <f t="array" ref="AE623">_xlfn.IFS(S623 &lt; 3, "Low", S623 &lt;= 4, "Medium", S623 &gt; 4, "High")</f>
        <v>Medium</v>
      </c>
      <c r="AF623" t="str" cm="1">
        <f t="array" ref="AF623">_xlfn.IFS(T623 &lt; 3, "Unsatisfied", T623 &lt;= 4, "Neutral", T623 &gt; 4, "Satisfied" )</f>
        <v>Unsatisfied</v>
      </c>
      <c r="AG623" t="str" cm="1">
        <f t="array" ref="AG623">_xlfn.IFS(Q623 &lt; 3, "Needs Improvement", Q623 &lt;= 4, "Good", Q623 &gt; 4, "Excellent" )</f>
        <v>Good</v>
      </c>
      <c r="AH623" t="str">
        <f t="shared" si="19"/>
        <v>Needs Improvement</v>
      </c>
    </row>
    <row r="624" spans="1:34" x14ac:dyDescent="0.35">
      <c r="A624">
        <v>1113</v>
      </c>
      <c r="B624" s="1">
        <v>44675</v>
      </c>
      <c r="C624" t="s">
        <v>28</v>
      </c>
      <c r="D624" t="s">
        <v>81</v>
      </c>
      <c r="E624" t="s">
        <v>30</v>
      </c>
      <c r="F624" t="s">
        <v>31</v>
      </c>
      <c r="G624" t="s">
        <v>56</v>
      </c>
      <c r="H624" t="s">
        <v>46</v>
      </c>
      <c r="I624" t="s">
        <v>34</v>
      </c>
      <c r="J624" t="s">
        <v>65</v>
      </c>
      <c r="K624" s="1">
        <v>28006</v>
      </c>
      <c r="L624" t="s">
        <v>36</v>
      </c>
      <c r="M624" t="s">
        <v>37</v>
      </c>
      <c r="N624" t="s">
        <v>84</v>
      </c>
      <c r="O624" t="s">
        <v>77</v>
      </c>
      <c r="P624" t="s">
        <v>40</v>
      </c>
      <c r="Q624">
        <v>3</v>
      </c>
      <c r="R624" s="1">
        <v>45025</v>
      </c>
      <c r="S624">
        <v>3</v>
      </c>
      <c r="T624">
        <v>3</v>
      </c>
      <c r="U624">
        <v>5</v>
      </c>
      <c r="V624" s="1">
        <v>44946</v>
      </c>
      <c r="W624" t="s">
        <v>68</v>
      </c>
      <c r="X624" t="s">
        <v>51</v>
      </c>
      <c r="Y624" t="s">
        <v>52</v>
      </c>
      <c r="Z624">
        <v>2</v>
      </c>
      <c r="AA624">
        <v>956.92</v>
      </c>
      <c r="AB624">
        <v>46</v>
      </c>
      <c r="AC624" t="str" cm="1">
        <f t="array" ref="AC624">_xlfn.IFS(AB624 &lt;=29, "Young Adult", AB624 &lt;=44, "Adult", AB624 &lt;=59, "Middle Age", AB624 &gt; 59, "Old")</f>
        <v>Middle Age</v>
      </c>
      <c r="AD624">
        <f t="shared" ca="1" si="18"/>
        <v>4</v>
      </c>
      <c r="AE624" t="str" cm="1">
        <f t="array" ref="AE624">_xlfn.IFS(S624 &lt; 3, "Low", S624 &lt;= 4, "Medium", S624 &gt; 4, "High")</f>
        <v>Medium</v>
      </c>
      <c r="AF624" t="str" cm="1">
        <f t="array" ref="AF624">_xlfn.IFS(T624 &lt; 3, "Unsatisfied", T624 &lt;= 4, "Neutral", T624 &gt; 4, "Satisfied" )</f>
        <v>Neutral</v>
      </c>
      <c r="AG624" t="str" cm="1">
        <f t="array" ref="AG624">_xlfn.IFS(Q624 &lt; 3, "Needs Improvement", Q624 &lt;= 4, "Good", Q624 &gt; 4, "Excellent" )</f>
        <v>Good</v>
      </c>
      <c r="AH624" t="str">
        <f t="shared" si="19"/>
        <v>Needs Improvement</v>
      </c>
    </row>
    <row r="625" spans="1:34" x14ac:dyDescent="0.35">
      <c r="A625">
        <v>1114</v>
      </c>
      <c r="B625" s="1">
        <v>43921</v>
      </c>
      <c r="C625" t="s">
        <v>28</v>
      </c>
      <c r="D625" t="s">
        <v>54</v>
      </c>
      <c r="E625" t="s">
        <v>30</v>
      </c>
      <c r="F625" t="s">
        <v>55</v>
      </c>
      <c r="G625" t="s">
        <v>32</v>
      </c>
      <c r="H625" t="s">
        <v>46</v>
      </c>
      <c r="I625" t="s">
        <v>34</v>
      </c>
      <c r="J625" t="s">
        <v>65</v>
      </c>
      <c r="K625" s="1">
        <v>22281</v>
      </c>
      <c r="L625" t="s">
        <v>36</v>
      </c>
      <c r="M625" t="s">
        <v>37</v>
      </c>
      <c r="N625" t="s">
        <v>49</v>
      </c>
      <c r="O625" t="s">
        <v>39</v>
      </c>
      <c r="P625" t="s">
        <v>40</v>
      </c>
      <c r="Q625">
        <v>3</v>
      </c>
      <c r="R625" s="1">
        <v>44988</v>
      </c>
      <c r="S625">
        <v>1</v>
      </c>
      <c r="T625">
        <v>3</v>
      </c>
      <c r="U625">
        <v>3</v>
      </c>
      <c r="V625" s="1">
        <v>44982</v>
      </c>
      <c r="W625" t="s">
        <v>92</v>
      </c>
      <c r="X625" t="s">
        <v>42</v>
      </c>
      <c r="Y625" t="s">
        <v>52</v>
      </c>
      <c r="Z625">
        <v>1</v>
      </c>
      <c r="AA625">
        <v>912.27</v>
      </c>
      <c r="AB625">
        <v>60</v>
      </c>
      <c r="AC625" t="str" cm="1">
        <f t="array" ref="AC625">_xlfn.IFS(AB625 &lt;=29, "Young Adult", AB625 &lt;=44, "Adult", AB625 &lt;=59, "Middle Age", AB625 &gt; 59, "Old")</f>
        <v>Old</v>
      </c>
      <c r="AD625">
        <f t="shared" ca="1" si="18"/>
        <v>6</v>
      </c>
      <c r="AE625" t="str" cm="1">
        <f t="array" ref="AE625">_xlfn.IFS(S625 &lt; 3, "Low", S625 &lt;= 4, "Medium", S625 &gt; 4, "High")</f>
        <v>Low</v>
      </c>
      <c r="AF625" t="str" cm="1">
        <f t="array" ref="AF625">_xlfn.IFS(T625 &lt; 3, "Unsatisfied", T625 &lt;= 4, "Neutral", T625 &gt; 4, "Satisfied" )</f>
        <v>Neutral</v>
      </c>
      <c r="AG625" t="str" cm="1">
        <f t="array" ref="AG625">_xlfn.IFS(Q625 &lt; 3, "Needs Improvement", Q625 &lt;= 4, "Good", Q625 &gt; 4, "Excellent" )</f>
        <v>Good</v>
      </c>
      <c r="AH625" t="str">
        <f t="shared" si="19"/>
        <v>Needs Improvement</v>
      </c>
    </row>
    <row r="626" spans="1:34" x14ac:dyDescent="0.35">
      <c r="A626">
        <v>1115</v>
      </c>
      <c r="B626" s="1">
        <v>43547</v>
      </c>
      <c r="C626" t="s">
        <v>28</v>
      </c>
      <c r="D626" t="s">
        <v>94</v>
      </c>
      <c r="E626" t="s">
        <v>30</v>
      </c>
      <c r="F626" t="s">
        <v>31</v>
      </c>
      <c r="G626" t="s">
        <v>45</v>
      </c>
      <c r="H626" t="s">
        <v>46</v>
      </c>
      <c r="I626" t="s">
        <v>34</v>
      </c>
      <c r="J626" t="s">
        <v>70</v>
      </c>
      <c r="K626" s="1">
        <v>35480</v>
      </c>
      <c r="L626" t="s">
        <v>36</v>
      </c>
      <c r="M626" t="s">
        <v>48</v>
      </c>
      <c r="N626" t="s">
        <v>72</v>
      </c>
      <c r="O626" t="s">
        <v>39</v>
      </c>
      <c r="P626" t="s">
        <v>40</v>
      </c>
      <c r="Q626">
        <v>3</v>
      </c>
      <c r="R626" s="1">
        <v>44996</v>
      </c>
      <c r="S626">
        <v>4</v>
      </c>
      <c r="T626">
        <v>1</v>
      </c>
      <c r="U626">
        <v>3</v>
      </c>
      <c r="V626" s="1">
        <v>45065</v>
      </c>
      <c r="W626" t="s">
        <v>50</v>
      </c>
      <c r="X626" t="s">
        <v>42</v>
      </c>
      <c r="Y626" t="s">
        <v>52</v>
      </c>
      <c r="Z626">
        <v>4</v>
      </c>
      <c r="AA626">
        <v>881.71</v>
      </c>
      <c r="AB626">
        <v>22</v>
      </c>
      <c r="AC626" t="str" cm="1">
        <f t="array" ref="AC626">_xlfn.IFS(AB626 &lt;=29, "Young Adult", AB626 &lt;=44, "Adult", AB626 &lt;=59, "Middle Age", AB626 &gt; 59, "Old")</f>
        <v>Young Adult</v>
      </c>
      <c r="AD626">
        <f t="shared" ca="1" si="18"/>
        <v>7</v>
      </c>
      <c r="AE626" t="str" cm="1">
        <f t="array" ref="AE626">_xlfn.IFS(S626 &lt; 3, "Low", S626 &lt;= 4, "Medium", S626 &gt; 4, "High")</f>
        <v>Medium</v>
      </c>
      <c r="AF626" t="str" cm="1">
        <f t="array" ref="AF626">_xlfn.IFS(T626 &lt; 3, "Unsatisfied", T626 &lt;= 4, "Neutral", T626 &gt; 4, "Satisfied" )</f>
        <v>Unsatisfied</v>
      </c>
      <c r="AG626" t="str" cm="1">
        <f t="array" ref="AG626">_xlfn.IFS(Q626 &lt; 3, "Needs Improvement", Q626 &lt;= 4, "Good", Q626 &gt; 4, "Excellent" )</f>
        <v>Good</v>
      </c>
      <c r="AH626" t="str">
        <f t="shared" si="19"/>
        <v>Needs Improvement</v>
      </c>
    </row>
    <row r="627" spans="1:34" x14ac:dyDescent="0.35">
      <c r="A627">
        <v>1116</v>
      </c>
      <c r="B627" s="1">
        <v>43533</v>
      </c>
      <c r="C627" t="s">
        <v>28</v>
      </c>
      <c r="D627" t="s">
        <v>85</v>
      </c>
      <c r="E627" t="s">
        <v>108</v>
      </c>
      <c r="F627" t="s">
        <v>55</v>
      </c>
      <c r="G627" t="s">
        <v>45</v>
      </c>
      <c r="H627" t="s">
        <v>55</v>
      </c>
      <c r="I627" t="s">
        <v>34</v>
      </c>
      <c r="J627" t="s">
        <v>70</v>
      </c>
      <c r="K627" s="1">
        <v>30904</v>
      </c>
      <c r="L627" t="s">
        <v>36</v>
      </c>
      <c r="M627" t="s">
        <v>48</v>
      </c>
      <c r="N627" t="s">
        <v>38</v>
      </c>
      <c r="O627" t="s">
        <v>77</v>
      </c>
      <c r="P627" t="s">
        <v>40</v>
      </c>
      <c r="Q627">
        <v>3</v>
      </c>
      <c r="R627" s="1">
        <v>44911</v>
      </c>
      <c r="S627">
        <v>3</v>
      </c>
      <c r="T627">
        <v>4</v>
      </c>
      <c r="U627">
        <v>4</v>
      </c>
      <c r="V627" s="1">
        <v>45062</v>
      </c>
      <c r="W627" t="s">
        <v>92</v>
      </c>
      <c r="X627" t="s">
        <v>42</v>
      </c>
      <c r="Y627" t="s">
        <v>52</v>
      </c>
      <c r="Z627">
        <v>4</v>
      </c>
      <c r="AA627">
        <v>557.67999999999995</v>
      </c>
      <c r="AB627">
        <v>35</v>
      </c>
      <c r="AC627" t="str" cm="1">
        <f t="array" ref="AC627">_xlfn.IFS(AB627 &lt;=29, "Young Adult", AB627 &lt;=44, "Adult", AB627 &lt;=59, "Middle Age", AB627 &gt; 59, "Old")</f>
        <v>Adult</v>
      </c>
      <c r="AD627">
        <f t="shared" ca="1" si="18"/>
        <v>7</v>
      </c>
      <c r="AE627" t="str" cm="1">
        <f t="array" ref="AE627">_xlfn.IFS(S627 &lt; 3, "Low", S627 &lt;= 4, "Medium", S627 &gt; 4, "High")</f>
        <v>Medium</v>
      </c>
      <c r="AF627" t="str" cm="1">
        <f t="array" ref="AF627">_xlfn.IFS(T627 &lt; 3, "Unsatisfied", T627 &lt;= 4, "Neutral", T627 &gt; 4, "Satisfied" )</f>
        <v>Neutral</v>
      </c>
      <c r="AG627" t="str" cm="1">
        <f t="array" ref="AG627">_xlfn.IFS(Q627 &lt; 3, "Needs Improvement", Q627 &lt;= 4, "Good", Q627 &gt; 4, "Excellent" )</f>
        <v>Good</v>
      </c>
      <c r="AH627" t="str">
        <f t="shared" si="19"/>
        <v>Needs Improvement</v>
      </c>
    </row>
    <row r="628" spans="1:34" x14ac:dyDescent="0.35">
      <c r="A628">
        <v>1117</v>
      </c>
      <c r="B628" s="1">
        <v>43517</v>
      </c>
      <c r="C628" t="s">
        <v>28</v>
      </c>
      <c r="D628" t="s">
        <v>64</v>
      </c>
      <c r="E628" t="s">
        <v>108</v>
      </c>
      <c r="F628" t="s">
        <v>55</v>
      </c>
      <c r="G628" t="s">
        <v>32</v>
      </c>
      <c r="H628" t="s">
        <v>33</v>
      </c>
      <c r="I628" t="s">
        <v>34</v>
      </c>
      <c r="J628" t="s">
        <v>65</v>
      </c>
      <c r="K628" s="1">
        <v>35665</v>
      </c>
      <c r="L628" t="s">
        <v>36</v>
      </c>
      <c r="M628" t="s">
        <v>48</v>
      </c>
      <c r="N628" t="s">
        <v>60</v>
      </c>
      <c r="O628" t="s">
        <v>77</v>
      </c>
      <c r="P628" t="s">
        <v>40</v>
      </c>
      <c r="Q628">
        <v>3</v>
      </c>
      <c r="R628" s="1">
        <v>45136</v>
      </c>
      <c r="S628">
        <v>4</v>
      </c>
      <c r="T628">
        <v>5</v>
      </c>
      <c r="U628">
        <v>1</v>
      </c>
      <c r="V628" s="1">
        <v>44938</v>
      </c>
      <c r="W628" t="s">
        <v>92</v>
      </c>
      <c r="X628" t="s">
        <v>42</v>
      </c>
      <c r="Y628" t="s">
        <v>63</v>
      </c>
      <c r="Z628">
        <v>4</v>
      </c>
      <c r="AA628">
        <v>271.68</v>
      </c>
      <c r="AB628">
        <v>22</v>
      </c>
      <c r="AC628" t="str" cm="1">
        <f t="array" ref="AC628">_xlfn.IFS(AB628 &lt;=29, "Young Adult", AB628 &lt;=44, "Adult", AB628 &lt;=59, "Middle Age", AB628 &gt; 59, "Old")</f>
        <v>Young Adult</v>
      </c>
      <c r="AD628">
        <f t="shared" ca="1" si="18"/>
        <v>7</v>
      </c>
      <c r="AE628" t="str" cm="1">
        <f t="array" ref="AE628">_xlfn.IFS(S628 &lt; 3, "Low", S628 &lt;= 4, "Medium", S628 &gt; 4, "High")</f>
        <v>Medium</v>
      </c>
      <c r="AF628" t="str" cm="1">
        <f t="array" ref="AF628">_xlfn.IFS(T628 &lt; 3, "Unsatisfied", T628 &lt;= 4, "Neutral", T628 &gt; 4, "Satisfied" )</f>
        <v>Satisfied</v>
      </c>
      <c r="AG628" t="str" cm="1">
        <f t="array" ref="AG628">_xlfn.IFS(Q628 &lt; 3, "Needs Improvement", Q628 &lt;= 4, "Good", Q628 &gt; 4, "Excellent" )</f>
        <v>Good</v>
      </c>
      <c r="AH628" t="str">
        <f t="shared" si="19"/>
        <v>Effective</v>
      </c>
    </row>
    <row r="629" spans="1:34" x14ac:dyDescent="0.35">
      <c r="A629">
        <v>1118</v>
      </c>
      <c r="B629" s="1">
        <v>43742</v>
      </c>
      <c r="C629" t="s">
        <v>28</v>
      </c>
      <c r="D629" t="s">
        <v>74</v>
      </c>
      <c r="E629" t="s">
        <v>30</v>
      </c>
      <c r="F629" t="s">
        <v>55</v>
      </c>
      <c r="G629" t="s">
        <v>56</v>
      </c>
      <c r="H629" t="s">
        <v>33</v>
      </c>
      <c r="I629" t="s">
        <v>34</v>
      </c>
      <c r="J629" t="s">
        <v>79</v>
      </c>
      <c r="K629" s="1">
        <v>27819</v>
      </c>
      <c r="L629" t="s">
        <v>36</v>
      </c>
      <c r="M629" t="s">
        <v>48</v>
      </c>
      <c r="N629" t="s">
        <v>84</v>
      </c>
      <c r="O629" t="s">
        <v>77</v>
      </c>
      <c r="P629" t="s">
        <v>40</v>
      </c>
      <c r="Q629">
        <v>3</v>
      </c>
      <c r="R629" s="1">
        <v>44979</v>
      </c>
      <c r="S629">
        <v>1</v>
      </c>
      <c r="T629">
        <v>5</v>
      </c>
      <c r="U629">
        <v>3</v>
      </c>
      <c r="V629" s="1">
        <v>44911</v>
      </c>
      <c r="W629" t="s">
        <v>92</v>
      </c>
      <c r="X629" t="s">
        <v>51</v>
      </c>
      <c r="Y629" t="s">
        <v>63</v>
      </c>
      <c r="Z629">
        <v>2</v>
      </c>
      <c r="AA629">
        <v>299.68</v>
      </c>
      <c r="AB629">
        <v>43</v>
      </c>
      <c r="AC629" t="str" cm="1">
        <f t="array" ref="AC629">_xlfn.IFS(AB629 &lt;=29, "Young Adult", AB629 &lt;=44, "Adult", AB629 &lt;=59, "Middle Age", AB629 &gt; 59, "Old")</f>
        <v>Adult</v>
      </c>
      <c r="AD629">
        <f t="shared" ca="1" si="18"/>
        <v>6</v>
      </c>
      <c r="AE629" t="str" cm="1">
        <f t="array" ref="AE629">_xlfn.IFS(S629 &lt; 3, "Low", S629 &lt;= 4, "Medium", S629 &gt; 4, "High")</f>
        <v>Low</v>
      </c>
      <c r="AF629" t="str" cm="1">
        <f t="array" ref="AF629">_xlfn.IFS(T629 &lt; 3, "Unsatisfied", T629 &lt;= 4, "Neutral", T629 &gt; 4, "Satisfied" )</f>
        <v>Satisfied</v>
      </c>
      <c r="AG629" t="str" cm="1">
        <f t="array" ref="AG629">_xlfn.IFS(Q629 &lt; 3, "Needs Improvement", Q629 &lt;= 4, "Good", Q629 &gt; 4, "Excellent" )</f>
        <v>Good</v>
      </c>
      <c r="AH629" t="str">
        <f t="shared" si="19"/>
        <v>Effective</v>
      </c>
    </row>
    <row r="630" spans="1:34" x14ac:dyDescent="0.35">
      <c r="A630">
        <v>1119</v>
      </c>
      <c r="B630" s="1">
        <v>43793</v>
      </c>
      <c r="C630" t="s">
        <v>28</v>
      </c>
      <c r="D630" t="s">
        <v>69</v>
      </c>
      <c r="E630" t="s">
        <v>30</v>
      </c>
      <c r="F630" t="s">
        <v>46</v>
      </c>
      <c r="G630" t="s">
        <v>32</v>
      </c>
      <c r="H630" t="s">
        <v>46</v>
      </c>
      <c r="I630" t="s">
        <v>34</v>
      </c>
      <c r="J630" t="s">
        <v>70</v>
      </c>
      <c r="K630" s="1">
        <v>34699</v>
      </c>
      <c r="L630" t="s">
        <v>36</v>
      </c>
      <c r="M630" t="s">
        <v>37</v>
      </c>
      <c r="N630" t="s">
        <v>38</v>
      </c>
      <c r="O630" t="s">
        <v>61</v>
      </c>
      <c r="P630" t="s">
        <v>40</v>
      </c>
      <c r="Q630">
        <v>3</v>
      </c>
      <c r="R630" s="1">
        <v>45032</v>
      </c>
      <c r="S630">
        <v>4</v>
      </c>
      <c r="T630">
        <v>4</v>
      </c>
      <c r="U630">
        <v>5</v>
      </c>
      <c r="V630" s="1">
        <v>45115</v>
      </c>
      <c r="W630" t="s">
        <v>92</v>
      </c>
      <c r="X630" t="s">
        <v>42</v>
      </c>
      <c r="Y630" t="s">
        <v>52</v>
      </c>
      <c r="Z630">
        <v>5</v>
      </c>
      <c r="AA630">
        <v>440.28</v>
      </c>
      <c r="AB630">
        <v>25</v>
      </c>
      <c r="AC630" t="str" cm="1">
        <f t="array" ref="AC630">_xlfn.IFS(AB630 &lt;=29, "Young Adult", AB630 &lt;=44, "Adult", AB630 &lt;=59, "Middle Age", AB630 &gt; 59, "Old")</f>
        <v>Young Adult</v>
      </c>
      <c r="AD630">
        <f t="shared" ca="1" si="18"/>
        <v>6</v>
      </c>
      <c r="AE630" t="str" cm="1">
        <f t="array" ref="AE630">_xlfn.IFS(S630 &lt; 3, "Low", S630 &lt;= 4, "Medium", S630 &gt; 4, "High")</f>
        <v>Medium</v>
      </c>
      <c r="AF630" t="str" cm="1">
        <f t="array" ref="AF630">_xlfn.IFS(T630 &lt; 3, "Unsatisfied", T630 &lt;= 4, "Neutral", T630 &gt; 4, "Satisfied" )</f>
        <v>Neutral</v>
      </c>
      <c r="AG630" t="str" cm="1">
        <f t="array" ref="AG630">_xlfn.IFS(Q630 &lt; 3, "Needs Improvement", Q630 &lt;= 4, "Good", Q630 &gt; 4, "Excellent" )</f>
        <v>Good</v>
      </c>
      <c r="AH630" t="str">
        <f t="shared" si="19"/>
        <v>Needs Improvement</v>
      </c>
    </row>
    <row r="631" spans="1:34" x14ac:dyDescent="0.35">
      <c r="A631">
        <v>1120</v>
      </c>
      <c r="B631" s="1">
        <v>44060</v>
      </c>
      <c r="C631" t="s">
        <v>28</v>
      </c>
      <c r="D631" t="s">
        <v>29</v>
      </c>
      <c r="E631" t="s">
        <v>30</v>
      </c>
      <c r="F631" t="s">
        <v>46</v>
      </c>
      <c r="G631" t="s">
        <v>56</v>
      </c>
      <c r="H631" t="s">
        <v>33</v>
      </c>
      <c r="I631" t="s">
        <v>34</v>
      </c>
      <c r="J631" t="s">
        <v>104</v>
      </c>
      <c r="K631" s="1">
        <v>25101</v>
      </c>
      <c r="L631" t="s">
        <v>36</v>
      </c>
      <c r="M631" t="s">
        <v>37</v>
      </c>
      <c r="N631" t="s">
        <v>72</v>
      </c>
      <c r="O631" t="s">
        <v>77</v>
      </c>
      <c r="P631" t="s">
        <v>40</v>
      </c>
      <c r="Q631">
        <v>3</v>
      </c>
      <c r="R631" s="1">
        <v>45082</v>
      </c>
      <c r="S631">
        <v>3</v>
      </c>
      <c r="T631">
        <v>3</v>
      </c>
      <c r="U631">
        <v>4</v>
      </c>
      <c r="V631" s="1">
        <v>44995</v>
      </c>
      <c r="W631" t="s">
        <v>41</v>
      </c>
      <c r="X631" t="s">
        <v>42</v>
      </c>
      <c r="Y631" t="s">
        <v>52</v>
      </c>
      <c r="Z631">
        <v>4</v>
      </c>
      <c r="AA631">
        <v>553.83000000000004</v>
      </c>
      <c r="AB631">
        <v>52</v>
      </c>
      <c r="AC631" t="str" cm="1">
        <f t="array" ref="AC631">_xlfn.IFS(AB631 &lt;=29, "Young Adult", AB631 &lt;=44, "Adult", AB631 &lt;=59, "Middle Age", AB631 &gt; 59, "Old")</f>
        <v>Middle Age</v>
      </c>
      <c r="AD631">
        <f t="shared" ca="1" si="18"/>
        <v>5</v>
      </c>
      <c r="AE631" t="str" cm="1">
        <f t="array" ref="AE631">_xlfn.IFS(S631 &lt; 3, "Low", S631 &lt;= 4, "Medium", S631 &gt; 4, "High")</f>
        <v>Medium</v>
      </c>
      <c r="AF631" t="str" cm="1">
        <f t="array" ref="AF631">_xlfn.IFS(T631 &lt; 3, "Unsatisfied", T631 &lt;= 4, "Neutral", T631 &gt; 4, "Satisfied" )</f>
        <v>Neutral</v>
      </c>
      <c r="AG631" t="str" cm="1">
        <f t="array" ref="AG631">_xlfn.IFS(Q631 &lt; 3, "Needs Improvement", Q631 &lt;= 4, "Good", Q631 &gt; 4, "Excellent" )</f>
        <v>Good</v>
      </c>
      <c r="AH631" t="str">
        <f t="shared" si="19"/>
        <v>Needs Improvement</v>
      </c>
    </row>
    <row r="632" spans="1:34" x14ac:dyDescent="0.35">
      <c r="A632">
        <v>1121</v>
      </c>
      <c r="B632" s="1">
        <v>44271</v>
      </c>
      <c r="C632" t="s">
        <v>133</v>
      </c>
      <c r="D632" t="s">
        <v>44</v>
      </c>
      <c r="E632" t="s">
        <v>30</v>
      </c>
      <c r="F632" t="s">
        <v>46</v>
      </c>
      <c r="G632" t="s">
        <v>32</v>
      </c>
      <c r="H632" t="s">
        <v>55</v>
      </c>
      <c r="I632" t="s">
        <v>34</v>
      </c>
      <c r="J632" t="s">
        <v>47</v>
      </c>
      <c r="K632" s="1">
        <v>29735</v>
      </c>
      <c r="L632" t="s">
        <v>36</v>
      </c>
      <c r="M632" t="s">
        <v>37</v>
      </c>
      <c r="N632" t="s">
        <v>49</v>
      </c>
      <c r="O632" t="s">
        <v>39</v>
      </c>
      <c r="P632" t="s">
        <v>40</v>
      </c>
      <c r="Q632">
        <v>3</v>
      </c>
      <c r="R632" s="1">
        <v>44947</v>
      </c>
      <c r="S632">
        <v>1</v>
      </c>
      <c r="T632">
        <v>1</v>
      </c>
      <c r="U632">
        <v>4</v>
      </c>
      <c r="V632" s="1">
        <v>44823</v>
      </c>
      <c r="W632" t="s">
        <v>41</v>
      </c>
      <c r="X632" t="s">
        <v>42</v>
      </c>
      <c r="Y632" t="s">
        <v>43</v>
      </c>
      <c r="Z632">
        <v>1</v>
      </c>
      <c r="AA632">
        <v>428.9</v>
      </c>
      <c r="AB632">
        <v>40</v>
      </c>
      <c r="AC632" t="str" cm="1">
        <f t="array" ref="AC632">_xlfn.IFS(AB632 &lt;=29, "Young Adult", AB632 &lt;=44, "Adult", AB632 &lt;=59, "Middle Age", AB632 &gt; 59, "Old")</f>
        <v>Adult</v>
      </c>
      <c r="AD632">
        <f t="shared" ca="1" si="18"/>
        <v>5</v>
      </c>
      <c r="AE632" t="str" cm="1">
        <f t="array" ref="AE632">_xlfn.IFS(S632 &lt; 3, "Low", S632 &lt;= 4, "Medium", S632 &gt; 4, "High")</f>
        <v>Low</v>
      </c>
      <c r="AF632" t="str" cm="1">
        <f t="array" ref="AF632">_xlfn.IFS(T632 &lt; 3, "Unsatisfied", T632 &lt;= 4, "Neutral", T632 &gt; 4, "Satisfied" )</f>
        <v>Unsatisfied</v>
      </c>
      <c r="AG632" t="str" cm="1">
        <f t="array" ref="AG632">_xlfn.IFS(Q632 &lt; 3, "Needs Improvement", Q632 &lt;= 4, "Good", Q632 &gt; 4, "Excellent" )</f>
        <v>Good</v>
      </c>
      <c r="AH632" t="str">
        <f t="shared" si="19"/>
        <v>Needs Improvement</v>
      </c>
    </row>
    <row r="633" spans="1:34" x14ac:dyDescent="0.35">
      <c r="A633">
        <v>1122</v>
      </c>
      <c r="B633" s="1">
        <v>44516</v>
      </c>
      <c r="C633" t="s">
        <v>133</v>
      </c>
      <c r="D633" t="s">
        <v>87</v>
      </c>
      <c r="E633" t="s">
        <v>30</v>
      </c>
      <c r="F633" t="s">
        <v>31</v>
      </c>
      <c r="G633" t="s">
        <v>32</v>
      </c>
      <c r="H633" t="s">
        <v>46</v>
      </c>
      <c r="I633" t="s">
        <v>34</v>
      </c>
      <c r="J633" t="s">
        <v>65</v>
      </c>
      <c r="K633" s="1">
        <v>27711</v>
      </c>
      <c r="L633" t="s">
        <v>36</v>
      </c>
      <c r="M633" t="s">
        <v>37</v>
      </c>
      <c r="N633" t="s">
        <v>38</v>
      </c>
      <c r="O633" t="s">
        <v>67</v>
      </c>
      <c r="P633" t="s">
        <v>40</v>
      </c>
      <c r="Q633">
        <v>3</v>
      </c>
      <c r="R633" s="1">
        <v>44899</v>
      </c>
      <c r="S633">
        <v>2</v>
      </c>
      <c r="T633">
        <v>1</v>
      </c>
      <c r="U633">
        <v>2</v>
      </c>
      <c r="V633" s="1">
        <v>44947</v>
      </c>
      <c r="W633" t="s">
        <v>92</v>
      </c>
      <c r="X633" t="s">
        <v>42</v>
      </c>
      <c r="Y633" t="s">
        <v>73</v>
      </c>
      <c r="Z633">
        <v>3</v>
      </c>
      <c r="AA633">
        <v>444.4</v>
      </c>
      <c r="AB633">
        <v>46</v>
      </c>
      <c r="AC633" t="str" cm="1">
        <f t="array" ref="AC633">_xlfn.IFS(AB633 &lt;=29, "Young Adult", AB633 &lt;=44, "Adult", AB633 &lt;=59, "Middle Age", AB633 &gt; 59, "Old")</f>
        <v>Middle Age</v>
      </c>
      <c r="AD633">
        <f t="shared" ca="1" si="18"/>
        <v>4</v>
      </c>
      <c r="AE633" t="str" cm="1">
        <f t="array" ref="AE633">_xlfn.IFS(S633 &lt; 3, "Low", S633 &lt;= 4, "Medium", S633 &gt; 4, "High")</f>
        <v>Low</v>
      </c>
      <c r="AF633" t="str" cm="1">
        <f t="array" ref="AF633">_xlfn.IFS(T633 &lt; 3, "Unsatisfied", T633 &lt;= 4, "Neutral", T633 &gt; 4, "Satisfied" )</f>
        <v>Unsatisfied</v>
      </c>
      <c r="AG633" t="str" cm="1">
        <f t="array" ref="AG633">_xlfn.IFS(Q633 &lt; 3, "Needs Improvement", Q633 &lt;= 4, "Good", Q633 &gt; 4, "Excellent" )</f>
        <v>Good</v>
      </c>
      <c r="AH633" t="str">
        <f t="shared" si="19"/>
        <v>Needs Improvement</v>
      </c>
    </row>
    <row r="634" spans="1:34" x14ac:dyDescent="0.35">
      <c r="A634">
        <v>1123</v>
      </c>
      <c r="B634" s="1">
        <v>44684</v>
      </c>
      <c r="C634" t="s">
        <v>133</v>
      </c>
      <c r="D634" t="s">
        <v>81</v>
      </c>
      <c r="E634" t="s">
        <v>30</v>
      </c>
      <c r="F634" t="s">
        <v>55</v>
      </c>
      <c r="G634" t="s">
        <v>56</v>
      </c>
      <c r="H634" t="s">
        <v>55</v>
      </c>
      <c r="I634" t="s">
        <v>34</v>
      </c>
      <c r="J634" t="s">
        <v>70</v>
      </c>
      <c r="K634" s="1">
        <v>24052</v>
      </c>
      <c r="L634" t="s">
        <v>36</v>
      </c>
      <c r="M634" t="s">
        <v>37</v>
      </c>
      <c r="N634" t="s">
        <v>60</v>
      </c>
      <c r="O634" t="s">
        <v>67</v>
      </c>
      <c r="P634" t="s">
        <v>40</v>
      </c>
      <c r="Q634">
        <v>3</v>
      </c>
      <c r="R634" s="1">
        <v>45087</v>
      </c>
      <c r="S634">
        <v>2</v>
      </c>
      <c r="T634">
        <v>3</v>
      </c>
      <c r="U634">
        <v>1</v>
      </c>
      <c r="V634" s="1">
        <v>44957</v>
      </c>
      <c r="W634" t="s">
        <v>62</v>
      </c>
      <c r="X634" t="s">
        <v>42</v>
      </c>
      <c r="Y634" t="s">
        <v>63</v>
      </c>
      <c r="Z634">
        <v>4</v>
      </c>
      <c r="AA634">
        <v>254.38</v>
      </c>
      <c r="AB634">
        <v>57</v>
      </c>
      <c r="AC634" t="str" cm="1">
        <f t="array" ref="AC634">_xlfn.IFS(AB634 &lt;=29, "Young Adult", AB634 &lt;=44, "Adult", AB634 &lt;=59, "Middle Age", AB634 &gt; 59, "Old")</f>
        <v>Middle Age</v>
      </c>
      <c r="AD634">
        <f t="shared" ca="1" si="18"/>
        <v>4</v>
      </c>
      <c r="AE634" t="str" cm="1">
        <f t="array" ref="AE634">_xlfn.IFS(S634 &lt; 3, "Low", S634 &lt;= 4, "Medium", S634 &gt; 4, "High")</f>
        <v>Low</v>
      </c>
      <c r="AF634" t="str" cm="1">
        <f t="array" ref="AF634">_xlfn.IFS(T634 &lt; 3, "Unsatisfied", T634 &lt;= 4, "Neutral", T634 &gt; 4, "Satisfied" )</f>
        <v>Neutral</v>
      </c>
      <c r="AG634" t="str" cm="1">
        <f t="array" ref="AG634">_xlfn.IFS(Q634 &lt; 3, "Needs Improvement", Q634 &lt;= 4, "Good", Q634 &gt; 4, "Excellent" )</f>
        <v>Good</v>
      </c>
      <c r="AH634" t="str">
        <f t="shared" si="19"/>
        <v>Effective</v>
      </c>
    </row>
    <row r="635" spans="1:34" x14ac:dyDescent="0.35">
      <c r="A635">
        <v>1124</v>
      </c>
      <c r="B635" s="1">
        <v>43823</v>
      </c>
      <c r="C635" t="s">
        <v>133</v>
      </c>
      <c r="D635" t="s">
        <v>54</v>
      </c>
      <c r="E635" t="s">
        <v>30</v>
      </c>
      <c r="F635" t="s">
        <v>55</v>
      </c>
      <c r="G635" t="s">
        <v>45</v>
      </c>
      <c r="H635" t="s">
        <v>55</v>
      </c>
      <c r="I635" t="s">
        <v>34</v>
      </c>
      <c r="J635" t="s">
        <v>79</v>
      </c>
      <c r="K635" s="1">
        <v>31580</v>
      </c>
      <c r="L635" t="s">
        <v>36</v>
      </c>
      <c r="M635" t="s">
        <v>37</v>
      </c>
      <c r="N635" t="s">
        <v>60</v>
      </c>
      <c r="O635" t="s">
        <v>67</v>
      </c>
      <c r="P635" t="s">
        <v>40</v>
      </c>
      <c r="Q635">
        <v>3</v>
      </c>
      <c r="R635" s="1">
        <v>44984</v>
      </c>
      <c r="S635">
        <v>3</v>
      </c>
      <c r="T635">
        <v>2</v>
      </c>
      <c r="U635">
        <v>3</v>
      </c>
      <c r="V635" s="1">
        <v>44868</v>
      </c>
      <c r="W635" t="s">
        <v>92</v>
      </c>
      <c r="X635" t="s">
        <v>42</v>
      </c>
      <c r="Y635" t="s">
        <v>43</v>
      </c>
      <c r="Z635">
        <v>1</v>
      </c>
      <c r="AA635">
        <v>256.20999999999998</v>
      </c>
      <c r="AB635">
        <v>33</v>
      </c>
      <c r="AC635" t="str" cm="1">
        <f t="array" ref="AC635">_xlfn.IFS(AB635 &lt;=29, "Young Adult", AB635 &lt;=44, "Adult", AB635 &lt;=59, "Middle Age", AB635 &gt; 59, "Old")</f>
        <v>Adult</v>
      </c>
      <c r="AD635">
        <f t="shared" ca="1" si="18"/>
        <v>6</v>
      </c>
      <c r="AE635" t="str" cm="1">
        <f t="array" ref="AE635">_xlfn.IFS(S635 &lt; 3, "Low", S635 &lt;= 4, "Medium", S635 &gt; 4, "High")</f>
        <v>Medium</v>
      </c>
      <c r="AF635" t="str" cm="1">
        <f t="array" ref="AF635">_xlfn.IFS(T635 &lt; 3, "Unsatisfied", T635 &lt;= 4, "Neutral", T635 &gt; 4, "Satisfied" )</f>
        <v>Unsatisfied</v>
      </c>
      <c r="AG635" t="str" cm="1">
        <f t="array" ref="AG635">_xlfn.IFS(Q635 &lt; 3, "Needs Improvement", Q635 &lt;= 4, "Good", Q635 &gt; 4, "Excellent" )</f>
        <v>Good</v>
      </c>
      <c r="AH635" t="str">
        <f t="shared" si="19"/>
        <v>Needs Improvement</v>
      </c>
    </row>
    <row r="636" spans="1:34" x14ac:dyDescent="0.35">
      <c r="A636">
        <v>1125</v>
      </c>
      <c r="B636" s="1">
        <v>44490</v>
      </c>
      <c r="C636" t="s">
        <v>106</v>
      </c>
      <c r="D636" t="s">
        <v>74</v>
      </c>
      <c r="E636" t="s">
        <v>30</v>
      </c>
      <c r="F636" t="s">
        <v>31</v>
      </c>
      <c r="G636" t="s">
        <v>56</v>
      </c>
      <c r="H636" t="s">
        <v>46</v>
      </c>
      <c r="I636" t="s">
        <v>34</v>
      </c>
      <c r="J636" t="s">
        <v>47</v>
      </c>
      <c r="K636" s="1">
        <v>33363</v>
      </c>
      <c r="L636" t="s">
        <v>36</v>
      </c>
      <c r="M636" t="s">
        <v>48</v>
      </c>
      <c r="N636" t="s">
        <v>49</v>
      </c>
      <c r="O636" t="s">
        <v>67</v>
      </c>
      <c r="P636" t="s">
        <v>40</v>
      </c>
      <c r="Q636">
        <v>3</v>
      </c>
      <c r="R636" s="1">
        <v>45002</v>
      </c>
      <c r="S636">
        <v>4</v>
      </c>
      <c r="T636">
        <v>3</v>
      </c>
      <c r="U636">
        <v>4</v>
      </c>
      <c r="V636" s="1">
        <v>44909</v>
      </c>
      <c r="W636" t="s">
        <v>92</v>
      </c>
      <c r="X636" t="s">
        <v>42</v>
      </c>
      <c r="Y636" t="s">
        <v>52</v>
      </c>
      <c r="Z636">
        <v>2</v>
      </c>
      <c r="AA636">
        <v>756.19</v>
      </c>
      <c r="AB636">
        <v>30</v>
      </c>
      <c r="AC636" t="str" cm="1">
        <f t="array" ref="AC636">_xlfn.IFS(AB636 &lt;=29, "Young Adult", AB636 &lt;=44, "Adult", AB636 &lt;=59, "Middle Age", AB636 &gt; 59, "Old")</f>
        <v>Adult</v>
      </c>
      <c r="AD636">
        <f t="shared" ca="1" si="18"/>
        <v>4</v>
      </c>
      <c r="AE636" t="str" cm="1">
        <f t="array" ref="AE636">_xlfn.IFS(S636 &lt; 3, "Low", S636 &lt;= 4, "Medium", S636 &gt; 4, "High")</f>
        <v>Medium</v>
      </c>
      <c r="AF636" t="str" cm="1">
        <f t="array" ref="AF636">_xlfn.IFS(T636 &lt; 3, "Unsatisfied", T636 &lt;= 4, "Neutral", T636 &gt; 4, "Satisfied" )</f>
        <v>Neutral</v>
      </c>
      <c r="AG636" t="str" cm="1">
        <f t="array" ref="AG636">_xlfn.IFS(Q636 &lt; 3, "Needs Improvement", Q636 &lt;= 4, "Good", Q636 &gt; 4, "Excellent" )</f>
        <v>Good</v>
      </c>
      <c r="AH636" t="str">
        <f t="shared" si="19"/>
        <v>Needs Improvement</v>
      </c>
    </row>
    <row r="637" spans="1:34" x14ac:dyDescent="0.35">
      <c r="A637">
        <v>1126</v>
      </c>
      <c r="B637" s="1">
        <v>43351</v>
      </c>
      <c r="C637" t="s">
        <v>106</v>
      </c>
      <c r="D637" t="s">
        <v>81</v>
      </c>
      <c r="E637" t="s">
        <v>108</v>
      </c>
      <c r="F637" t="s">
        <v>46</v>
      </c>
      <c r="G637" t="s">
        <v>32</v>
      </c>
      <c r="H637" t="s">
        <v>33</v>
      </c>
      <c r="I637" t="s">
        <v>34</v>
      </c>
      <c r="J637" t="s">
        <v>79</v>
      </c>
      <c r="K637" s="1">
        <v>21850</v>
      </c>
      <c r="L637" t="s">
        <v>36</v>
      </c>
      <c r="M637" t="s">
        <v>48</v>
      </c>
      <c r="N637" t="s">
        <v>38</v>
      </c>
      <c r="O637" t="s">
        <v>77</v>
      </c>
      <c r="P637" t="s">
        <v>40</v>
      </c>
      <c r="Q637">
        <v>3</v>
      </c>
      <c r="R637" s="1">
        <v>45039</v>
      </c>
      <c r="S637">
        <v>3</v>
      </c>
      <c r="T637">
        <v>3</v>
      </c>
      <c r="U637">
        <v>2</v>
      </c>
      <c r="V637" s="1">
        <v>45136</v>
      </c>
      <c r="W637" t="s">
        <v>68</v>
      </c>
      <c r="X637" t="s">
        <v>42</v>
      </c>
      <c r="Y637" t="s">
        <v>43</v>
      </c>
      <c r="Z637">
        <v>4</v>
      </c>
      <c r="AA637">
        <v>500.45</v>
      </c>
      <c r="AB637">
        <v>59</v>
      </c>
      <c r="AC637" t="str" cm="1">
        <f t="array" ref="AC637">_xlfn.IFS(AB637 &lt;=29, "Young Adult", AB637 &lt;=44, "Adult", AB637 &lt;=59, "Middle Age", AB637 &gt; 59, "Old")</f>
        <v>Middle Age</v>
      </c>
      <c r="AD637">
        <f t="shared" ca="1" si="18"/>
        <v>7</v>
      </c>
      <c r="AE637" t="str" cm="1">
        <f t="array" ref="AE637">_xlfn.IFS(S637 &lt; 3, "Low", S637 &lt;= 4, "Medium", S637 &gt; 4, "High")</f>
        <v>Medium</v>
      </c>
      <c r="AF637" t="str" cm="1">
        <f t="array" ref="AF637">_xlfn.IFS(T637 &lt; 3, "Unsatisfied", T637 &lt;= 4, "Neutral", T637 &gt; 4, "Satisfied" )</f>
        <v>Neutral</v>
      </c>
      <c r="AG637" t="str" cm="1">
        <f t="array" ref="AG637">_xlfn.IFS(Q637 &lt; 3, "Needs Improvement", Q637 &lt;= 4, "Good", Q637 &gt; 4, "Excellent" )</f>
        <v>Good</v>
      </c>
      <c r="AH637" t="str">
        <f t="shared" si="19"/>
        <v>Needs Improvement</v>
      </c>
    </row>
    <row r="638" spans="1:34" x14ac:dyDescent="0.35">
      <c r="A638">
        <v>1127</v>
      </c>
      <c r="B638" s="1">
        <v>43522</v>
      </c>
      <c r="C638" t="s">
        <v>106</v>
      </c>
      <c r="D638" t="s">
        <v>54</v>
      </c>
      <c r="E638" t="s">
        <v>30</v>
      </c>
      <c r="F638" t="s">
        <v>55</v>
      </c>
      <c r="G638" t="s">
        <v>45</v>
      </c>
      <c r="H638" t="s">
        <v>55</v>
      </c>
      <c r="I638" t="s">
        <v>34</v>
      </c>
      <c r="J638" t="s">
        <v>65</v>
      </c>
      <c r="K638" s="1">
        <v>36978</v>
      </c>
      <c r="L638" t="s">
        <v>36</v>
      </c>
      <c r="M638" t="s">
        <v>48</v>
      </c>
      <c r="N638" t="s">
        <v>38</v>
      </c>
      <c r="O638" t="s">
        <v>67</v>
      </c>
      <c r="P638" t="s">
        <v>40</v>
      </c>
      <c r="Q638">
        <v>3</v>
      </c>
      <c r="R638" s="1">
        <v>44953</v>
      </c>
      <c r="S638">
        <v>5</v>
      </c>
      <c r="T638">
        <v>1</v>
      </c>
      <c r="U638">
        <v>3</v>
      </c>
      <c r="V638" s="1">
        <v>44808</v>
      </c>
      <c r="W638" t="s">
        <v>92</v>
      </c>
      <c r="X638" t="s">
        <v>51</v>
      </c>
      <c r="Y638" t="s">
        <v>52</v>
      </c>
      <c r="Z638">
        <v>2</v>
      </c>
      <c r="AA638">
        <v>500.83</v>
      </c>
      <c r="AB638">
        <v>18</v>
      </c>
      <c r="AC638" t="str" cm="1">
        <f t="array" ref="AC638">_xlfn.IFS(AB638 &lt;=29, "Young Adult", AB638 &lt;=44, "Adult", AB638 &lt;=59, "Middle Age", AB638 &gt; 59, "Old")</f>
        <v>Young Adult</v>
      </c>
      <c r="AD638">
        <f t="shared" ca="1" si="18"/>
        <v>7</v>
      </c>
      <c r="AE638" t="str" cm="1">
        <f t="array" ref="AE638">_xlfn.IFS(S638 &lt; 3, "Low", S638 &lt;= 4, "Medium", S638 &gt; 4, "High")</f>
        <v>High</v>
      </c>
      <c r="AF638" t="str" cm="1">
        <f t="array" ref="AF638">_xlfn.IFS(T638 &lt; 3, "Unsatisfied", T638 &lt;= 4, "Neutral", T638 &gt; 4, "Satisfied" )</f>
        <v>Unsatisfied</v>
      </c>
      <c r="AG638" t="str" cm="1">
        <f t="array" ref="AG638">_xlfn.IFS(Q638 &lt; 3, "Needs Improvement", Q638 &lt;= 4, "Good", Q638 &gt; 4, "Excellent" )</f>
        <v>Good</v>
      </c>
      <c r="AH638" t="str">
        <f t="shared" si="19"/>
        <v>Needs Improvement</v>
      </c>
    </row>
    <row r="639" spans="1:34" x14ac:dyDescent="0.35">
      <c r="A639">
        <v>1128</v>
      </c>
      <c r="B639" s="1">
        <v>45037</v>
      </c>
      <c r="C639" t="s">
        <v>106</v>
      </c>
      <c r="D639" t="s">
        <v>69</v>
      </c>
      <c r="E639" t="s">
        <v>30</v>
      </c>
      <c r="F639" t="s">
        <v>46</v>
      </c>
      <c r="G639" t="s">
        <v>56</v>
      </c>
      <c r="H639" t="s">
        <v>46</v>
      </c>
      <c r="I639" t="s">
        <v>34</v>
      </c>
      <c r="J639" t="s">
        <v>65</v>
      </c>
      <c r="K639" s="1">
        <v>20991</v>
      </c>
      <c r="L639" t="s">
        <v>36</v>
      </c>
      <c r="M639" t="s">
        <v>37</v>
      </c>
      <c r="N639" t="s">
        <v>49</v>
      </c>
      <c r="O639" t="s">
        <v>67</v>
      </c>
      <c r="P639" t="s">
        <v>40</v>
      </c>
      <c r="Q639">
        <v>3</v>
      </c>
      <c r="R639" s="1">
        <v>44975</v>
      </c>
      <c r="S639">
        <v>4</v>
      </c>
      <c r="T639">
        <v>2</v>
      </c>
      <c r="U639">
        <v>4</v>
      </c>
      <c r="V639" s="1">
        <v>45063</v>
      </c>
      <c r="W639" t="s">
        <v>92</v>
      </c>
      <c r="X639" t="s">
        <v>42</v>
      </c>
      <c r="Y639" t="s">
        <v>52</v>
      </c>
      <c r="Z639">
        <v>1</v>
      </c>
      <c r="AA639">
        <v>773.8</v>
      </c>
      <c r="AB639">
        <v>66</v>
      </c>
      <c r="AC639" t="str" cm="1">
        <f t="array" ref="AC639">_xlfn.IFS(AB639 &lt;=29, "Young Adult", AB639 &lt;=44, "Adult", AB639 &lt;=59, "Middle Age", AB639 &gt; 59, "Old")</f>
        <v>Old</v>
      </c>
      <c r="AD639">
        <f t="shared" ca="1" si="18"/>
        <v>3</v>
      </c>
      <c r="AE639" t="str" cm="1">
        <f t="array" ref="AE639">_xlfn.IFS(S639 &lt; 3, "Low", S639 &lt;= 4, "Medium", S639 &gt; 4, "High")</f>
        <v>Medium</v>
      </c>
      <c r="AF639" t="str" cm="1">
        <f t="array" ref="AF639">_xlfn.IFS(T639 &lt; 3, "Unsatisfied", T639 &lt;= 4, "Neutral", T639 &gt; 4, "Satisfied" )</f>
        <v>Unsatisfied</v>
      </c>
      <c r="AG639" t="str" cm="1">
        <f t="array" ref="AG639">_xlfn.IFS(Q639 &lt; 3, "Needs Improvement", Q639 &lt;= 4, "Good", Q639 &gt; 4, "Excellent" )</f>
        <v>Good</v>
      </c>
      <c r="AH639" t="str">
        <f t="shared" si="19"/>
        <v>Needs Improvement</v>
      </c>
    </row>
    <row r="640" spans="1:34" x14ac:dyDescent="0.35">
      <c r="A640">
        <v>1129</v>
      </c>
      <c r="B640" s="1">
        <v>43727</v>
      </c>
      <c r="C640" t="s">
        <v>106</v>
      </c>
      <c r="D640" t="s">
        <v>29</v>
      </c>
      <c r="E640" t="s">
        <v>108</v>
      </c>
      <c r="F640" t="s">
        <v>55</v>
      </c>
      <c r="G640" t="s">
        <v>56</v>
      </c>
      <c r="H640" t="s">
        <v>46</v>
      </c>
      <c r="I640" t="s">
        <v>34</v>
      </c>
      <c r="J640" t="s">
        <v>70</v>
      </c>
      <c r="K640" s="1">
        <v>20592</v>
      </c>
      <c r="L640" t="s">
        <v>36</v>
      </c>
      <c r="M640" t="s">
        <v>37</v>
      </c>
      <c r="N640" t="s">
        <v>60</v>
      </c>
      <c r="O640" t="s">
        <v>67</v>
      </c>
      <c r="P640" t="s">
        <v>40</v>
      </c>
      <c r="Q640">
        <v>3</v>
      </c>
      <c r="R640" s="1">
        <v>44865</v>
      </c>
      <c r="S640">
        <v>1</v>
      </c>
      <c r="T640">
        <v>1</v>
      </c>
      <c r="U640">
        <v>1</v>
      </c>
      <c r="V640" s="1">
        <v>44815</v>
      </c>
      <c r="W640" t="s">
        <v>68</v>
      </c>
      <c r="X640" t="s">
        <v>42</v>
      </c>
      <c r="Y640" t="s">
        <v>73</v>
      </c>
      <c r="Z640">
        <v>2</v>
      </c>
      <c r="AA640">
        <v>768.06</v>
      </c>
      <c r="AB640">
        <v>63</v>
      </c>
      <c r="AC640" t="str" cm="1">
        <f t="array" ref="AC640">_xlfn.IFS(AB640 &lt;=29, "Young Adult", AB640 &lt;=44, "Adult", AB640 &lt;=59, "Middle Age", AB640 &gt; 59, "Old")</f>
        <v>Old</v>
      </c>
      <c r="AD640">
        <f t="shared" ca="1" si="18"/>
        <v>6</v>
      </c>
      <c r="AE640" t="str" cm="1">
        <f t="array" ref="AE640">_xlfn.IFS(S640 &lt; 3, "Low", S640 &lt;= 4, "Medium", S640 &gt; 4, "High")</f>
        <v>Low</v>
      </c>
      <c r="AF640" t="str" cm="1">
        <f t="array" ref="AF640">_xlfn.IFS(T640 &lt; 3, "Unsatisfied", T640 &lt;= 4, "Neutral", T640 &gt; 4, "Satisfied" )</f>
        <v>Unsatisfied</v>
      </c>
      <c r="AG640" t="str" cm="1">
        <f t="array" ref="AG640">_xlfn.IFS(Q640 &lt; 3, "Needs Improvement", Q640 &lt;= 4, "Good", Q640 &gt; 4, "Excellent" )</f>
        <v>Good</v>
      </c>
      <c r="AH640" t="str">
        <f t="shared" si="19"/>
        <v>Needs Improvement</v>
      </c>
    </row>
    <row r="641" spans="1:34" x14ac:dyDescent="0.35">
      <c r="A641">
        <v>1130</v>
      </c>
      <c r="B641" s="1">
        <v>44188</v>
      </c>
      <c r="C641" t="s">
        <v>28</v>
      </c>
      <c r="D641" t="s">
        <v>85</v>
      </c>
      <c r="E641" t="s">
        <v>30</v>
      </c>
      <c r="F641" t="s">
        <v>31</v>
      </c>
      <c r="G641" t="s">
        <v>45</v>
      </c>
      <c r="H641" t="s">
        <v>46</v>
      </c>
      <c r="I641" t="s">
        <v>34</v>
      </c>
      <c r="J641" t="s">
        <v>110</v>
      </c>
      <c r="K641" s="1">
        <v>35478</v>
      </c>
      <c r="L641" t="s">
        <v>36</v>
      </c>
      <c r="M641" t="s">
        <v>37</v>
      </c>
      <c r="N641" t="s">
        <v>49</v>
      </c>
      <c r="O641" t="s">
        <v>77</v>
      </c>
      <c r="P641" t="s">
        <v>40</v>
      </c>
      <c r="Q641">
        <v>3</v>
      </c>
      <c r="R641" s="1">
        <v>45053</v>
      </c>
      <c r="S641">
        <v>1</v>
      </c>
      <c r="T641">
        <v>5</v>
      </c>
      <c r="U641">
        <v>4</v>
      </c>
      <c r="V641" s="1">
        <v>44874</v>
      </c>
      <c r="W641" t="s">
        <v>41</v>
      </c>
      <c r="X641" t="s">
        <v>51</v>
      </c>
      <c r="Y641" t="s">
        <v>63</v>
      </c>
      <c r="Z641">
        <v>3</v>
      </c>
      <c r="AA641">
        <v>777.7</v>
      </c>
      <c r="AB641">
        <v>23</v>
      </c>
      <c r="AC641" t="str" cm="1">
        <f t="array" ref="AC641">_xlfn.IFS(AB641 &lt;=29, "Young Adult", AB641 &lt;=44, "Adult", AB641 &lt;=59, "Middle Age", AB641 &gt; 59, "Old")</f>
        <v>Young Adult</v>
      </c>
      <c r="AD641">
        <f t="shared" ca="1" si="18"/>
        <v>5</v>
      </c>
      <c r="AE641" t="str" cm="1">
        <f t="array" ref="AE641">_xlfn.IFS(S641 &lt; 3, "Low", S641 &lt;= 4, "Medium", S641 &gt; 4, "High")</f>
        <v>Low</v>
      </c>
      <c r="AF641" t="str" cm="1">
        <f t="array" ref="AF641">_xlfn.IFS(T641 &lt; 3, "Unsatisfied", T641 &lt;= 4, "Neutral", T641 &gt; 4, "Satisfied" )</f>
        <v>Satisfied</v>
      </c>
      <c r="AG641" t="str" cm="1">
        <f t="array" ref="AG641">_xlfn.IFS(Q641 &lt; 3, "Needs Improvement", Q641 &lt;= 4, "Good", Q641 &gt; 4, "Excellent" )</f>
        <v>Good</v>
      </c>
      <c r="AH641" t="str">
        <f t="shared" si="19"/>
        <v>Effective</v>
      </c>
    </row>
    <row r="642" spans="1:34" x14ac:dyDescent="0.35">
      <c r="A642">
        <v>1131</v>
      </c>
      <c r="B642" s="1">
        <v>43553</v>
      </c>
      <c r="C642" t="s">
        <v>28</v>
      </c>
      <c r="D642" t="s">
        <v>44</v>
      </c>
      <c r="E642" t="s">
        <v>30</v>
      </c>
      <c r="F642" t="s">
        <v>46</v>
      </c>
      <c r="G642" t="s">
        <v>56</v>
      </c>
      <c r="H642" t="s">
        <v>46</v>
      </c>
      <c r="I642" t="s">
        <v>34</v>
      </c>
      <c r="J642" t="s">
        <v>89</v>
      </c>
      <c r="K642" s="1">
        <v>34780</v>
      </c>
      <c r="L642" t="s">
        <v>36</v>
      </c>
      <c r="M642" t="s">
        <v>37</v>
      </c>
      <c r="N642" t="s">
        <v>72</v>
      </c>
      <c r="O642" t="s">
        <v>61</v>
      </c>
      <c r="P642" t="s">
        <v>40</v>
      </c>
      <c r="Q642">
        <v>3</v>
      </c>
      <c r="R642" s="1">
        <v>45057</v>
      </c>
      <c r="S642">
        <v>4</v>
      </c>
      <c r="T642">
        <v>4</v>
      </c>
      <c r="U642">
        <v>4</v>
      </c>
      <c r="V642" s="1">
        <v>45016</v>
      </c>
      <c r="W642" t="s">
        <v>50</v>
      </c>
      <c r="X642" t="s">
        <v>42</v>
      </c>
      <c r="Y642" t="s">
        <v>52</v>
      </c>
      <c r="Z642">
        <v>2</v>
      </c>
      <c r="AA642">
        <v>943.05</v>
      </c>
      <c r="AB642">
        <v>24</v>
      </c>
      <c r="AC642" t="str" cm="1">
        <f t="array" ref="AC642">_xlfn.IFS(AB642 &lt;=29, "Young Adult", AB642 &lt;=44, "Adult", AB642 &lt;=59, "Middle Age", AB642 &gt; 59, "Old")</f>
        <v>Young Adult</v>
      </c>
      <c r="AD642">
        <f t="shared" ca="1" si="18"/>
        <v>7</v>
      </c>
      <c r="AE642" t="str" cm="1">
        <f t="array" ref="AE642">_xlfn.IFS(S642 &lt; 3, "Low", S642 &lt;= 4, "Medium", S642 &gt; 4, "High")</f>
        <v>Medium</v>
      </c>
      <c r="AF642" t="str" cm="1">
        <f t="array" ref="AF642">_xlfn.IFS(T642 &lt; 3, "Unsatisfied", T642 &lt;= 4, "Neutral", T642 &gt; 4, "Satisfied" )</f>
        <v>Neutral</v>
      </c>
      <c r="AG642" t="str" cm="1">
        <f t="array" ref="AG642">_xlfn.IFS(Q642 &lt; 3, "Needs Improvement", Q642 &lt;= 4, "Good", Q642 &gt; 4, "Excellent" )</f>
        <v>Good</v>
      </c>
      <c r="AH642" t="str">
        <f t="shared" si="19"/>
        <v>Needs Improvement</v>
      </c>
    </row>
    <row r="643" spans="1:34" x14ac:dyDescent="0.35">
      <c r="A643">
        <v>1132</v>
      </c>
      <c r="B643" s="1">
        <v>44331</v>
      </c>
      <c r="C643" t="s">
        <v>28</v>
      </c>
      <c r="D643" t="s">
        <v>81</v>
      </c>
      <c r="E643" t="s">
        <v>108</v>
      </c>
      <c r="F643" t="s">
        <v>31</v>
      </c>
      <c r="G643" t="s">
        <v>56</v>
      </c>
      <c r="H643" t="s">
        <v>55</v>
      </c>
      <c r="I643" t="s">
        <v>34</v>
      </c>
      <c r="J643" t="s">
        <v>47</v>
      </c>
      <c r="K643" s="1">
        <v>23319</v>
      </c>
      <c r="L643" t="s">
        <v>36</v>
      </c>
      <c r="M643" t="s">
        <v>37</v>
      </c>
      <c r="N643" t="s">
        <v>49</v>
      </c>
      <c r="O643" t="s">
        <v>39</v>
      </c>
      <c r="P643" t="s">
        <v>40</v>
      </c>
      <c r="Q643">
        <v>3</v>
      </c>
      <c r="R643" s="1">
        <v>45122</v>
      </c>
      <c r="S643">
        <v>1</v>
      </c>
      <c r="T643">
        <v>5</v>
      </c>
      <c r="U643">
        <v>5</v>
      </c>
      <c r="V643" s="1">
        <v>44831</v>
      </c>
      <c r="W643" t="s">
        <v>92</v>
      </c>
      <c r="X643" t="s">
        <v>42</v>
      </c>
      <c r="Y643" t="s">
        <v>73</v>
      </c>
      <c r="Z643">
        <v>4</v>
      </c>
      <c r="AA643">
        <v>475.91</v>
      </c>
      <c r="AB643">
        <v>58</v>
      </c>
      <c r="AC643" t="str" cm="1">
        <f t="array" ref="AC643">_xlfn.IFS(AB643 &lt;=29, "Young Adult", AB643 &lt;=44, "Adult", AB643 &lt;=59, "Middle Age", AB643 &gt; 59, "Old")</f>
        <v>Middle Age</v>
      </c>
      <c r="AD643">
        <f t="shared" ref="AD643:AD706" ca="1" si="20">DATEDIF(B643, TODAY(), "Y")</f>
        <v>5</v>
      </c>
      <c r="AE643" t="str" cm="1">
        <f t="array" ref="AE643">_xlfn.IFS(S643 &lt; 3, "Low", S643 &lt;= 4, "Medium", S643 &gt; 4, "High")</f>
        <v>Low</v>
      </c>
      <c r="AF643" t="str" cm="1">
        <f t="array" ref="AF643">_xlfn.IFS(T643 &lt; 3, "Unsatisfied", T643 &lt;= 4, "Neutral", T643 &gt; 4, "Satisfied" )</f>
        <v>Satisfied</v>
      </c>
      <c r="AG643" t="str" cm="1">
        <f t="array" ref="AG643">_xlfn.IFS(Q643 &lt; 3, "Needs Improvement", Q643 &lt;= 4, "Good", Q643 &gt; 4, "Excellent" )</f>
        <v>Good</v>
      </c>
      <c r="AH643" t="str">
        <f t="shared" ref="AH643:AH706" si="21">IF(AND(Y643 = "Passed", Q643 &gt; 4), "Highly Effective", IF(AND(Y643 = "Completed", Q643 &gt;= 3), "Effective", "Needs Improvement"))</f>
        <v>Needs Improvement</v>
      </c>
    </row>
    <row r="644" spans="1:34" x14ac:dyDescent="0.35">
      <c r="A644">
        <v>1133</v>
      </c>
      <c r="B644" s="1">
        <v>44634</v>
      </c>
      <c r="C644" t="s">
        <v>28</v>
      </c>
      <c r="D644" t="s">
        <v>54</v>
      </c>
      <c r="E644" t="s">
        <v>108</v>
      </c>
      <c r="F644" t="s">
        <v>55</v>
      </c>
      <c r="G644" t="s">
        <v>56</v>
      </c>
      <c r="H644" t="s">
        <v>46</v>
      </c>
      <c r="I644" t="s">
        <v>34</v>
      </c>
      <c r="J644" t="s">
        <v>47</v>
      </c>
      <c r="K644" s="1">
        <v>18222</v>
      </c>
      <c r="L644" t="s">
        <v>36</v>
      </c>
      <c r="M644" t="s">
        <v>37</v>
      </c>
      <c r="N644" t="s">
        <v>49</v>
      </c>
      <c r="O644" t="s">
        <v>67</v>
      </c>
      <c r="P644" t="s">
        <v>40</v>
      </c>
      <c r="Q644">
        <v>3</v>
      </c>
      <c r="R644" s="1">
        <v>45092</v>
      </c>
      <c r="S644">
        <v>1</v>
      </c>
      <c r="T644">
        <v>2</v>
      </c>
      <c r="U644">
        <v>4</v>
      </c>
      <c r="V644" s="1">
        <v>44792</v>
      </c>
      <c r="W644" t="s">
        <v>50</v>
      </c>
      <c r="X644" t="s">
        <v>51</v>
      </c>
      <c r="Y644" t="s">
        <v>73</v>
      </c>
      <c r="Z644">
        <v>3</v>
      </c>
      <c r="AA644">
        <v>107.14</v>
      </c>
      <c r="AB644">
        <v>73</v>
      </c>
      <c r="AC644" t="str" cm="1">
        <f t="array" ref="AC644">_xlfn.IFS(AB644 &lt;=29, "Young Adult", AB644 &lt;=44, "Adult", AB644 &lt;=59, "Middle Age", AB644 &gt; 59, "Old")</f>
        <v>Old</v>
      </c>
      <c r="AD644">
        <f t="shared" ca="1" si="20"/>
        <v>4</v>
      </c>
      <c r="AE644" t="str" cm="1">
        <f t="array" ref="AE644">_xlfn.IFS(S644 &lt; 3, "Low", S644 &lt;= 4, "Medium", S644 &gt; 4, "High")</f>
        <v>Low</v>
      </c>
      <c r="AF644" t="str" cm="1">
        <f t="array" ref="AF644">_xlfn.IFS(T644 &lt; 3, "Unsatisfied", T644 &lt;= 4, "Neutral", T644 &gt; 4, "Satisfied" )</f>
        <v>Unsatisfied</v>
      </c>
      <c r="AG644" t="str" cm="1">
        <f t="array" ref="AG644">_xlfn.IFS(Q644 &lt; 3, "Needs Improvement", Q644 &lt;= 4, "Good", Q644 &gt; 4, "Excellent" )</f>
        <v>Good</v>
      </c>
      <c r="AH644" t="str">
        <f t="shared" si="21"/>
        <v>Needs Improvement</v>
      </c>
    </row>
    <row r="645" spans="1:34" x14ac:dyDescent="0.35">
      <c r="A645">
        <v>1134</v>
      </c>
      <c r="B645" s="1">
        <v>44536</v>
      </c>
      <c r="C645" t="s">
        <v>28</v>
      </c>
      <c r="D645" t="s">
        <v>69</v>
      </c>
      <c r="E645" t="s">
        <v>108</v>
      </c>
      <c r="F645" t="s">
        <v>46</v>
      </c>
      <c r="G645" t="s">
        <v>32</v>
      </c>
      <c r="H645" t="s">
        <v>33</v>
      </c>
      <c r="I645" t="s">
        <v>34</v>
      </c>
      <c r="J645" t="s">
        <v>65</v>
      </c>
      <c r="K645" s="1">
        <v>35315</v>
      </c>
      <c r="L645" t="s">
        <v>36</v>
      </c>
      <c r="M645" t="s">
        <v>37</v>
      </c>
      <c r="N645" t="s">
        <v>84</v>
      </c>
      <c r="O645" t="s">
        <v>61</v>
      </c>
      <c r="P645" t="s">
        <v>40</v>
      </c>
      <c r="Q645">
        <v>3</v>
      </c>
      <c r="R645" s="1">
        <v>44924</v>
      </c>
      <c r="S645">
        <v>4</v>
      </c>
      <c r="T645">
        <v>1</v>
      </c>
      <c r="U645">
        <v>2</v>
      </c>
      <c r="V645" s="1">
        <v>44904</v>
      </c>
      <c r="W645" t="s">
        <v>92</v>
      </c>
      <c r="X645" t="s">
        <v>51</v>
      </c>
      <c r="Y645" t="s">
        <v>73</v>
      </c>
      <c r="Z645">
        <v>1</v>
      </c>
      <c r="AA645">
        <v>271.49</v>
      </c>
      <c r="AB645">
        <v>25</v>
      </c>
      <c r="AC645" t="str" cm="1">
        <f t="array" ref="AC645">_xlfn.IFS(AB645 &lt;=29, "Young Adult", AB645 &lt;=44, "Adult", AB645 &lt;=59, "Middle Age", AB645 &gt; 59, "Old")</f>
        <v>Young Adult</v>
      </c>
      <c r="AD645">
        <f t="shared" ca="1" si="20"/>
        <v>4</v>
      </c>
      <c r="AE645" t="str" cm="1">
        <f t="array" ref="AE645">_xlfn.IFS(S645 &lt; 3, "Low", S645 &lt;= 4, "Medium", S645 &gt; 4, "High")</f>
        <v>Medium</v>
      </c>
      <c r="AF645" t="str" cm="1">
        <f t="array" ref="AF645">_xlfn.IFS(T645 &lt; 3, "Unsatisfied", T645 &lt;= 4, "Neutral", T645 &gt; 4, "Satisfied" )</f>
        <v>Unsatisfied</v>
      </c>
      <c r="AG645" t="str" cm="1">
        <f t="array" ref="AG645">_xlfn.IFS(Q645 &lt; 3, "Needs Improvement", Q645 &lt;= 4, "Good", Q645 &gt; 4, "Excellent" )</f>
        <v>Good</v>
      </c>
      <c r="AH645" t="str">
        <f t="shared" si="21"/>
        <v>Needs Improvement</v>
      </c>
    </row>
    <row r="646" spans="1:34" x14ac:dyDescent="0.35">
      <c r="A646">
        <v>1135</v>
      </c>
      <c r="B646" s="1">
        <v>44496</v>
      </c>
      <c r="C646" t="s">
        <v>28</v>
      </c>
      <c r="D646" t="s">
        <v>29</v>
      </c>
      <c r="E646" t="s">
        <v>30</v>
      </c>
      <c r="F646" t="s">
        <v>55</v>
      </c>
      <c r="G646" t="s">
        <v>45</v>
      </c>
      <c r="H646" t="s">
        <v>33</v>
      </c>
      <c r="I646" t="s">
        <v>34</v>
      </c>
      <c r="J646" t="s">
        <v>79</v>
      </c>
      <c r="K646" s="1">
        <v>23619</v>
      </c>
      <c r="L646" t="s">
        <v>36</v>
      </c>
      <c r="M646" t="s">
        <v>48</v>
      </c>
      <c r="N646" t="s">
        <v>60</v>
      </c>
      <c r="O646" t="s">
        <v>39</v>
      </c>
      <c r="P646" t="s">
        <v>40</v>
      </c>
      <c r="Q646">
        <v>3</v>
      </c>
      <c r="R646" s="1">
        <v>44980</v>
      </c>
      <c r="S646">
        <v>5</v>
      </c>
      <c r="T646">
        <v>4</v>
      </c>
      <c r="U646">
        <v>4</v>
      </c>
      <c r="V646" s="1">
        <v>45007</v>
      </c>
      <c r="W646" t="s">
        <v>62</v>
      </c>
      <c r="X646" t="s">
        <v>42</v>
      </c>
      <c r="Y646" t="s">
        <v>73</v>
      </c>
      <c r="Z646">
        <v>2</v>
      </c>
      <c r="AA646">
        <v>524.23</v>
      </c>
      <c r="AB646">
        <v>57</v>
      </c>
      <c r="AC646" t="str" cm="1">
        <f t="array" ref="AC646">_xlfn.IFS(AB646 &lt;=29, "Young Adult", AB646 &lt;=44, "Adult", AB646 &lt;=59, "Middle Age", AB646 &gt; 59, "Old")</f>
        <v>Middle Age</v>
      </c>
      <c r="AD646">
        <f t="shared" ca="1" si="20"/>
        <v>4</v>
      </c>
      <c r="AE646" t="str" cm="1">
        <f t="array" ref="AE646">_xlfn.IFS(S646 &lt; 3, "Low", S646 &lt;= 4, "Medium", S646 &gt; 4, "High")</f>
        <v>High</v>
      </c>
      <c r="AF646" t="str" cm="1">
        <f t="array" ref="AF646">_xlfn.IFS(T646 &lt; 3, "Unsatisfied", T646 &lt;= 4, "Neutral", T646 &gt; 4, "Satisfied" )</f>
        <v>Neutral</v>
      </c>
      <c r="AG646" t="str" cm="1">
        <f t="array" ref="AG646">_xlfn.IFS(Q646 &lt; 3, "Needs Improvement", Q646 &lt;= 4, "Good", Q646 &gt; 4, "Excellent" )</f>
        <v>Good</v>
      </c>
      <c r="AH646" t="str">
        <f t="shared" si="21"/>
        <v>Needs Improvement</v>
      </c>
    </row>
    <row r="647" spans="1:34" x14ac:dyDescent="0.35">
      <c r="A647">
        <v>1136</v>
      </c>
      <c r="B647" s="1">
        <v>45017</v>
      </c>
      <c r="C647" t="s">
        <v>28</v>
      </c>
      <c r="D647" t="s">
        <v>85</v>
      </c>
      <c r="E647" t="s">
        <v>30</v>
      </c>
      <c r="F647" t="s">
        <v>55</v>
      </c>
      <c r="G647" t="s">
        <v>45</v>
      </c>
      <c r="H647" t="s">
        <v>33</v>
      </c>
      <c r="I647" t="s">
        <v>34</v>
      </c>
      <c r="J647" t="s">
        <v>70</v>
      </c>
      <c r="K647" s="1">
        <v>16888</v>
      </c>
      <c r="L647" t="s">
        <v>36</v>
      </c>
      <c r="M647" t="s">
        <v>48</v>
      </c>
      <c r="N647" t="s">
        <v>60</v>
      </c>
      <c r="O647" t="s">
        <v>77</v>
      </c>
      <c r="P647" t="s">
        <v>40</v>
      </c>
      <c r="Q647">
        <v>3</v>
      </c>
      <c r="R647" s="1">
        <v>45025</v>
      </c>
      <c r="S647">
        <v>2</v>
      </c>
      <c r="T647">
        <v>5</v>
      </c>
      <c r="U647">
        <v>2</v>
      </c>
      <c r="V647" s="1">
        <v>44920</v>
      </c>
      <c r="W647" t="s">
        <v>50</v>
      </c>
      <c r="X647" t="s">
        <v>51</v>
      </c>
      <c r="Y647" t="s">
        <v>63</v>
      </c>
      <c r="Z647">
        <v>3</v>
      </c>
      <c r="AA647">
        <v>535.88</v>
      </c>
      <c r="AB647">
        <v>77</v>
      </c>
      <c r="AC647" t="str" cm="1">
        <f t="array" ref="AC647">_xlfn.IFS(AB647 &lt;=29, "Young Adult", AB647 &lt;=44, "Adult", AB647 &lt;=59, "Middle Age", AB647 &gt; 59, "Old")</f>
        <v>Old</v>
      </c>
      <c r="AD647">
        <f t="shared" ca="1" si="20"/>
        <v>3</v>
      </c>
      <c r="AE647" t="str" cm="1">
        <f t="array" ref="AE647">_xlfn.IFS(S647 &lt; 3, "Low", S647 &lt;= 4, "Medium", S647 &gt; 4, "High")</f>
        <v>Low</v>
      </c>
      <c r="AF647" t="str" cm="1">
        <f t="array" ref="AF647">_xlfn.IFS(T647 &lt; 3, "Unsatisfied", T647 &lt;= 4, "Neutral", T647 &gt; 4, "Satisfied" )</f>
        <v>Satisfied</v>
      </c>
      <c r="AG647" t="str" cm="1">
        <f t="array" ref="AG647">_xlfn.IFS(Q647 &lt; 3, "Needs Improvement", Q647 &lt;= 4, "Good", Q647 &gt; 4, "Excellent" )</f>
        <v>Good</v>
      </c>
      <c r="AH647" t="str">
        <f t="shared" si="21"/>
        <v>Effective</v>
      </c>
    </row>
    <row r="648" spans="1:34" x14ac:dyDescent="0.35">
      <c r="A648">
        <v>1137</v>
      </c>
      <c r="B648" s="1">
        <v>43614</v>
      </c>
      <c r="C648" t="s">
        <v>28</v>
      </c>
      <c r="D648" t="s">
        <v>44</v>
      </c>
      <c r="E648" t="s">
        <v>30</v>
      </c>
      <c r="F648" t="s">
        <v>55</v>
      </c>
      <c r="G648" t="s">
        <v>32</v>
      </c>
      <c r="H648" t="s">
        <v>46</v>
      </c>
      <c r="I648" t="s">
        <v>34</v>
      </c>
      <c r="J648" t="s">
        <v>70</v>
      </c>
      <c r="K648" s="1">
        <v>19783</v>
      </c>
      <c r="L648" t="s">
        <v>36</v>
      </c>
      <c r="M648" t="s">
        <v>48</v>
      </c>
      <c r="N648" t="s">
        <v>72</v>
      </c>
      <c r="O648" t="s">
        <v>61</v>
      </c>
      <c r="P648" t="s">
        <v>40</v>
      </c>
      <c r="Q648">
        <v>3</v>
      </c>
      <c r="R648" s="1">
        <v>44877</v>
      </c>
      <c r="S648">
        <v>3</v>
      </c>
      <c r="T648">
        <v>3</v>
      </c>
      <c r="U648">
        <v>5</v>
      </c>
      <c r="V648" s="1">
        <v>44813</v>
      </c>
      <c r="W648" t="s">
        <v>92</v>
      </c>
      <c r="X648" t="s">
        <v>42</v>
      </c>
      <c r="Y648" t="s">
        <v>73</v>
      </c>
      <c r="Z648">
        <v>5</v>
      </c>
      <c r="AA648">
        <v>270.92</v>
      </c>
      <c r="AB648">
        <v>65</v>
      </c>
      <c r="AC648" t="str" cm="1">
        <f t="array" ref="AC648">_xlfn.IFS(AB648 &lt;=29, "Young Adult", AB648 &lt;=44, "Adult", AB648 &lt;=59, "Middle Age", AB648 &gt; 59, "Old")</f>
        <v>Old</v>
      </c>
      <c r="AD648">
        <f t="shared" ca="1" si="20"/>
        <v>7</v>
      </c>
      <c r="AE648" t="str" cm="1">
        <f t="array" ref="AE648">_xlfn.IFS(S648 &lt; 3, "Low", S648 &lt;= 4, "Medium", S648 &gt; 4, "High")</f>
        <v>Medium</v>
      </c>
      <c r="AF648" t="str" cm="1">
        <f t="array" ref="AF648">_xlfn.IFS(T648 &lt; 3, "Unsatisfied", T648 &lt;= 4, "Neutral", T648 &gt; 4, "Satisfied" )</f>
        <v>Neutral</v>
      </c>
      <c r="AG648" t="str" cm="1">
        <f t="array" ref="AG648">_xlfn.IFS(Q648 &lt; 3, "Needs Improvement", Q648 &lt;= 4, "Good", Q648 &gt; 4, "Excellent" )</f>
        <v>Good</v>
      </c>
      <c r="AH648" t="str">
        <f t="shared" si="21"/>
        <v>Needs Improvement</v>
      </c>
    </row>
    <row r="649" spans="1:34" x14ac:dyDescent="0.35">
      <c r="A649">
        <v>1138</v>
      </c>
      <c r="B649" s="1">
        <v>43658</v>
      </c>
      <c r="C649" t="s">
        <v>28</v>
      </c>
      <c r="D649" t="s">
        <v>87</v>
      </c>
      <c r="E649" t="s">
        <v>30</v>
      </c>
      <c r="F649" t="s">
        <v>55</v>
      </c>
      <c r="G649" t="s">
        <v>56</v>
      </c>
      <c r="H649" t="s">
        <v>33</v>
      </c>
      <c r="I649" t="s">
        <v>34</v>
      </c>
      <c r="J649" t="s">
        <v>75</v>
      </c>
      <c r="K649" s="1">
        <v>30530</v>
      </c>
      <c r="L649" t="s">
        <v>36</v>
      </c>
      <c r="M649" t="s">
        <v>48</v>
      </c>
      <c r="N649" t="s">
        <v>72</v>
      </c>
      <c r="O649" t="s">
        <v>77</v>
      </c>
      <c r="P649" t="s">
        <v>40</v>
      </c>
      <c r="Q649">
        <v>3</v>
      </c>
      <c r="R649" s="1">
        <v>44853</v>
      </c>
      <c r="S649">
        <v>4</v>
      </c>
      <c r="T649">
        <v>5</v>
      </c>
      <c r="U649">
        <v>1</v>
      </c>
      <c r="V649" s="1">
        <v>44814</v>
      </c>
      <c r="W649" t="s">
        <v>50</v>
      </c>
      <c r="X649" t="s">
        <v>42</v>
      </c>
      <c r="Y649" t="s">
        <v>43</v>
      </c>
      <c r="Z649">
        <v>4</v>
      </c>
      <c r="AA649">
        <v>155.13999999999999</v>
      </c>
      <c r="AB649">
        <v>36</v>
      </c>
      <c r="AC649" t="str" cm="1">
        <f t="array" ref="AC649">_xlfn.IFS(AB649 &lt;=29, "Young Adult", AB649 &lt;=44, "Adult", AB649 &lt;=59, "Middle Age", AB649 &gt; 59, "Old")</f>
        <v>Adult</v>
      </c>
      <c r="AD649">
        <f t="shared" ca="1" si="20"/>
        <v>6</v>
      </c>
      <c r="AE649" t="str" cm="1">
        <f t="array" ref="AE649">_xlfn.IFS(S649 &lt; 3, "Low", S649 &lt;= 4, "Medium", S649 &gt; 4, "High")</f>
        <v>Medium</v>
      </c>
      <c r="AF649" t="str" cm="1">
        <f t="array" ref="AF649">_xlfn.IFS(T649 &lt; 3, "Unsatisfied", T649 &lt;= 4, "Neutral", T649 &gt; 4, "Satisfied" )</f>
        <v>Satisfied</v>
      </c>
      <c r="AG649" t="str" cm="1">
        <f t="array" ref="AG649">_xlfn.IFS(Q649 &lt; 3, "Needs Improvement", Q649 &lt;= 4, "Good", Q649 &gt; 4, "Excellent" )</f>
        <v>Good</v>
      </c>
      <c r="AH649" t="str">
        <f t="shared" si="21"/>
        <v>Needs Improvement</v>
      </c>
    </row>
    <row r="650" spans="1:34" x14ac:dyDescent="0.35">
      <c r="A650">
        <v>1139</v>
      </c>
      <c r="B650" s="1">
        <v>43322</v>
      </c>
      <c r="C650" t="s">
        <v>28</v>
      </c>
      <c r="D650" t="s">
        <v>64</v>
      </c>
      <c r="E650" t="s">
        <v>30</v>
      </c>
      <c r="F650" t="s">
        <v>31</v>
      </c>
      <c r="G650" t="s">
        <v>45</v>
      </c>
      <c r="H650" t="s">
        <v>33</v>
      </c>
      <c r="I650" t="s">
        <v>34</v>
      </c>
      <c r="J650" t="s">
        <v>89</v>
      </c>
      <c r="K650" s="1">
        <v>19460</v>
      </c>
      <c r="L650" t="s">
        <v>36</v>
      </c>
      <c r="M650" t="s">
        <v>48</v>
      </c>
      <c r="N650" t="s">
        <v>49</v>
      </c>
      <c r="O650" t="s">
        <v>67</v>
      </c>
      <c r="P650" t="s">
        <v>40</v>
      </c>
      <c r="Q650">
        <v>3</v>
      </c>
      <c r="R650" s="1">
        <v>44800</v>
      </c>
      <c r="S650">
        <v>2</v>
      </c>
      <c r="T650">
        <v>4</v>
      </c>
      <c r="U650">
        <v>2</v>
      </c>
      <c r="V650" s="1">
        <v>44835</v>
      </c>
      <c r="W650" t="s">
        <v>50</v>
      </c>
      <c r="X650" t="s">
        <v>51</v>
      </c>
      <c r="Y650" t="s">
        <v>63</v>
      </c>
      <c r="Z650">
        <v>1</v>
      </c>
      <c r="AA650">
        <v>930.06</v>
      </c>
      <c r="AB650">
        <v>65</v>
      </c>
      <c r="AC650" t="str" cm="1">
        <f t="array" ref="AC650">_xlfn.IFS(AB650 &lt;=29, "Young Adult", AB650 &lt;=44, "Adult", AB650 &lt;=59, "Middle Age", AB650 &gt; 59, "Old")</f>
        <v>Old</v>
      </c>
      <c r="AD650">
        <f t="shared" ca="1" si="20"/>
        <v>7</v>
      </c>
      <c r="AE650" t="str" cm="1">
        <f t="array" ref="AE650">_xlfn.IFS(S650 &lt; 3, "Low", S650 &lt;= 4, "Medium", S650 &gt; 4, "High")</f>
        <v>Low</v>
      </c>
      <c r="AF650" t="str" cm="1">
        <f t="array" ref="AF650">_xlfn.IFS(T650 &lt; 3, "Unsatisfied", T650 &lt;= 4, "Neutral", T650 &gt; 4, "Satisfied" )</f>
        <v>Neutral</v>
      </c>
      <c r="AG650" t="str" cm="1">
        <f t="array" ref="AG650">_xlfn.IFS(Q650 &lt; 3, "Needs Improvement", Q650 &lt;= 4, "Good", Q650 &gt; 4, "Excellent" )</f>
        <v>Good</v>
      </c>
      <c r="AH650" t="str">
        <f t="shared" si="21"/>
        <v>Effective</v>
      </c>
    </row>
    <row r="651" spans="1:34" x14ac:dyDescent="0.35">
      <c r="A651">
        <v>1140</v>
      </c>
      <c r="B651" s="1">
        <v>44468</v>
      </c>
      <c r="C651" t="s">
        <v>28</v>
      </c>
      <c r="D651" t="s">
        <v>94</v>
      </c>
      <c r="E651" t="s">
        <v>30</v>
      </c>
      <c r="F651" t="s">
        <v>46</v>
      </c>
      <c r="G651" t="s">
        <v>32</v>
      </c>
      <c r="H651" t="s">
        <v>55</v>
      </c>
      <c r="I651" t="s">
        <v>34</v>
      </c>
      <c r="J651" t="s">
        <v>79</v>
      </c>
      <c r="K651" s="1">
        <v>32366</v>
      </c>
      <c r="L651" t="s">
        <v>36</v>
      </c>
      <c r="M651" t="s">
        <v>37</v>
      </c>
      <c r="N651" t="s">
        <v>72</v>
      </c>
      <c r="O651" t="s">
        <v>61</v>
      </c>
      <c r="P651" t="s">
        <v>40</v>
      </c>
      <c r="Q651">
        <v>3</v>
      </c>
      <c r="R651" s="1">
        <v>45050</v>
      </c>
      <c r="S651">
        <v>5</v>
      </c>
      <c r="T651">
        <v>3</v>
      </c>
      <c r="U651">
        <v>2</v>
      </c>
      <c r="V651" s="1">
        <v>44831</v>
      </c>
      <c r="W651" t="s">
        <v>50</v>
      </c>
      <c r="X651" t="s">
        <v>42</v>
      </c>
      <c r="Y651" t="s">
        <v>73</v>
      </c>
      <c r="Z651">
        <v>1</v>
      </c>
      <c r="AA651">
        <v>949.81</v>
      </c>
      <c r="AB651">
        <v>33</v>
      </c>
      <c r="AC651" t="str" cm="1">
        <f t="array" ref="AC651">_xlfn.IFS(AB651 &lt;=29, "Young Adult", AB651 &lt;=44, "Adult", AB651 &lt;=59, "Middle Age", AB651 &gt; 59, "Old")</f>
        <v>Adult</v>
      </c>
      <c r="AD651">
        <f t="shared" ca="1" si="20"/>
        <v>4</v>
      </c>
      <c r="AE651" t="str" cm="1">
        <f t="array" ref="AE651">_xlfn.IFS(S651 &lt; 3, "Low", S651 &lt;= 4, "Medium", S651 &gt; 4, "High")</f>
        <v>High</v>
      </c>
      <c r="AF651" t="str" cm="1">
        <f t="array" ref="AF651">_xlfn.IFS(T651 &lt; 3, "Unsatisfied", T651 &lt;= 4, "Neutral", T651 &gt; 4, "Satisfied" )</f>
        <v>Neutral</v>
      </c>
      <c r="AG651" t="str" cm="1">
        <f t="array" ref="AG651">_xlfn.IFS(Q651 &lt; 3, "Needs Improvement", Q651 &lt;= 4, "Good", Q651 &gt; 4, "Excellent" )</f>
        <v>Good</v>
      </c>
      <c r="AH651" t="str">
        <f t="shared" si="21"/>
        <v>Needs Improvement</v>
      </c>
    </row>
    <row r="652" spans="1:34" x14ac:dyDescent="0.35">
      <c r="A652">
        <v>1141</v>
      </c>
      <c r="B652" s="1">
        <v>44413</v>
      </c>
      <c r="C652" t="s">
        <v>28</v>
      </c>
      <c r="D652" t="s">
        <v>74</v>
      </c>
      <c r="E652" t="s">
        <v>30</v>
      </c>
      <c r="F652" t="s">
        <v>31</v>
      </c>
      <c r="G652" t="s">
        <v>45</v>
      </c>
      <c r="H652" t="s">
        <v>55</v>
      </c>
      <c r="I652" t="s">
        <v>34</v>
      </c>
      <c r="J652" t="s">
        <v>70</v>
      </c>
      <c r="K652" s="1">
        <v>15202</v>
      </c>
      <c r="L652" t="s">
        <v>36</v>
      </c>
      <c r="M652" t="s">
        <v>37</v>
      </c>
      <c r="N652" t="s">
        <v>72</v>
      </c>
      <c r="O652" t="s">
        <v>77</v>
      </c>
      <c r="P652" t="s">
        <v>40</v>
      </c>
      <c r="Q652">
        <v>3</v>
      </c>
      <c r="R652" s="1">
        <v>44921</v>
      </c>
      <c r="S652">
        <v>5</v>
      </c>
      <c r="T652">
        <v>5</v>
      </c>
      <c r="U652">
        <v>2</v>
      </c>
      <c r="V652" s="1">
        <v>45063</v>
      </c>
      <c r="W652" t="s">
        <v>68</v>
      </c>
      <c r="X652" t="s">
        <v>42</v>
      </c>
      <c r="Y652" t="s">
        <v>52</v>
      </c>
      <c r="Z652">
        <v>1</v>
      </c>
      <c r="AA652">
        <v>635.30999999999995</v>
      </c>
      <c r="AB652">
        <v>80</v>
      </c>
      <c r="AC652" t="str" cm="1">
        <f t="array" ref="AC652">_xlfn.IFS(AB652 &lt;=29, "Young Adult", AB652 &lt;=44, "Adult", AB652 &lt;=59, "Middle Age", AB652 &gt; 59, "Old")</f>
        <v>Old</v>
      </c>
      <c r="AD652">
        <f t="shared" ca="1" si="20"/>
        <v>4</v>
      </c>
      <c r="AE652" t="str" cm="1">
        <f t="array" ref="AE652">_xlfn.IFS(S652 &lt; 3, "Low", S652 &lt;= 4, "Medium", S652 &gt; 4, "High")</f>
        <v>High</v>
      </c>
      <c r="AF652" t="str" cm="1">
        <f t="array" ref="AF652">_xlfn.IFS(T652 &lt; 3, "Unsatisfied", T652 &lt;= 4, "Neutral", T652 &gt; 4, "Satisfied" )</f>
        <v>Satisfied</v>
      </c>
      <c r="AG652" t="str" cm="1">
        <f t="array" ref="AG652">_xlfn.IFS(Q652 &lt; 3, "Needs Improvement", Q652 &lt;= 4, "Good", Q652 &gt; 4, "Excellent" )</f>
        <v>Good</v>
      </c>
      <c r="AH652" t="str">
        <f t="shared" si="21"/>
        <v>Needs Improvement</v>
      </c>
    </row>
    <row r="653" spans="1:34" x14ac:dyDescent="0.35">
      <c r="A653">
        <v>1142</v>
      </c>
      <c r="B653" s="1">
        <v>45140</v>
      </c>
      <c r="C653" t="s">
        <v>133</v>
      </c>
      <c r="D653" t="s">
        <v>81</v>
      </c>
      <c r="E653" t="s">
        <v>30</v>
      </c>
      <c r="F653" t="s">
        <v>55</v>
      </c>
      <c r="G653" t="s">
        <v>56</v>
      </c>
      <c r="H653" t="s">
        <v>33</v>
      </c>
      <c r="I653" t="s">
        <v>34</v>
      </c>
      <c r="J653" t="s">
        <v>96</v>
      </c>
      <c r="K653" s="1">
        <v>33918</v>
      </c>
      <c r="L653" t="s">
        <v>36</v>
      </c>
      <c r="M653" t="s">
        <v>37</v>
      </c>
      <c r="N653" t="s">
        <v>84</v>
      </c>
      <c r="O653" t="s">
        <v>67</v>
      </c>
      <c r="P653" t="s">
        <v>40</v>
      </c>
      <c r="Q653">
        <v>3</v>
      </c>
      <c r="R653" s="1">
        <v>45098</v>
      </c>
      <c r="S653">
        <v>4</v>
      </c>
      <c r="T653">
        <v>4</v>
      </c>
      <c r="U653">
        <v>4</v>
      </c>
      <c r="V653" s="1">
        <v>45124</v>
      </c>
      <c r="W653" t="s">
        <v>41</v>
      </c>
      <c r="X653" t="s">
        <v>51</v>
      </c>
      <c r="Y653" t="s">
        <v>63</v>
      </c>
      <c r="Z653">
        <v>3</v>
      </c>
      <c r="AA653">
        <v>675.04</v>
      </c>
      <c r="AB653">
        <v>31</v>
      </c>
      <c r="AC653" t="str" cm="1">
        <f t="array" ref="AC653">_xlfn.IFS(AB653 &lt;=29, "Young Adult", AB653 &lt;=44, "Adult", AB653 &lt;=59, "Middle Age", AB653 &gt; 59, "Old")</f>
        <v>Adult</v>
      </c>
      <c r="AD653">
        <f t="shared" ca="1" si="20"/>
        <v>2</v>
      </c>
      <c r="AE653" t="str" cm="1">
        <f t="array" ref="AE653">_xlfn.IFS(S653 &lt; 3, "Low", S653 &lt;= 4, "Medium", S653 &gt; 4, "High")</f>
        <v>Medium</v>
      </c>
      <c r="AF653" t="str" cm="1">
        <f t="array" ref="AF653">_xlfn.IFS(T653 &lt; 3, "Unsatisfied", T653 &lt;= 4, "Neutral", T653 &gt; 4, "Satisfied" )</f>
        <v>Neutral</v>
      </c>
      <c r="AG653" t="str" cm="1">
        <f t="array" ref="AG653">_xlfn.IFS(Q653 &lt; 3, "Needs Improvement", Q653 &lt;= 4, "Good", Q653 &gt; 4, "Excellent" )</f>
        <v>Good</v>
      </c>
      <c r="AH653" t="str">
        <f t="shared" si="21"/>
        <v>Effective</v>
      </c>
    </row>
    <row r="654" spans="1:34" x14ac:dyDescent="0.35">
      <c r="A654">
        <v>1143</v>
      </c>
      <c r="B654" s="1">
        <v>43345</v>
      </c>
      <c r="C654" t="s">
        <v>133</v>
      </c>
      <c r="D654" t="s">
        <v>54</v>
      </c>
      <c r="E654" t="s">
        <v>30</v>
      </c>
      <c r="F654" t="s">
        <v>31</v>
      </c>
      <c r="G654" t="s">
        <v>45</v>
      </c>
      <c r="H654" t="s">
        <v>55</v>
      </c>
      <c r="I654" t="s">
        <v>34</v>
      </c>
      <c r="J654" t="s">
        <v>70</v>
      </c>
      <c r="K654" s="1">
        <v>15512</v>
      </c>
      <c r="L654" t="s">
        <v>36</v>
      </c>
      <c r="M654" t="s">
        <v>37</v>
      </c>
      <c r="N654" t="s">
        <v>49</v>
      </c>
      <c r="O654" t="s">
        <v>39</v>
      </c>
      <c r="P654" t="s">
        <v>40</v>
      </c>
      <c r="Q654">
        <v>3</v>
      </c>
      <c r="R654" s="1">
        <v>44908</v>
      </c>
      <c r="S654">
        <v>2</v>
      </c>
      <c r="T654">
        <v>4</v>
      </c>
      <c r="U654">
        <v>2</v>
      </c>
      <c r="V654" s="1">
        <v>44915</v>
      </c>
      <c r="W654" t="s">
        <v>50</v>
      </c>
      <c r="X654" t="s">
        <v>42</v>
      </c>
      <c r="Y654" t="s">
        <v>43</v>
      </c>
      <c r="Z654">
        <v>3</v>
      </c>
      <c r="AA654">
        <v>563.38</v>
      </c>
      <c r="AB654">
        <v>76</v>
      </c>
      <c r="AC654" t="str" cm="1">
        <f t="array" ref="AC654">_xlfn.IFS(AB654 &lt;=29, "Young Adult", AB654 &lt;=44, "Adult", AB654 &lt;=59, "Middle Age", AB654 &gt; 59, "Old")</f>
        <v>Old</v>
      </c>
      <c r="AD654">
        <f t="shared" ca="1" si="20"/>
        <v>7</v>
      </c>
      <c r="AE654" t="str" cm="1">
        <f t="array" ref="AE654">_xlfn.IFS(S654 &lt; 3, "Low", S654 &lt;= 4, "Medium", S654 &gt; 4, "High")</f>
        <v>Low</v>
      </c>
      <c r="AF654" t="str" cm="1">
        <f t="array" ref="AF654">_xlfn.IFS(T654 &lt; 3, "Unsatisfied", T654 &lt;= 4, "Neutral", T654 &gt; 4, "Satisfied" )</f>
        <v>Neutral</v>
      </c>
      <c r="AG654" t="str" cm="1">
        <f t="array" ref="AG654">_xlfn.IFS(Q654 &lt; 3, "Needs Improvement", Q654 &lt;= 4, "Good", Q654 &gt; 4, "Excellent" )</f>
        <v>Good</v>
      </c>
      <c r="AH654" t="str">
        <f t="shared" si="21"/>
        <v>Needs Improvement</v>
      </c>
    </row>
    <row r="655" spans="1:34" x14ac:dyDescent="0.35">
      <c r="A655">
        <v>1144</v>
      </c>
      <c r="B655" s="1">
        <v>43751</v>
      </c>
      <c r="C655" t="s">
        <v>133</v>
      </c>
      <c r="D655" t="s">
        <v>69</v>
      </c>
      <c r="E655" t="s">
        <v>30</v>
      </c>
      <c r="F655" t="s">
        <v>46</v>
      </c>
      <c r="G655" t="s">
        <v>56</v>
      </c>
      <c r="H655" t="s">
        <v>46</v>
      </c>
      <c r="I655" t="s">
        <v>34</v>
      </c>
      <c r="J655" t="s">
        <v>101</v>
      </c>
      <c r="K655" s="1">
        <v>23117</v>
      </c>
      <c r="L655" t="s">
        <v>36</v>
      </c>
      <c r="M655" t="s">
        <v>37</v>
      </c>
      <c r="N655" t="s">
        <v>84</v>
      </c>
      <c r="O655" t="s">
        <v>61</v>
      </c>
      <c r="P655" t="s">
        <v>40</v>
      </c>
      <c r="Q655">
        <v>3</v>
      </c>
      <c r="R655" s="1">
        <v>44868</v>
      </c>
      <c r="S655">
        <v>5</v>
      </c>
      <c r="T655">
        <v>3</v>
      </c>
      <c r="U655">
        <v>2</v>
      </c>
      <c r="V655" s="1">
        <v>44936</v>
      </c>
      <c r="W655" t="s">
        <v>92</v>
      </c>
      <c r="X655" t="s">
        <v>51</v>
      </c>
      <c r="Y655" t="s">
        <v>63</v>
      </c>
      <c r="Z655">
        <v>4</v>
      </c>
      <c r="AA655">
        <v>750.25</v>
      </c>
      <c r="AB655">
        <v>56</v>
      </c>
      <c r="AC655" t="str" cm="1">
        <f t="array" ref="AC655">_xlfn.IFS(AB655 &lt;=29, "Young Adult", AB655 &lt;=44, "Adult", AB655 &lt;=59, "Middle Age", AB655 &gt; 59, "Old")</f>
        <v>Middle Age</v>
      </c>
      <c r="AD655">
        <f t="shared" ca="1" si="20"/>
        <v>6</v>
      </c>
      <c r="AE655" t="str" cm="1">
        <f t="array" ref="AE655">_xlfn.IFS(S655 &lt; 3, "Low", S655 &lt;= 4, "Medium", S655 &gt; 4, "High")</f>
        <v>High</v>
      </c>
      <c r="AF655" t="str" cm="1">
        <f t="array" ref="AF655">_xlfn.IFS(T655 &lt; 3, "Unsatisfied", T655 &lt;= 4, "Neutral", T655 &gt; 4, "Satisfied" )</f>
        <v>Neutral</v>
      </c>
      <c r="AG655" t="str" cm="1">
        <f t="array" ref="AG655">_xlfn.IFS(Q655 &lt; 3, "Needs Improvement", Q655 &lt;= 4, "Good", Q655 &gt; 4, "Excellent" )</f>
        <v>Good</v>
      </c>
      <c r="AH655" t="str">
        <f t="shared" si="21"/>
        <v>Effective</v>
      </c>
    </row>
    <row r="656" spans="1:34" x14ac:dyDescent="0.35">
      <c r="A656">
        <v>1145</v>
      </c>
      <c r="B656" s="1">
        <v>44098</v>
      </c>
      <c r="C656" t="s">
        <v>106</v>
      </c>
      <c r="D656" t="s">
        <v>64</v>
      </c>
      <c r="E656" t="s">
        <v>30</v>
      </c>
      <c r="F656" t="s">
        <v>31</v>
      </c>
      <c r="G656" t="s">
        <v>56</v>
      </c>
      <c r="H656" t="s">
        <v>55</v>
      </c>
      <c r="I656" t="s">
        <v>34</v>
      </c>
      <c r="J656" t="s">
        <v>100</v>
      </c>
      <c r="K656" s="1">
        <v>17596</v>
      </c>
      <c r="L656" t="s">
        <v>36</v>
      </c>
      <c r="M656" t="s">
        <v>48</v>
      </c>
      <c r="N656" t="s">
        <v>49</v>
      </c>
      <c r="O656" t="s">
        <v>67</v>
      </c>
      <c r="P656" t="s">
        <v>40</v>
      </c>
      <c r="Q656">
        <v>3</v>
      </c>
      <c r="R656" s="1">
        <v>44858</v>
      </c>
      <c r="S656">
        <v>3</v>
      </c>
      <c r="T656">
        <v>3</v>
      </c>
      <c r="U656">
        <v>4</v>
      </c>
      <c r="V656" s="1">
        <v>44880</v>
      </c>
      <c r="W656" t="s">
        <v>68</v>
      </c>
      <c r="X656" t="s">
        <v>42</v>
      </c>
      <c r="Y656" t="s">
        <v>52</v>
      </c>
      <c r="Z656">
        <v>2</v>
      </c>
      <c r="AA656">
        <v>401.53</v>
      </c>
      <c r="AB656">
        <v>72</v>
      </c>
      <c r="AC656" t="str" cm="1">
        <f t="array" ref="AC656">_xlfn.IFS(AB656 &lt;=29, "Young Adult", AB656 &lt;=44, "Adult", AB656 &lt;=59, "Middle Age", AB656 &gt; 59, "Old")</f>
        <v>Old</v>
      </c>
      <c r="AD656">
        <f t="shared" ca="1" si="20"/>
        <v>5</v>
      </c>
      <c r="AE656" t="str" cm="1">
        <f t="array" ref="AE656">_xlfn.IFS(S656 &lt; 3, "Low", S656 &lt;= 4, "Medium", S656 &gt; 4, "High")</f>
        <v>Medium</v>
      </c>
      <c r="AF656" t="str" cm="1">
        <f t="array" ref="AF656">_xlfn.IFS(T656 &lt; 3, "Unsatisfied", T656 &lt;= 4, "Neutral", T656 &gt; 4, "Satisfied" )</f>
        <v>Neutral</v>
      </c>
      <c r="AG656" t="str" cm="1">
        <f t="array" ref="AG656">_xlfn.IFS(Q656 &lt; 3, "Needs Improvement", Q656 &lt;= 4, "Good", Q656 &gt; 4, "Excellent" )</f>
        <v>Good</v>
      </c>
      <c r="AH656" t="str">
        <f t="shared" si="21"/>
        <v>Needs Improvement</v>
      </c>
    </row>
    <row r="657" spans="1:34" x14ac:dyDescent="0.35">
      <c r="A657">
        <v>1146</v>
      </c>
      <c r="B657" s="1">
        <v>45144</v>
      </c>
      <c r="C657" t="s">
        <v>106</v>
      </c>
      <c r="D657" t="s">
        <v>85</v>
      </c>
      <c r="E657" t="s">
        <v>30</v>
      </c>
      <c r="F657" t="s">
        <v>31</v>
      </c>
      <c r="G657" t="s">
        <v>32</v>
      </c>
      <c r="H657" t="s">
        <v>46</v>
      </c>
      <c r="I657" t="s">
        <v>34</v>
      </c>
      <c r="J657" t="s">
        <v>70</v>
      </c>
      <c r="K657" s="1">
        <v>23325</v>
      </c>
      <c r="L657" t="s">
        <v>36</v>
      </c>
      <c r="M657" t="s">
        <v>48</v>
      </c>
      <c r="N657" t="s">
        <v>49</v>
      </c>
      <c r="O657" t="s">
        <v>77</v>
      </c>
      <c r="P657" t="s">
        <v>40</v>
      </c>
      <c r="Q657">
        <v>3</v>
      </c>
      <c r="R657" s="1">
        <v>44825</v>
      </c>
      <c r="S657">
        <v>3</v>
      </c>
      <c r="T657">
        <v>2</v>
      </c>
      <c r="U657">
        <v>2</v>
      </c>
      <c r="V657" s="1">
        <v>45105</v>
      </c>
      <c r="W657" t="s">
        <v>68</v>
      </c>
      <c r="X657" t="s">
        <v>51</v>
      </c>
      <c r="Y657" t="s">
        <v>43</v>
      </c>
      <c r="Z657">
        <v>3</v>
      </c>
      <c r="AA657">
        <v>894.88</v>
      </c>
      <c r="AB657">
        <v>60</v>
      </c>
      <c r="AC657" t="str" cm="1">
        <f t="array" ref="AC657">_xlfn.IFS(AB657 &lt;=29, "Young Adult", AB657 &lt;=44, "Adult", AB657 &lt;=59, "Middle Age", AB657 &gt; 59, "Old")</f>
        <v>Old</v>
      </c>
      <c r="AD657">
        <f t="shared" ca="1" si="20"/>
        <v>2</v>
      </c>
      <c r="AE657" t="str" cm="1">
        <f t="array" ref="AE657">_xlfn.IFS(S657 &lt; 3, "Low", S657 &lt;= 4, "Medium", S657 &gt; 4, "High")</f>
        <v>Medium</v>
      </c>
      <c r="AF657" t="str" cm="1">
        <f t="array" ref="AF657">_xlfn.IFS(T657 &lt; 3, "Unsatisfied", T657 &lt;= 4, "Neutral", T657 &gt; 4, "Satisfied" )</f>
        <v>Unsatisfied</v>
      </c>
      <c r="AG657" t="str" cm="1">
        <f t="array" ref="AG657">_xlfn.IFS(Q657 &lt; 3, "Needs Improvement", Q657 &lt;= 4, "Good", Q657 &gt; 4, "Excellent" )</f>
        <v>Good</v>
      </c>
      <c r="AH657" t="str">
        <f t="shared" si="21"/>
        <v>Needs Improvement</v>
      </c>
    </row>
    <row r="658" spans="1:34" x14ac:dyDescent="0.35">
      <c r="A658">
        <v>1147</v>
      </c>
      <c r="B658" s="1">
        <v>43627</v>
      </c>
      <c r="C658" t="s">
        <v>106</v>
      </c>
      <c r="D658" t="s">
        <v>94</v>
      </c>
      <c r="E658" t="s">
        <v>108</v>
      </c>
      <c r="F658" t="s">
        <v>55</v>
      </c>
      <c r="G658" t="s">
        <v>56</v>
      </c>
      <c r="H658" t="s">
        <v>55</v>
      </c>
      <c r="I658" t="s">
        <v>34</v>
      </c>
      <c r="J658" t="s">
        <v>65</v>
      </c>
      <c r="K658" s="1">
        <v>15979</v>
      </c>
      <c r="L658" t="s">
        <v>36</v>
      </c>
      <c r="M658" t="s">
        <v>37</v>
      </c>
      <c r="N658" t="s">
        <v>72</v>
      </c>
      <c r="O658" t="s">
        <v>61</v>
      </c>
      <c r="P658" t="s">
        <v>40</v>
      </c>
      <c r="Q658">
        <v>3</v>
      </c>
      <c r="R658" s="1">
        <v>45004</v>
      </c>
      <c r="S658">
        <v>1</v>
      </c>
      <c r="T658">
        <v>3</v>
      </c>
      <c r="U658">
        <v>5</v>
      </c>
      <c r="V658" s="1">
        <v>44951</v>
      </c>
      <c r="W658" t="s">
        <v>41</v>
      </c>
      <c r="X658" t="s">
        <v>42</v>
      </c>
      <c r="Y658" t="s">
        <v>43</v>
      </c>
      <c r="Z658">
        <v>2</v>
      </c>
      <c r="AA658">
        <v>247.58</v>
      </c>
      <c r="AB658">
        <v>76</v>
      </c>
      <c r="AC658" t="str" cm="1">
        <f t="array" ref="AC658">_xlfn.IFS(AB658 &lt;=29, "Young Adult", AB658 &lt;=44, "Adult", AB658 &lt;=59, "Middle Age", AB658 &gt; 59, "Old")</f>
        <v>Old</v>
      </c>
      <c r="AD658">
        <f t="shared" ca="1" si="20"/>
        <v>7</v>
      </c>
      <c r="AE658" t="str" cm="1">
        <f t="array" ref="AE658">_xlfn.IFS(S658 &lt; 3, "Low", S658 &lt;= 4, "Medium", S658 &gt; 4, "High")</f>
        <v>Low</v>
      </c>
      <c r="AF658" t="str" cm="1">
        <f t="array" ref="AF658">_xlfn.IFS(T658 &lt; 3, "Unsatisfied", T658 &lt;= 4, "Neutral", T658 &gt; 4, "Satisfied" )</f>
        <v>Neutral</v>
      </c>
      <c r="AG658" t="str" cm="1">
        <f t="array" ref="AG658">_xlfn.IFS(Q658 &lt; 3, "Needs Improvement", Q658 &lt;= 4, "Good", Q658 &gt; 4, "Excellent" )</f>
        <v>Good</v>
      </c>
      <c r="AH658" t="str">
        <f t="shared" si="21"/>
        <v>Needs Improvement</v>
      </c>
    </row>
    <row r="659" spans="1:34" x14ac:dyDescent="0.35">
      <c r="A659">
        <v>1148</v>
      </c>
      <c r="B659" s="1">
        <v>43510</v>
      </c>
      <c r="C659" t="s">
        <v>106</v>
      </c>
      <c r="D659" t="s">
        <v>54</v>
      </c>
      <c r="E659" t="s">
        <v>30</v>
      </c>
      <c r="F659" t="s">
        <v>46</v>
      </c>
      <c r="G659" t="s">
        <v>45</v>
      </c>
      <c r="H659" t="s">
        <v>33</v>
      </c>
      <c r="I659" t="s">
        <v>34</v>
      </c>
      <c r="J659" t="s">
        <v>101</v>
      </c>
      <c r="K659" s="1">
        <v>15879</v>
      </c>
      <c r="L659" t="s">
        <v>36</v>
      </c>
      <c r="M659" t="s">
        <v>37</v>
      </c>
      <c r="N659" t="s">
        <v>72</v>
      </c>
      <c r="O659" t="s">
        <v>67</v>
      </c>
      <c r="P659" t="s">
        <v>40</v>
      </c>
      <c r="Q659">
        <v>3</v>
      </c>
      <c r="R659" s="1">
        <v>45018</v>
      </c>
      <c r="S659">
        <v>4</v>
      </c>
      <c r="T659">
        <v>1</v>
      </c>
      <c r="U659">
        <v>3</v>
      </c>
      <c r="V659" s="1">
        <v>44805</v>
      </c>
      <c r="W659" t="s">
        <v>92</v>
      </c>
      <c r="X659" t="s">
        <v>51</v>
      </c>
      <c r="Y659" t="s">
        <v>73</v>
      </c>
      <c r="Z659">
        <v>3</v>
      </c>
      <c r="AA659">
        <v>529</v>
      </c>
      <c r="AB659">
        <v>76</v>
      </c>
      <c r="AC659" t="str" cm="1">
        <f t="array" ref="AC659">_xlfn.IFS(AB659 &lt;=29, "Young Adult", AB659 &lt;=44, "Adult", AB659 &lt;=59, "Middle Age", AB659 &gt; 59, "Old")</f>
        <v>Old</v>
      </c>
      <c r="AD659">
        <f t="shared" ca="1" si="20"/>
        <v>7</v>
      </c>
      <c r="AE659" t="str" cm="1">
        <f t="array" ref="AE659">_xlfn.IFS(S659 &lt; 3, "Low", S659 &lt;= 4, "Medium", S659 &gt; 4, "High")</f>
        <v>Medium</v>
      </c>
      <c r="AF659" t="str" cm="1">
        <f t="array" ref="AF659">_xlfn.IFS(T659 &lt; 3, "Unsatisfied", T659 &lt;= 4, "Neutral", T659 &gt; 4, "Satisfied" )</f>
        <v>Unsatisfied</v>
      </c>
      <c r="AG659" t="str" cm="1">
        <f t="array" ref="AG659">_xlfn.IFS(Q659 &lt; 3, "Needs Improvement", Q659 &lt;= 4, "Good", Q659 &gt; 4, "Excellent" )</f>
        <v>Good</v>
      </c>
      <c r="AH659" t="str">
        <f t="shared" si="21"/>
        <v>Needs Improvement</v>
      </c>
    </row>
    <row r="660" spans="1:34" x14ac:dyDescent="0.35">
      <c r="A660">
        <v>1149</v>
      </c>
      <c r="B660" s="1">
        <v>44637</v>
      </c>
      <c r="C660" t="s">
        <v>106</v>
      </c>
      <c r="D660" t="s">
        <v>81</v>
      </c>
      <c r="E660" t="s">
        <v>30</v>
      </c>
      <c r="F660" t="s">
        <v>46</v>
      </c>
      <c r="G660" t="s">
        <v>32</v>
      </c>
      <c r="H660" t="s">
        <v>33</v>
      </c>
      <c r="I660" t="s">
        <v>34</v>
      </c>
      <c r="J660" t="s">
        <v>70</v>
      </c>
      <c r="K660" s="1">
        <v>15236</v>
      </c>
      <c r="L660" t="s">
        <v>36</v>
      </c>
      <c r="M660" t="s">
        <v>37</v>
      </c>
      <c r="N660" t="s">
        <v>84</v>
      </c>
      <c r="O660" t="s">
        <v>67</v>
      </c>
      <c r="P660" t="s">
        <v>40</v>
      </c>
      <c r="Q660">
        <v>3</v>
      </c>
      <c r="R660" s="1">
        <v>44868</v>
      </c>
      <c r="S660">
        <v>3</v>
      </c>
      <c r="T660">
        <v>2</v>
      </c>
      <c r="U660">
        <v>5</v>
      </c>
      <c r="V660" s="1">
        <v>45138</v>
      </c>
      <c r="W660" t="s">
        <v>41</v>
      </c>
      <c r="X660" t="s">
        <v>51</v>
      </c>
      <c r="Y660" t="s">
        <v>43</v>
      </c>
      <c r="Z660">
        <v>5</v>
      </c>
      <c r="AA660">
        <v>483.99</v>
      </c>
      <c r="AB660">
        <v>81</v>
      </c>
      <c r="AC660" t="str" cm="1">
        <f t="array" ref="AC660">_xlfn.IFS(AB660 &lt;=29, "Young Adult", AB660 &lt;=44, "Adult", AB660 &lt;=59, "Middle Age", AB660 &gt; 59, "Old")</f>
        <v>Old</v>
      </c>
      <c r="AD660">
        <f t="shared" ca="1" si="20"/>
        <v>4</v>
      </c>
      <c r="AE660" t="str" cm="1">
        <f t="array" ref="AE660">_xlfn.IFS(S660 &lt; 3, "Low", S660 &lt;= 4, "Medium", S660 &gt; 4, "High")</f>
        <v>Medium</v>
      </c>
      <c r="AF660" t="str" cm="1">
        <f t="array" ref="AF660">_xlfn.IFS(T660 &lt; 3, "Unsatisfied", T660 &lt;= 4, "Neutral", T660 &gt; 4, "Satisfied" )</f>
        <v>Unsatisfied</v>
      </c>
      <c r="AG660" t="str" cm="1">
        <f t="array" ref="AG660">_xlfn.IFS(Q660 &lt; 3, "Needs Improvement", Q660 &lt;= 4, "Good", Q660 &gt; 4, "Excellent" )</f>
        <v>Good</v>
      </c>
      <c r="AH660" t="str">
        <f t="shared" si="21"/>
        <v>Needs Improvement</v>
      </c>
    </row>
    <row r="661" spans="1:34" x14ac:dyDescent="0.35">
      <c r="A661">
        <v>1150</v>
      </c>
      <c r="B661" s="1">
        <v>44048</v>
      </c>
      <c r="C661" t="s">
        <v>28</v>
      </c>
      <c r="D661" t="s">
        <v>87</v>
      </c>
      <c r="E661" t="s">
        <v>30</v>
      </c>
      <c r="F661" t="s">
        <v>46</v>
      </c>
      <c r="G661" t="s">
        <v>45</v>
      </c>
      <c r="H661" t="s">
        <v>55</v>
      </c>
      <c r="I661" t="s">
        <v>34</v>
      </c>
      <c r="J661" t="s">
        <v>47</v>
      </c>
      <c r="K661" s="1">
        <v>29679</v>
      </c>
      <c r="L661" t="s">
        <v>36</v>
      </c>
      <c r="M661" t="s">
        <v>37</v>
      </c>
      <c r="N661" t="s">
        <v>38</v>
      </c>
      <c r="O661" t="s">
        <v>61</v>
      </c>
      <c r="P661" t="s">
        <v>40</v>
      </c>
      <c r="Q661">
        <v>3</v>
      </c>
      <c r="R661" s="1">
        <v>44923</v>
      </c>
      <c r="S661">
        <v>3</v>
      </c>
      <c r="T661">
        <v>4</v>
      </c>
      <c r="U661">
        <v>4</v>
      </c>
      <c r="V661" s="1">
        <v>45080</v>
      </c>
      <c r="W661" t="s">
        <v>62</v>
      </c>
      <c r="X661" t="s">
        <v>51</v>
      </c>
      <c r="Y661" t="s">
        <v>52</v>
      </c>
      <c r="Z661">
        <v>5</v>
      </c>
      <c r="AA661">
        <v>797.35</v>
      </c>
      <c r="AB661">
        <v>39</v>
      </c>
      <c r="AC661" t="str" cm="1">
        <f t="array" ref="AC661">_xlfn.IFS(AB661 &lt;=29, "Young Adult", AB661 &lt;=44, "Adult", AB661 &lt;=59, "Middle Age", AB661 &gt; 59, "Old")</f>
        <v>Adult</v>
      </c>
      <c r="AD661">
        <f t="shared" ca="1" si="20"/>
        <v>5</v>
      </c>
      <c r="AE661" t="str" cm="1">
        <f t="array" ref="AE661">_xlfn.IFS(S661 &lt; 3, "Low", S661 &lt;= 4, "Medium", S661 &gt; 4, "High")</f>
        <v>Medium</v>
      </c>
      <c r="AF661" t="str" cm="1">
        <f t="array" ref="AF661">_xlfn.IFS(T661 &lt; 3, "Unsatisfied", T661 &lt;= 4, "Neutral", T661 &gt; 4, "Satisfied" )</f>
        <v>Neutral</v>
      </c>
      <c r="AG661" t="str" cm="1">
        <f t="array" ref="AG661">_xlfn.IFS(Q661 &lt; 3, "Needs Improvement", Q661 &lt;= 4, "Good", Q661 &gt; 4, "Excellent" )</f>
        <v>Good</v>
      </c>
      <c r="AH661" t="str">
        <f t="shared" si="21"/>
        <v>Needs Improvement</v>
      </c>
    </row>
    <row r="662" spans="1:34" x14ac:dyDescent="0.35">
      <c r="A662">
        <v>1151</v>
      </c>
      <c r="B662" s="1">
        <v>44796</v>
      </c>
      <c r="C662" t="s">
        <v>28</v>
      </c>
      <c r="D662" t="s">
        <v>44</v>
      </c>
      <c r="E662" t="s">
        <v>30</v>
      </c>
      <c r="F662" t="s">
        <v>46</v>
      </c>
      <c r="G662" t="s">
        <v>45</v>
      </c>
      <c r="H662" t="s">
        <v>46</v>
      </c>
      <c r="I662" t="s">
        <v>34</v>
      </c>
      <c r="J662" t="s">
        <v>70</v>
      </c>
      <c r="K662" s="1">
        <v>28670</v>
      </c>
      <c r="L662" t="s">
        <v>36</v>
      </c>
      <c r="M662" t="s">
        <v>48</v>
      </c>
      <c r="N662" t="s">
        <v>84</v>
      </c>
      <c r="O662" t="s">
        <v>39</v>
      </c>
      <c r="P662" t="s">
        <v>40</v>
      </c>
      <c r="Q662">
        <v>3</v>
      </c>
      <c r="R662" s="1">
        <v>44907</v>
      </c>
      <c r="S662">
        <v>5</v>
      </c>
      <c r="T662">
        <v>3</v>
      </c>
      <c r="U662">
        <v>1</v>
      </c>
      <c r="V662" s="1">
        <v>44914</v>
      </c>
      <c r="W662" t="s">
        <v>62</v>
      </c>
      <c r="X662" t="s">
        <v>51</v>
      </c>
      <c r="Y662" t="s">
        <v>73</v>
      </c>
      <c r="Z662">
        <v>4</v>
      </c>
      <c r="AA662">
        <v>707.59</v>
      </c>
      <c r="AB662">
        <v>44</v>
      </c>
      <c r="AC662" t="str" cm="1">
        <f t="array" ref="AC662">_xlfn.IFS(AB662 &lt;=29, "Young Adult", AB662 &lt;=44, "Adult", AB662 &lt;=59, "Middle Age", AB662 &gt; 59, "Old")</f>
        <v>Adult</v>
      </c>
      <c r="AD662">
        <f t="shared" ca="1" si="20"/>
        <v>3</v>
      </c>
      <c r="AE662" t="str" cm="1">
        <f t="array" ref="AE662">_xlfn.IFS(S662 &lt; 3, "Low", S662 &lt;= 4, "Medium", S662 &gt; 4, "High")</f>
        <v>High</v>
      </c>
      <c r="AF662" t="str" cm="1">
        <f t="array" ref="AF662">_xlfn.IFS(T662 &lt; 3, "Unsatisfied", T662 &lt;= 4, "Neutral", T662 &gt; 4, "Satisfied" )</f>
        <v>Neutral</v>
      </c>
      <c r="AG662" t="str" cm="1">
        <f t="array" ref="AG662">_xlfn.IFS(Q662 &lt; 3, "Needs Improvement", Q662 &lt;= 4, "Good", Q662 &gt; 4, "Excellent" )</f>
        <v>Good</v>
      </c>
      <c r="AH662" t="str">
        <f t="shared" si="21"/>
        <v>Needs Improvement</v>
      </c>
    </row>
    <row r="663" spans="1:34" x14ac:dyDescent="0.35">
      <c r="A663">
        <v>1152</v>
      </c>
      <c r="B663" s="1">
        <v>44938</v>
      </c>
      <c r="C663" t="s">
        <v>28</v>
      </c>
      <c r="D663" t="s">
        <v>29</v>
      </c>
      <c r="E663" t="s">
        <v>30</v>
      </c>
      <c r="F663" t="s">
        <v>55</v>
      </c>
      <c r="G663" t="s">
        <v>45</v>
      </c>
      <c r="H663" t="s">
        <v>55</v>
      </c>
      <c r="I663" t="s">
        <v>34</v>
      </c>
      <c r="J663" t="s">
        <v>79</v>
      </c>
      <c r="K663" s="1">
        <v>23286</v>
      </c>
      <c r="L663" t="s">
        <v>36</v>
      </c>
      <c r="M663" t="s">
        <v>37</v>
      </c>
      <c r="N663" t="s">
        <v>60</v>
      </c>
      <c r="O663" t="s">
        <v>77</v>
      </c>
      <c r="P663" t="s">
        <v>40</v>
      </c>
      <c r="Q663">
        <v>3</v>
      </c>
      <c r="R663" s="1">
        <v>44909</v>
      </c>
      <c r="S663">
        <v>1</v>
      </c>
      <c r="T663">
        <v>1</v>
      </c>
      <c r="U663">
        <v>5</v>
      </c>
      <c r="V663" s="1">
        <v>45014</v>
      </c>
      <c r="W663" t="s">
        <v>50</v>
      </c>
      <c r="X663" t="s">
        <v>51</v>
      </c>
      <c r="Y663" t="s">
        <v>52</v>
      </c>
      <c r="Z663">
        <v>2</v>
      </c>
      <c r="AA663">
        <v>564.48</v>
      </c>
      <c r="AB663">
        <v>60</v>
      </c>
      <c r="AC663" t="str" cm="1">
        <f t="array" ref="AC663">_xlfn.IFS(AB663 &lt;=29, "Young Adult", AB663 &lt;=44, "Adult", AB663 &lt;=59, "Middle Age", AB663 &gt; 59, "Old")</f>
        <v>Old</v>
      </c>
      <c r="AD663">
        <f t="shared" ca="1" si="20"/>
        <v>3</v>
      </c>
      <c r="AE663" t="str" cm="1">
        <f t="array" ref="AE663">_xlfn.IFS(S663 &lt; 3, "Low", S663 &lt;= 4, "Medium", S663 &gt; 4, "High")</f>
        <v>Low</v>
      </c>
      <c r="AF663" t="str" cm="1">
        <f t="array" ref="AF663">_xlfn.IFS(T663 &lt; 3, "Unsatisfied", T663 &lt;= 4, "Neutral", T663 &gt; 4, "Satisfied" )</f>
        <v>Unsatisfied</v>
      </c>
      <c r="AG663" t="str" cm="1">
        <f t="array" ref="AG663">_xlfn.IFS(Q663 &lt; 3, "Needs Improvement", Q663 &lt;= 4, "Good", Q663 &gt; 4, "Excellent" )</f>
        <v>Good</v>
      </c>
      <c r="AH663" t="str">
        <f t="shared" si="21"/>
        <v>Needs Improvement</v>
      </c>
    </row>
    <row r="664" spans="1:34" x14ac:dyDescent="0.35">
      <c r="A664">
        <v>1153</v>
      </c>
      <c r="B664" s="1">
        <v>43935</v>
      </c>
      <c r="C664" t="s">
        <v>28</v>
      </c>
      <c r="D664" t="s">
        <v>44</v>
      </c>
      <c r="E664" t="s">
        <v>108</v>
      </c>
      <c r="F664" t="s">
        <v>46</v>
      </c>
      <c r="G664" t="s">
        <v>45</v>
      </c>
      <c r="H664" t="s">
        <v>33</v>
      </c>
      <c r="I664" t="s">
        <v>34</v>
      </c>
      <c r="J664" t="s">
        <v>70</v>
      </c>
      <c r="K664" s="1">
        <v>15269</v>
      </c>
      <c r="L664" t="s">
        <v>36</v>
      </c>
      <c r="M664" t="s">
        <v>37</v>
      </c>
      <c r="N664" t="s">
        <v>84</v>
      </c>
      <c r="O664" t="s">
        <v>77</v>
      </c>
      <c r="P664" t="s">
        <v>40</v>
      </c>
      <c r="Q664">
        <v>3</v>
      </c>
      <c r="R664" s="1">
        <v>44985</v>
      </c>
      <c r="S664">
        <v>3</v>
      </c>
      <c r="T664">
        <v>4</v>
      </c>
      <c r="U664">
        <v>2</v>
      </c>
      <c r="V664" s="1">
        <v>44897</v>
      </c>
      <c r="W664" t="s">
        <v>92</v>
      </c>
      <c r="X664" t="s">
        <v>42</v>
      </c>
      <c r="Y664" t="s">
        <v>43</v>
      </c>
      <c r="Z664">
        <v>4</v>
      </c>
      <c r="AA664">
        <v>555.35</v>
      </c>
      <c r="AB664">
        <v>79</v>
      </c>
      <c r="AC664" t="str" cm="1">
        <f t="array" ref="AC664">_xlfn.IFS(AB664 &lt;=29, "Young Adult", AB664 &lt;=44, "Adult", AB664 &lt;=59, "Middle Age", AB664 &gt; 59, "Old")</f>
        <v>Old</v>
      </c>
      <c r="AD664">
        <f t="shared" ca="1" si="20"/>
        <v>6</v>
      </c>
      <c r="AE664" t="str" cm="1">
        <f t="array" ref="AE664">_xlfn.IFS(S664 &lt; 3, "Low", S664 &lt;= 4, "Medium", S664 &gt; 4, "High")</f>
        <v>Medium</v>
      </c>
      <c r="AF664" t="str" cm="1">
        <f t="array" ref="AF664">_xlfn.IFS(T664 &lt; 3, "Unsatisfied", T664 &lt;= 4, "Neutral", T664 &gt; 4, "Satisfied" )</f>
        <v>Neutral</v>
      </c>
      <c r="AG664" t="str" cm="1">
        <f t="array" ref="AG664">_xlfn.IFS(Q664 &lt; 3, "Needs Improvement", Q664 &lt;= 4, "Good", Q664 &gt; 4, "Excellent" )</f>
        <v>Good</v>
      </c>
      <c r="AH664" t="str">
        <f t="shared" si="21"/>
        <v>Needs Improvement</v>
      </c>
    </row>
    <row r="665" spans="1:34" x14ac:dyDescent="0.35">
      <c r="A665">
        <v>1154</v>
      </c>
      <c r="B665" s="1">
        <v>44466</v>
      </c>
      <c r="C665" t="s">
        <v>28</v>
      </c>
      <c r="D665" t="s">
        <v>87</v>
      </c>
      <c r="E665" t="s">
        <v>108</v>
      </c>
      <c r="F665" t="s">
        <v>55</v>
      </c>
      <c r="G665" t="s">
        <v>32</v>
      </c>
      <c r="H665" t="s">
        <v>46</v>
      </c>
      <c r="I665" t="s">
        <v>34</v>
      </c>
      <c r="J665" t="s">
        <v>70</v>
      </c>
      <c r="K665" s="1">
        <v>32082</v>
      </c>
      <c r="L665" t="s">
        <v>36</v>
      </c>
      <c r="M665" t="s">
        <v>37</v>
      </c>
      <c r="N665" t="s">
        <v>38</v>
      </c>
      <c r="O665" t="s">
        <v>67</v>
      </c>
      <c r="P665" t="s">
        <v>40</v>
      </c>
      <c r="Q665">
        <v>3</v>
      </c>
      <c r="R665" s="1">
        <v>45086</v>
      </c>
      <c r="S665">
        <v>1</v>
      </c>
      <c r="T665">
        <v>3</v>
      </c>
      <c r="U665">
        <v>2</v>
      </c>
      <c r="V665" s="1">
        <v>44785</v>
      </c>
      <c r="W665" t="s">
        <v>50</v>
      </c>
      <c r="X665" t="s">
        <v>42</v>
      </c>
      <c r="Y665" t="s">
        <v>52</v>
      </c>
      <c r="Z665">
        <v>3</v>
      </c>
      <c r="AA665">
        <v>338.48</v>
      </c>
      <c r="AB665">
        <v>34</v>
      </c>
      <c r="AC665" t="str" cm="1">
        <f t="array" ref="AC665">_xlfn.IFS(AB665 &lt;=29, "Young Adult", AB665 &lt;=44, "Adult", AB665 &lt;=59, "Middle Age", AB665 &gt; 59, "Old")</f>
        <v>Adult</v>
      </c>
      <c r="AD665">
        <f t="shared" ca="1" si="20"/>
        <v>4</v>
      </c>
      <c r="AE665" t="str" cm="1">
        <f t="array" ref="AE665">_xlfn.IFS(S665 &lt; 3, "Low", S665 &lt;= 4, "Medium", S665 &gt; 4, "High")</f>
        <v>Low</v>
      </c>
      <c r="AF665" t="str" cm="1">
        <f t="array" ref="AF665">_xlfn.IFS(T665 &lt; 3, "Unsatisfied", T665 &lt;= 4, "Neutral", T665 &gt; 4, "Satisfied" )</f>
        <v>Neutral</v>
      </c>
      <c r="AG665" t="str" cm="1">
        <f t="array" ref="AG665">_xlfn.IFS(Q665 &lt; 3, "Needs Improvement", Q665 &lt;= 4, "Good", Q665 &gt; 4, "Excellent" )</f>
        <v>Good</v>
      </c>
      <c r="AH665" t="str">
        <f t="shared" si="21"/>
        <v>Needs Improvement</v>
      </c>
    </row>
    <row r="666" spans="1:34" x14ac:dyDescent="0.35">
      <c r="A666">
        <v>1155</v>
      </c>
      <c r="B666" s="1">
        <v>43421</v>
      </c>
      <c r="C666" t="s">
        <v>28</v>
      </c>
      <c r="D666" t="s">
        <v>81</v>
      </c>
      <c r="E666" t="s">
        <v>108</v>
      </c>
      <c r="F666" t="s">
        <v>31</v>
      </c>
      <c r="G666" t="s">
        <v>45</v>
      </c>
      <c r="H666" t="s">
        <v>33</v>
      </c>
      <c r="I666" t="s">
        <v>34</v>
      </c>
      <c r="J666" t="s">
        <v>35</v>
      </c>
      <c r="K666" s="1">
        <v>18938</v>
      </c>
      <c r="L666" t="s">
        <v>36</v>
      </c>
      <c r="M666" t="s">
        <v>37</v>
      </c>
      <c r="N666" t="s">
        <v>60</v>
      </c>
      <c r="O666" t="s">
        <v>67</v>
      </c>
      <c r="P666" t="s">
        <v>40</v>
      </c>
      <c r="Q666">
        <v>3</v>
      </c>
      <c r="R666" s="1">
        <v>44798</v>
      </c>
      <c r="S666">
        <v>2</v>
      </c>
      <c r="T666">
        <v>3</v>
      </c>
      <c r="U666">
        <v>1</v>
      </c>
      <c r="V666" s="1">
        <v>44814</v>
      </c>
      <c r="W666" t="s">
        <v>68</v>
      </c>
      <c r="X666" t="s">
        <v>42</v>
      </c>
      <c r="Y666" t="s">
        <v>43</v>
      </c>
      <c r="Z666">
        <v>1</v>
      </c>
      <c r="AA666">
        <v>339.01</v>
      </c>
      <c r="AB666">
        <v>67</v>
      </c>
      <c r="AC666" t="str" cm="1">
        <f t="array" ref="AC666">_xlfn.IFS(AB666 &lt;=29, "Young Adult", AB666 &lt;=44, "Adult", AB666 &lt;=59, "Middle Age", AB666 &gt; 59, "Old")</f>
        <v>Old</v>
      </c>
      <c r="AD666">
        <f t="shared" ca="1" si="20"/>
        <v>7</v>
      </c>
      <c r="AE666" t="str" cm="1">
        <f t="array" ref="AE666">_xlfn.IFS(S666 &lt; 3, "Low", S666 &lt;= 4, "Medium", S666 &gt; 4, "High")</f>
        <v>Low</v>
      </c>
      <c r="AF666" t="str" cm="1">
        <f t="array" ref="AF666">_xlfn.IFS(T666 &lt; 3, "Unsatisfied", T666 &lt;= 4, "Neutral", T666 &gt; 4, "Satisfied" )</f>
        <v>Neutral</v>
      </c>
      <c r="AG666" t="str" cm="1">
        <f t="array" ref="AG666">_xlfn.IFS(Q666 &lt; 3, "Needs Improvement", Q666 &lt;= 4, "Good", Q666 &gt; 4, "Excellent" )</f>
        <v>Good</v>
      </c>
      <c r="AH666" t="str">
        <f t="shared" si="21"/>
        <v>Needs Improvement</v>
      </c>
    </row>
    <row r="667" spans="1:34" x14ac:dyDescent="0.35">
      <c r="A667">
        <v>1156</v>
      </c>
      <c r="B667" s="1">
        <v>43668</v>
      </c>
      <c r="C667" t="s">
        <v>28</v>
      </c>
      <c r="D667" t="s">
        <v>54</v>
      </c>
      <c r="E667" t="s">
        <v>108</v>
      </c>
      <c r="F667" t="s">
        <v>31</v>
      </c>
      <c r="G667" t="s">
        <v>45</v>
      </c>
      <c r="H667" t="s">
        <v>55</v>
      </c>
      <c r="I667" t="s">
        <v>34</v>
      </c>
      <c r="J667" t="s">
        <v>109</v>
      </c>
      <c r="K667" s="1">
        <v>29331</v>
      </c>
      <c r="L667" t="s">
        <v>36</v>
      </c>
      <c r="M667" t="s">
        <v>48</v>
      </c>
      <c r="N667" t="s">
        <v>49</v>
      </c>
      <c r="O667" t="s">
        <v>67</v>
      </c>
      <c r="P667" t="s">
        <v>40</v>
      </c>
      <c r="Q667">
        <v>3</v>
      </c>
      <c r="R667" s="1">
        <v>45058</v>
      </c>
      <c r="S667">
        <v>1</v>
      </c>
      <c r="T667">
        <v>5</v>
      </c>
      <c r="U667">
        <v>2</v>
      </c>
      <c r="V667" s="1">
        <v>44808</v>
      </c>
      <c r="W667" t="s">
        <v>50</v>
      </c>
      <c r="X667" t="s">
        <v>42</v>
      </c>
      <c r="Y667" t="s">
        <v>52</v>
      </c>
      <c r="Z667">
        <v>5</v>
      </c>
      <c r="AA667">
        <v>939.49</v>
      </c>
      <c r="AB667">
        <v>39</v>
      </c>
      <c r="AC667" t="str" cm="1">
        <f t="array" ref="AC667">_xlfn.IFS(AB667 &lt;=29, "Young Adult", AB667 &lt;=44, "Adult", AB667 &lt;=59, "Middle Age", AB667 &gt; 59, "Old")</f>
        <v>Adult</v>
      </c>
      <c r="AD667">
        <f t="shared" ca="1" si="20"/>
        <v>6</v>
      </c>
      <c r="AE667" t="str" cm="1">
        <f t="array" ref="AE667">_xlfn.IFS(S667 &lt; 3, "Low", S667 &lt;= 4, "Medium", S667 &gt; 4, "High")</f>
        <v>Low</v>
      </c>
      <c r="AF667" t="str" cm="1">
        <f t="array" ref="AF667">_xlfn.IFS(T667 &lt; 3, "Unsatisfied", T667 &lt;= 4, "Neutral", T667 &gt; 4, "Satisfied" )</f>
        <v>Satisfied</v>
      </c>
      <c r="AG667" t="str" cm="1">
        <f t="array" ref="AG667">_xlfn.IFS(Q667 &lt; 3, "Needs Improvement", Q667 &lt;= 4, "Good", Q667 &gt; 4, "Excellent" )</f>
        <v>Good</v>
      </c>
      <c r="AH667" t="str">
        <f t="shared" si="21"/>
        <v>Needs Improvement</v>
      </c>
    </row>
    <row r="668" spans="1:34" x14ac:dyDescent="0.35">
      <c r="A668">
        <v>1157</v>
      </c>
      <c r="B668" s="1">
        <v>43506</v>
      </c>
      <c r="C668" t="s">
        <v>28</v>
      </c>
      <c r="D668" t="s">
        <v>94</v>
      </c>
      <c r="E668" t="s">
        <v>30</v>
      </c>
      <c r="F668" t="s">
        <v>46</v>
      </c>
      <c r="G668" t="s">
        <v>45</v>
      </c>
      <c r="H668" t="s">
        <v>33</v>
      </c>
      <c r="I668" t="s">
        <v>34</v>
      </c>
      <c r="J668" t="s">
        <v>101</v>
      </c>
      <c r="K668" s="1">
        <v>35142</v>
      </c>
      <c r="L668" t="s">
        <v>36</v>
      </c>
      <c r="M668" t="s">
        <v>48</v>
      </c>
      <c r="N668" t="s">
        <v>49</v>
      </c>
      <c r="O668" t="s">
        <v>67</v>
      </c>
      <c r="P668" t="s">
        <v>40</v>
      </c>
      <c r="Q668">
        <v>3</v>
      </c>
      <c r="R668" s="1">
        <v>45083</v>
      </c>
      <c r="S668">
        <v>1</v>
      </c>
      <c r="T668">
        <v>4</v>
      </c>
      <c r="U668">
        <v>2</v>
      </c>
      <c r="V668" s="1">
        <v>44845</v>
      </c>
      <c r="W668" t="s">
        <v>68</v>
      </c>
      <c r="X668" t="s">
        <v>51</v>
      </c>
      <c r="Y668" t="s">
        <v>73</v>
      </c>
      <c r="Z668">
        <v>1</v>
      </c>
      <c r="AA668">
        <v>276.47000000000003</v>
      </c>
      <c r="AB668">
        <v>23</v>
      </c>
      <c r="AC668" t="str" cm="1">
        <f t="array" ref="AC668">_xlfn.IFS(AB668 &lt;=29, "Young Adult", AB668 &lt;=44, "Adult", AB668 &lt;=59, "Middle Age", AB668 &gt; 59, "Old")</f>
        <v>Young Adult</v>
      </c>
      <c r="AD668">
        <f t="shared" ca="1" si="20"/>
        <v>7</v>
      </c>
      <c r="AE668" t="str" cm="1">
        <f t="array" ref="AE668">_xlfn.IFS(S668 &lt; 3, "Low", S668 &lt;= 4, "Medium", S668 &gt; 4, "High")</f>
        <v>Low</v>
      </c>
      <c r="AF668" t="str" cm="1">
        <f t="array" ref="AF668">_xlfn.IFS(T668 &lt; 3, "Unsatisfied", T668 &lt;= 4, "Neutral", T668 &gt; 4, "Satisfied" )</f>
        <v>Neutral</v>
      </c>
      <c r="AG668" t="str" cm="1">
        <f t="array" ref="AG668">_xlfn.IFS(Q668 &lt; 3, "Needs Improvement", Q668 &lt;= 4, "Good", Q668 &gt; 4, "Excellent" )</f>
        <v>Good</v>
      </c>
      <c r="AH668" t="str">
        <f t="shared" si="21"/>
        <v>Needs Improvement</v>
      </c>
    </row>
    <row r="669" spans="1:34" x14ac:dyDescent="0.35">
      <c r="A669">
        <v>1158</v>
      </c>
      <c r="B669" s="1">
        <v>43426</v>
      </c>
      <c r="C669" t="s">
        <v>28</v>
      </c>
      <c r="D669" t="s">
        <v>85</v>
      </c>
      <c r="E669" t="s">
        <v>108</v>
      </c>
      <c r="F669" t="s">
        <v>55</v>
      </c>
      <c r="G669" t="s">
        <v>45</v>
      </c>
      <c r="H669" t="s">
        <v>55</v>
      </c>
      <c r="I669" t="s">
        <v>34</v>
      </c>
      <c r="J669" t="s">
        <v>70</v>
      </c>
      <c r="K669" s="1">
        <v>21370</v>
      </c>
      <c r="L669" t="s">
        <v>36</v>
      </c>
      <c r="M669" t="s">
        <v>48</v>
      </c>
      <c r="N669" t="s">
        <v>84</v>
      </c>
      <c r="O669" t="s">
        <v>39</v>
      </c>
      <c r="P669" t="s">
        <v>40</v>
      </c>
      <c r="Q669">
        <v>3</v>
      </c>
      <c r="R669" s="1">
        <v>45002</v>
      </c>
      <c r="S669">
        <v>2</v>
      </c>
      <c r="T669">
        <v>4</v>
      </c>
      <c r="U669">
        <v>4</v>
      </c>
      <c r="V669" s="1">
        <v>44818</v>
      </c>
      <c r="W669" t="s">
        <v>50</v>
      </c>
      <c r="X669" t="s">
        <v>51</v>
      </c>
      <c r="Y669" t="s">
        <v>63</v>
      </c>
      <c r="Z669">
        <v>3</v>
      </c>
      <c r="AA669">
        <v>154.71</v>
      </c>
      <c r="AB669">
        <v>60</v>
      </c>
      <c r="AC669" t="str" cm="1">
        <f t="array" ref="AC669">_xlfn.IFS(AB669 &lt;=29, "Young Adult", AB669 &lt;=44, "Adult", AB669 &lt;=59, "Middle Age", AB669 &gt; 59, "Old")</f>
        <v>Old</v>
      </c>
      <c r="AD669">
        <f t="shared" ca="1" si="20"/>
        <v>7</v>
      </c>
      <c r="AE669" t="str" cm="1">
        <f t="array" ref="AE669">_xlfn.IFS(S669 &lt; 3, "Low", S669 &lt;= 4, "Medium", S669 &gt; 4, "High")</f>
        <v>Low</v>
      </c>
      <c r="AF669" t="str" cm="1">
        <f t="array" ref="AF669">_xlfn.IFS(T669 &lt; 3, "Unsatisfied", T669 &lt;= 4, "Neutral", T669 &gt; 4, "Satisfied" )</f>
        <v>Neutral</v>
      </c>
      <c r="AG669" t="str" cm="1">
        <f t="array" ref="AG669">_xlfn.IFS(Q669 &lt; 3, "Needs Improvement", Q669 &lt;= 4, "Good", Q669 &gt; 4, "Excellent" )</f>
        <v>Good</v>
      </c>
      <c r="AH669" t="str">
        <f t="shared" si="21"/>
        <v>Effective</v>
      </c>
    </row>
    <row r="670" spans="1:34" x14ac:dyDescent="0.35">
      <c r="A670">
        <v>1159</v>
      </c>
      <c r="B670" s="1">
        <v>45039</v>
      </c>
      <c r="C670" t="s">
        <v>28</v>
      </c>
      <c r="D670" t="s">
        <v>64</v>
      </c>
      <c r="E670" t="s">
        <v>30</v>
      </c>
      <c r="F670" t="s">
        <v>46</v>
      </c>
      <c r="G670" t="s">
        <v>45</v>
      </c>
      <c r="H670" t="s">
        <v>33</v>
      </c>
      <c r="I670" t="s">
        <v>34</v>
      </c>
      <c r="J670" t="s">
        <v>89</v>
      </c>
      <c r="K670" s="1">
        <v>29009</v>
      </c>
      <c r="L670" t="s">
        <v>36</v>
      </c>
      <c r="M670" t="s">
        <v>48</v>
      </c>
      <c r="N670" t="s">
        <v>60</v>
      </c>
      <c r="O670" t="s">
        <v>77</v>
      </c>
      <c r="P670" t="s">
        <v>40</v>
      </c>
      <c r="Q670">
        <v>3</v>
      </c>
      <c r="R670" s="1">
        <v>44975</v>
      </c>
      <c r="S670">
        <v>1</v>
      </c>
      <c r="T670">
        <v>2</v>
      </c>
      <c r="U670">
        <v>4</v>
      </c>
      <c r="V670" s="1">
        <v>44922</v>
      </c>
      <c r="W670" t="s">
        <v>41</v>
      </c>
      <c r="X670" t="s">
        <v>51</v>
      </c>
      <c r="Y670" t="s">
        <v>43</v>
      </c>
      <c r="Z670">
        <v>3</v>
      </c>
      <c r="AA670">
        <v>674.24</v>
      </c>
      <c r="AB670">
        <v>44</v>
      </c>
      <c r="AC670" t="str" cm="1">
        <f t="array" ref="AC670">_xlfn.IFS(AB670 &lt;=29, "Young Adult", AB670 &lt;=44, "Adult", AB670 &lt;=59, "Middle Age", AB670 &gt; 59, "Old")</f>
        <v>Adult</v>
      </c>
      <c r="AD670">
        <f t="shared" ca="1" si="20"/>
        <v>3</v>
      </c>
      <c r="AE670" t="str" cm="1">
        <f t="array" ref="AE670">_xlfn.IFS(S670 &lt; 3, "Low", S670 &lt;= 4, "Medium", S670 &gt; 4, "High")</f>
        <v>Low</v>
      </c>
      <c r="AF670" t="str" cm="1">
        <f t="array" ref="AF670">_xlfn.IFS(T670 &lt; 3, "Unsatisfied", T670 &lt;= 4, "Neutral", T670 &gt; 4, "Satisfied" )</f>
        <v>Unsatisfied</v>
      </c>
      <c r="AG670" t="str" cm="1">
        <f t="array" ref="AG670">_xlfn.IFS(Q670 &lt; 3, "Needs Improvement", Q670 &lt;= 4, "Good", Q670 &gt; 4, "Excellent" )</f>
        <v>Good</v>
      </c>
      <c r="AH670" t="str">
        <f t="shared" si="21"/>
        <v>Needs Improvement</v>
      </c>
    </row>
    <row r="671" spans="1:34" x14ac:dyDescent="0.35">
      <c r="A671">
        <v>1160</v>
      </c>
      <c r="B671" s="1">
        <v>44921</v>
      </c>
      <c r="C671" t="s">
        <v>28</v>
      </c>
      <c r="D671" t="s">
        <v>74</v>
      </c>
      <c r="E671" t="s">
        <v>30</v>
      </c>
      <c r="F671" t="s">
        <v>46</v>
      </c>
      <c r="G671" t="s">
        <v>56</v>
      </c>
      <c r="H671" t="s">
        <v>55</v>
      </c>
      <c r="I671" t="s">
        <v>34</v>
      </c>
      <c r="J671" t="s">
        <v>65</v>
      </c>
      <c r="K671" s="1">
        <v>28013</v>
      </c>
      <c r="L671" t="s">
        <v>36</v>
      </c>
      <c r="M671" t="s">
        <v>37</v>
      </c>
      <c r="N671" t="s">
        <v>84</v>
      </c>
      <c r="O671" t="s">
        <v>61</v>
      </c>
      <c r="P671" t="s">
        <v>40</v>
      </c>
      <c r="Q671">
        <v>3</v>
      </c>
      <c r="R671" s="1">
        <v>44793</v>
      </c>
      <c r="S671">
        <v>4</v>
      </c>
      <c r="T671">
        <v>2</v>
      </c>
      <c r="U671">
        <v>3</v>
      </c>
      <c r="V671" s="1">
        <v>44872</v>
      </c>
      <c r="W671" t="s">
        <v>41</v>
      </c>
      <c r="X671" t="s">
        <v>51</v>
      </c>
      <c r="Y671" t="s">
        <v>43</v>
      </c>
      <c r="Z671">
        <v>2</v>
      </c>
      <c r="AA671">
        <v>137.96</v>
      </c>
      <c r="AB671">
        <v>46</v>
      </c>
      <c r="AC671" t="str" cm="1">
        <f t="array" ref="AC671">_xlfn.IFS(AB671 &lt;=29, "Young Adult", AB671 &lt;=44, "Adult", AB671 &lt;=59, "Middle Age", AB671 &gt; 59, "Old")</f>
        <v>Middle Age</v>
      </c>
      <c r="AD671">
        <f t="shared" ca="1" si="20"/>
        <v>3</v>
      </c>
      <c r="AE671" t="str" cm="1">
        <f t="array" ref="AE671">_xlfn.IFS(S671 &lt; 3, "Low", S671 &lt;= 4, "Medium", S671 &gt; 4, "High")</f>
        <v>Medium</v>
      </c>
      <c r="AF671" t="str" cm="1">
        <f t="array" ref="AF671">_xlfn.IFS(T671 &lt; 3, "Unsatisfied", T671 &lt;= 4, "Neutral", T671 &gt; 4, "Satisfied" )</f>
        <v>Unsatisfied</v>
      </c>
      <c r="AG671" t="str" cm="1">
        <f t="array" ref="AG671">_xlfn.IFS(Q671 &lt; 3, "Needs Improvement", Q671 &lt;= 4, "Good", Q671 &gt; 4, "Excellent" )</f>
        <v>Good</v>
      </c>
      <c r="AH671" t="str">
        <f t="shared" si="21"/>
        <v>Needs Improvement</v>
      </c>
    </row>
    <row r="672" spans="1:34" x14ac:dyDescent="0.35">
      <c r="A672">
        <v>1161</v>
      </c>
      <c r="B672" s="1">
        <v>43996</v>
      </c>
      <c r="C672" t="s">
        <v>28</v>
      </c>
      <c r="D672" t="s">
        <v>94</v>
      </c>
      <c r="E672" t="s">
        <v>30</v>
      </c>
      <c r="F672" t="s">
        <v>31</v>
      </c>
      <c r="G672" t="s">
        <v>56</v>
      </c>
      <c r="H672" t="s">
        <v>46</v>
      </c>
      <c r="I672" t="s">
        <v>34</v>
      </c>
      <c r="J672" t="s">
        <v>105</v>
      </c>
      <c r="K672" s="1">
        <v>19966</v>
      </c>
      <c r="L672" t="s">
        <v>36</v>
      </c>
      <c r="M672" t="s">
        <v>37</v>
      </c>
      <c r="N672" t="s">
        <v>60</v>
      </c>
      <c r="O672" t="s">
        <v>39</v>
      </c>
      <c r="P672" t="s">
        <v>40</v>
      </c>
      <c r="Q672">
        <v>3</v>
      </c>
      <c r="R672" s="1">
        <v>45025</v>
      </c>
      <c r="S672">
        <v>3</v>
      </c>
      <c r="T672">
        <v>4</v>
      </c>
      <c r="U672">
        <v>4</v>
      </c>
      <c r="V672" s="1">
        <v>44878</v>
      </c>
      <c r="W672" t="s">
        <v>68</v>
      </c>
      <c r="X672" t="s">
        <v>42</v>
      </c>
      <c r="Y672" t="s">
        <v>73</v>
      </c>
      <c r="Z672">
        <v>5</v>
      </c>
      <c r="AA672">
        <v>926.85</v>
      </c>
      <c r="AB672">
        <v>66</v>
      </c>
      <c r="AC672" t="str" cm="1">
        <f t="array" ref="AC672">_xlfn.IFS(AB672 &lt;=29, "Young Adult", AB672 &lt;=44, "Adult", AB672 &lt;=59, "Middle Age", AB672 &gt; 59, "Old")</f>
        <v>Old</v>
      </c>
      <c r="AD672">
        <f t="shared" ca="1" si="20"/>
        <v>5</v>
      </c>
      <c r="AE672" t="str" cm="1">
        <f t="array" ref="AE672">_xlfn.IFS(S672 &lt; 3, "Low", S672 &lt;= 4, "Medium", S672 &gt; 4, "High")</f>
        <v>Medium</v>
      </c>
      <c r="AF672" t="str" cm="1">
        <f t="array" ref="AF672">_xlfn.IFS(T672 &lt; 3, "Unsatisfied", T672 &lt;= 4, "Neutral", T672 &gt; 4, "Satisfied" )</f>
        <v>Neutral</v>
      </c>
      <c r="AG672" t="str" cm="1">
        <f t="array" ref="AG672">_xlfn.IFS(Q672 &lt; 3, "Needs Improvement", Q672 &lt;= 4, "Good", Q672 &gt; 4, "Excellent" )</f>
        <v>Good</v>
      </c>
      <c r="AH672" t="str">
        <f t="shared" si="21"/>
        <v>Needs Improvement</v>
      </c>
    </row>
    <row r="673" spans="1:34" x14ac:dyDescent="0.35">
      <c r="A673">
        <v>1162</v>
      </c>
      <c r="B673" s="1">
        <v>44649</v>
      </c>
      <c r="C673" t="s">
        <v>28</v>
      </c>
      <c r="D673" t="s">
        <v>74</v>
      </c>
      <c r="E673" t="s">
        <v>30</v>
      </c>
      <c r="F673" t="s">
        <v>55</v>
      </c>
      <c r="G673" t="s">
        <v>32</v>
      </c>
      <c r="H673" t="s">
        <v>33</v>
      </c>
      <c r="I673" t="s">
        <v>34</v>
      </c>
      <c r="J673" t="s">
        <v>65</v>
      </c>
      <c r="K673" s="1">
        <v>30545</v>
      </c>
      <c r="L673" t="s">
        <v>36</v>
      </c>
      <c r="M673" t="s">
        <v>37</v>
      </c>
      <c r="N673" t="s">
        <v>84</v>
      </c>
      <c r="O673" t="s">
        <v>39</v>
      </c>
      <c r="P673" t="s">
        <v>40</v>
      </c>
      <c r="Q673">
        <v>3</v>
      </c>
      <c r="R673" s="1">
        <v>44839</v>
      </c>
      <c r="S673">
        <v>3</v>
      </c>
      <c r="T673">
        <v>3</v>
      </c>
      <c r="U673">
        <v>2</v>
      </c>
      <c r="V673" s="1">
        <v>44806</v>
      </c>
      <c r="W673" t="s">
        <v>92</v>
      </c>
      <c r="X673" t="s">
        <v>51</v>
      </c>
      <c r="Y673" t="s">
        <v>52</v>
      </c>
      <c r="Z673">
        <v>1</v>
      </c>
      <c r="AA673">
        <v>846.55</v>
      </c>
      <c r="AB673">
        <v>39</v>
      </c>
      <c r="AC673" t="str" cm="1">
        <f t="array" ref="AC673">_xlfn.IFS(AB673 &lt;=29, "Young Adult", AB673 &lt;=44, "Adult", AB673 &lt;=59, "Middle Age", AB673 &gt; 59, "Old")</f>
        <v>Adult</v>
      </c>
      <c r="AD673">
        <f t="shared" ca="1" si="20"/>
        <v>4</v>
      </c>
      <c r="AE673" t="str" cm="1">
        <f t="array" ref="AE673">_xlfn.IFS(S673 &lt; 3, "Low", S673 &lt;= 4, "Medium", S673 &gt; 4, "High")</f>
        <v>Medium</v>
      </c>
      <c r="AF673" t="str" cm="1">
        <f t="array" ref="AF673">_xlfn.IFS(T673 &lt; 3, "Unsatisfied", T673 &lt;= 4, "Neutral", T673 &gt; 4, "Satisfied" )</f>
        <v>Neutral</v>
      </c>
      <c r="AG673" t="str" cm="1">
        <f t="array" ref="AG673">_xlfn.IFS(Q673 &lt; 3, "Needs Improvement", Q673 &lt;= 4, "Good", Q673 &gt; 4, "Excellent" )</f>
        <v>Good</v>
      </c>
      <c r="AH673" t="str">
        <f t="shared" si="21"/>
        <v>Needs Improvement</v>
      </c>
    </row>
    <row r="674" spans="1:34" x14ac:dyDescent="0.35">
      <c r="A674">
        <v>1163</v>
      </c>
      <c r="B674" s="1">
        <v>44913</v>
      </c>
      <c r="C674" t="s">
        <v>133</v>
      </c>
      <c r="D674" t="s">
        <v>81</v>
      </c>
      <c r="E674" t="s">
        <v>30</v>
      </c>
      <c r="F674" t="s">
        <v>31</v>
      </c>
      <c r="G674" t="s">
        <v>45</v>
      </c>
      <c r="H674" t="s">
        <v>46</v>
      </c>
      <c r="I674" t="s">
        <v>34</v>
      </c>
      <c r="J674" t="s">
        <v>96</v>
      </c>
      <c r="K674" s="1">
        <v>35102</v>
      </c>
      <c r="L674" t="s">
        <v>36</v>
      </c>
      <c r="M674" t="s">
        <v>37</v>
      </c>
      <c r="N674" t="s">
        <v>38</v>
      </c>
      <c r="O674" t="s">
        <v>77</v>
      </c>
      <c r="P674" t="s">
        <v>40</v>
      </c>
      <c r="Q674">
        <v>3</v>
      </c>
      <c r="R674" s="1">
        <v>44909</v>
      </c>
      <c r="S674">
        <v>1</v>
      </c>
      <c r="T674">
        <v>2</v>
      </c>
      <c r="U674">
        <v>3</v>
      </c>
      <c r="V674" s="1">
        <v>44980</v>
      </c>
      <c r="W674" t="s">
        <v>92</v>
      </c>
      <c r="X674" t="s">
        <v>51</v>
      </c>
      <c r="Y674" t="s">
        <v>73</v>
      </c>
      <c r="Z674">
        <v>3</v>
      </c>
      <c r="AA674">
        <v>734.77</v>
      </c>
      <c r="AB674">
        <v>26</v>
      </c>
      <c r="AC674" t="str" cm="1">
        <f t="array" ref="AC674">_xlfn.IFS(AB674 &lt;=29, "Young Adult", AB674 &lt;=44, "Adult", AB674 &lt;=59, "Middle Age", AB674 &gt; 59, "Old")</f>
        <v>Young Adult</v>
      </c>
      <c r="AD674">
        <f t="shared" ca="1" si="20"/>
        <v>3</v>
      </c>
      <c r="AE674" t="str" cm="1">
        <f t="array" ref="AE674">_xlfn.IFS(S674 &lt; 3, "Low", S674 &lt;= 4, "Medium", S674 &gt; 4, "High")</f>
        <v>Low</v>
      </c>
      <c r="AF674" t="str" cm="1">
        <f t="array" ref="AF674">_xlfn.IFS(T674 &lt; 3, "Unsatisfied", T674 &lt;= 4, "Neutral", T674 &gt; 4, "Satisfied" )</f>
        <v>Unsatisfied</v>
      </c>
      <c r="AG674" t="str" cm="1">
        <f t="array" ref="AG674">_xlfn.IFS(Q674 &lt; 3, "Needs Improvement", Q674 &lt;= 4, "Good", Q674 &gt; 4, "Excellent" )</f>
        <v>Good</v>
      </c>
      <c r="AH674" t="str">
        <f t="shared" si="21"/>
        <v>Needs Improvement</v>
      </c>
    </row>
    <row r="675" spans="1:34" x14ac:dyDescent="0.35">
      <c r="A675">
        <v>1164</v>
      </c>
      <c r="B675" s="1">
        <v>43545</v>
      </c>
      <c r="C675" t="s">
        <v>133</v>
      </c>
      <c r="D675" t="s">
        <v>54</v>
      </c>
      <c r="E675" t="s">
        <v>30</v>
      </c>
      <c r="F675" t="s">
        <v>46</v>
      </c>
      <c r="G675" t="s">
        <v>45</v>
      </c>
      <c r="H675" t="s">
        <v>46</v>
      </c>
      <c r="I675" t="s">
        <v>34</v>
      </c>
      <c r="J675" t="s">
        <v>58</v>
      </c>
      <c r="K675" s="1">
        <v>18561</v>
      </c>
      <c r="L675" t="s">
        <v>36</v>
      </c>
      <c r="M675" t="s">
        <v>37</v>
      </c>
      <c r="N675" t="s">
        <v>60</v>
      </c>
      <c r="O675" t="s">
        <v>67</v>
      </c>
      <c r="P675" t="s">
        <v>40</v>
      </c>
      <c r="Q675">
        <v>3</v>
      </c>
      <c r="R675" s="1">
        <v>44857</v>
      </c>
      <c r="S675">
        <v>5</v>
      </c>
      <c r="T675">
        <v>5</v>
      </c>
      <c r="U675">
        <v>5</v>
      </c>
      <c r="V675" s="1">
        <v>44986</v>
      </c>
      <c r="W675" t="s">
        <v>68</v>
      </c>
      <c r="X675" t="s">
        <v>42</v>
      </c>
      <c r="Y675" t="s">
        <v>52</v>
      </c>
      <c r="Z675">
        <v>3</v>
      </c>
      <c r="AA675">
        <v>315.08999999999997</v>
      </c>
      <c r="AB675">
        <v>69</v>
      </c>
      <c r="AC675" t="str" cm="1">
        <f t="array" ref="AC675">_xlfn.IFS(AB675 &lt;=29, "Young Adult", AB675 &lt;=44, "Adult", AB675 &lt;=59, "Middle Age", AB675 &gt; 59, "Old")</f>
        <v>Old</v>
      </c>
      <c r="AD675">
        <f t="shared" ca="1" si="20"/>
        <v>7</v>
      </c>
      <c r="AE675" t="str" cm="1">
        <f t="array" ref="AE675">_xlfn.IFS(S675 &lt; 3, "Low", S675 &lt;= 4, "Medium", S675 &gt; 4, "High")</f>
        <v>High</v>
      </c>
      <c r="AF675" t="str" cm="1">
        <f t="array" ref="AF675">_xlfn.IFS(T675 &lt; 3, "Unsatisfied", T675 &lt;= 4, "Neutral", T675 &gt; 4, "Satisfied" )</f>
        <v>Satisfied</v>
      </c>
      <c r="AG675" t="str" cm="1">
        <f t="array" ref="AG675">_xlfn.IFS(Q675 &lt; 3, "Needs Improvement", Q675 &lt;= 4, "Good", Q675 &gt; 4, "Excellent" )</f>
        <v>Good</v>
      </c>
      <c r="AH675" t="str">
        <f t="shared" si="21"/>
        <v>Needs Improvement</v>
      </c>
    </row>
    <row r="676" spans="1:34" x14ac:dyDescent="0.35">
      <c r="A676">
        <v>1165</v>
      </c>
      <c r="B676" s="1">
        <v>44235</v>
      </c>
      <c r="C676" t="s">
        <v>133</v>
      </c>
      <c r="D676" t="s">
        <v>69</v>
      </c>
      <c r="E676" t="s">
        <v>30</v>
      </c>
      <c r="F676" t="s">
        <v>55</v>
      </c>
      <c r="G676" t="s">
        <v>32</v>
      </c>
      <c r="H676" t="s">
        <v>55</v>
      </c>
      <c r="I676" t="s">
        <v>34</v>
      </c>
      <c r="J676" t="s">
        <v>70</v>
      </c>
      <c r="K676" s="1">
        <v>36047</v>
      </c>
      <c r="L676" t="s">
        <v>36</v>
      </c>
      <c r="M676" t="s">
        <v>37</v>
      </c>
      <c r="N676" t="s">
        <v>60</v>
      </c>
      <c r="O676" t="s">
        <v>39</v>
      </c>
      <c r="P676" t="s">
        <v>40</v>
      </c>
      <c r="Q676">
        <v>3</v>
      </c>
      <c r="R676" s="1">
        <v>44935</v>
      </c>
      <c r="S676">
        <v>3</v>
      </c>
      <c r="T676">
        <v>3</v>
      </c>
      <c r="U676">
        <v>1</v>
      </c>
      <c r="V676" s="1">
        <v>44831</v>
      </c>
      <c r="W676" t="s">
        <v>92</v>
      </c>
      <c r="X676" t="s">
        <v>42</v>
      </c>
      <c r="Y676" t="s">
        <v>73</v>
      </c>
      <c r="Z676">
        <v>3</v>
      </c>
      <c r="AA676">
        <v>686.05</v>
      </c>
      <c r="AB676">
        <v>23</v>
      </c>
      <c r="AC676" t="str" cm="1">
        <f t="array" ref="AC676">_xlfn.IFS(AB676 &lt;=29, "Young Adult", AB676 &lt;=44, "Adult", AB676 &lt;=59, "Middle Age", AB676 &gt; 59, "Old")</f>
        <v>Young Adult</v>
      </c>
      <c r="AD676">
        <f t="shared" ca="1" si="20"/>
        <v>5</v>
      </c>
      <c r="AE676" t="str" cm="1">
        <f t="array" ref="AE676">_xlfn.IFS(S676 &lt; 3, "Low", S676 &lt;= 4, "Medium", S676 &gt; 4, "High")</f>
        <v>Medium</v>
      </c>
      <c r="AF676" t="str" cm="1">
        <f t="array" ref="AF676">_xlfn.IFS(T676 &lt; 3, "Unsatisfied", T676 &lt;= 4, "Neutral", T676 &gt; 4, "Satisfied" )</f>
        <v>Neutral</v>
      </c>
      <c r="AG676" t="str" cm="1">
        <f t="array" ref="AG676">_xlfn.IFS(Q676 &lt; 3, "Needs Improvement", Q676 &lt;= 4, "Good", Q676 &gt; 4, "Excellent" )</f>
        <v>Good</v>
      </c>
      <c r="AH676" t="str">
        <f t="shared" si="21"/>
        <v>Needs Improvement</v>
      </c>
    </row>
    <row r="677" spans="1:34" x14ac:dyDescent="0.35">
      <c r="A677">
        <v>1166</v>
      </c>
      <c r="B677" s="1">
        <v>44718</v>
      </c>
      <c r="C677" t="s">
        <v>106</v>
      </c>
      <c r="D677" t="s">
        <v>74</v>
      </c>
      <c r="E677" t="s">
        <v>30</v>
      </c>
      <c r="F677" t="s">
        <v>55</v>
      </c>
      <c r="G677" t="s">
        <v>45</v>
      </c>
      <c r="H677" t="s">
        <v>33</v>
      </c>
      <c r="I677" t="s">
        <v>34</v>
      </c>
      <c r="J677" t="s">
        <v>70</v>
      </c>
      <c r="K677" s="1">
        <v>23755</v>
      </c>
      <c r="L677" t="s">
        <v>36</v>
      </c>
      <c r="M677" t="s">
        <v>48</v>
      </c>
      <c r="N677" t="s">
        <v>60</v>
      </c>
      <c r="O677" t="s">
        <v>67</v>
      </c>
      <c r="P677" t="s">
        <v>40</v>
      </c>
      <c r="Q677">
        <v>3</v>
      </c>
      <c r="R677" s="1">
        <v>44984</v>
      </c>
      <c r="S677">
        <v>2</v>
      </c>
      <c r="T677">
        <v>1</v>
      </c>
      <c r="U677">
        <v>4</v>
      </c>
      <c r="V677" s="1">
        <v>44783</v>
      </c>
      <c r="W677" t="s">
        <v>92</v>
      </c>
      <c r="X677" t="s">
        <v>51</v>
      </c>
      <c r="Y677" t="s">
        <v>73</v>
      </c>
      <c r="Z677">
        <v>4</v>
      </c>
      <c r="AA677">
        <v>942.51</v>
      </c>
      <c r="AB677">
        <v>57</v>
      </c>
      <c r="AC677" t="str" cm="1">
        <f t="array" ref="AC677">_xlfn.IFS(AB677 &lt;=29, "Young Adult", AB677 &lt;=44, "Adult", AB677 &lt;=59, "Middle Age", AB677 &gt; 59, "Old")</f>
        <v>Middle Age</v>
      </c>
      <c r="AD677">
        <f t="shared" ca="1" si="20"/>
        <v>4</v>
      </c>
      <c r="AE677" t="str" cm="1">
        <f t="array" ref="AE677">_xlfn.IFS(S677 &lt; 3, "Low", S677 &lt;= 4, "Medium", S677 &gt; 4, "High")</f>
        <v>Low</v>
      </c>
      <c r="AF677" t="str" cm="1">
        <f t="array" ref="AF677">_xlfn.IFS(T677 &lt; 3, "Unsatisfied", T677 &lt;= 4, "Neutral", T677 &gt; 4, "Satisfied" )</f>
        <v>Unsatisfied</v>
      </c>
      <c r="AG677" t="str" cm="1">
        <f t="array" ref="AG677">_xlfn.IFS(Q677 &lt; 3, "Needs Improvement", Q677 &lt;= 4, "Good", Q677 &gt; 4, "Excellent" )</f>
        <v>Good</v>
      </c>
      <c r="AH677" t="str">
        <f t="shared" si="21"/>
        <v>Needs Improvement</v>
      </c>
    </row>
    <row r="678" spans="1:34" x14ac:dyDescent="0.35">
      <c r="A678">
        <v>1167</v>
      </c>
      <c r="B678" s="1">
        <v>44501</v>
      </c>
      <c r="C678" t="s">
        <v>106</v>
      </c>
      <c r="D678" t="s">
        <v>81</v>
      </c>
      <c r="E678" t="s">
        <v>30</v>
      </c>
      <c r="F678" t="s">
        <v>31</v>
      </c>
      <c r="G678" t="s">
        <v>56</v>
      </c>
      <c r="H678" t="s">
        <v>55</v>
      </c>
      <c r="I678" t="s">
        <v>34</v>
      </c>
      <c r="J678" t="s">
        <v>70</v>
      </c>
      <c r="K678" s="1">
        <v>20333</v>
      </c>
      <c r="L678" t="s">
        <v>36</v>
      </c>
      <c r="M678" t="s">
        <v>37</v>
      </c>
      <c r="N678" t="s">
        <v>60</v>
      </c>
      <c r="O678" t="s">
        <v>61</v>
      </c>
      <c r="P678" t="s">
        <v>40</v>
      </c>
      <c r="Q678">
        <v>3</v>
      </c>
      <c r="R678" s="1">
        <v>45068</v>
      </c>
      <c r="S678">
        <v>2</v>
      </c>
      <c r="T678">
        <v>3</v>
      </c>
      <c r="U678">
        <v>4</v>
      </c>
      <c r="V678" s="1">
        <v>44980</v>
      </c>
      <c r="W678" t="s">
        <v>62</v>
      </c>
      <c r="X678" t="s">
        <v>42</v>
      </c>
      <c r="Y678" t="s">
        <v>43</v>
      </c>
      <c r="Z678">
        <v>4</v>
      </c>
      <c r="AA678">
        <v>782.82</v>
      </c>
      <c r="AB678">
        <v>66</v>
      </c>
      <c r="AC678" t="str" cm="1">
        <f t="array" ref="AC678">_xlfn.IFS(AB678 &lt;=29, "Young Adult", AB678 &lt;=44, "Adult", AB678 &lt;=59, "Middle Age", AB678 &gt; 59, "Old")</f>
        <v>Old</v>
      </c>
      <c r="AD678">
        <f t="shared" ca="1" si="20"/>
        <v>4</v>
      </c>
      <c r="AE678" t="str" cm="1">
        <f t="array" ref="AE678">_xlfn.IFS(S678 &lt; 3, "Low", S678 &lt;= 4, "Medium", S678 &gt; 4, "High")</f>
        <v>Low</v>
      </c>
      <c r="AF678" t="str" cm="1">
        <f t="array" ref="AF678">_xlfn.IFS(T678 &lt; 3, "Unsatisfied", T678 &lt;= 4, "Neutral", T678 &gt; 4, "Satisfied" )</f>
        <v>Neutral</v>
      </c>
      <c r="AG678" t="str" cm="1">
        <f t="array" ref="AG678">_xlfn.IFS(Q678 &lt; 3, "Needs Improvement", Q678 &lt;= 4, "Good", Q678 &gt; 4, "Excellent" )</f>
        <v>Good</v>
      </c>
      <c r="AH678" t="str">
        <f t="shared" si="21"/>
        <v>Needs Improvement</v>
      </c>
    </row>
    <row r="679" spans="1:34" x14ac:dyDescent="0.35">
      <c r="A679">
        <v>1168</v>
      </c>
      <c r="B679" s="1">
        <v>44945</v>
      </c>
      <c r="C679" t="s">
        <v>106</v>
      </c>
      <c r="D679" t="s">
        <v>54</v>
      </c>
      <c r="E679" t="s">
        <v>30</v>
      </c>
      <c r="F679" t="s">
        <v>31</v>
      </c>
      <c r="G679" t="s">
        <v>45</v>
      </c>
      <c r="H679" t="s">
        <v>55</v>
      </c>
      <c r="I679" t="s">
        <v>34</v>
      </c>
      <c r="J679" t="s">
        <v>70</v>
      </c>
      <c r="K679" s="1">
        <v>18638</v>
      </c>
      <c r="L679" t="s">
        <v>36</v>
      </c>
      <c r="M679" t="s">
        <v>37</v>
      </c>
      <c r="N679" t="s">
        <v>38</v>
      </c>
      <c r="O679" t="s">
        <v>67</v>
      </c>
      <c r="P679" t="s">
        <v>40</v>
      </c>
      <c r="Q679">
        <v>3</v>
      </c>
      <c r="R679" s="1">
        <v>44801</v>
      </c>
      <c r="S679">
        <v>2</v>
      </c>
      <c r="T679">
        <v>2</v>
      </c>
      <c r="U679">
        <v>2</v>
      </c>
      <c r="V679" s="1">
        <v>44806</v>
      </c>
      <c r="W679" t="s">
        <v>62</v>
      </c>
      <c r="X679" t="s">
        <v>42</v>
      </c>
      <c r="Y679" t="s">
        <v>43</v>
      </c>
      <c r="Z679">
        <v>1</v>
      </c>
      <c r="AA679">
        <v>370.64</v>
      </c>
      <c r="AB679">
        <v>72</v>
      </c>
      <c r="AC679" t="str" cm="1">
        <f t="array" ref="AC679">_xlfn.IFS(AB679 &lt;=29, "Young Adult", AB679 &lt;=44, "Adult", AB679 &lt;=59, "Middle Age", AB679 &gt; 59, "Old")</f>
        <v>Old</v>
      </c>
      <c r="AD679">
        <f t="shared" ca="1" si="20"/>
        <v>3</v>
      </c>
      <c r="AE679" t="str" cm="1">
        <f t="array" ref="AE679">_xlfn.IFS(S679 &lt; 3, "Low", S679 &lt;= 4, "Medium", S679 &gt; 4, "High")</f>
        <v>Low</v>
      </c>
      <c r="AF679" t="str" cm="1">
        <f t="array" ref="AF679">_xlfn.IFS(T679 &lt; 3, "Unsatisfied", T679 &lt;= 4, "Neutral", T679 &gt; 4, "Satisfied" )</f>
        <v>Unsatisfied</v>
      </c>
      <c r="AG679" t="str" cm="1">
        <f t="array" ref="AG679">_xlfn.IFS(Q679 &lt; 3, "Needs Improvement", Q679 &lt;= 4, "Good", Q679 &gt; 4, "Excellent" )</f>
        <v>Good</v>
      </c>
      <c r="AH679" t="str">
        <f t="shared" si="21"/>
        <v>Needs Improvement</v>
      </c>
    </row>
    <row r="680" spans="1:34" x14ac:dyDescent="0.35">
      <c r="A680">
        <v>1169</v>
      </c>
      <c r="B680" s="1">
        <v>44042</v>
      </c>
      <c r="C680" t="s">
        <v>106</v>
      </c>
      <c r="D680" t="s">
        <v>69</v>
      </c>
      <c r="E680" t="s">
        <v>30</v>
      </c>
      <c r="F680" t="s">
        <v>31</v>
      </c>
      <c r="G680" t="s">
        <v>56</v>
      </c>
      <c r="H680" t="s">
        <v>46</v>
      </c>
      <c r="I680" t="s">
        <v>34</v>
      </c>
      <c r="J680" t="s">
        <v>70</v>
      </c>
      <c r="K680" s="1">
        <v>22174</v>
      </c>
      <c r="L680" t="s">
        <v>36</v>
      </c>
      <c r="M680" t="s">
        <v>37</v>
      </c>
      <c r="N680" t="s">
        <v>84</v>
      </c>
      <c r="O680" t="s">
        <v>61</v>
      </c>
      <c r="P680" t="s">
        <v>40</v>
      </c>
      <c r="Q680">
        <v>3</v>
      </c>
      <c r="R680" s="1">
        <v>45141</v>
      </c>
      <c r="S680">
        <v>1</v>
      </c>
      <c r="T680">
        <v>3</v>
      </c>
      <c r="U680">
        <v>2</v>
      </c>
      <c r="V680" s="1">
        <v>45107</v>
      </c>
      <c r="W680" t="s">
        <v>68</v>
      </c>
      <c r="X680" t="s">
        <v>42</v>
      </c>
      <c r="Y680" t="s">
        <v>52</v>
      </c>
      <c r="Z680">
        <v>1</v>
      </c>
      <c r="AA680">
        <v>487.66</v>
      </c>
      <c r="AB680">
        <v>60</v>
      </c>
      <c r="AC680" t="str" cm="1">
        <f t="array" ref="AC680">_xlfn.IFS(AB680 &lt;=29, "Young Adult", AB680 &lt;=44, "Adult", AB680 &lt;=59, "Middle Age", AB680 &gt; 59, "Old")</f>
        <v>Old</v>
      </c>
      <c r="AD680">
        <f t="shared" ca="1" si="20"/>
        <v>5</v>
      </c>
      <c r="AE680" t="str" cm="1">
        <f t="array" ref="AE680">_xlfn.IFS(S680 &lt; 3, "Low", S680 &lt;= 4, "Medium", S680 &gt; 4, "High")</f>
        <v>Low</v>
      </c>
      <c r="AF680" t="str" cm="1">
        <f t="array" ref="AF680">_xlfn.IFS(T680 &lt; 3, "Unsatisfied", T680 &lt;= 4, "Neutral", T680 &gt; 4, "Satisfied" )</f>
        <v>Neutral</v>
      </c>
      <c r="AG680" t="str" cm="1">
        <f t="array" ref="AG680">_xlfn.IFS(Q680 &lt; 3, "Needs Improvement", Q680 &lt;= 4, "Good", Q680 &gt; 4, "Excellent" )</f>
        <v>Good</v>
      </c>
      <c r="AH680" t="str">
        <f t="shared" si="21"/>
        <v>Needs Improvement</v>
      </c>
    </row>
    <row r="681" spans="1:34" x14ac:dyDescent="0.35">
      <c r="A681">
        <v>1170</v>
      </c>
      <c r="B681" s="1">
        <v>45123</v>
      </c>
      <c r="C681" t="s">
        <v>106</v>
      </c>
      <c r="D681" t="s">
        <v>29</v>
      </c>
      <c r="E681" t="s">
        <v>30</v>
      </c>
      <c r="F681" t="s">
        <v>46</v>
      </c>
      <c r="G681" t="s">
        <v>32</v>
      </c>
      <c r="H681" t="s">
        <v>55</v>
      </c>
      <c r="I681" t="s">
        <v>34</v>
      </c>
      <c r="J681" t="s">
        <v>111</v>
      </c>
      <c r="K681" s="1">
        <v>18827</v>
      </c>
      <c r="L681" t="s">
        <v>36</v>
      </c>
      <c r="M681" t="s">
        <v>37</v>
      </c>
      <c r="N681" t="s">
        <v>72</v>
      </c>
      <c r="O681" t="s">
        <v>61</v>
      </c>
      <c r="P681" t="s">
        <v>40</v>
      </c>
      <c r="Q681">
        <v>3</v>
      </c>
      <c r="R681" s="1">
        <v>44962</v>
      </c>
      <c r="S681">
        <v>1</v>
      </c>
      <c r="T681">
        <v>5</v>
      </c>
      <c r="U681">
        <v>4</v>
      </c>
      <c r="V681" s="1">
        <v>45142</v>
      </c>
      <c r="W681" t="s">
        <v>92</v>
      </c>
      <c r="X681" t="s">
        <v>51</v>
      </c>
      <c r="Y681" t="s">
        <v>52</v>
      </c>
      <c r="Z681">
        <v>1</v>
      </c>
      <c r="AA681">
        <v>179.85</v>
      </c>
      <c r="AB681">
        <v>72</v>
      </c>
      <c r="AC681" t="str" cm="1">
        <f t="array" ref="AC681">_xlfn.IFS(AB681 &lt;=29, "Young Adult", AB681 &lt;=44, "Adult", AB681 &lt;=59, "Middle Age", AB681 &gt; 59, "Old")</f>
        <v>Old</v>
      </c>
      <c r="AD681">
        <f t="shared" ca="1" si="20"/>
        <v>2</v>
      </c>
      <c r="AE681" t="str" cm="1">
        <f t="array" ref="AE681">_xlfn.IFS(S681 &lt; 3, "Low", S681 &lt;= 4, "Medium", S681 &gt; 4, "High")</f>
        <v>Low</v>
      </c>
      <c r="AF681" t="str" cm="1">
        <f t="array" ref="AF681">_xlfn.IFS(T681 &lt; 3, "Unsatisfied", T681 &lt;= 4, "Neutral", T681 &gt; 4, "Satisfied" )</f>
        <v>Satisfied</v>
      </c>
      <c r="AG681" t="str" cm="1">
        <f t="array" ref="AG681">_xlfn.IFS(Q681 &lt; 3, "Needs Improvement", Q681 &lt;= 4, "Good", Q681 &gt; 4, "Excellent" )</f>
        <v>Good</v>
      </c>
      <c r="AH681" t="str">
        <f t="shared" si="21"/>
        <v>Needs Improvement</v>
      </c>
    </row>
    <row r="682" spans="1:34" x14ac:dyDescent="0.35">
      <c r="A682">
        <v>1171</v>
      </c>
      <c r="B682" s="1">
        <v>44728</v>
      </c>
      <c r="C682" t="s">
        <v>28</v>
      </c>
      <c r="D682" t="s">
        <v>85</v>
      </c>
      <c r="E682" t="s">
        <v>30</v>
      </c>
      <c r="F682" t="s">
        <v>46</v>
      </c>
      <c r="G682" t="s">
        <v>45</v>
      </c>
      <c r="H682" t="s">
        <v>46</v>
      </c>
      <c r="I682" t="s">
        <v>34</v>
      </c>
      <c r="J682" t="s">
        <v>70</v>
      </c>
      <c r="K682" s="1">
        <v>19564</v>
      </c>
      <c r="L682" t="s">
        <v>36</v>
      </c>
      <c r="M682" t="s">
        <v>37</v>
      </c>
      <c r="N682" t="s">
        <v>49</v>
      </c>
      <c r="O682" t="s">
        <v>61</v>
      </c>
      <c r="P682" t="s">
        <v>40</v>
      </c>
      <c r="Q682">
        <v>3</v>
      </c>
      <c r="R682" s="1">
        <v>45101</v>
      </c>
      <c r="S682">
        <v>4</v>
      </c>
      <c r="T682">
        <v>1</v>
      </c>
      <c r="U682">
        <v>4</v>
      </c>
      <c r="V682" s="1">
        <v>44811</v>
      </c>
      <c r="W682" t="s">
        <v>62</v>
      </c>
      <c r="X682" t="s">
        <v>42</v>
      </c>
      <c r="Y682" t="s">
        <v>63</v>
      </c>
      <c r="Z682">
        <v>1</v>
      </c>
      <c r="AA682">
        <v>294.74</v>
      </c>
      <c r="AB682">
        <v>69</v>
      </c>
      <c r="AC682" t="str" cm="1">
        <f t="array" ref="AC682">_xlfn.IFS(AB682 &lt;=29, "Young Adult", AB682 &lt;=44, "Adult", AB682 &lt;=59, "Middle Age", AB682 &gt; 59, "Old")</f>
        <v>Old</v>
      </c>
      <c r="AD682">
        <f t="shared" ca="1" si="20"/>
        <v>3</v>
      </c>
      <c r="AE682" t="str" cm="1">
        <f t="array" ref="AE682">_xlfn.IFS(S682 &lt; 3, "Low", S682 &lt;= 4, "Medium", S682 &gt; 4, "High")</f>
        <v>Medium</v>
      </c>
      <c r="AF682" t="str" cm="1">
        <f t="array" ref="AF682">_xlfn.IFS(T682 &lt; 3, "Unsatisfied", T682 &lt;= 4, "Neutral", T682 &gt; 4, "Satisfied" )</f>
        <v>Unsatisfied</v>
      </c>
      <c r="AG682" t="str" cm="1">
        <f t="array" ref="AG682">_xlfn.IFS(Q682 &lt; 3, "Needs Improvement", Q682 &lt;= 4, "Good", Q682 &gt; 4, "Excellent" )</f>
        <v>Good</v>
      </c>
      <c r="AH682" t="str">
        <f t="shared" si="21"/>
        <v>Effective</v>
      </c>
    </row>
    <row r="683" spans="1:34" x14ac:dyDescent="0.35">
      <c r="A683">
        <v>1172</v>
      </c>
      <c r="B683" s="1">
        <v>44360</v>
      </c>
      <c r="C683" t="s">
        <v>28</v>
      </c>
      <c r="D683" t="s">
        <v>44</v>
      </c>
      <c r="E683" t="s">
        <v>108</v>
      </c>
      <c r="F683" t="s">
        <v>55</v>
      </c>
      <c r="G683" t="s">
        <v>32</v>
      </c>
      <c r="H683" t="s">
        <v>55</v>
      </c>
      <c r="I683" t="s">
        <v>34</v>
      </c>
      <c r="J683" t="s">
        <v>79</v>
      </c>
      <c r="K683" s="1">
        <v>19134</v>
      </c>
      <c r="L683" t="s">
        <v>36</v>
      </c>
      <c r="M683" t="s">
        <v>48</v>
      </c>
      <c r="N683" t="s">
        <v>84</v>
      </c>
      <c r="O683" t="s">
        <v>67</v>
      </c>
      <c r="P683" t="s">
        <v>40</v>
      </c>
      <c r="Q683">
        <v>3</v>
      </c>
      <c r="R683" s="1">
        <v>45096</v>
      </c>
      <c r="S683">
        <v>1</v>
      </c>
      <c r="T683">
        <v>3</v>
      </c>
      <c r="U683">
        <v>2</v>
      </c>
      <c r="V683" s="1">
        <v>45015</v>
      </c>
      <c r="W683" t="s">
        <v>92</v>
      </c>
      <c r="X683" t="s">
        <v>51</v>
      </c>
      <c r="Y683" t="s">
        <v>73</v>
      </c>
      <c r="Z683">
        <v>5</v>
      </c>
      <c r="AA683">
        <v>202.09</v>
      </c>
      <c r="AB683">
        <v>69</v>
      </c>
      <c r="AC683" t="str" cm="1">
        <f t="array" ref="AC683">_xlfn.IFS(AB683 &lt;=29, "Young Adult", AB683 &lt;=44, "Adult", AB683 &lt;=59, "Middle Age", AB683 &gt; 59, "Old")</f>
        <v>Old</v>
      </c>
      <c r="AD683">
        <f t="shared" ca="1" si="20"/>
        <v>4</v>
      </c>
      <c r="AE683" t="str" cm="1">
        <f t="array" ref="AE683">_xlfn.IFS(S683 &lt; 3, "Low", S683 &lt;= 4, "Medium", S683 &gt; 4, "High")</f>
        <v>Low</v>
      </c>
      <c r="AF683" t="str" cm="1">
        <f t="array" ref="AF683">_xlfn.IFS(T683 &lt; 3, "Unsatisfied", T683 &lt;= 4, "Neutral", T683 &gt; 4, "Satisfied" )</f>
        <v>Neutral</v>
      </c>
      <c r="AG683" t="str" cm="1">
        <f t="array" ref="AG683">_xlfn.IFS(Q683 &lt; 3, "Needs Improvement", Q683 &lt;= 4, "Good", Q683 &gt; 4, "Excellent" )</f>
        <v>Good</v>
      </c>
      <c r="AH683" t="str">
        <f t="shared" si="21"/>
        <v>Needs Improvement</v>
      </c>
    </row>
    <row r="684" spans="1:34" x14ac:dyDescent="0.35">
      <c r="A684">
        <v>1173</v>
      </c>
      <c r="B684" s="1">
        <v>44149</v>
      </c>
      <c r="C684" t="s">
        <v>28</v>
      </c>
      <c r="D684" t="s">
        <v>69</v>
      </c>
      <c r="E684" t="s">
        <v>108</v>
      </c>
      <c r="F684" t="s">
        <v>55</v>
      </c>
      <c r="G684" t="s">
        <v>32</v>
      </c>
      <c r="H684" t="s">
        <v>55</v>
      </c>
      <c r="I684" t="s">
        <v>34</v>
      </c>
      <c r="J684" t="s">
        <v>134</v>
      </c>
      <c r="K684" s="1">
        <v>24867</v>
      </c>
      <c r="L684" t="s">
        <v>36</v>
      </c>
      <c r="M684" t="s">
        <v>37</v>
      </c>
      <c r="N684" t="s">
        <v>38</v>
      </c>
      <c r="O684" t="s">
        <v>39</v>
      </c>
      <c r="P684" t="s">
        <v>40</v>
      </c>
      <c r="Q684">
        <v>3</v>
      </c>
      <c r="R684" s="1">
        <v>45093</v>
      </c>
      <c r="S684">
        <v>5</v>
      </c>
      <c r="T684">
        <v>5</v>
      </c>
      <c r="U684">
        <v>2</v>
      </c>
      <c r="V684" s="1">
        <v>44966</v>
      </c>
      <c r="W684" t="s">
        <v>50</v>
      </c>
      <c r="X684" t="s">
        <v>42</v>
      </c>
      <c r="Y684" t="s">
        <v>73</v>
      </c>
      <c r="Z684">
        <v>4</v>
      </c>
      <c r="AA684">
        <v>901.42</v>
      </c>
      <c r="AB684">
        <v>52</v>
      </c>
      <c r="AC684" t="str" cm="1">
        <f t="array" ref="AC684">_xlfn.IFS(AB684 &lt;=29, "Young Adult", AB684 &lt;=44, "Adult", AB684 &lt;=59, "Middle Age", AB684 &gt; 59, "Old")</f>
        <v>Middle Age</v>
      </c>
      <c r="AD684">
        <f t="shared" ca="1" si="20"/>
        <v>5</v>
      </c>
      <c r="AE684" t="str" cm="1">
        <f t="array" ref="AE684">_xlfn.IFS(S684 &lt; 3, "Low", S684 &lt;= 4, "Medium", S684 &gt; 4, "High")</f>
        <v>High</v>
      </c>
      <c r="AF684" t="str" cm="1">
        <f t="array" ref="AF684">_xlfn.IFS(T684 &lt; 3, "Unsatisfied", T684 &lt;= 4, "Neutral", T684 &gt; 4, "Satisfied" )</f>
        <v>Satisfied</v>
      </c>
      <c r="AG684" t="str" cm="1">
        <f t="array" ref="AG684">_xlfn.IFS(Q684 &lt; 3, "Needs Improvement", Q684 &lt;= 4, "Good", Q684 &gt; 4, "Excellent" )</f>
        <v>Good</v>
      </c>
      <c r="AH684" t="str">
        <f t="shared" si="21"/>
        <v>Needs Improvement</v>
      </c>
    </row>
    <row r="685" spans="1:34" x14ac:dyDescent="0.35">
      <c r="A685">
        <v>1174</v>
      </c>
      <c r="B685" s="1">
        <v>43998</v>
      </c>
      <c r="C685" t="s">
        <v>28</v>
      </c>
      <c r="D685" t="s">
        <v>29</v>
      </c>
      <c r="E685" t="s">
        <v>108</v>
      </c>
      <c r="F685" t="s">
        <v>55</v>
      </c>
      <c r="G685" t="s">
        <v>32</v>
      </c>
      <c r="H685" t="s">
        <v>33</v>
      </c>
      <c r="I685" t="s">
        <v>34</v>
      </c>
      <c r="J685" t="s">
        <v>70</v>
      </c>
      <c r="K685" s="1">
        <v>27008</v>
      </c>
      <c r="L685" t="s">
        <v>36</v>
      </c>
      <c r="M685" t="s">
        <v>37</v>
      </c>
      <c r="N685" t="s">
        <v>60</v>
      </c>
      <c r="O685" t="s">
        <v>39</v>
      </c>
      <c r="P685" t="s">
        <v>40</v>
      </c>
      <c r="Q685">
        <v>3</v>
      </c>
      <c r="R685" s="1">
        <v>44991</v>
      </c>
      <c r="S685">
        <v>2</v>
      </c>
      <c r="T685">
        <v>1</v>
      </c>
      <c r="U685">
        <v>5</v>
      </c>
      <c r="V685" s="1">
        <v>45058</v>
      </c>
      <c r="W685" t="s">
        <v>62</v>
      </c>
      <c r="X685" t="s">
        <v>51</v>
      </c>
      <c r="Y685" t="s">
        <v>52</v>
      </c>
      <c r="Z685">
        <v>3</v>
      </c>
      <c r="AA685">
        <v>454.23</v>
      </c>
      <c r="AB685">
        <v>47</v>
      </c>
      <c r="AC685" t="str" cm="1">
        <f t="array" ref="AC685">_xlfn.IFS(AB685 &lt;=29, "Young Adult", AB685 &lt;=44, "Adult", AB685 &lt;=59, "Middle Age", AB685 &gt; 59, "Old")</f>
        <v>Middle Age</v>
      </c>
      <c r="AD685">
        <f t="shared" ca="1" si="20"/>
        <v>5</v>
      </c>
      <c r="AE685" t="str" cm="1">
        <f t="array" ref="AE685">_xlfn.IFS(S685 &lt; 3, "Low", S685 &lt;= 4, "Medium", S685 &gt; 4, "High")</f>
        <v>Low</v>
      </c>
      <c r="AF685" t="str" cm="1">
        <f t="array" ref="AF685">_xlfn.IFS(T685 &lt; 3, "Unsatisfied", T685 &lt;= 4, "Neutral", T685 &gt; 4, "Satisfied" )</f>
        <v>Unsatisfied</v>
      </c>
      <c r="AG685" t="str" cm="1">
        <f t="array" ref="AG685">_xlfn.IFS(Q685 &lt; 3, "Needs Improvement", Q685 &lt;= 4, "Good", Q685 &gt; 4, "Excellent" )</f>
        <v>Good</v>
      </c>
      <c r="AH685" t="str">
        <f t="shared" si="21"/>
        <v>Needs Improvement</v>
      </c>
    </row>
    <row r="686" spans="1:34" x14ac:dyDescent="0.35">
      <c r="A686">
        <v>1175</v>
      </c>
      <c r="B686" s="1">
        <v>43454</v>
      </c>
      <c r="C686" t="s">
        <v>28</v>
      </c>
      <c r="D686" t="s">
        <v>44</v>
      </c>
      <c r="E686" t="s">
        <v>108</v>
      </c>
      <c r="F686" t="s">
        <v>55</v>
      </c>
      <c r="G686" t="s">
        <v>45</v>
      </c>
      <c r="H686" t="s">
        <v>46</v>
      </c>
      <c r="I686" t="s">
        <v>34</v>
      </c>
      <c r="J686" t="s">
        <v>102</v>
      </c>
      <c r="K686" s="1">
        <v>35281</v>
      </c>
      <c r="L686" t="s">
        <v>36</v>
      </c>
      <c r="M686" t="s">
        <v>37</v>
      </c>
      <c r="N686" t="s">
        <v>84</v>
      </c>
      <c r="O686" t="s">
        <v>77</v>
      </c>
      <c r="P686" t="s">
        <v>40</v>
      </c>
      <c r="Q686">
        <v>3</v>
      </c>
      <c r="R686" s="1">
        <v>45038</v>
      </c>
      <c r="S686">
        <v>2</v>
      </c>
      <c r="T686">
        <v>1</v>
      </c>
      <c r="U686">
        <v>2</v>
      </c>
      <c r="V686" s="1">
        <v>44930</v>
      </c>
      <c r="W686" t="s">
        <v>62</v>
      </c>
      <c r="X686" t="s">
        <v>42</v>
      </c>
      <c r="Y686" t="s">
        <v>73</v>
      </c>
      <c r="Z686">
        <v>3</v>
      </c>
      <c r="AA686">
        <v>460.39</v>
      </c>
      <c r="AB686">
        <v>22</v>
      </c>
      <c r="AC686" t="str" cm="1">
        <f t="array" ref="AC686">_xlfn.IFS(AB686 &lt;=29, "Young Adult", AB686 &lt;=44, "Adult", AB686 &lt;=59, "Middle Age", AB686 &gt; 59, "Old")</f>
        <v>Young Adult</v>
      </c>
      <c r="AD686">
        <f t="shared" ca="1" si="20"/>
        <v>7</v>
      </c>
      <c r="AE686" t="str" cm="1">
        <f t="array" ref="AE686">_xlfn.IFS(S686 &lt; 3, "Low", S686 &lt;= 4, "Medium", S686 &gt; 4, "High")</f>
        <v>Low</v>
      </c>
      <c r="AF686" t="str" cm="1">
        <f t="array" ref="AF686">_xlfn.IFS(T686 &lt; 3, "Unsatisfied", T686 &lt;= 4, "Neutral", T686 &gt; 4, "Satisfied" )</f>
        <v>Unsatisfied</v>
      </c>
      <c r="AG686" t="str" cm="1">
        <f t="array" ref="AG686">_xlfn.IFS(Q686 &lt; 3, "Needs Improvement", Q686 &lt;= 4, "Good", Q686 &gt; 4, "Excellent" )</f>
        <v>Good</v>
      </c>
      <c r="AH686" t="str">
        <f t="shared" si="21"/>
        <v>Needs Improvement</v>
      </c>
    </row>
    <row r="687" spans="1:34" x14ac:dyDescent="0.35">
      <c r="A687">
        <v>1176</v>
      </c>
      <c r="B687" s="1">
        <v>44863</v>
      </c>
      <c r="C687" t="s">
        <v>28</v>
      </c>
      <c r="D687" t="s">
        <v>87</v>
      </c>
      <c r="E687" t="s">
        <v>30</v>
      </c>
      <c r="F687" t="s">
        <v>31</v>
      </c>
      <c r="G687" t="s">
        <v>45</v>
      </c>
      <c r="H687" t="s">
        <v>46</v>
      </c>
      <c r="I687" t="s">
        <v>34</v>
      </c>
      <c r="J687" t="s">
        <v>79</v>
      </c>
      <c r="K687" s="1">
        <v>22277</v>
      </c>
      <c r="L687" t="s">
        <v>36</v>
      </c>
      <c r="M687" t="s">
        <v>37</v>
      </c>
      <c r="N687" t="s">
        <v>38</v>
      </c>
      <c r="O687" t="s">
        <v>67</v>
      </c>
      <c r="P687" t="s">
        <v>40</v>
      </c>
      <c r="Q687">
        <v>3</v>
      </c>
      <c r="R687" s="1">
        <v>44851</v>
      </c>
      <c r="S687">
        <v>2</v>
      </c>
      <c r="T687">
        <v>2</v>
      </c>
      <c r="U687">
        <v>5</v>
      </c>
      <c r="V687" s="1">
        <v>44971</v>
      </c>
      <c r="W687" t="s">
        <v>41</v>
      </c>
      <c r="X687" t="s">
        <v>42</v>
      </c>
      <c r="Y687" t="s">
        <v>63</v>
      </c>
      <c r="Z687">
        <v>2</v>
      </c>
      <c r="AA687">
        <v>644.72</v>
      </c>
      <c r="AB687">
        <v>62</v>
      </c>
      <c r="AC687" t="str" cm="1">
        <f t="array" ref="AC687">_xlfn.IFS(AB687 &lt;=29, "Young Adult", AB687 &lt;=44, "Adult", AB687 &lt;=59, "Middle Age", AB687 &gt; 59, "Old")</f>
        <v>Old</v>
      </c>
      <c r="AD687">
        <f t="shared" ca="1" si="20"/>
        <v>3</v>
      </c>
      <c r="AE687" t="str" cm="1">
        <f t="array" ref="AE687">_xlfn.IFS(S687 &lt; 3, "Low", S687 &lt;= 4, "Medium", S687 &gt; 4, "High")</f>
        <v>Low</v>
      </c>
      <c r="AF687" t="str" cm="1">
        <f t="array" ref="AF687">_xlfn.IFS(T687 &lt; 3, "Unsatisfied", T687 &lt;= 4, "Neutral", T687 &gt; 4, "Satisfied" )</f>
        <v>Unsatisfied</v>
      </c>
      <c r="AG687" t="str" cm="1">
        <f t="array" ref="AG687">_xlfn.IFS(Q687 &lt; 3, "Needs Improvement", Q687 &lt;= 4, "Good", Q687 &gt; 4, "Excellent" )</f>
        <v>Good</v>
      </c>
      <c r="AH687" t="str">
        <f t="shared" si="21"/>
        <v>Effective</v>
      </c>
    </row>
    <row r="688" spans="1:34" x14ac:dyDescent="0.35">
      <c r="A688">
        <v>1177</v>
      </c>
      <c r="B688" s="1">
        <v>44032</v>
      </c>
      <c r="C688" t="s">
        <v>28</v>
      </c>
      <c r="D688" t="s">
        <v>81</v>
      </c>
      <c r="E688" t="s">
        <v>30</v>
      </c>
      <c r="F688" t="s">
        <v>31</v>
      </c>
      <c r="G688" t="s">
        <v>45</v>
      </c>
      <c r="H688" t="s">
        <v>33</v>
      </c>
      <c r="I688" t="s">
        <v>34</v>
      </c>
      <c r="J688" t="s">
        <v>47</v>
      </c>
      <c r="K688" s="1">
        <v>25025</v>
      </c>
      <c r="L688" t="s">
        <v>36</v>
      </c>
      <c r="M688" t="s">
        <v>37</v>
      </c>
      <c r="N688" t="s">
        <v>60</v>
      </c>
      <c r="O688" t="s">
        <v>67</v>
      </c>
      <c r="P688" t="s">
        <v>40</v>
      </c>
      <c r="Q688">
        <v>3</v>
      </c>
      <c r="R688" s="1">
        <v>44785</v>
      </c>
      <c r="S688">
        <v>2</v>
      </c>
      <c r="T688">
        <v>2</v>
      </c>
      <c r="U688">
        <v>5</v>
      </c>
      <c r="V688" s="1">
        <v>44821</v>
      </c>
      <c r="W688" t="s">
        <v>50</v>
      </c>
      <c r="X688" t="s">
        <v>51</v>
      </c>
      <c r="Y688" t="s">
        <v>73</v>
      </c>
      <c r="Z688">
        <v>3</v>
      </c>
      <c r="AA688">
        <v>436.86</v>
      </c>
      <c r="AB688">
        <v>52</v>
      </c>
      <c r="AC688" t="str" cm="1">
        <f t="array" ref="AC688">_xlfn.IFS(AB688 &lt;=29, "Young Adult", AB688 &lt;=44, "Adult", AB688 &lt;=59, "Middle Age", AB688 &gt; 59, "Old")</f>
        <v>Middle Age</v>
      </c>
      <c r="AD688">
        <f t="shared" ca="1" si="20"/>
        <v>5</v>
      </c>
      <c r="AE688" t="str" cm="1">
        <f t="array" ref="AE688">_xlfn.IFS(S688 &lt; 3, "Low", S688 &lt;= 4, "Medium", S688 &gt; 4, "High")</f>
        <v>Low</v>
      </c>
      <c r="AF688" t="str" cm="1">
        <f t="array" ref="AF688">_xlfn.IFS(T688 &lt; 3, "Unsatisfied", T688 &lt;= 4, "Neutral", T688 &gt; 4, "Satisfied" )</f>
        <v>Unsatisfied</v>
      </c>
      <c r="AG688" t="str" cm="1">
        <f t="array" ref="AG688">_xlfn.IFS(Q688 &lt; 3, "Needs Improvement", Q688 &lt;= 4, "Good", Q688 &gt; 4, "Excellent" )</f>
        <v>Good</v>
      </c>
      <c r="AH688" t="str">
        <f t="shared" si="21"/>
        <v>Needs Improvement</v>
      </c>
    </row>
    <row r="689" spans="1:34" x14ac:dyDescent="0.35">
      <c r="A689">
        <v>1178</v>
      </c>
      <c r="B689" s="1">
        <v>44472</v>
      </c>
      <c r="C689" t="s">
        <v>28</v>
      </c>
      <c r="D689" t="s">
        <v>54</v>
      </c>
      <c r="E689" t="s">
        <v>108</v>
      </c>
      <c r="F689" t="s">
        <v>31</v>
      </c>
      <c r="G689" t="s">
        <v>32</v>
      </c>
      <c r="H689" t="s">
        <v>46</v>
      </c>
      <c r="I689" t="s">
        <v>34</v>
      </c>
      <c r="J689" t="s">
        <v>70</v>
      </c>
      <c r="K689" s="1">
        <v>21677</v>
      </c>
      <c r="L689" t="s">
        <v>36</v>
      </c>
      <c r="M689" t="s">
        <v>48</v>
      </c>
      <c r="N689" t="s">
        <v>60</v>
      </c>
      <c r="O689" t="s">
        <v>61</v>
      </c>
      <c r="P689" t="s">
        <v>40</v>
      </c>
      <c r="Q689">
        <v>3</v>
      </c>
      <c r="R689" s="1">
        <v>45049</v>
      </c>
      <c r="S689">
        <v>2</v>
      </c>
      <c r="T689">
        <v>1</v>
      </c>
      <c r="U689">
        <v>2</v>
      </c>
      <c r="V689" s="1">
        <v>44916</v>
      </c>
      <c r="W689" t="s">
        <v>62</v>
      </c>
      <c r="X689" t="s">
        <v>51</v>
      </c>
      <c r="Y689" t="s">
        <v>43</v>
      </c>
      <c r="Z689">
        <v>1</v>
      </c>
      <c r="AA689">
        <v>361.52</v>
      </c>
      <c r="AB689">
        <v>62</v>
      </c>
      <c r="AC689" t="str" cm="1">
        <f t="array" ref="AC689">_xlfn.IFS(AB689 &lt;=29, "Young Adult", AB689 &lt;=44, "Adult", AB689 &lt;=59, "Middle Age", AB689 &gt; 59, "Old")</f>
        <v>Old</v>
      </c>
      <c r="AD689">
        <f t="shared" ca="1" si="20"/>
        <v>4</v>
      </c>
      <c r="AE689" t="str" cm="1">
        <f t="array" ref="AE689">_xlfn.IFS(S689 &lt; 3, "Low", S689 &lt;= 4, "Medium", S689 &gt; 4, "High")</f>
        <v>Low</v>
      </c>
      <c r="AF689" t="str" cm="1">
        <f t="array" ref="AF689">_xlfn.IFS(T689 &lt; 3, "Unsatisfied", T689 &lt;= 4, "Neutral", T689 &gt; 4, "Satisfied" )</f>
        <v>Unsatisfied</v>
      </c>
      <c r="AG689" t="str" cm="1">
        <f t="array" ref="AG689">_xlfn.IFS(Q689 &lt; 3, "Needs Improvement", Q689 &lt;= 4, "Good", Q689 &gt; 4, "Excellent" )</f>
        <v>Good</v>
      </c>
      <c r="AH689" t="str">
        <f t="shared" si="21"/>
        <v>Needs Improvement</v>
      </c>
    </row>
    <row r="690" spans="1:34" x14ac:dyDescent="0.35">
      <c r="A690">
        <v>1179</v>
      </c>
      <c r="B690" s="1">
        <v>44758</v>
      </c>
      <c r="C690" t="s">
        <v>28</v>
      </c>
      <c r="D690" t="s">
        <v>94</v>
      </c>
      <c r="E690" t="s">
        <v>30</v>
      </c>
      <c r="F690" t="s">
        <v>46</v>
      </c>
      <c r="G690" t="s">
        <v>45</v>
      </c>
      <c r="H690" t="s">
        <v>55</v>
      </c>
      <c r="I690" t="s">
        <v>34</v>
      </c>
      <c r="J690" t="s">
        <v>47</v>
      </c>
      <c r="K690" s="1">
        <v>33124</v>
      </c>
      <c r="L690" t="s">
        <v>36</v>
      </c>
      <c r="M690" t="s">
        <v>48</v>
      </c>
      <c r="N690" t="s">
        <v>72</v>
      </c>
      <c r="O690" t="s">
        <v>77</v>
      </c>
      <c r="P690" t="s">
        <v>40</v>
      </c>
      <c r="Q690">
        <v>3</v>
      </c>
      <c r="R690" s="1">
        <v>45117</v>
      </c>
      <c r="S690">
        <v>3</v>
      </c>
      <c r="T690">
        <v>5</v>
      </c>
      <c r="U690">
        <v>1</v>
      </c>
      <c r="V690" s="1">
        <v>44968</v>
      </c>
      <c r="W690" t="s">
        <v>68</v>
      </c>
      <c r="X690" t="s">
        <v>42</v>
      </c>
      <c r="Y690" t="s">
        <v>73</v>
      </c>
      <c r="Z690">
        <v>2</v>
      </c>
      <c r="AA690">
        <v>229.05</v>
      </c>
      <c r="AB690">
        <v>32</v>
      </c>
      <c r="AC690" t="str" cm="1">
        <f t="array" ref="AC690">_xlfn.IFS(AB690 &lt;=29, "Young Adult", AB690 &lt;=44, "Adult", AB690 &lt;=59, "Middle Age", AB690 &gt; 59, "Old")</f>
        <v>Adult</v>
      </c>
      <c r="AD690">
        <f t="shared" ca="1" si="20"/>
        <v>3</v>
      </c>
      <c r="AE690" t="str" cm="1">
        <f t="array" ref="AE690">_xlfn.IFS(S690 &lt; 3, "Low", S690 &lt;= 4, "Medium", S690 &gt; 4, "High")</f>
        <v>Medium</v>
      </c>
      <c r="AF690" t="str" cm="1">
        <f t="array" ref="AF690">_xlfn.IFS(T690 &lt; 3, "Unsatisfied", T690 &lt;= 4, "Neutral", T690 &gt; 4, "Satisfied" )</f>
        <v>Satisfied</v>
      </c>
      <c r="AG690" t="str" cm="1">
        <f t="array" ref="AG690">_xlfn.IFS(Q690 &lt; 3, "Needs Improvement", Q690 &lt;= 4, "Good", Q690 &gt; 4, "Excellent" )</f>
        <v>Good</v>
      </c>
      <c r="AH690" t="str">
        <f t="shared" si="21"/>
        <v>Needs Improvement</v>
      </c>
    </row>
    <row r="691" spans="1:34" x14ac:dyDescent="0.35">
      <c r="A691">
        <v>1180</v>
      </c>
      <c r="B691" s="1">
        <v>44012</v>
      </c>
      <c r="C691" t="s">
        <v>28</v>
      </c>
      <c r="D691" t="s">
        <v>85</v>
      </c>
      <c r="E691" t="s">
        <v>30</v>
      </c>
      <c r="F691" t="s">
        <v>55</v>
      </c>
      <c r="G691" t="s">
        <v>56</v>
      </c>
      <c r="H691" t="s">
        <v>55</v>
      </c>
      <c r="I691" t="s">
        <v>34</v>
      </c>
      <c r="J691" t="s">
        <v>111</v>
      </c>
      <c r="K691" s="1">
        <v>16406</v>
      </c>
      <c r="L691" t="s">
        <v>36</v>
      </c>
      <c r="M691" t="s">
        <v>48</v>
      </c>
      <c r="N691" t="s">
        <v>49</v>
      </c>
      <c r="O691" t="s">
        <v>61</v>
      </c>
      <c r="P691" t="s">
        <v>40</v>
      </c>
      <c r="Q691">
        <v>3</v>
      </c>
      <c r="R691" s="1">
        <v>45061</v>
      </c>
      <c r="S691">
        <v>4</v>
      </c>
      <c r="T691">
        <v>3</v>
      </c>
      <c r="U691">
        <v>1</v>
      </c>
      <c r="V691" s="1">
        <v>44882</v>
      </c>
      <c r="W691" t="s">
        <v>68</v>
      </c>
      <c r="X691" t="s">
        <v>42</v>
      </c>
      <c r="Y691" t="s">
        <v>63</v>
      </c>
      <c r="Z691">
        <v>3</v>
      </c>
      <c r="AA691">
        <v>787.85</v>
      </c>
      <c r="AB691">
        <v>76</v>
      </c>
      <c r="AC691" t="str" cm="1">
        <f t="array" ref="AC691">_xlfn.IFS(AB691 &lt;=29, "Young Adult", AB691 &lt;=44, "Adult", AB691 &lt;=59, "Middle Age", AB691 &gt; 59, "Old")</f>
        <v>Old</v>
      </c>
      <c r="AD691">
        <f t="shared" ca="1" si="20"/>
        <v>5</v>
      </c>
      <c r="AE691" t="str" cm="1">
        <f t="array" ref="AE691">_xlfn.IFS(S691 &lt; 3, "Low", S691 &lt;= 4, "Medium", S691 &gt; 4, "High")</f>
        <v>Medium</v>
      </c>
      <c r="AF691" t="str" cm="1">
        <f t="array" ref="AF691">_xlfn.IFS(T691 &lt; 3, "Unsatisfied", T691 &lt;= 4, "Neutral", T691 &gt; 4, "Satisfied" )</f>
        <v>Neutral</v>
      </c>
      <c r="AG691" t="str" cm="1">
        <f t="array" ref="AG691">_xlfn.IFS(Q691 &lt; 3, "Needs Improvement", Q691 &lt;= 4, "Good", Q691 &gt; 4, "Excellent" )</f>
        <v>Good</v>
      </c>
      <c r="AH691" t="str">
        <f t="shared" si="21"/>
        <v>Effective</v>
      </c>
    </row>
    <row r="692" spans="1:34" x14ac:dyDescent="0.35">
      <c r="A692">
        <v>1181</v>
      </c>
      <c r="B692" s="1">
        <v>44360</v>
      </c>
      <c r="C692" t="s">
        <v>28</v>
      </c>
      <c r="D692" t="s">
        <v>64</v>
      </c>
      <c r="E692" t="s">
        <v>30</v>
      </c>
      <c r="F692" t="s">
        <v>55</v>
      </c>
      <c r="G692" t="s">
        <v>32</v>
      </c>
      <c r="H692" t="s">
        <v>46</v>
      </c>
      <c r="I692" t="s">
        <v>34</v>
      </c>
      <c r="J692" t="s">
        <v>101</v>
      </c>
      <c r="K692" s="1">
        <v>34136</v>
      </c>
      <c r="L692" t="s">
        <v>36</v>
      </c>
      <c r="M692" t="s">
        <v>48</v>
      </c>
      <c r="N692" t="s">
        <v>60</v>
      </c>
      <c r="O692" t="s">
        <v>67</v>
      </c>
      <c r="P692" t="s">
        <v>40</v>
      </c>
      <c r="Q692">
        <v>3</v>
      </c>
      <c r="R692" s="1">
        <v>45112</v>
      </c>
      <c r="S692">
        <v>5</v>
      </c>
      <c r="T692">
        <v>5</v>
      </c>
      <c r="U692">
        <v>4</v>
      </c>
      <c r="V692" s="1">
        <v>44926</v>
      </c>
      <c r="W692" t="s">
        <v>92</v>
      </c>
      <c r="X692" t="s">
        <v>51</v>
      </c>
      <c r="Y692" t="s">
        <v>52</v>
      </c>
      <c r="Z692">
        <v>1</v>
      </c>
      <c r="AA692">
        <v>483.82</v>
      </c>
      <c r="AB692">
        <v>28</v>
      </c>
      <c r="AC692" t="str" cm="1">
        <f t="array" ref="AC692">_xlfn.IFS(AB692 &lt;=29, "Young Adult", AB692 &lt;=44, "Adult", AB692 &lt;=59, "Middle Age", AB692 &gt; 59, "Old")</f>
        <v>Young Adult</v>
      </c>
      <c r="AD692">
        <f t="shared" ca="1" si="20"/>
        <v>4</v>
      </c>
      <c r="AE692" t="str" cm="1">
        <f t="array" ref="AE692">_xlfn.IFS(S692 &lt; 3, "Low", S692 &lt;= 4, "Medium", S692 &gt; 4, "High")</f>
        <v>High</v>
      </c>
      <c r="AF692" t="str" cm="1">
        <f t="array" ref="AF692">_xlfn.IFS(T692 &lt; 3, "Unsatisfied", T692 &lt;= 4, "Neutral", T692 &gt; 4, "Satisfied" )</f>
        <v>Satisfied</v>
      </c>
      <c r="AG692" t="str" cm="1">
        <f t="array" ref="AG692">_xlfn.IFS(Q692 &lt; 3, "Needs Improvement", Q692 &lt;= 4, "Good", Q692 &gt; 4, "Excellent" )</f>
        <v>Good</v>
      </c>
      <c r="AH692" t="str">
        <f t="shared" si="21"/>
        <v>Needs Improvement</v>
      </c>
    </row>
    <row r="693" spans="1:34" x14ac:dyDescent="0.35">
      <c r="A693">
        <v>1182</v>
      </c>
      <c r="B693" s="1">
        <v>44194</v>
      </c>
      <c r="C693" t="s">
        <v>28</v>
      </c>
      <c r="D693" t="s">
        <v>74</v>
      </c>
      <c r="E693" t="s">
        <v>30</v>
      </c>
      <c r="F693" t="s">
        <v>55</v>
      </c>
      <c r="G693" t="s">
        <v>32</v>
      </c>
      <c r="H693" t="s">
        <v>33</v>
      </c>
      <c r="I693" t="s">
        <v>34</v>
      </c>
      <c r="J693" t="s">
        <v>89</v>
      </c>
      <c r="K693" s="1">
        <v>27007</v>
      </c>
      <c r="L693" t="s">
        <v>36</v>
      </c>
      <c r="M693" t="s">
        <v>37</v>
      </c>
      <c r="N693" t="s">
        <v>72</v>
      </c>
      <c r="O693" t="s">
        <v>77</v>
      </c>
      <c r="P693" t="s">
        <v>40</v>
      </c>
      <c r="Q693">
        <v>3</v>
      </c>
      <c r="R693" s="1">
        <v>44798</v>
      </c>
      <c r="S693">
        <v>2</v>
      </c>
      <c r="T693">
        <v>4</v>
      </c>
      <c r="U693">
        <v>5</v>
      </c>
      <c r="V693" s="1">
        <v>44853</v>
      </c>
      <c r="W693" t="s">
        <v>92</v>
      </c>
      <c r="X693" t="s">
        <v>51</v>
      </c>
      <c r="Y693" t="s">
        <v>73</v>
      </c>
      <c r="Z693">
        <v>5</v>
      </c>
      <c r="AA693">
        <v>623.64</v>
      </c>
      <c r="AB693">
        <v>47</v>
      </c>
      <c r="AC693" t="str" cm="1">
        <f t="array" ref="AC693">_xlfn.IFS(AB693 &lt;=29, "Young Adult", AB693 &lt;=44, "Adult", AB693 &lt;=59, "Middle Age", AB693 &gt; 59, "Old")</f>
        <v>Middle Age</v>
      </c>
      <c r="AD693">
        <f t="shared" ca="1" si="20"/>
        <v>5</v>
      </c>
      <c r="AE693" t="str" cm="1">
        <f t="array" ref="AE693">_xlfn.IFS(S693 &lt; 3, "Low", S693 &lt;= 4, "Medium", S693 &gt; 4, "High")</f>
        <v>Low</v>
      </c>
      <c r="AF693" t="str" cm="1">
        <f t="array" ref="AF693">_xlfn.IFS(T693 &lt; 3, "Unsatisfied", T693 &lt;= 4, "Neutral", T693 &gt; 4, "Satisfied" )</f>
        <v>Neutral</v>
      </c>
      <c r="AG693" t="str" cm="1">
        <f t="array" ref="AG693">_xlfn.IFS(Q693 &lt; 3, "Needs Improvement", Q693 &lt;= 4, "Good", Q693 &gt; 4, "Excellent" )</f>
        <v>Good</v>
      </c>
      <c r="AH693" t="str">
        <f t="shared" si="21"/>
        <v>Needs Improvement</v>
      </c>
    </row>
    <row r="694" spans="1:34" x14ac:dyDescent="0.35">
      <c r="A694">
        <v>1183</v>
      </c>
      <c r="B694" s="1">
        <v>44595</v>
      </c>
      <c r="C694" t="s">
        <v>28</v>
      </c>
      <c r="D694" t="s">
        <v>69</v>
      </c>
      <c r="E694" t="s">
        <v>30</v>
      </c>
      <c r="F694" t="s">
        <v>46</v>
      </c>
      <c r="G694" t="s">
        <v>45</v>
      </c>
      <c r="H694" t="s">
        <v>55</v>
      </c>
      <c r="I694" t="s">
        <v>34</v>
      </c>
      <c r="J694" t="s">
        <v>102</v>
      </c>
      <c r="K694" s="1">
        <v>17154</v>
      </c>
      <c r="L694" t="s">
        <v>36</v>
      </c>
      <c r="M694" t="s">
        <v>37</v>
      </c>
      <c r="N694" t="s">
        <v>72</v>
      </c>
      <c r="O694" t="s">
        <v>67</v>
      </c>
      <c r="P694" t="s">
        <v>40</v>
      </c>
      <c r="Q694">
        <v>3</v>
      </c>
      <c r="R694" s="1">
        <v>44992</v>
      </c>
      <c r="S694">
        <v>4</v>
      </c>
      <c r="T694">
        <v>5</v>
      </c>
      <c r="U694">
        <v>5</v>
      </c>
      <c r="V694" s="1">
        <v>45123</v>
      </c>
      <c r="W694" t="s">
        <v>68</v>
      </c>
      <c r="X694" t="s">
        <v>42</v>
      </c>
      <c r="Y694" t="s">
        <v>52</v>
      </c>
      <c r="Z694">
        <v>4</v>
      </c>
      <c r="AA694">
        <v>351.35</v>
      </c>
      <c r="AB694">
        <v>76</v>
      </c>
      <c r="AC694" t="str" cm="1">
        <f t="array" ref="AC694">_xlfn.IFS(AB694 &lt;=29, "Young Adult", AB694 &lt;=44, "Adult", AB694 &lt;=59, "Middle Age", AB694 &gt; 59, "Old")</f>
        <v>Old</v>
      </c>
      <c r="AD694">
        <f t="shared" ca="1" si="20"/>
        <v>4</v>
      </c>
      <c r="AE694" t="str" cm="1">
        <f t="array" ref="AE694">_xlfn.IFS(S694 &lt; 3, "Low", S694 &lt;= 4, "Medium", S694 &gt; 4, "High")</f>
        <v>Medium</v>
      </c>
      <c r="AF694" t="str" cm="1">
        <f t="array" ref="AF694">_xlfn.IFS(T694 &lt; 3, "Unsatisfied", T694 &lt;= 4, "Neutral", T694 &gt; 4, "Satisfied" )</f>
        <v>Satisfied</v>
      </c>
      <c r="AG694" t="str" cm="1">
        <f t="array" ref="AG694">_xlfn.IFS(Q694 &lt; 3, "Needs Improvement", Q694 &lt;= 4, "Good", Q694 &gt; 4, "Excellent" )</f>
        <v>Good</v>
      </c>
      <c r="AH694" t="str">
        <f t="shared" si="21"/>
        <v>Needs Improvement</v>
      </c>
    </row>
    <row r="695" spans="1:34" x14ac:dyDescent="0.35">
      <c r="A695">
        <v>1184</v>
      </c>
      <c r="B695" s="1">
        <v>44571</v>
      </c>
      <c r="C695" t="s">
        <v>28</v>
      </c>
      <c r="D695" t="s">
        <v>29</v>
      </c>
      <c r="E695" t="s">
        <v>30</v>
      </c>
      <c r="F695" t="s">
        <v>55</v>
      </c>
      <c r="G695" t="s">
        <v>56</v>
      </c>
      <c r="H695" t="s">
        <v>33</v>
      </c>
      <c r="I695" t="s">
        <v>34</v>
      </c>
      <c r="J695" t="s">
        <v>101</v>
      </c>
      <c r="K695" s="1">
        <v>18902</v>
      </c>
      <c r="L695" t="s">
        <v>36</v>
      </c>
      <c r="M695" t="s">
        <v>37</v>
      </c>
      <c r="N695" t="s">
        <v>49</v>
      </c>
      <c r="O695" t="s">
        <v>77</v>
      </c>
      <c r="P695" t="s">
        <v>40</v>
      </c>
      <c r="Q695">
        <v>3</v>
      </c>
      <c r="R695" s="1">
        <v>44837</v>
      </c>
      <c r="S695">
        <v>1</v>
      </c>
      <c r="T695">
        <v>3</v>
      </c>
      <c r="U695">
        <v>1</v>
      </c>
      <c r="V695" s="1">
        <v>44957</v>
      </c>
      <c r="W695" t="s">
        <v>50</v>
      </c>
      <c r="X695" t="s">
        <v>42</v>
      </c>
      <c r="Y695" t="s">
        <v>63</v>
      </c>
      <c r="Z695">
        <v>3</v>
      </c>
      <c r="AA695">
        <v>512.51</v>
      </c>
      <c r="AB695">
        <v>71</v>
      </c>
      <c r="AC695" t="str" cm="1">
        <f t="array" ref="AC695">_xlfn.IFS(AB695 &lt;=29, "Young Adult", AB695 &lt;=44, "Adult", AB695 &lt;=59, "Middle Age", AB695 &gt; 59, "Old")</f>
        <v>Old</v>
      </c>
      <c r="AD695">
        <f t="shared" ca="1" si="20"/>
        <v>4</v>
      </c>
      <c r="AE695" t="str" cm="1">
        <f t="array" ref="AE695">_xlfn.IFS(S695 &lt; 3, "Low", S695 &lt;= 4, "Medium", S695 &gt; 4, "High")</f>
        <v>Low</v>
      </c>
      <c r="AF695" t="str" cm="1">
        <f t="array" ref="AF695">_xlfn.IFS(T695 &lt; 3, "Unsatisfied", T695 &lt;= 4, "Neutral", T695 &gt; 4, "Satisfied" )</f>
        <v>Neutral</v>
      </c>
      <c r="AG695" t="str" cm="1">
        <f t="array" ref="AG695">_xlfn.IFS(Q695 &lt; 3, "Needs Improvement", Q695 &lt;= 4, "Good", Q695 &gt; 4, "Excellent" )</f>
        <v>Good</v>
      </c>
      <c r="AH695" t="str">
        <f t="shared" si="21"/>
        <v>Effective</v>
      </c>
    </row>
    <row r="696" spans="1:34" x14ac:dyDescent="0.35">
      <c r="A696">
        <v>1185</v>
      </c>
      <c r="B696" s="1">
        <v>43447</v>
      </c>
      <c r="C696" t="s">
        <v>133</v>
      </c>
      <c r="D696" t="s">
        <v>44</v>
      </c>
      <c r="E696" t="s">
        <v>30</v>
      </c>
      <c r="F696" t="s">
        <v>46</v>
      </c>
      <c r="G696" t="s">
        <v>45</v>
      </c>
      <c r="H696" t="s">
        <v>55</v>
      </c>
      <c r="I696" t="s">
        <v>34</v>
      </c>
      <c r="J696" t="s">
        <v>97</v>
      </c>
      <c r="K696" s="1">
        <v>26717</v>
      </c>
      <c r="L696" t="s">
        <v>36</v>
      </c>
      <c r="M696" t="s">
        <v>37</v>
      </c>
      <c r="N696" t="s">
        <v>60</v>
      </c>
      <c r="O696" t="s">
        <v>39</v>
      </c>
      <c r="P696" t="s">
        <v>40</v>
      </c>
      <c r="Q696">
        <v>3</v>
      </c>
      <c r="R696" s="1">
        <v>44786</v>
      </c>
      <c r="S696">
        <v>1</v>
      </c>
      <c r="T696">
        <v>2</v>
      </c>
      <c r="U696">
        <v>4</v>
      </c>
      <c r="V696" s="1">
        <v>44826</v>
      </c>
      <c r="W696" t="s">
        <v>62</v>
      </c>
      <c r="X696" t="s">
        <v>42</v>
      </c>
      <c r="Y696" t="s">
        <v>43</v>
      </c>
      <c r="Z696">
        <v>5</v>
      </c>
      <c r="AA696">
        <v>957.9</v>
      </c>
      <c r="AB696">
        <v>45</v>
      </c>
      <c r="AC696" t="str" cm="1">
        <f t="array" ref="AC696">_xlfn.IFS(AB696 &lt;=29, "Young Adult", AB696 &lt;=44, "Adult", AB696 &lt;=59, "Middle Age", AB696 &gt; 59, "Old")</f>
        <v>Middle Age</v>
      </c>
      <c r="AD696">
        <f t="shared" ca="1" si="20"/>
        <v>7</v>
      </c>
      <c r="AE696" t="str" cm="1">
        <f t="array" ref="AE696">_xlfn.IFS(S696 &lt; 3, "Low", S696 &lt;= 4, "Medium", S696 &gt; 4, "High")</f>
        <v>Low</v>
      </c>
      <c r="AF696" t="str" cm="1">
        <f t="array" ref="AF696">_xlfn.IFS(T696 &lt; 3, "Unsatisfied", T696 &lt;= 4, "Neutral", T696 &gt; 4, "Satisfied" )</f>
        <v>Unsatisfied</v>
      </c>
      <c r="AG696" t="str" cm="1">
        <f t="array" ref="AG696">_xlfn.IFS(Q696 &lt; 3, "Needs Improvement", Q696 &lt;= 4, "Good", Q696 &gt; 4, "Excellent" )</f>
        <v>Good</v>
      </c>
      <c r="AH696" t="str">
        <f t="shared" si="21"/>
        <v>Needs Improvement</v>
      </c>
    </row>
    <row r="697" spans="1:34" x14ac:dyDescent="0.35">
      <c r="A697">
        <v>1186</v>
      </c>
      <c r="B697" s="1">
        <v>44258</v>
      </c>
      <c r="C697" t="s">
        <v>133</v>
      </c>
      <c r="D697" t="s">
        <v>87</v>
      </c>
      <c r="E697" t="s">
        <v>30</v>
      </c>
      <c r="F697" t="s">
        <v>55</v>
      </c>
      <c r="G697" t="s">
        <v>45</v>
      </c>
      <c r="H697" t="s">
        <v>33</v>
      </c>
      <c r="I697" t="s">
        <v>34</v>
      </c>
      <c r="J697" t="s">
        <v>89</v>
      </c>
      <c r="K697" s="1">
        <v>30553</v>
      </c>
      <c r="L697" t="s">
        <v>36</v>
      </c>
      <c r="M697" t="s">
        <v>37</v>
      </c>
      <c r="N697" t="s">
        <v>49</v>
      </c>
      <c r="O697" t="s">
        <v>61</v>
      </c>
      <c r="P697" t="s">
        <v>40</v>
      </c>
      <c r="Q697">
        <v>3</v>
      </c>
      <c r="R697" s="1">
        <v>45058</v>
      </c>
      <c r="S697">
        <v>3</v>
      </c>
      <c r="T697">
        <v>3</v>
      </c>
      <c r="U697">
        <v>5</v>
      </c>
      <c r="V697" s="1">
        <v>45089</v>
      </c>
      <c r="W697" t="s">
        <v>92</v>
      </c>
      <c r="X697" t="s">
        <v>51</v>
      </c>
      <c r="Y697" t="s">
        <v>43</v>
      </c>
      <c r="Z697">
        <v>5</v>
      </c>
      <c r="AA697">
        <v>886.45</v>
      </c>
      <c r="AB697">
        <v>38</v>
      </c>
      <c r="AC697" t="str" cm="1">
        <f t="array" ref="AC697">_xlfn.IFS(AB697 &lt;=29, "Young Adult", AB697 &lt;=44, "Adult", AB697 &lt;=59, "Middle Age", AB697 &gt; 59, "Old")</f>
        <v>Adult</v>
      </c>
      <c r="AD697">
        <f t="shared" ca="1" si="20"/>
        <v>5</v>
      </c>
      <c r="AE697" t="str" cm="1">
        <f t="array" ref="AE697">_xlfn.IFS(S697 &lt; 3, "Low", S697 &lt;= 4, "Medium", S697 &gt; 4, "High")</f>
        <v>Medium</v>
      </c>
      <c r="AF697" t="str" cm="1">
        <f t="array" ref="AF697">_xlfn.IFS(T697 &lt; 3, "Unsatisfied", T697 &lt;= 4, "Neutral", T697 &gt; 4, "Satisfied" )</f>
        <v>Neutral</v>
      </c>
      <c r="AG697" t="str" cm="1">
        <f t="array" ref="AG697">_xlfn.IFS(Q697 &lt; 3, "Needs Improvement", Q697 &lt;= 4, "Good", Q697 &gt; 4, "Excellent" )</f>
        <v>Good</v>
      </c>
      <c r="AH697" t="str">
        <f t="shared" si="21"/>
        <v>Needs Improvement</v>
      </c>
    </row>
    <row r="698" spans="1:34" x14ac:dyDescent="0.35">
      <c r="A698">
        <v>1187</v>
      </c>
      <c r="B698" s="1">
        <v>44381</v>
      </c>
      <c r="C698" t="s">
        <v>133</v>
      </c>
      <c r="D698" t="s">
        <v>81</v>
      </c>
      <c r="E698" t="s">
        <v>30</v>
      </c>
      <c r="F698" t="s">
        <v>46</v>
      </c>
      <c r="G698" t="s">
        <v>45</v>
      </c>
      <c r="H698" t="s">
        <v>55</v>
      </c>
      <c r="I698" t="s">
        <v>34</v>
      </c>
      <c r="J698" t="s">
        <v>47</v>
      </c>
      <c r="K698" s="1">
        <v>35688</v>
      </c>
      <c r="L698" t="s">
        <v>36</v>
      </c>
      <c r="M698" t="s">
        <v>37</v>
      </c>
      <c r="N698" t="s">
        <v>72</v>
      </c>
      <c r="O698" t="s">
        <v>61</v>
      </c>
      <c r="P698" t="s">
        <v>40</v>
      </c>
      <c r="Q698">
        <v>3</v>
      </c>
      <c r="R698" s="1">
        <v>44884</v>
      </c>
      <c r="S698">
        <v>4</v>
      </c>
      <c r="T698">
        <v>1</v>
      </c>
      <c r="U698">
        <v>1</v>
      </c>
      <c r="V698" s="1">
        <v>44859</v>
      </c>
      <c r="W698" t="s">
        <v>92</v>
      </c>
      <c r="X698" t="s">
        <v>42</v>
      </c>
      <c r="Y698" t="s">
        <v>52</v>
      </c>
      <c r="Z698">
        <v>4</v>
      </c>
      <c r="AA698">
        <v>443.55</v>
      </c>
      <c r="AB698">
        <v>24</v>
      </c>
      <c r="AC698" t="str" cm="1">
        <f t="array" ref="AC698">_xlfn.IFS(AB698 &lt;=29, "Young Adult", AB698 &lt;=44, "Adult", AB698 &lt;=59, "Middle Age", AB698 &gt; 59, "Old")</f>
        <v>Young Adult</v>
      </c>
      <c r="AD698">
        <f t="shared" ca="1" si="20"/>
        <v>4</v>
      </c>
      <c r="AE698" t="str" cm="1">
        <f t="array" ref="AE698">_xlfn.IFS(S698 &lt; 3, "Low", S698 &lt;= 4, "Medium", S698 &gt; 4, "High")</f>
        <v>Medium</v>
      </c>
      <c r="AF698" t="str" cm="1">
        <f t="array" ref="AF698">_xlfn.IFS(T698 &lt; 3, "Unsatisfied", T698 &lt;= 4, "Neutral", T698 &gt; 4, "Satisfied" )</f>
        <v>Unsatisfied</v>
      </c>
      <c r="AG698" t="str" cm="1">
        <f t="array" ref="AG698">_xlfn.IFS(Q698 &lt; 3, "Needs Improvement", Q698 &lt;= 4, "Good", Q698 &gt; 4, "Excellent" )</f>
        <v>Good</v>
      </c>
      <c r="AH698" t="str">
        <f t="shared" si="21"/>
        <v>Needs Improvement</v>
      </c>
    </row>
    <row r="699" spans="1:34" x14ac:dyDescent="0.35">
      <c r="A699">
        <v>1188</v>
      </c>
      <c r="B699" s="1">
        <v>43867</v>
      </c>
      <c r="C699" t="s">
        <v>106</v>
      </c>
      <c r="D699" t="s">
        <v>74</v>
      </c>
      <c r="E699" t="s">
        <v>108</v>
      </c>
      <c r="F699" t="s">
        <v>31</v>
      </c>
      <c r="G699" t="s">
        <v>56</v>
      </c>
      <c r="H699" t="s">
        <v>46</v>
      </c>
      <c r="I699" t="s">
        <v>34</v>
      </c>
      <c r="J699" t="s">
        <v>58</v>
      </c>
      <c r="K699" s="1">
        <v>29003</v>
      </c>
      <c r="L699" t="s">
        <v>36</v>
      </c>
      <c r="M699" t="s">
        <v>48</v>
      </c>
      <c r="N699" t="s">
        <v>72</v>
      </c>
      <c r="O699" t="s">
        <v>77</v>
      </c>
      <c r="P699" t="s">
        <v>40</v>
      </c>
      <c r="Q699">
        <v>3</v>
      </c>
      <c r="R699" s="1">
        <v>45123</v>
      </c>
      <c r="S699">
        <v>4</v>
      </c>
      <c r="T699">
        <v>1</v>
      </c>
      <c r="U699">
        <v>1</v>
      </c>
      <c r="V699" s="1">
        <v>44933</v>
      </c>
      <c r="W699" t="s">
        <v>68</v>
      </c>
      <c r="X699" t="s">
        <v>42</v>
      </c>
      <c r="Y699" t="s">
        <v>73</v>
      </c>
      <c r="Z699">
        <v>4</v>
      </c>
      <c r="AA699">
        <v>899.13</v>
      </c>
      <c r="AB699">
        <v>41</v>
      </c>
      <c r="AC699" t="str" cm="1">
        <f t="array" ref="AC699">_xlfn.IFS(AB699 &lt;=29, "Young Adult", AB699 &lt;=44, "Adult", AB699 &lt;=59, "Middle Age", AB699 &gt; 59, "Old")</f>
        <v>Adult</v>
      </c>
      <c r="AD699">
        <f t="shared" ca="1" si="20"/>
        <v>6</v>
      </c>
      <c r="AE699" t="str" cm="1">
        <f t="array" ref="AE699">_xlfn.IFS(S699 &lt; 3, "Low", S699 &lt;= 4, "Medium", S699 &gt; 4, "High")</f>
        <v>Medium</v>
      </c>
      <c r="AF699" t="str" cm="1">
        <f t="array" ref="AF699">_xlfn.IFS(T699 &lt; 3, "Unsatisfied", T699 &lt;= 4, "Neutral", T699 &gt; 4, "Satisfied" )</f>
        <v>Unsatisfied</v>
      </c>
      <c r="AG699" t="str" cm="1">
        <f t="array" ref="AG699">_xlfn.IFS(Q699 &lt; 3, "Needs Improvement", Q699 &lt;= 4, "Good", Q699 &gt; 4, "Excellent" )</f>
        <v>Good</v>
      </c>
      <c r="AH699" t="str">
        <f t="shared" si="21"/>
        <v>Needs Improvement</v>
      </c>
    </row>
    <row r="700" spans="1:34" x14ac:dyDescent="0.35">
      <c r="A700">
        <v>1189</v>
      </c>
      <c r="B700" s="1">
        <v>44010</v>
      </c>
      <c r="C700" t="s">
        <v>106</v>
      </c>
      <c r="D700" t="s">
        <v>81</v>
      </c>
      <c r="E700" t="s">
        <v>108</v>
      </c>
      <c r="F700" t="s">
        <v>31</v>
      </c>
      <c r="G700" t="s">
        <v>32</v>
      </c>
      <c r="H700" t="s">
        <v>55</v>
      </c>
      <c r="I700" t="s">
        <v>34</v>
      </c>
      <c r="J700" t="s">
        <v>75</v>
      </c>
      <c r="K700" s="1">
        <v>32209</v>
      </c>
      <c r="L700" t="s">
        <v>36</v>
      </c>
      <c r="M700" t="s">
        <v>37</v>
      </c>
      <c r="N700" t="s">
        <v>60</v>
      </c>
      <c r="O700" t="s">
        <v>67</v>
      </c>
      <c r="P700" t="s">
        <v>40</v>
      </c>
      <c r="Q700">
        <v>3</v>
      </c>
      <c r="R700" s="1">
        <v>45126</v>
      </c>
      <c r="S700">
        <v>5</v>
      </c>
      <c r="T700">
        <v>5</v>
      </c>
      <c r="U700">
        <v>3</v>
      </c>
      <c r="V700" s="1">
        <v>44824</v>
      </c>
      <c r="W700" t="s">
        <v>92</v>
      </c>
      <c r="X700" t="s">
        <v>51</v>
      </c>
      <c r="Y700" t="s">
        <v>63</v>
      </c>
      <c r="Z700">
        <v>1</v>
      </c>
      <c r="AA700">
        <v>202.74</v>
      </c>
      <c r="AB700">
        <v>32</v>
      </c>
      <c r="AC700" t="str" cm="1">
        <f t="array" ref="AC700">_xlfn.IFS(AB700 &lt;=29, "Young Adult", AB700 &lt;=44, "Adult", AB700 &lt;=59, "Middle Age", AB700 &gt; 59, "Old")</f>
        <v>Adult</v>
      </c>
      <c r="AD700">
        <f t="shared" ca="1" si="20"/>
        <v>5</v>
      </c>
      <c r="AE700" t="str" cm="1">
        <f t="array" ref="AE700">_xlfn.IFS(S700 &lt; 3, "Low", S700 &lt;= 4, "Medium", S700 &gt; 4, "High")</f>
        <v>High</v>
      </c>
      <c r="AF700" t="str" cm="1">
        <f t="array" ref="AF700">_xlfn.IFS(T700 &lt; 3, "Unsatisfied", T700 &lt;= 4, "Neutral", T700 &gt; 4, "Satisfied" )</f>
        <v>Satisfied</v>
      </c>
      <c r="AG700" t="str" cm="1">
        <f t="array" ref="AG700">_xlfn.IFS(Q700 &lt; 3, "Needs Improvement", Q700 &lt;= 4, "Good", Q700 &gt; 4, "Excellent" )</f>
        <v>Good</v>
      </c>
      <c r="AH700" t="str">
        <f t="shared" si="21"/>
        <v>Effective</v>
      </c>
    </row>
    <row r="701" spans="1:34" x14ac:dyDescent="0.35">
      <c r="A701">
        <v>1190</v>
      </c>
      <c r="B701" s="1">
        <v>44187</v>
      </c>
      <c r="C701" t="s">
        <v>106</v>
      </c>
      <c r="D701" t="s">
        <v>54</v>
      </c>
      <c r="E701" t="s">
        <v>108</v>
      </c>
      <c r="F701" t="s">
        <v>31</v>
      </c>
      <c r="G701" t="s">
        <v>56</v>
      </c>
      <c r="H701" t="s">
        <v>55</v>
      </c>
      <c r="I701" t="s">
        <v>34</v>
      </c>
      <c r="J701" t="s">
        <v>99</v>
      </c>
      <c r="K701" s="1">
        <v>35905</v>
      </c>
      <c r="L701" t="s">
        <v>36</v>
      </c>
      <c r="M701" t="s">
        <v>37</v>
      </c>
      <c r="N701" t="s">
        <v>49</v>
      </c>
      <c r="O701" t="s">
        <v>67</v>
      </c>
      <c r="P701" t="s">
        <v>40</v>
      </c>
      <c r="Q701">
        <v>3</v>
      </c>
      <c r="R701" s="1">
        <v>45023</v>
      </c>
      <c r="S701">
        <v>2</v>
      </c>
      <c r="T701">
        <v>5</v>
      </c>
      <c r="U701">
        <v>3</v>
      </c>
      <c r="V701" s="1">
        <v>45067</v>
      </c>
      <c r="W701" t="s">
        <v>62</v>
      </c>
      <c r="X701" t="s">
        <v>51</v>
      </c>
      <c r="Y701" t="s">
        <v>43</v>
      </c>
      <c r="Z701">
        <v>4</v>
      </c>
      <c r="AA701">
        <v>727.81</v>
      </c>
      <c r="AB701">
        <v>22</v>
      </c>
      <c r="AC701" t="str" cm="1">
        <f t="array" ref="AC701">_xlfn.IFS(AB701 &lt;=29, "Young Adult", AB701 &lt;=44, "Adult", AB701 &lt;=59, "Middle Age", AB701 &gt; 59, "Old")</f>
        <v>Young Adult</v>
      </c>
      <c r="AD701">
        <f t="shared" ca="1" si="20"/>
        <v>5</v>
      </c>
      <c r="AE701" t="str" cm="1">
        <f t="array" ref="AE701">_xlfn.IFS(S701 &lt; 3, "Low", S701 &lt;= 4, "Medium", S701 &gt; 4, "High")</f>
        <v>Low</v>
      </c>
      <c r="AF701" t="str" cm="1">
        <f t="array" ref="AF701">_xlfn.IFS(T701 &lt; 3, "Unsatisfied", T701 &lt;= 4, "Neutral", T701 &gt; 4, "Satisfied" )</f>
        <v>Satisfied</v>
      </c>
      <c r="AG701" t="str" cm="1">
        <f t="array" ref="AG701">_xlfn.IFS(Q701 &lt; 3, "Needs Improvement", Q701 &lt;= 4, "Good", Q701 &gt; 4, "Excellent" )</f>
        <v>Good</v>
      </c>
      <c r="AH701" t="str">
        <f t="shared" si="21"/>
        <v>Needs Improvement</v>
      </c>
    </row>
    <row r="702" spans="1:34" x14ac:dyDescent="0.35">
      <c r="A702">
        <v>1191</v>
      </c>
      <c r="B702" s="1">
        <v>43793</v>
      </c>
      <c r="C702" t="s">
        <v>106</v>
      </c>
      <c r="D702" t="s">
        <v>69</v>
      </c>
      <c r="E702" t="s">
        <v>30</v>
      </c>
      <c r="F702" t="s">
        <v>55</v>
      </c>
      <c r="G702" t="s">
        <v>56</v>
      </c>
      <c r="H702" t="s">
        <v>55</v>
      </c>
      <c r="I702" t="s">
        <v>34</v>
      </c>
      <c r="J702" t="s">
        <v>101</v>
      </c>
      <c r="K702" s="1">
        <v>28605</v>
      </c>
      <c r="L702" t="s">
        <v>36</v>
      </c>
      <c r="M702" t="s">
        <v>37</v>
      </c>
      <c r="N702" t="s">
        <v>72</v>
      </c>
      <c r="O702" t="s">
        <v>77</v>
      </c>
      <c r="P702" t="s">
        <v>40</v>
      </c>
      <c r="Q702">
        <v>3</v>
      </c>
      <c r="R702" s="1">
        <v>45120</v>
      </c>
      <c r="S702">
        <v>4</v>
      </c>
      <c r="T702">
        <v>4</v>
      </c>
      <c r="U702">
        <v>4</v>
      </c>
      <c r="V702" s="1">
        <v>44827</v>
      </c>
      <c r="W702" t="s">
        <v>50</v>
      </c>
      <c r="X702" t="s">
        <v>42</v>
      </c>
      <c r="Y702" t="s">
        <v>63</v>
      </c>
      <c r="Z702">
        <v>2</v>
      </c>
      <c r="AA702">
        <v>820.39</v>
      </c>
      <c r="AB702">
        <v>41</v>
      </c>
      <c r="AC702" t="str" cm="1">
        <f t="array" ref="AC702">_xlfn.IFS(AB702 &lt;=29, "Young Adult", AB702 &lt;=44, "Adult", AB702 &lt;=59, "Middle Age", AB702 &gt; 59, "Old")</f>
        <v>Adult</v>
      </c>
      <c r="AD702">
        <f t="shared" ca="1" si="20"/>
        <v>6</v>
      </c>
      <c r="AE702" t="str" cm="1">
        <f t="array" ref="AE702">_xlfn.IFS(S702 &lt; 3, "Low", S702 &lt;= 4, "Medium", S702 &gt; 4, "High")</f>
        <v>Medium</v>
      </c>
      <c r="AF702" t="str" cm="1">
        <f t="array" ref="AF702">_xlfn.IFS(T702 &lt; 3, "Unsatisfied", T702 &lt;= 4, "Neutral", T702 &gt; 4, "Satisfied" )</f>
        <v>Neutral</v>
      </c>
      <c r="AG702" t="str" cm="1">
        <f t="array" ref="AG702">_xlfn.IFS(Q702 &lt; 3, "Needs Improvement", Q702 &lt;= 4, "Good", Q702 &gt; 4, "Excellent" )</f>
        <v>Good</v>
      </c>
      <c r="AH702" t="str">
        <f t="shared" si="21"/>
        <v>Effective</v>
      </c>
    </row>
    <row r="703" spans="1:34" x14ac:dyDescent="0.35">
      <c r="A703">
        <v>1192</v>
      </c>
      <c r="B703" s="1">
        <v>44827</v>
      </c>
      <c r="C703" t="s">
        <v>106</v>
      </c>
      <c r="D703" t="s">
        <v>29</v>
      </c>
      <c r="E703" t="s">
        <v>30</v>
      </c>
      <c r="F703" t="s">
        <v>55</v>
      </c>
      <c r="G703" t="s">
        <v>32</v>
      </c>
      <c r="H703" t="s">
        <v>55</v>
      </c>
      <c r="I703" t="s">
        <v>34</v>
      </c>
      <c r="J703" t="s">
        <v>65</v>
      </c>
      <c r="K703" s="1">
        <v>32484</v>
      </c>
      <c r="L703" t="s">
        <v>36</v>
      </c>
      <c r="M703" t="s">
        <v>37</v>
      </c>
      <c r="N703" t="s">
        <v>38</v>
      </c>
      <c r="O703" t="s">
        <v>61</v>
      </c>
      <c r="P703" t="s">
        <v>40</v>
      </c>
      <c r="Q703">
        <v>3</v>
      </c>
      <c r="R703" s="1">
        <v>44919</v>
      </c>
      <c r="S703">
        <v>3</v>
      </c>
      <c r="T703">
        <v>1</v>
      </c>
      <c r="U703">
        <v>1</v>
      </c>
      <c r="V703" s="1">
        <v>44845</v>
      </c>
      <c r="W703" t="s">
        <v>41</v>
      </c>
      <c r="X703" t="s">
        <v>51</v>
      </c>
      <c r="Y703" t="s">
        <v>73</v>
      </c>
      <c r="Z703">
        <v>4</v>
      </c>
      <c r="AA703">
        <v>111.94</v>
      </c>
      <c r="AB703">
        <v>34</v>
      </c>
      <c r="AC703" t="str" cm="1">
        <f t="array" ref="AC703">_xlfn.IFS(AB703 &lt;=29, "Young Adult", AB703 &lt;=44, "Adult", AB703 &lt;=59, "Middle Age", AB703 &gt; 59, "Old")</f>
        <v>Adult</v>
      </c>
      <c r="AD703">
        <f t="shared" ca="1" si="20"/>
        <v>3</v>
      </c>
      <c r="AE703" t="str" cm="1">
        <f t="array" ref="AE703">_xlfn.IFS(S703 &lt; 3, "Low", S703 &lt;= 4, "Medium", S703 &gt; 4, "High")</f>
        <v>Medium</v>
      </c>
      <c r="AF703" t="str" cm="1">
        <f t="array" ref="AF703">_xlfn.IFS(T703 &lt; 3, "Unsatisfied", T703 &lt;= 4, "Neutral", T703 &gt; 4, "Satisfied" )</f>
        <v>Unsatisfied</v>
      </c>
      <c r="AG703" t="str" cm="1">
        <f t="array" ref="AG703">_xlfn.IFS(Q703 &lt; 3, "Needs Improvement", Q703 &lt;= 4, "Good", Q703 &gt; 4, "Excellent" )</f>
        <v>Good</v>
      </c>
      <c r="AH703" t="str">
        <f t="shared" si="21"/>
        <v>Needs Improvement</v>
      </c>
    </row>
    <row r="704" spans="1:34" x14ac:dyDescent="0.35">
      <c r="A704">
        <v>1193</v>
      </c>
      <c r="B704" s="1">
        <v>43867</v>
      </c>
      <c r="C704" t="s">
        <v>28</v>
      </c>
      <c r="D704" t="s">
        <v>85</v>
      </c>
      <c r="E704" t="s">
        <v>108</v>
      </c>
      <c r="F704" t="s">
        <v>55</v>
      </c>
      <c r="G704" t="s">
        <v>56</v>
      </c>
      <c r="H704" t="s">
        <v>33</v>
      </c>
      <c r="I704" t="s">
        <v>34</v>
      </c>
      <c r="J704" t="s">
        <v>47</v>
      </c>
      <c r="K704" s="1">
        <v>18524</v>
      </c>
      <c r="L704" t="s">
        <v>36</v>
      </c>
      <c r="M704" t="s">
        <v>37</v>
      </c>
      <c r="N704" t="s">
        <v>72</v>
      </c>
      <c r="O704" t="s">
        <v>67</v>
      </c>
      <c r="P704" t="s">
        <v>40</v>
      </c>
      <c r="Q704">
        <v>3</v>
      </c>
      <c r="R704" s="1">
        <v>44788</v>
      </c>
      <c r="S704">
        <v>5</v>
      </c>
      <c r="T704">
        <v>2</v>
      </c>
      <c r="U704">
        <v>3</v>
      </c>
      <c r="V704" s="1">
        <v>45051</v>
      </c>
      <c r="W704" t="s">
        <v>68</v>
      </c>
      <c r="X704" t="s">
        <v>51</v>
      </c>
      <c r="Y704" t="s">
        <v>43</v>
      </c>
      <c r="Z704">
        <v>1</v>
      </c>
      <c r="AA704">
        <v>231.96</v>
      </c>
      <c r="AB704">
        <v>70</v>
      </c>
      <c r="AC704" t="str" cm="1">
        <f t="array" ref="AC704">_xlfn.IFS(AB704 &lt;=29, "Young Adult", AB704 &lt;=44, "Adult", AB704 &lt;=59, "Middle Age", AB704 &gt; 59, "Old")</f>
        <v>Old</v>
      </c>
      <c r="AD704">
        <f t="shared" ca="1" si="20"/>
        <v>6</v>
      </c>
      <c r="AE704" t="str" cm="1">
        <f t="array" ref="AE704">_xlfn.IFS(S704 &lt; 3, "Low", S704 &lt;= 4, "Medium", S704 &gt; 4, "High")</f>
        <v>High</v>
      </c>
      <c r="AF704" t="str" cm="1">
        <f t="array" ref="AF704">_xlfn.IFS(T704 &lt; 3, "Unsatisfied", T704 &lt;= 4, "Neutral", T704 &gt; 4, "Satisfied" )</f>
        <v>Unsatisfied</v>
      </c>
      <c r="AG704" t="str" cm="1">
        <f t="array" ref="AG704">_xlfn.IFS(Q704 &lt; 3, "Needs Improvement", Q704 &lt;= 4, "Good", Q704 &gt; 4, "Excellent" )</f>
        <v>Good</v>
      </c>
      <c r="AH704" t="str">
        <f t="shared" si="21"/>
        <v>Needs Improvement</v>
      </c>
    </row>
    <row r="705" spans="1:34" x14ac:dyDescent="0.35">
      <c r="A705">
        <v>1194</v>
      </c>
      <c r="B705" s="1">
        <v>43479</v>
      </c>
      <c r="C705" t="s">
        <v>28</v>
      </c>
      <c r="D705" t="s">
        <v>44</v>
      </c>
      <c r="E705" t="s">
        <v>108</v>
      </c>
      <c r="F705" t="s">
        <v>55</v>
      </c>
      <c r="G705" t="s">
        <v>32</v>
      </c>
      <c r="H705" t="s">
        <v>33</v>
      </c>
      <c r="I705" t="s">
        <v>34</v>
      </c>
      <c r="J705" t="s">
        <v>70</v>
      </c>
      <c r="K705" s="1">
        <v>19426</v>
      </c>
      <c r="L705" t="s">
        <v>36</v>
      </c>
      <c r="M705" t="s">
        <v>48</v>
      </c>
      <c r="N705" t="s">
        <v>84</v>
      </c>
      <c r="O705" t="s">
        <v>39</v>
      </c>
      <c r="P705" t="s">
        <v>40</v>
      </c>
      <c r="Q705">
        <v>3</v>
      </c>
      <c r="R705" s="1">
        <v>44899</v>
      </c>
      <c r="S705">
        <v>5</v>
      </c>
      <c r="T705">
        <v>4</v>
      </c>
      <c r="U705">
        <v>2</v>
      </c>
      <c r="V705" s="1">
        <v>45053</v>
      </c>
      <c r="W705" t="s">
        <v>92</v>
      </c>
      <c r="X705" t="s">
        <v>42</v>
      </c>
      <c r="Y705" t="s">
        <v>63</v>
      </c>
      <c r="Z705">
        <v>2</v>
      </c>
      <c r="AA705">
        <v>430.92</v>
      </c>
      <c r="AB705">
        <v>66</v>
      </c>
      <c r="AC705" t="str" cm="1">
        <f t="array" ref="AC705">_xlfn.IFS(AB705 &lt;=29, "Young Adult", AB705 &lt;=44, "Adult", AB705 &lt;=59, "Middle Age", AB705 &gt; 59, "Old")</f>
        <v>Old</v>
      </c>
      <c r="AD705">
        <f t="shared" ca="1" si="20"/>
        <v>7</v>
      </c>
      <c r="AE705" t="str" cm="1">
        <f t="array" ref="AE705">_xlfn.IFS(S705 &lt; 3, "Low", S705 &lt;= 4, "Medium", S705 &gt; 4, "High")</f>
        <v>High</v>
      </c>
      <c r="AF705" t="str" cm="1">
        <f t="array" ref="AF705">_xlfn.IFS(T705 &lt; 3, "Unsatisfied", T705 &lt;= 4, "Neutral", T705 &gt; 4, "Satisfied" )</f>
        <v>Neutral</v>
      </c>
      <c r="AG705" t="str" cm="1">
        <f t="array" ref="AG705">_xlfn.IFS(Q705 &lt; 3, "Needs Improvement", Q705 &lt;= 4, "Good", Q705 &gt; 4, "Excellent" )</f>
        <v>Good</v>
      </c>
      <c r="AH705" t="str">
        <f t="shared" si="21"/>
        <v>Effective</v>
      </c>
    </row>
    <row r="706" spans="1:34" x14ac:dyDescent="0.35">
      <c r="A706">
        <v>1196</v>
      </c>
      <c r="B706" s="1">
        <v>43533</v>
      </c>
      <c r="C706" t="s">
        <v>28</v>
      </c>
      <c r="D706" t="s">
        <v>94</v>
      </c>
      <c r="E706" t="s">
        <v>30</v>
      </c>
      <c r="F706" t="s">
        <v>46</v>
      </c>
      <c r="G706" t="s">
        <v>32</v>
      </c>
      <c r="H706" t="s">
        <v>33</v>
      </c>
      <c r="I706" t="s">
        <v>34</v>
      </c>
      <c r="J706" t="s">
        <v>75</v>
      </c>
      <c r="K706" s="1">
        <v>28801</v>
      </c>
      <c r="L706" t="s">
        <v>36</v>
      </c>
      <c r="M706" t="s">
        <v>37</v>
      </c>
      <c r="N706" t="s">
        <v>60</v>
      </c>
      <c r="O706" t="s">
        <v>67</v>
      </c>
      <c r="P706" t="s">
        <v>40</v>
      </c>
      <c r="Q706">
        <v>3</v>
      </c>
      <c r="R706" s="1">
        <v>45079</v>
      </c>
      <c r="S706">
        <v>4</v>
      </c>
      <c r="T706">
        <v>5</v>
      </c>
      <c r="U706">
        <v>4</v>
      </c>
      <c r="V706" s="1">
        <v>44985</v>
      </c>
      <c r="W706" t="s">
        <v>92</v>
      </c>
      <c r="X706" t="s">
        <v>42</v>
      </c>
      <c r="Y706" t="s">
        <v>63</v>
      </c>
      <c r="Z706">
        <v>5</v>
      </c>
      <c r="AA706">
        <v>355.3</v>
      </c>
      <c r="AB706">
        <v>41</v>
      </c>
      <c r="AC706" t="str" cm="1">
        <f t="array" ref="AC706">_xlfn.IFS(AB706 &lt;=29, "Young Adult", AB706 &lt;=44, "Adult", AB706 &lt;=59, "Middle Age", AB706 &gt; 59, "Old")</f>
        <v>Adult</v>
      </c>
      <c r="AD706">
        <f t="shared" ca="1" si="20"/>
        <v>7</v>
      </c>
      <c r="AE706" t="str" cm="1">
        <f t="array" ref="AE706">_xlfn.IFS(S706 &lt; 3, "Low", S706 &lt;= 4, "Medium", S706 &gt; 4, "High")</f>
        <v>Medium</v>
      </c>
      <c r="AF706" t="str" cm="1">
        <f t="array" ref="AF706">_xlfn.IFS(T706 &lt; 3, "Unsatisfied", T706 &lt;= 4, "Neutral", T706 &gt; 4, "Satisfied" )</f>
        <v>Satisfied</v>
      </c>
      <c r="AG706" t="str" cm="1">
        <f t="array" ref="AG706">_xlfn.IFS(Q706 &lt; 3, "Needs Improvement", Q706 &lt;= 4, "Good", Q706 &gt; 4, "Excellent" )</f>
        <v>Good</v>
      </c>
      <c r="AH706" t="str">
        <f t="shared" si="21"/>
        <v>Effective</v>
      </c>
    </row>
    <row r="707" spans="1:34" x14ac:dyDescent="0.35">
      <c r="A707">
        <v>1197</v>
      </c>
      <c r="B707" s="1">
        <v>43995</v>
      </c>
      <c r="C707" t="s">
        <v>28</v>
      </c>
      <c r="D707" t="s">
        <v>74</v>
      </c>
      <c r="E707" t="s">
        <v>30</v>
      </c>
      <c r="F707" t="s">
        <v>55</v>
      </c>
      <c r="G707" t="s">
        <v>56</v>
      </c>
      <c r="H707" t="s">
        <v>46</v>
      </c>
      <c r="I707" t="s">
        <v>34</v>
      </c>
      <c r="J707" t="s">
        <v>135</v>
      </c>
      <c r="K707" s="1">
        <v>21348</v>
      </c>
      <c r="L707" t="s">
        <v>36</v>
      </c>
      <c r="M707" t="s">
        <v>37</v>
      </c>
      <c r="N707" t="s">
        <v>49</v>
      </c>
      <c r="O707" t="s">
        <v>77</v>
      </c>
      <c r="P707" t="s">
        <v>40</v>
      </c>
      <c r="Q707">
        <v>3</v>
      </c>
      <c r="R707" s="1">
        <v>44874</v>
      </c>
      <c r="S707">
        <v>3</v>
      </c>
      <c r="T707">
        <v>5</v>
      </c>
      <c r="U707">
        <v>4</v>
      </c>
      <c r="V707" s="1">
        <v>44982</v>
      </c>
      <c r="W707" t="s">
        <v>68</v>
      </c>
      <c r="X707" t="s">
        <v>42</v>
      </c>
      <c r="Y707" t="s">
        <v>73</v>
      </c>
      <c r="Z707">
        <v>5</v>
      </c>
      <c r="AA707">
        <v>575.1</v>
      </c>
      <c r="AB707">
        <v>62</v>
      </c>
      <c r="AC707" t="str" cm="1">
        <f t="array" ref="AC707">_xlfn.IFS(AB707 &lt;=29, "Young Adult", AB707 &lt;=44, "Adult", AB707 &lt;=59, "Middle Age", AB707 &gt; 59, "Old")</f>
        <v>Old</v>
      </c>
      <c r="AD707">
        <f t="shared" ref="AD707:AD770" ca="1" si="22">DATEDIF(B707, TODAY(), "Y")</f>
        <v>5</v>
      </c>
      <c r="AE707" t="str" cm="1">
        <f t="array" ref="AE707">_xlfn.IFS(S707 &lt; 3, "Low", S707 &lt;= 4, "Medium", S707 &gt; 4, "High")</f>
        <v>Medium</v>
      </c>
      <c r="AF707" t="str" cm="1">
        <f t="array" ref="AF707">_xlfn.IFS(T707 &lt; 3, "Unsatisfied", T707 &lt;= 4, "Neutral", T707 &gt; 4, "Satisfied" )</f>
        <v>Satisfied</v>
      </c>
      <c r="AG707" t="str" cm="1">
        <f t="array" ref="AG707">_xlfn.IFS(Q707 &lt; 3, "Needs Improvement", Q707 &lt;= 4, "Good", Q707 &gt; 4, "Excellent" )</f>
        <v>Good</v>
      </c>
      <c r="AH707" t="str">
        <f t="shared" ref="AH707:AH770" si="23">IF(AND(Y707 = "Passed", Q707 &gt; 4), "Highly Effective", IF(AND(Y707 = "Completed", Q707 &gt;= 3), "Effective", "Needs Improvement"))</f>
        <v>Needs Improvement</v>
      </c>
    </row>
    <row r="708" spans="1:34" x14ac:dyDescent="0.35">
      <c r="A708">
        <v>1198</v>
      </c>
      <c r="B708" s="1">
        <v>43487</v>
      </c>
      <c r="C708" t="s">
        <v>28</v>
      </c>
      <c r="D708" t="s">
        <v>81</v>
      </c>
      <c r="E708" t="s">
        <v>30</v>
      </c>
      <c r="F708" t="s">
        <v>31</v>
      </c>
      <c r="G708" t="s">
        <v>56</v>
      </c>
      <c r="H708" t="s">
        <v>46</v>
      </c>
      <c r="I708" t="s">
        <v>34</v>
      </c>
      <c r="J708" t="s">
        <v>70</v>
      </c>
      <c r="K708" s="1">
        <v>19265</v>
      </c>
      <c r="L708" t="s">
        <v>36</v>
      </c>
      <c r="M708" t="s">
        <v>37</v>
      </c>
      <c r="N708" t="s">
        <v>84</v>
      </c>
      <c r="O708" t="s">
        <v>67</v>
      </c>
      <c r="P708" t="s">
        <v>40</v>
      </c>
      <c r="Q708">
        <v>3</v>
      </c>
      <c r="R708" s="1">
        <v>44907</v>
      </c>
      <c r="S708">
        <v>3</v>
      </c>
      <c r="T708">
        <v>2</v>
      </c>
      <c r="U708">
        <v>2</v>
      </c>
      <c r="V708" s="1">
        <v>45096</v>
      </c>
      <c r="W708" t="s">
        <v>62</v>
      </c>
      <c r="X708" t="s">
        <v>42</v>
      </c>
      <c r="Y708" t="s">
        <v>43</v>
      </c>
      <c r="Z708">
        <v>1</v>
      </c>
      <c r="AA708">
        <v>140.82</v>
      </c>
      <c r="AB708">
        <v>67</v>
      </c>
      <c r="AC708" t="str" cm="1">
        <f t="array" ref="AC708">_xlfn.IFS(AB708 &lt;=29, "Young Adult", AB708 &lt;=44, "Adult", AB708 &lt;=59, "Middle Age", AB708 &gt; 59, "Old")</f>
        <v>Old</v>
      </c>
      <c r="AD708">
        <f t="shared" ca="1" si="22"/>
        <v>7</v>
      </c>
      <c r="AE708" t="str" cm="1">
        <f t="array" ref="AE708">_xlfn.IFS(S708 &lt; 3, "Low", S708 &lt;= 4, "Medium", S708 &gt; 4, "High")</f>
        <v>Medium</v>
      </c>
      <c r="AF708" t="str" cm="1">
        <f t="array" ref="AF708">_xlfn.IFS(T708 &lt; 3, "Unsatisfied", T708 &lt;= 4, "Neutral", T708 &gt; 4, "Satisfied" )</f>
        <v>Unsatisfied</v>
      </c>
      <c r="AG708" t="str" cm="1">
        <f t="array" ref="AG708">_xlfn.IFS(Q708 &lt; 3, "Needs Improvement", Q708 &lt;= 4, "Good", Q708 &gt; 4, "Excellent" )</f>
        <v>Good</v>
      </c>
      <c r="AH708" t="str">
        <f t="shared" si="23"/>
        <v>Needs Improvement</v>
      </c>
    </row>
    <row r="709" spans="1:34" x14ac:dyDescent="0.35">
      <c r="A709">
        <v>1199</v>
      </c>
      <c r="B709" s="1">
        <v>44177</v>
      </c>
      <c r="C709" t="s">
        <v>28</v>
      </c>
      <c r="D709" t="s">
        <v>54</v>
      </c>
      <c r="E709" t="s">
        <v>30</v>
      </c>
      <c r="F709" t="s">
        <v>55</v>
      </c>
      <c r="G709" t="s">
        <v>56</v>
      </c>
      <c r="H709" t="s">
        <v>46</v>
      </c>
      <c r="I709" t="s">
        <v>34</v>
      </c>
      <c r="J709" t="s">
        <v>70</v>
      </c>
      <c r="K709" s="1">
        <v>18367</v>
      </c>
      <c r="L709" t="s">
        <v>36</v>
      </c>
      <c r="M709" t="s">
        <v>37</v>
      </c>
      <c r="N709" t="s">
        <v>38</v>
      </c>
      <c r="O709" t="s">
        <v>39</v>
      </c>
      <c r="P709" t="s">
        <v>40</v>
      </c>
      <c r="Q709">
        <v>3</v>
      </c>
      <c r="R709" s="1">
        <v>45104</v>
      </c>
      <c r="S709">
        <v>3</v>
      </c>
      <c r="T709">
        <v>3</v>
      </c>
      <c r="U709">
        <v>3</v>
      </c>
      <c r="V709" s="1">
        <v>44893</v>
      </c>
      <c r="W709" t="s">
        <v>41</v>
      </c>
      <c r="X709" t="s">
        <v>51</v>
      </c>
      <c r="Y709" t="s">
        <v>73</v>
      </c>
      <c r="Z709">
        <v>2</v>
      </c>
      <c r="AA709">
        <v>663.19</v>
      </c>
      <c r="AB709">
        <v>70</v>
      </c>
      <c r="AC709" t="str" cm="1">
        <f t="array" ref="AC709">_xlfn.IFS(AB709 &lt;=29, "Young Adult", AB709 &lt;=44, "Adult", AB709 &lt;=59, "Middle Age", AB709 &gt; 59, "Old")</f>
        <v>Old</v>
      </c>
      <c r="AD709">
        <f t="shared" ca="1" si="22"/>
        <v>5</v>
      </c>
      <c r="AE709" t="str" cm="1">
        <f t="array" ref="AE709">_xlfn.IFS(S709 &lt; 3, "Low", S709 &lt;= 4, "Medium", S709 &gt; 4, "High")</f>
        <v>Medium</v>
      </c>
      <c r="AF709" t="str" cm="1">
        <f t="array" ref="AF709">_xlfn.IFS(T709 &lt; 3, "Unsatisfied", T709 &lt;= 4, "Neutral", T709 &gt; 4, "Satisfied" )</f>
        <v>Neutral</v>
      </c>
      <c r="AG709" t="str" cm="1">
        <f t="array" ref="AG709">_xlfn.IFS(Q709 &lt; 3, "Needs Improvement", Q709 &lt;= 4, "Good", Q709 &gt; 4, "Excellent" )</f>
        <v>Good</v>
      </c>
      <c r="AH709" t="str">
        <f t="shared" si="23"/>
        <v>Needs Improvement</v>
      </c>
    </row>
    <row r="710" spans="1:34" x14ac:dyDescent="0.35">
      <c r="A710">
        <v>1200</v>
      </c>
      <c r="B710" s="1">
        <v>44678</v>
      </c>
      <c r="C710" t="s">
        <v>28</v>
      </c>
      <c r="D710" t="s">
        <v>69</v>
      </c>
      <c r="E710" t="s">
        <v>30</v>
      </c>
      <c r="F710" t="s">
        <v>46</v>
      </c>
      <c r="G710" t="s">
        <v>45</v>
      </c>
      <c r="H710" t="s">
        <v>55</v>
      </c>
      <c r="I710" t="s">
        <v>34</v>
      </c>
      <c r="J710" t="s">
        <v>65</v>
      </c>
      <c r="K710" s="1">
        <v>28406</v>
      </c>
      <c r="L710" t="s">
        <v>36</v>
      </c>
      <c r="M710" t="s">
        <v>37</v>
      </c>
      <c r="N710" t="s">
        <v>60</v>
      </c>
      <c r="O710" t="s">
        <v>67</v>
      </c>
      <c r="P710" t="s">
        <v>40</v>
      </c>
      <c r="Q710">
        <v>3</v>
      </c>
      <c r="R710" s="1">
        <v>45035</v>
      </c>
      <c r="S710">
        <v>4</v>
      </c>
      <c r="T710">
        <v>5</v>
      </c>
      <c r="U710">
        <v>1</v>
      </c>
      <c r="V710" s="1">
        <v>45136</v>
      </c>
      <c r="W710" t="s">
        <v>62</v>
      </c>
      <c r="X710" t="s">
        <v>42</v>
      </c>
      <c r="Y710" t="s">
        <v>52</v>
      </c>
      <c r="Z710">
        <v>2</v>
      </c>
      <c r="AA710">
        <v>996.77</v>
      </c>
      <c r="AB710">
        <v>45</v>
      </c>
      <c r="AC710" t="str" cm="1">
        <f t="array" ref="AC710">_xlfn.IFS(AB710 &lt;=29, "Young Adult", AB710 &lt;=44, "Adult", AB710 &lt;=59, "Middle Age", AB710 &gt; 59, "Old")</f>
        <v>Middle Age</v>
      </c>
      <c r="AD710">
        <f t="shared" ca="1" si="22"/>
        <v>4</v>
      </c>
      <c r="AE710" t="str" cm="1">
        <f t="array" ref="AE710">_xlfn.IFS(S710 &lt; 3, "Low", S710 &lt;= 4, "Medium", S710 &gt; 4, "High")</f>
        <v>Medium</v>
      </c>
      <c r="AF710" t="str" cm="1">
        <f t="array" ref="AF710">_xlfn.IFS(T710 &lt; 3, "Unsatisfied", T710 &lt;= 4, "Neutral", T710 &gt; 4, "Satisfied" )</f>
        <v>Satisfied</v>
      </c>
      <c r="AG710" t="str" cm="1">
        <f t="array" ref="AG710">_xlfn.IFS(Q710 &lt; 3, "Needs Improvement", Q710 &lt;= 4, "Good", Q710 &gt; 4, "Excellent" )</f>
        <v>Good</v>
      </c>
      <c r="AH710" t="str">
        <f t="shared" si="23"/>
        <v>Needs Improvement</v>
      </c>
    </row>
    <row r="711" spans="1:34" x14ac:dyDescent="0.35">
      <c r="A711">
        <v>1201</v>
      </c>
      <c r="B711" s="1">
        <v>44662</v>
      </c>
      <c r="C711" t="s">
        <v>28</v>
      </c>
      <c r="D711" t="s">
        <v>29</v>
      </c>
      <c r="E711" t="s">
        <v>108</v>
      </c>
      <c r="F711" t="s">
        <v>31</v>
      </c>
      <c r="G711" t="s">
        <v>45</v>
      </c>
      <c r="H711" t="s">
        <v>46</v>
      </c>
      <c r="I711" t="s">
        <v>34</v>
      </c>
      <c r="J711" t="s">
        <v>65</v>
      </c>
      <c r="K711" s="1">
        <v>19751</v>
      </c>
      <c r="L711" t="s">
        <v>36</v>
      </c>
      <c r="M711" t="s">
        <v>48</v>
      </c>
      <c r="N711" t="s">
        <v>60</v>
      </c>
      <c r="O711" t="s">
        <v>77</v>
      </c>
      <c r="P711" t="s">
        <v>40</v>
      </c>
      <c r="Q711">
        <v>3</v>
      </c>
      <c r="R711" s="1">
        <v>44980</v>
      </c>
      <c r="S711">
        <v>2</v>
      </c>
      <c r="T711">
        <v>4</v>
      </c>
      <c r="U711">
        <v>4</v>
      </c>
      <c r="V711" s="1">
        <v>44844</v>
      </c>
      <c r="W711" t="s">
        <v>92</v>
      </c>
      <c r="X711" t="s">
        <v>51</v>
      </c>
      <c r="Y711" t="s">
        <v>73</v>
      </c>
      <c r="Z711">
        <v>2</v>
      </c>
      <c r="AA711">
        <v>145.38999999999999</v>
      </c>
      <c r="AB711">
        <v>68</v>
      </c>
      <c r="AC711" t="str" cm="1">
        <f t="array" ref="AC711">_xlfn.IFS(AB711 &lt;=29, "Young Adult", AB711 &lt;=44, "Adult", AB711 &lt;=59, "Middle Age", AB711 &gt; 59, "Old")</f>
        <v>Old</v>
      </c>
      <c r="AD711">
        <f t="shared" ca="1" si="22"/>
        <v>4</v>
      </c>
      <c r="AE711" t="str" cm="1">
        <f t="array" ref="AE711">_xlfn.IFS(S711 &lt; 3, "Low", S711 &lt;= 4, "Medium", S711 &gt; 4, "High")</f>
        <v>Low</v>
      </c>
      <c r="AF711" t="str" cm="1">
        <f t="array" ref="AF711">_xlfn.IFS(T711 &lt; 3, "Unsatisfied", T711 &lt;= 4, "Neutral", T711 &gt; 4, "Satisfied" )</f>
        <v>Neutral</v>
      </c>
      <c r="AG711" t="str" cm="1">
        <f t="array" ref="AG711">_xlfn.IFS(Q711 &lt; 3, "Needs Improvement", Q711 &lt;= 4, "Good", Q711 &gt; 4, "Excellent" )</f>
        <v>Good</v>
      </c>
      <c r="AH711" t="str">
        <f t="shared" si="23"/>
        <v>Needs Improvement</v>
      </c>
    </row>
    <row r="712" spans="1:34" x14ac:dyDescent="0.35">
      <c r="A712">
        <v>1202</v>
      </c>
      <c r="B712" s="1">
        <v>44805</v>
      </c>
      <c r="C712" t="s">
        <v>28</v>
      </c>
      <c r="D712" t="s">
        <v>85</v>
      </c>
      <c r="E712" t="s">
        <v>108</v>
      </c>
      <c r="F712" t="s">
        <v>31</v>
      </c>
      <c r="G712" t="s">
        <v>56</v>
      </c>
      <c r="H712" t="s">
        <v>33</v>
      </c>
      <c r="I712" t="s">
        <v>34</v>
      </c>
      <c r="J712" t="s">
        <v>101</v>
      </c>
      <c r="K712" s="1">
        <v>30487</v>
      </c>
      <c r="L712" t="s">
        <v>36</v>
      </c>
      <c r="M712" t="s">
        <v>48</v>
      </c>
      <c r="N712" t="s">
        <v>38</v>
      </c>
      <c r="O712" t="s">
        <v>39</v>
      </c>
      <c r="P712" t="s">
        <v>40</v>
      </c>
      <c r="Q712">
        <v>3</v>
      </c>
      <c r="R712" s="1">
        <v>44787</v>
      </c>
      <c r="S712">
        <v>1</v>
      </c>
      <c r="T712">
        <v>3</v>
      </c>
      <c r="U712">
        <v>2</v>
      </c>
      <c r="V712" s="1">
        <v>44903</v>
      </c>
      <c r="W712" t="s">
        <v>68</v>
      </c>
      <c r="X712" t="s">
        <v>42</v>
      </c>
      <c r="Y712" t="s">
        <v>52</v>
      </c>
      <c r="Z712">
        <v>1</v>
      </c>
      <c r="AA712">
        <v>344.74</v>
      </c>
      <c r="AB712">
        <v>39</v>
      </c>
      <c r="AC712" t="str" cm="1">
        <f t="array" ref="AC712">_xlfn.IFS(AB712 &lt;=29, "Young Adult", AB712 &lt;=44, "Adult", AB712 &lt;=59, "Middle Age", AB712 &gt; 59, "Old")</f>
        <v>Adult</v>
      </c>
      <c r="AD712">
        <f t="shared" ca="1" si="22"/>
        <v>3</v>
      </c>
      <c r="AE712" t="str" cm="1">
        <f t="array" ref="AE712">_xlfn.IFS(S712 &lt; 3, "Low", S712 &lt;= 4, "Medium", S712 &gt; 4, "High")</f>
        <v>Low</v>
      </c>
      <c r="AF712" t="str" cm="1">
        <f t="array" ref="AF712">_xlfn.IFS(T712 &lt; 3, "Unsatisfied", T712 &lt;= 4, "Neutral", T712 &gt; 4, "Satisfied" )</f>
        <v>Neutral</v>
      </c>
      <c r="AG712" t="str" cm="1">
        <f t="array" ref="AG712">_xlfn.IFS(Q712 &lt; 3, "Needs Improvement", Q712 &lt;= 4, "Good", Q712 &gt; 4, "Excellent" )</f>
        <v>Good</v>
      </c>
      <c r="AH712" t="str">
        <f t="shared" si="23"/>
        <v>Needs Improvement</v>
      </c>
    </row>
    <row r="713" spans="1:34" x14ac:dyDescent="0.35">
      <c r="A713">
        <v>1203</v>
      </c>
      <c r="B713" s="1">
        <v>43351</v>
      </c>
      <c r="C713" t="s">
        <v>28</v>
      </c>
      <c r="D713" t="s">
        <v>44</v>
      </c>
      <c r="E713" t="s">
        <v>30</v>
      </c>
      <c r="F713" t="s">
        <v>31</v>
      </c>
      <c r="G713" t="s">
        <v>45</v>
      </c>
      <c r="H713" t="s">
        <v>46</v>
      </c>
      <c r="I713" t="s">
        <v>34</v>
      </c>
      <c r="J713" t="s">
        <v>79</v>
      </c>
      <c r="K713" s="1">
        <v>31793</v>
      </c>
      <c r="L713" t="s">
        <v>36</v>
      </c>
      <c r="M713" t="s">
        <v>48</v>
      </c>
      <c r="N713" t="s">
        <v>38</v>
      </c>
      <c r="O713" t="s">
        <v>77</v>
      </c>
      <c r="P713" t="s">
        <v>40</v>
      </c>
      <c r="Q713">
        <v>3</v>
      </c>
      <c r="R713" s="1">
        <v>44837</v>
      </c>
      <c r="S713">
        <v>3</v>
      </c>
      <c r="T713">
        <v>5</v>
      </c>
      <c r="U713">
        <v>3</v>
      </c>
      <c r="V713" s="1">
        <v>44846</v>
      </c>
      <c r="W713" t="s">
        <v>62</v>
      </c>
      <c r="X713" t="s">
        <v>51</v>
      </c>
      <c r="Y713" t="s">
        <v>52</v>
      </c>
      <c r="Z713">
        <v>5</v>
      </c>
      <c r="AA713">
        <v>308.08999999999997</v>
      </c>
      <c r="AB713">
        <v>31</v>
      </c>
      <c r="AC713" t="str" cm="1">
        <f t="array" ref="AC713">_xlfn.IFS(AB713 &lt;=29, "Young Adult", AB713 &lt;=44, "Adult", AB713 &lt;=59, "Middle Age", AB713 &gt; 59, "Old")</f>
        <v>Adult</v>
      </c>
      <c r="AD713">
        <f t="shared" ca="1" si="22"/>
        <v>7</v>
      </c>
      <c r="AE713" t="str" cm="1">
        <f t="array" ref="AE713">_xlfn.IFS(S713 &lt; 3, "Low", S713 &lt;= 4, "Medium", S713 &gt; 4, "High")</f>
        <v>Medium</v>
      </c>
      <c r="AF713" t="str" cm="1">
        <f t="array" ref="AF713">_xlfn.IFS(T713 &lt; 3, "Unsatisfied", T713 &lt;= 4, "Neutral", T713 &gt; 4, "Satisfied" )</f>
        <v>Satisfied</v>
      </c>
      <c r="AG713" t="str" cm="1">
        <f t="array" ref="AG713">_xlfn.IFS(Q713 &lt; 3, "Needs Improvement", Q713 &lt;= 4, "Good", Q713 &gt; 4, "Excellent" )</f>
        <v>Good</v>
      </c>
      <c r="AH713" t="str">
        <f t="shared" si="23"/>
        <v>Needs Improvement</v>
      </c>
    </row>
    <row r="714" spans="1:34" x14ac:dyDescent="0.35">
      <c r="A714">
        <v>1204</v>
      </c>
      <c r="B714" s="1">
        <v>44889</v>
      </c>
      <c r="C714" t="s">
        <v>28</v>
      </c>
      <c r="D714" t="s">
        <v>87</v>
      </c>
      <c r="E714" t="s">
        <v>30</v>
      </c>
      <c r="F714" t="s">
        <v>55</v>
      </c>
      <c r="G714" t="s">
        <v>56</v>
      </c>
      <c r="H714" t="s">
        <v>33</v>
      </c>
      <c r="I714" t="s">
        <v>34</v>
      </c>
      <c r="J714" t="s">
        <v>58</v>
      </c>
      <c r="K714" s="1">
        <v>17771</v>
      </c>
      <c r="L714" t="s">
        <v>36</v>
      </c>
      <c r="M714" t="s">
        <v>48</v>
      </c>
      <c r="N714" t="s">
        <v>38</v>
      </c>
      <c r="O714" t="s">
        <v>67</v>
      </c>
      <c r="P714" t="s">
        <v>40</v>
      </c>
      <c r="Q714">
        <v>3</v>
      </c>
      <c r="R714" s="1">
        <v>45099</v>
      </c>
      <c r="S714">
        <v>1</v>
      </c>
      <c r="T714">
        <v>4</v>
      </c>
      <c r="U714">
        <v>3</v>
      </c>
      <c r="V714" s="1">
        <v>45123</v>
      </c>
      <c r="W714" t="s">
        <v>62</v>
      </c>
      <c r="X714" t="s">
        <v>51</v>
      </c>
      <c r="Y714" t="s">
        <v>52</v>
      </c>
      <c r="Z714">
        <v>1</v>
      </c>
      <c r="AA714">
        <v>610.96</v>
      </c>
      <c r="AB714">
        <v>74</v>
      </c>
      <c r="AC714" t="str" cm="1">
        <f t="array" ref="AC714">_xlfn.IFS(AB714 &lt;=29, "Young Adult", AB714 &lt;=44, "Adult", AB714 &lt;=59, "Middle Age", AB714 &gt; 59, "Old")</f>
        <v>Old</v>
      </c>
      <c r="AD714">
        <f t="shared" ca="1" si="22"/>
        <v>3</v>
      </c>
      <c r="AE714" t="str" cm="1">
        <f t="array" ref="AE714">_xlfn.IFS(S714 &lt; 3, "Low", S714 &lt;= 4, "Medium", S714 &gt; 4, "High")</f>
        <v>Low</v>
      </c>
      <c r="AF714" t="str" cm="1">
        <f t="array" ref="AF714">_xlfn.IFS(T714 &lt; 3, "Unsatisfied", T714 &lt;= 4, "Neutral", T714 &gt; 4, "Satisfied" )</f>
        <v>Neutral</v>
      </c>
      <c r="AG714" t="str" cm="1">
        <f t="array" ref="AG714">_xlfn.IFS(Q714 &lt; 3, "Needs Improvement", Q714 &lt;= 4, "Good", Q714 &gt; 4, "Excellent" )</f>
        <v>Good</v>
      </c>
      <c r="AH714" t="str">
        <f t="shared" si="23"/>
        <v>Needs Improvement</v>
      </c>
    </row>
    <row r="715" spans="1:34" x14ac:dyDescent="0.35">
      <c r="A715">
        <v>1205</v>
      </c>
      <c r="B715" s="1">
        <v>44035</v>
      </c>
      <c r="C715" t="s">
        <v>28</v>
      </c>
      <c r="D715" t="s">
        <v>64</v>
      </c>
      <c r="E715" t="s">
        <v>30</v>
      </c>
      <c r="F715" t="s">
        <v>55</v>
      </c>
      <c r="G715" t="s">
        <v>32</v>
      </c>
      <c r="H715" t="s">
        <v>46</v>
      </c>
      <c r="I715" t="s">
        <v>34</v>
      </c>
      <c r="J715" t="s">
        <v>105</v>
      </c>
      <c r="K715" s="1">
        <v>20579</v>
      </c>
      <c r="L715" t="s">
        <v>36</v>
      </c>
      <c r="M715" t="s">
        <v>37</v>
      </c>
      <c r="N715" t="s">
        <v>49</v>
      </c>
      <c r="O715" t="s">
        <v>61</v>
      </c>
      <c r="P715" t="s">
        <v>40</v>
      </c>
      <c r="Q715">
        <v>3</v>
      </c>
      <c r="R715" s="1">
        <v>45023</v>
      </c>
      <c r="S715">
        <v>2</v>
      </c>
      <c r="T715">
        <v>1</v>
      </c>
      <c r="U715">
        <v>2</v>
      </c>
      <c r="V715" s="1">
        <v>45139</v>
      </c>
      <c r="W715" t="s">
        <v>92</v>
      </c>
      <c r="X715" t="s">
        <v>51</v>
      </c>
      <c r="Y715" t="s">
        <v>43</v>
      </c>
      <c r="Z715">
        <v>3</v>
      </c>
      <c r="AA715">
        <v>201.83</v>
      </c>
      <c r="AB715">
        <v>64</v>
      </c>
      <c r="AC715" t="str" cm="1">
        <f t="array" ref="AC715">_xlfn.IFS(AB715 &lt;=29, "Young Adult", AB715 &lt;=44, "Adult", AB715 &lt;=59, "Middle Age", AB715 &gt; 59, "Old")</f>
        <v>Old</v>
      </c>
      <c r="AD715">
        <f t="shared" ca="1" si="22"/>
        <v>5</v>
      </c>
      <c r="AE715" t="str" cm="1">
        <f t="array" ref="AE715">_xlfn.IFS(S715 &lt; 3, "Low", S715 &lt;= 4, "Medium", S715 &gt; 4, "High")</f>
        <v>Low</v>
      </c>
      <c r="AF715" t="str" cm="1">
        <f t="array" ref="AF715">_xlfn.IFS(T715 &lt; 3, "Unsatisfied", T715 &lt;= 4, "Neutral", T715 &gt; 4, "Satisfied" )</f>
        <v>Unsatisfied</v>
      </c>
      <c r="AG715" t="str" cm="1">
        <f t="array" ref="AG715">_xlfn.IFS(Q715 &lt; 3, "Needs Improvement", Q715 &lt;= 4, "Good", Q715 &gt; 4, "Excellent" )</f>
        <v>Good</v>
      </c>
      <c r="AH715" t="str">
        <f t="shared" si="23"/>
        <v>Needs Improvement</v>
      </c>
    </row>
    <row r="716" spans="1:34" x14ac:dyDescent="0.35">
      <c r="A716">
        <v>1206</v>
      </c>
      <c r="B716" s="1">
        <v>43462</v>
      </c>
      <c r="C716" t="s">
        <v>28</v>
      </c>
      <c r="D716" t="s">
        <v>94</v>
      </c>
      <c r="E716" t="s">
        <v>30</v>
      </c>
      <c r="F716" t="s">
        <v>46</v>
      </c>
      <c r="G716" t="s">
        <v>32</v>
      </c>
      <c r="H716" t="s">
        <v>46</v>
      </c>
      <c r="I716" t="s">
        <v>34</v>
      </c>
      <c r="J716" t="s">
        <v>79</v>
      </c>
      <c r="K716" s="1">
        <v>20500</v>
      </c>
      <c r="L716" t="s">
        <v>36</v>
      </c>
      <c r="M716" t="s">
        <v>37</v>
      </c>
      <c r="N716" t="s">
        <v>38</v>
      </c>
      <c r="O716" t="s">
        <v>77</v>
      </c>
      <c r="P716" t="s">
        <v>40</v>
      </c>
      <c r="Q716">
        <v>3</v>
      </c>
      <c r="R716" s="1">
        <v>44851</v>
      </c>
      <c r="S716">
        <v>3</v>
      </c>
      <c r="T716">
        <v>4</v>
      </c>
      <c r="U716">
        <v>2</v>
      </c>
      <c r="V716" s="1">
        <v>45127</v>
      </c>
      <c r="W716" t="s">
        <v>68</v>
      </c>
      <c r="X716" t="s">
        <v>42</v>
      </c>
      <c r="Y716" t="s">
        <v>73</v>
      </c>
      <c r="Z716">
        <v>5</v>
      </c>
      <c r="AA716">
        <v>391.85</v>
      </c>
      <c r="AB716">
        <v>62</v>
      </c>
      <c r="AC716" t="str" cm="1">
        <f t="array" ref="AC716">_xlfn.IFS(AB716 &lt;=29, "Young Adult", AB716 &lt;=44, "Adult", AB716 &lt;=59, "Middle Age", AB716 &gt; 59, "Old")</f>
        <v>Old</v>
      </c>
      <c r="AD716">
        <f t="shared" ca="1" si="22"/>
        <v>7</v>
      </c>
      <c r="AE716" t="str" cm="1">
        <f t="array" ref="AE716">_xlfn.IFS(S716 &lt; 3, "Low", S716 &lt;= 4, "Medium", S716 &gt; 4, "High")</f>
        <v>Medium</v>
      </c>
      <c r="AF716" t="str" cm="1">
        <f t="array" ref="AF716">_xlfn.IFS(T716 &lt; 3, "Unsatisfied", T716 &lt;= 4, "Neutral", T716 &gt; 4, "Satisfied" )</f>
        <v>Neutral</v>
      </c>
      <c r="AG716" t="str" cm="1">
        <f t="array" ref="AG716">_xlfn.IFS(Q716 &lt; 3, "Needs Improvement", Q716 &lt;= 4, "Good", Q716 &gt; 4, "Excellent" )</f>
        <v>Good</v>
      </c>
      <c r="AH716" t="str">
        <f t="shared" si="23"/>
        <v>Needs Improvement</v>
      </c>
    </row>
    <row r="717" spans="1:34" x14ac:dyDescent="0.35">
      <c r="A717">
        <v>1207</v>
      </c>
      <c r="B717" s="1">
        <v>43739</v>
      </c>
      <c r="C717" t="s">
        <v>28</v>
      </c>
      <c r="D717" t="s">
        <v>74</v>
      </c>
      <c r="E717" t="s">
        <v>30</v>
      </c>
      <c r="F717" t="s">
        <v>31</v>
      </c>
      <c r="G717" t="s">
        <v>56</v>
      </c>
      <c r="H717" t="s">
        <v>55</v>
      </c>
      <c r="I717" t="s">
        <v>34</v>
      </c>
      <c r="J717" t="s">
        <v>101</v>
      </c>
      <c r="K717" s="1">
        <v>20644</v>
      </c>
      <c r="L717" t="s">
        <v>36</v>
      </c>
      <c r="M717" t="s">
        <v>37</v>
      </c>
      <c r="N717" t="s">
        <v>38</v>
      </c>
      <c r="O717" t="s">
        <v>77</v>
      </c>
      <c r="P717" t="s">
        <v>40</v>
      </c>
      <c r="Q717">
        <v>3</v>
      </c>
      <c r="R717" s="1">
        <v>44779</v>
      </c>
      <c r="S717">
        <v>2</v>
      </c>
      <c r="T717">
        <v>1</v>
      </c>
      <c r="U717">
        <v>2</v>
      </c>
      <c r="V717" s="1">
        <v>44902</v>
      </c>
      <c r="W717" t="s">
        <v>92</v>
      </c>
      <c r="X717" t="s">
        <v>42</v>
      </c>
      <c r="Y717" t="s">
        <v>63</v>
      </c>
      <c r="Z717">
        <v>5</v>
      </c>
      <c r="AA717">
        <v>682.36</v>
      </c>
      <c r="AB717">
        <v>63</v>
      </c>
      <c r="AC717" t="str" cm="1">
        <f t="array" ref="AC717">_xlfn.IFS(AB717 &lt;=29, "Young Adult", AB717 &lt;=44, "Adult", AB717 &lt;=59, "Middle Age", AB717 &gt; 59, "Old")</f>
        <v>Old</v>
      </c>
      <c r="AD717">
        <f t="shared" ca="1" si="22"/>
        <v>6</v>
      </c>
      <c r="AE717" t="str" cm="1">
        <f t="array" ref="AE717">_xlfn.IFS(S717 &lt; 3, "Low", S717 &lt;= 4, "Medium", S717 &gt; 4, "High")</f>
        <v>Low</v>
      </c>
      <c r="AF717" t="str" cm="1">
        <f t="array" ref="AF717">_xlfn.IFS(T717 &lt; 3, "Unsatisfied", T717 &lt;= 4, "Neutral", T717 &gt; 4, "Satisfied" )</f>
        <v>Unsatisfied</v>
      </c>
      <c r="AG717" t="str" cm="1">
        <f t="array" ref="AG717">_xlfn.IFS(Q717 &lt; 3, "Needs Improvement", Q717 &lt;= 4, "Good", Q717 &gt; 4, "Excellent" )</f>
        <v>Good</v>
      </c>
      <c r="AH717" t="str">
        <f t="shared" si="23"/>
        <v>Effective</v>
      </c>
    </row>
    <row r="718" spans="1:34" x14ac:dyDescent="0.35">
      <c r="A718">
        <v>1208</v>
      </c>
      <c r="B718" s="1">
        <v>43694</v>
      </c>
      <c r="C718" t="s">
        <v>133</v>
      </c>
      <c r="D718" t="s">
        <v>81</v>
      </c>
      <c r="E718" t="s">
        <v>30</v>
      </c>
      <c r="F718" t="s">
        <v>31</v>
      </c>
      <c r="G718" t="s">
        <v>45</v>
      </c>
      <c r="H718" t="s">
        <v>46</v>
      </c>
      <c r="I718" t="s">
        <v>34</v>
      </c>
      <c r="J718" t="s">
        <v>101</v>
      </c>
      <c r="K718" s="1">
        <v>29219</v>
      </c>
      <c r="L718" t="s">
        <v>36</v>
      </c>
      <c r="M718" t="s">
        <v>37</v>
      </c>
      <c r="N718" t="s">
        <v>72</v>
      </c>
      <c r="O718" t="s">
        <v>61</v>
      </c>
      <c r="P718" t="s">
        <v>40</v>
      </c>
      <c r="Q718">
        <v>3</v>
      </c>
      <c r="R718" s="1">
        <v>44791</v>
      </c>
      <c r="S718">
        <v>5</v>
      </c>
      <c r="T718">
        <v>1</v>
      </c>
      <c r="U718">
        <v>5</v>
      </c>
      <c r="V718" s="1">
        <v>44824</v>
      </c>
      <c r="W718" t="s">
        <v>41</v>
      </c>
      <c r="X718" t="s">
        <v>42</v>
      </c>
      <c r="Y718" t="s">
        <v>73</v>
      </c>
      <c r="Z718">
        <v>3</v>
      </c>
      <c r="AA718">
        <v>492.39</v>
      </c>
      <c r="AB718">
        <v>40</v>
      </c>
      <c r="AC718" t="str" cm="1">
        <f t="array" ref="AC718">_xlfn.IFS(AB718 &lt;=29, "Young Adult", AB718 &lt;=44, "Adult", AB718 &lt;=59, "Middle Age", AB718 &gt; 59, "Old")</f>
        <v>Adult</v>
      </c>
      <c r="AD718">
        <f t="shared" ca="1" si="22"/>
        <v>6</v>
      </c>
      <c r="AE718" t="str" cm="1">
        <f t="array" ref="AE718">_xlfn.IFS(S718 &lt; 3, "Low", S718 &lt;= 4, "Medium", S718 &gt; 4, "High")</f>
        <v>High</v>
      </c>
      <c r="AF718" t="str" cm="1">
        <f t="array" ref="AF718">_xlfn.IFS(T718 &lt; 3, "Unsatisfied", T718 &lt;= 4, "Neutral", T718 &gt; 4, "Satisfied" )</f>
        <v>Unsatisfied</v>
      </c>
      <c r="AG718" t="str" cm="1">
        <f t="array" ref="AG718">_xlfn.IFS(Q718 &lt; 3, "Needs Improvement", Q718 &lt;= 4, "Good", Q718 &gt; 4, "Excellent" )</f>
        <v>Good</v>
      </c>
      <c r="AH718" t="str">
        <f t="shared" si="23"/>
        <v>Needs Improvement</v>
      </c>
    </row>
    <row r="719" spans="1:34" x14ac:dyDescent="0.35">
      <c r="A719">
        <v>1209</v>
      </c>
      <c r="B719" s="1">
        <v>45077</v>
      </c>
      <c r="C719" t="s">
        <v>133</v>
      </c>
      <c r="D719" t="s">
        <v>54</v>
      </c>
      <c r="E719" t="s">
        <v>30</v>
      </c>
      <c r="F719" t="s">
        <v>46</v>
      </c>
      <c r="G719" t="s">
        <v>45</v>
      </c>
      <c r="H719" t="s">
        <v>46</v>
      </c>
      <c r="I719" t="s">
        <v>34</v>
      </c>
      <c r="J719" t="s">
        <v>101</v>
      </c>
      <c r="K719" s="1">
        <v>36315</v>
      </c>
      <c r="L719" t="s">
        <v>36</v>
      </c>
      <c r="M719" t="s">
        <v>37</v>
      </c>
      <c r="N719" t="s">
        <v>60</v>
      </c>
      <c r="O719" t="s">
        <v>67</v>
      </c>
      <c r="P719" t="s">
        <v>40</v>
      </c>
      <c r="Q719">
        <v>3</v>
      </c>
      <c r="R719" s="1">
        <v>45074</v>
      </c>
      <c r="S719">
        <v>1</v>
      </c>
      <c r="T719">
        <v>3</v>
      </c>
      <c r="U719">
        <v>1</v>
      </c>
      <c r="V719" s="1">
        <v>45095</v>
      </c>
      <c r="W719" t="s">
        <v>92</v>
      </c>
      <c r="X719" t="s">
        <v>51</v>
      </c>
      <c r="Y719" t="s">
        <v>43</v>
      </c>
      <c r="Z719">
        <v>2</v>
      </c>
      <c r="AA719">
        <v>197.78</v>
      </c>
      <c r="AB719">
        <v>24</v>
      </c>
      <c r="AC719" t="str" cm="1">
        <f t="array" ref="AC719">_xlfn.IFS(AB719 &lt;=29, "Young Adult", AB719 &lt;=44, "Adult", AB719 &lt;=59, "Middle Age", AB719 &gt; 59, "Old")</f>
        <v>Young Adult</v>
      </c>
      <c r="AD719">
        <f t="shared" ca="1" si="22"/>
        <v>3</v>
      </c>
      <c r="AE719" t="str" cm="1">
        <f t="array" ref="AE719">_xlfn.IFS(S719 &lt; 3, "Low", S719 &lt;= 4, "Medium", S719 &gt; 4, "High")</f>
        <v>Low</v>
      </c>
      <c r="AF719" t="str" cm="1">
        <f t="array" ref="AF719">_xlfn.IFS(T719 &lt; 3, "Unsatisfied", T719 &lt;= 4, "Neutral", T719 &gt; 4, "Satisfied" )</f>
        <v>Neutral</v>
      </c>
      <c r="AG719" t="str" cm="1">
        <f t="array" ref="AG719">_xlfn.IFS(Q719 &lt; 3, "Needs Improvement", Q719 &lt;= 4, "Good", Q719 &gt; 4, "Excellent" )</f>
        <v>Good</v>
      </c>
      <c r="AH719" t="str">
        <f t="shared" si="23"/>
        <v>Needs Improvement</v>
      </c>
    </row>
    <row r="720" spans="1:34" x14ac:dyDescent="0.35">
      <c r="A720">
        <v>1210</v>
      </c>
      <c r="B720" s="1">
        <v>44173</v>
      </c>
      <c r="C720" t="s">
        <v>133</v>
      </c>
      <c r="D720" t="s">
        <v>69</v>
      </c>
      <c r="E720" t="s">
        <v>30</v>
      </c>
      <c r="F720" t="s">
        <v>55</v>
      </c>
      <c r="G720" t="s">
        <v>56</v>
      </c>
      <c r="H720" t="s">
        <v>46</v>
      </c>
      <c r="I720" t="s">
        <v>34</v>
      </c>
      <c r="J720" t="s">
        <v>70</v>
      </c>
      <c r="K720" s="1">
        <v>17891</v>
      </c>
      <c r="L720" t="s">
        <v>36</v>
      </c>
      <c r="M720" t="s">
        <v>37</v>
      </c>
      <c r="N720" t="s">
        <v>84</v>
      </c>
      <c r="O720" t="s">
        <v>77</v>
      </c>
      <c r="P720" t="s">
        <v>40</v>
      </c>
      <c r="Q720">
        <v>3</v>
      </c>
      <c r="R720" s="1">
        <v>44858</v>
      </c>
      <c r="S720">
        <v>4</v>
      </c>
      <c r="T720">
        <v>5</v>
      </c>
      <c r="U720">
        <v>1</v>
      </c>
      <c r="V720" s="1">
        <v>44935</v>
      </c>
      <c r="W720" t="s">
        <v>41</v>
      </c>
      <c r="X720" t="s">
        <v>51</v>
      </c>
      <c r="Y720" t="s">
        <v>52</v>
      </c>
      <c r="Z720">
        <v>4</v>
      </c>
      <c r="AA720">
        <v>485.44</v>
      </c>
      <c r="AB720">
        <v>72</v>
      </c>
      <c r="AC720" t="str" cm="1">
        <f t="array" ref="AC720">_xlfn.IFS(AB720 &lt;=29, "Young Adult", AB720 &lt;=44, "Adult", AB720 &lt;=59, "Middle Age", AB720 &gt; 59, "Old")</f>
        <v>Old</v>
      </c>
      <c r="AD720">
        <f t="shared" ca="1" si="22"/>
        <v>5</v>
      </c>
      <c r="AE720" t="str" cm="1">
        <f t="array" ref="AE720">_xlfn.IFS(S720 &lt; 3, "Low", S720 &lt;= 4, "Medium", S720 &gt; 4, "High")</f>
        <v>Medium</v>
      </c>
      <c r="AF720" t="str" cm="1">
        <f t="array" ref="AF720">_xlfn.IFS(T720 &lt; 3, "Unsatisfied", T720 &lt;= 4, "Neutral", T720 &gt; 4, "Satisfied" )</f>
        <v>Satisfied</v>
      </c>
      <c r="AG720" t="str" cm="1">
        <f t="array" ref="AG720">_xlfn.IFS(Q720 &lt; 3, "Needs Improvement", Q720 &lt;= 4, "Good", Q720 &gt; 4, "Excellent" )</f>
        <v>Good</v>
      </c>
      <c r="AH720" t="str">
        <f t="shared" si="23"/>
        <v>Needs Improvement</v>
      </c>
    </row>
    <row r="721" spans="1:34" x14ac:dyDescent="0.35">
      <c r="A721">
        <v>1211</v>
      </c>
      <c r="B721" s="1">
        <v>43409</v>
      </c>
      <c r="C721" t="s">
        <v>106</v>
      </c>
      <c r="D721" t="s">
        <v>29</v>
      </c>
      <c r="E721" t="s">
        <v>108</v>
      </c>
      <c r="F721" t="s">
        <v>46</v>
      </c>
      <c r="G721" t="s">
        <v>56</v>
      </c>
      <c r="H721" t="s">
        <v>46</v>
      </c>
      <c r="I721" t="s">
        <v>34</v>
      </c>
      <c r="J721" t="s">
        <v>70</v>
      </c>
      <c r="K721" s="1">
        <v>29931</v>
      </c>
      <c r="L721" t="s">
        <v>36</v>
      </c>
      <c r="M721" t="s">
        <v>48</v>
      </c>
      <c r="N721" t="s">
        <v>60</v>
      </c>
      <c r="O721" t="s">
        <v>39</v>
      </c>
      <c r="P721" t="s">
        <v>40</v>
      </c>
      <c r="Q721">
        <v>3</v>
      </c>
      <c r="R721" s="1">
        <v>45001</v>
      </c>
      <c r="S721">
        <v>3</v>
      </c>
      <c r="T721">
        <v>3</v>
      </c>
      <c r="U721">
        <v>1</v>
      </c>
      <c r="V721" s="1">
        <v>45137</v>
      </c>
      <c r="W721" t="s">
        <v>41</v>
      </c>
      <c r="X721" t="s">
        <v>51</v>
      </c>
      <c r="Y721" t="s">
        <v>73</v>
      </c>
      <c r="Z721">
        <v>3</v>
      </c>
      <c r="AA721">
        <v>557.34</v>
      </c>
      <c r="AB721">
        <v>37</v>
      </c>
      <c r="AC721" t="str" cm="1">
        <f t="array" ref="AC721">_xlfn.IFS(AB721 &lt;=29, "Young Adult", AB721 &lt;=44, "Adult", AB721 &lt;=59, "Middle Age", AB721 &gt; 59, "Old")</f>
        <v>Adult</v>
      </c>
      <c r="AD721">
        <f t="shared" ca="1" si="22"/>
        <v>7</v>
      </c>
      <c r="AE721" t="str" cm="1">
        <f t="array" ref="AE721">_xlfn.IFS(S721 &lt; 3, "Low", S721 &lt;= 4, "Medium", S721 &gt; 4, "High")</f>
        <v>Medium</v>
      </c>
      <c r="AF721" t="str" cm="1">
        <f t="array" ref="AF721">_xlfn.IFS(T721 &lt; 3, "Unsatisfied", T721 &lt;= 4, "Neutral", T721 &gt; 4, "Satisfied" )</f>
        <v>Neutral</v>
      </c>
      <c r="AG721" t="str" cm="1">
        <f t="array" ref="AG721">_xlfn.IFS(Q721 &lt; 3, "Needs Improvement", Q721 &lt;= 4, "Good", Q721 &gt; 4, "Excellent" )</f>
        <v>Good</v>
      </c>
      <c r="AH721" t="str">
        <f t="shared" si="23"/>
        <v>Needs Improvement</v>
      </c>
    </row>
    <row r="722" spans="1:34" x14ac:dyDescent="0.35">
      <c r="A722">
        <v>1212</v>
      </c>
      <c r="B722" s="1">
        <v>44069</v>
      </c>
      <c r="C722" t="s">
        <v>106</v>
      </c>
      <c r="D722" t="s">
        <v>44</v>
      </c>
      <c r="E722" t="s">
        <v>108</v>
      </c>
      <c r="F722" t="s">
        <v>31</v>
      </c>
      <c r="G722" t="s">
        <v>32</v>
      </c>
      <c r="H722" t="s">
        <v>55</v>
      </c>
      <c r="I722" t="s">
        <v>34</v>
      </c>
      <c r="J722" t="s">
        <v>79</v>
      </c>
      <c r="K722" s="1">
        <v>30555</v>
      </c>
      <c r="L722" t="s">
        <v>36</v>
      </c>
      <c r="M722" t="s">
        <v>37</v>
      </c>
      <c r="N722" t="s">
        <v>49</v>
      </c>
      <c r="O722" t="s">
        <v>61</v>
      </c>
      <c r="P722" t="s">
        <v>40</v>
      </c>
      <c r="Q722">
        <v>3</v>
      </c>
      <c r="R722" s="1">
        <v>44957</v>
      </c>
      <c r="S722">
        <v>4</v>
      </c>
      <c r="T722">
        <v>5</v>
      </c>
      <c r="U722">
        <v>4</v>
      </c>
      <c r="V722" s="1">
        <v>45049</v>
      </c>
      <c r="W722" t="s">
        <v>62</v>
      </c>
      <c r="X722" t="s">
        <v>42</v>
      </c>
      <c r="Y722" t="s">
        <v>43</v>
      </c>
      <c r="Z722">
        <v>5</v>
      </c>
      <c r="AA722">
        <v>817.92</v>
      </c>
      <c r="AB722">
        <v>37</v>
      </c>
      <c r="AC722" t="str" cm="1">
        <f t="array" ref="AC722">_xlfn.IFS(AB722 &lt;=29, "Young Adult", AB722 &lt;=44, "Adult", AB722 &lt;=59, "Middle Age", AB722 &gt; 59, "Old")</f>
        <v>Adult</v>
      </c>
      <c r="AD722">
        <f t="shared" ca="1" si="22"/>
        <v>5</v>
      </c>
      <c r="AE722" t="str" cm="1">
        <f t="array" ref="AE722">_xlfn.IFS(S722 &lt; 3, "Low", S722 &lt;= 4, "Medium", S722 &gt; 4, "High")</f>
        <v>Medium</v>
      </c>
      <c r="AF722" t="str" cm="1">
        <f t="array" ref="AF722">_xlfn.IFS(T722 &lt; 3, "Unsatisfied", T722 &lt;= 4, "Neutral", T722 &gt; 4, "Satisfied" )</f>
        <v>Satisfied</v>
      </c>
      <c r="AG722" t="str" cm="1">
        <f t="array" ref="AG722">_xlfn.IFS(Q722 &lt; 3, "Needs Improvement", Q722 &lt;= 4, "Good", Q722 &gt; 4, "Excellent" )</f>
        <v>Good</v>
      </c>
      <c r="AH722" t="str">
        <f t="shared" si="23"/>
        <v>Needs Improvement</v>
      </c>
    </row>
    <row r="723" spans="1:34" x14ac:dyDescent="0.35">
      <c r="A723">
        <v>1213</v>
      </c>
      <c r="B723" s="1">
        <v>43884</v>
      </c>
      <c r="C723" t="s">
        <v>106</v>
      </c>
      <c r="D723" t="s">
        <v>87</v>
      </c>
      <c r="E723" t="s">
        <v>30</v>
      </c>
      <c r="F723" t="s">
        <v>46</v>
      </c>
      <c r="G723" t="s">
        <v>45</v>
      </c>
      <c r="H723" t="s">
        <v>46</v>
      </c>
      <c r="I723" t="s">
        <v>34</v>
      </c>
      <c r="J723" t="s">
        <v>96</v>
      </c>
      <c r="K723" s="1">
        <v>31858</v>
      </c>
      <c r="L723" t="s">
        <v>36</v>
      </c>
      <c r="M723" t="s">
        <v>37</v>
      </c>
      <c r="N723" t="s">
        <v>38</v>
      </c>
      <c r="O723" t="s">
        <v>67</v>
      </c>
      <c r="P723" t="s">
        <v>40</v>
      </c>
      <c r="Q723">
        <v>3</v>
      </c>
      <c r="R723" s="1">
        <v>44832</v>
      </c>
      <c r="S723">
        <v>1</v>
      </c>
      <c r="T723">
        <v>2</v>
      </c>
      <c r="U723">
        <v>4</v>
      </c>
      <c r="V723" s="1">
        <v>44972</v>
      </c>
      <c r="W723" t="s">
        <v>62</v>
      </c>
      <c r="X723" t="s">
        <v>51</v>
      </c>
      <c r="Y723" t="s">
        <v>43</v>
      </c>
      <c r="Z723">
        <v>4</v>
      </c>
      <c r="AA723">
        <v>485.39</v>
      </c>
      <c r="AB723">
        <v>33</v>
      </c>
      <c r="AC723" t="str" cm="1">
        <f t="array" ref="AC723">_xlfn.IFS(AB723 &lt;=29, "Young Adult", AB723 &lt;=44, "Adult", AB723 &lt;=59, "Middle Age", AB723 &gt; 59, "Old")</f>
        <v>Adult</v>
      </c>
      <c r="AD723">
        <f t="shared" ca="1" si="22"/>
        <v>6</v>
      </c>
      <c r="AE723" t="str" cm="1">
        <f t="array" ref="AE723">_xlfn.IFS(S723 &lt; 3, "Low", S723 &lt;= 4, "Medium", S723 &gt; 4, "High")</f>
        <v>Low</v>
      </c>
      <c r="AF723" t="str" cm="1">
        <f t="array" ref="AF723">_xlfn.IFS(T723 &lt; 3, "Unsatisfied", T723 &lt;= 4, "Neutral", T723 &gt; 4, "Satisfied" )</f>
        <v>Unsatisfied</v>
      </c>
      <c r="AG723" t="str" cm="1">
        <f t="array" ref="AG723">_xlfn.IFS(Q723 &lt; 3, "Needs Improvement", Q723 &lt;= 4, "Good", Q723 &gt; 4, "Excellent" )</f>
        <v>Good</v>
      </c>
      <c r="AH723" t="str">
        <f t="shared" si="23"/>
        <v>Needs Improvement</v>
      </c>
    </row>
    <row r="724" spans="1:34" x14ac:dyDescent="0.35">
      <c r="A724">
        <v>1214</v>
      </c>
      <c r="B724" s="1">
        <v>44604</v>
      </c>
      <c r="C724" t="s">
        <v>106</v>
      </c>
      <c r="D724" t="s">
        <v>81</v>
      </c>
      <c r="E724" t="s">
        <v>30</v>
      </c>
      <c r="F724" t="s">
        <v>55</v>
      </c>
      <c r="G724" t="s">
        <v>56</v>
      </c>
      <c r="H724" t="s">
        <v>55</v>
      </c>
      <c r="I724" t="s">
        <v>34</v>
      </c>
      <c r="J724" t="s">
        <v>89</v>
      </c>
      <c r="K724" s="1">
        <v>24734</v>
      </c>
      <c r="L724" t="s">
        <v>36</v>
      </c>
      <c r="M724" t="s">
        <v>37</v>
      </c>
      <c r="N724" t="s">
        <v>84</v>
      </c>
      <c r="O724" t="s">
        <v>77</v>
      </c>
      <c r="P724" t="s">
        <v>40</v>
      </c>
      <c r="Q724">
        <v>3</v>
      </c>
      <c r="R724" s="1">
        <v>45079</v>
      </c>
      <c r="S724">
        <v>1</v>
      </c>
      <c r="T724">
        <v>5</v>
      </c>
      <c r="U724">
        <v>3</v>
      </c>
      <c r="V724" s="1">
        <v>45018</v>
      </c>
      <c r="W724" t="s">
        <v>50</v>
      </c>
      <c r="X724" t="s">
        <v>42</v>
      </c>
      <c r="Y724" t="s">
        <v>63</v>
      </c>
      <c r="Z724">
        <v>3</v>
      </c>
      <c r="AA724">
        <v>145.13</v>
      </c>
      <c r="AB724">
        <v>55</v>
      </c>
      <c r="AC724" t="str" cm="1">
        <f t="array" ref="AC724">_xlfn.IFS(AB724 &lt;=29, "Young Adult", AB724 &lt;=44, "Adult", AB724 &lt;=59, "Middle Age", AB724 &gt; 59, "Old")</f>
        <v>Middle Age</v>
      </c>
      <c r="AD724">
        <f t="shared" ca="1" si="22"/>
        <v>4</v>
      </c>
      <c r="AE724" t="str" cm="1">
        <f t="array" ref="AE724">_xlfn.IFS(S724 &lt; 3, "Low", S724 &lt;= 4, "Medium", S724 &gt; 4, "High")</f>
        <v>Low</v>
      </c>
      <c r="AF724" t="str" cm="1">
        <f t="array" ref="AF724">_xlfn.IFS(T724 &lt; 3, "Unsatisfied", T724 &lt;= 4, "Neutral", T724 &gt; 4, "Satisfied" )</f>
        <v>Satisfied</v>
      </c>
      <c r="AG724" t="str" cm="1">
        <f t="array" ref="AG724">_xlfn.IFS(Q724 &lt; 3, "Needs Improvement", Q724 &lt;= 4, "Good", Q724 &gt; 4, "Excellent" )</f>
        <v>Good</v>
      </c>
      <c r="AH724" t="str">
        <f t="shared" si="23"/>
        <v>Effective</v>
      </c>
    </row>
    <row r="725" spans="1:34" x14ac:dyDescent="0.35">
      <c r="A725">
        <v>1215</v>
      </c>
      <c r="B725" s="1">
        <v>43874</v>
      </c>
      <c r="C725" t="s">
        <v>106</v>
      </c>
      <c r="D725" t="s">
        <v>54</v>
      </c>
      <c r="E725" t="s">
        <v>30</v>
      </c>
      <c r="F725" t="s">
        <v>31</v>
      </c>
      <c r="G725" t="s">
        <v>32</v>
      </c>
      <c r="H725" t="s">
        <v>33</v>
      </c>
      <c r="I725" t="s">
        <v>34</v>
      </c>
      <c r="J725" t="s">
        <v>47</v>
      </c>
      <c r="K725" s="1">
        <v>30515</v>
      </c>
      <c r="L725" t="s">
        <v>36</v>
      </c>
      <c r="M725" t="s">
        <v>37</v>
      </c>
      <c r="N725" t="s">
        <v>84</v>
      </c>
      <c r="O725" t="s">
        <v>39</v>
      </c>
      <c r="P725" t="s">
        <v>40</v>
      </c>
      <c r="Q725">
        <v>3</v>
      </c>
      <c r="R725" s="1">
        <v>44859</v>
      </c>
      <c r="S725">
        <v>2</v>
      </c>
      <c r="T725">
        <v>1</v>
      </c>
      <c r="U725">
        <v>5</v>
      </c>
      <c r="V725" s="1">
        <v>44817</v>
      </c>
      <c r="W725" t="s">
        <v>92</v>
      </c>
      <c r="X725" t="s">
        <v>51</v>
      </c>
      <c r="Y725" t="s">
        <v>73</v>
      </c>
      <c r="Z725">
        <v>4</v>
      </c>
      <c r="AA725">
        <v>751.88</v>
      </c>
      <c r="AB725">
        <v>37</v>
      </c>
      <c r="AC725" t="str" cm="1">
        <f t="array" ref="AC725">_xlfn.IFS(AB725 &lt;=29, "Young Adult", AB725 &lt;=44, "Adult", AB725 &lt;=59, "Middle Age", AB725 &gt; 59, "Old")</f>
        <v>Adult</v>
      </c>
      <c r="AD725">
        <f t="shared" ca="1" si="22"/>
        <v>6</v>
      </c>
      <c r="AE725" t="str" cm="1">
        <f t="array" ref="AE725">_xlfn.IFS(S725 &lt; 3, "Low", S725 &lt;= 4, "Medium", S725 &gt; 4, "High")</f>
        <v>Low</v>
      </c>
      <c r="AF725" t="str" cm="1">
        <f t="array" ref="AF725">_xlfn.IFS(T725 &lt; 3, "Unsatisfied", T725 &lt;= 4, "Neutral", T725 &gt; 4, "Satisfied" )</f>
        <v>Unsatisfied</v>
      </c>
      <c r="AG725" t="str" cm="1">
        <f t="array" ref="AG725">_xlfn.IFS(Q725 &lt; 3, "Needs Improvement", Q725 &lt;= 4, "Good", Q725 &gt; 4, "Excellent" )</f>
        <v>Good</v>
      </c>
      <c r="AH725" t="str">
        <f t="shared" si="23"/>
        <v>Needs Improvement</v>
      </c>
    </row>
    <row r="726" spans="1:34" x14ac:dyDescent="0.35">
      <c r="A726">
        <v>1216</v>
      </c>
      <c r="B726" s="1">
        <v>44972</v>
      </c>
      <c r="C726" t="s">
        <v>28</v>
      </c>
      <c r="D726" t="s">
        <v>94</v>
      </c>
      <c r="E726" t="s">
        <v>108</v>
      </c>
      <c r="F726" t="s">
        <v>46</v>
      </c>
      <c r="G726" t="s">
        <v>56</v>
      </c>
      <c r="H726" t="s">
        <v>46</v>
      </c>
      <c r="I726" t="s">
        <v>34</v>
      </c>
      <c r="J726" t="s">
        <v>65</v>
      </c>
      <c r="K726" s="1">
        <v>31582</v>
      </c>
      <c r="L726" t="s">
        <v>36</v>
      </c>
      <c r="M726" t="s">
        <v>37</v>
      </c>
      <c r="N726" t="s">
        <v>72</v>
      </c>
      <c r="O726" t="s">
        <v>61</v>
      </c>
      <c r="P726" t="s">
        <v>40</v>
      </c>
      <c r="Q726">
        <v>3</v>
      </c>
      <c r="R726" s="1">
        <v>44813</v>
      </c>
      <c r="S726">
        <v>4</v>
      </c>
      <c r="T726">
        <v>1</v>
      </c>
      <c r="U726">
        <v>1</v>
      </c>
      <c r="V726" s="1">
        <v>45123</v>
      </c>
      <c r="W726" t="s">
        <v>41</v>
      </c>
      <c r="X726" t="s">
        <v>51</v>
      </c>
      <c r="Y726" t="s">
        <v>52</v>
      </c>
      <c r="Z726">
        <v>1</v>
      </c>
      <c r="AA726">
        <v>136.47999999999999</v>
      </c>
      <c r="AB726">
        <v>37</v>
      </c>
      <c r="AC726" t="str" cm="1">
        <f t="array" ref="AC726">_xlfn.IFS(AB726 &lt;=29, "Young Adult", AB726 &lt;=44, "Adult", AB726 &lt;=59, "Middle Age", AB726 &gt; 59, "Old")</f>
        <v>Adult</v>
      </c>
      <c r="AD726">
        <f t="shared" ca="1" si="22"/>
        <v>3</v>
      </c>
      <c r="AE726" t="str" cm="1">
        <f t="array" ref="AE726">_xlfn.IFS(S726 &lt; 3, "Low", S726 &lt;= 4, "Medium", S726 &gt; 4, "High")</f>
        <v>Medium</v>
      </c>
      <c r="AF726" t="str" cm="1">
        <f t="array" ref="AF726">_xlfn.IFS(T726 &lt; 3, "Unsatisfied", T726 &lt;= 4, "Neutral", T726 &gt; 4, "Satisfied" )</f>
        <v>Unsatisfied</v>
      </c>
      <c r="AG726" t="str" cm="1">
        <f t="array" ref="AG726">_xlfn.IFS(Q726 &lt; 3, "Needs Improvement", Q726 &lt;= 4, "Good", Q726 &gt; 4, "Excellent" )</f>
        <v>Good</v>
      </c>
      <c r="AH726" t="str">
        <f t="shared" si="23"/>
        <v>Needs Improvement</v>
      </c>
    </row>
    <row r="727" spans="1:34" x14ac:dyDescent="0.35">
      <c r="A727">
        <v>1217</v>
      </c>
      <c r="B727" s="1">
        <v>43802</v>
      </c>
      <c r="C727" t="s">
        <v>28</v>
      </c>
      <c r="D727" t="s">
        <v>85</v>
      </c>
      <c r="E727" t="s">
        <v>108</v>
      </c>
      <c r="F727" t="s">
        <v>55</v>
      </c>
      <c r="G727" t="s">
        <v>56</v>
      </c>
      <c r="H727" t="s">
        <v>46</v>
      </c>
      <c r="I727" t="s">
        <v>34</v>
      </c>
      <c r="J727" t="s">
        <v>101</v>
      </c>
      <c r="K727" s="1">
        <v>22114</v>
      </c>
      <c r="L727" t="s">
        <v>36</v>
      </c>
      <c r="M727" t="s">
        <v>48</v>
      </c>
      <c r="N727" t="s">
        <v>84</v>
      </c>
      <c r="O727" t="s">
        <v>61</v>
      </c>
      <c r="P727" t="s">
        <v>40</v>
      </c>
      <c r="Q727">
        <v>3</v>
      </c>
      <c r="R727" s="1">
        <v>44796</v>
      </c>
      <c r="S727">
        <v>5</v>
      </c>
      <c r="T727">
        <v>5</v>
      </c>
      <c r="U727">
        <v>1</v>
      </c>
      <c r="V727" s="1">
        <v>45033</v>
      </c>
      <c r="W727" t="s">
        <v>50</v>
      </c>
      <c r="X727" t="s">
        <v>51</v>
      </c>
      <c r="Y727" t="s">
        <v>63</v>
      </c>
      <c r="Z727">
        <v>1</v>
      </c>
      <c r="AA727">
        <v>857.42</v>
      </c>
      <c r="AB727">
        <v>59</v>
      </c>
      <c r="AC727" t="str" cm="1">
        <f t="array" ref="AC727">_xlfn.IFS(AB727 &lt;=29, "Young Adult", AB727 &lt;=44, "Adult", AB727 &lt;=59, "Middle Age", AB727 &gt; 59, "Old")</f>
        <v>Middle Age</v>
      </c>
      <c r="AD727">
        <f t="shared" ca="1" si="22"/>
        <v>6</v>
      </c>
      <c r="AE727" t="str" cm="1">
        <f t="array" ref="AE727">_xlfn.IFS(S727 &lt; 3, "Low", S727 &lt;= 4, "Medium", S727 &gt; 4, "High")</f>
        <v>High</v>
      </c>
      <c r="AF727" t="str" cm="1">
        <f t="array" ref="AF727">_xlfn.IFS(T727 &lt; 3, "Unsatisfied", T727 &lt;= 4, "Neutral", T727 &gt; 4, "Satisfied" )</f>
        <v>Satisfied</v>
      </c>
      <c r="AG727" t="str" cm="1">
        <f t="array" ref="AG727">_xlfn.IFS(Q727 &lt; 3, "Needs Improvement", Q727 &lt;= 4, "Good", Q727 &gt; 4, "Excellent" )</f>
        <v>Good</v>
      </c>
      <c r="AH727" t="str">
        <f t="shared" si="23"/>
        <v>Effective</v>
      </c>
    </row>
    <row r="728" spans="1:34" x14ac:dyDescent="0.35">
      <c r="A728">
        <v>1218</v>
      </c>
      <c r="B728" s="1">
        <v>43465</v>
      </c>
      <c r="C728" t="s">
        <v>28</v>
      </c>
      <c r="D728" t="s">
        <v>74</v>
      </c>
      <c r="E728" t="s">
        <v>30</v>
      </c>
      <c r="F728" t="s">
        <v>55</v>
      </c>
      <c r="G728" t="s">
        <v>56</v>
      </c>
      <c r="H728" t="s">
        <v>33</v>
      </c>
      <c r="I728" t="s">
        <v>34</v>
      </c>
      <c r="J728" t="s">
        <v>65</v>
      </c>
      <c r="K728" s="1">
        <v>27317</v>
      </c>
      <c r="L728" t="s">
        <v>36</v>
      </c>
      <c r="M728" t="s">
        <v>37</v>
      </c>
      <c r="N728" t="s">
        <v>72</v>
      </c>
      <c r="O728" t="s">
        <v>67</v>
      </c>
      <c r="P728" t="s">
        <v>40</v>
      </c>
      <c r="Q728">
        <v>3</v>
      </c>
      <c r="R728" s="1">
        <v>44984</v>
      </c>
      <c r="S728">
        <v>2</v>
      </c>
      <c r="T728">
        <v>3</v>
      </c>
      <c r="U728">
        <v>1</v>
      </c>
      <c r="V728" s="1">
        <v>44956</v>
      </c>
      <c r="W728" t="s">
        <v>41</v>
      </c>
      <c r="X728" t="s">
        <v>42</v>
      </c>
      <c r="Y728" t="s">
        <v>43</v>
      </c>
      <c r="Z728">
        <v>3</v>
      </c>
      <c r="AA728">
        <v>733.16</v>
      </c>
      <c r="AB728">
        <v>44</v>
      </c>
      <c r="AC728" t="str" cm="1">
        <f t="array" ref="AC728">_xlfn.IFS(AB728 &lt;=29, "Young Adult", AB728 &lt;=44, "Adult", AB728 &lt;=59, "Middle Age", AB728 &gt; 59, "Old")</f>
        <v>Adult</v>
      </c>
      <c r="AD728">
        <f t="shared" ca="1" si="22"/>
        <v>7</v>
      </c>
      <c r="AE728" t="str" cm="1">
        <f t="array" ref="AE728">_xlfn.IFS(S728 &lt; 3, "Low", S728 &lt;= 4, "Medium", S728 &gt; 4, "High")</f>
        <v>Low</v>
      </c>
      <c r="AF728" t="str" cm="1">
        <f t="array" ref="AF728">_xlfn.IFS(T728 &lt; 3, "Unsatisfied", T728 &lt;= 4, "Neutral", T728 &gt; 4, "Satisfied" )</f>
        <v>Neutral</v>
      </c>
      <c r="AG728" t="str" cm="1">
        <f t="array" ref="AG728">_xlfn.IFS(Q728 &lt; 3, "Needs Improvement", Q728 &lt;= 4, "Good", Q728 &gt; 4, "Excellent" )</f>
        <v>Good</v>
      </c>
      <c r="AH728" t="str">
        <f t="shared" si="23"/>
        <v>Needs Improvement</v>
      </c>
    </row>
    <row r="729" spans="1:34" x14ac:dyDescent="0.35">
      <c r="A729">
        <v>1219</v>
      </c>
      <c r="B729" s="1">
        <v>43846</v>
      </c>
      <c r="C729" t="s">
        <v>28</v>
      </c>
      <c r="D729" t="s">
        <v>69</v>
      </c>
      <c r="E729" t="s">
        <v>108</v>
      </c>
      <c r="F729" t="s">
        <v>46</v>
      </c>
      <c r="G729" t="s">
        <v>56</v>
      </c>
      <c r="H729" t="s">
        <v>46</v>
      </c>
      <c r="I729" t="s">
        <v>34</v>
      </c>
      <c r="J729" t="s">
        <v>79</v>
      </c>
      <c r="K729" s="1">
        <v>27069</v>
      </c>
      <c r="L729" t="s">
        <v>36</v>
      </c>
      <c r="M729" t="s">
        <v>37</v>
      </c>
      <c r="N729" t="s">
        <v>49</v>
      </c>
      <c r="O729" t="s">
        <v>67</v>
      </c>
      <c r="P729" t="s">
        <v>40</v>
      </c>
      <c r="Q729">
        <v>3</v>
      </c>
      <c r="R729" s="1">
        <v>45124</v>
      </c>
      <c r="S729">
        <v>2</v>
      </c>
      <c r="T729">
        <v>2</v>
      </c>
      <c r="U729">
        <v>2</v>
      </c>
      <c r="V729" s="1">
        <v>44819</v>
      </c>
      <c r="W729" t="s">
        <v>92</v>
      </c>
      <c r="X729" t="s">
        <v>51</v>
      </c>
      <c r="Y729" t="s">
        <v>43</v>
      </c>
      <c r="Z729">
        <v>5</v>
      </c>
      <c r="AA729">
        <v>761.31</v>
      </c>
      <c r="AB729">
        <v>46</v>
      </c>
      <c r="AC729" t="str" cm="1">
        <f t="array" ref="AC729">_xlfn.IFS(AB729 &lt;=29, "Young Adult", AB729 &lt;=44, "Adult", AB729 &lt;=59, "Middle Age", AB729 &gt; 59, "Old")</f>
        <v>Middle Age</v>
      </c>
      <c r="AD729">
        <f t="shared" ca="1" si="22"/>
        <v>6</v>
      </c>
      <c r="AE729" t="str" cm="1">
        <f t="array" ref="AE729">_xlfn.IFS(S729 &lt; 3, "Low", S729 &lt;= 4, "Medium", S729 &gt; 4, "High")</f>
        <v>Low</v>
      </c>
      <c r="AF729" t="str" cm="1">
        <f t="array" ref="AF729">_xlfn.IFS(T729 &lt; 3, "Unsatisfied", T729 &lt;= 4, "Neutral", T729 &gt; 4, "Satisfied" )</f>
        <v>Unsatisfied</v>
      </c>
      <c r="AG729" t="str" cm="1">
        <f t="array" ref="AG729">_xlfn.IFS(Q729 &lt; 3, "Needs Improvement", Q729 &lt;= 4, "Good", Q729 &gt; 4, "Excellent" )</f>
        <v>Good</v>
      </c>
      <c r="AH729" t="str">
        <f t="shared" si="23"/>
        <v>Needs Improvement</v>
      </c>
    </row>
    <row r="730" spans="1:34" x14ac:dyDescent="0.35">
      <c r="A730">
        <v>1220</v>
      </c>
      <c r="B730" s="1">
        <v>43424</v>
      </c>
      <c r="C730" t="s">
        <v>28</v>
      </c>
      <c r="D730" t="s">
        <v>29</v>
      </c>
      <c r="E730" t="s">
        <v>108</v>
      </c>
      <c r="F730" t="s">
        <v>55</v>
      </c>
      <c r="G730" t="s">
        <v>32</v>
      </c>
      <c r="H730" t="s">
        <v>33</v>
      </c>
      <c r="I730" t="s">
        <v>34</v>
      </c>
      <c r="J730" t="s">
        <v>82</v>
      </c>
      <c r="K730" s="1">
        <v>18263</v>
      </c>
      <c r="L730" t="s">
        <v>36</v>
      </c>
      <c r="M730" t="s">
        <v>37</v>
      </c>
      <c r="N730" t="s">
        <v>84</v>
      </c>
      <c r="O730" t="s">
        <v>61</v>
      </c>
      <c r="P730" t="s">
        <v>40</v>
      </c>
      <c r="Q730">
        <v>3</v>
      </c>
      <c r="R730" s="1">
        <v>45054</v>
      </c>
      <c r="S730">
        <v>5</v>
      </c>
      <c r="T730">
        <v>2</v>
      </c>
      <c r="U730">
        <v>4</v>
      </c>
      <c r="V730" s="1">
        <v>45106</v>
      </c>
      <c r="W730" t="s">
        <v>41</v>
      </c>
      <c r="X730" t="s">
        <v>51</v>
      </c>
      <c r="Y730" t="s">
        <v>73</v>
      </c>
      <c r="Z730">
        <v>1</v>
      </c>
      <c r="AA730">
        <v>920.41</v>
      </c>
      <c r="AB730">
        <v>69</v>
      </c>
      <c r="AC730" t="str" cm="1">
        <f t="array" ref="AC730">_xlfn.IFS(AB730 &lt;=29, "Young Adult", AB730 &lt;=44, "Adult", AB730 &lt;=59, "Middle Age", AB730 &gt; 59, "Old")</f>
        <v>Old</v>
      </c>
      <c r="AD730">
        <f t="shared" ca="1" si="22"/>
        <v>7</v>
      </c>
      <c r="AE730" t="str" cm="1">
        <f t="array" ref="AE730">_xlfn.IFS(S730 &lt; 3, "Low", S730 &lt;= 4, "Medium", S730 &gt; 4, "High")</f>
        <v>High</v>
      </c>
      <c r="AF730" t="str" cm="1">
        <f t="array" ref="AF730">_xlfn.IFS(T730 &lt; 3, "Unsatisfied", T730 &lt;= 4, "Neutral", T730 &gt; 4, "Satisfied" )</f>
        <v>Unsatisfied</v>
      </c>
      <c r="AG730" t="str" cm="1">
        <f t="array" ref="AG730">_xlfn.IFS(Q730 &lt; 3, "Needs Improvement", Q730 &lt;= 4, "Good", Q730 &gt; 4, "Excellent" )</f>
        <v>Good</v>
      </c>
      <c r="AH730" t="str">
        <f t="shared" si="23"/>
        <v>Needs Improvement</v>
      </c>
    </row>
    <row r="731" spans="1:34" x14ac:dyDescent="0.35">
      <c r="A731">
        <v>1221</v>
      </c>
      <c r="B731" s="1">
        <v>44876</v>
      </c>
      <c r="C731" t="s">
        <v>28</v>
      </c>
      <c r="D731" t="s">
        <v>44</v>
      </c>
      <c r="E731" t="s">
        <v>108</v>
      </c>
      <c r="F731" t="s">
        <v>46</v>
      </c>
      <c r="G731" t="s">
        <v>45</v>
      </c>
      <c r="H731" t="s">
        <v>46</v>
      </c>
      <c r="I731" t="s">
        <v>34</v>
      </c>
      <c r="J731" t="s">
        <v>105</v>
      </c>
      <c r="K731" s="1">
        <v>24571</v>
      </c>
      <c r="L731" t="s">
        <v>36</v>
      </c>
      <c r="M731" t="s">
        <v>37</v>
      </c>
      <c r="N731" t="s">
        <v>84</v>
      </c>
      <c r="O731" t="s">
        <v>61</v>
      </c>
      <c r="P731" t="s">
        <v>40</v>
      </c>
      <c r="Q731">
        <v>3</v>
      </c>
      <c r="R731" s="1">
        <v>44790</v>
      </c>
      <c r="S731">
        <v>5</v>
      </c>
      <c r="T731">
        <v>5</v>
      </c>
      <c r="U731">
        <v>3</v>
      </c>
      <c r="V731" s="1">
        <v>44798</v>
      </c>
      <c r="W731" t="s">
        <v>50</v>
      </c>
      <c r="X731" t="s">
        <v>42</v>
      </c>
      <c r="Y731" t="s">
        <v>73</v>
      </c>
      <c r="Z731">
        <v>4</v>
      </c>
      <c r="AA731">
        <v>167.69</v>
      </c>
      <c r="AB731">
        <v>55</v>
      </c>
      <c r="AC731" t="str" cm="1">
        <f t="array" ref="AC731">_xlfn.IFS(AB731 &lt;=29, "Young Adult", AB731 &lt;=44, "Adult", AB731 &lt;=59, "Middle Age", AB731 &gt; 59, "Old")</f>
        <v>Middle Age</v>
      </c>
      <c r="AD731">
        <f t="shared" ca="1" si="22"/>
        <v>3</v>
      </c>
      <c r="AE731" t="str" cm="1">
        <f t="array" ref="AE731">_xlfn.IFS(S731 &lt; 3, "Low", S731 &lt;= 4, "Medium", S731 &gt; 4, "High")</f>
        <v>High</v>
      </c>
      <c r="AF731" t="str" cm="1">
        <f t="array" ref="AF731">_xlfn.IFS(T731 &lt; 3, "Unsatisfied", T731 &lt;= 4, "Neutral", T731 &gt; 4, "Satisfied" )</f>
        <v>Satisfied</v>
      </c>
      <c r="AG731" t="str" cm="1">
        <f t="array" ref="AG731">_xlfn.IFS(Q731 &lt; 3, "Needs Improvement", Q731 &lt;= 4, "Good", Q731 &gt; 4, "Excellent" )</f>
        <v>Good</v>
      </c>
      <c r="AH731" t="str">
        <f t="shared" si="23"/>
        <v>Needs Improvement</v>
      </c>
    </row>
    <row r="732" spans="1:34" x14ac:dyDescent="0.35">
      <c r="A732">
        <v>1222</v>
      </c>
      <c r="B732" s="1">
        <v>44183</v>
      </c>
      <c r="C732" t="s">
        <v>28</v>
      </c>
      <c r="D732" t="s">
        <v>87</v>
      </c>
      <c r="E732" t="s">
        <v>108</v>
      </c>
      <c r="F732" t="s">
        <v>31</v>
      </c>
      <c r="G732" t="s">
        <v>45</v>
      </c>
      <c r="H732" t="s">
        <v>46</v>
      </c>
      <c r="I732" t="s">
        <v>34</v>
      </c>
      <c r="J732" t="s">
        <v>104</v>
      </c>
      <c r="K732" s="1">
        <v>18258</v>
      </c>
      <c r="L732" t="s">
        <v>36</v>
      </c>
      <c r="M732" t="s">
        <v>37</v>
      </c>
      <c r="N732" t="s">
        <v>84</v>
      </c>
      <c r="O732" t="s">
        <v>39</v>
      </c>
      <c r="P732" t="s">
        <v>40</v>
      </c>
      <c r="Q732">
        <v>3</v>
      </c>
      <c r="R732" s="1">
        <v>45016</v>
      </c>
      <c r="S732">
        <v>5</v>
      </c>
      <c r="T732">
        <v>2</v>
      </c>
      <c r="U732">
        <v>1</v>
      </c>
      <c r="V732" s="1">
        <v>44995</v>
      </c>
      <c r="W732" t="s">
        <v>41</v>
      </c>
      <c r="X732" t="s">
        <v>51</v>
      </c>
      <c r="Y732" t="s">
        <v>73</v>
      </c>
      <c r="Z732">
        <v>2</v>
      </c>
      <c r="AA732">
        <v>931.45</v>
      </c>
      <c r="AB732">
        <v>71</v>
      </c>
      <c r="AC732" t="str" cm="1">
        <f t="array" ref="AC732">_xlfn.IFS(AB732 &lt;=29, "Young Adult", AB732 &lt;=44, "Adult", AB732 &lt;=59, "Middle Age", AB732 &gt; 59, "Old")</f>
        <v>Old</v>
      </c>
      <c r="AD732">
        <f t="shared" ca="1" si="22"/>
        <v>5</v>
      </c>
      <c r="AE732" t="str" cm="1">
        <f t="array" ref="AE732">_xlfn.IFS(S732 &lt; 3, "Low", S732 &lt;= 4, "Medium", S732 &gt; 4, "High")</f>
        <v>High</v>
      </c>
      <c r="AF732" t="str" cm="1">
        <f t="array" ref="AF732">_xlfn.IFS(T732 &lt; 3, "Unsatisfied", T732 &lt;= 4, "Neutral", T732 &gt; 4, "Satisfied" )</f>
        <v>Unsatisfied</v>
      </c>
      <c r="AG732" t="str" cm="1">
        <f t="array" ref="AG732">_xlfn.IFS(Q732 &lt; 3, "Needs Improvement", Q732 &lt;= 4, "Good", Q732 &gt; 4, "Excellent" )</f>
        <v>Good</v>
      </c>
      <c r="AH732" t="str">
        <f t="shared" si="23"/>
        <v>Needs Improvement</v>
      </c>
    </row>
    <row r="733" spans="1:34" x14ac:dyDescent="0.35">
      <c r="A733">
        <v>1223</v>
      </c>
      <c r="B733" s="1">
        <v>44222</v>
      </c>
      <c r="C733" t="s">
        <v>28</v>
      </c>
      <c r="D733" t="s">
        <v>81</v>
      </c>
      <c r="E733" t="s">
        <v>30</v>
      </c>
      <c r="F733" t="s">
        <v>55</v>
      </c>
      <c r="G733" t="s">
        <v>32</v>
      </c>
      <c r="H733" t="s">
        <v>33</v>
      </c>
      <c r="I733" t="s">
        <v>34</v>
      </c>
      <c r="J733" t="s">
        <v>79</v>
      </c>
      <c r="K733" s="1">
        <v>35079</v>
      </c>
      <c r="L733" t="s">
        <v>36</v>
      </c>
      <c r="M733" t="s">
        <v>37</v>
      </c>
      <c r="N733" t="s">
        <v>84</v>
      </c>
      <c r="O733" t="s">
        <v>39</v>
      </c>
      <c r="P733" t="s">
        <v>40</v>
      </c>
      <c r="Q733">
        <v>3</v>
      </c>
      <c r="R733" s="1">
        <v>45053</v>
      </c>
      <c r="S733">
        <v>4</v>
      </c>
      <c r="T733">
        <v>1</v>
      </c>
      <c r="U733">
        <v>4</v>
      </c>
      <c r="V733" s="1">
        <v>44803</v>
      </c>
      <c r="W733" t="s">
        <v>62</v>
      </c>
      <c r="X733" t="s">
        <v>51</v>
      </c>
      <c r="Y733" t="s">
        <v>63</v>
      </c>
      <c r="Z733">
        <v>1</v>
      </c>
      <c r="AA733">
        <v>474.36</v>
      </c>
      <c r="AB733">
        <v>25</v>
      </c>
      <c r="AC733" t="str" cm="1">
        <f t="array" ref="AC733">_xlfn.IFS(AB733 &lt;=29, "Young Adult", AB733 &lt;=44, "Adult", AB733 &lt;=59, "Middle Age", AB733 &gt; 59, "Old")</f>
        <v>Young Adult</v>
      </c>
      <c r="AD733">
        <f t="shared" ca="1" si="22"/>
        <v>5</v>
      </c>
      <c r="AE733" t="str" cm="1">
        <f t="array" ref="AE733">_xlfn.IFS(S733 &lt; 3, "Low", S733 &lt;= 4, "Medium", S733 &gt; 4, "High")</f>
        <v>Medium</v>
      </c>
      <c r="AF733" t="str" cm="1">
        <f t="array" ref="AF733">_xlfn.IFS(T733 &lt; 3, "Unsatisfied", T733 &lt;= 4, "Neutral", T733 &gt; 4, "Satisfied" )</f>
        <v>Unsatisfied</v>
      </c>
      <c r="AG733" t="str" cm="1">
        <f t="array" ref="AG733">_xlfn.IFS(Q733 &lt; 3, "Needs Improvement", Q733 &lt;= 4, "Good", Q733 &gt; 4, "Excellent" )</f>
        <v>Good</v>
      </c>
      <c r="AH733" t="str">
        <f t="shared" si="23"/>
        <v>Effective</v>
      </c>
    </row>
    <row r="734" spans="1:34" x14ac:dyDescent="0.35">
      <c r="A734">
        <v>1224</v>
      </c>
      <c r="B734" s="1">
        <v>44526</v>
      </c>
      <c r="C734" t="s">
        <v>28</v>
      </c>
      <c r="D734" t="s">
        <v>54</v>
      </c>
      <c r="E734" t="s">
        <v>108</v>
      </c>
      <c r="F734" t="s">
        <v>46</v>
      </c>
      <c r="G734" t="s">
        <v>56</v>
      </c>
      <c r="H734" t="s">
        <v>46</v>
      </c>
      <c r="I734" t="s">
        <v>34</v>
      </c>
      <c r="J734" t="s">
        <v>101</v>
      </c>
      <c r="K734" s="1">
        <v>23647</v>
      </c>
      <c r="L734" t="s">
        <v>36</v>
      </c>
      <c r="M734" t="s">
        <v>48</v>
      </c>
      <c r="N734" t="s">
        <v>49</v>
      </c>
      <c r="O734" t="s">
        <v>67</v>
      </c>
      <c r="P734" t="s">
        <v>40</v>
      </c>
      <c r="Q734">
        <v>3</v>
      </c>
      <c r="R734" s="1">
        <v>45066</v>
      </c>
      <c r="S734">
        <v>4</v>
      </c>
      <c r="T734">
        <v>2</v>
      </c>
      <c r="U734">
        <v>3</v>
      </c>
      <c r="V734" s="1">
        <v>45003</v>
      </c>
      <c r="W734" t="s">
        <v>62</v>
      </c>
      <c r="X734" t="s">
        <v>42</v>
      </c>
      <c r="Y734" t="s">
        <v>52</v>
      </c>
      <c r="Z734">
        <v>5</v>
      </c>
      <c r="AA734">
        <v>598.72</v>
      </c>
      <c r="AB734">
        <v>57</v>
      </c>
      <c r="AC734" t="str" cm="1">
        <f t="array" ref="AC734">_xlfn.IFS(AB734 &lt;=29, "Young Adult", AB734 &lt;=44, "Adult", AB734 &lt;=59, "Middle Age", AB734 &gt; 59, "Old")</f>
        <v>Middle Age</v>
      </c>
      <c r="AD734">
        <f t="shared" ca="1" si="22"/>
        <v>4</v>
      </c>
      <c r="AE734" t="str" cm="1">
        <f t="array" ref="AE734">_xlfn.IFS(S734 &lt; 3, "Low", S734 &lt;= 4, "Medium", S734 &gt; 4, "High")</f>
        <v>Medium</v>
      </c>
      <c r="AF734" t="str" cm="1">
        <f t="array" ref="AF734">_xlfn.IFS(T734 &lt; 3, "Unsatisfied", T734 &lt;= 4, "Neutral", T734 &gt; 4, "Satisfied" )</f>
        <v>Unsatisfied</v>
      </c>
      <c r="AG734" t="str" cm="1">
        <f t="array" ref="AG734">_xlfn.IFS(Q734 &lt; 3, "Needs Improvement", Q734 &lt;= 4, "Good", Q734 &gt; 4, "Excellent" )</f>
        <v>Good</v>
      </c>
      <c r="AH734" t="str">
        <f t="shared" si="23"/>
        <v>Needs Improvement</v>
      </c>
    </row>
    <row r="735" spans="1:34" x14ac:dyDescent="0.35">
      <c r="A735">
        <v>1225</v>
      </c>
      <c r="B735" s="1">
        <v>45061</v>
      </c>
      <c r="C735" t="s">
        <v>28</v>
      </c>
      <c r="D735" t="s">
        <v>94</v>
      </c>
      <c r="E735" t="s">
        <v>30</v>
      </c>
      <c r="F735" t="s">
        <v>31</v>
      </c>
      <c r="G735" t="s">
        <v>32</v>
      </c>
      <c r="H735" t="s">
        <v>46</v>
      </c>
      <c r="I735" t="s">
        <v>34</v>
      </c>
      <c r="J735" t="s">
        <v>35</v>
      </c>
      <c r="K735" s="1">
        <v>20834</v>
      </c>
      <c r="L735" t="s">
        <v>36</v>
      </c>
      <c r="M735" t="s">
        <v>48</v>
      </c>
      <c r="N735" t="s">
        <v>84</v>
      </c>
      <c r="O735" t="s">
        <v>67</v>
      </c>
      <c r="P735" t="s">
        <v>40</v>
      </c>
      <c r="Q735">
        <v>3</v>
      </c>
      <c r="R735" s="1">
        <v>44870</v>
      </c>
      <c r="S735">
        <v>1</v>
      </c>
      <c r="T735">
        <v>2</v>
      </c>
      <c r="U735">
        <v>4</v>
      </c>
      <c r="V735" s="1">
        <v>44787</v>
      </c>
      <c r="W735" t="s">
        <v>50</v>
      </c>
      <c r="X735" t="s">
        <v>42</v>
      </c>
      <c r="Y735" t="s">
        <v>63</v>
      </c>
      <c r="Z735">
        <v>5</v>
      </c>
      <c r="AA735">
        <v>557.02</v>
      </c>
      <c r="AB735">
        <v>66</v>
      </c>
      <c r="AC735" t="str" cm="1">
        <f t="array" ref="AC735">_xlfn.IFS(AB735 &lt;=29, "Young Adult", AB735 &lt;=44, "Adult", AB735 &lt;=59, "Middle Age", AB735 &gt; 59, "Old")</f>
        <v>Old</v>
      </c>
      <c r="AD735">
        <f t="shared" ca="1" si="22"/>
        <v>3</v>
      </c>
      <c r="AE735" t="str" cm="1">
        <f t="array" ref="AE735">_xlfn.IFS(S735 &lt; 3, "Low", S735 &lt;= 4, "Medium", S735 &gt; 4, "High")</f>
        <v>Low</v>
      </c>
      <c r="AF735" t="str" cm="1">
        <f t="array" ref="AF735">_xlfn.IFS(T735 &lt; 3, "Unsatisfied", T735 &lt;= 4, "Neutral", T735 &gt; 4, "Satisfied" )</f>
        <v>Unsatisfied</v>
      </c>
      <c r="AG735" t="str" cm="1">
        <f t="array" ref="AG735">_xlfn.IFS(Q735 &lt; 3, "Needs Improvement", Q735 &lt;= 4, "Good", Q735 &gt; 4, "Excellent" )</f>
        <v>Good</v>
      </c>
      <c r="AH735" t="str">
        <f t="shared" si="23"/>
        <v>Effective</v>
      </c>
    </row>
    <row r="736" spans="1:34" x14ac:dyDescent="0.35">
      <c r="A736">
        <v>1226</v>
      </c>
      <c r="B736" s="1">
        <v>45097</v>
      </c>
      <c r="C736" t="s">
        <v>28</v>
      </c>
      <c r="D736" t="s">
        <v>85</v>
      </c>
      <c r="E736" t="s">
        <v>30</v>
      </c>
      <c r="F736" t="s">
        <v>55</v>
      </c>
      <c r="G736" t="s">
        <v>45</v>
      </c>
      <c r="H736" t="s">
        <v>55</v>
      </c>
      <c r="I736" t="s">
        <v>34</v>
      </c>
      <c r="J736" t="s">
        <v>70</v>
      </c>
      <c r="K736" s="1">
        <v>24578</v>
      </c>
      <c r="L736" t="s">
        <v>36</v>
      </c>
      <c r="M736" t="s">
        <v>48</v>
      </c>
      <c r="N736" t="s">
        <v>60</v>
      </c>
      <c r="O736" t="s">
        <v>77</v>
      </c>
      <c r="P736" t="s">
        <v>40</v>
      </c>
      <c r="Q736">
        <v>3</v>
      </c>
      <c r="R736" s="1">
        <v>45020</v>
      </c>
      <c r="S736">
        <v>4</v>
      </c>
      <c r="T736">
        <v>5</v>
      </c>
      <c r="U736">
        <v>4</v>
      </c>
      <c r="V736" s="1">
        <v>45066</v>
      </c>
      <c r="W736" t="s">
        <v>50</v>
      </c>
      <c r="X736" t="s">
        <v>42</v>
      </c>
      <c r="Y736" t="s">
        <v>63</v>
      </c>
      <c r="Z736">
        <v>3</v>
      </c>
      <c r="AA736">
        <v>939.92</v>
      </c>
      <c r="AB736">
        <v>56</v>
      </c>
      <c r="AC736" t="str" cm="1">
        <f t="array" ref="AC736">_xlfn.IFS(AB736 &lt;=29, "Young Adult", AB736 &lt;=44, "Adult", AB736 &lt;=59, "Middle Age", AB736 &gt; 59, "Old")</f>
        <v>Middle Age</v>
      </c>
      <c r="AD736">
        <f t="shared" ca="1" si="22"/>
        <v>2</v>
      </c>
      <c r="AE736" t="str" cm="1">
        <f t="array" ref="AE736">_xlfn.IFS(S736 &lt; 3, "Low", S736 &lt;= 4, "Medium", S736 &gt; 4, "High")</f>
        <v>Medium</v>
      </c>
      <c r="AF736" t="str" cm="1">
        <f t="array" ref="AF736">_xlfn.IFS(T736 &lt; 3, "Unsatisfied", T736 &lt;= 4, "Neutral", T736 &gt; 4, "Satisfied" )</f>
        <v>Satisfied</v>
      </c>
      <c r="AG736" t="str" cm="1">
        <f t="array" ref="AG736">_xlfn.IFS(Q736 &lt; 3, "Needs Improvement", Q736 &lt;= 4, "Good", Q736 &gt; 4, "Excellent" )</f>
        <v>Good</v>
      </c>
      <c r="AH736" t="str">
        <f t="shared" si="23"/>
        <v>Effective</v>
      </c>
    </row>
    <row r="737" spans="1:34" x14ac:dyDescent="0.35">
      <c r="A737">
        <v>1227</v>
      </c>
      <c r="B737" s="1">
        <v>43699</v>
      </c>
      <c r="C737" t="s">
        <v>28</v>
      </c>
      <c r="D737" t="s">
        <v>64</v>
      </c>
      <c r="E737" t="s">
        <v>30</v>
      </c>
      <c r="F737" t="s">
        <v>46</v>
      </c>
      <c r="G737" t="s">
        <v>32</v>
      </c>
      <c r="H737" t="s">
        <v>46</v>
      </c>
      <c r="I737" t="s">
        <v>34</v>
      </c>
      <c r="J737" t="s">
        <v>109</v>
      </c>
      <c r="K737" s="1">
        <v>31857</v>
      </c>
      <c r="L737" t="s">
        <v>36</v>
      </c>
      <c r="M737" t="s">
        <v>37</v>
      </c>
      <c r="N737" t="s">
        <v>60</v>
      </c>
      <c r="O737" t="s">
        <v>77</v>
      </c>
      <c r="P737" t="s">
        <v>40</v>
      </c>
      <c r="Q737">
        <v>3</v>
      </c>
      <c r="R737" s="1">
        <v>44907</v>
      </c>
      <c r="S737">
        <v>1</v>
      </c>
      <c r="T737">
        <v>2</v>
      </c>
      <c r="U737">
        <v>2</v>
      </c>
      <c r="V737" s="1">
        <v>45061</v>
      </c>
      <c r="W737" t="s">
        <v>92</v>
      </c>
      <c r="X737" t="s">
        <v>51</v>
      </c>
      <c r="Y737" t="s">
        <v>43</v>
      </c>
      <c r="Z737">
        <v>3</v>
      </c>
      <c r="AA737">
        <v>669.19</v>
      </c>
      <c r="AB737">
        <v>32</v>
      </c>
      <c r="AC737" t="str" cm="1">
        <f t="array" ref="AC737">_xlfn.IFS(AB737 &lt;=29, "Young Adult", AB737 &lt;=44, "Adult", AB737 &lt;=59, "Middle Age", AB737 &gt; 59, "Old")</f>
        <v>Adult</v>
      </c>
      <c r="AD737">
        <f t="shared" ca="1" si="22"/>
        <v>6</v>
      </c>
      <c r="AE737" t="str" cm="1">
        <f t="array" ref="AE737">_xlfn.IFS(S737 &lt; 3, "Low", S737 &lt;= 4, "Medium", S737 &gt; 4, "High")</f>
        <v>Low</v>
      </c>
      <c r="AF737" t="str" cm="1">
        <f t="array" ref="AF737">_xlfn.IFS(T737 &lt; 3, "Unsatisfied", T737 &lt;= 4, "Neutral", T737 &gt; 4, "Satisfied" )</f>
        <v>Unsatisfied</v>
      </c>
      <c r="AG737" t="str" cm="1">
        <f t="array" ref="AG737">_xlfn.IFS(Q737 &lt; 3, "Needs Improvement", Q737 &lt;= 4, "Good", Q737 &gt; 4, "Excellent" )</f>
        <v>Good</v>
      </c>
      <c r="AH737" t="str">
        <f t="shared" si="23"/>
        <v>Needs Improvement</v>
      </c>
    </row>
    <row r="738" spans="1:34" x14ac:dyDescent="0.35">
      <c r="A738">
        <v>1228</v>
      </c>
      <c r="B738" s="1">
        <v>44438</v>
      </c>
      <c r="C738" t="s">
        <v>28</v>
      </c>
      <c r="D738" t="s">
        <v>74</v>
      </c>
      <c r="E738" t="s">
        <v>30</v>
      </c>
      <c r="F738" t="s">
        <v>31</v>
      </c>
      <c r="G738" t="s">
        <v>56</v>
      </c>
      <c r="H738" t="s">
        <v>55</v>
      </c>
      <c r="I738" t="s">
        <v>34</v>
      </c>
      <c r="J738" t="s">
        <v>97</v>
      </c>
      <c r="K738" s="1">
        <v>34670</v>
      </c>
      <c r="L738" t="s">
        <v>36</v>
      </c>
      <c r="M738" t="s">
        <v>37</v>
      </c>
      <c r="N738" t="s">
        <v>60</v>
      </c>
      <c r="O738" t="s">
        <v>39</v>
      </c>
      <c r="P738" t="s">
        <v>40</v>
      </c>
      <c r="Q738">
        <v>3</v>
      </c>
      <c r="R738" s="1">
        <v>44947</v>
      </c>
      <c r="S738">
        <v>2</v>
      </c>
      <c r="T738">
        <v>5</v>
      </c>
      <c r="U738">
        <v>3</v>
      </c>
      <c r="V738" s="1">
        <v>44839</v>
      </c>
      <c r="W738" t="s">
        <v>68</v>
      </c>
      <c r="X738" t="s">
        <v>42</v>
      </c>
      <c r="Y738" t="s">
        <v>43</v>
      </c>
      <c r="Z738">
        <v>5</v>
      </c>
      <c r="AA738">
        <v>525.69000000000005</v>
      </c>
      <c r="AB738">
        <v>27</v>
      </c>
      <c r="AC738" t="str" cm="1">
        <f t="array" ref="AC738">_xlfn.IFS(AB738 &lt;=29, "Young Adult", AB738 &lt;=44, "Adult", AB738 &lt;=59, "Middle Age", AB738 &gt; 59, "Old")</f>
        <v>Young Adult</v>
      </c>
      <c r="AD738">
        <f t="shared" ca="1" si="22"/>
        <v>4</v>
      </c>
      <c r="AE738" t="str" cm="1">
        <f t="array" ref="AE738">_xlfn.IFS(S738 &lt; 3, "Low", S738 &lt;= 4, "Medium", S738 &gt; 4, "High")</f>
        <v>Low</v>
      </c>
      <c r="AF738" t="str" cm="1">
        <f t="array" ref="AF738">_xlfn.IFS(T738 &lt; 3, "Unsatisfied", T738 &lt;= 4, "Neutral", T738 &gt; 4, "Satisfied" )</f>
        <v>Satisfied</v>
      </c>
      <c r="AG738" t="str" cm="1">
        <f t="array" ref="AG738">_xlfn.IFS(Q738 &lt; 3, "Needs Improvement", Q738 &lt;= 4, "Good", Q738 &gt; 4, "Excellent" )</f>
        <v>Good</v>
      </c>
      <c r="AH738" t="str">
        <f t="shared" si="23"/>
        <v>Needs Improvement</v>
      </c>
    </row>
    <row r="739" spans="1:34" x14ac:dyDescent="0.35">
      <c r="A739">
        <v>1229</v>
      </c>
      <c r="B739" s="1">
        <v>43857</v>
      </c>
      <c r="C739" t="s">
        <v>28</v>
      </c>
      <c r="D739" t="s">
        <v>69</v>
      </c>
      <c r="E739" t="s">
        <v>30</v>
      </c>
      <c r="F739" t="s">
        <v>46</v>
      </c>
      <c r="G739" t="s">
        <v>56</v>
      </c>
      <c r="H739" t="s">
        <v>46</v>
      </c>
      <c r="I739" t="s">
        <v>34</v>
      </c>
      <c r="J739" t="s">
        <v>70</v>
      </c>
      <c r="K739" s="1">
        <v>19359</v>
      </c>
      <c r="L739" t="s">
        <v>36</v>
      </c>
      <c r="M739" t="s">
        <v>37</v>
      </c>
      <c r="N739" t="s">
        <v>72</v>
      </c>
      <c r="O739" t="s">
        <v>61</v>
      </c>
      <c r="P739" t="s">
        <v>40</v>
      </c>
      <c r="Q739">
        <v>3</v>
      </c>
      <c r="R739" s="1">
        <v>45066</v>
      </c>
      <c r="S739">
        <v>4</v>
      </c>
      <c r="T739">
        <v>2</v>
      </c>
      <c r="U739">
        <v>5</v>
      </c>
      <c r="V739" s="1">
        <v>44937</v>
      </c>
      <c r="W739" t="s">
        <v>50</v>
      </c>
      <c r="X739" t="s">
        <v>51</v>
      </c>
      <c r="Y739" t="s">
        <v>43</v>
      </c>
      <c r="Z739">
        <v>1</v>
      </c>
      <c r="AA739">
        <v>173.66</v>
      </c>
      <c r="AB739">
        <v>68</v>
      </c>
      <c r="AC739" t="str" cm="1">
        <f t="array" ref="AC739">_xlfn.IFS(AB739 &lt;=29, "Young Adult", AB739 &lt;=44, "Adult", AB739 &lt;=59, "Middle Age", AB739 &gt; 59, "Old")</f>
        <v>Old</v>
      </c>
      <c r="AD739">
        <f t="shared" ca="1" si="22"/>
        <v>6</v>
      </c>
      <c r="AE739" t="str" cm="1">
        <f t="array" ref="AE739">_xlfn.IFS(S739 &lt; 3, "Low", S739 &lt;= 4, "Medium", S739 &gt; 4, "High")</f>
        <v>Medium</v>
      </c>
      <c r="AF739" t="str" cm="1">
        <f t="array" ref="AF739">_xlfn.IFS(T739 &lt; 3, "Unsatisfied", T739 &lt;= 4, "Neutral", T739 &gt; 4, "Satisfied" )</f>
        <v>Unsatisfied</v>
      </c>
      <c r="AG739" t="str" cm="1">
        <f t="array" ref="AG739">_xlfn.IFS(Q739 &lt; 3, "Needs Improvement", Q739 &lt;= 4, "Good", Q739 &gt; 4, "Excellent" )</f>
        <v>Good</v>
      </c>
      <c r="AH739" t="str">
        <f t="shared" si="23"/>
        <v>Needs Improvement</v>
      </c>
    </row>
    <row r="740" spans="1:34" x14ac:dyDescent="0.35">
      <c r="A740">
        <v>1230</v>
      </c>
      <c r="B740" s="1">
        <v>44624</v>
      </c>
      <c r="C740" t="s">
        <v>28</v>
      </c>
      <c r="D740" t="s">
        <v>29</v>
      </c>
      <c r="E740" t="s">
        <v>30</v>
      </c>
      <c r="F740" t="s">
        <v>31</v>
      </c>
      <c r="G740" t="s">
        <v>32</v>
      </c>
      <c r="H740" t="s">
        <v>33</v>
      </c>
      <c r="I740" t="s">
        <v>34</v>
      </c>
      <c r="J740" t="s">
        <v>101</v>
      </c>
      <c r="K740" s="1">
        <v>27290</v>
      </c>
      <c r="L740" t="s">
        <v>36</v>
      </c>
      <c r="M740" t="s">
        <v>37</v>
      </c>
      <c r="N740" t="s">
        <v>49</v>
      </c>
      <c r="O740" t="s">
        <v>39</v>
      </c>
      <c r="P740" t="s">
        <v>40</v>
      </c>
      <c r="Q740">
        <v>3</v>
      </c>
      <c r="R740" s="1">
        <v>44895</v>
      </c>
      <c r="S740">
        <v>5</v>
      </c>
      <c r="T740">
        <v>4</v>
      </c>
      <c r="U740">
        <v>4</v>
      </c>
      <c r="V740" s="1">
        <v>45046</v>
      </c>
      <c r="W740" t="s">
        <v>92</v>
      </c>
      <c r="X740" t="s">
        <v>51</v>
      </c>
      <c r="Y740" t="s">
        <v>63</v>
      </c>
      <c r="Z740">
        <v>1</v>
      </c>
      <c r="AA740">
        <v>635.71</v>
      </c>
      <c r="AB740">
        <v>48</v>
      </c>
      <c r="AC740" t="str" cm="1">
        <f t="array" ref="AC740">_xlfn.IFS(AB740 &lt;=29, "Young Adult", AB740 &lt;=44, "Adult", AB740 &lt;=59, "Middle Age", AB740 &gt; 59, "Old")</f>
        <v>Middle Age</v>
      </c>
      <c r="AD740">
        <f t="shared" ca="1" si="22"/>
        <v>4</v>
      </c>
      <c r="AE740" t="str" cm="1">
        <f t="array" ref="AE740">_xlfn.IFS(S740 &lt; 3, "Low", S740 &lt;= 4, "Medium", S740 &gt; 4, "High")</f>
        <v>High</v>
      </c>
      <c r="AF740" t="str" cm="1">
        <f t="array" ref="AF740">_xlfn.IFS(T740 &lt; 3, "Unsatisfied", T740 &lt;= 4, "Neutral", T740 &gt; 4, "Satisfied" )</f>
        <v>Neutral</v>
      </c>
      <c r="AG740" t="str" cm="1">
        <f t="array" ref="AG740">_xlfn.IFS(Q740 &lt; 3, "Needs Improvement", Q740 &lt;= 4, "Good", Q740 &gt; 4, "Excellent" )</f>
        <v>Good</v>
      </c>
      <c r="AH740" t="str">
        <f t="shared" si="23"/>
        <v>Effective</v>
      </c>
    </row>
    <row r="741" spans="1:34" x14ac:dyDescent="0.35">
      <c r="A741">
        <v>1231</v>
      </c>
      <c r="B741" s="1">
        <v>43897</v>
      </c>
      <c r="C741" t="s">
        <v>133</v>
      </c>
      <c r="D741" t="s">
        <v>44</v>
      </c>
      <c r="E741" t="s">
        <v>30</v>
      </c>
      <c r="F741" t="s">
        <v>31</v>
      </c>
      <c r="G741" t="s">
        <v>56</v>
      </c>
      <c r="H741" t="s">
        <v>33</v>
      </c>
      <c r="I741" t="s">
        <v>34</v>
      </c>
      <c r="J741" t="s">
        <v>103</v>
      </c>
      <c r="K741" s="1">
        <v>34610</v>
      </c>
      <c r="L741" t="s">
        <v>36</v>
      </c>
      <c r="M741" t="s">
        <v>37</v>
      </c>
      <c r="N741" t="s">
        <v>72</v>
      </c>
      <c r="O741" t="s">
        <v>67</v>
      </c>
      <c r="P741" t="s">
        <v>40</v>
      </c>
      <c r="Q741">
        <v>3</v>
      </c>
      <c r="R741" s="1">
        <v>44998</v>
      </c>
      <c r="S741">
        <v>2</v>
      </c>
      <c r="T741">
        <v>2</v>
      </c>
      <c r="U741">
        <v>1</v>
      </c>
      <c r="V741" s="1">
        <v>44779</v>
      </c>
      <c r="W741" t="s">
        <v>62</v>
      </c>
      <c r="X741" t="s">
        <v>51</v>
      </c>
      <c r="Y741" t="s">
        <v>73</v>
      </c>
      <c r="Z741">
        <v>1</v>
      </c>
      <c r="AA741">
        <v>896.8</v>
      </c>
      <c r="AB741">
        <v>26</v>
      </c>
      <c r="AC741" t="str" cm="1">
        <f t="array" ref="AC741">_xlfn.IFS(AB741 &lt;=29, "Young Adult", AB741 &lt;=44, "Adult", AB741 &lt;=59, "Middle Age", AB741 &gt; 59, "Old")</f>
        <v>Young Adult</v>
      </c>
      <c r="AD741">
        <f t="shared" ca="1" si="22"/>
        <v>6</v>
      </c>
      <c r="AE741" t="str" cm="1">
        <f t="array" ref="AE741">_xlfn.IFS(S741 &lt; 3, "Low", S741 &lt;= 4, "Medium", S741 &gt; 4, "High")</f>
        <v>Low</v>
      </c>
      <c r="AF741" t="str" cm="1">
        <f t="array" ref="AF741">_xlfn.IFS(T741 &lt; 3, "Unsatisfied", T741 &lt;= 4, "Neutral", T741 &gt; 4, "Satisfied" )</f>
        <v>Unsatisfied</v>
      </c>
      <c r="AG741" t="str" cm="1">
        <f t="array" ref="AG741">_xlfn.IFS(Q741 &lt; 3, "Needs Improvement", Q741 &lt;= 4, "Good", Q741 &gt; 4, "Excellent" )</f>
        <v>Good</v>
      </c>
      <c r="AH741" t="str">
        <f t="shared" si="23"/>
        <v>Needs Improvement</v>
      </c>
    </row>
    <row r="742" spans="1:34" x14ac:dyDescent="0.35">
      <c r="A742">
        <v>1232</v>
      </c>
      <c r="B742" s="1">
        <v>43909</v>
      </c>
      <c r="C742" t="s">
        <v>133</v>
      </c>
      <c r="D742" t="s">
        <v>87</v>
      </c>
      <c r="E742" t="s">
        <v>30</v>
      </c>
      <c r="F742" t="s">
        <v>55</v>
      </c>
      <c r="G742" t="s">
        <v>56</v>
      </c>
      <c r="H742" t="s">
        <v>55</v>
      </c>
      <c r="I742" t="s">
        <v>34</v>
      </c>
      <c r="J742" t="s">
        <v>104</v>
      </c>
      <c r="K742" s="1">
        <v>17243</v>
      </c>
      <c r="L742" t="s">
        <v>36</v>
      </c>
      <c r="M742" t="s">
        <v>37</v>
      </c>
      <c r="N742" t="s">
        <v>60</v>
      </c>
      <c r="O742" t="s">
        <v>61</v>
      </c>
      <c r="P742" t="s">
        <v>40</v>
      </c>
      <c r="Q742">
        <v>3</v>
      </c>
      <c r="R742" s="1">
        <v>44795</v>
      </c>
      <c r="S742">
        <v>2</v>
      </c>
      <c r="T742">
        <v>1</v>
      </c>
      <c r="U742">
        <v>5</v>
      </c>
      <c r="V742" s="1">
        <v>44895</v>
      </c>
      <c r="W742" t="s">
        <v>41</v>
      </c>
      <c r="X742" t="s">
        <v>42</v>
      </c>
      <c r="Y742" t="s">
        <v>52</v>
      </c>
      <c r="Z742">
        <v>4</v>
      </c>
      <c r="AA742">
        <v>857.61</v>
      </c>
      <c r="AB742">
        <v>73</v>
      </c>
      <c r="AC742" t="str" cm="1">
        <f t="array" ref="AC742">_xlfn.IFS(AB742 &lt;=29, "Young Adult", AB742 &lt;=44, "Adult", AB742 &lt;=59, "Middle Age", AB742 &gt; 59, "Old")</f>
        <v>Old</v>
      </c>
      <c r="AD742">
        <f t="shared" ca="1" si="22"/>
        <v>6</v>
      </c>
      <c r="AE742" t="str" cm="1">
        <f t="array" ref="AE742">_xlfn.IFS(S742 &lt; 3, "Low", S742 &lt;= 4, "Medium", S742 &gt; 4, "High")</f>
        <v>Low</v>
      </c>
      <c r="AF742" t="str" cm="1">
        <f t="array" ref="AF742">_xlfn.IFS(T742 &lt; 3, "Unsatisfied", T742 &lt;= 4, "Neutral", T742 &gt; 4, "Satisfied" )</f>
        <v>Unsatisfied</v>
      </c>
      <c r="AG742" t="str" cm="1">
        <f t="array" ref="AG742">_xlfn.IFS(Q742 &lt; 3, "Needs Improvement", Q742 &lt;= 4, "Good", Q742 &gt; 4, "Excellent" )</f>
        <v>Good</v>
      </c>
      <c r="AH742" t="str">
        <f t="shared" si="23"/>
        <v>Needs Improvement</v>
      </c>
    </row>
    <row r="743" spans="1:34" x14ac:dyDescent="0.35">
      <c r="A743">
        <v>1233</v>
      </c>
      <c r="B743" s="1">
        <v>44765</v>
      </c>
      <c r="C743" t="s">
        <v>106</v>
      </c>
      <c r="D743" t="s">
        <v>74</v>
      </c>
      <c r="E743" t="s">
        <v>30</v>
      </c>
      <c r="F743" t="s">
        <v>55</v>
      </c>
      <c r="G743" t="s">
        <v>45</v>
      </c>
      <c r="H743" t="s">
        <v>46</v>
      </c>
      <c r="I743" t="s">
        <v>34</v>
      </c>
      <c r="J743" t="s">
        <v>101</v>
      </c>
      <c r="K743" s="1">
        <v>33731</v>
      </c>
      <c r="L743" t="s">
        <v>36</v>
      </c>
      <c r="M743" t="s">
        <v>48</v>
      </c>
      <c r="N743" t="s">
        <v>60</v>
      </c>
      <c r="O743" t="s">
        <v>77</v>
      </c>
      <c r="P743" t="s">
        <v>40</v>
      </c>
      <c r="Q743">
        <v>3</v>
      </c>
      <c r="R743" s="1">
        <v>45047</v>
      </c>
      <c r="S743">
        <v>5</v>
      </c>
      <c r="T743">
        <v>5</v>
      </c>
      <c r="U743">
        <v>3</v>
      </c>
      <c r="V743" s="1">
        <v>44894</v>
      </c>
      <c r="W743" t="s">
        <v>50</v>
      </c>
      <c r="X743" t="s">
        <v>42</v>
      </c>
      <c r="Y743" t="s">
        <v>43</v>
      </c>
      <c r="Z743">
        <v>3</v>
      </c>
      <c r="AA743">
        <v>460.59</v>
      </c>
      <c r="AB743">
        <v>30</v>
      </c>
      <c r="AC743" t="str" cm="1">
        <f t="array" ref="AC743">_xlfn.IFS(AB743 &lt;=29, "Young Adult", AB743 &lt;=44, "Adult", AB743 &lt;=59, "Middle Age", AB743 &gt; 59, "Old")</f>
        <v>Adult</v>
      </c>
      <c r="AD743">
        <f t="shared" ca="1" si="22"/>
        <v>3</v>
      </c>
      <c r="AE743" t="str" cm="1">
        <f t="array" ref="AE743">_xlfn.IFS(S743 &lt; 3, "Low", S743 &lt;= 4, "Medium", S743 &gt; 4, "High")</f>
        <v>High</v>
      </c>
      <c r="AF743" t="str" cm="1">
        <f t="array" ref="AF743">_xlfn.IFS(T743 &lt; 3, "Unsatisfied", T743 &lt;= 4, "Neutral", T743 &gt; 4, "Satisfied" )</f>
        <v>Satisfied</v>
      </c>
      <c r="AG743" t="str" cm="1">
        <f t="array" ref="AG743">_xlfn.IFS(Q743 &lt; 3, "Needs Improvement", Q743 &lt;= 4, "Good", Q743 &gt; 4, "Excellent" )</f>
        <v>Good</v>
      </c>
      <c r="AH743" t="str">
        <f t="shared" si="23"/>
        <v>Needs Improvement</v>
      </c>
    </row>
    <row r="744" spans="1:34" x14ac:dyDescent="0.35">
      <c r="A744">
        <v>1234</v>
      </c>
      <c r="B744" s="1">
        <v>43756</v>
      </c>
      <c r="C744" t="s">
        <v>106</v>
      </c>
      <c r="D744" t="s">
        <v>81</v>
      </c>
      <c r="E744" t="s">
        <v>108</v>
      </c>
      <c r="F744" t="s">
        <v>55</v>
      </c>
      <c r="G744" t="s">
        <v>45</v>
      </c>
      <c r="H744" t="s">
        <v>33</v>
      </c>
      <c r="I744" t="s">
        <v>34</v>
      </c>
      <c r="J744" t="s">
        <v>118</v>
      </c>
      <c r="K744" s="1">
        <v>17337</v>
      </c>
      <c r="L744" t="s">
        <v>36</v>
      </c>
      <c r="M744" t="s">
        <v>37</v>
      </c>
      <c r="N744" t="s">
        <v>72</v>
      </c>
      <c r="O744" t="s">
        <v>77</v>
      </c>
      <c r="P744" t="s">
        <v>40</v>
      </c>
      <c r="Q744">
        <v>3</v>
      </c>
      <c r="R744" s="1">
        <v>44906</v>
      </c>
      <c r="S744">
        <v>4</v>
      </c>
      <c r="T744">
        <v>1</v>
      </c>
      <c r="U744">
        <v>5</v>
      </c>
      <c r="V744" s="1">
        <v>44976</v>
      </c>
      <c r="W744" t="s">
        <v>41</v>
      </c>
      <c r="X744" t="s">
        <v>42</v>
      </c>
      <c r="Y744" t="s">
        <v>73</v>
      </c>
      <c r="Z744">
        <v>1</v>
      </c>
      <c r="AA744">
        <v>504.82</v>
      </c>
      <c r="AB744">
        <v>72</v>
      </c>
      <c r="AC744" t="str" cm="1">
        <f t="array" ref="AC744">_xlfn.IFS(AB744 &lt;=29, "Young Adult", AB744 &lt;=44, "Adult", AB744 &lt;=59, "Middle Age", AB744 &gt; 59, "Old")</f>
        <v>Old</v>
      </c>
      <c r="AD744">
        <f t="shared" ca="1" si="22"/>
        <v>6</v>
      </c>
      <c r="AE744" t="str" cm="1">
        <f t="array" ref="AE744">_xlfn.IFS(S744 &lt; 3, "Low", S744 &lt;= 4, "Medium", S744 &gt; 4, "High")</f>
        <v>Medium</v>
      </c>
      <c r="AF744" t="str" cm="1">
        <f t="array" ref="AF744">_xlfn.IFS(T744 &lt; 3, "Unsatisfied", T744 &lt;= 4, "Neutral", T744 &gt; 4, "Satisfied" )</f>
        <v>Unsatisfied</v>
      </c>
      <c r="AG744" t="str" cm="1">
        <f t="array" ref="AG744">_xlfn.IFS(Q744 &lt; 3, "Needs Improvement", Q744 &lt;= 4, "Good", Q744 &gt; 4, "Excellent" )</f>
        <v>Good</v>
      </c>
      <c r="AH744" t="str">
        <f t="shared" si="23"/>
        <v>Needs Improvement</v>
      </c>
    </row>
    <row r="745" spans="1:34" x14ac:dyDescent="0.35">
      <c r="A745">
        <v>1235</v>
      </c>
      <c r="B745" s="1">
        <v>43935</v>
      </c>
      <c r="C745" t="s">
        <v>106</v>
      </c>
      <c r="D745" t="s">
        <v>54</v>
      </c>
      <c r="E745" t="s">
        <v>30</v>
      </c>
      <c r="F745" t="s">
        <v>55</v>
      </c>
      <c r="G745" t="s">
        <v>56</v>
      </c>
      <c r="H745" t="s">
        <v>55</v>
      </c>
      <c r="I745" t="s">
        <v>34</v>
      </c>
      <c r="J745" t="s">
        <v>65</v>
      </c>
      <c r="K745" s="1">
        <v>35932</v>
      </c>
      <c r="L745" t="s">
        <v>36</v>
      </c>
      <c r="M745" t="s">
        <v>37</v>
      </c>
      <c r="N745" t="s">
        <v>60</v>
      </c>
      <c r="O745" t="s">
        <v>39</v>
      </c>
      <c r="P745" t="s">
        <v>40</v>
      </c>
      <c r="Q745">
        <v>3</v>
      </c>
      <c r="R745" s="1">
        <v>45008</v>
      </c>
      <c r="S745">
        <v>5</v>
      </c>
      <c r="T745">
        <v>5</v>
      </c>
      <c r="U745">
        <v>3</v>
      </c>
      <c r="V745" s="1">
        <v>45026</v>
      </c>
      <c r="W745" t="s">
        <v>62</v>
      </c>
      <c r="X745" t="s">
        <v>42</v>
      </c>
      <c r="Y745" t="s">
        <v>43</v>
      </c>
      <c r="Z745">
        <v>3</v>
      </c>
      <c r="AA745">
        <v>737.91</v>
      </c>
      <c r="AB745">
        <v>22</v>
      </c>
      <c r="AC745" t="str" cm="1">
        <f t="array" ref="AC745">_xlfn.IFS(AB745 &lt;=29, "Young Adult", AB745 &lt;=44, "Adult", AB745 &lt;=59, "Middle Age", AB745 &gt; 59, "Old")</f>
        <v>Young Adult</v>
      </c>
      <c r="AD745">
        <f t="shared" ca="1" si="22"/>
        <v>6</v>
      </c>
      <c r="AE745" t="str" cm="1">
        <f t="array" ref="AE745">_xlfn.IFS(S745 &lt; 3, "Low", S745 &lt;= 4, "Medium", S745 &gt; 4, "High")</f>
        <v>High</v>
      </c>
      <c r="AF745" t="str" cm="1">
        <f t="array" ref="AF745">_xlfn.IFS(T745 &lt; 3, "Unsatisfied", T745 &lt;= 4, "Neutral", T745 &gt; 4, "Satisfied" )</f>
        <v>Satisfied</v>
      </c>
      <c r="AG745" t="str" cm="1">
        <f t="array" ref="AG745">_xlfn.IFS(Q745 &lt; 3, "Needs Improvement", Q745 &lt;= 4, "Good", Q745 &gt; 4, "Excellent" )</f>
        <v>Good</v>
      </c>
      <c r="AH745" t="str">
        <f t="shared" si="23"/>
        <v>Needs Improvement</v>
      </c>
    </row>
    <row r="746" spans="1:34" x14ac:dyDescent="0.35">
      <c r="A746">
        <v>1236</v>
      </c>
      <c r="B746" s="1">
        <v>43429</v>
      </c>
      <c r="C746" t="s">
        <v>106</v>
      </c>
      <c r="D746" t="s">
        <v>69</v>
      </c>
      <c r="E746" t="s">
        <v>108</v>
      </c>
      <c r="F746" t="s">
        <v>46</v>
      </c>
      <c r="G746" t="s">
        <v>56</v>
      </c>
      <c r="H746" t="s">
        <v>55</v>
      </c>
      <c r="I746" t="s">
        <v>34</v>
      </c>
      <c r="J746" t="s">
        <v>70</v>
      </c>
      <c r="K746" s="1">
        <v>17147</v>
      </c>
      <c r="L746" t="s">
        <v>36</v>
      </c>
      <c r="M746" t="s">
        <v>37</v>
      </c>
      <c r="N746" t="s">
        <v>38</v>
      </c>
      <c r="O746" t="s">
        <v>67</v>
      </c>
      <c r="P746" t="s">
        <v>40</v>
      </c>
      <c r="Q746">
        <v>3</v>
      </c>
      <c r="R746" s="1">
        <v>45132</v>
      </c>
      <c r="S746">
        <v>1</v>
      </c>
      <c r="T746">
        <v>4</v>
      </c>
      <c r="U746">
        <v>1</v>
      </c>
      <c r="V746" s="1">
        <v>45033</v>
      </c>
      <c r="W746" t="s">
        <v>50</v>
      </c>
      <c r="X746" t="s">
        <v>51</v>
      </c>
      <c r="Y746" t="s">
        <v>73</v>
      </c>
      <c r="Z746">
        <v>2</v>
      </c>
      <c r="AA746">
        <v>244.25</v>
      </c>
      <c r="AB746">
        <v>72</v>
      </c>
      <c r="AC746" t="str" cm="1">
        <f t="array" ref="AC746">_xlfn.IFS(AB746 &lt;=29, "Young Adult", AB746 &lt;=44, "Adult", AB746 &lt;=59, "Middle Age", AB746 &gt; 59, "Old")</f>
        <v>Old</v>
      </c>
      <c r="AD746">
        <f t="shared" ca="1" si="22"/>
        <v>7</v>
      </c>
      <c r="AE746" t="str" cm="1">
        <f t="array" ref="AE746">_xlfn.IFS(S746 &lt; 3, "Low", S746 &lt;= 4, "Medium", S746 &gt; 4, "High")</f>
        <v>Low</v>
      </c>
      <c r="AF746" t="str" cm="1">
        <f t="array" ref="AF746">_xlfn.IFS(T746 &lt; 3, "Unsatisfied", T746 &lt;= 4, "Neutral", T746 &gt; 4, "Satisfied" )</f>
        <v>Neutral</v>
      </c>
      <c r="AG746" t="str" cm="1">
        <f t="array" ref="AG746">_xlfn.IFS(Q746 &lt; 3, "Needs Improvement", Q746 &lt;= 4, "Good", Q746 &gt; 4, "Excellent" )</f>
        <v>Good</v>
      </c>
      <c r="AH746" t="str">
        <f t="shared" si="23"/>
        <v>Needs Improvement</v>
      </c>
    </row>
    <row r="747" spans="1:34" x14ac:dyDescent="0.35">
      <c r="A747">
        <v>1237</v>
      </c>
      <c r="B747" s="1">
        <v>44278</v>
      </c>
      <c r="C747" t="s">
        <v>106</v>
      </c>
      <c r="D747" t="s">
        <v>29</v>
      </c>
      <c r="E747" t="s">
        <v>108</v>
      </c>
      <c r="F747" t="s">
        <v>46</v>
      </c>
      <c r="G747" t="s">
        <v>45</v>
      </c>
      <c r="H747" t="s">
        <v>46</v>
      </c>
      <c r="I747" t="s">
        <v>34</v>
      </c>
      <c r="J747" t="s">
        <v>105</v>
      </c>
      <c r="K747" s="1">
        <v>27745</v>
      </c>
      <c r="L747" t="s">
        <v>36</v>
      </c>
      <c r="M747" t="s">
        <v>37</v>
      </c>
      <c r="N747" t="s">
        <v>72</v>
      </c>
      <c r="O747" t="s">
        <v>77</v>
      </c>
      <c r="P747" t="s">
        <v>40</v>
      </c>
      <c r="Q747">
        <v>3</v>
      </c>
      <c r="R747" s="1">
        <v>45118</v>
      </c>
      <c r="S747">
        <v>4</v>
      </c>
      <c r="T747">
        <v>3</v>
      </c>
      <c r="U747">
        <v>1</v>
      </c>
      <c r="V747" s="1">
        <v>44876</v>
      </c>
      <c r="W747" t="s">
        <v>41</v>
      </c>
      <c r="X747" t="s">
        <v>51</v>
      </c>
      <c r="Y747" t="s">
        <v>73</v>
      </c>
      <c r="Z747">
        <v>2</v>
      </c>
      <c r="AA747">
        <v>762.82</v>
      </c>
      <c r="AB747">
        <v>46</v>
      </c>
      <c r="AC747" t="str" cm="1">
        <f t="array" ref="AC747">_xlfn.IFS(AB747 &lt;=29, "Young Adult", AB747 &lt;=44, "Adult", AB747 &lt;=59, "Middle Age", AB747 &gt; 59, "Old")</f>
        <v>Middle Age</v>
      </c>
      <c r="AD747">
        <f t="shared" ca="1" si="22"/>
        <v>5</v>
      </c>
      <c r="AE747" t="str" cm="1">
        <f t="array" ref="AE747">_xlfn.IFS(S747 &lt; 3, "Low", S747 &lt;= 4, "Medium", S747 &gt; 4, "High")</f>
        <v>Medium</v>
      </c>
      <c r="AF747" t="str" cm="1">
        <f t="array" ref="AF747">_xlfn.IFS(T747 &lt; 3, "Unsatisfied", T747 &lt;= 4, "Neutral", T747 &gt; 4, "Satisfied" )</f>
        <v>Neutral</v>
      </c>
      <c r="AG747" t="str" cm="1">
        <f t="array" ref="AG747">_xlfn.IFS(Q747 &lt; 3, "Needs Improvement", Q747 &lt;= 4, "Good", Q747 &gt; 4, "Excellent" )</f>
        <v>Good</v>
      </c>
      <c r="AH747" t="str">
        <f t="shared" si="23"/>
        <v>Needs Improvement</v>
      </c>
    </row>
    <row r="748" spans="1:34" x14ac:dyDescent="0.35">
      <c r="A748">
        <v>1238</v>
      </c>
      <c r="B748" s="1">
        <v>44131</v>
      </c>
      <c r="C748" t="s">
        <v>28</v>
      </c>
      <c r="D748" t="s">
        <v>85</v>
      </c>
      <c r="E748" t="s">
        <v>108</v>
      </c>
      <c r="F748" t="s">
        <v>46</v>
      </c>
      <c r="G748" t="s">
        <v>56</v>
      </c>
      <c r="H748" t="s">
        <v>46</v>
      </c>
      <c r="I748" t="s">
        <v>34</v>
      </c>
      <c r="J748" t="s">
        <v>79</v>
      </c>
      <c r="K748" s="1">
        <v>25093</v>
      </c>
      <c r="L748" t="s">
        <v>36</v>
      </c>
      <c r="M748" t="s">
        <v>37</v>
      </c>
      <c r="N748" t="s">
        <v>60</v>
      </c>
      <c r="O748" t="s">
        <v>61</v>
      </c>
      <c r="P748" t="s">
        <v>40</v>
      </c>
      <c r="Q748">
        <v>3</v>
      </c>
      <c r="R748" s="1">
        <v>44924</v>
      </c>
      <c r="S748">
        <v>1</v>
      </c>
      <c r="T748">
        <v>3</v>
      </c>
      <c r="U748">
        <v>3</v>
      </c>
      <c r="V748" s="1">
        <v>44879</v>
      </c>
      <c r="W748" t="s">
        <v>41</v>
      </c>
      <c r="X748" t="s">
        <v>42</v>
      </c>
      <c r="Y748" t="s">
        <v>52</v>
      </c>
      <c r="Z748">
        <v>2</v>
      </c>
      <c r="AA748">
        <v>640.14</v>
      </c>
      <c r="AB748">
        <v>52</v>
      </c>
      <c r="AC748" t="str" cm="1">
        <f t="array" ref="AC748">_xlfn.IFS(AB748 &lt;=29, "Young Adult", AB748 &lt;=44, "Adult", AB748 &lt;=59, "Middle Age", AB748 &gt; 59, "Old")</f>
        <v>Middle Age</v>
      </c>
      <c r="AD748">
        <f t="shared" ca="1" si="22"/>
        <v>5</v>
      </c>
      <c r="AE748" t="str" cm="1">
        <f t="array" ref="AE748">_xlfn.IFS(S748 &lt; 3, "Low", S748 &lt;= 4, "Medium", S748 &gt; 4, "High")</f>
        <v>Low</v>
      </c>
      <c r="AF748" t="str" cm="1">
        <f t="array" ref="AF748">_xlfn.IFS(T748 &lt; 3, "Unsatisfied", T748 &lt;= 4, "Neutral", T748 &gt; 4, "Satisfied" )</f>
        <v>Neutral</v>
      </c>
      <c r="AG748" t="str" cm="1">
        <f t="array" ref="AG748">_xlfn.IFS(Q748 &lt; 3, "Needs Improvement", Q748 &lt;= 4, "Good", Q748 &gt; 4, "Excellent" )</f>
        <v>Good</v>
      </c>
      <c r="AH748" t="str">
        <f t="shared" si="23"/>
        <v>Needs Improvement</v>
      </c>
    </row>
    <row r="749" spans="1:34" x14ac:dyDescent="0.35">
      <c r="A749">
        <v>1239</v>
      </c>
      <c r="B749" s="1">
        <v>44723</v>
      </c>
      <c r="C749" t="s">
        <v>28</v>
      </c>
      <c r="D749" t="s">
        <v>64</v>
      </c>
      <c r="E749" t="s">
        <v>108</v>
      </c>
      <c r="F749" t="s">
        <v>46</v>
      </c>
      <c r="G749" t="s">
        <v>32</v>
      </c>
      <c r="H749" t="s">
        <v>33</v>
      </c>
      <c r="I749" t="s">
        <v>34</v>
      </c>
      <c r="J749" t="s">
        <v>89</v>
      </c>
      <c r="K749" s="1">
        <v>37081</v>
      </c>
      <c r="L749" t="s">
        <v>36</v>
      </c>
      <c r="M749" t="s">
        <v>37</v>
      </c>
      <c r="N749" t="s">
        <v>49</v>
      </c>
      <c r="O749" t="s">
        <v>61</v>
      </c>
      <c r="P749" t="s">
        <v>40</v>
      </c>
      <c r="Q749">
        <v>3</v>
      </c>
      <c r="R749" s="1">
        <v>44841</v>
      </c>
      <c r="S749">
        <v>4</v>
      </c>
      <c r="T749">
        <v>5</v>
      </c>
      <c r="U749">
        <v>5</v>
      </c>
      <c r="V749" s="1">
        <v>45044</v>
      </c>
      <c r="W749" t="s">
        <v>62</v>
      </c>
      <c r="X749" t="s">
        <v>42</v>
      </c>
      <c r="Y749" t="s">
        <v>52</v>
      </c>
      <c r="Z749">
        <v>3</v>
      </c>
      <c r="AA749">
        <v>726.03</v>
      </c>
      <c r="AB749">
        <v>21</v>
      </c>
      <c r="AC749" t="str" cm="1">
        <f t="array" ref="AC749">_xlfn.IFS(AB749 &lt;=29, "Young Adult", AB749 &lt;=44, "Adult", AB749 &lt;=59, "Middle Age", AB749 &gt; 59, "Old")</f>
        <v>Young Adult</v>
      </c>
      <c r="AD749">
        <f t="shared" ca="1" si="22"/>
        <v>4</v>
      </c>
      <c r="AE749" t="str" cm="1">
        <f t="array" ref="AE749">_xlfn.IFS(S749 &lt; 3, "Low", S749 &lt;= 4, "Medium", S749 &gt; 4, "High")</f>
        <v>Medium</v>
      </c>
      <c r="AF749" t="str" cm="1">
        <f t="array" ref="AF749">_xlfn.IFS(T749 &lt; 3, "Unsatisfied", T749 &lt;= 4, "Neutral", T749 &gt; 4, "Satisfied" )</f>
        <v>Satisfied</v>
      </c>
      <c r="AG749" t="str" cm="1">
        <f t="array" ref="AG749">_xlfn.IFS(Q749 &lt; 3, "Needs Improvement", Q749 &lt;= 4, "Good", Q749 &gt; 4, "Excellent" )</f>
        <v>Good</v>
      </c>
      <c r="AH749" t="str">
        <f t="shared" si="23"/>
        <v>Needs Improvement</v>
      </c>
    </row>
    <row r="750" spans="1:34" x14ac:dyDescent="0.35">
      <c r="A750">
        <v>1240</v>
      </c>
      <c r="B750" s="1">
        <v>43909</v>
      </c>
      <c r="C750" t="s">
        <v>28</v>
      </c>
      <c r="D750" t="s">
        <v>94</v>
      </c>
      <c r="E750" t="s">
        <v>30</v>
      </c>
      <c r="F750" t="s">
        <v>31</v>
      </c>
      <c r="G750" t="s">
        <v>56</v>
      </c>
      <c r="H750" t="s">
        <v>33</v>
      </c>
      <c r="I750" t="s">
        <v>34</v>
      </c>
      <c r="J750" t="s">
        <v>134</v>
      </c>
      <c r="K750" s="1">
        <v>31148</v>
      </c>
      <c r="L750" t="s">
        <v>36</v>
      </c>
      <c r="M750" t="s">
        <v>37</v>
      </c>
      <c r="N750" t="s">
        <v>84</v>
      </c>
      <c r="O750" t="s">
        <v>61</v>
      </c>
      <c r="P750" t="s">
        <v>40</v>
      </c>
      <c r="Q750">
        <v>3</v>
      </c>
      <c r="R750" s="1">
        <v>45140</v>
      </c>
      <c r="S750">
        <v>1</v>
      </c>
      <c r="T750">
        <v>4</v>
      </c>
      <c r="U750">
        <v>3</v>
      </c>
      <c r="V750" s="1">
        <v>44930</v>
      </c>
      <c r="W750" t="s">
        <v>92</v>
      </c>
      <c r="X750" t="s">
        <v>51</v>
      </c>
      <c r="Y750" t="s">
        <v>73</v>
      </c>
      <c r="Z750">
        <v>5</v>
      </c>
      <c r="AA750">
        <v>758.75</v>
      </c>
      <c r="AB750">
        <v>35</v>
      </c>
      <c r="AC750" t="str" cm="1">
        <f t="array" ref="AC750">_xlfn.IFS(AB750 &lt;=29, "Young Adult", AB750 &lt;=44, "Adult", AB750 &lt;=59, "Middle Age", AB750 &gt; 59, "Old")</f>
        <v>Adult</v>
      </c>
      <c r="AD750">
        <f t="shared" ca="1" si="22"/>
        <v>6</v>
      </c>
      <c r="AE750" t="str" cm="1">
        <f t="array" ref="AE750">_xlfn.IFS(S750 &lt; 3, "Low", S750 &lt;= 4, "Medium", S750 &gt; 4, "High")</f>
        <v>Low</v>
      </c>
      <c r="AF750" t="str" cm="1">
        <f t="array" ref="AF750">_xlfn.IFS(T750 &lt; 3, "Unsatisfied", T750 &lt;= 4, "Neutral", T750 &gt; 4, "Satisfied" )</f>
        <v>Neutral</v>
      </c>
      <c r="AG750" t="str" cm="1">
        <f t="array" ref="AG750">_xlfn.IFS(Q750 &lt; 3, "Needs Improvement", Q750 &lt;= 4, "Good", Q750 &gt; 4, "Excellent" )</f>
        <v>Good</v>
      </c>
      <c r="AH750" t="str">
        <f t="shared" si="23"/>
        <v>Needs Improvement</v>
      </c>
    </row>
    <row r="751" spans="1:34" x14ac:dyDescent="0.35">
      <c r="A751">
        <v>1241</v>
      </c>
      <c r="B751" s="1">
        <v>43776</v>
      </c>
      <c r="C751" t="s">
        <v>28</v>
      </c>
      <c r="D751" t="s">
        <v>74</v>
      </c>
      <c r="E751" t="s">
        <v>108</v>
      </c>
      <c r="F751" t="s">
        <v>31</v>
      </c>
      <c r="G751" t="s">
        <v>56</v>
      </c>
      <c r="H751" t="s">
        <v>55</v>
      </c>
      <c r="I751" t="s">
        <v>34</v>
      </c>
      <c r="J751" t="s">
        <v>70</v>
      </c>
      <c r="K751" s="1">
        <v>33676</v>
      </c>
      <c r="L751" t="s">
        <v>36</v>
      </c>
      <c r="M751" t="s">
        <v>37</v>
      </c>
      <c r="N751" t="s">
        <v>72</v>
      </c>
      <c r="O751" t="s">
        <v>67</v>
      </c>
      <c r="P751" t="s">
        <v>40</v>
      </c>
      <c r="Q751">
        <v>3</v>
      </c>
      <c r="R751" s="1">
        <v>44942</v>
      </c>
      <c r="S751">
        <v>4</v>
      </c>
      <c r="T751">
        <v>4</v>
      </c>
      <c r="U751">
        <v>3</v>
      </c>
      <c r="V751" s="1">
        <v>44958</v>
      </c>
      <c r="W751" t="s">
        <v>62</v>
      </c>
      <c r="X751" t="s">
        <v>51</v>
      </c>
      <c r="Y751" t="s">
        <v>43</v>
      </c>
      <c r="Z751">
        <v>5</v>
      </c>
      <c r="AA751">
        <v>878.94</v>
      </c>
      <c r="AB751">
        <v>27</v>
      </c>
      <c r="AC751" t="str" cm="1">
        <f t="array" ref="AC751">_xlfn.IFS(AB751 &lt;=29, "Young Adult", AB751 &lt;=44, "Adult", AB751 &lt;=59, "Middle Age", AB751 &gt; 59, "Old")</f>
        <v>Young Adult</v>
      </c>
      <c r="AD751">
        <f t="shared" ca="1" si="22"/>
        <v>6</v>
      </c>
      <c r="AE751" t="str" cm="1">
        <f t="array" ref="AE751">_xlfn.IFS(S751 &lt; 3, "Low", S751 &lt;= 4, "Medium", S751 &gt; 4, "High")</f>
        <v>Medium</v>
      </c>
      <c r="AF751" t="str" cm="1">
        <f t="array" ref="AF751">_xlfn.IFS(T751 &lt; 3, "Unsatisfied", T751 &lt;= 4, "Neutral", T751 &gt; 4, "Satisfied" )</f>
        <v>Neutral</v>
      </c>
      <c r="AG751" t="str" cm="1">
        <f t="array" ref="AG751">_xlfn.IFS(Q751 &lt; 3, "Needs Improvement", Q751 &lt;= 4, "Good", Q751 &gt; 4, "Excellent" )</f>
        <v>Good</v>
      </c>
      <c r="AH751" t="str">
        <f t="shared" si="23"/>
        <v>Needs Improvement</v>
      </c>
    </row>
    <row r="752" spans="1:34" x14ac:dyDescent="0.35">
      <c r="A752">
        <v>1242</v>
      </c>
      <c r="B752" s="1">
        <v>45040</v>
      </c>
      <c r="C752" t="s">
        <v>28</v>
      </c>
      <c r="D752" t="s">
        <v>81</v>
      </c>
      <c r="E752" t="s">
        <v>30</v>
      </c>
      <c r="F752" t="s">
        <v>55</v>
      </c>
      <c r="G752" t="s">
        <v>32</v>
      </c>
      <c r="H752" t="s">
        <v>46</v>
      </c>
      <c r="I752" t="s">
        <v>34</v>
      </c>
      <c r="J752" t="s">
        <v>101</v>
      </c>
      <c r="K752" s="1">
        <v>21627</v>
      </c>
      <c r="L752" t="s">
        <v>36</v>
      </c>
      <c r="M752" t="s">
        <v>37</v>
      </c>
      <c r="N752" t="s">
        <v>38</v>
      </c>
      <c r="O752" t="s">
        <v>67</v>
      </c>
      <c r="P752" t="s">
        <v>40</v>
      </c>
      <c r="Q752">
        <v>3</v>
      </c>
      <c r="R752" s="1">
        <v>45135</v>
      </c>
      <c r="S752">
        <v>4</v>
      </c>
      <c r="T752">
        <v>4</v>
      </c>
      <c r="U752">
        <v>1</v>
      </c>
      <c r="V752" s="1">
        <v>44999</v>
      </c>
      <c r="W752" t="s">
        <v>62</v>
      </c>
      <c r="X752" t="s">
        <v>51</v>
      </c>
      <c r="Y752" t="s">
        <v>73</v>
      </c>
      <c r="Z752">
        <v>3</v>
      </c>
      <c r="AA752">
        <v>227.9</v>
      </c>
      <c r="AB752">
        <v>64</v>
      </c>
      <c r="AC752" t="str" cm="1">
        <f t="array" ref="AC752">_xlfn.IFS(AB752 &lt;=29, "Young Adult", AB752 &lt;=44, "Adult", AB752 &lt;=59, "Middle Age", AB752 &gt; 59, "Old")</f>
        <v>Old</v>
      </c>
      <c r="AD752">
        <f t="shared" ca="1" si="22"/>
        <v>3</v>
      </c>
      <c r="AE752" t="str" cm="1">
        <f t="array" ref="AE752">_xlfn.IFS(S752 &lt; 3, "Low", S752 &lt;= 4, "Medium", S752 &gt; 4, "High")</f>
        <v>Medium</v>
      </c>
      <c r="AF752" t="str" cm="1">
        <f t="array" ref="AF752">_xlfn.IFS(T752 &lt; 3, "Unsatisfied", T752 &lt;= 4, "Neutral", T752 &gt; 4, "Satisfied" )</f>
        <v>Neutral</v>
      </c>
      <c r="AG752" t="str" cm="1">
        <f t="array" ref="AG752">_xlfn.IFS(Q752 &lt; 3, "Needs Improvement", Q752 &lt;= 4, "Good", Q752 &gt; 4, "Excellent" )</f>
        <v>Good</v>
      </c>
      <c r="AH752" t="str">
        <f t="shared" si="23"/>
        <v>Needs Improvement</v>
      </c>
    </row>
    <row r="753" spans="1:34" x14ac:dyDescent="0.35">
      <c r="A753">
        <v>1243</v>
      </c>
      <c r="B753" s="1">
        <v>43986</v>
      </c>
      <c r="C753" t="s">
        <v>28</v>
      </c>
      <c r="D753" t="s">
        <v>54</v>
      </c>
      <c r="E753" t="s">
        <v>30</v>
      </c>
      <c r="F753" t="s">
        <v>31</v>
      </c>
      <c r="G753" t="s">
        <v>45</v>
      </c>
      <c r="H753" t="s">
        <v>33</v>
      </c>
      <c r="I753" t="s">
        <v>34</v>
      </c>
      <c r="J753" t="s">
        <v>65</v>
      </c>
      <c r="K753" s="1">
        <v>28921</v>
      </c>
      <c r="L753" t="s">
        <v>36</v>
      </c>
      <c r="M753" t="s">
        <v>37</v>
      </c>
      <c r="N753" t="s">
        <v>38</v>
      </c>
      <c r="O753" t="s">
        <v>39</v>
      </c>
      <c r="P753" t="s">
        <v>40</v>
      </c>
      <c r="Q753">
        <v>3</v>
      </c>
      <c r="R753" s="1">
        <v>45050</v>
      </c>
      <c r="S753">
        <v>5</v>
      </c>
      <c r="T753">
        <v>2</v>
      </c>
      <c r="U753">
        <v>3</v>
      </c>
      <c r="V753" s="1">
        <v>44962</v>
      </c>
      <c r="W753" t="s">
        <v>92</v>
      </c>
      <c r="X753" t="s">
        <v>42</v>
      </c>
      <c r="Y753" t="s">
        <v>52</v>
      </c>
      <c r="Z753">
        <v>3</v>
      </c>
      <c r="AA753">
        <v>855.27</v>
      </c>
      <c r="AB753">
        <v>41</v>
      </c>
      <c r="AC753" t="str" cm="1">
        <f t="array" ref="AC753">_xlfn.IFS(AB753 &lt;=29, "Young Adult", AB753 &lt;=44, "Adult", AB753 &lt;=59, "Middle Age", AB753 &gt; 59, "Old")</f>
        <v>Adult</v>
      </c>
      <c r="AD753">
        <f t="shared" ca="1" si="22"/>
        <v>6</v>
      </c>
      <c r="AE753" t="str" cm="1">
        <f t="array" ref="AE753">_xlfn.IFS(S753 &lt; 3, "Low", S753 &lt;= 4, "Medium", S753 &gt; 4, "High")</f>
        <v>High</v>
      </c>
      <c r="AF753" t="str" cm="1">
        <f t="array" ref="AF753">_xlfn.IFS(T753 &lt; 3, "Unsatisfied", T753 &lt;= 4, "Neutral", T753 &gt; 4, "Satisfied" )</f>
        <v>Unsatisfied</v>
      </c>
      <c r="AG753" t="str" cm="1">
        <f t="array" ref="AG753">_xlfn.IFS(Q753 &lt; 3, "Needs Improvement", Q753 &lt;= 4, "Good", Q753 &gt; 4, "Excellent" )</f>
        <v>Good</v>
      </c>
      <c r="AH753" t="str">
        <f t="shared" si="23"/>
        <v>Needs Improvement</v>
      </c>
    </row>
    <row r="754" spans="1:34" x14ac:dyDescent="0.35">
      <c r="A754">
        <v>1244</v>
      </c>
      <c r="B754" s="1">
        <v>44704</v>
      </c>
      <c r="C754" t="s">
        <v>28</v>
      </c>
      <c r="D754" t="s">
        <v>69</v>
      </c>
      <c r="E754" t="s">
        <v>30</v>
      </c>
      <c r="F754" t="s">
        <v>46</v>
      </c>
      <c r="G754" t="s">
        <v>45</v>
      </c>
      <c r="H754" t="s">
        <v>55</v>
      </c>
      <c r="I754" t="s">
        <v>34</v>
      </c>
      <c r="J754" t="s">
        <v>134</v>
      </c>
      <c r="K754" s="1">
        <v>19766</v>
      </c>
      <c r="L754" t="s">
        <v>36</v>
      </c>
      <c r="M754" t="s">
        <v>48</v>
      </c>
      <c r="N754" t="s">
        <v>84</v>
      </c>
      <c r="O754" t="s">
        <v>67</v>
      </c>
      <c r="P754" t="s">
        <v>40</v>
      </c>
      <c r="Q754">
        <v>3</v>
      </c>
      <c r="R754" s="1">
        <v>44790</v>
      </c>
      <c r="S754">
        <v>2</v>
      </c>
      <c r="T754">
        <v>3</v>
      </c>
      <c r="U754">
        <v>5</v>
      </c>
      <c r="V754" s="1">
        <v>44975</v>
      </c>
      <c r="W754" t="s">
        <v>68</v>
      </c>
      <c r="X754" t="s">
        <v>51</v>
      </c>
      <c r="Y754" t="s">
        <v>52</v>
      </c>
      <c r="Z754">
        <v>5</v>
      </c>
      <c r="AA754">
        <v>170.62</v>
      </c>
      <c r="AB754">
        <v>68</v>
      </c>
      <c r="AC754" t="str" cm="1">
        <f t="array" ref="AC754">_xlfn.IFS(AB754 &lt;=29, "Young Adult", AB754 &lt;=44, "Adult", AB754 &lt;=59, "Middle Age", AB754 &gt; 59, "Old")</f>
        <v>Old</v>
      </c>
      <c r="AD754">
        <f t="shared" ca="1" si="22"/>
        <v>4</v>
      </c>
      <c r="AE754" t="str" cm="1">
        <f t="array" ref="AE754">_xlfn.IFS(S754 &lt; 3, "Low", S754 &lt;= 4, "Medium", S754 &gt; 4, "High")</f>
        <v>Low</v>
      </c>
      <c r="AF754" t="str" cm="1">
        <f t="array" ref="AF754">_xlfn.IFS(T754 &lt; 3, "Unsatisfied", T754 &lt;= 4, "Neutral", T754 &gt; 4, "Satisfied" )</f>
        <v>Neutral</v>
      </c>
      <c r="AG754" t="str" cm="1">
        <f t="array" ref="AG754">_xlfn.IFS(Q754 &lt; 3, "Needs Improvement", Q754 &lt;= 4, "Good", Q754 &gt; 4, "Excellent" )</f>
        <v>Good</v>
      </c>
      <c r="AH754" t="str">
        <f t="shared" si="23"/>
        <v>Needs Improvement</v>
      </c>
    </row>
    <row r="755" spans="1:34" x14ac:dyDescent="0.35">
      <c r="A755">
        <v>1245</v>
      </c>
      <c r="B755" s="1">
        <v>43602</v>
      </c>
      <c r="C755" t="s">
        <v>28</v>
      </c>
      <c r="D755" t="s">
        <v>29</v>
      </c>
      <c r="E755" t="s">
        <v>30</v>
      </c>
      <c r="F755" t="s">
        <v>55</v>
      </c>
      <c r="G755" t="s">
        <v>56</v>
      </c>
      <c r="H755" t="s">
        <v>33</v>
      </c>
      <c r="I755" t="s">
        <v>34</v>
      </c>
      <c r="J755" t="s">
        <v>79</v>
      </c>
      <c r="K755" s="1">
        <v>22315</v>
      </c>
      <c r="L755" t="s">
        <v>36</v>
      </c>
      <c r="M755" t="s">
        <v>48</v>
      </c>
      <c r="N755" t="s">
        <v>38</v>
      </c>
      <c r="O755" t="s">
        <v>39</v>
      </c>
      <c r="P755" t="s">
        <v>40</v>
      </c>
      <c r="Q755">
        <v>3</v>
      </c>
      <c r="R755" s="1">
        <v>44827</v>
      </c>
      <c r="S755">
        <v>3</v>
      </c>
      <c r="T755">
        <v>5</v>
      </c>
      <c r="U755">
        <v>5</v>
      </c>
      <c r="V755" s="1">
        <v>45106</v>
      </c>
      <c r="W755" t="s">
        <v>92</v>
      </c>
      <c r="X755" t="s">
        <v>42</v>
      </c>
      <c r="Y755" t="s">
        <v>52</v>
      </c>
      <c r="Z755">
        <v>4</v>
      </c>
      <c r="AA755">
        <v>392.14</v>
      </c>
      <c r="AB755">
        <v>58</v>
      </c>
      <c r="AC755" t="str" cm="1">
        <f t="array" ref="AC755">_xlfn.IFS(AB755 &lt;=29, "Young Adult", AB755 &lt;=44, "Adult", AB755 &lt;=59, "Middle Age", AB755 &gt; 59, "Old")</f>
        <v>Middle Age</v>
      </c>
      <c r="AD755">
        <f t="shared" ca="1" si="22"/>
        <v>7</v>
      </c>
      <c r="AE755" t="str" cm="1">
        <f t="array" ref="AE755">_xlfn.IFS(S755 &lt; 3, "Low", S755 &lt;= 4, "Medium", S755 &gt; 4, "High")</f>
        <v>Medium</v>
      </c>
      <c r="AF755" t="str" cm="1">
        <f t="array" ref="AF755">_xlfn.IFS(T755 &lt; 3, "Unsatisfied", T755 &lt;= 4, "Neutral", T755 &gt; 4, "Satisfied" )</f>
        <v>Satisfied</v>
      </c>
      <c r="AG755" t="str" cm="1">
        <f t="array" ref="AG755">_xlfn.IFS(Q755 &lt; 3, "Needs Improvement", Q755 &lt;= 4, "Good", Q755 &gt; 4, "Excellent" )</f>
        <v>Good</v>
      </c>
      <c r="AH755" t="str">
        <f t="shared" si="23"/>
        <v>Needs Improvement</v>
      </c>
    </row>
    <row r="756" spans="1:34" x14ac:dyDescent="0.35">
      <c r="A756">
        <v>1246</v>
      </c>
      <c r="B756" s="1">
        <v>43371</v>
      </c>
      <c r="C756" t="s">
        <v>28</v>
      </c>
      <c r="D756" t="s">
        <v>85</v>
      </c>
      <c r="E756" t="s">
        <v>108</v>
      </c>
      <c r="F756" t="s">
        <v>46</v>
      </c>
      <c r="G756" t="s">
        <v>56</v>
      </c>
      <c r="H756" t="s">
        <v>33</v>
      </c>
      <c r="I756" t="s">
        <v>34</v>
      </c>
      <c r="J756" t="s">
        <v>70</v>
      </c>
      <c r="K756" s="1">
        <v>16024</v>
      </c>
      <c r="L756" t="s">
        <v>36</v>
      </c>
      <c r="M756" t="s">
        <v>48</v>
      </c>
      <c r="N756" t="s">
        <v>72</v>
      </c>
      <c r="O756" t="s">
        <v>39</v>
      </c>
      <c r="P756" t="s">
        <v>40</v>
      </c>
      <c r="Q756">
        <v>3</v>
      </c>
      <c r="R756" s="1">
        <v>44938</v>
      </c>
      <c r="S756">
        <v>4</v>
      </c>
      <c r="T756">
        <v>3</v>
      </c>
      <c r="U756">
        <v>2</v>
      </c>
      <c r="V756" s="1">
        <v>44920</v>
      </c>
      <c r="W756" t="s">
        <v>92</v>
      </c>
      <c r="X756" t="s">
        <v>42</v>
      </c>
      <c r="Y756" t="s">
        <v>63</v>
      </c>
      <c r="Z756">
        <v>1</v>
      </c>
      <c r="AA756">
        <v>206.93</v>
      </c>
      <c r="AB756">
        <v>75</v>
      </c>
      <c r="AC756" t="str" cm="1">
        <f t="array" ref="AC756">_xlfn.IFS(AB756 &lt;=29, "Young Adult", AB756 &lt;=44, "Adult", AB756 &lt;=59, "Middle Age", AB756 &gt; 59, "Old")</f>
        <v>Old</v>
      </c>
      <c r="AD756">
        <f t="shared" ca="1" si="22"/>
        <v>7</v>
      </c>
      <c r="AE756" t="str" cm="1">
        <f t="array" ref="AE756">_xlfn.IFS(S756 &lt; 3, "Low", S756 &lt;= 4, "Medium", S756 &gt; 4, "High")</f>
        <v>Medium</v>
      </c>
      <c r="AF756" t="str" cm="1">
        <f t="array" ref="AF756">_xlfn.IFS(T756 &lt; 3, "Unsatisfied", T756 &lt;= 4, "Neutral", T756 &gt; 4, "Satisfied" )</f>
        <v>Neutral</v>
      </c>
      <c r="AG756" t="str" cm="1">
        <f t="array" ref="AG756">_xlfn.IFS(Q756 &lt; 3, "Needs Improvement", Q756 &lt;= 4, "Good", Q756 &gt; 4, "Excellent" )</f>
        <v>Good</v>
      </c>
      <c r="AH756" t="str">
        <f t="shared" si="23"/>
        <v>Effective</v>
      </c>
    </row>
    <row r="757" spans="1:34" x14ac:dyDescent="0.35">
      <c r="A757">
        <v>1247</v>
      </c>
      <c r="B757" s="1">
        <v>43528</v>
      </c>
      <c r="C757" t="s">
        <v>28</v>
      </c>
      <c r="D757" t="s">
        <v>44</v>
      </c>
      <c r="E757" t="s">
        <v>30</v>
      </c>
      <c r="F757" t="s">
        <v>46</v>
      </c>
      <c r="G757" t="s">
        <v>32</v>
      </c>
      <c r="H757" t="s">
        <v>46</v>
      </c>
      <c r="I757" t="s">
        <v>34</v>
      </c>
      <c r="J757" t="s">
        <v>103</v>
      </c>
      <c r="K757" s="1">
        <v>26384</v>
      </c>
      <c r="L757" t="s">
        <v>36</v>
      </c>
      <c r="M757" t="s">
        <v>37</v>
      </c>
      <c r="N757" t="s">
        <v>60</v>
      </c>
      <c r="O757" t="s">
        <v>61</v>
      </c>
      <c r="P757" t="s">
        <v>40</v>
      </c>
      <c r="Q757">
        <v>3</v>
      </c>
      <c r="R757" s="1">
        <v>44878</v>
      </c>
      <c r="S757">
        <v>2</v>
      </c>
      <c r="T757">
        <v>4</v>
      </c>
      <c r="U757">
        <v>5</v>
      </c>
      <c r="V757" s="1">
        <v>44904</v>
      </c>
      <c r="W757" t="s">
        <v>50</v>
      </c>
      <c r="X757" t="s">
        <v>51</v>
      </c>
      <c r="Y757" t="s">
        <v>63</v>
      </c>
      <c r="Z757">
        <v>5</v>
      </c>
      <c r="AA757">
        <v>307.13</v>
      </c>
      <c r="AB757">
        <v>47</v>
      </c>
      <c r="AC757" t="str" cm="1">
        <f t="array" ref="AC757">_xlfn.IFS(AB757 &lt;=29, "Young Adult", AB757 &lt;=44, "Adult", AB757 &lt;=59, "Middle Age", AB757 &gt; 59, "Old")</f>
        <v>Middle Age</v>
      </c>
      <c r="AD757">
        <f t="shared" ca="1" si="22"/>
        <v>7</v>
      </c>
      <c r="AE757" t="str" cm="1">
        <f t="array" ref="AE757">_xlfn.IFS(S757 &lt; 3, "Low", S757 &lt;= 4, "Medium", S757 &gt; 4, "High")</f>
        <v>Low</v>
      </c>
      <c r="AF757" t="str" cm="1">
        <f t="array" ref="AF757">_xlfn.IFS(T757 &lt; 3, "Unsatisfied", T757 &lt;= 4, "Neutral", T757 &gt; 4, "Satisfied" )</f>
        <v>Neutral</v>
      </c>
      <c r="AG757" t="str" cm="1">
        <f t="array" ref="AG757">_xlfn.IFS(Q757 &lt; 3, "Needs Improvement", Q757 &lt;= 4, "Good", Q757 &gt; 4, "Excellent" )</f>
        <v>Good</v>
      </c>
      <c r="AH757" t="str">
        <f t="shared" si="23"/>
        <v>Effective</v>
      </c>
    </row>
    <row r="758" spans="1:34" x14ac:dyDescent="0.35">
      <c r="A758">
        <v>1248</v>
      </c>
      <c r="B758" s="1">
        <v>44284</v>
      </c>
      <c r="C758" t="s">
        <v>28</v>
      </c>
      <c r="D758" t="s">
        <v>87</v>
      </c>
      <c r="E758" t="s">
        <v>30</v>
      </c>
      <c r="F758" t="s">
        <v>46</v>
      </c>
      <c r="G758" t="s">
        <v>56</v>
      </c>
      <c r="H758" t="s">
        <v>55</v>
      </c>
      <c r="I758" t="s">
        <v>34</v>
      </c>
      <c r="J758" t="s">
        <v>111</v>
      </c>
      <c r="K758" s="1">
        <v>32395</v>
      </c>
      <c r="L758" t="s">
        <v>36</v>
      </c>
      <c r="M758" t="s">
        <v>37</v>
      </c>
      <c r="N758" t="s">
        <v>38</v>
      </c>
      <c r="O758" t="s">
        <v>77</v>
      </c>
      <c r="P758" t="s">
        <v>40</v>
      </c>
      <c r="Q758">
        <v>3</v>
      </c>
      <c r="R758" s="1">
        <v>44900</v>
      </c>
      <c r="S758">
        <v>5</v>
      </c>
      <c r="T758">
        <v>3</v>
      </c>
      <c r="U758">
        <v>2</v>
      </c>
      <c r="V758" s="1">
        <v>44797</v>
      </c>
      <c r="W758" t="s">
        <v>92</v>
      </c>
      <c r="X758" t="s">
        <v>42</v>
      </c>
      <c r="Y758" t="s">
        <v>73</v>
      </c>
      <c r="Z758">
        <v>4</v>
      </c>
      <c r="AA758">
        <v>165.05</v>
      </c>
      <c r="AB758">
        <v>33</v>
      </c>
      <c r="AC758" t="str" cm="1">
        <f t="array" ref="AC758">_xlfn.IFS(AB758 &lt;=29, "Young Adult", AB758 &lt;=44, "Adult", AB758 &lt;=59, "Middle Age", AB758 &gt; 59, "Old")</f>
        <v>Adult</v>
      </c>
      <c r="AD758">
        <f t="shared" ca="1" si="22"/>
        <v>5</v>
      </c>
      <c r="AE758" t="str" cm="1">
        <f t="array" ref="AE758">_xlfn.IFS(S758 &lt; 3, "Low", S758 &lt;= 4, "Medium", S758 &gt; 4, "High")</f>
        <v>High</v>
      </c>
      <c r="AF758" t="str" cm="1">
        <f t="array" ref="AF758">_xlfn.IFS(T758 &lt; 3, "Unsatisfied", T758 &lt;= 4, "Neutral", T758 &gt; 4, "Satisfied" )</f>
        <v>Neutral</v>
      </c>
      <c r="AG758" t="str" cm="1">
        <f t="array" ref="AG758">_xlfn.IFS(Q758 &lt; 3, "Needs Improvement", Q758 &lt;= 4, "Good", Q758 &gt; 4, "Excellent" )</f>
        <v>Good</v>
      </c>
      <c r="AH758" t="str">
        <f t="shared" si="23"/>
        <v>Needs Improvement</v>
      </c>
    </row>
    <row r="759" spans="1:34" x14ac:dyDescent="0.35">
      <c r="A759">
        <v>1249</v>
      </c>
      <c r="B759" s="1">
        <v>43653</v>
      </c>
      <c r="C759" t="s">
        <v>28</v>
      </c>
      <c r="D759" t="s">
        <v>64</v>
      </c>
      <c r="E759" t="s">
        <v>30</v>
      </c>
      <c r="F759" t="s">
        <v>55</v>
      </c>
      <c r="G759" t="s">
        <v>45</v>
      </c>
      <c r="H759" t="s">
        <v>46</v>
      </c>
      <c r="I759" t="s">
        <v>34</v>
      </c>
      <c r="J759" t="s">
        <v>70</v>
      </c>
      <c r="K759" s="1">
        <v>35399</v>
      </c>
      <c r="L759" t="s">
        <v>36</v>
      </c>
      <c r="M759" t="s">
        <v>37</v>
      </c>
      <c r="N759" t="s">
        <v>84</v>
      </c>
      <c r="O759" t="s">
        <v>77</v>
      </c>
      <c r="P759" t="s">
        <v>40</v>
      </c>
      <c r="Q759">
        <v>3</v>
      </c>
      <c r="R759" s="1">
        <v>44917</v>
      </c>
      <c r="S759">
        <v>2</v>
      </c>
      <c r="T759">
        <v>4</v>
      </c>
      <c r="U759">
        <v>2</v>
      </c>
      <c r="V759" s="1">
        <v>44788</v>
      </c>
      <c r="W759" t="s">
        <v>92</v>
      </c>
      <c r="X759" t="s">
        <v>42</v>
      </c>
      <c r="Y759" t="s">
        <v>63</v>
      </c>
      <c r="Z759">
        <v>4</v>
      </c>
      <c r="AA759">
        <v>371.27</v>
      </c>
      <c r="AB759">
        <v>23</v>
      </c>
      <c r="AC759" t="str" cm="1">
        <f t="array" ref="AC759">_xlfn.IFS(AB759 &lt;=29, "Young Adult", AB759 &lt;=44, "Adult", AB759 &lt;=59, "Middle Age", AB759 &gt; 59, "Old")</f>
        <v>Young Adult</v>
      </c>
      <c r="AD759">
        <f t="shared" ca="1" si="22"/>
        <v>6</v>
      </c>
      <c r="AE759" t="str" cm="1">
        <f t="array" ref="AE759">_xlfn.IFS(S759 &lt; 3, "Low", S759 &lt;= 4, "Medium", S759 &gt; 4, "High")</f>
        <v>Low</v>
      </c>
      <c r="AF759" t="str" cm="1">
        <f t="array" ref="AF759">_xlfn.IFS(T759 &lt; 3, "Unsatisfied", T759 &lt;= 4, "Neutral", T759 &gt; 4, "Satisfied" )</f>
        <v>Neutral</v>
      </c>
      <c r="AG759" t="str" cm="1">
        <f t="array" ref="AG759">_xlfn.IFS(Q759 &lt; 3, "Needs Improvement", Q759 &lt;= 4, "Good", Q759 &gt; 4, "Excellent" )</f>
        <v>Good</v>
      </c>
      <c r="AH759" t="str">
        <f t="shared" si="23"/>
        <v>Effective</v>
      </c>
    </row>
    <row r="760" spans="1:34" x14ac:dyDescent="0.35">
      <c r="A760">
        <v>1250</v>
      </c>
      <c r="B760" s="1">
        <v>43349</v>
      </c>
      <c r="C760" t="s">
        <v>28</v>
      </c>
      <c r="D760" t="s">
        <v>69</v>
      </c>
      <c r="E760" t="s">
        <v>30</v>
      </c>
      <c r="F760" t="s">
        <v>31</v>
      </c>
      <c r="G760" t="s">
        <v>56</v>
      </c>
      <c r="H760" t="s">
        <v>55</v>
      </c>
      <c r="I760" t="s">
        <v>34</v>
      </c>
      <c r="J760" t="s">
        <v>58</v>
      </c>
      <c r="K760" s="1">
        <v>33215</v>
      </c>
      <c r="L760" t="s">
        <v>36</v>
      </c>
      <c r="M760" t="s">
        <v>37</v>
      </c>
      <c r="N760" t="s">
        <v>72</v>
      </c>
      <c r="O760" t="s">
        <v>39</v>
      </c>
      <c r="P760" t="s">
        <v>40</v>
      </c>
      <c r="Q760">
        <v>3</v>
      </c>
      <c r="R760" s="1">
        <v>45042</v>
      </c>
      <c r="S760">
        <v>4</v>
      </c>
      <c r="T760">
        <v>5</v>
      </c>
      <c r="U760">
        <v>1</v>
      </c>
      <c r="V760" s="1">
        <v>45044</v>
      </c>
      <c r="W760" t="s">
        <v>92</v>
      </c>
      <c r="X760" t="s">
        <v>51</v>
      </c>
      <c r="Y760" t="s">
        <v>52</v>
      </c>
      <c r="Z760">
        <v>3</v>
      </c>
      <c r="AA760">
        <v>366.78</v>
      </c>
      <c r="AB760">
        <v>28</v>
      </c>
      <c r="AC760" t="str" cm="1">
        <f t="array" ref="AC760">_xlfn.IFS(AB760 &lt;=29, "Young Adult", AB760 &lt;=44, "Adult", AB760 &lt;=59, "Middle Age", AB760 &gt; 59, "Old")</f>
        <v>Young Adult</v>
      </c>
      <c r="AD760">
        <f t="shared" ca="1" si="22"/>
        <v>7</v>
      </c>
      <c r="AE760" t="str" cm="1">
        <f t="array" ref="AE760">_xlfn.IFS(S760 &lt; 3, "Low", S760 &lt;= 4, "Medium", S760 &gt; 4, "High")</f>
        <v>Medium</v>
      </c>
      <c r="AF760" t="str" cm="1">
        <f t="array" ref="AF760">_xlfn.IFS(T760 &lt; 3, "Unsatisfied", T760 &lt;= 4, "Neutral", T760 &gt; 4, "Satisfied" )</f>
        <v>Satisfied</v>
      </c>
      <c r="AG760" t="str" cm="1">
        <f t="array" ref="AG760">_xlfn.IFS(Q760 &lt; 3, "Needs Improvement", Q760 &lt;= 4, "Good", Q760 &gt; 4, "Excellent" )</f>
        <v>Good</v>
      </c>
      <c r="AH760" t="str">
        <f t="shared" si="23"/>
        <v>Needs Improvement</v>
      </c>
    </row>
    <row r="761" spans="1:34" x14ac:dyDescent="0.35">
      <c r="A761">
        <v>1251</v>
      </c>
      <c r="B761" s="1">
        <v>43368</v>
      </c>
      <c r="C761" t="s">
        <v>28</v>
      </c>
      <c r="D761" t="s">
        <v>29</v>
      </c>
      <c r="E761" t="s">
        <v>30</v>
      </c>
      <c r="F761" t="s">
        <v>46</v>
      </c>
      <c r="G761" t="s">
        <v>45</v>
      </c>
      <c r="H761" t="s">
        <v>46</v>
      </c>
      <c r="I761" t="s">
        <v>34</v>
      </c>
      <c r="J761" t="s">
        <v>89</v>
      </c>
      <c r="K761" s="1">
        <v>17597</v>
      </c>
      <c r="L761" t="s">
        <v>36</v>
      </c>
      <c r="M761" t="s">
        <v>37</v>
      </c>
      <c r="N761" t="s">
        <v>84</v>
      </c>
      <c r="O761" t="s">
        <v>67</v>
      </c>
      <c r="P761" t="s">
        <v>40</v>
      </c>
      <c r="Q761">
        <v>3</v>
      </c>
      <c r="R761" s="1">
        <v>44898</v>
      </c>
      <c r="S761">
        <v>5</v>
      </c>
      <c r="T761">
        <v>5</v>
      </c>
      <c r="U761">
        <v>3</v>
      </c>
      <c r="V761" s="1">
        <v>44961</v>
      </c>
      <c r="W761" t="s">
        <v>92</v>
      </c>
      <c r="X761" t="s">
        <v>51</v>
      </c>
      <c r="Y761" t="s">
        <v>43</v>
      </c>
      <c r="Z761">
        <v>5</v>
      </c>
      <c r="AA761">
        <v>205.92</v>
      </c>
      <c r="AB761">
        <v>70</v>
      </c>
      <c r="AC761" t="str" cm="1">
        <f t="array" ref="AC761">_xlfn.IFS(AB761 &lt;=29, "Young Adult", AB761 &lt;=44, "Adult", AB761 &lt;=59, "Middle Age", AB761 &gt; 59, "Old")</f>
        <v>Old</v>
      </c>
      <c r="AD761">
        <f t="shared" ca="1" si="22"/>
        <v>7</v>
      </c>
      <c r="AE761" t="str" cm="1">
        <f t="array" ref="AE761">_xlfn.IFS(S761 &lt; 3, "Low", S761 &lt;= 4, "Medium", S761 &gt; 4, "High")</f>
        <v>High</v>
      </c>
      <c r="AF761" t="str" cm="1">
        <f t="array" ref="AF761">_xlfn.IFS(T761 &lt; 3, "Unsatisfied", T761 &lt;= 4, "Neutral", T761 &gt; 4, "Satisfied" )</f>
        <v>Satisfied</v>
      </c>
      <c r="AG761" t="str" cm="1">
        <f t="array" ref="AG761">_xlfn.IFS(Q761 &lt; 3, "Needs Improvement", Q761 &lt;= 4, "Good", Q761 &gt; 4, "Excellent" )</f>
        <v>Good</v>
      </c>
      <c r="AH761" t="str">
        <f t="shared" si="23"/>
        <v>Needs Improvement</v>
      </c>
    </row>
    <row r="762" spans="1:34" x14ac:dyDescent="0.35">
      <c r="A762">
        <v>1252</v>
      </c>
      <c r="B762" s="1">
        <v>44631</v>
      </c>
      <c r="C762" t="s">
        <v>133</v>
      </c>
      <c r="D762" t="s">
        <v>44</v>
      </c>
      <c r="E762" t="s">
        <v>30</v>
      </c>
      <c r="F762" t="s">
        <v>46</v>
      </c>
      <c r="G762" t="s">
        <v>45</v>
      </c>
      <c r="H762" t="s">
        <v>33</v>
      </c>
      <c r="I762" t="s">
        <v>34</v>
      </c>
      <c r="J762" t="s">
        <v>96</v>
      </c>
      <c r="K762" s="1">
        <v>30003</v>
      </c>
      <c r="L762" t="s">
        <v>36</v>
      </c>
      <c r="M762" t="s">
        <v>37</v>
      </c>
      <c r="N762" t="s">
        <v>84</v>
      </c>
      <c r="O762" t="s">
        <v>77</v>
      </c>
      <c r="P762" t="s">
        <v>40</v>
      </c>
      <c r="Q762">
        <v>3</v>
      </c>
      <c r="R762" s="1">
        <v>45087</v>
      </c>
      <c r="S762">
        <v>2</v>
      </c>
      <c r="T762">
        <v>3</v>
      </c>
      <c r="U762">
        <v>2</v>
      </c>
      <c r="V762" s="1">
        <v>44885</v>
      </c>
      <c r="W762" t="s">
        <v>41</v>
      </c>
      <c r="X762" t="s">
        <v>42</v>
      </c>
      <c r="Y762" t="s">
        <v>63</v>
      </c>
      <c r="Z762">
        <v>1</v>
      </c>
      <c r="AA762">
        <v>314.51</v>
      </c>
      <c r="AB762">
        <v>40</v>
      </c>
      <c r="AC762" t="str" cm="1">
        <f t="array" ref="AC762">_xlfn.IFS(AB762 &lt;=29, "Young Adult", AB762 &lt;=44, "Adult", AB762 &lt;=59, "Middle Age", AB762 &gt; 59, "Old")</f>
        <v>Adult</v>
      </c>
      <c r="AD762">
        <f t="shared" ca="1" si="22"/>
        <v>4</v>
      </c>
      <c r="AE762" t="str" cm="1">
        <f t="array" ref="AE762">_xlfn.IFS(S762 &lt; 3, "Low", S762 &lt;= 4, "Medium", S762 &gt; 4, "High")</f>
        <v>Low</v>
      </c>
      <c r="AF762" t="str" cm="1">
        <f t="array" ref="AF762">_xlfn.IFS(T762 &lt; 3, "Unsatisfied", T762 &lt;= 4, "Neutral", T762 &gt; 4, "Satisfied" )</f>
        <v>Neutral</v>
      </c>
      <c r="AG762" t="str" cm="1">
        <f t="array" ref="AG762">_xlfn.IFS(Q762 &lt; 3, "Needs Improvement", Q762 &lt;= 4, "Good", Q762 &gt; 4, "Excellent" )</f>
        <v>Good</v>
      </c>
      <c r="AH762" t="str">
        <f t="shared" si="23"/>
        <v>Effective</v>
      </c>
    </row>
    <row r="763" spans="1:34" x14ac:dyDescent="0.35">
      <c r="A763">
        <v>1253</v>
      </c>
      <c r="B763" s="1">
        <v>44025</v>
      </c>
      <c r="C763" t="s">
        <v>133</v>
      </c>
      <c r="D763" t="s">
        <v>87</v>
      </c>
      <c r="E763" t="s">
        <v>30</v>
      </c>
      <c r="F763" t="s">
        <v>46</v>
      </c>
      <c r="G763" t="s">
        <v>45</v>
      </c>
      <c r="H763" t="s">
        <v>46</v>
      </c>
      <c r="I763" t="s">
        <v>34</v>
      </c>
      <c r="J763" t="s">
        <v>96</v>
      </c>
      <c r="K763" s="1">
        <v>26068</v>
      </c>
      <c r="L763" t="s">
        <v>36</v>
      </c>
      <c r="M763" t="s">
        <v>37</v>
      </c>
      <c r="N763" t="s">
        <v>84</v>
      </c>
      <c r="O763" t="s">
        <v>77</v>
      </c>
      <c r="P763" t="s">
        <v>40</v>
      </c>
      <c r="Q763">
        <v>3</v>
      </c>
      <c r="R763" s="1">
        <v>44936</v>
      </c>
      <c r="S763">
        <v>2</v>
      </c>
      <c r="T763">
        <v>4</v>
      </c>
      <c r="U763">
        <v>2</v>
      </c>
      <c r="V763" s="1">
        <v>45080</v>
      </c>
      <c r="W763" t="s">
        <v>50</v>
      </c>
      <c r="X763" t="s">
        <v>42</v>
      </c>
      <c r="Y763" t="s">
        <v>63</v>
      </c>
      <c r="Z763">
        <v>2</v>
      </c>
      <c r="AA763">
        <v>793.86</v>
      </c>
      <c r="AB763">
        <v>49</v>
      </c>
      <c r="AC763" t="str" cm="1">
        <f t="array" ref="AC763">_xlfn.IFS(AB763 &lt;=29, "Young Adult", AB763 &lt;=44, "Adult", AB763 &lt;=59, "Middle Age", AB763 &gt; 59, "Old")</f>
        <v>Middle Age</v>
      </c>
      <c r="AD763">
        <f t="shared" ca="1" si="22"/>
        <v>5</v>
      </c>
      <c r="AE763" t="str" cm="1">
        <f t="array" ref="AE763">_xlfn.IFS(S763 &lt; 3, "Low", S763 &lt;= 4, "Medium", S763 &gt; 4, "High")</f>
        <v>Low</v>
      </c>
      <c r="AF763" t="str" cm="1">
        <f t="array" ref="AF763">_xlfn.IFS(T763 &lt; 3, "Unsatisfied", T763 &lt;= 4, "Neutral", T763 &gt; 4, "Satisfied" )</f>
        <v>Neutral</v>
      </c>
      <c r="AG763" t="str" cm="1">
        <f t="array" ref="AG763">_xlfn.IFS(Q763 &lt; 3, "Needs Improvement", Q763 &lt;= 4, "Good", Q763 &gt; 4, "Excellent" )</f>
        <v>Good</v>
      </c>
      <c r="AH763" t="str">
        <f t="shared" si="23"/>
        <v>Effective</v>
      </c>
    </row>
    <row r="764" spans="1:34" x14ac:dyDescent="0.35">
      <c r="A764">
        <v>1254</v>
      </c>
      <c r="B764" s="1">
        <v>44004</v>
      </c>
      <c r="C764" t="s">
        <v>106</v>
      </c>
      <c r="D764" t="s">
        <v>74</v>
      </c>
      <c r="E764" t="s">
        <v>30</v>
      </c>
      <c r="F764" t="s">
        <v>31</v>
      </c>
      <c r="G764" t="s">
        <v>56</v>
      </c>
      <c r="H764" t="s">
        <v>55</v>
      </c>
      <c r="I764" t="s">
        <v>34</v>
      </c>
      <c r="J764" t="s">
        <v>65</v>
      </c>
      <c r="K764" s="1">
        <v>18421</v>
      </c>
      <c r="L764" t="s">
        <v>36</v>
      </c>
      <c r="M764" t="s">
        <v>37</v>
      </c>
      <c r="N764" t="s">
        <v>38</v>
      </c>
      <c r="O764" t="s">
        <v>67</v>
      </c>
      <c r="P764" t="s">
        <v>40</v>
      </c>
      <c r="Q764">
        <v>3</v>
      </c>
      <c r="R764" s="1">
        <v>45095</v>
      </c>
      <c r="S764">
        <v>3</v>
      </c>
      <c r="T764">
        <v>1</v>
      </c>
      <c r="U764">
        <v>5</v>
      </c>
      <c r="V764" s="1">
        <v>45036</v>
      </c>
      <c r="W764" t="s">
        <v>62</v>
      </c>
      <c r="X764" t="s">
        <v>42</v>
      </c>
      <c r="Y764" t="s">
        <v>73</v>
      </c>
      <c r="Z764">
        <v>3</v>
      </c>
      <c r="AA764">
        <v>252.53</v>
      </c>
      <c r="AB764">
        <v>70</v>
      </c>
      <c r="AC764" t="str" cm="1">
        <f t="array" ref="AC764">_xlfn.IFS(AB764 &lt;=29, "Young Adult", AB764 &lt;=44, "Adult", AB764 &lt;=59, "Middle Age", AB764 &gt; 59, "Old")</f>
        <v>Old</v>
      </c>
      <c r="AD764">
        <f t="shared" ca="1" si="22"/>
        <v>5</v>
      </c>
      <c r="AE764" t="str" cm="1">
        <f t="array" ref="AE764">_xlfn.IFS(S764 &lt; 3, "Low", S764 &lt;= 4, "Medium", S764 &gt; 4, "High")</f>
        <v>Medium</v>
      </c>
      <c r="AF764" t="str" cm="1">
        <f t="array" ref="AF764">_xlfn.IFS(T764 &lt; 3, "Unsatisfied", T764 &lt;= 4, "Neutral", T764 &gt; 4, "Satisfied" )</f>
        <v>Unsatisfied</v>
      </c>
      <c r="AG764" t="str" cm="1">
        <f t="array" ref="AG764">_xlfn.IFS(Q764 &lt; 3, "Needs Improvement", Q764 &lt;= 4, "Good", Q764 &gt; 4, "Excellent" )</f>
        <v>Good</v>
      </c>
      <c r="AH764" t="str">
        <f t="shared" si="23"/>
        <v>Needs Improvement</v>
      </c>
    </row>
    <row r="765" spans="1:34" x14ac:dyDescent="0.35">
      <c r="A765">
        <v>1255</v>
      </c>
      <c r="B765" s="1">
        <v>43738</v>
      </c>
      <c r="C765" t="s">
        <v>106</v>
      </c>
      <c r="D765" t="s">
        <v>81</v>
      </c>
      <c r="E765" t="s">
        <v>108</v>
      </c>
      <c r="F765" t="s">
        <v>55</v>
      </c>
      <c r="G765" t="s">
        <v>45</v>
      </c>
      <c r="H765" t="s">
        <v>33</v>
      </c>
      <c r="I765" t="s">
        <v>34</v>
      </c>
      <c r="J765" t="s">
        <v>65</v>
      </c>
      <c r="K765" s="1">
        <v>31010</v>
      </c>
      <c r="L765" t="s">
        <v>36</v>
      </c>
      <c r="M765" t="s">
        <v>37</v>
      </c>
      <c r="N765" t="s">
        <v>72</v>
      </c>
      <c r="O765" t="s">
        <v>67</v>
      </c>
      <c r="P765" t="s">
        <v>40</v>
      </c>
      <c r="Q765">
        <v>3</v>
      </c>
      <c r="R765" s="1">
        <v>44868</v>
      </c>
      <c r="S765">
        <v>3</v>
      </c>
      <c r="T765">
        <v>1</v>
      </c>
      <c r="U765">
        <v>1</v>
      </c>
      <c r="V765" s="1">
        <v>44857</v>
      </c>
      <c r="W765" t="s">
        <v>50</v>
      </c>
      <c r="X765" t="s">
        <v>51</v>
      </c>
      <c r="Y765" t="s">
        <v>73</v>
      </c>
      <c r="Z765">
        <v>2</v>
      </c>
      <c r="AA765">
        <v>693.25</v>
      </c>
      <c r="AB765">
        <v>35</v>
      </c>
      <c r="AC765" t="str" cm="1">
        <f t="array" ref="AC765">_xlfn.IFS(AB765 &lt;=29, "Young Adult", AB765 &lt;=44, "Adult", AB765 &lt;=59, "Middle Age", AB765 &gt; 59, "Old")</f>
        <v>Adult</v>
      </c>
      <c r="AD765">
        <f t="shared" ca="1" si="22"/>
        <v>6</v>
      </c>
      <c r="AE765" t="str" cm="1">
        <f t="array" ref="AE765">_xlfn.IFS(S765 &lt; 3, "Low", S765 &lt;= 4, "Medium", S765 &gt; 4, "High")</f>
        <v>Medium</v>
      </c>
      <c r="AF765" t="str" cm="1">
        <f t="array" ref="AF765">_xlfn.IFS(T765 &lt; 3, "Unsatisfied", T765 &lt;= 4, "Neutral", T765 &gt; 4, "Satisfied" )</f>
        <v>Unsatisfied</v>
      </c>
      <c r="AG765" t="str" cm="1">
        <f t="array" ref="AG765">_xlfn.IFS(Q765 &lt; 3, "Needs Improvement", Q765 &lt;= 4, "Good", Q765 &gt; 4, "Excellent" )</f>
        <v>Good</v>
      </c>
      <c r="AH765" t="str">
        <f t="shared" si="23"/>
        <v>Needs Improvement</v>
      </c>
    </row>
    <row r="766" spans="1:34" x14ac:dyDescent="0.35">
      <c r="A766">
        <v>1256</v>
      </c>
      <c r="B766" s="1">
        <v>43838</v>
      </c>
      <c r="C766" t="s">
        <v>106</v>
      </c>
      <c r="D766" t="s">
        <v>54</v>
      </c>
      <c r="E766" t="s">
        <v>30</v>
      </c>
      <c r="F766" t="s">
        <v>31</v>
      </c>
      <c r="G766" t="s">
        <v>45</v>
      </c>
      <c r="H766" t="s">
        <v>33</v>
      </c>
      <c r="I766" t="s">
        <v>34</v>
      </c>
      <c r="J766" t="s">
        <v>101</v>
      </c>
      <c r="K766" s="1">
        <v>33464</v>
      </c>
      <c r="L766" t="s">
        <v>36</v>
      </c>
      <c r="M766" t="s">
        <v>37</v>
      </c>
      <c r="N766" t="s">
        <v>38</v>
      </c>
      <c r="O766" t="s">
        <v>39</v>
      </c>
      <c r="P766" t="s">
        <v>40</v>
      </c>
      <c r="Q766">
        <v>3</v>
      </c>
      <c r="R766" s="1">
        <v>44858</v>
      </c>
      <c r="S766">
        <v>4</v>
      </c>
      <c r="T766">
        <v>4</v>
      </c>
      <c r="U766">
        <v>2</v>
      </c>
      <c r="V766" s="1">
        <v>45072</v>
      </c>
      <c r="W766" t="s">
        <v>62</v>
      </c>
      <c r="X766" t="s">
        <v>42</v>
      </c>
      <c r="Y766" t="s">
        <v>63</v>
      </c>
      <c r="Z766">
        <v>4</v>
      </c>
      <c r="AA766">
        <v>926.76</v>
      </c>
      <c r="AB766">
        <v>29</v>
      </c>
      <c r="AC766" t="str" cm="1">
        <f t="array" ref="AC766">_xlfn.IFS(AB766 &lt;=29, "Young Adult", AB766 &lt;=44, "Adult", AB766 &lt;=59, "Middle Age", AB766 &gt; 59, "Old")</f>
        <v>Young Adult</v>
      </c>
      <c r="AD766">
        <f t="shared" ca="1" si="22"/>
        <v>6</v>
      </c>
      <c r="AE766" t="str" cm="1">
        <f t="array" ref="AE766">_xlfn.IFS(S766 &lt; 3, "Low", S766 &lt;= 4, "Medium", S766 &gt; 4, "High")</f>
        <v>Medium</v>
      </c>
      <c r="AF766" t="str" cm="1">
        <f t="array" ref="AF766">_xlfn.IFS(T766 &lt; 3, "Unsatisfied", T766 &lt;= 4, "Neutral", T766 &gt; 4, "Satisfied" )</f>
        <v>Neutral</v>
      </c>
      <c r="AG766" t="str" cm="1">
        <f t="array" ref="AG766">_xlfn.IFS(Q766 &lt; 3, "Needs Improvement", Q766 &lt;= 4, "Good", Q766 &gt; 4, "Excellent" )</f>
        <v>Good</v>
      </c>
      <c r="AH766" t="str">
        <f t="shared" si="23"/>
        <v>Effective</v>
      </c>
    </row>
    <row r="767" spans="1:34" x14ac:dyDescent="0.35">
      <c r="A767">
        <v>1257</v>
      </c>
      <c r="B767" s="1">
        <v>44485</v>
      </c>
      <c r="C767" t="s">
        <v>106</v>
      </c>
      <c r="D767" t="s">
        <v>69</v>
      </c>
      <c r="E767" t="s">
        <v>30</v>
      </c>
      <c r="F767" t="s">
        <v>55</v>
      </c>
      <c r="G767" t="s">
        <v>56</v>
      </c>
      <c r="H767" t="s">
        <v>33</v>
      </c>
      <c r="I767" t="s">
        <v>34</v>
      </c>
      <c r="J767" t="s">
        <v>79</v>
      </c>
      <c r="K767" s="1">
        <v>28801</v>
      </c>
      <c r="L767" t="s">
        <v>36</v>
      </c>
      <c r="M767" t="s">
        <v>37</v>
      </c>
      <c r="N767" t="s">
        <v>84</v>
      </c>
      <c r="O767" t="s">
        <v>77</v>
      </c>
      <c r="P767" t="s">
        <v>40</v>
      </c>
      <c r="Q767">
        <v>3</v>
      </c>
      <c r="R767" s="1">
        <v>45126</v>
      </c>
      <c r="S767">
        <v>2</v>
      </c>
      <c r="T767">
        <v>1</v>
      </c>
      <c r="U767">
        <v>1</v>
      </c>
      <c r="V767" s="1">
        <v>45069</v>
      </c>
      <c r="W767" t="s">
        <v>68</v>
      </c>
      <c r="X767" t="s">
        <v>42</v>
      </c>
      <c r="Y767" t="s">
        <v>43</v>
      </c>
      <c r="Z767">
        <v>1</v>
      </c>
      <c r="AA767">
        <v>694.61</v>
      </c>
      <c r="AB767">
        <v>43</v>
      </c>
      <c r="AC767" t="str" cm="1">
        <f t="array" ref="AC767">_xlfn.IFS(AB767 &lt;=29, "Young Adult", AB767 &lt;=44, "Adult", AB767 &lt;=59, "Middle Age", AB767 &gt; 59, "Old")</f>
        <v>Adult</v>
      </c>
      <c r="AD767">
        <f t="shared" ca="1" si="22"/>
        <v>4</v>
      </c>
      <c r="AE767" t="str" cm="1">
        <f t="array" ref="AE767">_xlfn.IFS(S767 &lt; 3, "Low", S767 &lt;= 4, "Medium", S767 &gt; 4, "High")</f>
        <v>Low</v>
      </c>
      <c r="AF767" t="str" cm="1">
        <f t="array" ref="AF767">_xlfn.IFS(T767 &lt; 3, "Unsatisfied", T767 &lt;= 4, "Neutral", T767 &gt; 4, "Satisfied" )</f>
        <v>Unsatisfied</v>
      </c>
      <c r="AG767" t="str" cm="1">
        <f t="array" ref="AG767">_xlfn.IFS(Q767 &lt; 3, "Needs Improvement", Q767 &lt;= 4, "Good", Q767 &gt; 4, "Excellent" )</f>
        <v>Good</v>
      </c>
      <c r="AH767" t="str">
        <f t="shared" si="23"/>
        <v>Needs Improvement</v>
      </c>
    </row>
    <row r="768" spans="1:34" x14ac:dyDescent="0.35">
      <c r="A768">
        <v>1258</v>
      </c>
      <c r="B768" s="1">
        <v>44741</v>
      </c>
      <c r="C768" t="s">
        <v>106</v>
      </c>
      <c r="D768" t="s">
        <v>29</v>
      </c>
      <c r="E768" t="s">
        <v>30</v>
      </c>
      <c r="F768" t="s">
        <v>55</v>
      </c>
      <c r="G768" t="s">
        <v>32</v>
      </c>
      <c r="H768" t="s">
        <v>33</v>
      </c>
      <c r="I768" t="s">
        <v>34</v>
      </c>
      <c r="J768" t="s">
        <v>47</v>
      </c>
      <c r="K768" s="1">
        <v>28414</v>
      </c>
      <c r="L768" t="s">
        <v>36</v>
      </c>
      <c r="M768" t="s">
        <v>37</v>
      </c>
      <c r="N768" t="s">
        <v>60</v>
      </c>
      <c r="O768" t="s">
        <v>39</v>
      </c>
      <c r="P768" t="s">
        <v>40</v>
      </c>
      <c r="Q768">
        <v>3</v>
      </c>
      <c r="R768" s="1">
        <v>45032</v>
      </c>
      <c r="S768">
        <v>3</v>
      </c>
      <c r="T768">
        <v>5</v>
      </c>
      <c r="U768">
        <v>4</v>
      </c>
      <c r="V768" s="1">
        <v>45107</v>
      </c>
      <c r="W768" t="s">
        <v>62</v>
      </c>
      <c r="X768" t="s">
        <v>42</v>
      </c>
      <c r="Y768" t="s">
        <v>52</v>
      </c>
      <c r="Z768">
        <v>1</v>
      </c>
      <c r="AA768">
        <v>732.02</v>
      </c>
      <c r="AB768">
        <v>45</v>
      </c>
      <c r="AC768" t="str" cm="1">
        <f t="array" ref="AC768">_xlfn.IFS(AB768 &lt;=29, "Young Adult", AB768 &lt;=44, "Adult", AB768 &lt;=59, "Middle Age", AB768 &gt; 59, "Old")</f>
        <v>Middle Age</v>
      </c>
      <c r="AD768">
        <f t="shared" ca="1" si="22"/>
        <v>3</v>
      </c>
      <c r="AE768" t="str" cm="1">
        <f t="array" ref="AE768">_xlfn.IFS(S768 &lt; 3, "Low", S768 &lt;= 4, "Medium", S768 &gt; 4, "High")</f>
        <v>Medium</v>
      </c>
      <c r="AF768" t="str" cm="1">
        <f t="array" ref="AF768">_xlfn.IFS(T768 &lt; 3, "Unsatisfied", T768 &lt;= 4, "Neutral", T768 &gt; 4, "Satisfied" )</f>
        <v>Satisfied</v>
      </c>
      <c r="AG768" t="str" cm="1">
        <f t="array" ref="AG768">_xlfn.IFS(Q768 &lt; 3, "Needs Improvement", Q768 &lt;= 4, "Good", Q768 &gt; 4, "Excellent" )</f>
        <v>Good</v>
      </c>
      <c r="AH768" t="str">
        <f t="shared" si="23"/>
        <v>Needs Improvement</v>
      </c>
    </row>
    <row r="769" spans="1:34" x14ac:dyDescent="0.35">
      <c r="A769">
        <v>1259</v>
      </c>
      <c r="B769" s="1">
        <v>44682</v>
      </c>
      <c r="C769" t="s">
        <v>28</v>
      </c>
      <c r="D769" t="s">
        <v>85</v>
      </c>
      <c r="E769" t="s">
        <v>108</v>
      </c>
      <c r="F769" t="s">
        <v>55</v>
      </c>
      <c r="G769" t="s">
        <v>45</v>
      </c>
      <c r="H769" t="s">
        <v>33</v>
      </c>
      <c r="I769" t="s">
        <v>34</v>
      </c>
      <c r="J769" t="s">
        <v>65</v>
      </c>
      <c r="K769" s="1">
        <v>20650</v>
      </c>
      <c r="L769" t="s">
        <v>36</v>
      </c>
      <c r="M769" t="s">
        <v>48</v>
      </c>
      <c r="N769" t="s">
        <v>38</v>
      </c>
      <c r="O769" t="s">
        <v>61</v>
      </c>
      <c r="P769" t="s">
        <v>40</v>
      </c>
      <c r="Q769">
        <v>3</v>
      </c>
      <c r="R769" s="1">
        <v>44851</v>
      </c>
      <c r="S769">
        <v>1</v>
      </c>
      <c r="T769">
        <v>3</v>
      </c>
      <c r="U769">
        <v>4</v>
      </c>
      <c r="V769" s="1">
        <v>44930</v>
      </c>
      <c r="W769" t="s">
        <v>41</v>
      </c>
      <c r="X769" t="s">
        <v>42</v>
      </c>
      <c r="Y769" t="s">
        <v>63</v>
      </c>
      <c r="Z769">
        <v>1</v>
      </c>
      <c r="AA769">
        <v>897.62</v>
      </c>
      <c r="AB769">
        <v>66</v>
      </c>
      <c r="AC769" t="str" cm="1">
        <f t="array" ref="AC769">_xlfn.IFS(AB769 &lt;=29, "Young Adult", AB769 &lt;=44, "Adult", AB769 &lt;=59, "Middle Age", AB769 &gt; 59, "Old")</f>
        <v>Old</v>
      </c>
      <c r="AD769">
        <f t="shared" ca="1" si="22"/>
        <v>4</v>
      </c>
      <c r="AE769" t="str" cm="1">
        <f t="array" ref="AE769">_xlfn.IFS(S769 &lt; 3, "Low", S769 &lt;= 4, "Medium", S769 &gt; 4, "High")</f>
        <v>Low</v>
      </c>
      <c r="AF769" t="str" cm="1">
        <f t="array" ref="AF769">_xlfn.IFS(T769 &lt; 3, "Unsatisfied", T769 &lt;= 4, "Neutral", T769 &gt; 4, "Satisfied" )</f>
        <v>Neutral</v>
      </c>
      <c r="AG769" t="str" cm="1">
        <f t="array" ref="AG769">_xlfn.IFS(Q769 &lt; 3, "Needs Improvement", Q769 &lt;= 4, "Good", Q769 &gt; 4, "Excellent" )</f>
        <v>Good</v>
      </c>
      <c r="AH769" t="str">
        <f t="shared" si="23"/>
        <v>Effective</v>
      </c>
    </row>
    <row r="770" spans="1:34" x14ac:dyDescent="0.35">
      <c r="A770">
        <v>1260</v>
      </c>
      <c r="B770" s="1">
        <v>43328</v>
      </c>
      <c r="C770" t="s">
        <v>28</v>
      </c>
      <c r="D770" t="s">
        <v>64</v>
      </c>
      <c r="E770" t="s">
        <v>30</v>
      </c>
      <c r="F770" t="s">
        <v>55</v>
      </c>
      <c r="G770" t="s">
        <v>56</v>
      </c>
      <c r="H770" t="s">
        <v>46</v>
      </c>
      <c r="I770" t="s">
        <v>34</v>
      </c>
      <c r="J770" t="s">
        <v>96</v>
      </c>
      <c r="K770" s="1">
        <v>20989</v>
      </c>
      <c r="L770" t="s">
        <v>36</v>
      </c>
      <c r="M770" t="s">
        <v>37</v>
      </c>
      <c r="N770" t="s">
        <v>84</v>
      </c>
      <c r="O770" t="s">
        <v>67</v>
      </c>
      <c r="P770" t="s">
        <v>40</v>
      </c>
      <c r="Q770">
        <v>3</v>
      </c>
      <c r="R770" s="1">
        <v>44978</v>
      </c>
      <c r="S770">
        <v>5</v>
      </c>
      <c r="T770">
        <v>2</v>
      </c>
      <c r="U770">
        <v>5</v>
      </c>
      <c r="V770" s="1">
        <v>44886</v>
      </c>
      <c r="W770" t="s">
        <v>41</v>
      </c>
      <c r="X770" t="s">
        <v>42</v>
      </c>
      <c r="Y770" t="s">
        <v>63</v>
      </c>
      <c r="Z770">
        <v>2</v>
      </c>
      <c r="AA770">
        <v>786.57</v>
      </c>
      <c r="AB770">
        <v>61</v>
      </c>
      <c r="AC770" t="str" cm="1">
        <f t="array" ref="AC770">_xlfn.IFS(AB770 &lt;=29, "Young Adult", AB770 &lt;=44, "Adult", AB770 &lt;=59, "Middle Age", AB770 &gt; 59, "Old")</f>
        <v>Old</v>
      </c>
      <c r="AD770">
        <f t="shared" ca="1" si="22"/>
        <v>7</v>
      </c>
      <c r="AE770" t="str" cm="1">
        <f t="array" ref="AE770">_xlfn.IFS(S770 &lt; 3, "Low", S770 &lt;= 4, "Medium", S770 &gt; 4, "High")</f>
        <v>High</v>
      </c>
      <c r="AF770" t="str" cm="1">
        <f t="array" ref="AF770">_xlfn.IFS(T770 &lt; 3, "Unsatisfied", T770 &lt;= 4, "Neutral", T770 &gt; 4, "Satisfied" )</f>
        <v>Unsatisfied</v>
      </c>
      <c r="AG770" t="str" cm="1">
        <f t="array" ref="AG770">_xlfn.IFS(Q770 &lt; 3, "Needs Improvement", Q770 &lt;= 4, "Good", Q770 &gt; 4, "Excellent" )</f>
        <v>Good</v>
      </c>
      <c r="AH770" t="str">
        <f t="shared" si="23"/>
        <v>Effective</v>
      </c>
    </row>
    <row r="771" spans="1:34" x14ac:dyDescent="0.35">
      <c r="A771">
        <v>1261</v>
      </c>
      <c r="B771" s="1">
        <v>43826</v>
      </c>
      <c r="C771" t="s">
        <v>28</v>
      </c>
      <c r="D771" t="s">
        <v>94</v>
      </c>
      <c r="E771" t="s">
        <v>30</v>
      </c>
      <c r="F771" t="s">
        <v>46</v>
      </c>
      <c r="G771" t="s">
        <v>32</v>
      </c>
      <c r="H771" t="s">
        <v>33</v>
      </c>
      <c r="I771" t="s">
        <v>34</v>
      </c>
      <c r="J771" t="s">
        <v>70</v>
      </c>
      <c r="K771" s="1">
        <v>21820</v>
      </c>
      <c r="L771" t="s">
        <v>36</v>
      </c>
      <c r="M771" t="s">
        <v>37</v>
      </c>
      <c r="N771" t="s">
        <v>49</v>
      </c>
      <c r="O771" t="s">
        <v>67</v>
      </c>
      <c r="P771" t="s">
        <v>40</v>
      </c>
      <c r="Q771">
        <v>3</v>
      </c>
      <c r="R771" s="1">
        <v>45120</v>
      </c>
      <c r="S771">
        <v>2</v>
      </c>
      <c r="T771">
        <v>5</v>
      </c>
      <c r="U771">
        <v>4</v>
      </c>
      <c r="V771" s="1">
        <v>45133</v>
      </c>
      <c r="W771" t="s">
        <v>62</v>
      </c>
      <c r="X771" t="s">
        <v>51</v>
      </c>
      <c r="Y771" t="s">
        <v>52</v>
      </c>
      <c r="Z771">
        <v>3</v>
      </c>
      <c r="AA771">
        <v>613.92999999999995</v>
      </c>
      <c r="AB771">
        <v>60</v>
      </c>
      <c r="AC771" t="str" cm="1">
        <f t="array" ref="AC771">_xlfn.IFS(AB771 &lt;=29, "Young Adult", AB771 &lt;=44, "Adult", AB771 &lt;=59, "Middle Age", AB771 &gt; 59, "Old")</f>
        <v>Old</v>
      </c>
      <c r="AD771">
        <f t="shared" ref="AD771:AD834" ca="1" si="24">DATEDIF(B771, TODAY(), "Y")</f>
        <v>6</v>
      </c>
      <c r="AE771" t="str" cm="1">
        <f t="array" ref="AE771">_xlfn.IFS(S771 &lt; 3, "Low", S771 &lt;= 4, "Medium", S771 &gt; 4, "High")</f>
        <v>Low</v>
      </c>
      <c r="AF771" t="str" cm="1">
        <f t="array" ref="AF771">_xlfn.IFS(T771 &lt; 3, "Unsatisfied", T771 &lt;= 4, "Neutral", T771 &gt; 4, "Satisfied" )</f>
        <v>Satisfied</v>
      </c>
      <c r="AG771" t="str" cm="1">
        <f t="array" ref="AG771">_xlfn.IFS(Q771 &lt; 3, "Needs Improvement", Q771 &lt;= 4, "Good", Q771 &gt; 4, "Excellent" )</f>
        <v>Good</v>
      </c>
      <c r="AH771" t="str">
        <f t="shared" ref="AH771:AH834" si="25">IF(AND(Y771 = "Passed", Q771 &gt; 4), "Highly Effective", IF(AND(Y771 = "Completed", Q771 &gt;= 3), "Effective", "Needs Improvement"))</f>
        <v>Needs Improvement</v>
      </c>
    </row>
    <row r="772" spans="1:34" x14ac:dyDescent="0.35">
      <c r="A772">
        <v>1262</v>
      </c>
      <c r="B772" s="1">
        <v>44378</v>
      </c>
      <c r="C772" t="s">
        <v>28</v>
      </c>
      <c r="D772" t="s">
        <v>74</v>
      </c>
      <c r="E772" t="s">
        <v>108</v>
      </c>
      <c r="F772" t="s">
        <v>46</v>
      </c>
      <c r="G772" t="s">
        <v>45</v>
      </c>
      <c r="H772" t="s">
        <v>55</v>
      </c>
      <c r="I772" t="s">
        <v>34</v>
      </c>
      <c r="J772" t="s">
        <v>79</v>
      </c>
      <c r="K772" s="1">
        <v>28200</v>
      </c>
      <c r="L772" t="s">
        <v>36</v>
      </c>
      <c r="M772" t="s">
        <v>37</v>
      </c>
      <c r="N772" t="s">
        <v>49</v>
      </c>
      <c r="O772" t="s">
        <v>39</v>
      </c>
      <c r="P772" t="s">
        <v>40</v>
      </c>
      <c r="Q772">
        <v>3</v>
      </c>
      <c r="R772" s="1">
        <v>44911</v>
      </c>
      <c r="S772">
        <v>3</v>
      </c>
      <c r="T772">
        <v>4</v>
      </c>
      <c r="U772">
        <v>1</v>
      </c>
      <c r="V772" s="1">
        <v>44943</v>
      </c>
      <c r="W772" t="s">
        <v>92</v>
      </c>
      <c r="X772" t="s">
        <v>42</v>
      </c>
      <c r="Y772" t="s">
        <v>73</v>
      </c>
      <c r="Z772">
        <v>2</v>
      </c>
      <c r="AA772">
        <v>711.8</v>
      </c>
      <c r="AB772">
        <v>44</v>
      </c>
      <c r="AC772" t="str" cm="1">
        <f t="array" ref="AC772">_xlfn.IFS(AB772 &lt;=29, "Young Adult", AB772 &lt;=44, "Adult", AB772 &lt;=59, "Middle Age", AB772 &gt; 59, "Old")</f>
        <v>Adult</v>
      </c>
      <c r="AD772">
        <f t="shared" ca="1" si="24"/>
        <v>4</v>
      </c>
      <c r="AE772" t="str" cm="1">
        <f t="array" ref="AE772">_xlfn.IFS(S772 &lt; 3, "Low", S772 &lt;= 4, "Medium", S772 &gt; 4, "High")</f>
        <v>Medium</v>
      </c>
      <c r="AF772" t="str" cm="1">
        <f t="array" ref="AF772">_xlfn.IFS(T772 &lt; 3, "Unsatisfied", T772 &lt;= 4, "Neutral", T772 &gt; 4, "Satisfied" )</f>
        <v>Neutral</v>
      </c>
      <c r="AG772" t="str" cm="1">
        <f t="array" ref="AG772">_xlfn.IFS(Q772 &lt; 3, "Needs Improvement", Q772 &lt;= 4, "Good", Q772 &gt; 4, "Excellent" )</f>
        <v>Good</v>
      </c>
      <c r="AH772" t="str">
        <f t="shared" si="25"/>
        <v>Needs Improvement</v>
      </c>
    </row>
    <row r="773" spans="1:34" x14ac:dyDescent="0.35">
      <c r="A773">
        <v>1263</v>
      </c>
      <c r="B773" s="1">
        <v>44854</v>
      </c>
      <c r="C773" t="s">
        <v>28</v>
      </c>
      <c r="D773" t="s">
        <v>81</v>
      </c>
      <c r="E773" t="s">
        <v>30</v>
      </c>
      <c r="F773" t="s">
        <v>55</v>
      </c>
      <c r="G773" t="s">
        <v>56</v>
      </c>
      <c r="H773" t="s">
        <v>55</v>
      </c>
      <c r="I773" t="s">
        <v>34</v>
      </c>
      <c r="J773" t="s">
        <v>100</v>
      </c>
      <c r="K773" s="1">
        <v>19312</v>
      </c>
      <c r="L773" t="s">
        <v>36</v>
      </c>
      <c r="M773" t="s">
        <v>37</v>
      </c>
      <c r="N773" t="s">
        <v>49</v>
      </c>
      <c r="O773" t="s">
        <v>77</v>
      </c>
      <c r="P773" t="s">
        <v>40</v>
      </c>
      <c r="Q773">
        <v>3</v>
      </c>
      <c r="R773" s="1">
        <v>44950</v>
      </c>
      <c r="S773">
        <v>4</v>
      </c>
      <c r="T773">
        <v>5</v>
      </c>
      <c r="U773">
        <v>3</v>
      </c>
      <c r="V773" s="1">
        <v>44988</v>
      </c>
      <c r="W773" t="s">
        <v>92</v>
      </c>
      <c r="X773" t="s">
        <v>42</v>
      </c>
      <c r="Y773" t="s">
        <v>43</v>
      </c>
      <c r="Z773">
        <v>5</v>
      </c>
      <c r="AA773">
        <v>784.1</v>
      </c>
      <c r="AB773">
        <v>70</v>
      </c>
      <c r="AC773" t="str" cm="1">
        <f t="array" ref="AC773">_xlfn.IFS(AB773 &lt;=29, "Young Adult", AB773 &lt;=44, "Adult", AB773 &lt;=59, "Middle Age", AB773 &gt; 59, "Old")</f>
        <v>Old</v>
      </c>
      <c r="AD773">
        <f t="shared" ca="1" si="24"/>
        <v>3</v>
      </c>
      <c r="AE773" t="str" cm="1">
        <f t="array" ref="AE773">_xlfn.IFS(S773 &lt; 3, "Low", S773 &lt;= 4, "Medium", S773 &gt; 4, "High")</f>
        <v>Medium</v>
      </c>
      <c r="AF773" t="str" cm="1">
        <f t="array" ref="AF773">_xlfn.IFS(T773 &lt; 3, "Unsatisfied", T773 &lt;= 4, "Neutral", T773 &gt; 4, "Satisfied" )</f>
        <v>Satisfied</v>
      </c>
      <c r="AG773" t="str" cm="1">
        <f t="array" ref="AG773">_xlfn.IFS(Q773 &lt; 3, "Needs Improvement", Q773 &lt;= 4, "Good", Q773 &gt; 4, "Excellent" )</f>
        <v>Good</v>
      </c>
      <c r="AH773" t="str">
        <f t="shared" si="25"/>
        <v>Needs Improvement</v>
      </c>
    </row>
    <row r="774" spans="1:34" x14ac:dyDescent="0.35">
      <c r="A774">
        <v>1264</v>
      </c>
      <c r="B774" s="1">
        <v>43511</v>
      </c>
      <c r="C774" t="s">
        <v>28</v>
      </c>
      <c r="D774" t="s">
        <v>54</v>
      </c>
      <c r="E774" t="s">
        <v>30</v>
      </c>
      <c r="F774" t="s">
        <v>55</v>
      </c>
      <c r="G774" t="s">
        <v>32</v>
      </c>
      <c r="H774" t="s">
        <v>55</v>
      </c>
      <c r="I774" t="s">
        <v>34</v>
      </c>
      <c r="J774" t="s">
        <v>70</v>
      </c>
      <c r="K774" s="1">
        <v>36091</v>
      </c>
      <c r="L774" t="s">
        <v>36</v>
      </c>
      <c r="M774" t="s">
        <v>37</v>
      </c>
      <c r="N774" t="s">
        <v>49</v>
      </c>
      <c r="O774" t="s">
        <v>67</v>
      </c>
      <c r="P774" t="s">
        <v>40</v>
      </c>
      <c r="Q774">
        <v>3</v>
      </c>
      <c r="R774" s="1">
        <v>45037</v>
      </c>
      <c r="S774">
        <v>3</v>
      </c>
      <c r="T774">
        <v>5</v>
      </c>
      <c r="U774">
        <v>4</v>
      </c>
      <c r="V774" s="1">
        <v>45062</v>
      </c>
      <c r="W774" t="s">
        <v>50</v>
      </c>
      <c r="X774" t="s">
        <v>42</v>
      </c>
      <c r="Y774" t="s">
        <v>43</v>
      </c>
      <c r="Z774">
        <v>5</v>
      </c>
      <c r="AA774">
        <v>509.67</v>
      </c>
      <c r="AB774">
        <v>21</v>
      </c>
      <c r="AC774" t="str" cm="1">
        <f t="array" ref="AC774">_xlfn.IFS(AB774 &lt;=29, "Young Adult", AB774 &lt;=44, "Adult", AB774 &lt;=59, "Middle Age", AB774 &gt; 59, "Old")</f>
        <v>Young Adult</v>
      </c>
      <c r="AD774">
        <f t="shared" ca="1" si="24"/>
        <v>7</v>
      </c>
      <c r="AE774" t="str" cm="1">
        <f t="array" ref="AE774">_xlfn.IFS(S774 &lt; 3, "Low", S774 &lt;= 4, "Medium", S774 &gt; 4, "High")</f>
        <v>Medium</v>
      </c>
      <c r="AF774" t="str" cm="1">
        <f t="array" ref="AF774">_xlfn.IFS(T774 &lt; 3, "Unsatisfied", T774 &lt;= 4, "Neutral", T774 &gt; 4, "Satisfied" )</f>
        <v>Satisfied</v>
      </c>
      <c r="AG774" t="str" cm="1">
        <f t="array" ref="AG774">_xlfn.IFS(Q774 &lt; 3, "Needs Improvement", Q774 &lt;= 4, "Good", Q774 &gt; 4, "Excellent" )</f>
        <v>Good</v>
      </c>
      <c r="AH774" t="str">
        <f t="shared" si="25"/>
        <v>Needs Improvement</v>
      </c>
    </row>
    <row r="775" spans="1:34" x14ac:dyDescent="0.35">
      <c r="A775">
        <v>1265</v>
      </c>
      <c r="B775" s="1">
        <v>44578</v>
      </c>
      <c r="C775" t="s">
        <v>28</v>
      </c>
      <c r="D775" t="s">
        <v>69</v>
      </c>
      <c r="E775" t="s">
        <v>108</v>
      </c>
      <c r="F775" t="s">
        <v>46</v>
      </c>
      <c r="G775" t="s">
        <v>32</v>
      </c>
      <c r="H775" t="s">
        <v>55</v>
      </c>
      <c r="I775" t="s">
        <v>34</v>
      </c>
      <c r="J775" t="s">
        <v>70</v>
      </c>
      <c r="K775" s="1">
        <v>27908</v>
      </c>
      <c r="L775" t="s">
        <v>36</v>
      </c>
      <c r="M775" t="s">
        <v>48</v>
      </c>
      <c r="N775" t="s">
        <v>72</v>
      </c>
      <c r="O775" t="s">
        <v>39</v>
      </c>
      <c r="P775" t="s">
        <v>40</v>
      </c>
      <c r="Q775">
        <v>3</v>
      </c>
      <c r="R775" s="1">
        <v>45105</v>
      </c>
      <c r="S775">
        <v>4</v>
      </c>
      <c r="T775">
        <v>2</v>
      </c>
      <c r="U775">
        <v>5</v>
      </c>
      <c r="V775" s="1">
        <v>45092</v>
      </c>
      <c r="W775" t="s">
        <v>41</v>
      </c>
      <c r="X775" t="s">
        <v>42</v>
      </c>
      <c r="Y775" t="s">
        <v>52</v>
      </c>
      <c r="Z775">
        <v>4</v>
      </c>
      <c r="AA775">
        <v>494.96</v>
      </c>
      <c r="AB775">
        <v>46</v>
      </c>
      <c r="AC775" t="str" cm="1">
        <f t="array" ref="AC775">_xlfn.IFS(AB775 &lt;=29, "Young Adult", AB775 &lt;=44, "Adult", AB775 &lt;=59, "Middle Age", AB775 &gt; 59, "Old")</f>
        <v>Middle Age</v>
      </c>
      <c r="AD775">
        <f t="shared" ca="1" si="24"/>
        <v>4</v>
      </c>
      <c r="AE775" t="str" cm="1">
        <f t="array" ref="AE775">_xlfn.IFS(S775 &lt; 3, "Low", S775 &lt;= 4, "Medium", S775 &gt; 4, "High")</f>
        <v>Medium</v>
      </c>
      <c r="AF775" t="str" cm="1">
        <f t="array" ref="AF775">_xlfn.IFS(T775 &lt; 3, "Unsatisfied", T775 &lt;= 4, "Neutral", T775 &gt; 4, "Satisfied" )</f>
        <v>Unsatisfied</v>
      </c>
      <c r="AG775" t="str" cm="1">
        <f t="array" ref="AG775">_xlfn.IFS(Q775 &lt; 3, "Needs Improvement", Q775 &lt;= 4, "Good", Q775 &gt; 4, "Excellent" )</f>
        <v>Good</v>
      </c>
      <c r="AH775" t="str">
        <f t="shared" si="25"/>
        <v>Needs Improvement</v>
      </c>
    </row>
    <row r="776" spans="1:34" x14ac:dyDescent="0.35">
      <c r="A776">
        <v>1266</v>
      </c>
      <c r="B776" s="1">
        <v>44514</v>
      </c>
      <c r="C776" t="s">
        <v>28</v>
      </c>
      <c r="D776" t="s">
        <v>29</v>
      </c>
      <c r="E776" t="s">
        <v>108</v>
      </c>
      <c r="F776" t="s">
        <v>55</v>
      </c>
      <c r="G776" t="s">
        <v>45</v>
      </c>
      <c r="H776" t="s">
        <v>55</v>
      </c>
      <c r="I776" t="s">
        <v>34</v>
      </c>
      <c r="J776" t="s">
        <v>96</v>
      </c>
      <c r="K776" s="1">
        <v>26027</v>
      </c>
      <c r="L776" t="s">
        <v>36</v>
      </c>
      <c r="M776" t="s">
        <v>48</v>
      </c>
      <c r="N776" t="s">
        <v>49</v>
      </c>
      <c r="O776" t="s">
        <v>77</v>
      </c>
      <c r="P776" t="s">
        <v>40</v>
      </c>
      <c r="Q776">
        <v>3</v>
      </c>
      <c r="R776" s="1">
        <v>45014</v>
      </c>
      <c r="S776">
        <v>1</v>
      </c>
      <c r="T776">
        <v>3</v>
      </c>
      <c r="U776">
        <v>1</v>
      </c>
      <c r="V776" s="1">
        <v>45015</v>
      </c>
      <c r="W776" t="s">
        <v>62</v>
      </c>
      <c r="X776" t="s">
        <v>42</v>
      </c>
      <c r="Y776" t="s">
        <v>52</v>
      </c>
      <c r="Z776">
        <v>5</v>
      </c>
      <c r="AA776">
        <v>465.72</v>
      </c>
      <c r="AB776">
        <v>50</v>
      </c>
      <c r="AC776" t="str" cm="1">
        <f t="array" ref="AC776">_xlfn.IFS(AB776 &lt;=29, "Young Adult", AB776 &lt;=44, "Adult", AB776 &lt;=59, "Middle Age", AB776 &gt; 59, "Old")</f>
        <v>Middle Age</v>
      </c>
      <c r="AD776">
        <f t="shared" ca="1" si="24"/>
        <v>4</v>
      </c>
      <c r="AE776" t="str" cm="1">
        <f t="array" ref="AE776">_xlfn.IFS(S776 &lt; 3, "Low", S776 &lt;= 4, "Medium", S776 &gt; 4, "High")</f>
        <v>Low</v>
      </c>
      <c r="AF776" t="str" cm="1">
        <f t="array" ref="AF776">_xlfn.IFS(T776 &lt; 3, "Unsatisfied", T776 &lt;= 4, "Neutral", T776 &gt; 4, "Satisfied" )</f>
        <v>Neutral</v>
      </c>
      <c r="AG776" t="str" cm="1">
        <f t="array" ref="AG776">_xlfn.IFS(Q776 &lt; 3, "Needs Improvement", Q776 &lt;= 4, "Good", Q776 &gt; 4, "Excellent" )</f>
        <v>Good</v>
      </c>
      <c r="AH776" t="str">
        <f t="shared" si="25"/>
        <v>Needs Improvement</v>
      </c>
    </row>
    <row r="777" spans="1:34" x14ac:dyDescent="0.35">
      <c r="A777">
        <v>1267</v>
      </c>
      <c r="B777" s="1">
        <v>44149</v>
      </c>
      <c r="C777" t="s">
        <v>28</v>
      </c>
      <c r="D777" t="s">
        <v>85</v>
      </c>
      <c r="E777" t="s">
        <v>30</v>
      </c>
      <c r="F777" t="s">
        <v>46</v>
      </c>
      <c r="G777" t="s">
        <v>32</v>
      </c>
      <c r="H777" t="s">
        <v>55</v>
      </c>
      <c r="I777" t="s">
        <v>34</v>
      </c>
      <c r="J777" t="s">
        <v>65</v>
      </c>
      <c r="K777" s="1">
        <v>26187</v>
      </c>
      <c r="L777" t="s">
        <v>36</v>
      </c>
      <c r="M777" t="s">
        <v>37</v>
      </c>
      <c r="N777" t="s">
        <v>38</v>
      </c>
      <c r="O777" t="s">
        <v>77</v>
      </c>
      <c r="P777" t="s">
        <v>40</v>
      </c>
      <c r="Q777">
        <v>3</v>
      </c>
      <c r="R777" s="1">
        <v>45041</v>
      </c>
      <c r="S777">
        <v>4</v>
      </c>
      <c r="T777">
        <v>1</v>
      </c>
      <c r="U777">
        <v>5</v>
      </c>
      <c r="V777" s="1">
        <v>44984</v>
      </c>
      <c r="W777" t="s">
        <v>68</v>
      </c>
      <c r="X777" t="s">
        <v>42</v>
      </c>
      <c r="Y777" t="s">
        <v>43</v>
      </c>
      <c r="Z777">
        <v>1</v>
      </c>
      <c r="AA777">
        <v>507.43</v>
      </c>
      <c r="AB777">
        <v>49</v>
      </c>
      <c r="AC777" t="str" cm="1">
        <f t="array" ref="AC777">_xlfn.IFS(AB777 &lt;=29, "Young Adult", AB777 &lt;=44, "Adult", AB777 &lt;=59, "Middle Age", AB777 &gt; 59, "Old")</f>
        <v>Middle Age</v>
      </c>
      <c r="AD777">
        <f t="shared" ca="1" si="24"/>
        <v>5</v>
      </c>
      <c r="AE777" t="str" cm="1">
        <f t="array" ref="AE777">_xlfn.IFS(S777 &lt; 3, "Low", S777 &lt;= 4, "Medium", S777 &gt; 4, "High")</f>
        <v>Medium</v>
      </c>
      <c r="AF777" t="str" cm="1">
        <f t="array" ref="AF777">_xlfn.IFS(T777 &lt; 3, "Unsatisfied", T777 &lt;= 4, "Neutral", T777 &gt; 4, "Satisfied" )</f>
        <v>Unsatisfied</v>
      </c>
      <c r="AG777" t="str" cm="1">
        <f t="array" ref="AG777">_xlfn.IFS(Q777 &lt; 3, "Needs Improvement", Q777 &lt;= 4, "Good", Q777 &gt; 4, "Excellent" )</f>
        <v>Good</v>
      </c>
      <c r="AH777" t="str">
        <f t="shared" si="25"/>
        <v>Needs Improvement</v>
      </c>
    </row>
    <row r="778" spans="1:34" x14ac:dyDescent="0.35">
      <c r="A778">
        <v>1268</v>
      </c>
      <c r="B778" s="1">
        <v>44982</v>
      </c>
      <c r="C778" t="s">
        <v>28</v>
      </c>
      <c r="D778" t="s">
        <v>44</v>
      </c>
      <c r="E778" t="s">
        <v>30</v>
      </c>
      <c r="F778" t="s">
        <v>46</v>
      </c>
      <c r="G778" t="s">
        <v>45</v>
      </c>
      <c r="H778" t="s">
        <v>46</v>
      </c>
      <c r="I778" t="s">
        <v>34</v>
      </c>
      <c r="J778" t="s">
        <v>65</v>
      </c>
      <c r="K778" s="1">
        <v>22641</v>
      </c>
      <c r="L778" t="s">
        <v>36</v>
      </c>
      <c r="M778" t="s">
        <v>37</v>
      </c>
      <c r="N778" t="s">
        <v>60</v>
      </c>
      <c r="O778" t="s">
        <v>61</v>
      </c>
      <c r="P778" t="s">
        <v>40</v>
      </c>
      <c r="Q778">
        <v>3</v>
      </c>
      <c r="R778" s="1">
        <v>45034</v>
      </c>
      <c r="S778">
        <v>2</v>
      </c>
      <c r="T778">
        <v>1</v>
      </c>
      <c r="U778">
        <v>2</v>
      </c>
      <c r="V778" s="1">
        <v>45071</v>
      </c>
      <c r="W778" t="s">
        <v>62</v>
      </c>
      <c r="X778" t="s">
        <v>51</v>
      </c>
      <c r="Y778" t="s">
        <v>73</v>
      </c>
      <c r="Z778">
        <v>5</v>
      </c>
      <c r="AA778">
        <v>401.97</v>
      </c>
      <c r="AB778">
        <v>62</v>
      </c>
      <c r="AC778" t="str" cm="1">
        <f t="array" ref="AC778">_xlfn.IFS(AB778 &lt;=29, "Young Adult", AB778 &lt;=44, "Adult", AB778 &lt;=59, "Middle Age", AB778 &gt; 59, "Old")</f>
        <v>Old</v>
      </c>
      <c r="AD778">
        <f t="shared" ca="1" si="24"/>
        <v>3</v>
      </c>
      <c r="AE778" t="str" cm="1">
        <f t="array" ref="AE778">_xlfn.IFS(S778 &lt; 3, "Low", S778 &lt;= 4, "Medium", S778 &gt; 4, "High")</f>
        <v>Low</v>
      </c>
      <c r="AF778" t="str" cm="1">
        <f t="array" ref="AF778">_xlfn.IFS(T778 &lt; 3, "Unsatisfied", T778 &lt;= 4, "Neutral", T778 &gt; 4, "Satisfied" )</f>
        <v>Unsatisfied</v>
      </c>
      <c r="AG778" t="str" cm="1">
        <f t="array" ref="AG778">_xlfn.IFS(Q778 &lt; 3, "Needs Improvement", Q778 &lt;= 4, "Good", Q778 &gt; 4, "Excellent" )</f>
        <v>Good</v>
      </c>
      <c r="AH778" t="str">
        <f t="shared" si="25"/>
        <v>Needs Improvement</v>
      </c>
    </row>
    <row r="779" spans="1:34" x14ac:dyDescent="0.35">
      <c r="A779">
        <v>1269</v>
      </c>
      <c r="B779" s="1">
        <v>44796</v>
      </c>
      <c r="C779" t="s">
        <v>28</v>
      </c>
      <c r="D779" t="s">
        <v>87</v>
      </c>
      <c r="E779" t="s">
        <v>30</v>
      </c>
      <c r="F779" t="s">
        <v>31</v>
      </c>
      <c r="G779" t="s">
        <v>45</v>
      </c>
      <c r="H779" t="s">
        <v>55</v>
      </c>
      <c r="I779" t="s">
        <v>34</v>
      </c>
      <c r="J779" t="s">
        <v>105</v>
      </c>
      <c r="K779" s="1">
        <v>23860</v>
      </c>
      <c r="L779" t="s">
        <v>36</v>
      </c>
      <c r="M779" t="s">
        <v>37</v>
      </c>
      <c r="N779" t="s">
        <v>72</v>
      </c>
      <c r="O779" t="s">
        <v>77</v>
      </c>
      <c r="P779" t="s">
        <v>40</v>
      </c>
      <c r="Q779">
        <v>3</v>
      </c>
      <c r="R779" s="1">
        <v>44823</v>
      </c>
      <c r="S779">
        <v>1</v>
      </c>
      <c r="T779">
        <v>2</v>
      </c>
      <c r="U779">
        <v>4</v>
      </c>
      <c r="V779" s="1">
        <v>44918</v>
      </c>
      <c r="W779" t="s">
        <v>50</v>
      </c>
      <c r="X779" t="s">
        <v>51</v>
      </c>
      <c r="Y779" t="s">
        <v>73</v>
      </c>
      <c r="Z779">
        <v>4</v>
      </c>
      <c r="AA779">
        <v>813.9</v>
      </c>
      <c r="AB779">
        <v>57</v>
      </c>
      <c r="AC779" t="str" cm="1">
        <f t="array" ref="AC779">_xlfn.IFS(AB779 &lt;=29, "Young Adult", AB779 &lt;=44, "Adult", AB779 &lt;=59, "Middle Age", AB779 &gt; 59, "Old")</f>
        <v>Middle Age</v>
      </c>
      <c r="AD779">
        <f t="shared" ca="1" si="24"/>
        <v>3</v>
      </c>
      <c r="AE779" t="str" cm="1">
        <f t="array" ref="AE779">_xlfn.IFS(S779 &lt; 3, "Low", S779 &lt;= 4, "Medium", S779 &gt; 4, "High")</f>
        <v>Low</v>
      </c>
      <c r="AF779" t="str" cm="1">
        <f t="array" ref="AF779">_xlfn.IFS(T779 &lt; 3, "Unsatisfied", T779 &lt;= 4, "Neutral", T779 &gt; 4, "Satisfied" )</f>
        <v>Unsatisfied</v>
      </c>
      <c r="AG779" t="str" cm="1">
        <f t="array" ref="AG779">_xlfn.IFS(Q779 &lt; 3, "Needs Improvement", Q779 &lt;= 4, "Good", Q779 &gt; 4, "Excellent" )</f>
        <v>Good</v>
      </c>
      <c r="AH779" t="str">
        <f t="shared" si="25"/>
        <v>Needs Improvement</v>
      </c>
    </row>
    <row r="780" spans="1:34" x14ac:dyDescent="0.35">
      <c r="A780">
        <v>1270</v>
      </c>
      <c r="B780" s="1">
        <v>43586</v>
      </c>
      <c r="C780" t="s">
        <v>28</v>
      </c>
      <c r="D780" t="s">
        <v>64</v>
      </c>
      <c r="E780" t="s">
        <v>30</v>
      </c>
      <c r="F780" t="s">
        <v>46</v>
      </c>
      <c r="G780" t="s">
        <v>32</v>
      </c>
      <c r="H780" t="s">
        <v>55</v>
      </c>
      <c r="I780" t="s">
        <v>34</v>
      </c>
      <c r="J780" t="s">
        <v>70</v>
      </c>
      <c r="K780" s="1">
        <v>24762</v>
      </c>
      <c r="L780" t="s">
        <v>36</v>
      </c>
      <c r="M780" t="s">
        <v>37</v>
      </c>
      <c r="N780" t="s">
        <v>49</v>
      </c>
      <c r="O780" t="s">
        <v>67</v>
      </c>
      <c r="P780" t="s">
        <v>40</v>
      </c>
      <c r="Q780">
        <v>3</v>
      </c>
      <c r="R780" s="1">
        <v>45001</v>
      </c>
      <c r="S780">
        <v>5</v>
      </c>
      <c r="T780">
        <v>5</v>
      </c>
      <c r="U780">
        <v>1</v>
      </c>
      <c r="V780" s="1">
        <v>44794</v>
      </c>
      <c r="W780" t="s">
        <v>41</v>
      </c>
      <c r="X780" t="s">
        <v>51</v>
      </c>
      <c r="Y780" t="s">
        <v>63</v>
      </c>
      <c r="Z780">
        <v>2</v>
      </c>
      <c r="AA780">
        <v>360.02</v>
      </c>
      <c r="AB780">
        <v>52</v>
      </c>
      <c r="AC780" t="str" cm="1">
        <f t="array" ref="AC780">_xlfn.IFS(AB780 &lt;=29, "Young Adult", AB780 &lt;=44, "Adult", AB780 &lt;=59, "Middle Age", AB780 &gt; 59, "Old")</f>
        <v>Middle Age</v>
      </c>
      <c r="AD780">
        <f t="shared" ca="1" si="24"/>
        <v>7</v>
      </c>
      <c r="AE780" t="str" cm="1">
        <f t="array" ref="AE780">_xlfn.IFS(S780 &lt; 3, "Low", S780 &lt;= 4, "Medium", S780 &gt; 4, "High")</f>
        <v>High</v>
      </c>
      <c r="AF780" t="str" cm="1">
        <f t="array" ref="AF780">_xlfn.IFS(T780 &lt; 3, "Unsatisfied", T780 &lt;= 4, "Neutral", T780 &gt; 4, "Satisfied" )</f>
        <v>Satisfied</v>
      </c>
      <c r="AG780" t="str" cm="1">
        <f t="array" ref="AG780">_xlfn.IFS(Q780 &lt; 3, "Needs Improvement", Q780 &lt;= 4, "Good", Q780 &gt; 4, "Excellent" )</f>
        <v>Good</v>
      </c>
      <c r="AH780" t="str">
        <f t="shared" si="25"/>
        <v>Effective</v>
      </c>
    </row>
    <row r="781" spans="1:34" x14ac:dyDescent="0.35">
      <c r="A781">
        <v>1271</v>
      </c>
      <c r="B781" s="1">
        <v>43947</v>
      </c>
      <c r="C781" t="s">
        <v>28</v>
      </c>
      <c r="D781" t="s">
        <v>94</v>
      </c>
      <c r="E781" t="s">
        <v>30</v>
      </c>
      <c r="F781" t="s">
        <v>55</v>
      </c>
      <c r="G781" t="s">
        <v>45</v>
      </c>
      <c r="H781" t="s">
        <v>46</v>
      </c>
      <c r="I781" t="s">
        <v>34</v>
      </c>
      <c r="J781" t="s">
        <v>58</v>
      </c>
      <c r="K781" s="1">
        <v>18948</v>
      </c>
      <c r="L781" t="s">
        <v>36</v>
      </c>
      <c r="M781" t="s">
        <v>37</v>
      </c>
      <c r="N781" t="s">
        <v>84</v>
      </c>
      <c r="O781" t="s">
        <v>39</v>
      </c>
      <c r="P781" t="s">
        <v>40</v>
      </c>
      <c r="Q781">
        <v>3</v>
      </c>
      <c r="R781" s="1">
        <v>44939</v>
      </c>
      <c r="S781">
        <v>3</v>
      </c>
      <c r="T781">
        <v>1</v>
      </c>
      <c r="U781">
        <v>5</v>
      </c>
      <c r="V781" s="1">
        <v>44972</v>
      </c>
      <c r="W781" t="s">
        <v>50</v>
      </c>
      <c r="X781" t="s">
        <v>42</v>
      </c>
      <c r="Y781" t="s">
        <v>63</v>
      </c>
      <c r="Z781">
        <v>3</v>
      </c>
      <c r="AA781">
        <v>692.71</v>
      </c>
      <c r="AB781">
        <v>69</v>
      </c>
      <c r="AC781" t="str" cm="1">
        <f t="array" ref="AC781">_xlfn.IFS(AB781 &lt;=29, "Young Adult", AB781 &lt;=44, "Adult", AB781 &lt;=59, "Middle Age", AB781 &gt; 59, "Old")</f>
        <v>Old</v>
      </c>
      <c r="AD781">
        <f t="shared" ca="1" si="24"/>
        <v>6</v>
      </c>
      <c r="AE781" t="str" cm="1">
        <f t="array" ref="AE781">_xlfn.IFS(S781 &lt; 3, "Low", S781 &lt;= 4, "Medium", S781 &gt; 4, "High")</f>
        <v>Medium</v>
      </c>
      <c r="AF781" t="str" cm="1">
        <f t="array" ref="AF781">_xlfn.IFS(T781 &lt; 3, "Unsatisfied", T781 &lt;= 4, "Neutral", T781 &gt; 4, "Satisfied" )</f>
        <v>Unsatisfied</v>
      </c>
      <c r="AG781" t="str" cm="1">
        <f t="array" ref="AG781">_xlfn.IFS(Q781 &lt; 3, "Needs Improvement", Q781 &lt;= 4, "Good", Q781 &gt; 4, "Excellent" )</f>
        <v>Good</v>
      </c>
      <c r="AH781" t="str">
        <f t="shared" si="25"/>
        <v>Effective</v>
      </c>
    </row>
    <row r="782" spans="1:34" x14ac:dyDescent="0.35">
      <c r="A782">
        <v>1272</v>
      </c>
      <c r="B782" s="1">
        <v>44235</v>
      </c>
      <c r="C782" t="s">
        <v>28</v>
      </c>
      <c r="D782" t="s">
        <v>74</v>
      </c>
      <c r="E782" t="s">
        <v>30</v>
      </c>
      <c r="F782" t="s">
        <v>55</v>
      </c>
      <c r="G782" t="s">
        <v>32</v>
      </c>
      <c r="H782" t="s">
        <v>33</v>
      </c>
      <c r="I782" t="s">
        <v>34</v>
      </c>
      <c r="J782" t="s">
        <v>75</v>
      </c>
      <c r="K782" s="1">
        <v>26080</v>
      </c>
      <c r="L782" t="s">
        <v>36</v>
      </c>
      <c r="M782" t="s">
        <v>37</v>
      </c>
      <c r="N782" t="s">
        <v>72</v>
      </c>
      <c r="O782" t="s">
        <v>61</v>
      </c>
      <c r="P782" t="s">
        <v>40</v>
      </c>
      <c r="Q782">
        <v>3</v>
      </c>
      <c r="R782" s="1">
        <v>44865</v>
      </c>
      <c r="S782">
        <v>4</v>
      </c>
      <c r="T782">
        <v>2</v>
      </c>
      <c r="U782">
        <v>3</v>
      </c>
      <c r="V782" s="1">
        <v>44981</v>
      </c>
      <c r="W782" t="s">
        <v>68</v>
      </c>
      <c r="X782" t="s">
        <v>42</v>
      </c>
      <c r="Y782" t="s">
        <v>43</v>
      </c>
      <c r="Z782">
        <v>3</v>
      </c>
      <c r="AA782">
        <v>233.12</v>
      </c>
      <c r="AB782">
        <v>50</v>
      </c>
      <c r="AC782" t="str" cm="1">
        <f t="array" ref="AC782">_xlfn.IFS(AB782 &lt;=29, "Young Adult", AB782 &lt;=44, "Adult", AB782 &lt;=59, "Middle Age", AB782 &gt; 59, "Old")</f>
        <v>Middle Age</v>
      </c>
      <c r="AD782">
        <f t="shared" ca="1" si="24"/>
        <v>5</v>
      </c>
      <c r="AE782" t="str" cm="1">
        <f t="array" ref="AE782">_xlfn.IFS(S782 &lt; 3, "Low", S782 &lt;= 4, "Medium", S782 &gt; 4, "High")</f>
        <v>Medium</v>
      </c>
      <c r="AF782" t="str" cm="1">
        <f t="array" ref="AF782">_xlfn.IFS(T782 &lt; 3, "Unsatisfied", T782 &lt;= 4, "Neutral", T782 &gt; 4, "Satisfied" )</f>
        <v>Unsatisfied</v>
      </c>
      <c r="AG782" t="str" cm="1">
        <f t="array" ref="AG782">_xlfn.IFS(Q782 &lt; 3, "Needs Improvement", Q782 &lt;= 4, "Good", Q782 &gt; 4, "Excellent" )</f>
        <v>Good</v>
      </c>
      <c r="AH782" t="str">
        <f t="shared" si="25"/>
        <v>Needs Improvement</v>
      </c>
    </row>
    <row r="783" spans="1:34" x14ac:dyDescent="0.35">
      <c r="A783">
        <v>1273</v>
      </c>
      <c r="B783" s="1">
        <v>44133</v>
      </c>
      <c r="C783" t="s">
        <v>133</v>
      </c>
      <c r="D783" t="s">
        <v>81</v>
      </c>
      <c r="E783" t="s">
        <v>30</v>
      </c>
      <c r="F783" t="s">
        <v>31</v>
      </c>
      <c r="G783" t="s">
        <v>45</v>
      </c>
      <c r="H783" t="s">
        <v>46</v>
      </c>
      <c r="I783" t="s">
        <v>34</v>
      </c>
      <c r="J783" t="s">
        <v>58</v>
      </c>
      <c r="K783" s="1">
        <v>20893</v>
      </c>
      <c r="L783" t="s">
        <v>36</v>
      </c>
      <c r="M783" t="s">
        <v>37</v>
      </c>
      <c r="N783" t="s">
        <v>84</v>
      </c>
      <c r="O783" t="s">
        <v>61</v>
      </c>
      <c r="P783" t="s">
        <v>40</v>
      </c>
      <c r="Q783">
        <v>3</v>
      </c>
      <c r="R783" s="1">
        <v>44983</v>
      </c>
      <c r="S783">
        <v>1</v>
      </c>
      <c r="T783">
        <v>4</v>
      </c>
      <c r="U783">
        <v>2</v>
      </c>
      <c r="V783" s="1">
        <v>45070</v>
      </c>
      <c r="W783" t="s">
        <v>68</v>
      </c>
      <c r="X783" t="s">
        <v>51</v>
      </c>
      <c r="Y783" t="s">
        <v>52</v>
      </c>
      <c r="Z783">
        <v>1</v>
      </c>
      <c r="AA783">
        <v>881.48</v>
      </c>
      <c r="AB783">
        <v>63</v>
      </c>
      <c r="AC783" t="str" cm="1">
        <f t="array" ref="AC783">_xlfn.IFS(AB783 &lt;=29, "Young Adult", AB783 &lt;=44, "Adult", AB783 &lt;=59, "Middle Age", AB783 &gt; 59, "Old")</f>
        <v>Old</v>
      </c>
      <c r="AD783">
        <f t="shared" ca="1" si="24"/>
        <v>5</v>
      </c>
      <c r="AE783" t="str" cm="1">
        <f t="array" ref="AE783">_xlfn.IFS(S783 &lt; 3, "Low", S783 &lt;= 4, "Medium", S783 &gt; 4, "High")</f>
        <v>Low</v>
      </c>
      <c r="AF783" t="str" cm="1">
        <f t="array" ref="AF783">_xlfn.IFS(T783 &lt; 3, "Unsatisfied", T783 &lt;= 4, "Neutral", T783 &gt; 4, "Satisfied" )</f>
        <v>Neutral</v>
      </c>
      <c r="AG783" t="str" cm="1">
        <f t="array" ref="AG783">_xlfn.IFS(Q783 &lt; 3, "Needs Improvement", Q783 &lt;= 4, "Good", Q783 &gt; 4, "Excellent" )</f>
        <v>Good</v>
      </c>
      <c r="AH783" t="str">
        <f t="shared" si="25"/>
        <v>Needs Improvement</v>
      </c>
    </row>
    <row r="784" spans="1:34" x14ac:dyDescent="0.35">
      <c r="A784">
        <v>1274</v>
      </c>
      <c r="B784" s="1">
        <v>44887</v>
      </c>
      <c r="C784" t="s">
        <v>133</v>
      </c>
      <c r="D784" t="s">
        <v>54</v>
      </c>
      <c r="E784" t="s">
        <v>30</v>
      </c>
      <c r="F784" t="s">
        <v>31</v>
      </c>
      <c r="G784" t="s">
        <v>45</v>
      </c>
      <c r="H784" t="s">
        <v>55</v>
      </c>
      <c r="I784" t="s">
        <v>34</v>
      </c>
      <c r="J784" t="s">
        <v>79</v>
      </c>
      <c r="K784" s="1">
        <v>27704</v>
      </c>
      <c r="L784" t="s">
        <v>36</v>
      </c>
      <c r="M784" t="s">
        <v>37</v>
      </c>
      <c r="N784" t="s">
        <v>72</v>
      </c>
      <c r="O784" t="s">
        <v>61</v>
      </c>
      <c r="P784" t="s">
        <v>40</v>
      </c>
      <c r="Q784">
        <v>3</v>
      </c>
      <c r="R784" s="1">
        <v>45004</v>
      </c>
      <c r="S784">
        <v>2</v>
      </c>
      <c r="T784">
        <v>1</v>
      </c>
      <c r="U784">
        <v>5</v>
      </c>
      <c r="V784" s="1">
        <v>45068</v>
      </c>
      <c r="W784" t="s">
        <v>62</v>
      </c>
      <c r="X784" t="s">
        <v>42</v>
      </c>
      <c r="Y784" t="s">
        <v>73</v>
      </c>
      <c r="Z784">
        <v>2</v>
      </c>
      <c r="AA784">
        <v>448.48</v>
      </c>
      <c r="AB784">
        <v>47</v>
      </c>
      <c r="AC784" t="str" cm="1">
        <f t="array" ref="AC784">_xlfn.IFS(AB784 &lt;=29, "Young Adult", AB784 &lt;=44, "Adult", AB784 &lt;=59, "Middle Age", AB784 &gt; 59, "Old")</f>
        <v>Middle Age</v>
      </c>
      <c r="AD784">
        <f t="shared" ca="1" si="24"/>
        <v>3</v>
      </c>
      <c r="AE784" t="str" cm="1">
        <f t="array" ref="AE784">_xlfn.IFS(S784 &lt; 3, "Low", S784 &lt;= 4, "Medium", S784 &gt; 4, "High")</f>
        <v>Low</v>
      </c>
      <c r="AF784" t="str" cm="1">
        <f t="array" ref="AF784">_xlfn.IFS(T784 &lt; 3, "Unsatisfied", T784 &lt;= 4, "Neutral", T784 &gt; 4, "Satisfied" )</f>
        <v>Unsatisfied</v>
      </c>
      <c r="AG784" t="str" cm="1">
        <f t="array" ref="AG784">_xlfn.IFS(Q784 &lt; 3, "Needs Improvement", Q784 &lt;= 4, "Good", Q784 &gt; 4, "Excellent" )</f>
        <v>Good</v>
      </c>
      <c r="AH784" t="str">
        <f t="shared" si="25"/>
        <v>Needs Improvement</v>
      </c>
    </row>
    <row r="785" spans="1:34" x14ac:dyDescent="0.35">
      <c r="A785">
        <v>1275</v>
      </c>
      <c r="B785" s="1">
        <v>44845</v>
      </c>
      <c r="C785" t="s">
        <v>106</v>
      </c>
      <c r="D785" t="s">
        <v>29</v>
      </c>
      <c r="E785" t="s">
        <v>30</v>
      </c>
      <c r="F785" t="s">
        <v>55</v>
      </c>
      <c r="G785" t="s">
        <v>56</v>
      </c>
      <c r="H785" t="s">
        <v>46</v>
      </c>
      <c r="I785" t="s">
        <v>34</v>
      </c>
      <c r="J785" t="s">
        <v>47</v>
      </c>
      <c r="K785" s="1">
        <v>30121</v>
      </c>
      <c r="L785" t="s">
        <v>36</v>
      </c>
      <c r="M785" t="s">
        <v>37</v>
      </c>
      <c r="N785" t="s">
        <v>60</v>
      </c>
      <c r="O785" t="s">
        <v>61</v>
      </c>
      <c r="P785" t="s">
        <v>40</v>
      </c>
      <c r="Q785">
        <v>3</v>
      </c>
      <c r="R785" s="1">
        <v>44792</v>
      </c>
      <c r="S785">
        <v>2</v>
      </c>
      <c r="T785">
        <v>5</v>
      </c>
      <c r="U785">
        <v>3</v>
      </c>
      <c r="V785" s="1">
        <v>45090</v>
      </c>
      <c r="W785" t="s">
        <v>92</v>
      </c>
      <c r="X785" t="s">
        <v>51</v>
      </c>
      <c r="Y785" t="s">
        <v>52</v>
      </c>
      <c r="Z785">
        <v>3</v>
      </c>
      <c r="AA785">
        <v>288.88</v>
      </c>
      <c r="AB785">
        <v>40</v>
      </c>
      <c r="AC785" t="str" cm="1">
        <f t="array" ref="AC785">_xlfn.IFS(AB785 &lt;=29, "Young Adult", AB785 &lt;=44, "Adult", AB785 &lt;=59, "Middle Age", AB785 &gt; 59, "Old")</f>
        <v>Adult</v>
      </c>
      <c r="AD785">
        <f t="shared" ca="1" si="24"/>
        <v>3</v>
      </c>
      <c r="AE785" t="str" cm="1">
        <f t="array" ref="AE785">_xlfn.IFS(S785 &lt; 3, "Low", S785 &lt;= 4, "Medium", S785 &gt; 4, "High")</f>
        <v>Low</v>
      </c>
      <c r="AF785" t="str" cm="1">
        <f t="array" ref="AF785">_xlfn.IFS(T785 &lt; 3, "Unsatisfied", T785 &lt;= 4, "Neutral", T785 &gt; 4, "Satisfied" )</f>
        <v>Satisfied</v>
      </c>
      <c r="AG785" t="str" cm="1">
        <f t="array" ref="AG785">_xlfn.IFS(Q785 &lt; 3, "Needs Improvement", Q785 &lt;= 4, "Good", Q785 &gt; 4, "Excellent" )</f>
        <v>Good</v>
      </c>
      <c r="AH785" t="str">
        <f t="shared" si="25"/>
        <v>Needs Improvement</v>
      </c>
    </row>
    <row r="786" spans="1:34" x14ac:dyDescent="0.35">
      <c r="A786">
        <v>1276</v>
      </c>
      <c r="B786" s="1">
        <v>43827</v>
      </c>
      <c r="C786" t="s">
        <v>106</v>
      </c>
      <c r="D786" t="s">
        <v>44</v>
      </c>
      <c r="E786" t="s">
        <v>30</v>
      </c>
      <c r="F786" t="s">
        <v>55</v>
      </c>
      <c r="G786" t="s">
        <v>45</v>
      </c>
      <c r="H786" t="s">
        <v>55</v>
      </c>
      <c r="I786" t="s">
        <v>34</v>
      </c>
      <c r="J786" t="s">
        <v>58</v>
      </c>
      <c r="K786" s="1">
        <v>28601</v>
      </c>
      <c r="L786" t="s">
        <v>36</v>
      </c>
      <c r="M786" t="s">
        <v>37</v>
      </c>
      <c r="N786" t="s">
        <v>38</v>
      </c>
      <c r="O786" t="s">
        <v>67</v>
      </c>
      <c r="P786" t="s">
        <v>40</v>
      </c>
      <c r="Q786">
        <v>3</v>
      </c>
      <c r="R786" s="1">
        <v>45078</v>
      </c>
      <c r="S786">
        <v>1</v>
      </c>
      <c r="T786">
        <v>4</v>
      </c>
      <c r="U786">
        <v>5</v>
      </c>
      <c r="V786" s="1">
        <v>45122</v>
      </c>
      <c r="W786" t="s">
        <v>92</v>
      </c>
      <c r="X786" t="s">
        <v>42</v>
      </c>
      <c r="Y786" t="s">
        <v>43</v>
      </c>
      <c r="Z786">
        <v>1</v>
      </c>
      <c r="AA786">
        <v>572.45000000000005</v>
      </c>
      <c r="AB786">
        <v>41</v>
      </c>
      <c r="AC786" t="str" cm="1">
        <f t="array" ref="AC786">_xlfn.IFS(AB786 &lt;=29, "Young Adult", AB786 &lt;=44, "Adult", AB786 &lt;=59, "Middle Age", AB786 &gt; 59, "Old")</f>
        <v>Adult</v>
      </c>
      <c r="AD786">
        <f t="shared" ca="1" si="24"/>
        <v>6</v>
      </c>
      <c r="AE786" t="str" cm="1">
        <f t="array" ref="AE786">_xlfn.IFS(S786 &lt; 3, "Low", S786 &lt;= 4, "Medium", S786 &gt; 4, "High")</f>
        <v>Low</v>
      </c>
      <c r="AF786" t="str" cm="1">
        <f t="array" ref="AF786">_xlfn.IFS(T786 &lt; 3, "Unsatisfied", T786 &lt;= 4, "Neutral", T786 &gt; 4, "Satisfied" )</f>
        <v>Neutral</v>
      </c>
      <c r="AG786" t="str" cm="1">
        <f t="array" ref="AG786">_xlfn.IFS(Q786 &lt; 3, "Needs Improvement", Q786 &lt;= 4, "Good", Q786 &gt; 4, "Excellent" )</f>
        <v>Good</v>
      </c>
      <c r="AH786" t="str">
        <f t="shared" si="25"/>
        <v>Needs Improvement</v>
      </c>
    </row>
    <row r="787" spans="1:34" x14ac:dyDescent="0.35">
      <c r="A787">
        <v>1277</v>
      </c>
      <c r="B787" s="1">
        <v>43566</v>
      </c>
      <c r="C787" t="s">
        <v>106</v>
      </c>
      <c r="D787" t="s">
        <v>87</v>
      </c>
      <c r="E787" t="s">
        <v>30</v>
      </c>
      <c r="F787" t="s">
        <v>55</v>
      </c>
      <c r="G787" t="s">
        <v>32</v>
      </c>
      <c r="H787" t="s">
        <v>46</v>
      </c>
      <c r="I787" t="s">
        <v>34</v>
      </c>
      <c r="J787" t="s">
        <v>89</v>
      </c>
      <c r="K787" s="1">
        <v>30812</v>
      </c>
      <c r="L787" t="s">
        <v>36</v>
      </c>
      <c r="M787" t="s">
        <v>37</v>
      </c>
      <c r="N787" t="s">
        <v>60</v>
      </c>
      <c r="O787" t="s">
        <v>61</v>
      </c>
      <c r="P787" t="s">
        <v>40</v>
      </c>
      <c r="Q787">
        <v>3</v>
      </c>
      <c r="R787" s="1">
        <v>45139</v>
      </c>
      <c r="S787">
        <v>4</v>
      </c>
      <c r="T787">
        <v>3</v>
      </c>
      <c r="U787">
        <v>3</v>
      </c>
      <c r="V787" s="1">
        <v>45012</v>
      </c>
      <c r="W787" t="s">
        <v>92</v>
      </c>
      <c r="X787" t="s">
        <v>42</v>
      </c>
      <c r="Y787" t="s">
        <v>73</v>
      </c>
      <c r="Z787">
        <v>3</v>
      </c>
      <c r="AA787">
        <v>141.38</v>
      </c>
      <c r="AB787">
        <v>35</v>
      </c>
      <c r="AC787" t="str" cm="1">
        <f t="array" ref="AC787">_xlfn.IFS(AB787 &lt;=29, "Young Adult", AB787 &lt;=44, "Adult", AB787 &lt;=59, "Middle Age", AB787 &gt; 59, "Old")</f>
        <v>Adult</v>
      </c>
      <c r="AD787">
        <f t="shared" ca="1" si="24"/>
        <v>7</v>
      </c>
      <c r="AE787" t="str" cm="1">
        <f t="array" ref="AE787">_xlfn.IFS(S787 &lt; 3, "Low", S787 &lt;= 4, "Medium", S787 &gt; 4, "High")</f>
        <v>Medium</v>
      </c>
      <c r="AF787" t="str" cm="1">
        <f t="array" ref="AF787">_xlfn.IFS(T787 &lt; 3, "Unsatisfied", T787 &lt;= 4, "Neutral", T787 &gt; 4, "Satisfied" )</f>
        <v>Neutral</v>
      </c>
      <c r="AG787" t="str" cm="1">
        <f t="array" ref="AG787">_xlfn.IFS(Q787 &lt; 3, "Needs Improvement", Q787 &lt;= 4, "Good", Q787 &gt; 4, "Excellent" )</f>
        <v>Good</v>
      </c>
      <c r="AH787" t="str">
        <f t="shared" si="25"/>
        <v>Needs Improvement</v>
      </c>
    </row>
    <row r="788" spans="1:34" x14ac:dyDescent="0.35">
      <c r="A788">
        <v>1278</v>
      </c>
      <c r="B788" s="1">
        <v>44130</v>
      </c>
      <c r="C788" t="s">
        <v>106</v>
      </c>
      <c r="D788" t="s">
        <v>81</v>
      </c>
      <c r="E788" t="s">
        <v>30</v>
      </c>
      <c r="F788" t="s">
        <v>55</v>
      </c>
      <c r="G788" t="s">
        <v>45</v>
      </c>
      <c r="H788" t="s">
        <v>46</v>
      </c>
      <c r="I788" t="s">
        <v>34</v>
      </c>
      <c r="J788" t="s">
        <v>70</v>
      </c>
      <c r="K788" s="1">
        <v>20314</v>
      </c>
      <c r="L788" t="s">
        <v>36</v>
      </c>
      <c r="M788" t="s">
        <v>37</v>
      </c>
      <c r="N788" t="s">
        <v>38</v>
      </c>
      <c r="O788" t="s">
        <v>77</v>
      </c>
      <c r="P788" t="s">
        <v>40</v>
      </c>
      <c r="Q788">
        <v>3</v>
      </c>
      <c r="R788" s="1">
        <v>45074</v>
      </c>
      <c r="S788">
        <v>2</v>
      </c>
      <c r="T788">
        <v>4</v>
      </c>
      <c r="U788">
        <v>5</v>
      </c>
      <c r="V788" s="1">
        <v>44961</v>
      </c>
      <c r="W788" t="s">
        <v>68</v>
      </c>
      <c r="X788" t="s">
        <v>42</v>
      </c>
      <c r="Y788" t="s">
        <v>52</v>
      </c>
      <c r="Z788">
        <v>1</v>
      </c>
      <c r="AA788">
        <v>331.46</v>
      </c>
      <c r="AB788">
        <v>65</v>
      </c>
      <c r="AC788" t="str" cm="1">
        <f t="array" ref="AC788">_xlfn.IFS(AB788 &lt;=29, "Young Adult", AB788 &lt;=44, "Adult", AB788 &lt;=59, "Middle Age", AB788 &gt; 59, "Old")</f>
        <v>Old</v>
      </c>
      <c r="AD788">
        <f t="shared" ca="1" si="24"/>
        <v>5</v>
      </c>
      <c r="AE788" t="str" cm="1">
        <f t="array" ref="AE788">_xlfn.IFS(S788 &lt; 3, "Low", S788 &lt;= 4, "Medium", S788 &gt; 4, "High")</f>
        <v>Low</v>
      </c>
      <c r="AF788" t="str" cm="1">
        <f t="array" ref="AF788">_xlfn.IFS(T788 &lt; 3, "Unsatisfied", T788 &lt;= 4, "Neutral", T788 &gt; 4, "Satisfied" )</f>
        <v>Neutral</v>
      </c>
      <c r="AG788" t="str" cm="1">
        <f t="array" ref="AG788">_xlfn.IFS(Q788 &lt; 3, "Needs Improvement", Q788 &lt;= 4, "Good", Q788 &gt; 4, "Excellent" )</f>
        <v>Good</v>
      </c>
      <c r="AH788" t="str">
        <f t="shared" si="25"/>
        <v>Needs Improvement</v>
      </c>
    </row>
    <row r="789" spans="1:34" x14ac:dyDescent="0.35">
      <c r="A789">
        <v>1279</v>
      </c>
      <c r="B789" s="1">
        <v>44386</v>
      </c>
      <c r="C789" t="s">
        <v>106</v>
      </c>
      <c r="D789" t="s">
        <v>54</v>
      </c>
      <c r="E789" t="s">
        <v>108</v>
      </c>
      <c r="F789" t="s">
        <v>46</v>
      </c>
      <c r="G789" t="s">
        <v>56</v>
      </c>
      <c r="H789" t="s">
        <v>55</v>
      </c>
      <c r="I789" t="s">
        <v>34</v>
      </c>
      <c r="J789" t="s">
        <v>70</v>
      </c>
      <c r="K789" s="1">
        <v>34531</v>
      </c>
      <c r="L789" t="s">
        <v>36</v>
      </c>
      <c r="M789" t="s">
        <v>37</v>
      </c>
      <c r="N789" t="s">
        <v>38</v>
      </c>
      <c r="O789" t="s">
        <v>67</v>
      </c>
      <c r="P789" t="s">
        <v>40</v>
      </c>
      <c r="Q789">
        <v>3</v>
      </c>
      <c r="R789" s="1">
        <v>44845</v>
      </c>
      <c r="S789">
        <v>3</v>
      </c>
      <c r="T789">
        <v>3</v>
      </c>
      <c r="U789">
        <v>5</v>
      </c>
      <c r="V789" s="1">
        <v>44888</v>
      </c>
      <c r="W789" t="s">
        <v>68</v>
      </c>
      <c r="X789" t="s">
        <v>42</v>
      </c>
      <c r="Y789" t="s">
        <v>52</v>
      </c>
      <c r="Z789">
        <v>4</v>
      </c>
      <c r="AA789">
        <v>704.93</v>
      </c>
      <c r="AB789">
        <v>27</v>
      </c>
      <c r="AC789" t="str" cm="1">
        <f t="array" ref="AC789">_xlfn.IFS(AB789 &lt;=29, "Young Adult", AB789 &lt;=44, "Adult", AB789 &lt;=59, "Middle Age", AB789 &gt; 59, "Old")</f>
        <v>Young Adult</v>
      </c>
      <c r="AD789">
        <f t="shared" ca="1" si="24"/>
        <v>4</v>
      </c>
      <c r="AE789" t="str" cm="1">
        <f t="array" ref="AE789">_xlfn.IFS(S789 &lt; 3, "Low", S789 &lt;= 4, "Medium", S789 &gt; 4, "High")</f>
        <v>Medium</v>
      </c>
      <c r="AF789" t="str" cm="1">
        <f t="array" ref="AF789">_xlfn.IFS(T789 &lt; 3, "Unsatisfied", T789 &lt;= 4, "Neutral", T789 &gt; 4, "Satisfied" )</f>
        <v>Neutral</v>
      </c>
      <c r="AG789" t="str" cm="1">
        <f t="array" ref="AG789">_xlfn.IFS(Q789 &lt; 3, "Needs Improvement", Q789 &lt;= 4, "Good", Q789 &gt; 4, "Excellent" )</f>
        <v>Good</v>
      </c>
      <c r="AH789" t="str">
        <f t="shared" si="25"/>
        <v>Needs Improvement</v>
      </c>
    </row>
    <row r="790" spans="1:34" x14ac:dyDescent="0.35">
      <c r="A790">
        <v>1280</v>
      </c>
      <c r="B790" s="1">
        <v>44573</v>
      </c>
      <c r="C790" t="s">
        <v>28</v>
      </c>
      <c r="D790" t="s">
        <v>87</v>
      </c>
      <c r="E790" t="s">
        <v>30</v>
      </c>
      <c r="F790" t="s">
        <v>55</v>
      </c>
      <c r="G790" t="s">
        <v>32</v>
      </c>
      <c r="H790" t="s">
        <v>33</v>
      </c>
      <c r="I790" t="s">
        <v>34</v>
      </c>
      <c r="J790" t="s">
        <v>58</v>
      </c>
      <c r="K790" s="1">
        <v>16181</v>
      </c>
      <c r="L790" t="s">
        <v>36</v>
      </c>
      <c r="M790" t="s">
        <v>48</v>
      </c>
      <c r="N790" t="s">
        <v>72</v>
      </c>
      <c r="O790" t="s">
        <v>61</v>
      </c>
      <c r="P790" t="s">
        <v>40</v>
      </c>
      <c r="Q790">
        <v>3</v>
      </c>
      <c r="R790" s="1">
        <v>44877</v>
      </c>
      <c r="S790">
        <v>3</v>
      </c>
      <c r="T790">
        <v>2</v>
      </c>
      <c r="U790">
        <v>2</v>
      </c>
      <c r="V790" s="1">
        <v>45085</v>
      </c>
      <c r="W790" t="s">
        <v>41</v>
      </c>
      <c r="X790" t="s">
        <v>51</v>
      </c>
      <c r="Y790" t="s">
        <v>63</v>
      </c>
      <c r="Z790">
        <v>4</v>
      </c>
      <c r="AA790">
        <v>450.65</v>
      </c>
      <c r="AB790">
        <v>78</v>
      </c>
      <c r="AC790" t="str" cm="1">
        <f t="array" ref="AC790">_xlfn.IFS(AB790 &lt;=29, "Young Adult", AB790 &lt;=44, "Adult", AB790 &lt;=59, "Middle Age", AB790 &gt; 59, "Old")</f>
        <v>Old</v>
      </c>
      <c r="AD790">
        <f t="shared" ca="1" si="24"/>
        <v>4</v>
      </c>
      <c r="AE790" t="str" cm="1">
        <f t="array" ref="AE790">_xlfn.IFS(S790 &lt; 3, "Low", S790 &lt;= 4, "Medium", S790 &gt; 4, "High")</f>
        <v>Medium</v>
      </c>
      <c r="AF790" t="str" cm="1">
        <f t="array" ref="AF790">_xlfn.IFS(T790 &lt; 3, "Unsatisfied", T790 &lt;= 4, "Neutral", T790 &gt; 4, "Satisfied" )</f>
        <v>Unsatisfied</v>
      </c>
      <c r="AG790" t="str" cm="1">
        <f t="array" ref="AG790">_xlfn.IFS(Q790 &lt; 3, "Needs Improvement", Q790 &lt;= 4, "Good", Q790 &gt; 4, "Excellent" )</f>
        <v>Good</v>
      </c>
      <c r="AH790" t="str">
        <f t="shared" si="25"/>
        <v>Effective</v>
      </c>
    </row>
    <row r="791" spans="1:34" x14ac:dyDescent="0.35">
      <c r="A791">
        <v>1281</v>
      </c>
      <c r="B791" s="1">
        <v>44050</v>
      </c>
      <c r="C791" t="s">
        <v>28</v>
      </c>
      <c r="D791" t="s">
        <v>64</v>
      </c>
      <c r="E791" t="s">
        <v>108</v>
      </c>
      <c r="F791" t="s">
        <v>46</v>
      </c>
      <c r="G791" t="s">
        <v>45</v>
      </c>
      <c r="H791" t="s">
        <v>46</v>
      </c>
      <c r="I791" t="s">
        <v>34</v>
      </c>
      <c r="J791" t="s">
        <v>35</v>
      </c>
      <c r="K791" s="1">
        <v>25191</v>
      </c>
      <c r="L791" t="s">
        <v>36</v>
      </c>
      <c r="M791" t="s">
        <v>37</v>
      </c>
      <c r="N791" t="s">
        <v>38</v>
      </c>
      <c r="O791" t="s">
        <v>39</v>
      </c>
      <c r="P791" t="s">
        <v>40</v>
      </c>
      <c r="Q791">
        <v>3</v>
      </c>
      <c r="R791" s="1">
        <v>45077</v>
      </c>
      <c r="S791">
        <v>4</v>
      </c>
      <c r="T791">
        <v>2</v>
      </c>
      <c r="U791">
        <v>1</v>
      </c>
      <c r="V791" s="1">
        <v>44957</v>
      </c>
      <c r="W791" t="s">
        <v>62</v>
      </c>
      <c r="X791" t="s">
        <v>51</v>
      </c>
      <c r="Y791" t="s">
        <v>63</v>
      </c>
      <c r="Z791">
        <v>3</v>
      </c>
      <c r="AA791">
        <v>775.97</v>
      </c>
      <c r="AB791">
        <v>52</v>
      </c>
      <c r="AC791" t="str" cm="1">
        <f t="array" ref="AC791">_xlfn.IFS(AB791 &lt;=29, "Young Adult", AB791 &lt;=44, "Adult", AB791 &lt;=59, "Middle Age", AB791 &gt; 59, "Old")</f>
        <v>Middle Age</v>
      </c>
      <c r="AD791">
        <f t="shared" ca="1" si="24"/>
        <v>5</v>
      </c>
      <c r="AE791" t="str" cm="1">
        <f t="array" ref="AE791">_xlfn.IFS(S791 &lt; 3, "Low", S791 &lt;= 4, "Medium", S791 &gt; 4, "High")</f>
        <v>Medium</v>
      </c>
      <c r="AF791" t="str" cm="1">
        <f t="array" ref="AF791">_xlfn.IFS(T791 &lt; 3, "Unsatisfied", T791 &lt;= 4, "Neutral", T791 &gt; 4, "Satisfied" )</f>
        <v>Unsatisfied</v>
      </c>
      <c r="AG791" t="str" cm="1">
        <f t="array" ref="AG791">_xlfn.IFS(Q791 &lt; 3, "Needs Improvement", Q791 &lt;= 4, "Good", Q791 &gt; 4, "Excellent" )</f>
        <v>Good</v>
      </c>
      <c r="AH791" t="str">
        <f t="shared" si="25"/>
        <v>Effective</v>
      </c>
    </row>
    <row r="792" spans="1:34" x14ac:dyDescent="0.35">
      <c r="A792">
        <v>1282</v>
      </c>
      <c r="B792" s="1">
        <v>44296</v>
      </c>
      <c r="C792" t="s">
        <v>28</v>
      </c>
      <c r="D792" t="s">
        <v>69</v>
      </c>
      <c r="E792" t="s">
        <v>108</v>
      </c>
      <c r="F792" t="s">
        <v>46</v>
      </c>
      <c r="G792" t="s">
        <v>45</v>
      </c>
      <c r="H792" t="s">
        <v>33</v>
      </c>
      <c r="I792" t="s">
        <v>34</v>
      </c>
      <c r="J792" t="s">
        <v>102</v>
      </c>
      <c r="K792" s="1">
        <v>29583</v>
      </c>
      <c r="L792" t="s">
        <v>36</v>
      </c>
      <c r="M792" t="s">
        <v>37</v>
      </c>
      <c r="N792" t="s">
        <v>72</v>
      </c>
      <c r="O792" t="s">
        <v>39</v>
      </c>
      <c r="P792" t="s">
        <v>40</v>
      </c>
      <c r="Q792">
        <v>3</v>
      </c>
      <c r="R792" s="1">
        <v>44838</v>
      </c>
      <c r="S792">
        <v>3</v>
      </c>
      <c r="T792">
        <v>3</v>
      </c>
      <c r="U792">
        <v>1</v>
      </c>
      <c r="V792" s="1">
        <v>44977</v>
      </c>
      <c r="W792" t="s">
        <v>41</v>
      </c>
      <c r="X792" t="s">
        <v>51</v>
      </c>
      <c r="Y792" t="s">
        <v>73</v>
      </c>
      <c r="Z792">
        <v>4</v>
      </c>
      <c r="AA792">
        <v>376</v>
      </c>
      <c r="AB792">
        <v>41</v>
      </c>
      <c r="AC792" t="str" cm="1">
        <f t="array" ref="AC792">_xlfn.IFS(AB792 &lt;=29, "Young Adult", AB792 &lt;=44, "Adult", AB792 &lt;=59, "Middle Age", AB792 &gt; 59, "Old")</f>
        <v>Adult</v>
      </c>
      <c r="AD792">
        <f t="shared" ca="1" si="24"/>
        <v>5</v>
      </c>
      <c r="AE792" t="str" cm="1">
        <f t="array" ref="AE792">_xlfn.IFS(S792 &lt; 3, "Low", S792 &lt;= 4, "Medium", S792 &gt; 4, "High")</f>
        <v>Medium</v>
      </c>
      <c r="AF792" t="str" cm="1">
        <f t="array" ref="AF792">_xlfn.IFS(T792 &lt; 3, "Unsatisfied", T792 &lt;= 4, "Neutral", T792 &gt; 4, "Satisfied" )</f>
        <v>Neutral</v>
      </c>
      <c r="AG792" t="str" cm="1">
        <f t="array" ref="AG792">_xlfn.IFS(Q792 &lt; 3, "Needs Improvement", Q792 &lt;= 4, "Good", Q792 &gt; 4, "Excellent" )</f>
        <v>Good</v>
      </c>
      <c r="AH792" t="str">
        <f t="shared" si="25"/>
        <v>Needs Improvement</v>
      </c>
    </row>
    <row r="793" spans="1:34" x14ac:dyDescent="0.35">
      <c r="A793">
        <v>1283</v>
      </c>
      <c r="B793" s="1">
        <v>44207</v>
      </c>
      <c r="C793" t="s">
        <v>28</v>
      </c>
      <c r="D793" t="s">
        <v>29</v>
      </c>
      <c r="E793" t="s">
        <v>30</v>
      </c>
      <c r="F793" t="s">
        <v>55</v>
      </c>
      <c r="G793" t="s">
        <v>32</v>
      </c>
      <c r="H793" t="s">
        <v>55</v>
      </c>
      <c r="I793" t="s">
        <v>34</v>
      </c>
      <c r="J793" t="s">
        <v>75</v>
      </c>
      <c r="K793" s="1">
        <v>36574</v>
      </c>
      <c r="L793" t="s">
        <v>36</v>
      </c>
      <c r="M793" t="s">
        <v>37</v>
      </c>
      <c r="N793" t="s">
        <v>84</v>
      </c>
      <c r="O793" t="s">
        <v>67</v>
      </c>
      <c r="P793" t="s">
        <v>40</v>
      </c>
      <c r="Q793">
        <v>3</v>
      </c>
      <c r="R793" s="1">
        <v>44884</v>
      </c>
      <c r="S793">
        <v>2</v>
      </c>
      <c r="T793">
        <v>1</v>
      </c>
      <c r="U793">
        <v>2</v>
      </c>
      <c r="V793" s="1">
        <v>44943</v>
      </c>
      <c r="W793" t="s">
        <v>50</v>
      </c>
      <c r="X793" t="s">
        <v>51</v>
      </c>
      <c r="Y793" t="s">
        <v>43</v>
      </c>
      <c r="Z793">
        <v>2</v>
      </c>
      <c r="AA793">
        <v>106.54</v>
      </c>
      <c r="AB793">
        <v>21</v>
      </c>
      <c r="AC793" t="str" cm="1">
        <f t="array" ref="AC793">_xlfn.IFS(AB793 &lt;=29, "Young Adult", AB793 &lt;=44, "Adult", AB793 &lt;=59, "Middle Age", AB793 &gt; 59, "Old")</f>
        <v>Young Adult</v>
      </c>
      <c r="AD793">
        <f t="shared" ca="1" si="24"/>
        <v>5</v>
      </c>
      <c r="AE793" t="str" cm="1">
        <f t="array" ref="AE793">_xlfn.IFS(S793 &lt; 3, "Low", S793 &lt;= 4, "Medium", S793 &gt; 4, "High")</f>
        <v>Low</v>
      </c>
      <c r="AF793" t="str" cm="1">
        <f t="array" ref="AF793">_xlfn.IFS(T793 &lt; 3, "Unsatisfied", T793 &lt;= 4, "Neutral", T793 &gt; 4, "Satisfied" )</f>
        <v>Unsatisfied</v>
      </c>
      <c r="AG793" t="str" cm="1">
        <f t="array" ref="AG793">_xlfn.IFS(Q793 &lt; 3, "Needs Improvement", Q793 &lt;= 4, "Good", Q793 &gt; 4, "Excellent" )</f>
        <v>Good</v>
      </c>
      <c r="AH793" t="str">
        <f t="shared" si="25"/>
        <v>Needs Improvement</v>
      </c>
    </row>
    <row r="794" spans="1:34" x14ac:dyDescent="0.35">
      <c r="A794">
        <v>1284</v>
      </c>
      <c r="B794" s="1">
        <v>43807</v>
      </c>
      <c r="C794" t="s">
        <v>28</v>
      </c>
      <c r="D794" t="s">
        <v>44</v>
      </c>
      <c r="E794" t="s">
        <v>30</v>
      </c>
      <c r="F794" t="s">
        <v>31</v>
      </c>
      <c r="G794" t="s">
        <v>56</v>
      </c>
      <c r="H794" t="s">
        <v>55</v>
      </c>
      <c r="I794" t="s">
        <v>34</v>
      </c>
      <c r="J794" t="s">
        <v>75</v>
      </c>
      <c r="K794" s="1">
        <v>31075</v>
      </c>
      <c r="L794" t="s">
        <v>36</v>
      </c>
      <c r="M794" t="s">
        <v>37</v>
      </c>
      <c r="N794" t="s">
        <v>60</v>
      </c>
      <c r="O794" t="s">
        <v>67</v>
      </c>
      <c r="P794" t="s">
        <v>40</v>
      </c>
      <c r="Q794">
        <v>3</v>
      </c>
      <c r="R794" s="1">
        <v>44889</v>
      </c>
      <c r="S794">
        <v>5</v>
      </c>
      <c r="T794">
        <v>1</v>
      </c>
      <c r="U794">
        <v>5</v>
      </c>
      <c r="V794" s="1">
        <v>44875</v>
      </c>
      <c r="W794" t="s">
        <v>92</v>
      </c>
      <c r="X794" t="s">
        <v>51</v>
      </c>
      <c r="Y794" t="s">
        <v>63</v>
      </c>
      <c r="Z794">
        <v>1</v>
      </c>
      <c r="AA794">
        <v>852.87</v>
      </c>
      <c r="AB794">
        <v>34</v>
      </c>
      <c r="AC794" t="str" cm="1">
        <f t="array" ref="AC794">_xlfn.IFS(AB794 &lt;=29, "Young Adult", AB794 &lt;=44, "Adult", AB794 &lt;=59, "Middle Age", AB794 &gt; 59, "Old")</f>
        <v>Adult</v>
      </c>
      <c r="AD794">
        <f t="shared" ca="1" si="24"/>
        <v>6</v>
      </c>
      <c r="AE794" t="str" cm="1">
        <f t="array" ref="AE794">_xlfn.IFS(S794 &lt; 3, "Low", S794 &lt;= 4, "Medium", S794 &gt; 4, "High")</f>
        <v>High</v>
      </c>
      <c r="AF794" t="str" cm="1">
        <f t="array" ref="AF794">_xlfn.IFS(T794 &lt; 3, "Unsatisfied", T794 &lt;= 4, "Neutral", T794 &gt; 4, "Satisfied" )</f>
        <v>Unsatisfied</v>
      </c>
      <c r="AG794" t="str" cm="1">
        <f t="array" ref="AG794">_xlfn.IFS(Q794 &lt; 3, "Needs Improvement", Q794 &lt;= 4, "Good", Q794 &gt; 4, "Excellent" )</f>
        <v>Good</v>
      </c>
      <c r="AH794" t="str">
        <f t="shared" si="25"/>
        <v>Effective</v>
      </c>
    </row>
    <row r="795" spans="1:34" x14ac:dyDescent="0.35">
      <c r="A795">
        <v>1285</v>
      </c>
      <c r="B795" s="1">
        <v>44465</v>
      </c>
      <c r="C795" t="s">
        <v>28</v>
      </c>
      <c r="D795" t="s">
        <v>87</v>
      </c>
      <c r="E795" t="s">
        <v>30</v>
      </c>
      <c r="F795" t="s">
        <v>46</v>
      </c>
      <c r="G795" t="s">
        <v>32</v>
      </c>
      <c r="H795" t="s">
        <v>55</v>
      </c>
      <c r="I795" t="s">
        <v>34</v>
      </c>
      <c r="J795" t="s">
        <v>75</v>
      </c>
      <c r="K795" s="1">
        <v>34536</v>
      </c>
      <c r="L795" t="s">
        <v>36</v>
      </c>
      <c r="M795" t="s">
        <v>48</v>
      </c>
      <c r="N795" t="s">
        <v>49</v>
      </c>
      <c r="O795" t="s">
        <v>39</v>
      </c>
      <c r="P795" t="s">
        <v>40</v>
      </c>
      <c r="Q795">
        <v>3</v>
      </c>
      <c r="R795" s="1">
        <v>45112</v>
      </c>
      <c r="S795">
        <v>3</v>
      </c>
      <c r="T795">
        <v>2</v>
      </c>
      <c r="U795">
        <v>2</v>
      </c>
      <c r="V795" s="1">
        <v>44873</v>
      </c>
      <c r="W795" t="s">
        <v>62</v>
      </c>
      <c r="X795" t="s">
        <v>51</v>
      </c>
      <c r="Y795" t="s">
        <v>63</v>
      </c>
      <c r="Z795">
        <v>4</v>
      </c>
      <c r="AA795">
        <v>469.03</v>
      </c>
      <c r="AB795">
        <v>27</v>
      </c>
      <c r="AC795" t="str" cm="1">
        <f t="array" ref="AC795">_xlfn.IFS(AB795 &lt;=29, "Young Adult", AB795 &lt;=44, "Adult", AB795 &lt;=59, "Middle Age", AB795 &gt; 59, "Old")</f>
        <v>Young Adult</v>
      </c>
      <c r="AD795">
        <f t="shared" ca="1" si="24"/>
        <v>4</v>
      </c>
      <c r="AE795" t="str" cm="1">
        <f t="array" ref="AE795">_xlfn.IFS(S795 &lt; 3, "Low", S795 &lt;= 4, "Medium", S795 &gt; 4, "High")</f>
        <v>Medium</v>
      </c>
      <c r="AF795" t="str" cm="1">
        <f t="array" ref="AF795">_xlfn.IFS(T795 &lt; 3, "Unsatisfied", T795 &lt;= 4, "Neutral", T795 &gt; 4, "Satisfied" )</f>
        <v>Unsatisfied</v>
      </c>
      <c r="AG795" t="str" cm="1">
        <f t="array" ref="AG795">_xlfn.IFS(Q795 &lt; 3, "Needs Improvement", Q795 &lt;= 4, "Good", Q795 &gt; 4, "Excellent" )</f>
        <v>Good</v>
      </c>
      <c r="AH795" t="str">
        <f t="shared" si="25"/>
        <v>Effective</v>
      </c>
    </row>
    <row r="796" spans="1:34" x14ac:dyDescent="0.35">
      <c r="A796">
        <v>1286</v>
      </c>
      <c r="B796" s="1">
        <v>44448</v>
      </c>
      <c r="C796" t="s">
        <v>28</v>
      </c>
      <c r="D796" t="s">
        <v>81</v>
      </c>
      <c r="E796" t="s">
        <v>108</v>
      </c>
      <c r="F796" t="s">
        <v>55</v>
      </c>
      <c r="G796" t="s">
        <v>56</v>
      </c>
      <c r="H796" t="s">
        <v>33</v>
      </c>
      <c r="I796" t="s">
        <v>34</v>
      </c>
      <c r="J796" t="s">
        <v>70</v>
      </c>
      <c r="K796" s="1">
        <v>36305</v>
      </c>
      <c r="L796" t="s">
        <v>36</v>
      </c>
      <c r="M796" t="s">
        <v>48</v>
      </c>
      <c r="N796" t="s">
        <v>84</v>
      </c>
      <c r="O796" t="s">
        <v>77</v>
      </c>
      <c r="P796" t="s">
        <v>40</v>
      </c>
      <c r="Q796">
        <v>3</v>
      </c>
      <c r="R796" s="1">
        <v>45029</v>
      </c>
      <c r="S796">
        <v>1</v>
      </c>
      <c r="T796">
        <v>5</v>
      </c>
      <c r="U796">
        <v>1</v>
      </c>
      <c r="V796" s="1">
        <v>45074</v>
      </c>
      <c r="W796" t="s">
        <v>50</v>
      </c>
      <c r="X796" t="s">
        <v>42</v>
      </c>
      <c r="Y796" t="s">
        <v>52</v>
      </c>
      <c r="Z796">
        <v>2</v>
      </c>
      <c r="AA796">
        <v>274.85000000000002</v>
      </c>
      <c r="AB796">
        <v>22</v>
      </c>
      <c r="AC796" t="str" cm="1">
        <f t="array" ref="AC796">_xlfn.IFS(AB796 &lt;=29, "Young Adult", AB796 &lt;=44, "Adult", AB796 &lt;=59, "Middle Age", AB796 &gt; 59, "Old")</f>
        <v>Young Adult</v>
      </c>
      <c r="AD796">
        <f t="shared" ca="1" si="24"/>
        <v>4</v>
      </c>
      <c r="AE796" t="str" cm="1">
        <f t="array" ref="AE796">_xlfn.IFS(S796 &lt; 3, "Low", S796 &lt;= 4, "Medium", S796 &gt; 4, "High")</f>
        <v>Low</v>
      </c>
      <c r="AF796" t="str" cm="1">
        <f t="array" ref="AF796">_xlfn.IFS(T796 &lt; 3, "Unsatisfied", T796 &lt;= 4, "Neutral", T796 &gt; 4, "Satisfied" )</f>
        <v>Satisfied</v>
      </c>
      <c r="AG796" t="str" cm="1">
        <f t="array" ref="AG796">_xlfn.IFS(Q796 &lt; 3, "Needs Improvement", Q796 &lt;= 4, "Good", Q796 &gt; 4, "Excellent" )</f>
        <v>Good</v>
      </c>
      <c r="AH796" t="str">
        <f t="shared" si="25"/>
        <v>Needs Improvement</v>
      </c>
    </row>
    <row r="797" spans="1:34" x14ac:dyDescent="0.35">
      <c r="A797">
        <v>1287</v>
      </c>
      <c r="B797" s="1">
        <v>44093</v>
      </c>
      <c r="C797" t="s">
        <v>28</v>
      </c>
      <c r="D797" t="s">
        <v>54</v>
      </c>
      <c r="E797" t="s">
        <v>108</v>
      </c>
      <c r="F797" t="s">
        <v>55</v>
      </c>
      <c r="G797" t="s">
        <v>45</v>
      </c>
      <c r="H797" t="s">
        <v>55</v>
      </c>
      <c r="I797" t="s">
        <v>34</v>
      </c>
      <c r="J797" t="s">
        <v>65</v>
      </c>
      <c r="K797" s="1">
        <v>15967</v>
      </c>
      <c r="L797" t="s">
        <v>36</v>
      </c>
      <c r="M797" t="s">
        <v>37</v>
      </c>
      <c r="N797" t="s">
        <v>72</v>
      </c>
      <c r="O797" t="s">
        <v>39</v>
      </c>
      <c r="P797" t="s">
        <v>40</v>
      </c>
      <c r="Q797">
        <v>3</v>
      </c>
      <c r="R797" s="1">
        <v>45137</v>
      </c>
      <c r="S797">
        <v>3</v>
      </c>
      <c r="T797">
        <v>5</v>
      </c>
      <c r="U797">
        <v>2</v>
      </c>
      <c r="V797" s="1">
        <v>45016</v>
      </c>
      <c r="W797" t="s">
        <v>68</v>
      </c>
      <c r="X797" t="s">
        <v>51</v>
      </c>
      <c r="Y797" t="s">
        <v>63</v>
      </c>
      <c r="Z797">
        <v>1</v>
      </c>
      <c r="AA797">
        <v>342.57</v>
      </c>
      <c r="AB797">
        <v>77</v>
      </c>
      <c r="AC797" t="str" cm="1">
        <f t="array" ref="AC797">_xlfn.IFS(AB797 &lt;=29, "Young Adult", AB797 &lt;=44, "Adult", AB797 &lt;=59, "Middle Age", AB797 &gt; 59, "Old")</f>
        <v>Old</v>
      </c>
      <c r="AD797">
        <f t="shared" ca="1" si="24"/>
        <v>5</v>
      </c>
      <c r="AE797" t="str" cm="1">
        <f t="array" ref="AE797">_xlfn.IFS(S797 &lt; 3, "Low", S797 &lt;= 4, "Medium", S797 &gt; 4, "High")</f>
        <v>Medium</v>
      </c>
      <c r="AF797" t="str" cm="1">
        <f t="array" ref="AF797">_xlfn.IFS(T797 &lt; 3, "Unsatisfied", T797 &lt;= 4, "Neutral", T797 &gt; 4, "Satisfied" )</f>
        <v>Satisfied</v>
      </c>
      <c r="AG797" t="str" cm="1">
        <f t="array" ref="AG797">_xlfn.IFS(Q797 &lt; 3, "Needs Improvement", Q797 &lt;= 4, "Good", Q797 &gt; 4, "Excellent" )</f>
        <v>Good</v>
      </c>
      <c r="AH797" t="str">
        <f t="shared" si="25"/>
        <v>Effective</v>
      </c>
    </row>
    <row r="798" spans="1:34" x14ac:dyDescent="0.35">
      <c r="A798">
        <v>1288</v>
      </c>
      <c r="B798" s="1">
        <v>44572</v>
      </c>
      <c r="C798" t="s">
        <v>28</v>
      </c>
      <c r="D798" t="s">
        <v>94</v>
      </c>
      <c r="E798" t="s">
        <v>30</v>
      </c>
      <c r="F798" t="s">
        <v>55</v>
      </c>
      <c r="G798" t="s">
        <v>32</v>
      </c>
      <c r="H798" t="s">
        <v>46</v>
      </c>
      <c r="I798" t="s">
        <v>34</v>
      </c>
      <c r="J798" t="s">
        <v>47</v>
      </c>
      <c r="K798" s="1">
        <v>35944</v>
      </c>
      <c r="L798" t="s">
        <v>36</v>
      </c>
      <c r="M798" t="s">
        <v>37</v>
      </c>
      <c r="N798" t="s">
        <v>49</v>
      </c>
      <c r="O798" t="s">
        <v>61</v>
      </c>
      <c r="P798" t="s">
        <v>40</v>
      </c>
      <c r="Q798">
        <v>3</v>
      </c>
      <c r="R798" s="1">
        <v>45122</v>
      </c>
      <c r="S798">
        <v>2</v>
      </c>
      <c r="T798">
        <v>4</v>
      </c>
      <c r="U798">
        <v>5</v>
      </c>
      <c r="V798" s="1">
        <v>45059</v>
      </c>
      <c r="W798" t="s">
        <v>68</v>
      </c>
      <c r="X798" t="s">
        <v>51</v>
      </c>
      <c r="Y798" t="s">
        <v>52</v>
      </c>
      <c r="Z798">
        <v>5</v>
      </c>
      <c r="AA798">
        <v>948.31</v>
      </c>
      <c r="AB798">
        <v>24</v>
      </c>
      <c r="AC798" t="str" cm="1">
        <f t="array" ref="AC798">_xlfn.IFS(AB798 &lt;=29, "Young Adult", AB798 &lt;=44, "Adult", AB798 &lt;=59, "Middle Age", AB798 &gt; 59, "Old")</f>
        <v>Young Adult</v>
      </c>
      <c r="AD798">
        <f t="shared" ca="1" si="24"/>
        <v>4</v>
      </c>
      <c r="AE798" t="str" cm="1">
        <f t="array" ref="AE798">_xlfn.IFS(S798 &lt; 3, "Low", S798 &lt;= 4, "Medium", S798 &gt; 4, "High")</f>
        <v>Low</v>
      </c>
      <c r="AF798" t="str" cm="1">
        <f t="array" ref="AF798">_xlfn.IFS(T798 &lt; 3, "Unsatisfied", T798 &lt;= 4, "Neutral", T798 &gt; 4, "Satisfied" )</f>
        <v>Neutral</v>
      </c>
      <c r="AG798" t="str" cm="1">
        <f t="array" ref="AG798">_xlfn.IFS(Q798 &lt; 3, "Needs Improvement", Q798 &lt;= 4, "Good", Q798 &gt; 4, "Excellent" )</f>
        <v>Good</v>
      </c>
      <c r="AH798" t="str">
        <f t="shared" si="25"/>
        <v>Needs Improvement</v>
      </c>
    </row>
    <row r="799" spans="1:34" x14ac:dyDescent="0.35">
      <c r="A799">
        <v>1289</v>
      </c>
      <c r="B799" s="1">
        <v>43664</v>
      </c>
      <c r="C799" t="s">
        <v>28</v>
      </c>
      <c r="D799" t="s">
        <v>85</v>
      </c>
      <c r="E799" t="s">
        <v>30</v>
      </c>
      <c r="F799" t="s">
        <v>55</v>
      </c>
      <c r="G799" t="s">
        <v>32</v>
      </c>
      <c r="H799" t="s">
        <v>55</v>
      </c>
      <c r="I799" t="s">
        <v>34</v>
      </c>
      <c r="J799" t="s">
        <v>65</v>
      </c>
      <c r="K799" s="1">
        <v>15523</v>
      </c>
      <c r="L799" t="s">
        <v>36</v>
      </c>
      <c r="M799" t="s">
        <v>37</v>
      </c>
      <c r="N799" t="s">
        <v>60</v>
      </c>
      <c r="O799" t="s">
        <v>61</v>
      </c>
      <c r="P799" t="s">
        <v>40</v>
      </c>
      <c r="Q799">
        <v>3</v>
      </c>
      <c r="R799" s="1">
        <v>45055</v>
      </c>
      <c r="S799">
        <v>5</v>
      </c>
      <c r="T799">
        <v>3</v>
      </c>
      <c r="U799">
        <v>1</v>
      </c>
      <c r="V799" s="1">
        <v>44842</v>
      </c>
      <c r="W799" t="s">
        <v>41</v>
      </c>
      <c r="X799" t="s">
        <v>42</v>
      </c>
      <c r="Y799" t="s">
        <v>52</v>
      </c>
      <c r="Z799">
        <v>3</v>
      </c>
      <c r="AA799">
        <v>900.52</v>
      </c>
      <c r="AB799">
        <v>77</v>
      </c>
      <c r="AC799" t="str" cm="1">
        <f t="array" ref="AC799">_xlfn.IFS(AB799 &lt;=29, "Young Adult", AB799 &lt;=44, "Adult", AB799 &lt;=59, "Middle Age", AB799 &gt; 59, "Old")</f>
        <v>Old</v>
      </c>
      <c r="AD799">
        <f t="shared" ca="1" si="24"/>
        <v>6</v>
      </c>
      <c r="AE799" t="str" cm="1">
        <f t="array" ref="AE799">_xlfn.IFS(S799 &lt; 3, "Low", S799 &lt;= 4, "Medium", S799 &gt; 4, "High")</f>
        <v>High</v>
      </c>
      <c r="AF799" t="str" cm="1">
        <f t="array" ref="AF799">_xlfn.IFS(T799 &lt; 3, "Unsatisfied", T799 &lt;= 4, "Neutral", T799 &gt; 4, "Satisfied" )</f>
        <v>Neutral</v>
      </c>
      <c r="AG799" t="str" cm="1">
        <f t="array" ref="AG799">_xlfn.IFS(Q799 &lt; 3, "Needs Improvement", Q799 &lt;= 4, "Good", Q799 &gt; 4, "Excellent" )</f>
        <v>Good</v>
      </c>
      <c r="AH799" t="str">
        <f t="shared" si="25"/>
        <v>Needs Improvement</v>
      </c>
    </row>
    <row r="800" spans="1:34" x14ac:dyDescent="0.35">
      <c r="A800">
        <v>1290</v>
      </c>
      <c r="B800" s="1">
        <v>44299</v>
      </c>
      <c r="C800" t="s">
        <v>28</v>
      </c>
      <c r="D800" t="s">
        <v>64</v>
      </c>
      <c r="E800" t="s">
        <v>30</v>
      </c>
      <c r="F800" t="s">
        <v>55</v>
      </c>
      <c r="G800" t="s">
        <v>45</v>
      </c>
      <c r="H800" t="s">
        <v>55</v>
      </c>
      <c r="I800" t="s">
        <v>34</v>
      </c>
      <c r="J800" t="s">
        <v>58</v>
      </c>
      <c r="K800" s="1">
        <v>35199</v>
      </c>
      <c r="L800" t="s">
        <v>36</v>
      </c>
      <c r="M800" t="s">
        <v>37</v>
      </c>
      <c r="N800" t="s">
        <v>38</v>
      </c>
      <c r="O800" t="s">
        <v>67</v>
      </c>
      <c r="P800" t="s">
        <v>40</v>
      </c>
      <c r="Q800">
        <v>3</v>
      </c>
      <c r="R800" s="1">
        <v>45028</v>
      </c>
      <c r="S800">
        <v>5</v>
      </c>
      <c r="T800">
        <v>4</v>
      </c>
      <c r="U800">
        <v>2</v>
      </c>
      <c r="V800" s="1">
        <v>45060</v>
      </c>
      <c r="W800" t="s">
        <v>41</v>
      </c>
      <c r="X800" t="s">
        <v>51</v>
      </c>
      <c r="Y800" t="s">
        <v>63</v>
      </c>
      <c r="Z800">
        <v>4</v>
      </c>
      <c r="AA800">
        <v>140.72</v>
      </c>
      <c r="AB800">
        <v>25</v>
      </c>
      <c r="AC800" t="str" cm="1">
        <f t="array" ref="AC800">_xlfn.IFS(AB800 &lt;=29, "Young Adult", AB800 &lt;=44, "Adult", AB800 &lt;=59, "Middle Age", AB800 &gt; 59, "Old")</f>
        <v>Young Adult</v>
      </c>
      <c r="AD800">
        <f t="shared" ca="1" si="24"/>
        <v>5</v>
      </c>
      <c r="AE800" t="str" cm="1">
        <f t="array" ref="AE800">_xlfn.IFS(S800 &lt; 3, "Low", S800 &lt;= 4, "Medium", S800 &gt; 4, "High")</f>
        <v>High</v>
      </c>
      <c r="AF800" t="str" cm="1">
        <f t="array" ref="AF800">_xlfn.IFS(T800 &lt; 3, "Unsatisfied", T800 &lt;= 4, "Neutral", T800 &gt; 4, "Satisfied" )</f>
        <v>Neutral</v>
      </c>
      <c r="AG800" t="str" cm="1">
        <f t="array" ref="AG800">_xlfn.IFS(Q800 &lt; 3, "Needs Improvement", Q800 &lt;= 4, "Good", Q800 &gt; 4, "Excellent" )</f>
        <v>Good</v>
      </c>
      <c r="AH800" t="str">
        <f t="shared" si="25"/>
        <v>Effective</v>
      </c>
    </row>
    <row r="801" spans="1:34" x14ac:dyDescent="0.35">
      <c r="A801">
        <v>1291</v>
      </c>
      <c r="B801" s="1">
        <v>45094</v>
      </c>
      <c r="C801" t="s">
        <v>28</v>
      </c>
      <c r="D801" t="s">
        <v>74</v>
      </c>
      <c r="E801" t="s">
        <v>30</v>
      </c>
      <c r="F801" t="s">
        <v>31</v>
      </c>
      <c r="G801" t="s">
        <v>56</v>
      </c>
      <c r="H801" t="s">
        <v>33</v>
      </c>
      <c r="I801" t="s">
        <v>34</v>
      </c>
      <c r="J801" t="s">
        <v>79</v>
      </c>
      <c r="K801" s="1">
        <v>32214</v>
      </c>
      <c r="L801" t="s">
        <v>36</v>
      </c>
      <c r="M801" t="s">
        <v>37</v>
      </c>
      <c r="N801" t="s">
        <v>72</v>
      </c>
      <c r="O801" t="s">
        <v>77</v>
      </c>
      <c r="P801" t="s">
        <v>40</v>
      </c>
      <c r="Q801">
        <v>3</v>
      </c>
      <c r="R801" s="1">
        <v>45070</v>
      </c>
      <c r="S801">
        <v>5</v>
      </c>
      <c r="T801">
        <v>4</v>
      </c>
      <c r="U801">
        <v>5</v>
      </c>
      <c r="V801" s="1">
        <v>44816</v>
      </c>
      <c r="W801" t="s">
        <v>68</v>
      </c>
      <c r="X801" t="s">
        <v>42</v>
      </c>
      <c r="Y801" t="s">
        <v>73</v>
      </c>
      <c r="Z801">
        <v>3</v>
      </c>
      <c r="AA801">
        <v>913.62</v>
      </c>
      <c r="AB801">
        <v>35</v>
      </c>
      <c r="AC801" t="str" cm="1">
        <f t="array" ref="AC801">_xlfn.IFS(AB801 &lt;=29, "Young Adult", AB801 &lt;=44, "Adult", AB801 &lt;=59, "Middle Age", AB801 &gt; 59, "Old")</f>
        <v>Adult</v>
      </c>
      <c r="AD801">
        <f t="shared" ca="1" si="24"/>
        <v>2</v>
      </c>
      <c r="AE801" t="str" cm="1">
        <f t="array" ref="AE801">_xlfn.IFS(S801 &lt; 3, "Low", S801 &lt;= 4, "Medium", S801 &gt; 4, "High")</f>
        <v>High</v>
      </c>
      <c r="AF801" t="str" cm="1">
        <f t="array" ref="AF801">_xlfn.IFS(T801 &lt; 3, "Unsatisfied", T801 &lt;= 4, "Neutral", T801 &gt; 4, "Satisfied" )</f>
        <v>Neutral</v>
      </c>
      <c r="AG801" t="str" cm="1">
        <f t="array" ref="AG801">_xlfn.IFS(Q801 &lt; 3, "Needs Improvement", Q801 &lt;= 4, "Good", Q801 &gt; 4, "Excellent" )</f>
        <v>Good</v>
      </c>
      <c r="AH801" t="str">
        <f t="shared" si="25"/>
        <v>Needs Improvement</v>
      </c>
    </row>
    <row r="802" spans="1:34" x14ac:dyDescent="0.35">
      <c r="A802">
        <v>1292</v>
      </c>
      <c r="B802" s="1">
        <v>43400</v>
      </c>
      <c r="C802" t="s">
        <v>28</v>
      </c>
      <c r="D802" t="s">
        <v>69</v>
      </c>
      <c r="E802" t="s">
        <v>30</v>
      </c>
      <c r="F802" t="s">
        <v>55</v>
      </c>
      <c r="G802" t="s">
        <v>45</v>
      </c>
      <c r="H802" t="s">
        <v>46</v>
      </c>
      <c r="I802" t="s">
        <v>34</v>
      </c>
      <c r="J802" t="s">
        <v>79</v>
      </c>
      <c r="K802" s="1">
        <v>15884</v>
      </c>
      <c r="L802" t="s">
        <v>36</v>
      </c>
      <c r="M802" t="s">
        <v>37</v>
      </c>
      <c r="N802" t="s">
        <v>38</v>
      </c>
      <c r="O802" t="s">
        <v>77</v>
      </c>
      <c r="P802" t="s">
        <v>40</v>
      </c>
      <c r="Q802">
        <v>3</v>
      </c>
      <c r="R802" s="1">
        <v>45006</v>
      </c>
      <c r="S802">
        <v>1</v>
      </c>
      <c r="T802">
        <v>4</v>
      </c>
      <c r="U802">
        <v>3</v>
      </c>
      <c r="V802" s="1">
        <v>44979</v>
      </c>
      <c r="W802" t="s">
        <v>50</v>
      </c>
      <c r="X802" t="s">
        <v>42</v>
      </c>
      <c r="Y802" t="s">
        <v>63</v>
      </c>
      <c r="Z802">
        <v>5</v>
      </c>
      <c r="AA802">
        <v>950.3</v>
      </c>
      <c r="AB802">
        <v>75</v>
      </c>
      <c r="AC802" t="str" cm="1">
        <f t="array" ref="AC802">_xlfn.IFS(AB802 &lt;=29, "Young Adult", AB802 &lt;=44, "Adult", AB802 &lt;=59, "Middle Age", AB802 &gt; 59, "Old")</f>
        <v>Old</v>
      </c>
      <c r="AD802">
        <f t="shared" ca="1" si="24"/>
        <v>7</v>
      </c>
      <c r="AE802" t="str" cm="1">
        <f t="array" ref="AE802">_xlfn.IFS(S802 &lt; 3, "Low", S802 &lt;= 4, "Medium", S802 &gt; 4, "High")</f>
        <v>Low</v>
      </c>
      <c r="AF802" t="str" cm="1">
        <f t="array" ref="AF802">_xlfn.IFS(T802 &lt; 3, "Unsatisfied", T802 &lt;= 4, "Neutral", T802 &gt; 4, "Satisfied" )</f>
        <v>Neutral</v>
      </c>
      <c r="AG802" t="str" cm="1">
        <f t="array" ref="AG802">_xlfn.IFS(Q802 &lt; 3, "Needs Improvement", Q802 &lt;= 4, "Good", Q802 &gt; 4, "Excellent" )</f>
        <v>Good</v>
      </c>
      <c r="AH802" t="str">
        <f t="shared" si="25"/>
        <v>Effective</v>
      </c>
    </row>
    <row r="803" spans="1:34" x14ac:dyDescent="0.35">
      <c r="A803">
        <v>1293</v>
      </c>
      <c r="B803" s="1">
        <v>44348</v>
      </c>
      <c r="C803" t="s">
        <v>28</v>
      </c>
      <c r="D803" t="s">
        <v>29</v>
      </c>
      <c r="E803" t="s">
        <v>30</v>
      </c>
      <c r="F803" t="s">
        <v>31</v>
      </c>
      <c r="G803" t="s">
        <v>56</v>
      </c>
      <c r="H803" t="s">
        <v>55</v>
      </c>
      <c r="I803" t="s">
        <v>34</v>
      </c>
      <c r="J803" t="s">
        <v>101</v>
      </c>
      <c r="K803" s="1">
        <v>34263</v>
      </c>
      <c r="L803" t="s">
        <v>36</v>
      </c>
      <c r="M803" t="s">
        <v>37</v>
      </c>
      <c r="N803" t="s">
        <v>84</v>
      </c>
      <c r="O803" t="s">
        <v>61</v>
      </c>
      <c r="P803" t="s">
        <v>40</v>
      </c>
      <c r="Q803">
        <v>3</v>
      </c>
      <c r="R803" s="1">
        <v>45000</v>
      </c>
      <c r="S803">
        <v>2</v>
      </c>
      <c r="T803">
        <v>3</v>
      </c>
      <c r="U803">
        <v>2</v>
      </c>
      <c r="V803" s="1">
        <v>44997</v>
      </c>
      <c r="W803" t="s">
        <v>62</v>
      </c>
      <c r="X803" t="s">
        <v>42</v>
      </c>
      <c r="Y803" t="s">
        <v>73</v>
      </c>
      <c r="Z803">
        <v>2</v>
      </c>
      <c r="AA803">
        <v>668.77</v>
      </c>
      <c r="AB803">
        <v>28</v>
      </c>
      <c r="AC803" t="str" cm="1">
        <f t="array" ref="AC803">_xlfn.IFS(AB803 &lt;=29, "Young Adult", AB803 &lt;=44, "Adult", AB803 &lt;=59, "Middle Age", AB803 &gt; 59, "Old")</f>
        <v>Young Adult</v>
      </c>
      <c r="AD803">
        <f t="shared" ca="1" si="24"/>
        <v>5</v>
      </c>
      <c r="AE803" t="str" cm="1">
        <f t="array" ref="AE803">_xlfn.IFS(S803 &lt; 3, "Low", S803 &lt;= 4, "Medium", S803 &gt; 4, "High")</f>
        <v>Low</v>
      </c>
      <c r="AF803" t="str" cm="1">
        <f t="array" ref="AF803">_xlfn.IFS(T803 &lt; 3, "Unsatisfied", T803 &lt;= 4, "Neutral", T803 &gt; 4, "Satisfied" )</f>
        <v>Neutral</v>
      </c>
      <c r="AG803" t="str" cm="1">
        <f t="array" ref="AG803">_xlfn.IFS(Q803 &lt; 3, "Needs Improvement", Q803 &lt;= 4, "Good", Q803 &gt; 4, "Excellent" )</f>
        <v>Good</v>
      </c>
      <c r="AH803" t="str">
        <f t="shared" si="25"/>
        <v>Needs Improvement</v>
      </c>
    </row>
    <row r="804" spans="1:34" x14ac:dyDescent="0.35">
      <c r="A804">
        <v>1294</v>
      </c>
      <c r="B804" s="1">
        <v>45023</v>
      </c>
      <c r="C804" t="s">
        <v>133</v>
      </c>
      <c r="D804" t="s">
        <v>44</v>
      </c>
      <c r="E804" t="s">
        <v>30</v>
      </c>
      <c r="F804" t="s">
        <v>46</v>
      </c>
      <c r="G804" t="s">
        <v>56</v>
      </c>
      <c r="H804" t="s">
        <v>46</v>
      </c>
      <c r="I804" t="s">
        <v>34</v>
      </c>
      <c r="J804" t="s">
        <v>101</v>
      </c>
      <c r="K804" s="1">
        <v>25839</v>
      </c>
      <c r="L804" t="s">
        <v>36</v>
      </c>
      <c r="M804" t="s">
        <v>37</v>
      </c>
      <c r="N804" t="s">
        <v>49</v>
      </c>
      <c r="O804" t="s">
        <v>61</v>
      </c>
      <c r="P804" t="s">
        <v>40</v>
      </c>
      <c r="Q804">
        <v>3</v>
      </c>
      <c r="R804" s="1">
        <v>45141</v>
      </c>
      <c r="S804">
        <v>5</v>
      </c>
      <c r="T804">
        <v>4</v>
      </c>
      <c r="U804">
        <v>2</v>
      </c>
      <c r="V804" s="1">
        <v>44788</v>
      </c>
      <c r="W804" t="s">
        <v>68</v>
      </c>
      <c r="X804" t="s">
        <v>42</v>
      </c>
      <c r="Y804" t="s">
        <v>73</v>
      </c>
      <c r="Z804">
        <v>3</v>
      </c>
      <c r="AA804">
        <v>906.05</v>
      </c>
      <c r="AB804">
        <v>53</v>
      </c>
      <c r="AC804" t="str" cm="1">
        <f t="array" ref="AC804">_xlfn.IFS(AB804 &lt;=29, "Young Adult", AB804 &lt;=44, "Adult", AB804 &lt;=59, "Middle Age", AB804 &gt; 59, "Old")</f>
        <v>Middle Age</v>
      </c>
      <c r="AD804">
        <f t="shared" ca="1" si="24"/>
        <v>3</v>
      </c>
      <c r="AE804" t="str" cm="1">
        <f t="array" ref="AE804">_xlfn.IFS(S804 &lt; 3, "Low", S804 &lt;= 4, "Medium", S804 &gt; 4, "High")</f>
        <v>High</v>
      </c>
      <c r="AF804" t="str" cm="1">
        <f t="array" ref="AF804">_xlfn.IFS(T804 &lt; 3, "Unsatisfied", T804 &lt;= 4, "Neutral", T804 &gt; 4, "Satisfied" )</f>
        <v>Neutral</v>
      </c>
      <c r="AG804" t="str" cm="1">
        <f t="array" ref="AG804">_xlfn.IFS(Q804 &lt; 3, "Needs Improvement", Q804 &lt;= 4, "Good", Q804 &gt; 4, "Excellent" )</f>
        <v>Good</v>
      </c>
      <c r="AH804" t="str">
        <f t="shared" si="25"/>
        <v>Needs Improvement</v>
      </c>
    </row>
    <row r="805" spans="1:34" x14ac:dyDescent="0.35">
      <c r="A805">
        <v>1295</v>
      </c>
      <c r="B805" s="1">
        <v>44360</v>
      </c>
      <c r="C805" t="s">
        <v>106</v>
      </c>
      <c r="D805" t="s">
        <v>94</v>
      </c>
      <c r="E805" t="s">
        <v>30</v>
      </c>
      <c r="F805" t="s">
        <v>55</v>
      </c>
      <c r="G805" t="s">
        <v>45</v>
      </c>
      <c r="H805" t="s">
        <v>55</v>
      </c>
      <c r="I805" t="s">
        <v>34</v>
      </c>
      <c r="J805" t="s">
        <v>65</v>
      </c>
      <c r="K805" s="1">
        <v>25865</v>
      </c>
      <c r="L805" t="s">
        <v>36</v>
      </c>
      <c r="M805" t="s">
        <v>37</v>
      </c>
      <c r="N805" t="s">
        <v>60</v>
      </c>
      <c r="O805" t="s">
        <v>67</v>
      </c>
      <c r="P805" t="s">
        <v>40</v>
      </c>
      <c r="Q805">
        <v>3</v>
      </c>
      <c r="R805" s="1">
        <v>44975</v>
      </c>
      <c r="S805">
        <v>3</v>
      </c>
      <c r="T805">
        <v>3</v>
      </c>
      <c r="U805">
        <v>3</v>
      </c>
      <c r="V805" s="1">
        <v>44929</v>
      </c>
      <c r="W805" t="s">
        <v>92</v>
      </c>
      <c r="X805" t="s">
        <v>42</v>
      </c>
      <c r="Y805" t="s">
        <v>52</v>
      </c>
      <c r="Z805">
        <v>5</v>
      </c>
      <c r="AA805">
        <v>689.77</v>
      </c>
      <c r="AB805">
        <v>51</v>
      </c>
      <c r="AC805" t="str" cm="1">
        <f t="array" ref="AC805">_xlfn.IFS(AB805 &lt;=29, "Young Adult", AB805 &lt;=44, "Adult", AB805 &lt;=59, "Middle Age", AB805 &gt; 59, "Old")</f>
        <v>Middle Age</v>
      </c>
      <c r="AD805">
        <f t="shared" ca="1" si="24"/>
        <v>4</v>
      </c>
      <c r="AE805" t="str" cm="1">
        <f t="array" ref="AE805">_xlfn.IFS(S805 &lt; 3, "Low", S805 &lt;= 4, "Medium", S805 &gt; 4, "High")</f>
        <v>Medium</v>
      </c>
      <c r="AF805" t="str" cm="1">
        <f t="array" ref="AF805">_xlfn.IFS(T805 &lt; 3, "Unsatisfied", T805 &lt;= 4, "Neutral", T805 &gt; 4, "Satisfied" )</f>
        <v>Neutral</v>
      </c>
      <c r="AG805" t="str" cm="1">
        <f t="array" ref="AG805">_xlfn.IFS(Q805 &lt; 3, "Needs Improvement", Q805 &lt;= 4, "Good", Q805 &gt; 4, "Excellent" )</f>
        <v>Good</v>
      </c>
      <c r="AH805" t="str">
        <f t="shared" si="25"/>
        <v>Needs Improvement</v>
      </c>
    </row>
    <row r="806" spans="1:34" x14ac:dyDescent="0.35">
      <c r="A806">
        <v>1296</v>
      </c>
      <c r="B806" s="1">
        <v>43537</v>
      </c>
      <c r="C806" t="s">
        <v>106</v>
      </c>
      <c r="D806" t="s">
        <v>74</v>
      </c>
      <c r="E806" t="s">
        <v>108</v>
      </c>
      <c r="F806" t="s">
        <v>55</v>
      </c>
      <c r="G806" t="s">
        <v>56</v>
      </c>
      <c r="H806" t="s">
        <v>46</v>
      </c>
      <c r="I806" t="s">
        <v>34</v>
      </c>
      <c r="J806" t="s">
        <v>70</v>
      </c>
      <c r="K806" s="1">
        <v>31074</v>
      </c>
      <c r="L806" t="s">
        <v>36</v>
      </c>
      <c r="M806" t="s">
        <v>37</v>
      </c>
      <c r="N806" t="s">
        <v>84</v>
      </c>
      <c r="O806" t="s">
        <v>39</v>
      </c>
      <c r="P806" t="s">
        <v>40</v>
      </c>
      <c r="Q806">
        <v>3</v>
      </c>
      <c r="R806" s="1">
        <v>44964</v>
      </c>
      <c r="S806">
        <v>1</v>
      </c>
      <c r="T806">
        <v>1</v>
      </c>
      <c r="U806">
        <v>5</v>
      </c>
      <c r="V806" s="1">
        <v>44990</v>
      </c>
      <c r="W806" t="s">
        <v>92</v>
      </c>
      <c r="X806" t="s">
        <v>51</v>
      </c>
      <c r="Y806" t="s">
        <v>73</v>
      </c>
      <c r="Z806">
        <v>2</v>
      </c>
      <c r="AA806">
        <v>694.27</v>
      </c>
      <c r="AB806">
        <v>34</v>
      </c>
      <c r="AC806" t="str" cm="1">
        <f t="array" ref="AC806">_xlfn.IFS(AB806 &lt;=29, "Young Adult", AB806 &lt;=44, "Adult", AB806 &lt;=59, "Middle Age", AB806 &gt; 59, "Old")</f>
        <v>Adult</v>
      </c>
      <c r="AD806">
        <f t="shared" ca="1" si="24"/>
        <v>7</v>
      </c>
      <c r="AE806" t="str" cm="1">
        <f t="array" ref="AE806">_xlfn.IFS(S806 &lt; 3, "Low", S806 &lt;= 4, "Medium", S806 &gt; 4, "High")</f>
        <v>Low</v>
      </c>
      <c r="AF806" t="str" cm="1">
        <f t="array" ref="AF806">_xlfn.IFS(T806 &lt; 3, "Unsatisfied", T806 &lt;= 4, "Neutral", T806 &gt; 4, "Satisfied" )</f>
        <v>Unsatisfied</v>
      </c>
      <c r="AG806" t="str" cm="1">
        <f t="array" ref="AG806">_xlfn.IFS(Q806 &lt; 3, "Needs Improvement", Q806 &lt;= 4, "Good", Q806 &gt; 4, "Excellent" )</f>
        <v>Good</v>
      </c>
      <c r="AH806" t="str">
        <f t="shared" si="25"/>
        <v>Needs Improvement</v>
      </c>
    </row>
    <row r="807" spans="1:34" x14ac:dyDescent="0.35">
      <c r="A807">
        <v>1297</v>
      </c>
      <c r="B807" s="1">
        <v>43609</v>
      </c>
      <c r="C807" t="s">
        <v>106</v>
      </c>
      <c r="D807" t="s">
        <v>81</v>
      </c>
      <c r="E807" t="s">
        <v>108</v>
      </c>
      <c r="F807" t="s">
        <v>46</v>
      </c>
      <c r="G807" t="s">
        <v>45</v>
      </c>
      <c r="H807" t="s">
        <v>33</v>
      </c>
      <c r="I807" t="s">
        <v>34</v>
      </c>
      <c r="J807" t="s">
        <v>134</v>
      </c>
      <c r="K807" s="1">
        <v>25058</v>
      </c>
      <c r="L807" t="s">
        <v>36</v>
      </c>
      <c r="M807" t="s">
        <v>37</v>
      </c>
      <c r="N807" t="s">
        <v>60</v>
      </c>
      <c r="O807" t="s">
        <v>67</v>
      </c>
      <c r="P807" t="s">
        <v>40</v>
      </c>
      <c r="Q807">
        <v>3</v>
      </c>
      <c r="R807" s="1">
        <v>44783</v>
      </c>
      <c r="S807">
        <v>2</v>
      </c>
      <c r="T807">
        <v>4</v>
      </c>
      <c r="U807">
        <v>4</v>
      </c>
      <c r="V807" s="1">
        <v>45091</v>
      </c>
      <c r="W807" t="s">
        <v>62</v>
      </c>
      <c r="X807" t="s">
        <v>51</v>
      </c>
      <c r="Y807" t="s">
        <v>73</v>
      </c>
      <c r="Z807">
        <v>3</v>
      </c>
      <c r="AA807">
        <v>352.75</v>
      </c>
      <c r="AB807">
        <v>51</v>
      </c>
      <c r="AC807" t="str" cm="1">
        <f t="array" ref="AC807">_xlfn.IFS(AB807 &lt;=29, "Young Adult", AB807 &lt;=44, "Adult", AB807 &lt;=59, "Middle Age", AB807 &gt; 59, "Old")</f>
        <v>Middle Age</v>
      </c>
      <c r="AD807">
        <f t="shared" ca="1" si="24"/>
        <v>7</v>
      </c>
      <c r="AE807" t="str" cm="1">
        <f t="array" ref="AE807">_xlfn.IFS(S807 &lt; 3, "Low", S807 &lt;= 4, "Medium", S807 &gt; 4, "High")</f>
        <v>Low</v>
      </c>
      <c r="AF807" t="str" cm="1">
        <f t="array" ref="AF807">_xlfn.IFS(T807 &lt; 3, "Unsatisfied", T807 &lt;= 4, "Neutral", T807 &gt; 4, "Satisfied" )</f>
        <v>Neutral</v>
      </c>
      <c r="AG807" t="str" cm="1">
        <f t="array" ref="AG807">_xlfn.IFS(Q807 &lt; 3, "Needs Improvement", Q807 &lt;= 4, "Good", Q807 &gt; 4, "Excellent" )</f>
        <v>Good</v>
      </c>
      <c r="AH807" t="str">
        <f t="shared" si="25"/>
        <v>Needs Improvement</v>
      </c>
    </row>
    <row r="808" spans="1:34" x14ac:dyDescent="0.35">
      <c r="A808">
        <v>1298</v>
      </c>
      <c r="B808" s="1">
        <v>44982</v>
      </c>
      <c r="C808" t="s">
        <v>106</v>
      </c>
      <c r="D808" t="s">
        <v>54</v>
      </c>
      <c r="E808" t="s">
        <v>30</v>
      </c>
      <c r="F808" t="s">
        <v>46</v>
      </c>
      <c r="G808" t="s">
        <v>56</v>
      </c>
      <c r="H808" t="s">
        <v>33</v>
      </c>
      <c r="I808" t="s">
        <v>34</v>
      </c>
      <c r="J808" t="s">
        <v>65</v>
      </c>
      <c r="K808" s="1">
        <v>30385</v>
      </c>
      <c r="L808" t="s">
        <v>36</v>
      </c>
      <c r="M808" t="s">
        <v>37</v>
      </c>
      <c r="N808" t="s">
        <v>72</v>
      </c>
      <c r="O808" t="s">
        <v>67</v>
      </c>
      <c r="P808" t="s">
        <v>40</v>
      </c>
      <c r="Q808">
        <v>3</v>
      </c>
      <c r="R808" s="1">
        <v>44901</v>
      </c>
      <c r="S808">
        <v>1</v>
      </c>
      <c r="T808">
        <v>2</v>
      </c>
      <c r="U808">
        <v>1</v>
      </c>
      <c r="V808" s="1">
        <v>45062</v>
      </c>
      <c r="W808" t="s">
        <v>62</v>
      </c>
      <c r="X808" t="s">
        <v>42</v>
      </c>
      <c r="Y808" t="s">
        <v>73</v>
      </c>
      <c r="Z808">
        <v>3</v>
      </c>
      <c r="AA808">
        <v>411.17</v>
      </c>
      <c r="AB808">
        <v>40</v>
      </c>
      <c r="AC808" t="str" cm="1">
        <f t="array" ref="AC808">_xlfn.IFS(AB808 &lt;=29, "Young Adult", AB808 &lt;=44, "Adult", AB808 &lt;=59, "Middle Age", AB808 &gt; 59, "Old")</f>
        <v>Adult</v>
      </c>
      <c r="AD808">
        <f t="shared" ca="1" si="24"/>
        <v>3</v>
      </c>
      <c r="AE808" t="str" cm="1">
        <f t="array" ref="AE808">_xlfn.IFS(S808 &lt; 3, "Low", S808 &lt;= 4, "Medium", S808 &gt; 4, "High")</f>
        <v>Low</v>
      </c>
      <c r="AF808" t="str" cm="1">
        <f t="array" ref="AF808">_xlfn.IFS(T808 &lt; 3, "Unsatisfied", T808 &lt;= 4, "Neutral", T808 &gt; 4, "Satisfied" )</f>
        <v>Unsatisfied</v>
      </c>
      <c r="AG808" t="str" cm="1">
        <f t="array" ref="AG808">_xlfn.IFS(Q808 &lt; 3, "Needs Improvement", Q808 &lt;= 4, "Good", Q808 &gt; 4, "Excellent" )</f>
        <v>Good</v>
      </c>
      <c r="AH808" t="str">
        <f t="shared" si="25"/>
        <v>Needs Improvement</v>
      </c>
    </row>
    <row r="809" spans="1:34" x14ac:dyDescent="0.35">
      <c r="A809">
        <v>1299</v>
      </c>
      <c r="B809" s="1">
        <v>43914</v>
      </c>
      <c r="C809" t="s">
        <v>106</v>
      </c>
      <c r="D809" t="s">
        <v>69</v>
      </c>
      <c r="E809" t="s">
        <v>30</v>
      </c>
      <c r="F809" t="s">
        <v>31</v>
      </c>
      <c r="G809" t="s">
        <v>56</v>
      </c>
      <c r="H809" t="s">
        <v>55</v>
      </c>
      <c r="I809" t="s">
        <v>34</v>
      </c>
      <c r="J809" t="s">
        <v>47</v>
      </c>
      <c r="K809" s="1">
        <v>19642</v>
      </c>
      <c r="L809" t="s">
        <v>36</v>
      </c>
      <c r="M809" t="s">
        <v>37</v>
      </c>
      <c r="N809" t="s">
        <v>84</v>
      </c>
      <c r="O809" t="s">
        <v>39</v>
      </c>
      <c r="P809" t="s">
        <v>40</v>
      </c>
      <c r="Q809">
        <v>3</v>
      </c>
      <c r="R809" s="1">
        <v>45109</v>
      </c>
      <c r="S809">
        <v>1</v>
      </c>
      <c r="T809">
        <v>2</v>
      </c>
      <c r="U809">
        <v>2</v>
      </c>
      <c r="V809" s="1">
        <v>44947</v>
      </c>
      <c r="W809" t="s">
        <v>62</v>
      </c>
      <c r="X809" t="s">
        <v>51</v>
      </c>
      <c r="Y809" t="s">
        <v>63</v>
      </c>
      <c r="Z809">
        <v>3</v>
      </c>
      <c r="AA809">
        <v>358.81</v>
      </c>
      <c r="AB809">
        <v>67</v>
      </c>
      <c r="AC809" t="str" cm="1">
        <f t="array" ref="AC809">_xlfn.IFS(AB809 &lt;=29, "Young Adult", AB809 &lt;=44, "Adult", AB809 &lt;=59, "Middle Age", AB809 &gt; 59, "Old")</f>
        <v>Old</v>
      </c>
      <c r="AD809">
        <f t="shared" ca="1" si="24"/>
        <v>6</v>
      </c>
      <c r="AE809" t="str" cm="1">
        <f t="array" ref="AE809">_xlfn.IFS(S809 &lt; 3, "Low", S809 &lt;= 4, "Medium", S809 &gt; 4, "High")</f>
        <v>Low</v>
      </c>
      <c r="AF809" t="str" cm="1">
        <f t="array" ref="AF809">_xlfn.IFS(T809 &lt; 3, "Unsatisfied", T809 &lt;= 4, "Neutral", T809 &gt; 4, "Satisfied" )</f>
        <v>Unsatisfied</v>
      </c>
      <c r="AG809" t="str" cm="1">
        <f t="array" ref="AG809">_xlfn.IFS(Q809 &lt; 3, "Needs Improvement", Q809 &lt;= 4, "Good", Q809 &gt; 4, "Excellent" )</f>
        <v>Good</v>
      </c>
      <c r="AH809" t="str">
        <f t="shared" si="25"/>
        <v>Effective</v>
      </c>
    </row>
    <row r="810" spans="1:34" x14ac:dyDescent="0.35">
      <c r="A810">
        <v>1300</v>
      </c>
      <c r="B810" s="1">
        <v>44359</v>
      </c>
      <c r="C810" t="s">
        <v>106</v>
      </c>
      <c r="D810" t="s">
        <v>29</v>
      </c>
      <c r="E810" t="s">
        <v>30</v>
      </c>
      <c r="F810" t="s">
        <v>31</v>
      </c>
      <c r="G810" t="s">
        <v>56</v>
      </c>
      <c r="H810" t="s">
        <v>33</v>
      </c>
      <c r="I810" t="s">
        <v>34</v>
      </c>
      <c r="J810" t="s">
        <v>70</v>
      </c>
      <c r="K810" s="1">
        <v>24720</v>
      </c>
      <c r="L810" t="s">
        <v>36</v>
      </c>
      <c r="M810" t="s">
        <v>37</v>
      </c>
      <c r="N810" t="s">
        <v>72</v>
      </c>
      <c r="O810" t="s">
        <v>67</v>
      </c>
      <c r="P810" t="s">
        <v>40</v>
      </c>
      <c r="Q810">
        <v>3</v>
      </c>
      <c r="R810" s="1">
        <v>44841</v>
      </c>
      <c r="S810">
        <v>1</v>
      </c>
      <c r="T810">
        <v>3</v>
      </c>
      <c r="U810">
        <v>1</v>
      </c>
      <c r="V810" s="1">
        <v>45045</v>
      </c>
      <c r="W810" t="s">
        <v>68</v>
      </c>
      <c r="X810" t="s">
        <v>42</v>
      </c>
      <c r="Y810" t="s">
        <v>73</v>
      </c>
      <c r="Z810">
        <v>4</v>
      </c>
      <c r="AA810">
        <v>588.64</v>
      </c>
      <c r="AB810">
        <v>54</v>
      </c>
      <c r="AC810" t="str" cm="1">
        <f t="array" ref="AC810">_xlfn.IFS(AB810 &lt;=29, "Young Adult", AB810 &lt;=44, "Adult", AB810 &lt;=59, "Middle Age", AB810 &gt; 59, "Old")</f>
        <v>Middle Age</v>
      </c>
      <c r="AD810">
        <f t="shared" ca="1" si="24"/>
        <v>5</v>
      </c>
      <c r="AE810" t="str" cm="1">
        <f t="array" ref="AE810">_xlfn.IFS(S810 &lt; 3, "Low", S810 &lt;= 4, "Medium", S810 &gt; 4, "High")</f>
        <v>Low</v>
      </c>
      <c r="AF810" t="str" cm="1">
        <f t="array" ref="AF810">_xlfn.IFS(T810 &lt; 3, "Unsatisfied", T810 &lt;= 4, "Neutral", T810 &gt; 4, "Satisfied" )</f>
        <v>Neutral</v>
      </c>
      <c r="AG810" t="str" cm="1">
        <f t="array" ref="AG810">_xlfn.IFS(Q810 &lt; 3, "Needs Improvement", Q810 &lt;= 4, "Good", Q810 &gt; 4, "Excellent" )</f>
        <v>Good</v>
      </c>
      <c r="AH810" t="str">
        <f t="shared" si="25"/>
        <v>Needs Improvement</v>
      </c>
    </row>
    <row r="811" spans="1:34" x14ac:dyDescent="0.35">
      <c r="A811">
        <v>1301</v>
      </c>
      <c r="B811" s="1">
        <v>43546</v>
      </c>
      <c r="C811" t="s">
        <v>28</v>
      </c>
      <c r="D811" t="s">
        <v>87</v>
      </c>
      <c r="E811" t="s">
        <v>108</v>
      </c>
      <c r="F811" t="s">
        <v>46</v>
      </c>
      <c r="G811" t="s">
        <v>56</v>
      </c>
      <c r="H811" t="s">
        <v>33</v>
      </c>
      <c r="I811" t="s">
        <v>34</v>
      </c>
      <c r="J811" t="s">
        <v>70</v>
      </c>
      <c r="K811" s="1">
        <v>18350</v>
      </c>
      <c r="L811" t="s">
        <v>36</v>
      </c>
      <c r="M811" t="s">
        <v>37</v>
      </c>
      <c r="N811" t="s">
        <v>84</v>
      </c>
      <c r="O811" t="s">
        <v>39</v>
      </c>
      <c r="P811" t="s">
        <v>40</v>
      </c>
      <c r="Q811">
        <v>3</v>
      </c>
      <c r="R811" s="1">
        <v>44947</v>
      </c>
      <c r="S811">
        <v>1</v>
      </c>
      <c r="T811">
        <v>4</v>
      </c>
      <c r="U811">
        <v>2</v>
      </c>
      <c r="V811" s="1">
        <v>44826</v>
      </c>
      <c r="W811" t="s">
        <v>92</v>
      </c>
      <c r="X811" t="s">
        <v>42</v>
      </c>
      <c r="Y811" t="s">
        <v>52</v>
      </c>
      <c r="Z811">
        <v>1</v>
      </c>
      <c r="AA811">
        <v>472.18</v>
      </c>
      <c r="AB811">
        <v>69</v>
      </c>
      <c r="AC811" t="str" cm="1">
        <f t="array" ref="AC811">_xlfn.IFS(AB811 &lt;=29, "Young Adult", AB811 &lt;=44, "Adult", AB811 &lt;=59, "Middle Age", AB811 &gt; 59, "Old")</f>
        <v>Old</v>
      </c>
      <c r="AD811">
        <f t="shared" ca="1" si="24"/>
        <v>7</v>
      </c>
      <c r="AE811" t="str" cm="1">
        <f t="array" ref="AE811">_xlfn.IFS(S811 &lt; 3, "Low", S811 &lt;= 4, "Medium", S811 &gt; 4, "High")</f>
        <v>Low</v>
      </c>
      <c r="AF811" t="str" cm="1">
        <f t="array" ref="AF811">_xlfn.IFS(T811 &lt; 3, "Unsatisfied", T811 &lt;= 4, "Neutral", T811 &gt; 4, "Satisfied" )</f>
        <v>Neutral</v>
      </c>
      <c r="AG811" t="str" cm="1">
        <f t="array" ref="AG811">_xlfn.IFS(Q811 &lt; 3, "Needs Improvement", Q811 &lt;= 4, "Good", Q811 &gt; 4, "Excellent" )</f>
        <v>Good</v>
      </c>
      <c r="AH811" t="str">
        <f t="shared" si="25"/>
        <v>Needs Improvement</v>
      </c>
    </row>
    <row r="812" spans="1:34" x14ac:dyDescent="0.35">
      <c r="A812">
        <v>1302</v>
      </c>
      <c r="B812" s="1">
        <v>44263</v>
      </c>
      <c r="C812" t="s">
        <v>28</v>
      </c>
      <c r="D812" t="s">
        <v>64</v>
      </c>
      <c r="E812" t="s">
        <v>108</v>
      </c>
      <c r="F812" t="s">
        <v>55</v>
      </c>
      <c r="G812" t="s">
        <v>45</v>
      </c>
      <c r="H812" t="s">
        <v>55</v>
      </c>
      <c r="I812" t="s">
        <v>34</v>
      </c>
      <c r="J812" t="s">
        <v>70</v>
      </c>
      <c r="K812" s="1">
        <v>36709</v>
      </c>
      <c r="L812" t="s">
        <v>36</v>
      </c>
      <c r="M812" t="s">
        <v>37</v>
      </c>
      <c r="N812" t="s">
        <v>60</v>
      </c>
      <c r="O812" t="s">
        <v>67</v>
      </c>
      <c r="P812" t="s">
        <v>40</v>
      </c>
      <c r="Q812">
        <v>3</v>
      </c>
      <c r="R812" s="1">
        <v>45081</v>
      </c>
      <c r="S812">
        <v>1</v>
      </c>
      <c r="T812">
        <v>2</v>
      </c>
      <c r="U812">
        <v>4</v>
      </c>
      <c r="V812" s="1">
        <v>44793</v>
      </c>
      <c r="W812" t="s">
        <v>62</v>
      </c>
      <c r="X812" t="s">
        <v>42</v>
      </c>
      <c r="Y812" t="s">
        <v>73</v>
      </c>
      <c r="Z812">
        <v>2</v>
      </c>
      <c r="AA812">
        <v>758.79</v>
      </c>
      <c r="AB812">
        <v>21</v>
      </c>
      <c r="AC812" t="str" cm="1">
        <f t="array" ref="AC812">_xlfn.IFS(AB812 &lt;=29, "Young Adult", AB812 &lt;=44, "Adult", AB812 &lt;=59, "Middle Age", AB812 &gt; 59, "Old")</f>
        <v>Young Adult</v>
      </c>
      <c r="AD812">
        <f t="shared" ca="1" si="24"/>
        <v>5</v>
      </c>
      <c r="AE812" t="str" cm="1">
        <f t="array" ref="AE812">_xlfn.IFS(S812 &lt; 3, "Low", S812 &lt;= 4, "Medium", S812 &gt; 4, "High")</f>
        <v>Low</v>
      </c>
      <c r="AF812" t="str" cm="1">
        <f t="array" ref="AF812">_xlfn.IFS(T812 &lt; 3, "Unsatisfied", T812 &lt;= 4, "Neutral", T812 &gt; 4, "Satisfied" )</f>
        <v>Unsatisfied</v>
      </c>
      <c r="AG812" t="str" cm="1">
        <f t="array" ref="AG812">_xlfn.IFS(Q812 &lt; 3, "Needs Improvement", Q812 &lt;= 4, "Good", Q812 &gt; 4, "Excellent" )</f>
        <v>Good</v>
      </c>
      <c r="AH812" t="str">
        <f t="shared" si="25"/>
        <v>Needs Improvement</v>
      </c>
    </row>
    <row r="813" spans="1:34" x14ac:dyDescent="0.35">
      <c r="A813">
        <v>1303</v>
      </c>
      <c r="B813" s="1">
        <v>43966</v>
      </c>
      <c r="C813" t="s">
        <v>28</v>
      </c>
      <c r="D813" t="s">
        <v>94</v>
      </c>
      <c r="E813" t="s">
        <v>30</v>
      </c>
      <c r="F813" t="s">
        <v>31</v>
      </c>
      <c r="G813" t="s">
        <v>45</v>
      </c>
      <c r="H813" t="s">
        <v>55</v>
      </c>
      <c r="I813" t="s">
        <v>34</v>
      </c>
      <c r="J813" t="s">
        <v>35</v>
      </c>
      <c r="K813" s="1">
        <v>20852</v>
      </c>
      <c r="L813" t="s">
        <v>36</v>
      </c>
      <c r="M813" t="s">
        <v>37</v>
      </c>
      <c r="N813" t="s">
        <v>49</v>
      </c>
      <c r="O813" t="s">
        <v>61</v>
      </c>
      <c r="P813" t="s">
        <v>40</v>
      </c>
      <c r="Q813">
        <v>3</v>
      </c>
      <c r="R813" s="1">
        <v>44927</v>
      </c>
      <c r="S813">
        <v>5</v>
      </c>
      <c r="T813">
        <v>3</v>
      </c>
      <c r="U813">
        <v>5</v>
      </c>
      <c r="V813" s="1">
        <v>45079</v>
      </c>
      <c r="W813" t="s">
        <v>41</v>
      </c>
      <c r="X813" t="s">
        <v>42</v>
      </c>
      <c r="Y813" t="s">
        <v>43</v>
      </c>
      <c r="Z813">
        <v>3</v>
      </c>
      <c r="AA813">
        <v>921.81</v>
      </c>
      <c r="AB813">
        <v>63</v>
      </c>
      <c r="AC813" t="str" cm="1">
        <f t="array" ref="AC813">_xlfn.IFS(AB813 &lt;=29, "Young Adult", AB813 &lt;=44, "Adult", AB813 &lt;=59, "Middle Age", AB813 &gt; 59, "Old")</f>
        <v>Old</v>
      </c>
      <c r="AD813">
        <f t="shared" ca="1" si="24"/>
        <v>6</v>
      </c>
      <c r="AE813" t="str" cm="1">
        <f t="array" ref="AE813">_xlfn.IFS(S813 &lt; 3, "Low", S813 &lt;= 4, "Medium", S813 &gt; 4, "High")</f>
        <v>High</v>
      </c>
      <c r="AF813" t="str" cm="1">
        <f t="array" ref="AF813">_xlfn.IFS(T813 &lt; 3, "Unsatisfied", T813 &lt;= 4, "Neutral", T813 &gt; 4, "Satisfied" )</f>
        <v>Neutral</v>
      </c>
      <c r="AG813" t="str" cm="1">
        <f t="array" ref="AG813">_xlfn.IFS(Q813 &lt; 3, "Needs Improvement", Q813 &lt;= 4, "Good", Q813 &gt; 4, "Excellent" )</f>
        <v>Good</v>
      </c>
      <c r="AH813" t="str">
        <f t="shared" si="25"/>
        <v>Needs Improvement</v>
      </c>
    </row>
    <row r="814" spans="1:34" x14ac:dyDescent="0.35">
      <c r="A814">
        <v>1304</v>
      </c>
      <c r="B814" s="1">
        <v>44950</v>
      </c>
      <c r="C814" t="s">
        <v>28</v>
      </c>
      <c r="D814" t="s">
        <v>74</v>
      </c>
      <c r="E814" t="s">
        <v>30</v>
      </c>
      <c r="F814" t="s">
        <v>55</v>
      </c>
      <c r="G814" t="s">
        <v>56</v>
      </c>
      <c r="H814" t="s">
        <v>46</v>
      </c>
      <c r="I814" t="s">
        <v>34</v>
      </c>
      <c r="J814" t="s">
        <v>135</v>
      </c>
      <c r="K814" s="1">
        <v>35108</v>
      </c>
      <c r="L814" t="s">
        <v>36</v>
      </c>
      <c r="M814" t="s">
        <v>37</v>
      </c>
      <c r="N814" t="s">
        <v>84</v>
      </c>
      <c r="O814" t="s">
        <v>39</v>
      </c>
      <c r="P814" t="s">
        <v>40</v>
      </c>
      <c r="Q814">
        <v>3</v>
      </c>
      <c r="R814" s="1">
        <v>45027</v>
      </c>
      <c r="S814">
        <v>3</v>
      </c>
      <c r="T814">
        <v>5</v>
      </c>
      <c r="U814">
        <v>1</v>
      </c>
      <c r="V814" s="1">
        <v>44942</v>
      </c>
      <c r="W814" t="s">
        <v>92</v>
      </c>
      <c r="X814" t="s">
        <v>51</v>
      </c>
      <c r="Y814" t="s">
        <v>63</v>
      </c>
      <c r="Z814">
        <v>3</v>
      </c>
      <c r="AA814">
        <v>405.08</v>
      </c>
      <c r="AB814">
        <v>27</v>
      </c>
      <c r="AC814" t="str" cm="1">
        <f t="array" ref="AC814">_xlfn.IFS(AB814 &lt;=29, "Young Adult", AB814 &lt;=44, "Adult", AB814 &lt;=59, "Middle Age", AB814 &gt; 59, "Old")</f>
        <v>Young Adult</v>
      </c>
      <c r="AD814">
        <f t="shared" ca="1" si="24"/>
        <v>3</v>
      </c>
      <c r="AE814" t="str" cm="1">
        <f t="array" ref="AE814">_xlfn.IFS(S814 &lt; 3, "Low", S814 &lt;= 4, "Medium", S814 &gt; 4, "High")</f>
        <v>Medium</v>
      </c>
      <c r="AF814" t="str" cm="1">
        <f t="array" ref="AF814">_xlfn.IFS(T814 &lt; 3, "Unsatisfied", T814 &lt;= 4, "Neutral", T814 &gt; 4, "Satisfied" )</f>
        <v>Satisfied</v>
      </c>
      <c r="AG814" t="str" cm="1">
        <f t="array" ref="AG814">_xlfn.IFS(Q814 &lt; 3, "Needs Improvement", Q814 &lt;= 4, "Good", Q814 &gt; 4, "Excellent" )</f>
        <v>Good</v>
      </c>
      <c r="AH814" t="str">
        <f t="shared" si="25"/>
        <v>Effective</v>
      </c>
    </row>
    <row r="815" spans="1:34" x14ac:dyDescent="0.35">
      <c r="A815">
        <v>1305</v>
      </c>
      <c r="B815" s="1">
        <v>44202</v>
      </c>
      <c r="C815" t="s">
        <v>28</v>
      </c>
      <c r="D815" t="s">
        <v>81</v>
      </c>
      <c r="E815" t="s">
        <v>108</v>
      </c>
      <c r="F815" t="s">
        <v>55</v>
      </c>
      <c r="G815" t="s">
        <v>56</v>
      </c>
      <c r="H815" t="s">
        <v>33</v>
      </c>
      <c r="I815" t="s">
        <v>34</v>
      </c>
      <c r="J815" t="s">
        <v>70</v>
      </c>
      <c r="K815" s="1">
        <v>36113</v>
      </c>
      <c r="L815" t="s">
        <v>36</v>
      </c>
      <c r="M815" t="s">
        <v>48</v>
      </c>
      <c r="N815" t="s">
        <v>38</v>
      </c>
      <c r="O815" t="s">
        <v>67</v>
      </c>
      <c r="P815" t="s">
        <v>40</v>
      </c>
      <c r="Q815">
        <v>3</v>
      </c>
      <c r="R815" s="1">
        <v>44979</v>
      </c>
      <c r="S815">
        <v>2</v>
      </c>
      <c r="T815">
        <v>5</v>
      </c>
      <c r="U815">
        <v>2</v>
      </c>
      <c r="V815" s="1">
        <v>45115</v>
      </c>
      <c r="W815" t="s">
        <v>68</v>
      </c>
      <c r="X815" t="s">
        <v>42</v>
      </c>
      <c r="Y815" t="s">
        <v>43</v>
      </c>
      <c r="Z815">
        <v>3</v>
      </c>
      <c r="AA815">
        <v>784.22</v>
      </c>
      <c r="AB815">
        <v>23</v>
      </c>
      <c r="AC815" t="str" cm="1">
        <f t="array" ref="AC815">_xlfn.IFS(AB815 &lt;=29, "Young Adult", AB815 &lt;=44, "Adult", AB815 &lt;=59, "Middle Age", AB815 &gt; 59, "Old")</f>
        <v>Young Adult</v>
      </c>
      <c r="AD815">
        <f t="shared" ca="1" si="24"/>
        <v>5</v>
      </c>
      <c r="AE815" t="str" cm="1">
        <f t="array" ref="AE815">_xlfn.IFS(S815 &lt; 3, "Low", S815 &lt;= 4, "Medium", S815 &gt; 4, "High")</f>
        <v>Low</v>
      </c>
      <c r="AF815" t="str" cm="1">
        <f t="array" ref="AF815">_xlfn.IFS(T815 &lt; 3, "Unsatisfied", T815 &lt;= 4, "Neutral", T815 &gt; 4, "Satisfied" )</f>
        <v>Satisfied</v>
      </c>
      <c r="AG815" t="str" cm="1">
        <f t="array" ref="AG815">_xlfn.IFS(Q815 &lt; 3, "Needs Improvement", Q815 &lt;= 4, "Good", Q815 &gt; 4, "Excellent" )</f>
        <v>Good</v>
      </c>
      <c r="AH815" t="str">
        <f t="shared" si="25"/>
        <v>Needs Improvement</v>
      </c>
    </row>
    <row r="816" spans="1:34" x14ac:dyDescent="0.35">
      <c r="A816">
        <v>1306</v>
      </c>
      <c r="B816" s="1">
        <v>44302</v>
      </c>
      <c r="C816" t="s">
        <v>28</v>
      </c>
      <c r="D816" t="s">
        <v>54</v>
      </c>
      <c r="E816" t="s">
        <v>30</v>
      </c>
      <c r="F816" t="s">
        <v>46</v>
      </c>
      <c r="G816" t="s">
        <v>56</v>
      </c>
      <c r="H816" t="s">
        <v>46</v>
      </c>
      <c r="I816" t="s">
        <v>34</v>
      </c>
      <c r="J816" t="s">
        <v>96</v>
      </c>
      <c r="K816" s="1">
        <v>35649</v>
      </c>
      <c r="L816" t="s">
        <v>36</v>
      </c>
      <c r="M816" t="s">
        <v>48</v>
      </c>
      <c r="N816" t="s">
        <v>49</v>
      </c>
      <c r="O816" t="s">
        <v>61</v>
      </c>
      <c r="P816" t="s">
        <v>40</v>
      </c>
      <c r="Q816">
        <v>3</v>
      </c>
      <c r="R816" s="1">
        <v>44877</v>
      </c>
      <c r="S816">
        <v>1</v>
      </c>
      <c r="T816">
        <v>3</v>
      </c>
      <c r="U816">
        <v>5</v>
      </c>
      <c r="V816" s="1">
        <v>45120</v>
      </c>
      <c r="W816" t="s">
        <v>68</v>
      </c>
      <c r="X816" t="s">
        <v>51</v>
      </c>
      <c r="Y816" t="s">
        <v>43</v>
      </c>
      <c r="Z816">
        <v>4</v>
      </c>
      <c r="AA816">
        <v>443.99</v>
      </c>
      <c r="AB816">
        <v>24</v>
      </c>
      <c r="AC816" t="str" cm="1">
        <f t="array" ref="AC816">_xlfn.IFS(AB816 &lt;=29, "Young Adult", AB816 &lt;=44, "Adult", AB816 &lt;=59, "Middle Age", AB816 &gt; 59, "Old")</f>
        <v>Young Adult</v>
      </c>
      <c r="AD816">
        <f t="shared" ca="1" si="24"/>
        <v>5</v>
      </c>
      <c r="AE816" t="str" cm="1">
        <f t="array" ref="AE816">_xlfn.IFS(S816 &lt; 3, "Low", S816 &lt;= 4, "Medium", S816 &gt; 4, "High")</f>
        <v>Low</v>
      </c>
      <c r="AF816" t="str" cm="1">
        <f t="array" ref="AF816">_xlfn.IFS(T816 &lt; 3, "Unsatisfied", T816 &lt;= 4, "Neutral", T816 &gt; 4, "Satisfied" )</f>
        <v>Neutral</v>
      </c>
      <c r="AG816" t="str" cm="1">
        <f t="array" ref="AG816">_xlfn.IFS(Q816 &lt; 3, "Needs Improvement", Q816 &lt;= 4, "Good", Q816 &gt; 4, "Excellent" )</f>
        <v>Good</v>
      </c>
      <c r="AH816" t="str">
        <f t="shared" si="25"/>
        <v>Needs Improvement</v>
      </c>
    </row>
    <row r="817" spans="1:34" x14ac:dyDescent="0.35">
      <c r="A817">
        <v>1307</v>
      </c>
      <c r="B817" s="1">
        <v>44461</v>
      </c>
      <c r="C817" t="s">
        <v>28</v>
      </c>
      <c r="D817" t="s">
        <v>69</v>
      </c>
      <c r="E817" t="s">
        <v>108</v>
      </c>
      <c r="F817" t="s">
        <v>31</v>
      </c>
      <c r="G817" t="s">
        <v>45</v>
      </c>
      <c r="H817" t="s">
        <v>55</v>
      </c>
      <c r="I817" t="s">
        <v>34</v>
      </c>
      <c r="J817" t="s">
        <v>79</v>
      </c>
      <c r="K817" s="1">
        <v>29641</v>
      </c>
      <c r="L817" t="s">
        <v>36</v>
      </c>
      <c r="M817" t="s">
        <v>48</v>
      </c>
      <c r="N817" t="s">
        <v>72</v>
      </c>
      <c r="O817" t="s">
        <v>67</v>
      </c>
      <c r="P817" t="s">
        <v>40</v>
      </c>
      <c r="Q817">
        <v>3</v>
      </c>
      <c r="R817" s="1">
        <v>44883</v>
      </c>
      <c r="S817">
        <v>1</v>
      </c>
      <c r="T817">
        <v>5</v>
      </c>
      <c r="U817">
        <v>1</v>
      </c>
      <c r="V817" s="1">
        <v>44881</v>
      </c>
      <c r="W817" t="s">
        <v>68</v>
      </c>
      <c r="X817" t="s">
        <v>42</v>
      </c>
      <c r="Y817" t="s">
        <v>52</v>
      </c>
      <c r="Z817">
        <v>3</v>
      </c>
      <c r="AA817">
        <v>609.9</v>
      </c>
      <c r="AB817">
        <v>40</v>
      </c>
      <c r="AC817" t="str" cm="1">
        <f t="array" ref="AC817">_xlfn.IFS(AB817 &lt;=29, "Young Adult", AB817 &lt;=44, "Adult", AB817 &lt;=59, "Middle Age", AB817 &gt; 59, "Old")</f>
        <v>Adult</v>
      </c>
      <c r="AD817">
        <f t="shared" ca="1" si="24"/>
        <v>4</v>
      </c>
      <c r="AE817" t="str" cm="1">
        <f t="array" ref="AE817">_xlfn.IFS(S817 &lt; 3, "Low", S817 &lt;= 4, "Medium", S817 &gt; 4, "High")</f>
        <v>Low</v>
      </c>
      <c r="AF817" t="str" cm="1">
        <f t="array" ref="AF817">_xlfn.IFS(T817 &lt; 3, "Unsatisfied", T817 &lt;= 4, "Neutral", T817 &gt; 4, "Satisfied" )</f>
        <v>Satisfied</v>
      </c>
      <c r="AG817" t="str" cm="1">
        <f t="array" ref="AG817">_xlfn.IFS(Q817 &lt; 3, "Needs Improvement", Q817 &lt;= 4, "Good", Q817 &gt; 4, "Excellent" )</f>
        <v>Good</v>
      </c>
      <c r="AH817" t="str">
        <f t="shared" si="25"/>
        <v>Needs Improvement</v>
      </c>
    </row>
    <row r="818" spans="1:34" x14ac:dyDescent="0.35">
      <c r="A818">
        <v>1308</v>
      </c>
      <c r="B818" s="1">
        <v>44740</v>
      </c>
      <c r="C818" t="s">
        <v>28</v>
      </c>
      <c r="D818" t="s">
        <v>29</v>
      </c>
      <c r="E818" t="s">
        <v>30</v>
      </c>
      <c r="F818" t="s">
        <v>55</v>
      </c>
      <c r="G818" t="s">
        <v>32</v>
      </c>
      <c r="H818" t="s">
        <v>55</v>
      </c>
      <c r="I818" t="s">
        <v>34</v>
      </c>
      <c r="J818" t="s">
        <v>96</v>
      </c>
      <c r="K818" s="1">
        <v>29497</v>
      </c>
      <c r="L818" t="s">
        <v>36</v>
      </c>
      <c r="M818" t="s">
        <v>37</v>
      </c>
      <c r="N818" t="s">
        <v>84</v>
      </c>
      <c r="O818" t="s">
        <v>77</v>
      </c>
      <c r="P818" t="s">
        <v>40</v>
      </c>
      <c r="Q818">
        <v>3</v>
      </c>
      <c r="R818" s="1">
        <v>44801</v>
      </c>
      <c r="S818">
        <v>4</v>
      </c>
      <c r="T818">
        <v>5</v>
      </c>
      <c r="U818">
        <v>2</v>
      </c>
      <c r="V818" s="1">
        <v>44844</v>
      </c>
      <c r="W818" t="s">
        <v>41</v>
      </c>
      <c r="X818" t="s">
        <v>51</v>
      </c>
      <c r="Y818" t="s">
        <v>43</v>
      </c>
      <c r="Z818">
        <v>5</v>
      </c>
      <c r="AA818">
        <v>742.16</v>
      </c>
      <c r="AB818">
        <v>42</v>
      </c>
      <c r="AC818" t="str" cm="1">
        <f t="array" ref="AC818">_xlfn.IFS(AB818 &lt;=29, "Young Adult", AB818 &lt;=44, "Adult", AB818 &lt;=59, "Middle Age", AB818 &gt; 59, "Old")</f>
        <v>Adult</v>
      </c>
      <c r="AD818">
        <f t="shared" ca="1" si="24"/>
        <v>3</v>
      </c>
      <c r="AE818" t="str" cm="1">
        <f t="array" ref="AE818">_xlfn.IFS(S818 &lt; 3, "Low", S818 &lt;= 4, "Medium", S818 &gt; 4, "High")</f>
        <v>Medium</v>
      </c>
      <c r="AF818" t="str" cm="1">
        <f t="array" ref="AF818">_xlfn.IFS(T818 &lt; 3, "Unsatisfied", T818 &lt;= 4, "Neutral", T818 &gt; 4, "Satisfied" )</f>
        <v>Satisfied</v>
      </c>
      <c r="AG818" t="str" cm="1">
        <f t="array" ref="AG818">_xlfn.IFS(Q818 &lt; 3, "Needs Improvement", Q818 &lt;= 4, "Good", Q818 &gt; 4, "Excellent" )</f>
        <v>Good</v>
      </c>
      <c r="AH818" t="str">
        <f t="shared" si="25"/>
        <v>Needs Improvement</v>
      </c>
    </row>
    <row r="819" spans="1:34" x14ac:dyDescent="0.35">
      <c r="A819">
        <v>1309</v>
      </c>
      <c r="B819" s="1">
        <v>44060</v>
      </c>
      <c r="C819" t="s">
        <v>28</v>
      </c>
      <c r="D819" t="s">
        <v>85</v>
      </c>
      <c r="E819" t="s">
        <v>30</v>
      </c>
      <c r="F819" t="s">
        <v>46</v>
      </c>
      <c r="G819" t="s">
        <v>32</v>
      </c>
      <c r="H819" t="s">
        <v>46</v>
      </c>
      <c r="I819" t="s">
        <v>34</v>
      </c>
      <c r="J819" t="s">
        <v>70</v>
      </c>
      <c r="K819" s="1">
        <v>29356</v>
      </c>
      <c r="L819" t="s">
        <v>36</v>
      </c>
      <c r="M819" t="s">
        <v>37</v>
      </c>
      <c r="N819" t="s">
        <v>60</v>
      </c>
      <c r="O819" t="s">
        <v>39</v>
      </c>
      <c r="P819" t="s">
        <v>40</v>
      </c>
      <c r="Q819">
        <v>3</v>
      </c>
      <c r="R819" s="1">
        <v>44811</v>
      </c>
      <c r="S819">
        <v>1</v>
      </c>
      <c r="T819">
        <v>1</v>
      </c>
      <c r="U819">
        <v>3</v>
      </c>
      <c r="V819" s="1">
        <v>44813</v>
      </c>
      <c r="W819" t="s">
        <v>68</v>
      </c>
      <c r="X819" t="s">
        <v>51</v>
      </c>
      <c r="Y819" t="s">
        <v>43</v>
      </c>
      <c r="Z819">
        <v>3</v>
      </c>
      <c r="AA819">
        <v>517.74</v>
      </c>
      <c r="AB819">
        <v>40</v>
      </c>
      <c r="AC819" t="str" cm="1">
        <f t="array" ref="AC819">_xlfn.IFS(AB819 &lt;=29, "Young Adult", AB819 &lt;=44, "Adult", AB819 &lt;=59, "Middle Age", AB819 &gt; 59, "Old")</f>
        <v>Adult</v>
      </c>
      <c r="AD819">
        <f t="shared" ca="1" si="24"/>
        <v>5</v>
      </c>
      <c r="AE819" t="str" cm="1">
        <f t="array" ref="AE819">_xlfn.IFS(S819 &lt; 3, "Low", S819 &lt;= 4, "Medium", S819 &gt; 4, "High")</f>
        <v>Low</v>
      </c>
      <c r="AF819" t="str" cm="1">
        <f t="array" ref="AF819">_xlfn.IFS(T819 &lt; 3, "Unsatisfied", T819 &lt;= 4, "Neutral", T819 &gt; 4, "Satisfied" )</f>
        <v>Unsatisfied</v>
      </c>
      <c r="AG819" t="str" cm="1">
        <f t="array" ref="AG819">_xlfn.IFS(Q819 &lt; 3, "Needs Improvement", Q819 &lt;= 4, "Good", Q819 &gt; 4, "Excellent" )</f>
        <v>Good</v>
      </c>
      <c r="AH819" t="str">
        <f t="shared" si="25"/>
        <v>Needs Improvement</v>
      </c>
    </row>
    <row r="820" spans="1:34" x14ac:dyDescent="0.35">
      <c r="A820">
        <v>1310</v>
      </c>
      <c r="B820" s="1">
        <v>45019</v>
      </c>
      <c r="C820" t="s">
        <v>28</v>
      </c>
      <c r="D820" t="s">
        <v>44</v>
      </c>
      <c r="E820" t="s">
        <v>30</v>
      </c>
      <c r="F820" t="s">
        <v>46</v>
      </c>
      <c r="G820" t="s">
        <v>56</v>
      </c>
      <c r="H820" t="s">
        <v>55</v>
      </c>
      <c r="I820" t="s">
        <v>34</v>
      </c>
      <c r="J820" t="s">
        <v>65</v>
      </c>
      <c r="K820" s="1">
        <v>32184</v>
      </c>
      <c r="L820" t="s">
        <v>36</v>
      </c>
      <c r="M820" t="s">
        <v>37</v>
      </c>
      <c r="N820" t="s">
        <v>84</v>
      </c>
      <c r="O820" t="s">
        <v>61</v>
      </c>
      <c r="P820" t="s">
        <v>40</v>
      </c>
      <c r="Q820">
        <v>3</v>
      </c>
      <c r="R820" s="1">
        <v>45040</v>
      </c>
      <c r="S820">
        <v>3</v>
      </c>
      <c r="T820">
        <v>4</v>
      </c>
      <c r="U820">
        <v>3</v>
      </c>
      <c r="V820" s="1">
        <v>44850</v>
      </c>
      <c r="W820" t="s">
        <v>62</v>
      </c>
      <c r="X820" t="s">
        <v>42</v>
      </c>
      <c r="Y820" t="s">
        <v>52</v>
      </c>
      <c r="Z820">
        <v>4</v>
      </c>
      <c r="AA820">
        <v>350.59</v>
      </c>
      <c r="AB820">
        <v>35</v>
      </c>
      <c r="AC820" t="str" cm="1">
        <f t="array" ref="AC820">_xlfn.IFS(AB820 &lt;=29, "Young Adult", AB820 &lt;=44, "Adult", AB820 &lt;=59, "Middle Age", AB820 &gt; 59, "Old")</f>
        <v>Adult</v>
      </c>
      <c r="AD820">
        <f t="shared" ca="1" si="24"/>
        <v>3</v>
      </c>
      <c r="AE820" t="str" cm="1">
        <f t="array" ref="AE820">_xlfn.IFS(S820 &lt; 3, "Low", S820 &lt;= 4, "Medium", S820 &gt; 4, "High")</f>
        <v>Medium</v>
      </c>
      <c r="AF820" t="str" cm="1">
        <f t="array" ref="AF820">_xlfn.IFS(T820 &lt; 3, "Unsatisfied", T820 &lt;= 4, "Neutral", T820 &gt; 4, "Satisfied" )</f>
        <v>Neutral</v>
      </c>
      <c r="AG820" t="str" cm="1">
        <f t="array" ref="AG820">_xlfn.IFS(Q820 &lt; 3, "Needs Improvement", Q820 &lt;= 4, "Good", Q820 &gt; 4, "Excellent" )</f>
        <v>Good</v>
      </c>
      <c r="AH820" t="str">
        <f t="shared" si="25"/>
        <v>Needs Improvement</v>
      </c>
    </row>
    <row r="821" spans="1:34" x14ac:dyDescent="0.35">
      <c r="A821">
        <v>1311</v>
      </c>
      <c r="B821" s="1">
        <v>45072</v>
      </c>
      <c r="C821" t="s">
        <v>28</v>
      </c>
      <c r="D821" t="s">
        <v>87</v>
      </c>
      <c r="E821" t="s">
        <v>30</v>
      </c>
      <c r="F821" t="s">
        <v>55</v>
      </c>
      <c r="G821" t="s">
        <v>32</v>
      </c>
      <c r="H821" t="s">
        <v>46</v>
      </c>
      <c r="I821" t="s">
        <v>34</v>
      </c>
      <c r="J821" t="s">
        <v>79</v>
      </c>
      <c r="K821" s="1">
        <v>31830</v>
      </c>
      <c r="L821" t="s">
        <v>36</v>
      </c>
      <c r="M821" t="s">
        <v>48</v>
      </c>
      <c r="N821" t="s">
        <v>84</v>
      </c>
      <c r="O821" t="s">
        <v>61</v>
      </c>
      <c r="P821" t="s">
        <v>40</v>
      </c>
      <c r="Q821">
        <v>3</v>
      </c>
      <c r="R821" s="1">
        <v>44994</v>
      </c>
      <c r="S821">
        <v>5</v>
      </c>
      <c r="T821">
        <v>2</v>
      </c>
      <c r="U821">
        <v>3</v>
      </c>
      <c r="V821" s="1">
        <v>44851</v>
      </c>
      <c r="W821" t="s">
        <v>41</v>
      </c>
      <c r="X821" t="s">
        <v>42</v>
      </c>
      <c r="Y821" t="s">
        <v>52</v>
      </c>
      <c r="Z821">
        <v>1</v>
      </c>
      <c r="AA821">
        <v>546.94000000000005</v>
      </c>
      <c r="AB821">
        <v>36</v>
      </c>
      <c r="AC821" t="str" cm="1">
        <f t="array" ref="AC821">_xlfn.IFS(AB821 &lt;=29, "Young Adult", AB821 &lt;=44, "Adult", AB821 &lt;=59, "Middle Age", AB821 &gt; 59, "Old")</f>
        <v>Adult</v>
      </c>
      <c r="AD821">
        <f t="shared" ca="1" si="24"/>
        <v>3</v>
      </c>
      <c r="AE821" t="str" cm="1">
        <f t="array" ref="AE821">_xlfn.IFS(S821 &lt; 3, "Low", S821 &lt;= 4, "Medium", S821 &gt; 4, "High")</f>
        <v>High</v>
      </c>
      <c r="AF821" t="str" cm="1">
        <f t="array" ref="AF821">_xlfn.IFS(T821 &lt; 3, "Unsatisfied", T821 &lt;= 4, "Neutral", T821 &gt; 4, "Satisfied" )</f>
        <v>Unsatisfied</v>
      </c>
      <c r="AG821" t="str" cm="1">
        <f t="array" ref="AG821">_xlfn.IFS(Q821 &lt; 3, "Needs Improvement", Q821 &lt;= 4, "Good", Q821 &gt; 4, "Excellent" )</f>
        <v>Good</v>
      </c>
      <c r="AH821" t="str">
        <f t="shared" si="25"/>
        <v>Needs Improvement</v>
      </c>
    </row>
    <row r="822" spans="1:34" x14ac:dyDescent="0.35">
      <c r="A822">
        <v>1312</v>
      </c>
      <c r="B822" s="1">
        <v>44296</v>
      </c>
      <c r="C822" t="s">
        <v>28</v>
      </c>
      <c r="D822" t="s">
        <v>64</v>
      </c>
      <c r="E822" t="s">
        <v>30</v>
      </c>
      <c r="F822" t="s">
        <v>55</v>
      </c>
      <c r="G822" t="s">
        <v>56</v>
      </c>
      <c r="H822" t="s">
        <v>55</v>
      </c>
      <c r="I822" t="s">
        <v>34</v>
      </c>
      <c r="J822" t="s">
        <v>75</v>
      </c>
      <c r="K822" s="1">
        <v>35651</v>
      </c>
      <c r="L822" t="s">
        <v>36</v>
      </c>
      <c r="M822" t="s">
        <v>37</v>
      </c>
      <c r="N822" t="s">
        <v>72</v>
      </c>
      <c r="O822" t="s">
        <v>39</v>
      </c>
      <c r="P822" t="s">
        <v>40</v>
      </c>
      <c r="Q822">
        <v>3</v>
      </c>
      <c r="R822" s="1">
        <v>44829</v>
      </c>
      <c r="S822">
        <v>2</v>
      </c>
      <c r="T822">
        <v>5</v>
      </c>
      <c r="U822">
        <v>2</v>
      </c>
      <c r="V822" s="1">
        <v>45045</v>
      </c>
      <c r="W822" t="s">
        <v>92</v>
      </c>
      <c r="X822" t="s">
        <v>42</v>
      </c>
      <c r="Y822" t="s">
        <v>63</v>
      </c>
      <c r="Z822">
        <v>4</v>
      </c>
      <c r="AA822">
        <v>514.37</v>
      </c>
      <c r="AB822">
        <v>24</v>
      </c>
      <c r="AC822" t="str" cm="1">
        <f t="array" ref="AC822">_xlfn.IFS(AB822 &lt;=29, "Young Adult", AB822 &lt;=44, "Adult", AB822 &lt;=59, "Middle Age", AB822 &gt; 59, "Old")</f>
        <v>Young Adult</v>
      </c>
      <c r="AD822">
        <f t="shared" ca="1" si="24"/>
        <v>5</v>
      </c>
      <c r="AE822" t="str" cm="1">
        <f t="array" ref="AE822">_xlfn.IFS(S822 &lt; 3, "Low", S822 &lt;= 4, "Medium", S822 &gt; 4, "High")</f>
        <v>Low</v>
      </c>
      <c r="AF822" t="str" cm="1">
        <f t="array" ref="AF822">_xlfn.IFS(T822 &lt; 3, "Unsatisfied", T822 &lt;= 4, "Neutral", T822 &gt; 4, "Satisfied" )</f>
        <v>Satisfied</v>
      </c>
      <c r="AG822" t="str" cm="1">
        <f t="array" ref="AG822">_xlfn.IFS(Q822 &lt; 3, "Needs Improvement", Q822 &lt;= 4, "Good", Q822 &gt; 4, "Excellent" )</f>
        <v>Good</v>
      </c>
      <c r="AH822" t="str">
        <f t="shared" si="25"/>
        <v>Effective</v>
      </c>
    </row>
    <row r="823" spans="1:34" x14ac:dyDescent="0.35">
      <c r="A823">
        <v>1313</v>
      </c>
      <c r="B823" s="1">
        <v>45034</v>
      </c>
      <c r="C823" t="s">
        <v>28</v>
      </c>
      <c r="D823" t="s">
        <v>94</v>
      </c>
      <c r="E823" t="s">
        <v>30</v>
      </c>
      <c r="F823" t="s">
        <v>31</v>
      </c>
      <c r="G823" t="s">
        <v>32</v>
      </c>
      <c r="H823" t="s">
        <v>46</v>
      </c>
      <c r="I823" t="s">
        <v>34</v>
      </c>
      <c r="J823" t="s">
        <v>70</v>
      </c>
      <c r="K823" s="1">
        <v>21158</v>
      </c>
      <c r="L823" t="s">
        <v>36</v>
      </c>
      <c r="M823" t="s">
        <v>37</v>
      </c>
      <c r="N823" t="s">
        <v>49</v>
      </c>
      <c r="O823" t="s">
        <v>61</v>
      </c>
      <c r="P823" t="s">
        <v>40</v>
      </c>
      <c r="Q823">
        <v>3</v>
      </c>
      <c r="R823" s="1">
        <v>45125</v>
      </c>
      <c r="S823">
        <v>5</v>
      </c>
      <c r="T823">
        <v>4</v>
      </c>
      <c r="U823">
        <v>1</v>
      </c>
      <c r="V823" s="1">
        <v>44859</v>
      </c>
      <c r="W823" t="s">
        <v>41</v>
      </c>
      <c r="X823" t="s">
        <v>42</v>
      </c>
      <c r="Y823" t="s">
        <v>52</v>
      </c>
      <c r="Z823">
        <v>5</v>
      </c>
      <c r="AA823">
        <v>786.98</v>
      </c>
      <c r="AB823">
        <v>66</v>
      </c>
      <c r="AC823" t="str" cm="1">
        <f t="array" ref="AC823">_xlfn.IFS(AB823 &lt;=29, "Young Adult", AB823 &lt;=44, "Adult", AB823 &lt;=59, "Middle Age", AB823 &gt; 59, "Old")</f>
        <v>Old</v>
      </c>
      <c r="AD823">
        <f t="shared" ca="1" si="24"/>
        <v>3</v>
      </c>
      <c r="AE823" t="str" cm="1">
        <f t="array" ref="AE823">_xlfn.IFS(S823 &lt; 3, "Low", S823 &lt;= 4, "Medium", S823 &gt; 4, "High")</f>
        <v>High</v>
      </c>
      <c r="AF823" t="str" cm="1">
        <f t="array" ref="AF823">_xlfn.IFS(T823 &lt; 3, "Unsatisfied", T823 &lt;= 4, "Neutral", T823 &gt; 4, "Satisfied" )</f>
        <v>Neutral</v>
      </c>
      <c r="AG823" t="str" cm="1">
        <f t="array" ref="AG823">_xlfn.IFS(Q823 &lt; 3, "Needs Improvement", Q823 &lt;= 4, "Good", Q823 &gt; 4, "Excellent" )</f>
        <v>Good</v>
      </c>
      <c r="AH823" t="str">
        <f t="shared" si="25"/>
        <v>Needs Improvement</v>
      </c>
    </row>
    <row r="824" spans="1:34" x14ac:dyDescent="0.35">
      <c r="A824">
        <v>1314</v>
      </c>
      <c r="B824" s="1">
        <v>44482</v>
      </c>
      <c r="C824" t="s">
        <v>28</v>
      </c>
      <c r="D824" t="s">
        <v>74</v>
      </c>
      <c r="E824" t="s">
        <v>30</v>
      </c>
      <c r="F824" t="s">
        <v>31</v>
      </c>
      <c r="G824" t="s">
        <v>32</v>
      </c>
      <c r="H824" t="s">
        <v>55</v>
      </c>
      <c r="I824" t="s">
        <v>34</v>
      </c>
      <c r="J824" t="s">
        <v>65</v>
      </c>
      <c r="K824" s="1">
        <v>35307</v>
      </c>
      <c r="L824" t="s">
        <v>36</v>
      </c>
      <c r="M824" t="s">
        <v>37</v>
      </c>
      <c r="N824" t="s">
        <v>38</v>
      </c>
      <c r="O824" t="s">
        <v>77</v>
      </c>
      <c r="P824" t="s">
        <v>40</v>
      </c>
      <c r="Q824">
        <v>3</v>
      </c>
      <c r="R824" s="1">
        <v>45013</v>
      </c>
      <c r="S824">
        <v>5</v>
      </c>
      <c r="T824">
        <v>5</v>
      </c>
      <c r="U824">
        <v>3</v>
      </c>
      <c r="V824" s="1">
        <v>45003</v>
      </c>
      <c r="W824" t="s">
        <v>62</v>
      </c>
      <c r="X824" t="s">
        <v>42</v>
      </c>
      <c r="Y824" t="s">
        <v>73</v>
      </c>
      <c r="Z824">
        <v>4</v>
      </c>
      <c r="AA824">
        <v>852.21</v>
      </c>
      <c r="AB824">
        <v>25</v>
      </c>
      <c r="AC824" t="str" cm="1">
        <f t="array" ref="AC824">_xlfn.IFS(AB824 &lt;=29, "Young Adult", AB824 &lt;=44, "Adult", AB824 &lt;=59, "Middle Age", AB824 &gt; 59, "Old")</f>
        <v>Young Adult</v>
      </c>
      <c r="AD824">
        <f t="shared" ca="1" si="24"/>
        <v>4</v>
      </c>
      <c r="AE824" t="str" cm="1">
        <f t="array" ref="AE824">_xlfn.IFS(S824 &lt; 3, "Low", S824 &lt;= 4, "Medium", S824 &gt; 4, "High")</f>
        <v>High</v>
      </c>
      <c r="AF824" t="str" cm="1">
        <f t="array" ref="AF824">_xlfn.IFS(T824 &lt; 3, "Unsatisfied", T824 &lt;= 4, "Neutral", T824 &gt; 4, "Satisfied" )</f>
        <v>Satisfied</v>
      </c>
      <c r="AG824" t="str" cm="1">
        <f t="array" ref="AG824">_xlfn.IFS(Q824 &lt; 3, "Needs Improvement", Q824 &lt;= 4, "Good", Q824 &gt; 4, "Excellent" )</f>
        <v>Good</v>
      </c>
      <c r="AH824" t="str">
        <f t="shared" si="25"/>
        <v>Needs Improvement</v>
      </c>
    </row>
    <row r="825" spans="1:34" x14ac:dyDescent="0.35">
      <c r="A825">
        <v>1315</v>
      </c>
      <c r="B825" s="1">
        <v>44114</v>
      </c>
      <c r="C825" t="s">
        <v>126</v>
      </c>
      <c r="D825" t="s">
        <v>81</v>
      </c>
      <c r="E825" t="s">
        <v>30</v>
      </c>
      <c r="F825" t="s">
        <v>46</v>
      </c>
      <c r="G825" t="s">
        <v>45</v>
      </c>
      <c r="H825" t="s">
        <v>33</v>
      </c>
      <c r="I825" t="s">
        <v>132</v>
      </c>
      <c r="J825" t="s">
        <v>89</v>
      </c>
      <c r="K825" s="1">
        <v>20810</v>
      </c>
      <c r="L825" t="s">
        <v>36</v>
      </c>
      <c r="M825" t="s">
        <v>37</v>
      </c>
      <c r="N825" t="s">
        <v>84</v>
      </c>
      <c r="O825" t="s">
        <v>39</v>
      </c>
      <c r="P825" t="s">
        <v>40</v>
      </c>
      <c r="Q825">
        <v>3</v>
      </c>
      <c r="R825" s="1">
        <v>44894</v>
      </c>
      <c r="S825">
        <v>5</v>
      </c>
      <c r="T825">
        <v>1</v>
      </c>
      <c r="U825">
        <v>1</v>
      </c>
      <c r="V825" s="1">
        <v>45136</v>
      </c>
      <c r="W825" t="s">
        <v>92</v>
      </c>
      <c r="X825" t="s">
        <v>51</v>
      </c>
      <c r="Y825" t="s">
        <v>43</v>
      </c>
      <c r="Z825">
        <v>4</v>
      </c>
      <c r="AA825">
        <v>761.63</v>
      </c>
      <c r="AB825">
        <v>64</v>
      </c>
      <c r="AC825" t="str" cm="1">
        <f t="array" ref="AC825">_xlfn.IFS(AB825 &lt;=29, "Young Adult", AB825 &lt;=44, "Adult", AB825 &lt;=59, "Middle Age", AB825 &gt; 59, "Old")</f>
        <v>Old</v>
      </c>
      <c r="AD825">
        <f t="shared" ca="1" si="24"/>
        <v>5</v>
      </c>
      <c r="AE825" t="str" cm="1">
        <f t="array" ref="AE825">_xlfn.IFS(S825 &lt; 3, "Low", S825 &lt;= 4, "Medium", S825 &gt; 4, "High")</f>
        <v>High</v>
      </c>
      <c r="AF825" t="str" cm="1">
        <f t="array" ref="AF825">_xlfn.IFS(T825 &lt; 3, "Unsatisfied", T825 &lt;= 4, "Neutral", T825 &gt; 4, "Satisfied" )</f>
        <v>Unsatisfied</v>
      </c>
      <c r="AG825" t="str" cm="1">
        <f t="array" ref="AG825">_xlfn.IFS(Q825 &lt; 3, "Needs Improvement", Q825 &lt;= 4, "Good", Q825 &gt; 4, "Excellent" )</f>
        <v>Good</v>
      </c>
      <c r="AH825" t="str">
        <f t="shared" si="25"/>
        <v>Needs Improvement</v>
      </c>
    </row>
    <row r="826" spans="1:34" x14ac:dyDescent="0.35">
      <c r="A826">
        <v>1316</v>
      </c>
      <c r="B826" s="1">
        <v>43485</v>
      </c>
      <c r="C826" t="s">
        <v>136</v>
      </c>
      <c r="D826" t="s">
        <v>29</v>
      </c>
      <c r="E826" t="s">
        <v>30</v>
      </c>
      <c r="F826" t="s">
        <v>46</v>
      </c>
      <c r="G826" t="s">
        <v>45</v>
      </c>
      <c r="H826" t="s">
        <v>55</v>
      </c>
      <c r="I826" t="s">
        <v>115</v>
      </c>
      <c r="J826" t="s">
        <v>47</v>
      </c>
      <c r="K826" s="1">
        <v>20386</v>
      </c>
      <c r="L826" t="s">
        <v>36</v>
      </c>
      <c r="M826" t="s">
        <v>37</v>
      </c>
      <c r="N826" t="s">
        <v>84</v>
      </c>
      <c r="O826" t="s">
        <v>61</v>
      </c>
      <c r="P826" t="s">
        <v>40</v>
      </c>
      <c r="Q826">
        <v>3</v>
      </c>
      <c r="R826" s="1">
        <v>45127</v>
      </c>
      <c r="S826">
        <v>3</v>
      </c>
      <c r="T826">
        <v>4</v>
      </c>
      <c r="U826">
        <v>3</v>
      </c>
      <c r="V826" s="1">
        <v>45036</v>
      </c>
      <c r="W826" t="s">
        <v>68</v>
      </c>
      <c r="X826" t="s">
        <v>51</v>
      </c>
      <c r="Y826" t="s">
        <v>73</v>
      </c>
      <c r="Z826">
        <v>5</v>
      </c>
      <c r="AA826">
        <v>202.62</v>
      </c>
      <c r="AB826">
        <v>64</v>
      </c>
      <c r="AC826" t="str" cm="1">
        <f t="array" ref="AC826">_xlfn.IFS(AB826 &lt;=29, "Young Adult", AB826 &lt;=44, "Adult", AB826 &lt;=59, "Middle Age", AB826 &gt; 59, "Old")</f>
        <v>Old</v>
      </c>
      <c r="AD826">
        <f t="shared" ca="1" si="24"/>
        <v>7</v>
      </c>
      <c r="AE826" t="str" cm="1">
        <f t="array" ref="AE826">_xlfn.IFS(S826 &lt; 3, "Low", S826 &lt;= 4, "Medium", S826 &gt; 4, "High")</f>
        <v>Medium</v>
      </c>
      <c r="AF826" t="str" cm="1">
        <f t="array" ref="AF826">_xlfn.IFS(T826 &lt; 3, "Unsatisfied", T826 &lt;= 4, "Neutral", T826 &gt; 4, "Satisfied" )</f>
        <v>Neutral</v>
      </c>
      <c r="AG826" t="str" cm="1">
        <f t="array" ref="AG826">_xlfn.IFS(Q826 &lt; 3, "Needs Improvement", Q826 &lt;= 4, "Good", Q826 &gt; 4, "Excellent" )</f>
        <v>Good</v>
      </c>
      <c r="AH826" t="str">
        <f t="shared" si="25"/>
        <v>Needs Improvement</v>
      </c>
    </row>
    <row r="827" spans="1:34" x14ac:dyDescent="0.35">
      <c r="A827">
        <v>1317</v>
      </c>
      <c r="B827" s="1">
        <v>44325</v>
      </c>
      <c r="C827" t="s">
        <v>126</v>
      </c>
      <c r="D827" t="s">
        <v>87</v>
      </c>
      <c r="E827" t="s">
        <v>30</v>
      </c>
      <c r="F827" t="s">
        <v>55</v>
      </c>
      <c r="G827" t="s">
        <v>45</v>
      </c>
      <c r="H827" t="s">
        <v>46</v>
      </c>
      <c r="I827" t="s">
        <v>132</v>
      </c>
      <c r="J827" t="s">
        <v>47</v>
      </c>
      <c r="K827" s="1">
        <v>18590</v>
      </c>
      <c r="L827" t="s">
        <v>36</v>
      </c>
      <c r="M827" t="s">
        <v>37</v>
      </c>
      <c r="N827" t="s">
        <v>72</v>
      </c>
      <c r="O827" t="s">
        <v>39</v>
      </c>
      <c r="P827" t="s">
        <v>40</v>
      </c>
      <c r="Q827">
        <v>3</v>
      </c>
      <c r="R827" s="1">
        <v>45051</v>
      </c>
      <c r="S827">
        <v>4</v>
      </c>
      <c r="T827">
        <v>2</v>
      </c>
      <c r="U827">
        <v>2</v>
      </c>
      <c r="V827" s="1">
        <v>44793</v>
      </c>
      <c r="W827" t="s">
        <v>92</v>
      </c>
      <c r="X827" t="s">
        <v>51</v>
      </c>
      <c r="Y827" t="s">
        <v>73</v>
      </c>
      <c r="Z827">
        <v>5</v>
      </c>
      <c r="AA827">
        <v>414.75</v>
      </c>
      <c r="AB827">
        <v>71</v>
      </c>
      <c r="AC827" t="str" cm="1">
        <f t="array" ref="AC827">_xlfn.IFS(AB827 &lt;=29, "Young Adult", AB827 &lt;=44, "Adult", AB827 &lt;=59, "Middle Age", AB827 &gt; 59, "Old")</f>
        <v>Old</v>
      </c>
      <c r="AD827">
        <f t="shared" ca="1" si="24"/>
        <v>5</v>
      </c>
      <c r="AE827" t="str" cm="1">
        <f t="array" ref="AE827">_xlfn.IFS(S827 &lt; 3, "Low", S827 &lt;= 4, "Medium", S827 &gt; 4, "High")</f>
        <v>Medium</v>
      </c>
      <c r="AF827" t="str" cm="1">
        <f t="array" ref="AF827">_xlfn.IFS(T827 &lt; 3, "Unsatisfied", T827 &lt;= 4, "Neutral", T827 &gt; 4, "Satisfied" )</f>
        <v>Unsatisfied</v>
      </c>
      <c r="AG827" t="str" cm="1">
        <f t="array" ref="AG827">_xlfn.IFS(Q827 &lt; 3, "Needs Improvement", Q827 &lt;= 4, "Good", Q827 &gt; 4, "Excellent" )</f>
        <v>Good</v>
      </c>
      <c r="AH827" t="str">
        <f t="shared" si="25"/>
        <v>Needs Improvement</v>
      </c>
    </row>
    <row r="828" spans="1:34" x14ac:dyDescent="0.35">
      <c r="A828">
        <v>1318</v>
      </c>
      <c r="B828" s="1">
        <v>45136</v>
      </c>
      <c r="C828" t="s">
        <v>137</v>
      </c>
      <c r="D828" t="s">
        <v>74</v>
      </c>
      <c r="E828" t="s">
        <v>30</v>
      </c>
      <c r="F828" t="s">
        <v>31</v>
      </c>
      <c r="G828" t="s">
        <v>56</v>
      </c>
      <c r="H828" t="s">
        <v>33</v>
      </c>
      <c r="I828" t="s">
        <v>132</v>
      </c>
      <c r="J828" t="s">
        <v>70</v>
      </c>
      <c r="K828" s="1">
        <v>30816</v>
      </c>
      <c r="L828" t="s">
        <v>36</v>
      </c>
      <c r="M828" t="s">
        <v>37</v>
      </c>
      <c r="N828" t="s">
        <v>38</v>
      </c>
      <c r="O828" t="s">
        <v>77</v>
      </c>
      <c r="P828" t="s">
        <v>40</v>
      </c>
      <c r="Q828">
        <v>3</v>
      </c>
      <c r="R828" s="1">
        <v>45067</v>
      </c>
      <c r="S828">
        <v>5</v>
      </c>
      <c r="T828">
        <v>4</v>
      </c>
      <c r="U828">
        <v>2</v>
      </c>
      <c r="V828" s="1">
        <v>44851</v>
      </c>
      <c r="W828" t="s">
        <v>92</v>
      </c>
      <c r="X828" t="s">
        <v>51</v>
      </c>
      <c r="Y828" t="s">
        <v>63</v>
      </c>
      <c r="Z828">
        <v>4</v>
      </c>
      <c r="AA828">
        <v>344.55</v>
      </c>
      <c r="AB828">
        <v>39</v>
      </c>
      <c r="AC828" t="str" cm="1">
        <f t="array" ref="AC828">_xlfn.IFS(AB828 &lt;=29, "Young Adult", AB828 &lt;=44, "Adult", AB828 &lt;=59, "Middle Age", AB828 &gt; 59, "Old")</f>
        <v>Adult</v>
      </c>
      <c r="AD828">
        <f t="shared" ca="1" si="24"/>
        <v>2</v>
      </c>
      <c r="AE828" t="str" cm="1">
        <f t="array" ref="AE828">_xlfn.IFS(S828 &lt; 3, "Low", S828 &lt;= 4, "Medium", S828 &gt; 4, "High")</f>
        <v>High</v>
      </c>
      <c r="AF828" t="str" cm="1">
        <f t="array" ref="AF828">_xlfn.IFS(T828 &lt; 3, "Unsatisfied", T828 &lt;= 4, "Neutral", T828 &gt; 4, "Satisfied" )</f>
        <v>Neutral</v>
      </c>
      <c r="AG828" t="str" cm="1">
        <f t="array" ref="AG828">_xlfn.IFS(Q828 &lt; 3, "Needs Improvement", Q828 &lt;= 4, "Good", Q828 &gt; 4, "Excellent" )</f>
        <v>Good</v>
      </c>
      <c r="AH828" t="str">
        <f t="shared" si="25"/>
        <v>Effective</v>
      </c>
    </row>
    <row r="829" spans="1:34" x14ac:dyDescent="0.35">
      <c r="A829">
        <v>1319</v>
      </c>
      <c r="B829" s="1">
        <v>43701</v>
      </c>
      <c r="C829" t="s">
        <v>138</v>
      </c>
      <c r="D829" t="s">
        <v>44</v>
      </c>
      <c r="E829" t="s">
        <v>30</v>
      </c>
      <c r="F829" t="s">
        <v>46</v>
      </c>
      <c r="G829" t="s">
        <v>32</v>
      </c>
      <c r="H829" t="s">
        <v>33</v>
      </c>
      <c r="I829" t="s">
        <v>132</v>
      </c>
      <c r="J829" t="s">
        <v>35</v>
      </c>
      <c r="K829" s="1">
        <v>23581</v>
      </c>
      <c r="L829" t="s">
        <v>36</v>
      </c>
      <c r="M829" t="s">
        <v>48</v>
      </c>
      <c r="N829" t="s">
        <v>84</v>
      </c>
      <c r="O829" t="s">
        <v>67</v>
      </c>
      <c r="P829" t="s">
        <v>40</v>
      </c>
      <c r="Q829">
        <v>3</v>
      </c>
      <c r="R829" s="1">
        <v>45091</v>
      </c>
      <c r="S829">
        <v>4</v>
      </c>
      <c r="T829">
        <v>2</v>
      </c>
      <c r="U829">
        <v>5</v>
      </c>
      <c r="V829" s="1">
        <v>45065</v>
      </c>
      <c r="W829" t="s">
        <v>62</v>
      </c>
      <c r="X829" t="s">
        <v>42</v>
      </c>
      <c r="Y829" t="s">
        <v>43</v>
      </c>
      <c r="Z829">
        <v>1</v>
      </c>
      <c r="AA829">
        <v>777.46</v>
      </c>
      <c r="AB829">
        <v>55</v>
      </c>
      <c r="AC829" t="str" cm="1">
        <f t="array" ref="AC829">_xlfn.IFS(AB829 &lt;=29, "Young Adult", AB829 &lt;=44, "Adult", AB829 &lt;=59, "Middle Age", AB829 &gt; 59, "Old")</f>
        <v>Middle Age</v>
      </c>
      <c r="AD829">
        <f t="shared" ca="1" si="24"/>
        <v>6</v>
      </c>
      <c r="AE829" t="str" cm="1">
        <f t="array" ref="AE829">_xlfn.IFS(S829 &lt; 3, "Low", S829 &lt;= 4, "Medium", S829 &gt; 4, "High")</f>
        <v>Medium</v>
      </c>
      <c r="AF829" t="str" cm="1">
        <f t="array" ref="AF829">_xlfn.IFS(T829 &lt; 3, "Unsatisfied", T829 &lt;= 4, "Neutral", T829 &gt; 4, "Satisfied" )</f>
        <v>Unsatisfied</v>
      </c>
      <c r="AG829" t="str" cm="1">
        <f t="array" ref="AG829">_xlfn.IFS(Q829 &lt; 3, "Needs Improvement", Q829 &lt;= 4, "Good", Q829 &gt; 4, "Excellent" )</f>
        <v>Good</v>
      </c>
      <c r="AH829" t="str">
        <f t="shared" si="25"/>
        <v>Needs Improvement</v>
      </c>
    </row>
    <row r="830" spans="1:34" x14ac:dyDescent="0.35">
      <c r="A830">
        <v>1320</v>
      </c>
      <c r="B830" s="1">
        <v>43459</v>
      </c>
      <c r="C830" t="s">
        <v>137</v>
      </c>
      <c r="D830" t="s">
        <v>74</v>
      </c>
      <c r="E830" t="s">
        <v>30</v>
      </c>
      <c r="F830" t="s">
        <v>46</v>
      </c>
      <c r="G830" t="s">
        <v>56</v>
      </c>
      <c r="H830" t="s">
        <v>55</v>
      </c>
      <c r="I830" t="s">
        <v>132</v>
      </c>
      <c r="J830" t="s">
        <v>101</v>
      </c>
      <c r="K830" s="1">
        <v>30565</v>
      </c>
      <c r="L830" t="s">
        <v>36</v>
      </c>
      <c r="M830" t="s">
        <v>37</v>
      </c>
      <c r="N830" t="s">
        <v>38</v>
      </c>
      <c r="O830" t="s">
        <v>39</v>
      </c>
      <c r="P830" t="s">
        <v>40</v>
      </c>
      <c r="Q830">
        <v>3</v>
      </c>
      <c r="R830" s="1">
        <v>44938</v>
      </c>
      <c r="S830">
        <v>5</v>
      </c>
      <c r="T830">
        <v>1</v>
      </c>
      <c r="U830">
        <v>5</v>
      </c>
      <c r="V830" s="1">
        <v>44798</v>
      </c>
      <c r="W830" t="s">
        <v>41</v>
      </c>
      <c r="X830" t="s">
        <v>51</v>
      </c>
      <c r="Y830" t="s">
        <v>63</v>
      </c>
      <c r="Z830">
        <v>3</v>
      </c>
      <c r="AA830">
        <v>948.71</v>
      </c>
      <c r="AB830">
        <v>35</v>
      </c>
      <c r="AC830" t="str" cm="1">
        <f t="array" ref="AC830">_xlfn.IFS(AB830 &lt;=29, "Young Adult", AB830 &lt;=44, "Adult", AB830 &lt;=59, "Middle Age", AB830 &gt; 59, "Old")</f>
        <v>Adult</v>
      </c>
      <c r="AD830">
        <f t="shared" ca="1" si="24"/>
        <v>7</v>
      </c>
      <c r="AE830" t="str" cm="1">
        <f t="array" ref="AE830">_xlfn.IFS(S830 &lt; 3, "Low", S830 &lt;= 4, "Medium", S830 &gt; 4, "High")</f>
        <v>High</v>
      </c>
      <c r="AF830" t="str" cm="1">
        <f t="array" ref="AF830">_xlfn.IFS(T830 &lt; 3, "Unsatisfied", T830 &lt;= 4, "Neutral", T830 &gt; 4, "Satisfied" )</f>
        <v>Unsatisfied</v>
      </c>
      <c r="AG830" t="str" cm="1">
        <f t="array" ref="AG830">_xlfn.IFS(Q830 &lt; 3, "Needs Improvement", Q830 &lt;= 4, "Good", Q830 &gt; 4, "Excellent" )</f>
        <v>Good</v>
      </c>
      <c r="AH830" t="str">
        <f t="shared" si="25"/>
        <v>Effective</v>
      </c>
    </row>
    <row r="831" spans="1:34" x14ac:dyDescent="0.35">
      <c r="A831">
        <v>1321</v>
      </c>
      <c r="B831" s="1">
        <v>44343</v>
      </c>
      <c r="C831" t="s">
        <v>138</v>
      </c>
      <c r="D831" t="s">
        <v>64</v>
      </c>
      <c r="E831" t="s">
        <v>30</v>
      </c>
      <c r="F831" t="s">
        <v>31</v>
      </c>
      <c r="G831" t="s">
        <v>45</v>
      </c>
      <c r="H831" t="s">
        <v>55</v>
      </c>
      <c r="I831" t="s">
        <v>132</v>
      </c>
      <c r="J831" t="s">
        <v>96</v>
      </c>
      <c r="K831" s="1">
        <v>21260</v>
      </c>
      <c r="L831" t="s">
        <v>36</v>
      </c>
      <c r="M831" t="s">
        <v>48</v>
      </c>
      <c r="N831" t="s">
        <v>72</v>
      </c>
      <c r="O831" t="s">
        <v>61</v>
      </c>
      <c r="P831" t="s">
        <v>40</v>
      </c>
      <c r="Q831">
        <v>3</v>
      </c>
      <c r="R831" s="1">
        <v>45046</v>
      </c>
      <c r="S831">
        <v>1</v>
      </c>
      <c r="T831">
        <v>5</v>
      </c>
      <c r="U831">
        <v>5</v>
      </c>
      <c r="V831" s="1">
        <v>44945</v>
      </c>
      <c r="W831" t="s">
        <v>50</v>
      </c>
      <c r="X831" t="s">
        <v>42</v>
      </c>
      <c r="Y831" t="s">
        <v>73</v>
      </c>
      <c r="Z831">
        <v>5</v>
      </c>
      <c r="AA831">
        <v>308.77</v>
      </c>
      <c r="AB831">
        <v>63</v>
      </c>
      <c r="AC831" t="str" cm="1">
        <f t="array" ref="AC831">_xlfn.IFS(AB831 &lt;=29, "Young Adult", AB831 &lt;=44, "Adult", AB831 &lt;=59, "Middle Age", AB831 &gt; 59, "Old")</f>
        <v>Old</v>
      </c>
      <c r="AD831">
        <f t="shared" ca="1" si="24"/>
        <v>5</v>
      </c>
      <c r="AE831" t="str" cm="1">
        <f t="array" ref="AE831">_xlfn.IFS(S831 &lt; 3, "Low", S831 &lt;= 4, "Medium", S831 &gt; 4, "High")</f>
        <v>Low</v>
      </c>
      <c r="AF831" t="str" cm="1">
        <f t="array" ref="AF831">_xlfn.IFS(T831 &lt; 3, "Unsatisfied", T831 &lt;= 4, "Neutral", T831 &gt; 4, "Satisfied" )</f>
        <v>Satisfied</v>
      </c>
      <c r="AG831" t="str" cm="1">
        <f t="array" ref="AG831">_xlfn.IFS(Q831 &lt; 3, "Needs Improvement", Q831 &lt;= 4, "Good", Q831 &gt; 4, "Excellent" )</f>
        <v>Good</v>
      </c>
      <c r="AH831" t="str">
        <f t="shared" si="25"/>
        <v>Needs Improvement</v>
      </c>
    </row>
    <row r="832" spans="1:34" x14ac:dyDescent="0.35">
      <c r="A832">
        <v>1322</v>
      </c>
      <c r="B832" s="1">
        <v>44959</v>
      </c>
      <c r="C832" t="s">
        <v>138</v>
      </c>
      <c r="D832" t="s">
        <v>64</v>
      </c>
      <c r="E832" t="s">
        <v>30</v>
      </c>
      <c r="F832" t="s">
        <v>55</v>
      </c>
      <c r="G832" t="s">
        <v>56</v>
      </c>
      <c r="H832" t="s">
        <v>55</v>
      </c>
      <c r="I832" t="s">
        <v>132</v>
      </c>
      <c r="J832" t="s">
        <v>82</v>
      </c>
      <c r="K832" s="1">
        <v>31185</v>
      </c>
      <c r="L832" t="s">
        <v>36</v>
      </c>
      <c r="M832" t="s">
        <v>37</v>
      </c>
      <c r="N832" t="s">
        <v>49</v>
      </c>
      <c r="O832" t="s">
        <v>39</v>
      </c>
      <c r="P832" t="s">
        <v>40</v>
      </c>
      <c r="Q832">
        <v>3</v>
      </c>
      <c r="R832" s="1">
        <v>44943</v>
      </c>
      <c r="S832">
        <v>1</v>
      </c>
      <c r="T832">
        <v>5</v>
      </c>
      <c r="U832">
        <v>2</v>
      </c>
      <c r="V832" s="1">
        <v>44981</v>
      </c>
      <c r="W832" t="s">
        <v>50</v>
      </c>
      <c r="X832" t="s">
        <v>51</v>
      </c>
      <c r="Y832" t="s">
        <v>52</v>
      </c>
      <c r="Z832">
        <v>1</v>
      </c>
      <c r="AA832">
        <v>891.25</v>
      </c>
      <c r="AB832">
        <v>38</v>
      </c>
      <c r="AC832" t="str" cm="1">
        <f t="array" ref="AC832">_xlfn.IFS(AB832 &lt;=29, "Young Adult", AB832 &lt;=44, "Adult", AB832 &lt;=59, "Middle Age", AB832 &gt; 59, "Old")</f>
        <v>Adult</v>
      </c>
      <c r="AD832">
        <f t="shared" ca="1" si="24"/>
        <v>3</v>
      </c>
      <c r="AE832" t="str" cm="1">
        <f t="array" ref="AE832">_xlfn.IFS(S832 &lt; 3, "Low", S832 &lt;= 4, "Medium", S832 &gt; 4, "High")</f>
        <v>Low</v>
      </c>
      <c r="AF832" t="str" cm="1">
        <f t="array" ref="AF832">_xlfn.IFS(T832 &lt; 3, "Unsatisfied", T832 &lt;= 4, "Neutral", T832 &gt; 4, "Satisfied" )</f>
        <v>Satisfied</v>
      </c>
      <c r="AG832" t="str" cm="1">
        <f t="array" ref="AG832">_xlfn.IFS(Q832 &lt; 3, "Needs Improvement", Q832 &lt;= 4, "Good", Q832 &gt; 4, "Excellent" )</f>
        <v>Good</v>
      </c>
      <c r="AH832" t="str">
        <f t="shared" si="25"/>
        <v>Needs Improvement</v>
      </c>
    </row>
    <row r="833" spans="1:34" x14ac:dyDescent="0.35">
      <c r="A833">
        <v>1323</v>
      </c>
      <c r="B833" s="1">
        <v>44901</v>
      </c>
      <c r="C833" t="s">
        <v>137</v>
      </c>
      <c r="D833" t="s">
        <v>54</v>
      </c>
      <c r="E833" t="s">
        <v>30</v>
      </c>
      <c r="F833" t="s">
        <v>55</v>
      </c>
      <c r="G833" t="s">
        <v>56</v>
      </c>
      <c r="H833" t="s">
        <v>33</v>
      </c>
      <c r="I833" t="s">
        <v>132</v>
      </c>
      <c r="J833" t="s">
        <v>47</v>
      </c>
      <c r="K833" s="1">
        <v>19437</v>
      </c>
      <c r="L833" t="s">
        <v>36</v>
      </c>
      <c r="M833" t="s">
        <v>37</v>
      </c>
      <c r="N833" t="s">
        <v>72</v>
      </c>
      <c r="O833" t="s">
        <v>77</v>
      </c>
      <c r="P833" t="s">
        <v>40</v>
      </c>
      <c r="Q833">
        <v>3</v>
      </c>
      <c r="R833" s="1">
        <v>45048</v>
      </c>
      <c r="S833">
        <v>5</v>
      </c>
      <c r="T833">
        <v>1</v>
      </c>
      <c r="U833">
        <v>5</v>
      </c>
      <c r="V833" s="1">
        <v>45015</v>
      </c>
      <c r="W833" t="s">
        <v>50</v>
      </c>
      <c r="X833" t="s">
        <v>42</v>
      </c>
      <c r="Y833" t="s">
        <v>73</v>
      </c>
      <c r="Z833">
        <v>2</v>
      </c>
      <c r="AA833">
        <v>659.9</v>
      </c>
      <c r="AB833">
        <v>69</v>
      </c>
      <c r="AC833" t="str" cm="1">
        <f t="array" ref="AC833">_xlfn.IFS(AB833 &lt;=29, "Young Adult", AB833 &lt;=44, "Adult", AB833 &lt;=59, "Middle Age", AB833 &gt; 59, "Old")</f>
        <v>Old</v>
      </c>
      <c r="AD833">
        <f t="shared" ca="1" si="24"/>
        <v>3</v>
      </c>
      <c r="AE833" t="str" cm="1">
        <f t="array" ref="AE833">_xlfn.IFS(S833 &lt; 3, "Low", S833 &lt;= 4, "Medium", S833 &gt; 4, "High")</f>
        <v>High</v>
      </c>
      <c r="AF833" t="str" cm="1">
        <f t="array" ref="AF833">_xlfn.IFS(T833 &lt; 3, "Unsatisfied", T833 &lt;= 4, "Neutral", T833 &gt; 4, "Satisfied" )</f>
        <v>Unsatisfied</v>
      </c>
      <c r="AG833" t="str" cm="1">
        <f t="array" ref="AG833">_xlfn.IFS(Q833 &lt; 3, "Needs Improvement", Q833 &lt;= 4, "Good", Q833 &gt; 4, "Excellent" )</f>
        <v>Good</v>
      </c>
      <c r="AH833" t="str">
        <f t="shared" si="25"/>
        <v>Needs Improvement</v>
      </c>
    </row>
    <row r="834" spans="1:34" x14ac:dyDescent="0.35">
      <c r="A834">
        <v>1324</v>
      </c>
      <c r="B834" s="1">
        <v>44400</v>
      </c>
      <c r="C834" t="s">
        <v>138</v>
      </c>
      <c r="D834" t="s">
        <v>87</v>
      </c>
      <c r="E834" t="s">
        <v>30</v>
      </c>
      <c r="F834" t="s">
        <v>46</v>
      </c>
      <c r="G834" t="s">
        <v>45</v>
      </c>
      <c r="H834" t="s">
        <v>46</v>
      </c>
      <c r="I834" t="s">
        <v>132</v>
      </c>
      <c r="J834" t="s">
        <v>65</v>
      </c>
      <c r="K834" s="1">
        <v>31713</v>
      </c>
      <c r="L834" t="s">
        <v>36</v>
      </c>
      <c r="M834" t="s">
        <v>37</v>
      </c>
      <c r="N834" t="s">
        <v>49</v>
      </c>
      <c r="O834" t="s">
        <v>61</v>
      </c>
      <c r="P834" t="s">
        <v>40</v>
      </c>
      <c r="Q834">
        <v>3</v>
      </c>
      <c r="R834" s="1">
        <v>44881</v>
      </c>
      <c r="S834">
        <v>5</v>
      </c>
      <c r="T834">
        <v>3</v>
      </c>
      <c r="U834">
        <v>3</v>
      </c>
      <c r="V834" s="1">
        <v>44834</v>
      </c>
      <c r="W834" t="s">
        <v>62</v>
      </c>
      <c r="X834" t="s">
        <v>42</v>
      </c>
      <c r="Y834" t="s">
        <v>43</v>
      </c>
      <c r="Z834">
        <v>2</v>
      </c>
      <c r="AA834">
        <v>858.72</v>
      </c>
      <c r="AB834">
        <v>35</v>
      </c>
      <c r="AC834" t="str" cm="1">
        <f t="array" ref="AC834">_xlfn.IFS(AB834 &lt;=29, "Young Adult", AB834 &lt;=44, "Adult", AB834 &lt;=59, "Middle Age", AB834 &gt; 59, "Old")</f>
        <v>Adult</v>
      </c>
      <c r="AD834">
        <f t="shared" ca="1" si="24"/>
        <v>4</v>
      </c>
      <c r="AE834" t="str" cm="1">
        <f t="array" ref="AE834">_xlfn.IFS(S834 &lt; 3, "Low", S834 &lt;= 4, "Medium", S834 &gt; 4, "High")</f>
        <v>High</v>
      </c>
      <c r="AF834" t="str" cm="1">
        <f t="array" ref="AF834">_xlfn.IFS(T834 &lt; 3, "Unsatisfied", T834 &lt;= 4, "Neutral", T834 &gt; 4, "Satisfied" )</f>
        <v>Neutral</v>
      </c>
      <c r="AG834" t="str" cm="1">
        <f t="array" ref="AG834">_xlfn.IFS(Q834 &lt; 3, "Needs Improvement", Q834 &lt;= 4, "Good", Q834 &gt; 4, "Excellent" )</f>
        <v>Good</v>
      </c>
      <c r="AH834" t="str">
        <f t="shared" si="25"/>
        <v>Needs Improvement</v>
      </c>
    </row>
    <row r="835" spans="1:34" x14ac:dyDescent="0.35">
      <c r="A835">
        <v>1325</v>
      </c>
      <c r="B835" s="1">
        <v>43785</v>
      </c>
      <c r="C835" t="s">
        <v>138</v>
      </c>
      <c r="D835" t="s">
        <v>64</v>
      </c>
      <c r="E835" t="s">
        <v>30</v>
      </c>
      <c r="F835" t="s">
        <v>31</v>
      </c>
      <c r="G835" t="s">
        <v>56</v>
      </c>
      <c r="H835" t="s">
        <v>33</v>
      </c>
      <c r="I835" t="s">
        <v>132</v>
      </c>
      <c r="J835" t="s">
        <v>79</v>
      </c>
      <c r="K835" s="1">
        <v>30073</v>
      </c>
      <c r="L835" t="s">
        <v>36</v>
      </c>
      <c r="M835" t="s">
        <v>37</v>
      </c>
      <c r="N835" t="s">
        <v>72</v>
      </c>
      <c r="O835" t="s">
        <v>77</v>
      </c>
      <c r="P835" t="s">
        <v>40</v>
      </c>
      <c r="Q835">
        <v>3</v>
      </c>
      <c r="R835" s="1">
        <v>44912</v>
      </c>
      <c r="S835">
        <v>1</v>
      </c>
      <c r="T835">
        <v>5</v>
      </c>
      <c r="U835">
        <v>3</v>
      </c>
      <c r="V835" s="1">
        <v>45013</v>
      </c>
      <c r="W835" t="s">
        <v>62</v>
      </c>
      <c r="X835" t="s">
        <v>51</v>
      </c>
      <c r="Y835" t="s">
        <v>43</v>
      </c>
      <c r="Z835">
        <v>5</v>
      </c>
      <c r="AA835">
        <v>380.24</v>
      </c>
      <c r="AB835">
        <v>37</v>
      </c>
      <c r="AC835" t="str" cm="1">
        <f t="array" ref="AC835">_xlfn.IFS(AB835 &lt;=29, "Young Adult", AB835 &lt;=44, "Adult", AB835 &lt;=59, "Middle Age", AB835 &gt; 59, "Old")</f>
        <v>Adult</v>
      </c>
      <c r="AD835">
        <f t="shared" ref="AD835:AD898" ca="1" si="26">DATEDIF(B835, TODAY(), "Y")</f>
        <v>6</v>
      </c>
      <c r="AE835" t="str" cm="1">
        <f t="array" ref="AE835">_xlfn.IFS(S835 &lt; 3, "Low", S835 &lt;= 4, "Medium", S835 &gt; 4, "High")</f>
        <v>Low</v>
      </c>
      <c r="AF835" t="str" cm="1">
        <f t="array" ref="AF835">_xlfn.IFS(T835 &lt; 3, "Unsatisfied", T835 &lt;= 4, "Neutral", T835 &gt; 4, "Satisfied" )</f>
        <v>Satisfied</v>
      </c>
      <c r="AG835" t="str" cm="1">
        <f t="array" ref="AG835">_xlfn.IFS(Q835 &lt; 3, "Needs Improvement", Q835 &lt;= 4, "Good", Q835 &gt; 4, "Excellent" )</f>
        <v>Good</v>
      </c>
      <c r="AH835" t="str">
        <f t="shared" ref="AH835:AH898" si="27">IF(AND(Y835 = "Passed", Q835 &gt; 4), "Highly Effective", IF(AND(Y835 = "Completed", Q835 &gt;= 3), "Effective", "Needs Improvement"))</f>
        <v>Needs Improvement</v>
      </c>
    </row>
    <row r="836" spans="1:34" x14ac:dyDescent="0.35">
      <c r="A836">
        <v>1326</v>
      </c>
      <c r="B836" s="1">
        <v>43898</v>
      </c>
      <c r="C836" t="s">
        <v>114</v>
      </c>
      <c r="D836" t="s">
        <v>94</v>
      </c>
      <c r="E836" t="s">
        <v>30</v>
      </c>
      <c r="F836" t="s">
        <v>55</v>
      </c>
      <c r="G836" t="s">
        <v>45</v>
      </c>
      <c r="H836" t="s">
        <v>33</v>
      </c>
      <c r="I836" t="s">
        <v>132</v>
      </c>
      <c r="J836" t="s">
        <v>75</v>
      </c>
      <c r="K836" s="1">
        <v>28446</v>
      </c>
      <c r="L836" t="s">
        <v>36</v>
      </c>
      <c r="M836" t="s">
        <v>48</v>
      </c>
      <c r="N836" t="s">
        <v>38</v>
      </c>
      <c r="O836" t="s">
        <v>39</v>
      </c>
      <c r="P836" t="s">
        <v>40</v>
      </c>
      <c r="Q836">
        <v>3</v>
      </c>
      <c r="R836" s="1">
        <v>44989</v>
      </c>
      <c r="S836">
        <v>5</v>
      </c>
      <c r="T836">
        <v>3</v>
      </c>
      <c r="U836">
        <v>1</v>
      </c>
      <c r="V836" s="1">
        <v>45047</v>
      </c>
      <c r="W836" t="s">
        <v>41</v>
      </c>
      <c r="X836" t="s">
        <v>51</v>
      </c>
      <c r="Y836" t="s">
        <v>73</v>
      </c>
      <c r="Z836">
        <v>5</v>
      </c>
      <c r="AA836">
        <v>505.4</v>
      </c>
      <c r="AB836">
        <v>43</v>
      </c>
      <c r="AC836" t="str" cm="1">
        <f t="array" ref="AC836">_xlfn.IFS(AB836 &lt;=29, "Young Adult", AB836 &lt;=44, "Adult", AB836 &lt;=59, "Middle Age", AB836 &gt; 59, "Old")</f>
        <v>Adult</v>
      </c>
      <c r="AD836">
        <f t="shared" ca="1" si="26"/>
        <v>6</v>
      </c>
      <c r="AE836" t="str" cm="1">
        <f t="array" ref="AE836">_xlfn.IFS(S836 &lt; 3, "Low", S836 &lt;= 4, "Medium", S836 &gt; 4, "High")</f>
        <v>High</v>
      </c>
      <c r="AF836" t="str" cm="1">
        <f t="array" ref="AF836">_xlfn.IFS(T836 &lt; 3, "Unsatisfied", T836 &lt;= 4, "Neutral", T836 &gt; 4, "Satisfied" )</f>
        <v>Neutral</v>
      </c>
      <c r="AG836" t="str" cm="1">
        <f t="array" ref="AG836">_xlfn.IFS(Q836 &lt; 3, "Needs Improvement", Q836 &lt;= 4, "Good", Q836 &gt; 4, "Excellent" )</f>
        <v>Good</v>
      </c>
      <c r="AH836" t="str">
        <f t="shared" si="27"/>
        <v>Needs Improvement</v>
      </c>
    </row>
    <row r="837" spans="1:34" x14ac:dyDescent="0.35">
      <c r="A837">
        <v>1327</v>
      </c>
      <c r="B837" s="1">
        <v>43479</v>
      </c>
      <c r="C837" t="s">
        <v>114</v>
      </c>
      <c r="D837" t="s">
        <v>74</v>
      </c>
      <c r="E837" t="s">
        <v>30</v>
      </c>
      <c r="F837" t="s">
        <v>46</v>
      </c>
      <c r="G837" t="s">
        <v>56</v>
      </c>
      <c r="H837" t="s">
        <v>33</v>
      </c>
      <c r="I837" t="s">
        <v>132</v>
      </c>
      <c r="J837" t="s">
        <v>79</v>
      </c>
      <c r="K837" s="1">
        <v>21966</v>
      </c>
      <c r="L837" t="s">
        <v>36</v>
      </c>
      <c r="M837" t="s">
        <v>48</v>
      </c>
      <c r="N837" t="s">
        <v>38</v>
      </c>
      <c r="O837" t="s">
        <v>61</v>
      </c>
      <c r="P837" t="s">
        <v>40</v>
      </c>
      <c r="Q837">
        <v>3</v>
      </c>
      <c r="R837" s="1">
        <v>45008</v>
      </c>
      <c r="S837">
        <v>5</v>
      </c>
      <c r="T837">
        <v>3</v>
      </c>
      <c r="U837">
        <v>4</v>
      </c>
      <c r="V837" s="1">
        <v>45109</v>
      </c>
      <c r="W837" t="s">
        <v>41</v>
      </c>
      <c r="X837" t="s">
        <v>42</v>
      </c>
      <c r="Y837" t="s">
        <v>73</v>
      </c>
      <c r="Z837">
        <v>3</v>
      </c>
      <c r="AA837">
        <v>609.01</v>
      </c>
      <c r="AB837">
        <v>59</v>
      </c>
      <c r="AC837" t="str" cm="1">
        <f t="array" ref="AC837">_xlfn.IFS(AB837 &lt;=29, "Young Adult", AB837 &lt;=44, "Adult", AB837 &lt;=59, "Middle Age", AB837 &gt; 59, "Old")</f>
        <v>Middle Age</v>
      </c>
      <c r="AD837">
        <f t="shared" ca="1" si="26"/>
        <v>7</v>
      </c>
      <c r="AE837" t="str" cm="1">
        <f t="array" ref="AE837">_xlfn.IFS(S837 &lt; 3, "Low", S837 &lt;= 4, "Medium", S837 &gt; 4, "High")</f>
        <v>High</v>
      </c>
      <c r="AF837" t="str" cm="1">
        <f t="array" ref="AF837">_xlfn.IFS(T837 &lt; 3, "Unsatisfied", T837 &lt;= 4, "Neutral", T837 &gt; 4, "Satisfied" )</f>
        <v>Neutral</v>
      </c>
      <c r="AG837" t="str" cm="1">
        <f t="array" ref="AG837">_xlfn.IFS(Q837 &lt; 3, "Needs Improvement", Q837 &lt;= 4, "Good", Q837 &gt; 4, "Excellent" )</f>
        <v>Good</v>
      </c>
      <c r="AH837" t="str">
        <f t="shared" si="27"/>
        <v>Needs Improvement</v>
      </c>
    </row>
    <row r="838" spans="1:34" x14ac:dyDescent="0.35">
      <c r="A838">
        <v>1328</v>
      </c>
      <c r="B838" s="1">
        <v>43890</v>
      </c>
      <c r="C838" t="s">
        <v>114</v>
      </c>
      <c r="D838" t="s">
        <v>81</v>
      </c>
      <c r="E838" t="s">
        <v>30</v>
      </c>
      <c r="F838" t="s">
        <v>46</v>
      </c>
      <c r="G838" t="s">
        <v>32</v>
      </c>
      <c r="H838" t="s">
        <v>55</v>
      </c>
      <c r="I838" t="s">
        <v>95</v>
      </c>
      <c r="J838" t="s">
        <v>82</v>
      </c>
      <c r="K838" s="1">
        <v>27752</v>
      </c>
      <c r="L838" t="s">
        <v>36</v>
      </c>
      <c r="M838" t="s">
        <v>48</v>
      </c>
      <c r="N838" t="s">
        <v>84</v>
      </c>
      <c r="O838" t="s">
        <v>61</v>
      </c>
      <c r="P838" t="s">
        <v>40</v>
      </c>
      <c r="Q838">
        <v>3</v>
      </c>
      <c r="R838" s="1">
        <v>44872</v>
      </c>
      <c r="S838">
        <v>1</v>
      </c>
      <c r="T838">
        <v>4</v>
      </c>
      <c r="U838">
        <v>3</v>
      </c>
      <c r="V838" s="1">
        <v>45009</v>
      </c>
      <c r="W838" t="s">
        <v>50</v>
      </c>
      <c r="X838" t="s">
        <v>42</v>
      </c>
      <c r="Y838" t="s">
        <v>43</v>
      </c>
      <c r="Z838">
        <v>3</v>
      </c>
      <c r="AA838">
        <v>656.38</v>
      </c>
      <c r="AB838">
        <v>45</v>
      </c>
      <c r="AC838" t="str" cm="1">
        <f t="array" ref="AC838">_xlfn.IFS(AB838 &lt;=29, "Young Adult", AB838 &lt;=44, "Adult", AB838 &lt;=59, "Middle Age", AB838 &gt; 59, "Old")</f>
        <v>Middle Age</v>
      </c>
      <c r="AD838">
        <f t="shared" ca="1" si="26"/>
        <v>6</v>
      </c>
      <c r="AE838" t="str" cm="1">
        <f t="array" ref="AE838">_xlfn.IFS(S838 &lt; 3, "Low", S838 &lt;= 4, "Medium", S838 &gt; 4, "High")</f>
        <v>Low</v>
      </c>
      <c r="AF838" t="str" cm="1">
        <f t="array" ref="AF838">_xlfn.IFS(T838 &lt; 3, "Unsatisfied", T838 &lt;= 4, "Neutral", T838 &gt; 4, "Satisfied" )</f>
        <v>Neutral</v>
      </c>
      <c r="AG838" t="str" cm="1">
        <f t="array" ref="AG838">_xlfn.IFS(Q838 &lt; 3, "Needs Improvement", Q838 &lt;= 4, "Good", Q838 &gt; 4, "Excellent" )</f>
        <v>Good</v>
      </c>
      <c r="AH838" t="str">
        <f t="shared" si="27"/>
        <v>Needs Improvement</v>
      </c>
    </row>
    <row r="839" spans="1:34" x14ac:dyDescent="0.35">
      <c r="A839">
        <v>1329</v>
      </c>
      <c r="B839" s="1">
        <v>44890</v>
      </c>
      <c r="C839" t="s">
        <v>128</v>
      </c>
      <c r="D839" t="s">
        <v>54</v>
      </c>
      <c r="E839" t="s">
        <v>30</v>
      </c>
      <c r="F839" t="s">
        <v>31</v>
      </c>
      <c r="G839" t="s">
        <v>56</v>
      </c>
      <c r="H839" t="s">
        <v>46</v>
      </c>
      <c r="I839" t="s">
        <v>129</v>
      </c>
      <c r="J839" t="s">
        <v>70</v>
      </c>
      <c r="K839" s="1">
        <v>21490</v>
      </c>
      <c r="L839" t="s">
        <v>36</v>
      </c>
      <c r="M839" t="s">
        <v>48</v>
      </c>
      <c r="N839" t="s">
        <v>72</v>
      </c>
      <c r="O839" t="s">
        <v>39</v>
      </c>
      <c r="P839" t="s">
        <v>40</v>
      </c>
      <c r="Q839">
        <v>3</v>
      </c>
      <c r="R839" s="1">
        <v>45069</v>
      </c>
      <c r="S839">
        <v>3</v>
      </c>
      <c r="T839">
        <v>2</v>
      </c>
      <c r="U839">
        <v>5</v>
      </c>
      <c r="V839" s="1">
        <v>45088</v>
      </c>
      <c r="W839" t="s">
        <v>62</v>
      </c>
      <c r="X839" t="s">
        <v>51</v>
      </c>
      <c r="Y839" t="s">
        <v>73</v>
      </c>
      <c r="Z839">
        <v>5</v>
      </c>
      <c r="AA839">
        <v>692.63</v>
      </c>
      <c r="AB839">
        <v>64</v>
      </c>
      <c r="AC839" t="str" cm="1">
        <f t="array" ref="AC839">_xlfn.IFS(AB839 &lt;=29, "Young Adult", AB839 &lt;=44, "Adult", AB839 &lt;=59, "Middle Age", AB839 &gt; 59, "Old")</f>
        <v>Old</v>
      </c>
      <c r="AD839">
        <f t="shared" ca="1" si="26"/>
        <v>3</v>
      </c>
      <c r="AE839" t="str" cm="1">
        <f t="array" ref="AE839">_xlfn.IFS(S839 &lt; 3, "Low", S839 &lt;= 4, "Medium", S839 &gt; 4, "High")</f>
        <v>Medium</v>
      </c>
      <c r="AF839" t="str" cm="1">
        <f t="array" ref="AF839">_xlfn.IFS(T839 &lt; 3, "Unsatisfied", T839 &lt;= 4, "Neutral", T839 &gt; 4, "Satisfied" )</f>
        <v>Unsatisfied</v>
      </c>
      <c r="AG839" t="str" cm="1">
        <f t="array" ref="AG839">_xlfn.IFS(Q839 &lt; 3, "Needs Improvement", Q839 &lt;= 4, "Good", Q839 &gt; 4, "Excellent" )</f>
        <v>Good</v>
      </c>
      <c r="AH839" t="str">
        <f t="shared" si="27"/>
        <v>Needs Improvement</v>
      </c>
    </row>
    <row r="840" spans="1:34" x14ac:dyDescent="0.35">
      <c r="A840">
        <v>1330</v>
      </c>
      <c r="B840" s="1">
        <v>44819</v>
      </c>
      <c r="C840" t="s">
        <v>138</v>
      </c>
      <c r="D840" t="s">
        <v>87</v>
      </c>
      <c r="E840" t="s">
        <v>30</v>
      </c>
      <c r="F840" t="s">
        <v>55</v>
      </c>
      <c r="G840" t="s">
        <v>45</v>
      </c>
      <c r="H840" t="s">
        <v>46</v>
      </c>
      <c r="I840" t="s">
        <v>132</v>
      </c>
      <c r="J840" t="s">
        <v>65</v>
      </c>
      <c r="K840" s="1">
        <v>32933</v>
      </c>
      <c r="L840" t="s">
        <v>36</v>
      </c>
      <c r="M840" t="s">
        <v>37</v>
      </c>
      <c r="N840" t="s">
        <v>38</v>
      </c>
      <c r="O840" t="s">
        <v>77</v>
      </c>
      <c r="P840" t="s">
        <v>40</v>
      </c>
      <c r="Q840">
        <v>3</v>
      </c>
      <c r="R840" s="1">
        <v>44829</v>
      </c>
      <c r="S840">
        <v>3</v>
      </c>
      <c r="T840">
        <v>5</v>
      </c>
      <c r="U840">
        <v>2</v>
      </c>
      <c r="V840" s="1">
        <v>44885</v>
      </c>
      <c r="W840" t="s">
        <v>62</v>
      </c>
      <c r="X840" t="s">
        <v>42</v>
      </c>
      <c r="Y840" t="s">
        <v>52</v>
      </c>
      <c r="Z840">
        <v>3</v>
      </c>
      <c r="AA840">
        <v>633.72</v>
      </c>
      <c r="AB840">
        <v>32</v>
      </c>
      <c r="AC840" t="str" cm="1">
        <f t="array" ref="AC840">_xlfn.IFS(AB840 &lt;=29, "Young Adult", AB840 &lt;=44, "Adult", AB840 &lt;=59, "Middle Age", AB840 &gt; 59, "Old")</f>
        <v>Adult</v>
      </c>
      <c r="AD840">
        <f t="shared" ca="1" si="26"/>
        <v>3</v>
      </c>
      <c r="AE840" t="str" cm="1">
        <f t="array" ref="AE840">_xlfn.IFS(S840 &lt; 3, "Low", S840 &lt;= 4, "Medium", S840 &gt; 4, "High")</f>
        <v>Medium</v>
      </c>
      <c r="AF840" t="str" cm="1">
        <f t="array" ref="AF840">_xlfn.IFS(T840 &lt; 3, "Unsatisfied", T840 &lt;= 4, "Neutral", T840 &gt; 4, "Satisfied" )</f>
        <v>Satisfied</v>
      </c>
      <c r="AG840" t="str" cm="1">
        <f t="array" ref="AG840">_xlfn.IFS(Q840 &lt; 3, "Needs Improvement", Q840 &lt;= 4, "Good", Q840 &gt; 4, "Excellent" )</f>
        <v>Good</v>
      </c>
      <c r="AH840" t="str">
        <f t="shared" si="27"/>
        <v>Needs Improvement</v>
      </c>
    </row>
    <row r="841" spans="1:34" x14ac:dyDescent="0.35">
      <c r="A841">
        <v>1331</v>
      </c>
      <c r="B841" s="1">
        <v>44419</v>
      </c>
      <c r="C841" t="s">
        <v>138</v>
      </c>
      <c r="D841" t="s">
        <v>64</v>
      </c>
      <c r="E841" t="s">
        <v>30</v>
      </c>
      <c r="F841" t="s">
        <v>55</v>
      </c>
      <c r="G841" t="s">
        <v>32</v>
      </c>
      <c r="H841" t="s">
        <v>33</v>
      </c>
      <c r="I841" t="s">
        <v>132</v>
      </c>
      <c r="J841" t="s">
        <v>104</v>
      </c>
      <c r="K841" s="1">
        <v>17095</v>
      </c>
      <c r="L841" t="s">
        <v>36</v>
      </c>
      <c r="M841" t="s">
        <v>37</v>
      </c>
      <c r="N841" t="s">
        <v>72</v>
      </c>
      <c r="O841" t="s">
        <v>39</v>
      </c>
      <c r="P841" t="s">
        <v>40</v>
      </c>
      <c r="Q841">
        <v>3</v>
      </c>
      <c r="R841" s="1">
        <v>45062</v>
      </c>
      <c r="S841">
        <v>3</v>
      </c>
      <c r="T841">
        <v>2</v>
      </c>
      <c r="U841">
        <v>5</v>
      </c>
      <c r="V841" s="1">
        <v>44818</v>
      </c>
      <c r="W841" t="s">
        <v>92</v>
      </c>
      <c r="X841" t="s">
        <v>42</v>
      </c>
      <c r="Y841" t="s">
        <v>43</v>
      </c>
      <c r="Z841">
        <v>2</v>
      </c>
      <c r="AA841">
        <v>517.62</v>
      </c>
      <c r="AB841">
        <v>75</v>
      </c>
      <c r="AC841" t="str" cm="1">
        <f t="array" ref="AC841">_xlfn.IFS(AB841 &lt;=29, "Young Adult", AB841 &lt;=44, "Adult", AB841 &lt;=59, "Middle Age", AB841 &gt; 59, "Old")</f>
        <v>Old</v>
      </c>
      <c r="AD841">
        <f t="shared" ca="1" si="26"/>
        <v>4</v>
      </c>
      <c r="AE841" t="str" cm="1">
        <f t="array" ref="AE841">_xlfn.IFS(S841 &lt; 3, "Low", S841 &lt;= 4, "Medium", S841 &gt; 4, "High")</f>
        <v>Medium</v>
      </c>
      <c r="AF841" t="str" cm="1">
        <f t="array" ref="AF841">_xlfn.IFS(T841 &lt; 3, "Unsatisfied", T841 &lt;= 4, "Neutral", T841 &gt; 4, "Satisfied" )</f>
        <v>Unsatisfied</v>
      </c>
      <c r="AG841" t="str" cm="1">
        <f t="array" ref="AG841">_xlfn.IFS(Q841 &lt; 3, "Needs Improvement", Q841 &lt;= 4, "Good", Q841 &gt; 4, "Excellent" )</f>
        <v>Good</v>
      </c>
      <c r="AH841" t="str">
        <f t="shared" si="27"/>
        <v>Needs Improvement</v>
      </c>
    </row>
    <row r="842" spans="1:34" x14ac:dyDescent="0.35">
      <c r="A842">
        <v>1332</v>
      </c>
      <c r="B842" s="1">
        <v>45141</v>
      </c>
      <c r="C842" t="s">
        <v>114</v>
      </c>
      <c r="D842" t="s">
        <v>94</v>
      </c>
      <c r="E842" t="s">
        <v>30</v>
      </c>
      <c r="F842" t="s">
        <v>31</v>
      </c>
      <c r="G842" t="s">
        <v>56</v>
      </c>
      <c r="H842" t="s">
        <v>46</v>
      </c>
      <c r="I842" t="s">
        <v>132</v>
      </c>
      <c r="J842" t="s">
        <v>101</v>
      </c>
      <c r="K842" s="1">
        <v>17097</v>
      </c>
      <c r="L842" t="s">
        <v>36</v>
      </c>
      <c r="M842" t="s">
        <v>48</v>
      </c>
      <c r="N842" t="s">
        <v>49</v>
      </c>
      <c r="O842" t="s">
        <v>77</v>
      </c>
      <c r="P842" t="s">
        <v>40</v>
      </c>
      <c r="Q842">
        <v>3</v>
      </c>
      <c r="R842" s="1">
        <v>45029</v>
      </c>
      <c r="S842">
        <v>1</v>
      </c>
      <c r="T842">
        <v>2</v>
      </c>
      <c r="U842">
        <v>5</v>
      </c>
      <c r="V842" s="1">
        <v>44786</v>
      </c>
      <c r="W842" t="s">
        <v>41</v>
      </c>
      <c r="X842" t="s">
        <v>51</v>
      </c>
      <c r="Y842" t="s">
        <v>52</v>
      </c>
      <c r="Z842">
        <v>4</v>
      </c>
      <c r="AA842">
        <v>231.76</v>
      </c>
      <c r="AB842">
        <v>77</v>
      </c>
      <c r="AC842" t="str" cm="1">
        <f t="array" ref="AC842">_xlfn.IFS(AB842 &lt;=29, "Young Adult", AB842 &lt;=44, "Adult", AB842 &lt;=59, "Middle Age", AB842 &gt; 59, "Old")</f>
        <v>Old</v>
      </c>
      <c r="AD842">
        <f t="shared" ca="1" si="26"/>
        <v>2</v>
      </c>
      <c r="AE842" t="str" cm="1">
        <f t="array" ref="AE842">_xlfn.IFS(S842 &lt; 3, "Low", S842 &lt;= 4, "Medium", S842 &gt; 4, "High")</f>
        <v>Low</v>
      </c>
      <c r="AF842" t="str" cm="1">
        <f t="array" ref="AF842">_xlfn.IFS(T842 &lt; 3, "Unsatisfied", T842 &lt;= 4, "Neutral", T842 &gt; 4, "Satisfied" )</f>
        <v>Unsatisfied</v>
      </c>
      <c r="AG842" t="str" cm="1">
        <f t="array" ref="AG842">_xlfn.IFS(Q842 &lt; 3, "Needs Improvement", Q842 &lt;= 4, "Good", Q842 &gt; 4, "Excellent" )</f>
        <v>Good</v>
      </c>
      <c r="AH842" t="str">
        <f t="shared" si="27"/>
        <v>Needs Improvement</v>
      </c>
    </row>
    <row r="843" spans="1:34" x14ac:dyDescent="0.35">
      <c r="A843">
        <v>1333</v>
      </c>
      <c r="B843" s="1">
        <v>44634</v>
      </c>
      <c r="C843" t="s">
        <v>114</v>
      </c>
      <c r="D843" t="s">
        <v>74</v>
      </c>
      <c r="E843" t="s">
        <v>30</v>
      </c>
      <c r="F843" t="s">
        <v>46</v>
      </c>
      <c r="G843" t="s">
        <v>45</v>
      </c>
      <c r="H843" t="s">
        <v>46</v>
      </c>
      <c r="I843" t="s">
        <v>95</v>
      </c>
      <c r="J843" t="s">
        <v>70</v>
      </c>
      <c r="K843" s="1">
        <v>28595</v>
      </c>
      <c r="L843" t="s">
        <v>36</v>
      </c>
      <c r="M843" t="s">
        <v>48</v>
      </c>
      <c r="N843" t="s">
        <v>72</v>
      </c>
      <c r="O843" t="s">
        <v>77</v>
      </c>
      <c r="P843" t="s">
        <v>40</v>
      </c>
      <c r="Q843">
        <v>3</v>
      </c>
      <c r="R843" s="1">
        <v>44955</v>
      </c>
      <c r="S843">
        <v>3</v>
      </c>
      <c r="T843">
        <v>4</v>
      </c>
      <c r="U843">
        <v>5</v>
      </c>
      <c r="V843" s="1">
        <v>44986</v>
      </c>
      <c r="W843" t="s">
        <v>50</v>
      </c>
      <c r="X843" t="s">
        <v>42</v>
      </c>
      <c r="Y843" t="s">
        <v>73</v>
      </c>
      <c r="Z843">
        <v>2</v>
      </c>
      <c r="AA843">
        <v>605.12</v>
      </c>
      <c r="AB843">
        <v>44</v>
      </c>
      <c r="AC843" t="str" cm="1">
        <f t="array" ref="AC843">_xlfn.IFS(AB843 &lt;=29, "Young Adult", AB843 &lt;=44, "Adult", AB843 &lt;=59, "Middle Age", AB843 &gt; 59, "Old")</f>
        <v>Adult</v>
      </c>
      <c r="AD843">
        <f t="shared" ca="1" si="26"/>
        <v>4</v>
      </c>
      <c r="AE843" t="str" cm="1">
        <f t="array" ref="AE843">_xlfn.IFS(S843 &lt; 3, "Low", S843 &lt;= 4, "Medium", S843 &gt; 4, "High")</f>
        <v>Medium</v>
      </c>
      <c r="AF843" t="str" cm="1">
        <f t="array" ref="AF843">_xlfn.IFS(T843 &lt; 3, "Unsatisfied", T843 &lt;= 4, "Neutral", T843 &gt; 4, "Satisfied" )</f>
        <v>Neutral</v>
      </c>
      <c r="AG843" t="str" cm="1">
        <f t="array" ref="AG843">_xlfn.IFS(Q843 &lt; 3, "Needs Improvement", Q843 &lt;= 4, "Good", Q843 &gt; 4, "Excellent" )</f>
        <v>Good</v>
      </c>
      <c r="AH843" t="str">
        <f t="shared" si="27"/>
        <v>Needs Improvement</v>
      </c>
    </row>
    <row r="844" spans="1:34" x14ac:dyDescent="0.35">
      <c r="A844">
        <v>1334</v>
      </c>
      <c r="B844" s="1">
        <v>44075</v>
      </c>
      <c r="C844" t="s">
        <v>114</v>
      </c>
      <c r="D844" t="s">
        <v>81</v>
      </c>
      <c r="E844" t="s">
        <v>30</v>
      </c>
      <c r="F844" t="s">
        <v>55</v>
      </c>
      <c r="G844" t="s">
        <v>56</v>
      </c>
      <c r="H844" t="s">
        <v>46</v>
      </c>
      <c r="I844" t="s">
        <v>95</v>
      </c>
      <c r="J844" t="s">
        <v>111</v>
      </c>
      <c r="K844" s="1">
        <v>19260</v>
      </c>
      <c r="L844" t="s">
        <v>36</v>
      </c>
      <c r="M844" t="s">
        <v>48</v>
      </c>
      <c r="N844" t="s">
        <v>60</v>
      </c>
      <c r="O844" t="s">
        <v>39</v>
      </c>
      <c r="P844" t="s">
        <v>40</v>
      </c>
      <c r="Q844">
        <v>3</v>
      </c>
      <c r="R844" s="1">
        <v>44916</v>
      </c>
      <c r="S844">
        <v>1</v>
      </c>
      <c r="T844">
        <v>3</v>
      </c>
      <c r="U844">
        <v>1</v>
      </c>
      <c r="V844" s="1">
        <v>45017</v>
      </c>
      <c r="W844" t="s">
        <v>62</v>
      </c>
      <c r="X844" t="s">
        <v>42</v>
      </c>
      <c r="Y844" t="s">
        <v>43</v>
      </c>
      <c r="Z844">
        <v>1</v>
      </c>
      <c r="AA844">
        <v>297.12</v>
      </c>
      <c r="AB844">
        <v>68</v>
      </c>
      <c r="AC844" t="str" cm="1">
        <f t="array" ref="AC844">_xlfn.IFS(AB844 &lt;=29, "Young Adult", AB844 &lt;=44, "Adult", AB844 &lt;=59, "Middle Age", AB844 &gt; 59, "Old")</f>
        <v>Old</v>
      </c>
      <c r="AD844">
        <f t="shared" ca="1" si="26"/>
        <v>5</v>
      </c>
      <c r="AE844" t="str" cm="1">
        <f t="array" ref="AE844">_xlfn.IFS(S844 &lt; 3, "Low", S844 &lt;= 4, "Medium", S844 &gt; 4, "High")</f>
        <v>Low</v>
      </c>
      <c r="AF844" t="str" cm="1">
        <f t="array" ref="AF844">_xlfn.IFS(T844 &lt; 3, "Unsatisfied", T844 &lt;= 4, "Neutral", T844 &gt; 4, "Satisfied" )</f>
        <v>Neutral</v>
      </c>
      <c r="AG844" t="str" cm="1">
        <f t="array" ref="AG844">_xlfn.IFS(Q844 &lt; 3, "Needs Improvement", Q844 &lt;= 4, "Good", Q844 &gt; 4, "Excellent" )</f>
        <v>Good</v>
      </c>
      <c r="AH844" t="str">
        <f t="shared" si="27"/>
        <v>Needs Improvement</v>
      </c>
    </row>
    <row r="845" spans="1:34" x14ac:dyDescent="0.35">
      <c r="A845">
        <v>1335</v>
      </c>
      <c r="B845" s="1">
        <v>44500</v>
      </c>
      <c r="C845" t="s">
        <v>128</v>
      </c>
      <c r="D845" t="s">
        <v>81</v>
      </c>
      <c r="E845" t="s">
        <v>30</v>
      </c>
      <c r="F845" t="s">
        <v>31</v>
      </c>
      <c r="G845" t="s">
        <v>45</v>
      </c>
      <c r="H845" t="s">
        <v>55</v>
      </c>
      <c r="I845" t="s">
        <v>129</v>
      </c>
      <c r="J845" t="s">
        <v>65</v>
      </c>
      <c r="K845" s="1">
        <v>17495</v>
      </c>
      <c r="L845" t="s">
        <v>36</v>
      </c>
      <c r="M845" t="s">
        <v>37</v>
      </c>
      <c r="N845" t="s">
        <v>38</v>
      </c>
      <c r="O845" t="s">
        <v>77</v>
      </c>
      <c r="P845" t="s">
        <v>40</v>
      </c>
      <c r="Q845">
        <v>3</v>
      </c>
      <c r="R845" s="1">
        <v>44843</v>
      </c>
      <c r="S845">
        <v>4</v>
      </c>
      <c r="T845">
        <v>5</v>
      </c>
      <c r="U845">
        <v>5</v>
      </c>
      <c r="V845" s="1">
        <v>44977</v>
      </c>
      <c r="W845" t="s">
        <v>41</v>
      </c>
      <c r="X845" t="s">
        <v>42</v>
      </c>
      <c r="Y845" t="s">
        <v>52</v>
      </c>
      <c r="Z845">
        <v>2</v>
      </c>
      <c r="AA845">
        <v>384.43</v>
      </c>
      <c r="AB845">
        <v>74</v>
      </c>
      <c r="AC845" t="str" cm="1">
        <f t="array" ref="AC845">_xlfn.IFS(AB845 &lt;=29, "Young Adult", AB845 &lt;=44, "Adult", AB845 &lt;=59, "Middle Age", AB845 &gt; 59, "Old")</f>
        <v>Old</v>
      </c>
      <c r="AD845">
        <f t="shared" ca="1" si="26"/>
        <v>4</v>
      </c>
      <c r="AE845" t="str" cm="1">
        <f t="array" ref="AE845">_xlfn.IFS(S845 &lt; 3, "Low", S845 &lt;= 4, "Medium", S845 &gt; 4, "High")</f>
        <v>Medium</v>
      </c>
      <c r="AF845" t="str" cm="1">
        <f t="array" ref="AF845">_xlfn.IFS(T845 &lt; 3, "Unsatisfied", T845 &lt;= 4, "Neutral", T845 &gt; 4, "Satisfied" )</f>
        <v>Satisfied</v>
      </c>
      <c r="AG845" t="str" cm="1">
        <f t="array" ref="AG845">_xlfn.IFS(Q845 &lt; 3, "Needs Improvement", Q845 &lt;= 4, "Good", Q845 &gt; 4, "Excellent" )</f>
        <v>Good</v>
      </c>
      <c r="AH845" t="str">
        <f t="shared" si="27"/>
        <v>Needs Improvement</v>
      </c>
    </row>
    <row r="846" spans="1:34" x14ac:dyDescent="0.35">
      <c r="A846">
        <v>1336</v>
      </c>
      <c r="B846" s="1">
        <v>43887</v>
      </c>
      <c r="C846" t="s">
        <v>138</v>
      </c>
      <c r="D846" t="s">
        <v>64</v>
      </c>
      <c r="E846" t="s">
        <v>30</v>
      </c>
      <c r="F846" t="s">
        <v>55</v>
      </c>
      <c r="G846" t="s">
        <v>45</v>
      </c>
      <c r="H846" t="s">
        <v>46</v>
      </c>
      <c r="I846" t="s">
        <v>132</v>
      </c>
      <c r="J846" t="s">
        <v>70</v>
      </c>
      <c r="K846" s="1">
        <v>17362</v>
      </c>
      <c r="L846" t="s">
        <v>36</v>
      </c>
      <c r="M846" t="s">
        <v>37</v>
      </c>
      <c r="N846" t="s">
        <v>72</v>
      </c>
      <c r="O846" t="s">
        <v>67</v>
      </c>
      <c r="P846" t="s">
        <v>40</v>
      </c>
      <c r="Q846">
        <v>3</v>
      </c>
      <c r="R846" s="1">
        <v>44994</v>
      </c>
      <c r="S846">
        <v>5</v>
      </c>
      <c r="T846">
        <v>1</v>
      </c>
      <c r="U846">
        <v>4</v>
      </c>
      <c r="V846" s="1">
        <v>44914</v>
      </c>
      <c r="W846" t="s">
        <v>41</v>
      </c>
      <c r="X846" t="s">
        <v>42</v>
      </c>
      <c r="Y846" t="s">
        <v>73</v>
      </c>
      <c r="Z846">
        <v>4</v>
      </c>
      <c r="AA846">
        <v>969.95</v>
      </c>
      <c r="AB846">
        <v>73</v>
      </c>
      <c r="AC846" t="str" cm="1">
        <f t="array" ref="AC846">_xlfn.IFS(AB846 &lt;=29, "Young Adult", AB846 &lt;=44, "Adult", AB846 &lt;=59, "Middle Age", AB846 &gt; 59, "Old")</f>
        <v>Old</v>
      </c>
      <c r="AD846">
        <f t="shared" ca="1" si="26"/>
        <v>6</v>
      </c>
      <c r="AE846" t="str" cm="1">
        <f t="array" ref="AE846">_xlfn.IFS(S846 &lt; 3, "Low", S846 &lt;= 4, "Medium", S846 &gt; 4, "High")</f>
        <v>High</v>
      </c>
      <c r="AF846" t="str" cm="1">
        <f t="array" ref="AF846">_xlfn.IFS(T846 &lt; 3, "Unsatisfied", T846 &lt;= 4, "Neutral", T846 &gt; 4, "Satisfied" )</f>
        <v>Unsatisfied</v>
      </c>
      <c r="AG846" t="str" cm="1">
        <f t="array" ref="AG846">_xlfn.IFS(Q846 &lt; 3, "Needs Improvement", Q846 &lt;= 4, "Good", Q846 &gt; 4, "Excellent" )</f>
        <v>Good</v>
      </c>
      <c r="AH846" t="str">
        <f t="shared" si="27"/>
        <v>Needs Improvement</v>
      </c>
    </row>
    <row r="847" spans="1:34" x14ac:dyDescent="0.35">
      <c r="A847">
        <v>1337</v>
      </c>
      <c r="B847" s="1">
        <v>43322</v>
      </c>
      <c r="C847" t="s">
        <v>138</v>
      </c>
      <c r="D847" t="s">
        <v>74</v>
      </c>
      <c r="E847" t="s">
        <v>30</v>
      </c>
      <c r="F847" t="s">
        <v>55</v>
      </c>
      <c r="G847" t="s">
        <v>45</v>
      </c>
      <c r="H847" t="s">
        <v>33</v>
      </c>
      <c r="I847" t="s">
        <v>132</v>
      </c>
      <c r="J847" t="s">
        <v>65</v>
      </c>
      <c r="K847" s="1">
        <v>19448</v>
      </c>
      <c r="L847" t="s">
        <v>36</v>
      </c>
      <c r="M847" t="s">
        <v>37</v>
      </c>
      <c r="N847" t="s">
        <v>38</v>
      </c>
      <c r="O847" t="s">
        <v>61</v>
      </c>
      <c r="P847" t="s">
        <v>40</v>
      </c>
      <c r="Q847">
        <v>3</v>
      </c>
      <c r="R847" s="1">
        <v>44866</v>
      </c>
      <c r="S847">
        <v>3</v>
      </c>
      <c r="T847">
        <v>3</v>
      </c>
      <c r="U847">
        <v>4</v>
      </c>
      <c r="V847" s="1">
        <v>44943</v>
      </c>
      <c r="W847" t="s">
        <v>62</v>
      </c>
      <c r="X847" t="s">
        <v>51</v>
      </c>
      <c r="Y847" t="s">
        <v>43</v>
      </c>
      <c r="Z847">
        <v>5</v>
      </c>
      <c r="AA847">
        <v>719.7</v>
      </c>
      <c r="AB847">
        <v>65</v>
      </c>
      <c r="AC847" t="str" cm="1">
        <f t="array" ref="AC847">_xlfn.IFS(AB847 &lt;=29, "Young Adult", AB847 &lt;=44, "Adult", AB847 &lt;=59, "Middle Age", AB847 &gt; 59, "Old")</f>
        <v>Old</v>
      </c>
      <c r="AD847">
        <f t="shared" ca="1" si="26"/>
        <v>7</v>
      </c>
      <c r="AE847" t="str" cm="1">
        <f t="array" ref="AE847">_xlfn.IFS(S847 &lt; 3, "Low", S847 &lt;= 4, "Medium", S847 &gt; 4, "High")</f>
        <v>Medium</v>
      </c>
      <c r="AF847" t="str" cm="1">
        <f t="array" ref="AF847">_xlfn.IFS(T847 &lt; 3, "Unsatisfied", T847 &lt;= 4, "Neutral", T847 &gt; 4, "Satisfied" )</f>
        <v>Neutral</v>
      </c>
      <c r="AG847" t="str" cm="1">
        <f t="array" ref="AG847">_xlfn.IFS(Q847 &lt; 3, "Needs Improvement", Q847 &lt;= 4, "Good", Q847 &gt; 4, "Excellent" )</f>
        <v>Good</v>
      </c>
      <c r="AH847" t="str">
        <f t="shared" si="27"/>
        <v>Needs Improvement</v>
      </c>
    </row>
    <row r="848" spans="1:34" x14ac:dyDescent="0.35">
      <c r="A848">
        <v>1338</v>
      </c>
      <c r="B848" s="1">
        <v>44104</v>
      </c>
      <c r="C848" t="s">
        <v>114</v>
      </c>
      <c r="D848" t="s">
        <v>69</v>
      </c>
      <c r="E848" t="s">
        <v>30</v>
      </c>
      <c r="F848" t="s">
        <v>31</v>
      </c>
      <c r="G848" t="s">
        <v>32</v>
      </c>
      <c r="H848" t="s">
        <v>46</v>
      </c>
      <c r="I848" t="s">
        <v>132</v>
      </c>
      <c r="J848" t="s">
        <v>100</v>
      </c>
      <c r="K848" s="1">
        <v>32216</v>
      </c>
      <c r="L848" t="s">
        <v>36</v>
      </c>
      <c r="M848" t="s">
        <v>48</v>
      </c>
      <c r="N848" t="s">
        <v>60</v>
      </c>
      <c r="O848" t="s">
        <v>39</v>
      </c>
      <c r="P848" t="s">
        <v>40</v>
      </c>
      <c r="Q848">
        <v>3</v>
      </c>
      <c r="R848" s="1">
        <v>44854</v>
      </c>
      <c r="S848">
        <v>1</v>
      </c>
      <c r="T848">
        <v>1</v>
      </c>
      <c r="U848">
        <v>1</v>
      </c>
      <c r="V848" s="1">
        <v>44864</v>
      </c>
      <c r="W848" t="s">
        <v>41</v>
      </c>
      <c r="X848" t="s">
        <v>51</v>
      </c>
      <c r="Y848" t="s">
        <v>52</v>
      </c>
      <c r="Z848">
        <v>1</v>
      </c>
      <c r="AA848">
        <v>355.83</v>
      </c>
      <c r="AB848">
        <v>32</v>
      </c>
      <c r="AC848" t="str" cm="1">
        <f t="array" ref="AC848">_xlfn.IFS(AB848 &lt;=29, "Young Adult", AB848 &lt;=44, "Adult", AB848 &lt;=59, "Middle Age", AB848 &gt; 59, "Old")</f>
        <v>Adult</v>
      </c>
      <c r="AD848">
        <f t="shared" ca="1" si="26"/>
        <v>5</v>
      </c>
      <c r="AE848" t="str" cm="1">
        <f t="array" ref="AE848">_xlfn.IFS(S848 &lt; 3, "Low", S848 &lt;= 4, "Medium", S848 &gt; 4, "High")</f>
        <v>Low</v>
      </c>
      <c r="AF848" t="str" cm="1">
        <f t="array" ref="AF848">_xlfn.IFS(T848 &lt; 3, "Unsatisfied", T848 &lt;= 4, "Neutral", T848 &gt; 4, "Satisfied" )</f>
        <v>Unsatisfied</v>
      </c>
      <c r="AG848" t="str" cm="1">
        <f t="array" ref="AG848">_xlfn.IFS(Q848 &lt; 3, "Needs Improvement", Q848 &lt;= 4, "Good", Q848 &gt; 4, "Excellent" )</f>
        <v>Good</v>
      </c>
      <c r="AH848" t="str">
        <f t="shared" si="27"/>
        <v>Needs Improvement</v>
      </c>
    </row>
    <row r="849" spans="1:34" x14ac:dyDescent="0.35">
      <c r="A849">
        <v>1339</v>
      </c>
      <c r="B849" s="1">
        <v>44287</v>
      </c>
      <c r="C849" t="s">
        <v>114</v>
      </c>
      <c r="D849" t="s">
        <v>29</v>
      </c>
      <c r="E849" t="s">
        <v>30</v>
      </c>
      <c r="F849" t="s">
        <v>31</v>
      </c>
      <c r="G849" t="s">
        <v>56</v>
      </c>
      <c r="H849" t="s">
        <v>33</v>
      </c>
      <c r="I849" t="s">
        <v>95</v>
      </c>
      <c r="J849" t="s">
        <v>101</v>
      </c>
      <c r="K849" s="1">
        <v>29909</v>
      </c>
      <c r="L849" t="s">
        <v>36</v>
      </c>
      <c r="M849" t="s">
        <v>48</v>
      </c>
      <c r="N849" t="s">
        <v>49</v>
      </c>
      <c r="O849" t="s">
        <v>39</v>
      </c>
      <c r="P849" t="s">
        <v>40</v>
      </c>
      <c r="Q849">
        <v>3</v>
      </c>
      <c r="R849" s="1">
        <v>44897</v>
      </c>
      <c r="S849">
        <v>1</v>
      </c>
      <c r="T849">
        <v>3</v>
      </c>
      <c r="U849">
        <v>2</v>
      </c>
      <c r="V849" s="1">
        <v>44889</v>
      </c>
      <c r="W849" t="s">
        <v>50</v>
      </c>
      <c r="X849" t="s">
        <v>42</v>
      </c>
      <c r="Y849" t="s">
        <v>52</v>
      </c>
      <c r="Z849">
        <v>3</v>
      </c>
      <c r="AA849">
        <v>754.47</v>
      </c>
      <c r="AB849">
        <v>40</v>
      </c>
      <c r="AC849" t="str" cm="1">
        <f t="array" ref="AC849">_xlfn.IFS(AB849 &lt;=29, "Young Adult", AB849 &lt;=44, "Adult", AB849 &lt;=59, "Middle Age", AB849 &gt; 59, "Old")</f>
        <v>Adult</v>
      </c>
      <c r="AD849">
        <f t="shared" ca="1" si="26"/>
        <v>5</v>
      </c>
      <c r="AE849" t="str" cm="1">
        <f t="array" ref="AE849">_xlfn.IFS(S849 &lt; 3, "Low", S849 &lt;= 4, "Medium", S849 &gt; 4, "High")</f>
        <v>Low</v>
      </c>
      <c r="AF849" t="str" cm="1">
        <f t="array" ref="AF849">_xlfn.IFS(T849 &lt; 3, "Unsatisfied", T849 &lt;= 4, "Neutral", T849 &gt; 4, "Satisfied" )</f>
        <v>Neutral</v>
      </c>
      <c r="AG849" t="str" cm="1">
        <f t="array" ref="AG849">_xlfn.IFS(Q849 &lt; 3, "Needs Improvement", Q849 &lt;= 4, "Good", Q849 &gt; 4, "Excellent" )</f>
        <v>Good</v>
      </c>
      <c r="AH849" t="str">
        <f t="shared" si="27"/>
        <v>Needs Improvement</v>
      </c>
    </row>
    <row r="850" spans="1:34" x14ac:dyDescent="0.35">
      <c r="A850">
        <v>1340</v>
      </c>
      <c r="B850" s="1">
        <v>44276</v>
      </c>
      <c r="C850" t="s">
        <v>114</v>
      </c>
      <c r="D850" t="s">
        <v>44</v>
      </c>
      <c r="E850" t="s">
        <v>30</v>
      </c>
      <c r="F850" t="s">
        <v>55</v>
      </c>
      <c r="G850" t="s">
        <v>56</v>
      </c>
      <c r="H850" t="s">
        <v>46</v>
      </c>
      <c r="I850" t="s">
        <v>95</v>
      </c>
      <c r="J850" t="s">
        <v>75</v>
      </c>
      <c r="K850" s="1">
        <v>16518</v>
      </c>
      <c r="L850" t="s">
        <v>36</v>
      </c>
      <c r="M850" t="s">
        <v>48</v>
      </c>
      <c r="N850" t="s">
        <v>38</v>
      </c>
      <c r="O850" t="s">
        <v>77</v>
      </c>
      <c r="P850" t="s">
        <v>40</v>
      </c>
      <c r="Q850">
        <v>3</v>
      </c>
      <c r="R850" s="1">
        <v>45074</v>
      </c>
      <c r="S850">
        <v>5</v>
      </c>
      <c r="T850">
        <v>4</v>
      </c>
      <c r="U850">
        <v>4</v>
      </c>
      <c r="V850" s="1">
        <v>44963</v>
      </c>
      <c r="W850" t="s">
        <v>41</v>
      </c>
      <c r="X850" t="s">
        <v>51</v>
      </c>
      <c r="Y850" t="s">
        <v>52</v>
      </c>
      <c r="Z850">
        <v>2</v>
      </c>
      <c r="AA850">
        <v>890.39</v>
      </c>
      <c r="AB850">
        <v>76</v>
      </c>
      <c r="AC850" t="str" cm="1">
        <f t="array" ref="AC850">_xlfn.IFS(AB850 &lt;=29, "Young Adult", AB850 &lt;=44, "Adult", AB850 &lt;=59, "Middle Age", AB850 &gt; 59, "Old")</f>
        <v>Old</v>
      </c>
      <c r="AD850">
        <f t="shared" ca="1" si="26"/>
        <v>5</v>
      </c>
      <c r="AE850" t="str" cm="1">
        <f t="array" ref="AE850">_xlfn.IFS(S850 &lt; 3, "Low", S850 &lt;= 4, "Medium", S850 &gt; 4, "High")</f>
        <v>High</v>
      </c>
      <c r="AF850" t="str" cm="1">
        <f t="array" ref="AF850">_xlfn.IFS(T850 &lt; 3, "Unsatisfied", T850 &lt;= 4, "Neutral", T850 &gt; 4, "Satisfied" )</f>
        <v>Neutral</v>
      </c>
      <c r="AG850" t="str" cm="1">
        <f t="array" ref="AG850">_xlfn.IFS(Q850 &lt; 3, "Needs Improvement", Q850 &lt;= 4, "Good", Q850 &gt; 4, "Excellent" )</f>
        <v>Good</v>
      </c>
      <c r="AH850" t="str">
        <f t="shared" si="27"/>
        <v>Needs Improvement</v>
      </c>
    </row>
    <row r="851" spans="1:34" x14ac:dyDescent="0.35">
      <c r="A851">
        <v>1341</v>
      </c>
      <c r="B851" s="1">
        <v>44503</v>
      </c>
      <c r="C851" t="s">
        <v>127</v>
      </c>
      <c r="D851" t="s">
        <v>29</v>
      </c>
      <c r="E851" t="s">
        <v>30</v>
      </c>
      <c r="F851" t="s">
        <v>46</v>
      </c>
      <c r="G851" t="s">
        <v>32</v>
      </c>
      <c r="H851" t="s">
        <v>55</v>
      </c>
      <c r="I851" t="s">
        <v>129</v>
      </c>
      <c r="J851" t="s">
        <v>79</v>
      </c>
      <c r="K851" s="1">
        <v>28908</v>
      </c>
      <c r="L851" t="s">
        <v>36</v>
      </c>
      <c r="M851" t="s">
        <v>37</v>
      </c>
      <c r="N851" t="s">
        <v>49</v>
      </c>
      <c r="O851" t="s">
        <v>61</v>
      </c>
      <c r="P851" t="s">
        <v>40</v>
      </c>
      <c r="Q851">
        <v>3</v>
      </c>
      <c r="R851" s="1">
        <v>45061</v>
      </c>
      <c r="S851">
        <v>1</v>
      </c>
      <c r="T851">
        <v>3</v>
      </c>
      <c r="U851">
        <v>4</v>
      </c>
      <c r="V851" s="1">
        <v>44971</v>
      </c>
      <c r="W851" t="s">
        <v>62</v>
      </c>
      <c r="X851" t="s">
        <v>42</v>
      </c>
      <c r="Y851" t="s">
        <v>73</v>
      </c>
      <c r="Z851">
        <v>3</v>
      </c>
      <c r="AA851">
        <v>268.77999999999997</v>
      </c>
      <c r="AB851">
        <v>42</v>
      </c>
      <c r="AC851" t="str" cm="1">
        <f t="array" ref="AC851">_xlfn.IFS(AB851 &lt;=29, "Young Adult", AB851 &lt;=44, "Adult", AB851 &lt;=59, "Middle Age", AB851 &gt; 59, "Old")</f>
        <v>Adult</v>
      </c>
      <c r="AD851">
        <f t="shared" ca="1" si="26"/>
        <v>4</v>
      </c>
      <c r="AE851" t="str" cm="1">
        <f t="array" ref="AE851">_xlfn.IFS(S851 &lt; 3, "Low", S851 &lt;= 4, "Medium", S851 &gt; 4, "High")</f>
        <v>Low</v>
      </c>
      <c r="AF851" t="str" cm="1">
        <f t="array" ref="AF851">_xlfn.IFS(T851 &lt; 3, "Unsatisfied", T851 &lt;= 4, "Neutral", T851 &gt; 4, "Satisfied" )</f>
        <v>Neutral</v>
      </c>
      <c r="AG851" t="str" cm="1">
        <f t="array" ref="AG851">_xlfn.IFS(Q851 &lt; 3, "Needs Improvement", Q851 &lt;= 4, "Good", Q851 &gt; 4, "Excellent" )</f>
        <v>Good</v>
      </c>
      <c r="AH851" t="str">
        <f t="shared" si="27"/>
        <v>Needs Improvement</v>
      </c>
    </row>
    <row r="852" spans="1:34" x14ac:dyDescent="0.35">
      <c r="A852">
        <v>1342</v>
      </c>
      <c r="B852" s="1">
        <v>43638</v>
      </c>
      <c r="C852" t="s">
        <v>138</v>
      </c>
      <c r="D852" t="s">
        <v>44</v>
      </c>
      <c r="E852" t="s">
        <v>30</v>
      </c>
      <c r="F852" t="s">
        <v>55</v>
      </c>
      <c r="G852" t="s">
        <v>56</v>
      </c>
      <c r="H852" t="s">
        <v>46</v>
      </c>
      <c r="I852" t="s">
        <v>132</v>
      </c>
      <c r="J852" t="s">
        <v>47</v>
      </c>
      <c r="K852" s="1">
        <v>31228</v>
      </c>
      <c r="L852" t="s">
        <v>36</v>
      </c>
      <c r="M852" t="s">
        <v>37</v>
      </c>
      <c r="N852" t="s">
        <v>84</v>
      </c>
      <c r="O852" t="s">
        <v>61</v>
      </c>
      <c r="P852" t="s">
        <v>40</v>
      </c>
      <c r="Q852">
        <v>3</v>
      </c>
      <c r="R852" s="1">
        <v>44915</v>
      </c>
      <c r="S852">
        <v>3</v>
      </c>
      <c r="T852">
        <v>2</v>
      </c>
      <c r="U852">
        <v>2</v>
      </c>
      <c r="V852" s="1">
        <v>44954</v>
      </c>
      <c r="W852" t="s">
        <v>62</v>
      </c>
      <c r="X852" t="s">
        <v>42</v>
      </c>
      <c r="Y852" t="s">
        <v>43</v>
      </c>
      <c r="Z852">
        <v>4</v>
      </c>
      <c r="AA852">
        <v>930.72</v>
      </c>
      <c r="AB852">
        <v>34</v>
      </c>
      <c r="AC852" t="str" cm="1">
        <f t="array" ref="AC852">_xlfn.IFS(AB852 &lt;=29, "Young Adult", AB852 &lt;=44, "Adult", AB852 &lt;=59, "Middle Age", AB852 &gt; 59, "Old")</f>
        <v>Adult</v>
      </c>
      <c r="AD852">
        <f t="shared" ca="1" si="26"/>
        <v>6</v>
      </c>
      <c r="AE852" t="str" cm="1">
        <f t="array" ref="AE852">_xlfn.IFS(S852 &lt; 3, "Low", S852 &lt;= 4, "Medium", S852 &gt; 4, "High")</f>
        <v>Medium</v>
      </c>
      <c r="AF852" t="str" cm="1">
        <f t="array" ref="AF852">_xlfn.IFS(T852 &lt; 3, "Unsatisfied", T852 &lt;= 4, "Neutral", T852 &gt; 4, "Satisfied" )</f>
        <v>Unsatisfied</v>
      </c>
      <c r="AG852" t="str" cm="1">
        <f t="array" ref="AG852">_xlfn.IFS(Q852 &lt; 3, "Needs Improvement", Q852 &lt;= 4, "Good", Q852 &gt; 4, "Excellent" )</f>
        <v>Good</v>
      </c>
      <c r="AH852" t="str">
        <f t="shared" si="27"/>
        <v>Needs Improvement</v>
      </c>
    </row>
    <row r="853" spans="1:34" x14ac:dyDescent="0.35">
      <c r="A853">
        <v>1343</v>
      </c>
      <c r="B853" s="1">
        <v>43781</v>
      </c>
      <c r="C853" t="s">
        <v>138</v>
      </c>
      <c r="D853" t="s">
        <v>87</v>
      </c>
      <c r="E853" t="s">
        <v>30</v>
      </c>
      <c r="F853" t="s">
        <v>31</v>
      </c>
      <c r="G853" t="s">
        <v>56</v>
      </c>
      <c r="H853" t="s">
        <v>33</v>
      </c>
      <c r="I853" t="s">
        <v>132</v>
      </c>
      <c r="J853" t="s">
        <v>100</v>
      </c>
      <c r="K853" s="1">
        <v>21336</v>
      </c>
      <c r="L853" t="s">
        <v>36</v>
      </c>
      <c r="M853" t="s">
        <v>37</v>
      </c>
      <c r="N853" t="s">
        <v>38</v>
      </c>
      <c r="O853" t="s">
        <v>67</v>
      </c>
      <c r="P853" t="s">
        <v>40</v>
      </c>
      <c r="Q853">
        <v>3</v>
      </c>
      <c r="R853" s="1">
        <v>44811</v>
      </c>
      <c r="S853">
        <v>1</v>
      </c>
      <c r="T853">
        <v>2</v>
      </c>
      <c r="U853">
        <v>3</v>
      </c>
      <c r="V853" s="1">
        <v>44806</v>
      </c>
      <c r="W853" t="s">
        <v>50</v>
      </c>
      <c r="X853" t="s">
        <v>51</v>
      </c>
      <c r="Y853" t="s">
        <v>63</v>
      </c>
      <c r="Z853">
        <v>5</v>
      </c>
      <c r="AA853">
        <v>924.85</v>
      </c>
      <c r="AB853">
        <v>61</v>
      </c>
      <c r="AC853" t="str" cm="1">
        <f t="array" ref="AC853">_xlfn.IFS(AB853 &lt;=29, "Young Adult", AB853 &lt;=44, "Adult", AB853 &lt;=59, "Middle Age", AB853 &gt; 59, "Old")</f>
        <v>Old</v>
      </c>
      <c r="AD853">
        <f t="shared" ca="1" si="26"/>
        <v>6</v>
      </c>
      <c r="AE853" t="str" cm="1">
        <f t="array" ref="AE853">_xlfn.IFS(S853 &lt; 3, "Low", S853 &lt;= 4, "Medium", S853 &gt; 4, "High")</f>
        <v>Low</v>
      </c>
      <c r="AF853" t="str" cm="1">
        <f t="array" ref="AF853">_xlfn.IFS(T853 &lt; 3, "Unsatisfied", T853 &lt;= 4, "Neutral", T853 &gt; 4, "Satisfied" )</f>
        <v>Unsatisfied</v>
      </c>
      <c r="AG853" t="str" cm="1">
        <f t="array" ref="AG853">_xlfn.IFS(Q853 &lt; 3, "Needs Improvement", Q853 &lt;= 4, "Good", Q853 &gt; 4, "Excellent" )</f>
        <v>Good</v>
      </c>
      <c r="AH853" t="str">
        <f t="shared" si="27"/>
        <v>Effective</v>
      </c>
    </row>
    <row r="854" spans="1:34" x14ac:dyDescent="0.35">
      <c r="A854">
        <v>1344</v>
      </c>
      <c r="B854" s="1">
        <v>44824</v>
      </c>
      <c r="C854" t="s">
        <v>138</v>
      </c>
      <c r="D854" t="s">
        <v>64</v>
      </c>
      <c r="E854" t="s">
        <v>30</v>
      </c>
      <c r="F854" t="s">
        <v>46</v>
      </c>
      <c r="G854" t="s">
        <v>45</v>
      </c>
      <c r="H854" t="s">
        <v>46</v>
      </c>
      <c r="I854" t="s">
        <v>132</v>
      </c>
      <c r="J854" t="s">
        <v>65</v>
      </c>
      <c r="K854" s="1">
        <v>29576</v>
      </c>
      <c r="L854" t="s">
        <v>36</v>
      </c>
      <c r="M854" t="s">
        <v>48</v>
      </c>
      <c r="N854" t="s">
        <v>38</v>
      </c>
      <c r="O854" t="s">
        <v>61</v>
      </c>
      <c r="P854" t="s">
        <v>40</v>
      </c>
      <c r="Q854">
        <v>3</v>
      </c>
      <c r="R854" s="1">
        <v>44796</v>
      </c>
      <c r="S854">
        <v>1</v>
      </c>
      <c r="T854">
        <v>4</v>
      </c>
      <c r="U854">
        <v>5</v>
      </c>
      <c r="V854" s="1">
        <v>44866</v>
      </c>
      <c r="W854" t="s">
        <v>68</v>
      </c>
      <c r="X854" t="s">
        <v>42</v>
      </c>
      <c r="Y854" t="s">
        <v>52</v>
      </c>
      <c r="Z854">
        <v>5</v>
      </c>
      <c r="AA854">
        <v>284.38</v>
      </c>
      <c r="AB854">
        <v>42</v>
      </c>
      <c r="AC854" t="str" cm="1">
        <f t="array" ref="AC854">_xlfn.IFS(AB854 &lt;=29, "Young Adult", AB854 &lt;=44, "Adult", AB854 &lt;=59, "Middle Age", AB854 &gt; 59, "Old")</f>
        <v>Adult</v>
      </c>
      <c r="AD854">
        <f t="shared" ca="1" si="26"/>
        <v>3</v>
      </c>
      <c r="AE854" t="str" cm="1">
        <f t="array" ref="AE854">_xlfn.IFS(S854 &lt; 3, "Low", S854 &lt;= 4, "Medium", S854 &gt; 4, "High")</f>
        <v>Low</v>
      </c>
      <c r="AF854" t="str" cm="1">
        <f t="array" ref="AF854">_xlfn.IFS(T854 &lt; 3, "Unsatisfied", T854 &lt;= 4, "Neutral", T854 &gt; 4, "Satisfied" )</f>
        <v>Neutral</v>
      </c>
      <c r="AG854" t="str" cm="1">
        <f t="array" ref="AG854">_xlfn.IFS(Q854 &lt; 3, "Needs Improvement", Q854 &lt;= 4, "Good", Q854 &gt; 4, "Excellent" )</f>
        <v>Good</v>
      </c>
      <c r="AH854" t="str">
        <f t="shared" si="27"/>
        <v>Needs Improvement</v>
      </c>
    </row>
    <row r="855" spans="1:34" x14ac:dyDescent="0.35">
      <c r="A855">
        <v>1345</v>
      </c>
      <c r="B855" s="1">
        <v>44953</v>
      </c>
      <c r="C855" t="s">
        <v>114</v>
      </c>
      <c r="D855" t="s">
        <v>94</v>
      </c>
      <c r="E855" t="s">
        <v>30</v>
      </c>
      <c r="F855" t="s">
        <v>55</v>
      </c>
      <c r="G855" t="s">
        <v>45</v>
      </c>
      <c r="H855" t="s">
        <v>55</v>
      </c>
      <c r="I855" t="s">
        <v>132</v>
      </c>
      <c r="J855" t="s">
        <v>97</v>
      </c>
      <c r="K855" s="1">
        <v>28623</v>
      </c>
      <c r="L855" t="s">
        <v>36</v>
      </c>
      <c r="M855" t="s">
        <v>48</v>
      </c>
      <c r="N855" t="s">
        <v>60</v>
      </c>
      <c r="O855" t="s">
        <v>61</v>
      </c>
      <c r="P855" t="s">
        <v>40</v>
      </c>
      <c r="Q855">
        <v>3</v>
      </c>
      <c r="R855" s="1">
        <v>44801</v>
      </c>
      <c r="S855">
        <v>2</v>
      </c>
      <c r="T855">
        <v>4</v>
      </c>
      <c r="U855">
        <v>4</v>
      </c>
      <c r="V855" s="1">
        <v>44895</v>
      </c>
      <c r="W855" t="s">
        <v>92</v>
      </c>
      <c r="X855" t="s">
        <v>51</v>
      </c>
      <c r="Y855" t="s">
        <v>73</v>
      </c>
      <c r="Z855">
        <v>1</v>
      </c>
      <c r="AA855">
        <v>395.1</v>
      </c>
      <c r="AB855">
        <v>45</v>
      </c>
      <c r="AC855" t="str" cm="1">
        <f t="array" ref="AC855">_xlfn.IFS(AB855 &lt;=29, "Young Adult", AB855 &lt;=44, "Adult", AB855 &lt;=59, "Middle Age", AB855 &gt; 59, "Old")</f>
        <v>Middle Age</v>
      </c>
      <c r="AD855">
        <f t="shared" ca="1" si="26"/>
        <v>3</v>
      </c>
      <c r="AE855" t="str" cm="1">
        <f t="array" ref="AE855">_xlfn.IFS(S855 &lt; 3, "Low", S855 &lt;= 4, "Medium", S855 &gt; 4, "High")</f>
        <v>Low</v>
      </c>
      <c r="AF855" t="str" cm="1">
        <f t="array" ref="AF855">_xlfn.IFS(T855 &lt; 3, "Unsatisfied", T855 &lt;= 4, "Neutral", T855 &gt; 4, "Satisfied" )</f>
        <v>Neutral</v>
      </c>
      <c r="AG855" t="str" cm="1">
        <f t="array" ref="AG855">_xlfn.IFS(Q855 &lt; 3, "Needs Improvement", Q855 &lt;= 4, "Good", Q855 &gt; 4, "Excellent" )</f>
        <v>Good</v>
      </c>
      <c r="AH855" t="str">
        <f t="shared" si="27"/>
        <v>Needs Improvement</v>
      </c>
    </row>
    <row r="856" spans="1:34" x14ac:dyDescent="0.35">
      <c r="A856">
        <v>1346</v>
      </c>
      <c r="B856" s="1">
        <v>44248</v>
      </c>
      <c r="C856" t="s">
        <v>114</v>
      </c>
      <c r="D856" t="s">
        <v>74</v>
      </c>
      <c r="E856" t="s">
        <v>30</v>
      </c>
      <c r="F856" t="s">
        <v>31</v>
      </c>
      <c r="G856" t="s">
        <v>32</v>
      </c>
      <c r="H856" t="s">
        <v>33</v>
      </c>
      <c r="I856" t="s">
        <v>95</v>
      </c>
      <c r="J856" t="s">
        <v>70</v>
      </c>
      <c r="K856" s="1">
        <v>17789</v>
      </c>
      <c r="L856" t="s">
        <v>36</v>
      </c>
      <c r="M856" t="s">
        <v>48</v>
      </c>
      <c r="N856" t="s">
        <v>38</v>
      </c>
      <c r="O856" t="s">
        <v>77</v>
      </c>
      <c r="P856" t="s">
        <v>40</v>
      </c>
      <c r="Q856">
        <v>3</v>
      </c>
      <c r="R856" s="1">
        <v>45044</v>
      </c>
      <c r="S856">
        <v>4</v>
      </c>
      <c r="T856">
        <v>2</v>
      </c>
      <c r="U856">
        <v>3</v>
      </c>
      <c r="V856" s="1">
        <v>45109</v>
      </c>
      <c r="W856" t="s">
        <v>68</v>
      </c>
      <c r="X856" t="s">
        <v>51</v>
      </c>
      <c r="Y856" t="s">
        <v>43</v>
      </c>
      <c r="Z856">
        <v>2</v>
      </c>
      <c r="AA856">
        <v>501.64</v>
      </c>
      <c r="AB856">
        <v>73</v>
      </c>
      <c r="AC856" t="str" cm="1">
        <f t="array" ref="AC856">_xlfn.IFS(AB856 &lt;=29, "Young Adult", AB856 &lt;=44, "Adult", AB856 &lt;=59, "Middle Age", AB856 &gt; 59, "Old")</f>
        <v>Old</v>
      </c>
      <c r="AD856">
        <f t="shared" ca="1" si="26"/>
        <v>5</v>
      </c>
      <c r="AE856" t="str" cm="1">
        <f t="array" ref="AE856">_xlfn.IFS(S856 &lt; 3, "Low", S856 &lt;= 4, "Medium", S856 &gt; 4, "High")</f>
        <v>Medium</v>
      </c>
      <c r="AF856" t="str" cm="1">
        <f t="array" ref="AF856">_xlfn.IFS(T856 &lt; 3, "Unsatisfied", T856 &lt;= 4, "Neutral", T856 &gt; 4, "Satisfied" )</f>
        <v>Unsatisfied</v>
      </c>
      <c r="AG856" t="str" cm="1">
        <f t="array" ref="AG856">_xlfn.IFS(Q856 &lt; 3, "Needs Improvement", Q856 &lt;= 4, "Good", Q856 &gt; 4, "Excellent" )</f>
        <v>Good</v>
      </c>
      <c r="AH856" t="str">
        <f t="shared" si="27"/>
        <v>Needs Improvement</v>
      </c>
    </row>
    <row r="857" spans="1:34" x14ac:dyDescent="0.35">
      <c r="A857">
        <v>1347</v>
      </c>
      <c r="B857" s="1">
        <v>44624</v>
      </c>
      <c r="C857" t="s">
        <v>114</v>
      </c>
      <c r="D857" t="s">
        <v>81</v>
      </c>
      <c r="E857" t="s">
        <v>30</v>
      </c>
      <c r="F857" t="s">
        <v>46</v>
      </c>
      <c r="G857" t="s">
        <v>56</v>
      </c>
      <c r="H857" t="s">
        <v>55</v>
      </c>
      <c r="I857" t="s">
        <v>95</v>
      </c>
      <c r="J857" t="s">
        <v>65</v>
      </c>
      <c r="K857" s="1">
        <v>34779</v>
      </c>
      <c r="L857" t="s">
        <v>36</v>
      </c>
      <c r="M857" t="s">
        <v>48</v>
      </c>
      <c r="N857" t="s">
        <v>49</v>
      </c>
      <c r="O857" t="s">
        <v>67</v>
      </c>
      <c r="P857" t="s">
        <v>40</v>
      </c>
      <c r="Q857">
        <v>3</v>
      </c>
      <c r="R857" s="1">
        <v>44985</v>
      </c>
      <c r="S857">
        <v>4</v>
      </c>
      <c r="T857">
        <v>3</v>
      </c>
      <c r="U857">
        <v>1</v>
      </c>
      <c r="V857" s="1">
        <v>44856</v>
      </c>
      <c r="W857" t="s">
        <v>92</v>
      </c>
      <c r="X857" t="s">
        <v>42</v>
      </c>
      <c r="Y857" t="s">
        <v>43</v>
      </c>
      <c r="Z857">
        <v>5</v>
      </c>
      <c r="AA857">
        <v>792.72</v>
      </c>
      <c r="AB857">
        <v>27</v>
      </c>
      <c r="AC857" t="str" cm="1">
        <f t="array" ref="AC857">_xlfn.IFS(AB857 &lt;=29, "Young Adult", AB857 &lt;=44, "Adult", AB857 &lt;=59, "Middle Age", AB857 &gt; 59, "Old")</f>
        <v>Young Adult</v>
      </c>
      <c r="AD857">
        <f t="shared" ca="1" si="26"/>
        <v>4</v>
      </c>
      <c r="AE857" t="str" cm="1">
        <f t="array" ref="AE857">_xlfn.IFS(S857 &lt; 3, "Low", S857 &lt;= 4, "Medium", S857 &gt; 4, "High")</f>
        <v>Medium</v>
      </c>
      <c r="AF857" t="str" cm="1">
        <f t="array" ref="AF857">_xlfn.IFS(T857 &lt; 3, "Unsatisfied", T857 &lt;= 4, "Neutral", T857 &gt; 4, "Satisfied" )</f>
        <v>Neutral</v>
      </c>
      <c r="AG857" t="str" cm="1">
        <f t="array" ref="AG857">_xlfn.IFS(Q857 &lt; 3, "Needs Improvement", Q857 &lt;= 4, "Good", Q857 &gt; 4, "Excellent" )</f>
        <v>Good</v>
      </c>
      <c r="AH857" t="str">
        <f t="shared" si="27"/>
        <v>Needs Improvement</v>
      </c>
    </row>
    <row r="858" spans="1:34" x14ac:dyDescent="0.35">
      <c r="A858">
        <v>1349</v>
      </c>
      <c r="B858" s="1">
        <v>44410</v>
      </c>
      <c r="C858" t="s">
        <v>138</v>
      </c>
      <c r="D858" t="s">
        <v>44</v>
      </c>
      <c r="E858" t="s">
        <v>30</v>
      </c>
      <c r="F858" t="s">
        <v>55</v>
      </c>
      <c r="G858" t="s">
        <v>56</v>
      </c>
      <c r="H858" t="s">
        <v>46</v>
      </c>
      <c r="I858" t="s">
        <v>132</v>
      </c>
      <c r="J858" t="s">
        <v>135</v>
      </c>
      <c r="K858" s="1">
        <v>18229</v>
      </c>
      <c r="L858" t="s">
        <v>36</v>
      </c>
      <c r="M858" t="s">
        <v>37</v>
      </c>
      <c r="N858" t="s">
        <v>38</v>
      </c>
      <c r="O858" t="s">
        <v>77</v>
      </c>
      <c r="P858" t="s">
        <v>40</v>
      </c>
      <c r="Q858">
        <v>3</v>
      </c>
      <c r="R858" s="1">
        <v>45037</v>
      </c>
      <c r="S858">
        <v>1</v>
      </c>
      <c r="T858">
        <v>2</v>
      </c>
      <c r="U858">
        <v>3</v>
      </c>
      <c r="V858" s="1">
        <v>44891</v>
      </c>
      <c r="W858" t="s">
        <v>68</v>
      </c>
      <c r="X858" t="s">
        <v>42</v>
      </c>
      <c r="Y858" t="s">
        <v>52</v>
      </c>
      <c r="Z858">
        <v>3</v>
      </c>
      <c r="AA858">
        <v>870.01</v>
      </c>
      <c r="AB858">
        <v>72</v>
      </c>
      <c r="AC858" t="str" cm="1">
        <f t="array" ref="AC858">_xlfn.IFS(AB858 &lt;=29, "Young Adult", AB858 &lt;=44, "Adult", AB858 &lt;=59, "Middle Age", AB858 &gt; 59, "Old")</f>
        <v>Old</v>
      </c>
      <c r="AD858">
        <f t="shared" ca="1" si="26"/>
        <v>4</v>
      </c>
      <c r="AE858" t="str" cm="1">
        <f t="array" ref="AE858">_xlfn.IFS(S858 &lt; 3, "Low", S858 &lt;= 4, "Medium", S858 &gt; 4, "High")</f>
        <v>Low</v>
      </c>
      <c r="AF858" t="str" cm="1">
        <f t="array" ref="AF858">_xlfn.IFS(T858 &lt; 3, "Unsatisfied", T858 &lt;= 4, "Neutral", T858 &gt; 4, "Satisfied" )</f>
        <v>Unsatisfied</v>
      </c>
      <c r="AG858" t="str" cm="1">
        <f t="array" ref="AG858">_xlfn.IFS(Q858 &lt; 3, "Needs Improvement", Q858 &lt;= 4, "Good", Q858 &gt; 4, "Excellent" )</f>
        <v>Good</v>
      </c>
      <c r="AH858" t="str">
        <f t="shared" si="27"/>
        <v>Needs Improvement</v>
      </c>
    </row>
    <row r="859" spans="1:34" x14ac:dyDescent="0.35">
      <c r="A859">
        <v>1350</v>
      </c>
      <c r="B859" s="1">
        <v>44624</v>
      </c>
      <c r="C859" t="s">
        <v>138</v>
      </c>
      <c r="D859" t="s">
        <v>87</v>
      </c>
      <c r="E859" t="s">
        <v>30</v>
      </c>
      <c r="F859" t="s">
        <v>46</v>
      </c>
      <c r="G859" t="s">
        <v>56</v>
      </c>
      <c r="H859" t="s">
        <v>33</v>
      </c>
      <c r="I859" t="s">
        <v>132</v>
      </c>
      <c r="J859" t="s">
        <v>70</v>
      </c>
      <c r="K859" s="1">
        <v>25144</v>
      </c>
      <c r="L859" t="s">
        <v>36</v>
      </c>
      <c r="M859" t="s">
        <v>37</v>
      </c>
      <c r="N859" t="s">
        <v>72</v>
      </c>
      <c r="O859" t="s">
        <v>77</v>
      </c>
      <c r="P859" t="s">
        <v>40</v>
      </c>
      <c r="Q859">
        <v>3</v>
      </c>
      <c r="R859" s="1">
        <v>44990</v>
      </c>
      <c r="S859">
        <v>3</v>
      </c>
      <c r="T859">
        <v>4</v>
      </c>
      <c r="U859">
        <v>5</v>
      </c>
      <c r="V859" s="1">
        <v>44955</v>
      </c>
      <c r="W859" t="s">
        <v>41</v>
      </c>
      <c r="X859" t="s">
        <v>42</v>
      </c>
      <c r="Y859" t="s">
        <v>52</v>
      </c>
      <c r="Z859">
        <v>2</v>
      </c>
      <c r="AA859">
        <v>610.05999999999995</v>
      </c>
      <c r="AB859">
        <v>54</v>
      </c>
      <c r="AC859" t="str" cm="1">
        <f t="array" ref="AC859">_xlfn.IFS(AB859 &lt;=29, "Young Adult", AB859 &lt;=44, "Adult", AB859 &lt;=59, "Middle Age", AB859 &gt; 59, "Old")</f>
        <v>Middle Age</v>
      </c>
      <c r="AD859">
        <f t="shared" ca="1" si="26"/>
        <v>4</v>
      </c>
      <c r="AE859" t="str" cm="1">
        <f t="array" ref="AE859">_xlfn.IFS(S859 &lt; 3, "Low", S859 &lt;= 4, "Medium", S859 &gt; 4, "High")</f>
        <v>Medium</v>
      </c>
      <c r="AF859" t="str" cm="1">
        <f t="array" ref="AF859">_xlfn.IFS(T859 &lt; 3, "Unsatisfied", T859 &lt;= 4, "Neutral", T859 &gt; 4, "Satisfied" )</f>
        <v>Neutral</v>
      </c>
      <c r="AG859" t="str" cm="1">
        <f t="array" ref="AG859">_xlfn.IFS(Q859 &lt; 3, "Needs Improvement", Q859 &lt;= 4, "Good", Q859 &gt; 4, "Excellent" )</f>
        <v>Good</v>
      </c>
      <c r="AH859" t="str">
        <f t="shared" si="27"/>
        <v>Needs Improvement</v>
      </c>
    </row>
    <row r="860" spans="1:34" x14ac:dyDescent="0.35">
      <c r="A860">
        <v>1351</v>
      </c>
      <c r="B860" s="1">
        <v>44283</v>
      </c>
      <c r="C860" t="s">
        <v>138</v>
      </c>
      <c r="D860" t="s">
        <v>64</v>
      </c>
      <c r="E860" t="s">
        <v>30</v>
      </c>
      <c r="F860" t="s">
        <v>31</v>
      </c>
      <c r="G860" t="s">
        <v>32</v>
      </c>
      <c r="H860" t="s">
        <v>46</v>
      </c>
      <c r="I860" t="s">
        <v>132</v>
      </c>
      <c r="J860" t="s">
        <v>70</v>
      </c>
      <c r="K860" s="1">
        <v>35859</v>
      </c>
      <c r="L860" t="s">
        <v>36</v>
      </c>
      <c r="M860" t="s">
        <v>48</v>
      </c>
      <c r="N860" t="s">
        <v>38</v>
      </c>
      <c r="O860" t="s">
        <v>77</v>
      </c>
      <c r="P860" t="s">
        <v>40</v>
      </c>
      <c r="Q860">
        <v>3</v>
      </c>
      <c r="R860" s="1">
        <v>44944</v>
      </c>
      <c r="S860">
        <v>4</v>
      </c>
      <c r="T860">
        <v>1</v>
      </c>
      <c r="U860">
        <v>5</v>
      </c>
      <c r="V860" s="1">
        <v>44915</v>
      </c>
      <c r="W860" t="s">
        <v>62</v>
      </c>
      <c r="X860" t="s">
        <v>42</v>
      </c>
      <c r="Y860" t="s">
        <v>73</v>
      </c>
      <c r="Z860">
        <v>2</v>
      </c>
      <c r="AA860">
        <v>278.16000000000003</v>
      </c>
      <c r="AB860">
        <v>23</v>
      </c>
      <c r="AC860" t="str" cm="1">
        <f t="array" ref="AC860">_xlfn.IFS(AB860 &lt;=29, "Young Adult", AB860 &lt;=44, "Adult", AB860 &lt;=59, "Middle Age", AB860 &gt; 59, "Old")</f>
        <v>Young Adult</v>
      </c>
      <c r="AD860">
        <f t="shared" ca="1" si="26"/>
        <v>5</v>
      </c>
      <c r="AE860" t="str" cm="1">
        <f t="array" ref="AE860">_xlfn.IFS(S860 &lt; 3, "Low", S860 &lt;= 4, "Medium", S860 &gt; 4, "High")</f>
        <v>Medium</v>
      </c>
      <c r="AF860" t="str" cm="1">
        <f t="array" ref="AF860">_xlfn.IFS(T860 &lt; 3, "Unsatisfied", T860 &lt;= 4, "Neutral", T860 &gt; 4, "Satisfied" )</f>
        <v>Unsatisfied</v>
      </c>
      <c r="AG860" t="str" cm="1">
        <f t="array" ref="AG860">_xlfn.IFS(Q860 &lt; 3, "Needs Improvement", Q860 &lt;= 4, "Good", Q860 &gt; 4, "Excellent" )</f>
        <v>Good</v>
      </c>
      <c r="AH860" t="str">
        <f t="shared" si="27"/>
        <v>Needs Improvement</v>
      </c>
    </row>
    <row r="861" spans="1:34" x14ac:dyDescent="0.35">
      <c r="A861">
        <v>1352</v>
      </c>
      <c r="B861" s="1">
        <v>43320</v>
      </c>
      <c r="C861" t="s">
        <v>114</v>
      </c>
      <c r="D861" t="s">
        <v>94</v>
      </c>
      <c r="E861" t="s">
        <v>30</v>
      </c>
      <c r="F861" t="s">
        <v>31</v>
      </c>
      <c r="G861" t="s">
        <v>56</v>
      </c>
      <c r="H861" t="s">
        <v>55</v>
      </c>
      <c r="I861" t="s">
        <v>132</v>
      </c>
      <c r="J861" t="s">
        <v>70</v>
      </c>
      <c r="K861" s="1">
        <v>27198</v>
      </c>
      <c r="L861" t="s">
        <v>36</v>
      </c>
      <c r="M861" t="s">
        <v>48</v>
      </c>
      <c r="N861" t="s">
        <v>60</v>
      </c>
      <c r="O861" t="s">
        <v>77</v>
      </c>
      <c r="P861" t="s">
        <v>40</v>
      </c>
      <c r="Q861">
        <v>3</v>
      </c>
      <c r="R861" s="1">
        <v>45080</v>
      </c>
      <c r="S861">
        <v>4</v>
      </c>
      <c r="T861">
        <v>2</v>
      </c>
      <c r="U861">
        <v>1</v>
      </c>
      <c r="V861" s="1">
        <v>44866</v>
      </c>
      <c r="W861" t="s">
        <v>92</v>
      </c>
      <c r="X861" t="s">
        <v>51</v>
      </c>
      <c r="Y861" t="s">
        <v>63</v>
      </c>
      <c r="Z861">
        <v>4</v>
      </c>
      <c r="AA861">
        <v>218.93</v>
      </c>
      <c r="AB861">
        <v>44</v>
      </c>
      <c r="AC861" t="str" cm="1">
        <f t="array" ref="AC861">_xlfn.IFS(AB861 &lt;=29, "Young Adult", AB861 &lt;=44, "Adult", AB861 &lt;=59, "Middle Age", AB861 &gt; 59, "Old")</f>
        <v>Adult</v>
      </c>
      <c r="AD861">
        <f t="shared" ca="1" si="26"/>
        <v>7</v>
      </c>
      <c r="AE861" t="str" cm="1">
        <f t="array" ref="AE861">_xlfn.IFS(S861 &lt; 3, "Low", S861 &lt;= 4, "Medium", S861 &gt; 4, "High")</f>
        <v>Medium</v>
      </c>
      <c r="AF861" t="str" cm="1">
        <f t="array" ref="AF861">_xlfn.IFS(T861 &lt; 3, "Unsatisfied", T861 &lt;= 4, "Neutral", T861 &gt; 4, "Satisfied" )</f>
        <v>Unsatisfied</v>
      </c>
      <c r="AG861" t="str" cm="1">
        <f t="array" ref="AG861">_xlfn.IFS(Q861 &lt; 3, "Needs Improvement", Q861 &lt;= 4, "Good", Q861 &gt; 4, "Excellent" )</f>
        <v>Good</v>
      </c>
      <c r="AH861" t="str">
        <f t="shared" si="27"/>
        <v>Effective</v>
      </c>
    </row>
    <row r="862" spans="1:34" x14ac:dyDescent="0.35">
      <c r="A862">
        <v>1353</v>
      </c>
      <c r="B862" s="1">
        <v>44089</v>
      </c>
      <c r="C862" t="s">
        <v>114</v>
      </c>
      <c r="D862" t="s">
        <v>74</v>
      </c>
      <c r="E862" t="s">
        <v>30</v>
      </c>
      <c r="F862" t="s">
        <v>46</v>
      </c>
      <c r="G862" t="s">
        <v>45</v>
      </c>
      <c r="H862" t="s">
        <v>33</v>
      </c>
      <c r="I862" t="s">
        <v>95</v>
      </c>
      <c r="J862" t="s">
        <v>70</v>
      </c>
      <c r="K862" s="1">
        <v>16865</v>
      </c>
      <c r="L862" t="s">
        <v>36</v>
      </c>
      <c r="M862" t="s">
        <v>48</v>
      </c>
      <c r="N862" t="s">
        <v>38</v>
      </c>
      <c r="O862" t="s">
        <v>61</v>
      </c>
      <c r="P862" t="s">
        <v>40</v>
      </c>
      <c r="Q862">
        <v>3</v>
      </c>
      <c r="R862" s="1">
        <v>44845</v>
      </c>
      <c r="S862">
        <v>5</v>
      </c>
      <c r="T862">
        <v>1</v>
      </c>
      <c r="U862">
        <v>5</v>
      </c>
      <c r="V862" s="1">
        <v>44911</v>
      </c>
      <c r="W862" t="s">
        <v>92</v>
      </c>
      <c r="X862" t="s">
        <v>42</v>
      </c>
      <c r="Y862" t="s">
        <v>52</v>
      </c>
      <c r="Z862">
        <v>5</v>
      </c>
      <c r="AA862">
        <v>179.21</v>
      </c>
      <c r="AB862">
        <v>74</v>
      </c>
      <c r="AC862" t="str" cm="1">
        <f t="array" ref="AC862">_xlfn.IFS(AB862 &lt;=29, "Young Adult", AB862 &lt;=44, "Adult", AB862 &lt;=59, "Middle Age", AB862 &gt; 59, "Old")</f>
        <v>Old</v>
      </c>
      <c r="AD862">
        <f t="shared" ca="1" si="26"/>
        <v>5</v>
      </c>
      <c r="AE862" t="str" cm="1">
        <f t="array" ref="AE862">_xlfn.IFS(S862 &lt; 3, "Low", S862 &lt;= 4, "Medium", S862 &gt; 4, "High")</f>
        <v>High</v>
      </c>
      <c r="AF862" t="str" cm="1">
        <f t="array" ref="AF862">_xlfn.IFS(T862 &lt; 3, "Unsatisfied", T862 &lt;= 4, "Neutral", T862 &gt; 4, "Satisfied" )</f>
        <v>Unsatisfied</v>
      </c>
      <c r="AG862" t="str" cm="1">
        <f t="array" ref="AG862">_xlfn.IFS(Q862 &lt; 3, "Needs Improvement", Q862 &lt;= 4, "Good", Q862 &gt; 4, "Excellent" )</f>
        <v>Good</v>
      </c>
      <c r="AH862" t="str">
        <f t="shared" si="27"/>
        <v>Needs Improvement</v>
      </c>
    </row>
    <row r="863" spans="1:34" x14ac:dyDescent="0.35">
      <c r="A863">
        <v>1355</v>
      </c>
      <c r="B863" s="1">
        <v>44363</v>
      </c>
      <c r="C863" t="s">
        <v>137</v>
      </c>
      <c r="D863" t="s">
        <v>85</v>
      </c>
      <c r="E863" t="s">
        <v>30</v>
      </c>
      <c r="F863" t="s">
        <v>55</v>
      </c>
      <c r="G863" t="s">
        <v>56</v>
      </c>
      <c r="H863" t="s">
        <v>33</v>
      </c>
      <c r="I863" t="s">
        <v>132</v>
      </c>
      <c r="J863" t="s">
        <v>65</v>
      </c>
      <c r="K863" s="1">
        <v>16577</v>
      </c>
      <c r="L863" t="s">
        <v>36</v>
      </c>
      <c r="M863" t="s">
        <v>37</v>
      </c>
      <c r="N863" t="s">
        <v>49</v>
      </c>
      <c r="O863" t="s">
        <v>61</v>
      </c>
      <c r="P863" t="s">
        <v>40</v>
      </c>
      <c r="Q863">
        <v>3</v>
      </c>
      <c r="R863" s="1">
        <v>44954</v>
      </c>
      <c r="S863">
        <v>2</v>
      </c>
      <c r="T863">
        <v>2</v>
      </c>
      <c r="U863">
        <v>3</v>
      </c>
      <c r="V863" s="1">
        <v>44998</v>
      </c>
      <c r="W863" t="s">
        <v>62</v>
      </c>
      <c r="X863" t="s">
        <v>42</v>
      </c>
      <c r="Y863" t="s">
        <v>63</v>
      </c>
      <c r="Z863">
        <v>5</v>
      </c>
      <c r="AA863">
        <v>534.28</v>
      </c>
      <c r="AB863">
        <v>76</v>
      </c>
      <c r="AC863" t="str" cm="1">
        <f t="array" ref="AC863">_xlfn.IFS(AB863 &lt;=29, "Young Adult", AB863 &lt;=44, "Adult", AB863 &lt;=59, "Middle Age", AB863 &gt; 59, "Old")</f>
        <v>Old</v>
      </c>
      <c r="AD863">
        <f t="shared" ca="1" si="26"/>
        <v>4</v>
      </c>
      <c r="AE863" t="str" cm="1">
        <f t="array" ref="AE863">_xlfn.IFS(S863 &lt; 3, "Low", S863 &lt;= 4, "Medium", S863 &gt; 4, "High")</f>
        <v>Low</v>
      </c>
      <c r="AF863" t="str" cm="1">
        <f t="array" ref="AF863">_xlfn.IFS(T863 &lt; 3, "Unsatisfied", T863 &lt;= 4, "Neutral", T863 &gt; 4, "Satisfied" )</f>
        <v>Unsatisfied</v>
      </c>
      <c r="AG863" t="str" cm="1">
        <f t="array" ref="AG863">_xlfn.IFS(Q863 &lt; 3, "Needs Improvement", Q863 &lt;= 4, "Good", Q863 &gt; 4, "Excellent" )</f>
        <v>Good</v>
      </c>
      <c r="AH863" t="str">
        <f t="shared" si="27"/>
        <v>Effective</v>
      </c>
    </row>
    <row r="864" spans="1:34" x14ac:dyDescent="0.35">
      <c r="A864">
        <v>1356</v>
      </c>
      <c r="B864" s="1">
        <v>45005</v>
      </c>
      <c r="C864" t="s">
        <v>138</v>
      </c>
      <c r="D864" t="s">
        <v>44</v>
      </c>
      <c r="E864" t="s">
        <v>30</v>
      </c>
      <c r="F864" t="s">
        <v>46</v>
      </c>
      <c r="G864" t="s">
        <v>45</v>
      </c>
      <c r="H864" t="s">
        <v>33</v>
      </c>
      <c r="I864" t="s">
        <v>132</v>
      </c>
      <c r="J864" t="s">
        <v>79</v>
      </c>
      <c r="K864" s="1">
        <v>32306</v>
      </c>
      <c r="L864" t="s">
        <v>36</v>
      </c>
      <c r="M864" t="s">
        <v>37</v>
      </c>
      <c r="N864" t="s">
        <v>49</v>
      </c>
      <c r="O864" t="s">
        <v>67</v>
      </c>
      <c r="P864" t="s">
        <v>40</v>
      </c>
      <c r="Q864">
        <v>3</v>
      </c>
      <c r="R864" s="1">
        <v>44787</v>
      </c>
      <c r="S864">
        <v>1</v>
      </c>
      <c r="T864">
        <v>1</v>
      </c>
      <c r="U864">
        <v>1</v>
      </c>
      <c r="V864" s="1">
        <v>45022</v>
      </c>
      <c r="W864" t="s">
        <v>68</v>
      </c>
      <c r="X864" t="s">
        <v>42</v>
      </c>
      <c r="Y864" t="s">
        <v>52</v>
      </c>
      <c r="Z864">
        <v>3</v>
      </c>
      <c r="AA864">
        <v>301.39</v>
      </c>
      <c r="AB864">
        <v>35</v>
      </c>
      <c r="AC864" t="str" cm="1">
        <f t="array" ref="AC864">_xlfn.IFS(AB864 &lt;=29, "Young Adult", AB864 &lt;=44, "Adult", AB864 &lt;=59, "Middle Age", AB864 &gt; 59, "Old")</f>
        <v>Adult</v>
      </c>
      <c r="AD864">
        <f t="shared" ca="1" si="26"/>
        <v>3</v>
      </c>
      <c r="AE864" t="str" cm="1">
        <f t="array" ref="AE864">_xlfn.IFS(S864 &lt; 3, "Low", S864 &lt;= 4, "Medium", S864 &gt; 4, "High")</f>
        <v>Low</v>
      </c>
      <c r="AF864" t="str" cm="1">
        <f t="array" ref="AF864">_xlfn.IFS(T864 &lt; 3, "Unsatisfied", T864 &lt;= 4, "Neutral", T864 &gt; 4, "Satisfied" )</f>
        <v>Unsatisfied</v>
      </c>
      <c r="AG864" t="str" cm="1">
        <f t="array" ref="AG864">_xlfn.IFS(Q864 &lt; 3, "Needs Improvement", Q864 &lt;= 4, "Good", Q864 &gt; 4, "Excellent" )</f>
        <v>Good</v>
      </c>
      <c r="AH864" t="str">
        <f t="shared" si="27"/>
        <v>Needs Improvement</v>
      </c>
    </row>
    <row r="865" spans="1:34" x14ac:dyDescent="0.35">
      <c r="A865">
        <v>1357</v>
      </c>
      <c r="B865" s="1">
        <v>43350</v>
      </c>
      <c r="C865" t="s">
        <v>138</v>
      </c>
      <c r="D865" t="s">
        <v>87</v>
      </c>
      <c r="E865" t="s">
        <v>30</v>
      </c>
      <c r="F865" t="s">
        <v>55</v>
      </c>
      <c r="G865" t="s">
        <v>32</v>
      </c>
      <c r="H865" t="s">
        <v>33</v>
      </c>
      <c r="I865" t="s">
        <v>132</v>
      </c>
      <c r="J865" t="s">
        <v>79</v>
      </c>
      <c r="K865" s="1">
        <v>26484</v>
      </c>
      <c r="L865" t="s">
        <v>36</v>
      </c>
      <c r="M865" t="s">
        <v>48</v>
      </c>
      <c r="N865" t="s">
        <v>72</v>
      </c>
      <c r="O865" t="s">
        <v>77</v>
      </c>
      <c r="P865" t="s">
        <v>40</v>
      </c>
      <c r="Q865">
        <v>3</v>
      </c>
      <c r="R865" s="1">
        <v>44956</v>
      </c>
      <c r="S865">
        <v>1</v>
      </c>
      <c r="T865">
        <v>4</v>
      </c>
      <c r="U865">
        <v>3</v>
      </c>
      <c r="V865" s="1">
        <v>45072</v>
      </c>
      <c r="W865" t="s">
        <v>62</v>
      </c>
      <c r="X865" t="s">
        <v>51</v>
      </c>
      <c r="Y865" t="s">
        <v>52</v>
      </c>
      <c r="Z865">
        <v>3</v>
      </c>
      <c r="AA865">
        <v>231.65</v>
      </c>
      <c r="AB865">
        <v>46</v>
      </c>
      <c r="AC865" t="str" cm="1">
        <f t="array" ref="AC865">_xlfn.IFS(AB865 &lt;=29, "Young Adult", AB865 &lt;=44, "Adult", AB865 &lt;=59, "Middle Age", AB865 &gt; 59, "Old")</f>
        <v>Middle Age</v>
      </c>
      <c r="AD865">
        <f t="shared" ca="1" si="26"/>
        <v>7</v>
      </c>
      <c r="AE865" t="str" cm="1">
        <f t="array" ref="AE865">_xlfn.IFS(S865 &lt; 3, "Low", S865 &lt;= 4, "Medium", S865 &gt; 4, "High")</f>
        <v>Low</v>
      </c>
      <c r="AF865" t="str" cm="1">
        <f t="array" ref="AF865">_xlfn.IFS(T865 &lt; 3, "Unsatisfied", T865 &lt;= 4, "Neutral", T865 &gt; 4, "Satisfied" )</f>
        <v>Neutral</v>
      </c>
      <c r="AG865" t="str" cm="1">
        <f t="array" ref="AG865">_xlfn.IFS(Q865 &lt; 3, "Needs Improvement", Q865 &lt;= 4, "Good", Q865 &gt; 4, "Excellent" )</f>
        <v>Good</v>
      </c>
      <c r="AH865" t="str">
        <f t="shared" si="27"/>
        <v>Needs Improvement</v>
      </c>
    </row>
    <row r="866" spans="1:34" x14ac:dyDescent="0.35">
      <c r="A866">
        <v>1358</v>
      </c>
      <c r="B866" s="1">
        <v>43412</v>
      </c>
      <c r="C866" t="s">
        <v>138</v>
      </c>
      <c r="D866" t="s">
        <v>64</v>
      </c>
      <c r="E866" t="s">
        <v>30</v>
      </c>
      <c r="F866" t="s">
        <v>46</v>
      </c>
      <c r="G866" t="s">
        <v>56</v>
      </c>
      <c r="H866" t="s">
        <v>55</v>
      </c>
      <c r="I866" t="s">
        <v>132</v>
      </c>
      <c r="J866" t="s">
        <v>70</v>
      </c>
      <c r="K866" s="1">
        <v>35153</v>
      </c>
      <c r="L866" t="s">
        <v>36</v>
      </c>
      <c r="M866" t="s">
        <v>48</v>
      </c>
      <c r="N866" t="s">
        <v>72</v>
      </c>
      <c r="O866" t="s">
        <v>67</v>
      </c>
      <c r="P866" t="s">
        <v>40</v>
      </c>
      <c r="Q866">
        <v>3</v>
      </c>
      <c r="R866" s="1">
        <v>44982</v>
      </c>
      <c r="S866">
        <v>1</v>
      </c>
      <c r="T866">
        <v>2</v>
      </c>
      <c r="U866">
        <v>5</v>
      </c>
      <c r="V866" s="1">
        <v>44783</v>
      </c>
      <c r="W866" t="s">
        <v>92</v>
      </c>
      <c r="X866" t="s">
        <v>42</v>
      </c>
      <c r="Y866" t="s">
        <v>63</v>
      </c>
      <c r="Z866">
        <v>2</v>
      </c>
      <c r="AA866">
        <v>994.81</v>
      </c>
      <c r="AB866">
        <v>22</v>
      </c>
      <c r="AC866" t="str" cm="1">
        <f t="array" ref="AC866">_xlfn.IFS(AB866 &lt;=29, "Young Adult", AB866 &lt;=44, "Adult", AB866 &lt;=59, "Middle Age", AB866 &gt; 59, "Old")</f>
        <v>Young Adult</v>
      </c>
      <c r="AD866">
        <f t="shared" ca="1" si="26"/>
        <v>7</v>
      </c>
      <c r="AE866" t="str" cm="1">
        <f t="array" ref="AE866">_xlfn.IFS(S866 &lt; 3, "Low", S866 &lt;= 4, "Medium", S866 &gt; 4, "High")</f>
        <v>Low</v>
      </c>
      <c r="AF866" t="str" cm="1">
        <f t="array" ref="AF866">_xlfn.IFS(T866 &lt; 3, "Unsatisfied", T866 &lt;= 4, "Neutral", T866 &gt; 4, "Satisfied" )</f>
        <v>Unsatisfied</v>
      </c>
      <c r="AG866" t="str" cm="1">
        <f t="array" ref="AG866">_xlfn.IFS(Q866 &lt; 3, "Needs Improvement", Q866 &lt;= 4, "Good", Q866 &gt; 4, "Excellent" )</f>
        <v>Good</v>
      </c>
      <c r="AH866" t="str">
        <f t="shared" si="27"/>
        <v>Effective</v>
      </c>
    </row>
    <row r="867" spans="1:34" x14ac:dyDescent="0.35">
      <c r="A867">
        <v>1359</v>
      </c>
      <c r="B867" s="1">
        <v>43491</v>
      </c>
      <c r="C867" t="s">
        <v>114</v>
      </c>
      <c r="D867" t="s">
        <v>69</v>
      </c>
      <c r="E867" t="s">
        <v>30</v>
      </c>
      <c r="F867" t="s">
        <v>55</v>
      </c>
      <c r="G867" t="s">
        <v>45</v>
      </c>
      <c r="H867" t="s">
        <v>46</v>
      </c>
      <c r="I867" t="s">
        <v>132</v>
      </c>
      <c r="J867" t="s">
        <v>102</v>
      </c>
      <c r="K867" s="1">
        <v>35873</v>
      </c>
      <c r="L867" t="s">
        <v>36</v>
      </c>
      <c r="M867" t="s">
        <v>48</v>
      </c>
      <c r="N867" t="s">
        <v>84</v>
      </c>
      <c r="O867" t="s">
        <v>67</v>
      </c>
      <c r="P867" t="s">
        <v>40</v>
      </c>
      <c r="Q867">
        <v>3</v>
      </c>
      <c r="R867" s="1">
        <v>44935</v>
      </c>
      <c r="S867">
        <v>4</v>
      </c>
      <c r="T867">
        <v>5</v>
      </c>
      <c r="U867">
        <v>1</v>
      </c>
      <c r="V867" s="1">
        <v>44971</v>
      </c>
      <c r="W867" t="s">
        <v>50</v>
      </c>
      <c r="X867" t="s">
        <v>51</v>
      </c>
      <c r="Y867" t="s">
        <v>52</v>
      </c>
      <c r="Z867">
        <v>4</v>
      </c>
      <c r="AA867">
        <v>729.91</v>
      </c>
      <c r="AB867">
        <v>21</v>
      </c>
      <c r="AC867" t="str" cm="1">
        <f t="array" ref="AC867">_xlfn.IFS(AB867 &lt;=29, "Young Adult", AB867 &lt;=44, "Adult", AB867 &lt;=59, "Middle Age", AB867 &gt; 59, "Old")</f>
        <v>Young Adult</v>
      </c>
      <c r="AD867">
        <f t="shared" ca="1" si="26"/>
        <v>7</v>
      </c>
      <c r="AE867" t="str" cm="1">
        <f t="array" ref="AE867">_xlfn.IFS(S867 &lt; 3, "Low", S867 &lt;= 4, "Medium", S867 &gt; 4, "High")</f>
        <v>Medium</v>
      </c>
      <c r="AF867" t="str" cm="1">
        <f t="array" ref="AF867">_xlfn.IFS(T867 &lt; 3, "Unsatisfied", T867 &lt;= 4, "Neutral", T867 &gt; 4, "Satisfied" )</f>
        <v>Satisfied</v>
      </c>
      <c r="AG867" t="str" cm="1">
        <f t="array" ref="AG867">_xlfn.IFS(Q867 &lt; 3, "Needs Improvement", Q867 &lt;= 4, "Good", Q867 &gt; 4, "Excellent" )</f>
        <v>Good</v>
      </c>
      <c r="AH867" t="str">
        <f t="shared" si="27"/>
        <v>Needs Improvement</v>
      </c>
    </row>
    <row r="868" spans="1:34" x14ac:dyDescent="0.35">
      <c r="A868">
        <v>1360</v>
      </c>
      <c r="B868" s="1">
        <v>44438</v>
      </c>
      <c r="C868" t="s">
        <v>114</v>
      </c>
      <c r="D868" t="s">
        <v>29</v>
      </c>
      <c r="E868" t="s">
        <v>30</v>
      </c>
      <c r="F868" t="s">
        <v>31</v>
      </c>
      <c r="G868" t="s">
        <v>56</v>
      </c>
      <c r="H868" t="s">
        <v>55</v>
      </c>
      <c r="I868" t="s">
        <v>95</v>
      </c>
      <c r="J868" t="s">
        <v>70</v>
      </c>
      <c r="K868" s="1">
        <v>23645</v>
      </c>
      <c r="L868" t="s">
        <v>36</v>
      </c>
      <c r="M868" t="s">
        <v>48</v>
      </c>
      <c r="N868" t="s">
        <v>84</v>
      </c>
      <c r="O868" t="s">
        <v>77</v>
      </c>
      <c r="P868" t="s">
        <v>107</v>
      </c>
      <c r="Q868">
        <v>3</v>
      </c>
      <c r="R868" s="1">
        <v>45016</v>
      </c>
      <c r="S868">
        <v>5</v>
      </c>
      <c r="T868">
        <v>2</v>
      </c>
      <c r="U868">
        <v>1</v>
      </c>
      <c r="V868" s="1">
        <v>44824</v>
      </c>
      <c r="W868" t="s">
        <v>41</v>
      </c>
      <c r="X868" t="s">
        <v>42</v>
      </c>
      <c r="Y868" t="s">
        <v>73</v>
      </c>
      <c r="Z868">
        <v>2</v>
      </c>
      <c r="AA868">
        <v>538.02</v>
      </c>
      <c r="AB868">
        <v>57</v>
      </c>
      <c r="AC868" t="str" cm="1">
        <f t="array" ref="AC868">_xlfn.IFS(AB868 &lt;=29, "Young Adult", AB868 &lt;=44, "Adult", AB868 &lt;=59, "Middle Age", AB868 &gt; 59, "Old")</f>
        <v>Middle Age</v>
      </c>
      <c r="AD868">
        <f t="shared" ca="1" si="26"/>
        <v>4</v>
      </c>
      <c r="AE868" t="str" cm="1">
        <f t="array" ref="AE868">_xlfn.IFS(S868 &lt; 3, "Low", S868 &lt;= 4, "Medium", S868 &gt; 4, "High")</f>
        <v>High</v>
      </c>
      <c r="AF868" t="str" cm="1">
        <f t="array" ref="AF868">_xlfn.IFS(T868 &lt; 3, "Unsatisfied", T868 &lt;= 4, "Neutral", T868 &gt; 4, "Satisfied" )</f>
        <v>Unsatisfied</v>
      </c>
      <c r="AG868" t="str" cm="1">
        <f t="array" ref="AG868">_xlfn.IFS(Q868 &lt; 3, "Needs Improvement", Q868 &lt;= 4, "Good", Q868 &gt; 4, "Excellent" )</f>
        <v>Good</v>
      </c>
      <c r="AH868" t="str">
        <f t="shared" si="27"/>
        <v>Needs Improvement</v>
      </c>
    </row>
    <row r="869" spans="1:34" x14ac:dyDescent="0.35">
      <c r="A869">
        <v>1362</v>
      </c>
      <c r="B869" s="1">
        <v>43779</v>
      </c>
      <c r="C869" t="s">
        <v>137</v>
      </c>
      <c r="D869" t="s">
        <v>85</v>
      </c>
      <c r="E869" t="s">
        <v>30</v>
      </c>
      <c r="F869" t="s">
        <v>55</v>
      </c>
      <c r="G869" t="s">
        <v>32</v>
      </c>
      <c r="H869" t="s">
        <v>46</v>
      </c>
      <c r="I869" t="s">
        <v>132</v>
      </c>
      <c r="J869" t="s">
        <v>65</v>
      </c>
      <c r="K869" s="1">
        <v>30600</v>
      </c>
      <c r="L869" t="s">
        <v>36</v>
      </c>
      <c r="M869" t="s">
        <v>37</v>
      </c>
      <c r="N869" t="s">
        <v>84</v>
      </c>
      <c r="O869" t="s">
        <v>39</v>
      </c>
      <c r="P869" t="s">
        <v>78</v>
      </c>
      <c r="Q869">
        <v>3</v>
      </c>
      <c r="R869" s="1">
        <v>44937</v>
      </c>
      <c r="S869">
        <v>5</v>
      </c>
      <c r="T869">
        <v>2</v>
      </c>
      <c r="U869">
        <v>5</v>
      </c>
      <c r="V869" s="1">
        <v>44802</v>
      </c>
      <c r="W869" t="s">
        <v>50</v>
      </c>
      <c r="X869" t="s">
        <v>42</v>
      </c>
      <c r="Y869" t="s">
        <v>73</v>
      </c>
      <c r="Z869">
        <v>4</v>
      </c>
      <c r="AA869">
        <v>196.94</v>
      </c>
      <c r="AB869">
        <v>36</v>
      </c>
      <c r="AC869" t="str" cm="1">
        <f t="array" ref="AC869">_xlfn.IFS(AB869 &lt;=29, "Young Adult", AB869 &lt;=44, "Adult", AB869 &lt;=59, "Middle Age", AB869 &gt; 59, "Old")</f>
        <v>Adult</v>
      </c>
      <c r="AD869">
        <f t="shared" ca="1" si="26"/>
        <v>6</v>
      </c>
      <c r="AE869" t="str" cm="1">
        <f t="array" ref="AE869">_xlfn.IFS(S869 &lt; 3, "Low", S869 &lt;= 4, "Medium", S869 &gt; 4, "High")</f>
        <v>High</v>
      </c>
      <c r="AF869" t="str" cm="1">
        <f t="array" ref="AF869">_xlfn.IFS(T869 &lt; 3, "Unsatisfied", T869 &lt;= 4, "Neutral", T869 &gt; 4, "Satisfied" )</f>
        <v>Unsatisfied</v>
      </c>
      <c r="AG869" t="str" cm="1">
        <f t="array" ref="AG869">_xlfn.IFS(Q869 &lt; 3, "Needs Improvement", Q869 &lt;= 4, "Good", Q869 &gt; 4, "Excellent" )</f>
        <v>Good</v>
      </c>
      <c r="AH869" t="str">
        <f t="shared" si="27"/>
        <v>Needs Improvement</v>
      </c>
    </row>
    <row r="870" spans="1:34" x14ac:dyDescent="0.35">
      <c r="A870">
        <v>1363</v>
      </c>
      <c r="B870" s="1">
        <v>45135</v>
      </c>
      <c r="C870" t="s">
        <v>138</v>
      </c>
      <c r="D870" t="s">
        <v>44</v>
      </c>
      <c r="E870" t="s">
        <v>30</v>
      </c>
      <c r="F870" t="s">
        <v>55</v>
      </c>
      <c r="G870" t="s">
        <v>45</v>
      </c>
      <c r="H870" t="s">
        <v>55</v>
      </c>
      <c r="I870" t="s">
        <v>132</v>
      </c>
      <c r="J870" t="s">
        <v>65</v>
      </c>
      <c r="K870" s="1">
        <v>30062</v>
      </c>
      <c r="L870" t="s">
        <v>36</v>
      </c>
      <c r="M870" t="s">
        <v>37</v>
      </c>
      <c r="N870" t="s">
        <v>84</v>
      </c>
      <c r="O870" t="s">
        <v>77</v>
      </c>
      <c r="P870" t="s">
        <v>107</v>
      </c>
      <c r="Q870">
        <v>3</v>
      </c>
      <c r="R870" s="1">
        <v>45096</v>
      </c>
      <c r="S870">
        <v>5</v>
      </c>
      <c r="T870">
        <v>2</v>
      </c>
      <c r="U870">
        <v>2</v>
      </c>
      <c r="V870" s="1">
        <v>44910</v>
      </c>
      <c r="W870" t="s">
        <v>62</v>
      </c>
      <c r="X870" t="s">
        <v>42</v>
      </c>
      <c r="Y870" t="s">
        <v>63</v>
      </c>
      <c r="Z870">
        <v>2</v>
      </c>
      <c r="AA870">
        <v>285.83</v>
      </c>
      <c r="AB870">
        <v>41</v>
      </c>
      <c r="AC870" t="str" cm="1">
        <f t="array" ref="AC870">_xlfn.IFS(AB870 &lt;=29, "Young Adult", AB870 &lt;=44, "Adult", AB870 &lt;=59, "Middle Age", AB870 &gt; 59, "Old")</f>
        <v>Adult</v>
      </c>
      <c r="AD870">
        <f t="shared" ca="1" si="26"/>
        <v>2</v>
      </c>
      <c r="AE870" t="str" cm="1">
        <f t="array" ref="AE870">_xlfn.IFS(S870 &lt; 3, "Low", S870 &lt;= 4, "Medium", S870 &gt; 4, "High")</f>
        <v>High</v>
      </c>
      <c r="AF870" t="str" cm="1">
        <f t="array" ref="AF870">_xlfn.IFS(T870 &lt; 3, "Unsatisfied", T870 &lt;= 4, "Neutral", T870 &gt; 4, "Satisfied" )</f>
        <v>Unsatisfied</v>
      </c>
      <c r="AG870" t="str" cm="1">
        <f t="array" ref="AG870">_xlfn.IFS(Q870 &lt; 3, "Needs Improvement", Q870 &lt;= 4, "Good", Q870 &gt; 4, "Excellent" )</f>
        <v>Good</v>
      </c>
      <c r="AH870" t="str">
        <f t="shared" si="27"/>
        <v>Effective</v>
      </c>
    </row>
    <row r="871" spans="1:34" x14ac:dyDescent="0.35">
      <c r="A871">
        <v>1364</v>
      </c>
      <c r="B871" s="1">
        <v>43558</v>
      </c>
      <c r="C871" t="s">
        <v>138</v>
      </c>
      <c r="D871" t="s">
        <v>87</v>
      </c>
      <c r="E871" t="s">
        <v>30</v>
      </c>
      <c r="F871" t="s">
        <v>31</v>
      </c>
      <c r="G871" t="s">
        <v>32</v>
      </c>
      <c r="H871" t="s">
        <v>33</v>
      </c>
      <c r="I871" t="s">
        <v>132</v>
      </c>
      <c r="J871" t="s">
        <v>35</v>
      </c>
      <c r="K871" s="1">
        <v>26684</v>
      </c>
      <c r="L871" t="s">
        <v>36</v>
      </c>
      <c r="M871" t="s">
        <v>48</v>
      </c>
      <c r="N871" t="s">
        <v>38</v>
      </c>
      <c r="O871" t="s">
        <v>77</v>
      </c>
      <c r="P871" t="s">
        <v>78</v>
      </c>
      <c r="Q871">
        <v>3</v>
      </c>
      <c r="R871" s="1">
        <v>45049</v>
      </c>
      <c r="S871">
        <v>2</v>
      </c>
      <c r="T871">
        <v>2</v>
      </c>
      <c r="U871">
        <v>4</v>
      </c>
      <c r="V871" s="1">
        <v>44923</v>
      </c>
      <c r="W871" t="s">
        <v>62</v>
      </c>
      <c r="X871" t="s">
        <v>51</v>
      </c>
      <c r="Y871" t="s">
        <v>52</v>
      </c>
      <c r="Z871">
        <v>4</v>
      </c>
      <c r="AA871">
        <v>818.6</v>
      </c>
      <c r="AB871">
        <v>46</v>
      </c>
      <c r="AC871" t="str" cm="1">
        <f t="array" ref="AC871">_xlfn.IFS(AB871 &lt;=29, "Young Adult", AB871 &lt;=44, "Adult", AB871 &lt;=59, "Middle Age", AB871 &gt; 59, "Old")</f>
        <v>Middle Age</v>
      </c>
      <c r="AD871">
        <f t="shared" ca="1" si="26"/>
        <v>7</v>
      </c>
      <c r="AE871" t="str" cm="1">
        <f t="array" ref="AE871">_xlfn.IFS(S871 &lt; 3, "Low", S871 &lt;= 4, "Medium", S871 &gt; 4, "High")</f>
        <v>Low</v>
      </c>
      <c r="AF871" t="str" cm="1">
        <f t="array" ref="AF871">_xlfn.IFS(T871 &lt; 3, "Unsatisfied", T871 &lt;= 4, "Neutral", T871 &gt; 4, "Satisfied" )</f>
        <v>Unsatisfied</v>
      </c>
      <c r="AG871" t="str" cm="1">
        <f t="array" ref="AG871">_xlfn.IFS(Q871 &lt; 3, "Needs Improvement", Q871 &lt;= 4, "Good", Q871 &gt; 4, "Excellent" )</f>
        <v>Good</v>
      </c>
      <c r="AH871" t="str">
        <f t="shared" si="27"/>
        <v>Needs Improvement</v>
      </c>
    </row>
    <row r="872" spans="1:34" x14ac:dyDescent="0.35">
      <c r="A872">
        <v>1365</v>
      </c>
      <c r="B872" s="1">
        <v>43670</v>
      </c>
      <c r="C872" t="s">
        <v>138</v>
      </c>
      <c r="D872" t="s">
        <v>64</v>
      </c>
      <c r="E872" t="s">
        <v>30</v>
      </c>
      <c r="F872" t="s">
        <v>31</v>
      </c>
      <c r="G872" t="s">
        <v>32</v>
      </c>
      <c r="H872" t="s">
        <v>46</v>
      </c>
      <c r="I872" t="s">
        <v>132</v>
      </c>
      <c r="J872" t="s">
        <v>70</v>
      </c>
      <c r="K872" s="1">
        <v>30145</v>
      </c>
      <c r="L872" t="s">
        <v>36</v>
      </c>
      <c r="M872" t="s">
        <v>48</v>
      </c>
      <c r="N872" t="s">
        <v>49</v>
      </c>
      <c r="O872" t="s">
        <v>39</v>
      </c>
      <c r="P872" t="s">
        <v>78</v>
      </c>
      <c r="Q872">
        <v>3</v>
      </c>
      <c r="R872" s="1">
        <v>44842</v>
      </c>
      <c r="S872">
        <v>5</v>
      </c>
      <c r="T872">
        <v>1</v>
      </c>
      <c r="U872">
        <v>2</v>
      </c>
      <c r="V872" s="1">
        <v>45026</v>
      </c>
      <c r="W872" t="s">
        <v>41</v>
      </c>
      <c r="X872" t="s">
        <v>51</v>
      </c>
      <c r="Y872" t="s">
        <v>52</v>
      </c>
      <c r="Z872">
        <v>1</v>
      </c>
      <c r="AA872">
        <v>610.97</v>
      </c>
      <c r="AB872">
        <v>37</v>
      </c>
      <c r="AC872" t="str" cm="1">
        <f t="array" ref="AC872">_xlfn.IFS(AB872 &lt;=29, "Young Adult", AB872 &lt;=44, "Adult", AB872 &lt;=59, "Middle Age", AB872 &gt; 59, "Old")</f>
        <v>Adult</v>
      </c>
      <c r="AD872">
        <f t="shared" ca="1" si="26"/>
        <v>6</v>
      </c>
      <c r="AE872" t="str" cm="1">
        <f t="array" ref="AE872">_xlfn.IFS(S872 &lt; 3, "Low", S872 &lt;= 4, "Medium", S872 &gt; 4, "High")</f>
        <v>High</v>
      </c>
      <c r="AF872" t="str" cm="1">
        <f t="array" ref="AF872">_xlfn.IFS(T872 &lt; 3, "Unsatisfied", T872 &lt;= 4, "Neutral", T872 &gt; 4, "Satisfied" )</f>
        <v>Unsatisfied</v>
      </c>
      <c r="AG872" t="str" cm="1">
        <f t="array" ref="AG872">_xlfn.IFS(Q872 &lt; 3, "Needs Improvement", Q872 &lt;= 4, "Good", Q872 &gt; 4, "Excellent" )</f>
        <v>Good</v>
      </c>
      <c r="AH872" t="str">
        <f t="shared" si="27"/>
        <v>Needs Improvement</v>
      </c>
    </row>
    <row r="873" spans="1:34" x14ac:dyDescent="0.35">
      <c r="A873">
        <v>1366</v>
      </c>
      <c r="B873" s="1">
        <v>44680</v>
      </c>
      <c r="C873" t="s">
        <v>114</v>
      </c>
      <c r="D873" t="s">
        <v>94</v>
      </c>
      <c r="E873" t="s">
        <v>30</v>
      </c>
      <c r="F873" t="s">
        <v>31</v>
      </c>
      <c r="G873" t="s">
        <v>56</v>
      </c>
      <c r="H873" t="s">
        <v>33</v>
      </c>
      <c r="I873" t="s">
        <v>95</v>
      </c>
      <c r="J873" t="s">
        <v>65</v>
      </c>
      <c r="K873" s="1">
        <v>18278</v>
      </c>
      <c r="L873" t="s">
        <v>36</v>
      </c>
      <c r="M873" t="s">
        <v>48</v>
      </c>
      <c r="N873" t="s">
        <v>72</v>
      </c>
      <c r="O873" t="s">
        <v>61</v>
      </c>
      <c r="P873" t="s">
        <v>78</v>
      </c>
      <c r="Q873">
        <v>3</v>
      </c>
      <c r="R873" s="1">
        <v>44790</v>
      </c>
      <c r="S873">
        <v>1</v>
      </c>
      <c r="T873">
        <v>4</v>
      </c>
      <c r="U873">
        <v>2</v>
      </c>
      <c r="V873" s="1">
        <v>44883</v>
      </c>
      <c r="W873" t="s">
        <v>68</v>
      </c>
      <c r="X873" t="s">
        <v>42</v>
      </c>
      <c r="Y873" t="s">
        <v>63</v>
      </c>
      <c r="Z873">
        <v>1</v>
      </c>
      <c r="AA873">
        <v>762.83</v>
      </c>
      <c r="AB873">
        <v>72</v>
      </c>
      <c r="AC873" t="str" cm="1">
        <f t="array" ref="AC873">_xlfn.IFS(AB873 &lt;=29, "Young Adult", AB873 &lt;=44, "Adult", AB873 &lt;=59, "Middle Age", AB873 &gt; 59, "Old")</f>
        <v>Old</v>
      </c>
      <c r="AD873">
        <f t="shared" ca="1" si="26"/>
        <v>4</v>
      </c>
      <c r="AE873" t="str" cm="1">
        <f t="array" ref="AE873">_xlfn.IFS(S873 &lt; 3, "Low", S873 &lt;= 4, "Medium", S873 &gt; 4, "High")</f>
        <v>Low</v>
      </c>
      <c r="AF873" t="str" cm="1">
        <f t="array" ref="AF873">_xlfn.IFS(T873 &lt; 3, "Unsatisfied", T873 &lt;= 4, "Neutral", T873 &gt; 4, "Satisfied" )</f>
        <v>Neutral</v>
      </c>
      <c r="AG873" t="str" cm="1">
        <f t="array" ref="AG873">_xlfn.IFS(Q873 &lt; 3, "Needs Improvement", Q873 &lt;= 4, "Good", Q873 &gt; 4, "Excellent" )</f>
        <v>Good</v>
      </c>
      <c r="AH873" t="str">
        <f t="shared" si="27"/>
        <v>Effective</v>
      </c>
    </row>
    <row r="874" spans="1:34" x14ac:dyDescent="0.35">
      <c r="A874">
        <v>1367</v>
      </c>
      <c r="B874" s="1">
        <v>44110</v>
      </c>
      <c r="C874" t="s">
        <v>114</v>
      </c>
      <c r="D874" t="s">
        <v>74</v>
      </c>
      <c r="E874" t="s">
        <v>30</v>
      </c>
      <c r="F874" t="s">
        <v>46</v>
      </c>
      <c r="G874" t="s">
        <v>56</v>
      </c>
      <c r="H874" t="s">
        <v>33</v>
      </c>
      <c r="I874" t="s">
        <v>95</v>
      </c>
      <c r="J874" t="s">
        <v>82</v>
      </c>
      <c r="K874" s="1">
        <v>33097</v>
      </c>
      <c r="L874" t="s">
        <v>36</v>
      </c>
      <c r="M874" t="s">
        <v>37</v>
      </c>
      <c r="N874" t="s">
        <v>38</v>
      </c>
      <c r="O874" t="s">
        <v>77</v>
      </c>
      <c r="P874" t="s">
        <v>78</v>
      </c>
      <c r="Q874">
        <v>3</v>
      </c>
      <c r="R874" s="1">
        <v>45127</v>
      </c>
      <c r="S874">
        <v>1</v>
      </c>
      <c r="T874">
        <v>4</v>
      </c>
      <c r="U874">
        <v>3</v>
      </c>
      <c r="V874" s="1">
        <v>44824</v>
      </c>
      <c r="W874" t="s">
        <v>62</v>
      </c>
      <c r="X874" t="s">
        <v>51</v>
      </c>
      <c r="Y874" t="s">
        <v>52</v>
      </c>
      <c r="Z874">
        <v>5</v>
      </c>
      <c r="AA874">
        <v>438.44</v>
      </c>
      <c r="AB874">
        <v>30</v>
      </c>
      <c r="AC874" t="str" cm="1">
        <f t="array" ref="AC874">_xlfn.IFS(AB874 &lt;=29, "Young Adult", AB874 &lt;=44, "Adult", AB874 &lt;=59, "Middle Age", AB874 &gt; 59, "Old")</f>
        <v>Adult</v>
      </c>
      <c r="AD874">
        <f t="shared" ca="1" si="26"/>
        <v>5</v>
      </c>
      <c r="AE874" t="str" cm="1">
        <f t="array" ref="AE874">_xlfn.IFS(S874 &lt; 3, "Low", S874 &lt;= 4, "Medium", S874 &gt; 4, "High")</f>
        <v>Low</v>
      </c>
      <c r="AF874" t="str" cm="1">
        <f t="array" ref="AF874">_xlfn.IFS(T874 &lt; 3, "Unsatisfied", T874 &lt;= 4, "Neutral", T874 &gt; 4, "Satisfied" )</f>
        <v>Neutral</v>
      </c>
      <c r="AG874" t="str" cm="1">
        <f t="array" ref="AG874">_xlfn.IFS(Q874 &lt; 3, "Needs Improvement", Q874 &lt;= 4, "Good", Q874 &gt; 4, "Excellent" )</f>
        <v>Good</v>
      </c>
      <c r="AH874" t="str">
        <f t="shared" si="27"/>
        <v>Needs Improvement</v>
      </c>
    </row>
    <row r="875" spans="1:34" x14ac:dyDescent="0.35">
      <c r="A875">
        <v>1368</v>
      </c>
      <c r="B875" s="1">
        <v>43925</v>
      </c>
      <c r="C875" t="s">
        <v>126</v>
      </c>
      <c r="D875" t="s">
        <v>94</v>
      </c>
      <c r="E875" t="s">
        <v>30</v>
      </c>
      <c r="F875" t="s">
        <v>46</v>
      </c>
      <c r="G875" t="s">
        <v>32</v>
      </c>
      <c r="H875" t="s">
        <v>33</v>
      </c>
      <c r="I875" t="s">
        <v>132</v>
      </c>
      <c r="J875" t="s">
        <v>58</v>
      </c>
      <c r="K875" s="1">
        <v>34207</v>
      </c>
      <c r="L875" t="s">
        <v>36</v>
      </c>
      <c r="M875" t="s">
        <v>37</v>
      </c>
      <c r="N875" t="s">
        <v>38</v>
      </c>
      <c r="O875" t="s">
        <v>39</v>
      </c>
      <c r="P875" t="s">
        <v>78</v>
      </c>
      <c r="Q875">
        <v>3</v>
      </c>
      <c r="R875" s="1">
        <v>44838</v>
      </c>
      <c r="S875">
        <v>2</v>
      </c>
      <c r="T875">
        <v>2</v>
      </c>
      <c r="U875">
        <v>2</v>
      </c>
      <c r="V875" s="1">
        <v>44853</v>
      </c>
      <c r="W875" t="s">
        <v>62</v>
      </c>
      <c r="X875" t="s">
        <v>42</v>
      </c>
      <c r="Y875" t="s">
        <v>52</v>
      </c>
      <c r="Z875">
        <v>4</v>
      </c>
      <c r="AA875">
        <v>271.89999999999998</v>
      </c>
      <c r="AB875">
        <v>27</v>
      </c>
      <c r="AC875" t="str" cm="1">
        <f t="array" ref="AC875">_xlfn.IFS(AB875 &lt;=29, "Young Adult", AB875 &lt;=44, "Adult", AB875 &lt;=59, "Middle Age", AB875 &gt; 59, "Old")</f>
        <v>Young Adult</v>
      </c>
      <c r="AD875">
        <f t="shared" ca="1" si="26"/>
        <v>6</v>
      </c>
      <c r="AE875" t="str" cm="1">
        <f t="array" ref="AE875">_xlfn.IFS(S875 &lt; 3, "Low", S875 &lt;= 4, "Medium", S875 &gt; 4, "High")</f>
        <v>Low</v>
      </c>
      <c r="AF875" t="str" cm="1">
        <f t="array" ref="AF875">_xlfn.IFS(T875 &lt; 3, "Unsatisfied", T875 &lt;= 4, "Neutral", T875 &gt; 4, "Satisfied" )</f>
        <v>Unsatisfied</v>
      </c>
      <c r="AG875" t="str" cm="1">
        <f t="array" ref="AG875">_xlfn.IFS(Q875 &lt; 3, "Needs Improvement", Q875 &lt;= 4, "Good", Q875 &gt; 4, "Excellent" )</f>
        <v>Good</v>
      </c>
      <c r="AH875" t="str">
        <f t="shared" si="27"/>
        <v>Needs Improvement</v>
      </c>
    </row>
    <row r="876" spans="1:34" x14ac:dyDescent="0.35">
      <c r="A876">
        <v>1369</v>
      </c>
      <c r="B876" s="1">
        <v>44281</v>
      </c>
      <c r="C876" t="s">
        <v>137</v>
      </c>
      <c r="D876" t="s">
        <v>29</v>
      </c>
      <c r="E876" t="s">
        <v>30</v>
      </c>
      <c r="F876" t="s">
        <v>31</v>
      </c>
      <c r="G876" t="s">
        <v>32</v>
      </c>
      <c r="H876" t="s">
        <v>55</v>
      </c>
      <c r="I876" t="s">
        <v>57</v>
      </c>
      <c r="J876" t="s">
        <v>47</v>
      </c>
      <c r="K876" s="1">
        <v>27112</v>
      </c>
      <c r="L876" t="s">
        <v>36</v>
      </c>
      <c r="M876" t="s">
        <v>37</v>
      </c>
      <c r="N876" t="s">
        <v>72</v>
      </c>
      <c r="O876" t="s">
        <v>67</v>
      </c>
      <c r="P876" t="s">
        <v>78</v>
      </c>
      <c r="Q876">
        <v>3</v>
      </c>
      <c r="R876" s="1">
        <v>44993</v>
      </c>
      <c r="S876">
        <v>2</v>
      </c>
      <c r="T876">
        <v>4</v>
      </c>
      <c r="U876">
        <v>3</v>
      </c>
      <c r="V876" s="1">
        <v>44957</v>
      </c>
      <c r="W876" t="s">
        <v>92</v>
      </c>
      <c r="X876" t="s">
        <v>51</v>
      </c>
      <c r="Y876" t="s">
        <v>52</v>
      </c>
      <c r="Z876">
        <v>2</v>
      </c>
      <c r="AA876">
        <v>629.20000000000005</v>
      </c>
      <c r="AB876">
        <v>47</v>
      </c>
      <c r="AC876" t="str" cm="1">
        <f t="array" ref="AC876">_xlfn.IFS(AB876 &lt;=29, "Young Adult", AB876 &lt;=44, "Adult", AB876 &lt;=59, "Middle Age", AB876 &gt; 59, "Old")</f>
        <v>Middle Age</v>
      </c>
      <c r="AD876">
        <f t="shared" ca="1" si="26"/>
        <v>5</v>
      </c>
      <c r="AE876" t="str" cm="1">
        <f t="array" ref="AE876">_xlfn.IFS(S876 &lt; 3, "Low", S876 &lt;= 4, "Medium", S876 &gt; 4, "High")</f>
        <v>Low</v>
      </c>
      <c r="AF876" t="str" cm="1">
        <f t="array" ref="AF876">_xlfn.IFS(T876 &lt; 3, "Unsatisfied", T876 &lt;= 4, "Neutral", T876 &gt; 4, "Satisfied" )</f>
        <v>Neutral</v>
      </c>
      <c r="AG876" t="str" cm="1">
        <f t="array" ref="AG876">_xlfn.IFS(Q876 &lt; 3, "Needs Improvement", Q876 &lt;= 4, "Good", Q876 &gt; 4, "Excellent" )</f>
        <v>Good</v>
      </c>
      <c r="AH876" t="str">
        <f t="shared" si="27"/>
        <v>Needs Improvement</v>
      </c>
    </row>
    <row r="877" spans="1:34" x14ac:dyDescent="0.35">
      <c r="A877">
        <v>1370</v>
      </c>
      <c r="B877" s="1">
        <v>44700</v>
      </c>
      <c r="C877" t="s">
        <v>137</v>
      </c>
      <c r="D877" t="s">
        <v>85</v>
      </c>
      <c r="E877" t="s">
        <v>30</v>
      </c>
      <c r="F877" t="s">
        <v>46</v>
      </c>
      <c r="G877" t="s">
        <v>45</v>
      </c>
      <c r="H877" t="s">
        <v>33</v>
      </c>
      <c r="I877" t="s">
        <v>132</v>
      </c>
      <c r="J877" t="s">
        <v>65</v>
      </c>
      <c r="K877" s="1">
        <v>33951</v>
      </c>
      <c r="L877" t="s">
        <v>36</v>
      </c>
      <c r="M877" t="s">
        <v>37</v>
      </c>
      <c r="N877" t="s">
        <v>72</v>
      </c>
      <c r="O877" t="s">
        <v>67</v>
      </c>
      <c r="P877" t="s">
        <v>78</v>
      </c>
      <c r="Q877">
        <v>3</v>
      </c>
      <c r="R877" s="1">
        <v>45126</v>
      </c>
      <c r="S877">
        <v>1</v>
      </c>
      <c r="T877">
        <v>2</v>
      </c>
      <c r="U877">
        <v>1</v>
      </c>
      <c r="V877" s="1">
        <v>44810</v>
      </c>
      <c r="W877" t="s">
        <v>41</v>
      </c>
      <c r="X877" t="s">
        <v>42</v>
      </c>
      <c r="Y877" t="s">
        <v>52</v>
      </c>
      <c r="Z877">
        <v>1</v>
      </c>
      <c r="AA877">
        <v>850.28</v>
      </c>
      <c r="AB877">
        <v>30</v>
      </c>
      <c r="AC877" t="str" cm="1">
        <f t="array" ref="AC877">_xlfn.IFS(AB877 &lt;=29, "Young Adult", AB877 &lt;=44, "Adult", AB877 &lt;=59, "Middle Age", AB877 &gt; 59, "Old")</f>
        <v>Adult</v>
      </c>
      <c r="AD877">
        <f t="shared" ca="1" si="26"/>
        <v>4</v>
      </c>
      <c r="AE877" t="str" cm="1">
        <f t="array" ref="AE877">_xlfn.IFS(S877 &lt; 3, "Low", S877 &lt;= 4, "Medium", S877 &gt; 4, "High")</f>
        <v>Low</v>
      </c>
      <c r="AF877" t="str" cm="1">
        <f t="array" ref="AF877">_xlfn.IFS(T877 &lt; 3, "Unsatisfied", T877 &lt;= 4, "Neutral", T877 &gt; 4, "Satisfied" )</f>
        <v>Unsatisfied</v>
      </c>
      <c r="AG877" t="str" cm="1">
        <f t="array" ref="AG877">_xlfn.IFS(Q877 &lt; 3, "Needs Improvement", Q877 &lt;= 4, "Good", Q877 &gt; 4, "Excellent" )</f>
        <v>Good</v>
      </c>
      <c r="AH877" t="str">
        <f t="shared" si="27"/>
        <v>Needs Improvement</v>
      </c>
    </row>
    <row r="878" spans="1:34" x14ac:dyDescent="0.35">
      <c r="A878">
        <v>1371</v>
      </c>
      <c r="B878" s="1">
        <v>44436</v>
      </c>
      <c r="C878" t="s">
        <v>138</v>
      </c>
      <c r="D878" t="s">
        <v>44</v>
      </c>
      <c r="E878" t="s">
        <v>30</v>
      </c>
      <c r="F878" t="s">
        <v>31</v>
      </c>
      <c r="G878" t="s">
        <v>45</v>
      </c>
      <c r="H878" t="s">
        <v>46</v>
      </c>
      <c r="I878" t="s">
        <v>132</v>
      </c>
      <c r="J878" t="s">
        <v>70</v>
      </c>
      <c r="K878" s="1">
        <v>20947</v>
      </c>
      <c r="L878" t="s">
        <v>36</v>
      </c>
      <c r="M878" t="s">
        <v>37</v>
      </c>
      <c r="N878" t="s">
        <v>72</v>
      </c>
      <c r="O878" t="s">
        <v>67</v>
      </c>
      <c r="P878" t="s">
        <v>78</v>
      </c>
      <c r="Q878">
        <v>3</v>
      </c>
      <c r="R878" s="1">
        <v>45065</v>
      </c>
      <c r="S878">
        <v>1</v>
      </c>
      <c r="T878">
        <v>1</v>
      </c>
      <c r="U878">
        <v>2</v>
      </c>
      <c r="V878" s="1">
        <v>44835</v>
      </c>
      <c r="W878" t="s">
        <v>41</v>
      </c>
      <c r="X878" t="s">
        <v>51</v>
      </c>
      <c r="Y878" t="s">
        <v>73</v>
      </c>
      <c r="Z878">
        <v>1</v>
      </c>
      <c r="AA878">
        <v>321.25</v>
      </c>
      <c r="AB878">
        <v>64</v>
      </c>
      <c r="AC878" t="str" cm="1">
        <f t="array" ref="AC878">_xlfn.IFS(AB878 &lt;=29, "Young Adult", AB878 &lt;=44, "Adult", AB878 &lt;=59, "Middle Age", AB878 &gt; 59, "Old")</f>
        <v>Old</v>
      </c>
      <c r="AD878">
        <f t="shared" ca="1" si="26"/>
        <v>4</v>
      </c>
      <c r="AE878" t="str" cm="1">
        <f t="array" ref="AE878">_xlfn.IFS(S878 &lt; 3, "Low", S878 &lt;= 4, "Medium", S878 &gt; 4, "High")</f>
        <v>Low</v>
      </c>
      <c r="AF878" t="str" cm="1">
        <f t="array" ref="AF878">_xlfn.IFS(T878 &lt; 3, "Unsatisfied", T878 &lt;= 4, "Neutral", T878 &gt; 4, "Satisfied" )</f>
        <v>Unsatisfied</v>
      </c>
      <c r="AG878" t="str" cm="1">
        <f t="array" ref="AG878">_xlfn.IFS(Q878 &lt; 3, "Needs Improvement", Q878 &lt;= 4, "Good", Q878 &gt; 4, "Excellent" )</f>
        <v>Good</v>
      </c>
      <c r="AH878" t="str">
        <f t="shared" si="27"/>
        <v>Needs Improvement</v>
      </c>
    </row>
    <row r="879" spans="1:34" x14ac:dyDescent="0.35">
      <c r="A879">
        <v>1372</v>
      </c>
      <c r="B879" s="1">
        <v>44889</v>
      </c>
      <c r="C879" t="s">
        <v>138</v>
      </c>
      <c r="D879" t="s">
        <v>87</v>
      </c>
      <c r="E879" t="s">
        <v>30</v>
      </c>
      <c r="F879" t="s">
        <v>31</v>
      </c>
      <c r="G879" t="s">
        <v>45</v>
      </c>
      <c r="H879" t="s">
        <v>55</v>
      </c>
      <c r="I879" t="s">
        <v>132</v>
      </c>
      <c r="J879" t="s">
        <v>47</v>
      </c>
      <c r="K879" s="1">
        <v>33469</v>
      </c>
      <c r="L879" t="s">
        <v>36</v>
      </c>
      <c r="M879" t="s">
        <v>48</v>
      </c>
      <c r="N879" t="s">
        <v>38</v>
      </c>
      <c r="O879" t="s">
        <v>61</v>
      </c>
      <c r="P879" t="s">
        <v>78</v>
      </c>
      <c r="Q879">
        <v>3</v>
      </c>
      <c r="R879" s="1">
        <v>45137</v>
      </c>
      <c r="S879">
        <v>3</v>
      </c>
      <c r="T879">
        <v>1</v>
      </c>
      <c r="U879">
        <v>4</v>
      </c>
      <c r="V879" s="1">
        <v>45080</v>
      </c>
      <c r="W879" t="s">
        <v>50</v>
      </c>
      <c r="X879" t="s">
        <v>42</v>
      </c>
      <c r="Y879" t="s">
        <v>73</v>
      </c>
      <c r="Z879">
        <v>1</v>
      </c>
      <c r="AA879">
        <v>475.32</v>
      </c>
      <c r="AB879">
        <v>31</v>
      </c>
      <c r="AC879" t="str" cm="1">
        <f t="array" ref="AC879">_xlfn.IFS(AB879 &lt;=29, "Young Adult", AB879 &lt;=44, "Adult", AB879 &lt;=59, "Middle Age", AB879 &gt; 59, "Old")</f>
        <v>Adult</v>
      </c>
      <c r="AD879">
        <f t="shared" ca="1" si="26"/>
        <v>3</v>
      </c>
      <c r="AE879" t="str" cm="1">
        <f t="array" ref="AE879">_xlfn.IFS(S879 &lt; 3, "Low", S879 &lt;= 4, "Medium", S879 &gt; 4, "High")</f>
        <v>Medium</v>
      </c>
      <c r="AF879" t="str" cm="1">
        <f t="array" ref="AF879">_xlfn.IFS(T879 &lt; 3, "Unsatisfied", T879 &lt;= 4, "Neutral", T879 &gt; 4, "Satisfied" )</f>
        <v>Unsatisfied</v>
      </c>
      <c r="AG879" t="str" cm="1">
        <f t="array" ref="AG879">_xlfn.IFS(Q879 &lt; 3, "Needs Improvement", Q879 &lt;= 4, "Good", Q879 &gt; 4, "Excellent" )</f>
        <v>Good</v>
      </c>
      <c r="AH879" t="str">
        <f t="shared" si="27"/>
        <v>Needs Improvement</v>
      </c>
    </row>
    <row r="880" spans="1:34" x14ac:dyDescent="0.35">
      <c r="A880">
        <v>1373</v>
      </c>
      <c r="B880" s="1">
        <v>44573</v>
      </c>
      <c r="C880" t="s">
        <v>138</v>
      </c>
      <c r="D880" t="s">
        <v>64</v>
      </c>
      <c r="E880" t="s">
        <v>30</v>
      </c>
      <c r="F880" t="s">
        <v>31</v>
      </c>
      <c r="G880" t="s">
        <v>45</v>
      </c>
      <c r="H880" t="s">
        <v>46</v>
      </c>
      <c r="I880" t="s">
        <v>132</v>
      </c>
      <c r="J880" t="s">
        <v>70</v>
      </c>
      <c r="K880" s="1">
        <v>31522</v>
      </c>
      <c r="L880" t="s">
        <v>36</v>
      </c>
      <c r="M880" t="s">
        <v>48</v>
      </c>
      <c r="N880" t="s">
        <v>60</v>
      </c>
      <c r="O880" t="s">
        <v>77</v>
      </c>
      <c r="P880" t="s">
        <v>78</v>
      </c>
      <c r="Q880">
        <v>3</v>
      </c>
      <c r="R880" s="1">
        <v>45089</v>
      </c>
      <c r="S880">
        <v>1</v>
      </c>
      <c r="T880">
        <v>2</v>
      </c>
      <c r="U880">
        <v>5</v>
      </c>
      <c r="V880" s="1">
        <v>44812</v>
      </c>
      <c r="W880" t="s">
        <v>41</v>
      </c>
      <c r="X880" t="s">
        <v>51</v>
      </c>
      <c r="Y880" t="s">
        <v>43</v>
      </c>
      <c r="Z880">
        <v>4</v>
      </c>
      <c r="AA880">
        <v>847.2</v>
      </c>
      <c r="AB880">
        <v>36</v>
      </c>
      <c r="AC880" t="str" cm="1">
        <f t="array" ref="AC880">_xlfn.IFS(AB880 &lt;=29, "Young Adult", AB880 &lt;=44, "Adult", AB880 &lt;=59, "Middle Age", AB880 &gt; 59, "Old")</f>
        <v>Adult</v>
      </c>
      <c r="AD880">
        <f t="shared" ca="1" si="26"/>
        <v>4</v>
      </c>
      <c r="AE880" t="str" cm="1">
        <f t="array" ref="AE880">_xlfn.IFS(S880 &lt; 3, "Low", S880 &lt;= 4, "Medium", S880 &gt; 4, "High")</f>
        <v>Low</v>
      </c>
      <c r="AF880" t="str" cm="1">
        <f t="array" ref="AF880">_xlfn.IFS(T880 &lt; 3, "Unsatisfied", T880 &lt;= 4, "Neutral", T880 &gt; 4, "Satisfied" )</f>
        <v>Unsatisfied</v>
      </c>
      <c r="AG880" t="str" cm="1">
        <f t="array" ref="AG880">_xlfn.IFS(Q880 &lt; 3, "Needs Improvement", Q880 &lt;= 4, "Good", Q880 &gt; 4, "Excellent" )</f>
        <v>Good</v>
      </c>
      <c r="AH880" t="str">
        <f t="shared" si="27"/>
        <v>Needs Improvement</v>
      </c>
    </row>
    <row r="881" spans="1:34" x14ac:dyDescent="0.35">
      <c r="A881">
        <v>1374</v>
      </c>
      <c r="B881" s="1">
        <v>43653</v>
      </c>
      <c r="C881" t="s">
        <v>114</v>
      </c>
      <c r="D881" t="s">
        <v>94</v>
      </c>
      <c r="E881" t="s">
        <v>30</v>
      </c>
      <c r="F881" t="s">
        <v>46</v>
      </c>
      <c r="G881" t="s">
        <v>56</v>
      </c>
      <c r="H881" t="s">
        <v>33</v>
      </c>
      <c r="I881" t="s">
        <v>95</v>
      </c>
      <c r="J881" t="s">
        <v>47</v>
      </c>
      <c r="K881" s="1">
        <v>15596</v>
      </c>
      <c r="L881" t="s">
        <v>36</v>
      </c>
      <c r="M881" t="s">
        <v>37</v>
      </c>
      <c r="N881" t="s">
        <v>38</v>
      </c>
      <c r="O881" t="s">
        <v>67</v>
      </c>
      <c r="P881" t="s">
        <v>78</v>
      </c>
      <c r="Q881">
        <v>3</v>
      </c>
      <c r="R881" s="1">
        <v>44965</v>
      </c>
      <c r="S881">
        <v>5</v>
      </c>
      <c r="T881">
        <v>5</v>
      </c>
      <c r="U881">
        <v>4</v>
      </c>
      <c r="V881" s="1">
        <v>44842</v>
      </c>
      <c r="W881" t="s">
        <v>50</v>
      </c>
      <c r="X881" t="s">
        <v>42</v>
      </c>
      <c r="Y881" t="s">
        <v>63</v>
      </c>
      <c r="Z881">
        <v>1</v>
      </c>
      <c r="AA881">
        <v>983.35</v>
      </c>
      <c r="AB881">
        <v>77</v>
      </c>
      <c r="AC881" t="str" cm="1">
        <f t="array" ref="AC881">_xlfn.IFS(AB881 &lt;=29, "Young Adult", AB881 &lt;=44, "Adult", AB881 &lt;=59, "Middle Age", AB881 &gt; 59, "Old")</f>
        <v>Old</v>
      </c>
      <c r="AD881">
        <f t="shared" ca="1" si="26"/>
        <v>6</v>
      </c>
      <c r="AE881" t="str" cm="1">
        <f t="array" ref="AE881">_xlfn.IFS(S881 &lt; 3, "Low", S881 &lt;= 4, "Medium", S881 &gt; 4, "High")</f>
        <v>High</v>
      </c>
      <c r="AF881" t="str" cm="1">
        <f t="array" ref="AF881">_xlfn.IFS(T881 &lt; 3, "Unsatisfied", T881 &lt;= 4, "Neutral", T881 &gt; 4, "Satisfied" )</f>
        <v>Satisfied</v>
      </c>
      <c r="AG881" t="str" cm="1">
        <f t="array" ref="AG881">_xlfn.IFS(Q881 &lt; 3, "Needs Improvement", Q881 &lt;= 4, "Good", Q881 &gt; 4, "Excellent" )</f>
        <v>Good</v>
      </c>
      <c r="AH881" t="str">
        <f t="shared" si="27"/>
        <v>Effective</v>
      </c>
    </row>
    <row r="882" spans="1:34" x14ac:dyDescent="0.35">
      <c r="A882">
        <v>1375</v>
      </c>
      <c r="B882" s="1">
        <v>44391</v>
      </c>
      <c r="C882" t="s">
        <v>126</v>
      </c>
      <c r="D882" t="s">
        <v>94</v>
      </c>
      <c r="E882" t="s">
        <v>30</v>
      </c>
      <c r="F882" t="s">
        <v>31</v>
      </c>
      <c r="G882" t="s">
        <v>56</v>
      </c>
      <c r="H882" t="s">
        <v>55</v>
      </c>
      <c r="I882" t="s">
        <v>132</v>
      </c>
      <c r="J882" t="s">
        <v>110</v>
      </c>
      <c r="K882" s="1">
        <v>36348</v>
      </c>
      <c r="L882" t="s">
        <v>36</v>
      </c>
      <c r="M882" t="s">
        <v>37</v>
      </c>
      <c r="N882" t="s">
        <v>84</v>
      </c>
      <c r="O882" t="s">
        <v>77</v>
      </c>
      <c r="P882" t="s">
        <v>78</v>
      </c>
      <c r="Q882">
        <v>3</v>
      </c>
      <c r="R882" s="1">
        <v>44832</v>
      </c>
      <c r="S882">
        <v>1</v>
      </c>
      <c r="T882">
        <v>3</v>
      </c>
      <c r="U882">
        <v>2</v>
      </c>
      <c r="V882" s="1">
        <v>45102</v>
      </c>
      <c r="W882" t="s">
        <v>68</v>
      </c>
      <c r="X882" t="s">
        <v>51</v>
      </c>
      <c r="Y882" t="s">
        <v>73</v>
      </c>
      <c r="Z882">
        <v>3</v>
      </c>
      <c r="AA882">
        <v>880.9</v>
      </c>
      <c r="AB882">
        <v>22</v>
      </c>
      <c r="AC882" t="str" cm="1">
        <f t="array" ref="AC882">_xlfn.IFS(AB882 &lt;=29, "Young Adult", AB882 &lt;=44, "Adult", AB882 &lt;=59, "Middle Age", AB882 &gt; 59, "Old")</f>
        <v>Young Adult</v>
      </c>
      <c r="AD882">
        <f t="shared" ca="1" si="26"/>
        <v>4</v>
      </c>
      <c r="AE882" t="str" cm="1">
        <f t="array" ref="AE882">_xlfn.IFS(S882 &lt; 3, "Low", S882 &lt;= 4, "Medium", S882 &gt; 4, "High")</f>
        <v>Low</v>
      </c>
      <c r="AF882" t="str" cm="1">
        <f t="array" ref="AF882">_xlfn.IFS(T882 &lt; 3, "Unsatisfied", T882 &lt;= 4, "Neutral", T882 &gt; 4, "Satisfied" )</f>
        <v>Neutral</v>
      </c>
      <c r="AG882" t="str" cm="1">
        <f t="array" ref="AG882">_xlfn.IFS(Q882 &lt; 3, "Needs Improvement", Q882 &lt;= 4, "Good", Q882 &gt; 4, "Excellent" )</f>
        <v>Good</v>
      </c>
      <c r="AH882" t="str">
        <f t="shared" si="27"/>
        <v>Needs Improvement</v>
      </c>
    </row>
    <row r="883" spans="1:34" x14ac:dyDescent="0.35">
      <c r="A883">
        <v>1376</v>
      </c>
      <c r="B883" s="1">
        <v>43802</v>
      </c>
      <c r="C883" t="s">
        <v>137</v>
      </c>
      <c r="D883" t="s">
        <v>29</v>
      </c>
      <c r="E883" t="s">
        <v>30</v>
      </c>
      <c r="F883" t="s">
        <v>55</v>
      </c>
      <c r="G883" t="s">
        <v>56</v>
      </c>
      <c r="H883" t="s">
        <v>33</v>
      </c>
      <c r="I883" t="s">
        <v>57</v>
      </c>
      <c r="J883" t="s">
        <v>70</v>
      </c>
      <c r="K883" s="1">
        <v>21527</v>
      </c>
      <c r="L883" t="s">
        <v>36</v>
      </c>
      <c r="M883" t="s">
        <v>37</v>
      </c>
      <c r="N883" t="s">
        <v>60</v>
      </c>
      <c r="O883" t="s">
        <v>61</v>
      </c>
      <c r="P883" t="s">
        <v>78</v>
      </c>
      <c r="Q883">
        <v>3</v>
      </c>
      <c r="R883" s="1">
        <v>45089</v>
      </c>
      <c r="S883">
        <v>4</v>
      </c>
      <c r="T883">
        <v>3</v>
      </c>
      <c r="U883">
        <v>5</v>
      </c>
      <c r="V883" s="1">
        <v>45140</v>
      </c>
      <c r="W883" t="s">
        <v>50</v>
      </c>
      <c r="X883" t="s">
        <v>51</v>
      </c>
      <c r="Y883" t="s">
        <v>63</v>
      </c>
      <c r="Z883">
        <v>3</v>
      </c>
      <c r="AA883">
        <v>795.72</v>
      </c>
      <c r="AB883">
        <v>61</v>
      </c>
      <c r="AC883" t="str" cm="1">
        <f t="array" ref="AC883">_xlfn.IFS(AB883 &lt;=29, "Young Adult", AB883 &lt;=44, "Adult", AB883 &lt;=59, "Middle Age", AB883 &gt; 59, "Old")</f>
        <v>Old</v>
      </c>
      <c r="AD883">
        <f t="shared" ca="1" si="26"/>
        <v>6</v>
      </c>
      <c r="AE883" t="str" cm="1">
        <f t="array" ref="AE883">_xlfn.IFS(S883 &lt; 3, "Low", S883 &lt;= 4, "Medium", S883 &gt; 4, "High")</f>
        <v>Medium</v>
      </c>
      <c r="AF883" t="str" cm="1">
        <f t="array" ref="AF883">_xlfn.IFS(T883 &lt; 3, "Unsatisfied", T883 &lt;= 4, "Neutral", T883 &gt; 4, "Satisfied" )</f>
        <v>Neutral</v>
      </c>
      <c r="AG883" t="str" cm="1">
        <f t="array" ref="AG883">_xlfn.IFS(Q883 &lt; 3, "Needs Improvement", Q883 &lt;= 4, "Good", Q883 &gt; 4, "Excellent" )</f>
        <v>Good</v>
      </c>
      <c r="AH883" t="str">
        <f t="shared" si="27"/>
        <v>Effective</v>
      </c>
    </row>
    <row r="884" spans="1:34" x14ac:dyDescent="0.35">
      <c r="A884">
        <v>1377</v>
      </c>
      <c r="B884" s="1">
        <v>44258</v>
      </c>
      <c r="C884" t="s">
        <v>137</v>
      </c>
      <c r="D884" t="s">
        <v>85</v>
      </c>
      <c r="E884" t="s">
        <v>30</v>
      </c>
      <c r="F884" t="s">
        <v>46</v>
      </c>
      <c r="G884" t="s">
        <v>45</v>
      </c>
      <c r="H884" t="s">
        <v>55</v>
      </c>
      <c r="I884" t="s">
        <v>132</v>
      </c>
      <c r="J884" t="s">
        <v>65</v>
      </c>
      <c r="K884" s="1">
        <v>24976</v>
      </c>
      <c r="L884" t="s">
        <v>36</v>
      </c>
      <c r="M884" t="s">
        <v>37</v>
      </c>
      <c r="N884" t="s">
        <v>38</v>
      </c>
      <c r="O884" t="s">
        <v>77</v>
      </c>
      <c r="P884" t="s">
        <v>78</v>
      </c>
      <c r="Q884">
        <v>3</v>
      </c>
      <c r="R884" s="1">
        <v>44990</v>
      </c>
      <c r="S884">
        <v>5</v>
      </c>
      <c r="T884">
        <v>5</v>
      </c>
      <c r="U884">
        <v>4</v>
      </c>
      <c r="V884" s="1">
        <v>45097</v>
      </c>
      <c r="W884" t="s">
        <v>92</v>
      </c>
      <c r="X884" t="s">
        <v>42</v>
      </c>
      <c r="Y884" t="s">
        <v>63</v>
      </c>
      <c r="Z884">
        <v>2</v>
      </c>
      <c r="AA884">
        <v>909.56</v>
      </c>
      <c r="AB884">
        <v>53</v>
      </c>
      <c r="AC884" t="str" cm="1">
        <f t="array" ref="AC884">_xlfn.IFS(AB884 &lt;=29, "Young Adult", AB884 &lt;=44, "Adult", AB884 &lt;=59, "Middle Age", AB884 &gt; 59, "Old")</f>
        <v>Middle Age</v>
      </c>
      <c r="AD884">
        <f t="shared" ca="1" si="26"/>
        <v>5</v>
      </c>
      <c r="AE884" t="str" cm="1">
        <f t="array" ref="AE884">_xlfn.IFS(S884 &lt; 3, "Low", S884 &lt;= 4, "Medium", S884 &gt; 4, "High")</f>
        <v>High</v>
      </c>
      <c r="AF884" t="str" cm="1">
        <f t="array" ref="AF884">_xlfn.IFS(T884 &lt; 3, "Unsatisfied", T884 &lt;= 4, "Neutral", T884 &gt; 4, "Satisfied" )</f>
        <v>Satisfied</v>
      </c>
      <c r="AG884" t="str" cm="1">
        <f t="array" ref="AG884">_xlfn.IFS(Q884 &lt; 3, "Needs Improvement", Q884 &lt;= 4, "Good", Q884 &gt; 4, "Excellent" )</f>
        <v>Good</v>
      </c>
      <c r="AH884" t="str">
        <f t="shared" si="27"/>
        <v>Effective</v>
      </c>
    </row>
    <row r="885" spans="1:34" x14ac:dyDescent="0.35">
      <c r="A885">
        <v>1378</v>
      </c>
      <c r="B885" s="1">
        <v>44725</v>
      </c>
      <c r="C885" t="s">
        <v>138</v>
      </c>
      <c r="D885" t="s">
        <v>44</v>
      </c>
      <c r="E885" t="s">
        <v>30</v>
      </c>
      <c r="F885" t="s">
        <v>55</v>
      </c>
      <c r="G885" t="s">
        <v>32</v>
      </c>
      <c r="H885" t="s">
        <v>46</v>
      </c>
      <c r="I885" t="s">
        <v>132</v>
      </c>
      <c r="J885" t="s">
        <v>97</v>
      </c>
      <c r="K885" s="1">
        <v>27459</v>
      </c>
      <c r="L885" t="s">
        <v>36</v>
      </c>
      <c r="M885" t="s">
        <v>37</v>
      </c>
      <c r="N885" t="s">
        <v>38</v>
      </c>
      <c r="O885" t="s">
        <v>67</v>
      </c>
      <c r="P885" t="s">
        <v>107</v>
      </c>
      <c r="Q885">
        <v>3</v>
      </c>
      <c r="R885" s="1">
        <v>44960</v>
      </c>
      <c r="S885">
        <v>1</v>
      </c>
      <c r="T885">
        <v>4</v>
      </c>
      <c r="U885">
        <v>5</v>
      </c>
      <c r="V885" s="1">
        <v>44954</v>
      </c>
      <c r="W885" t="s">
        <v>92</v>
      </c>
      <c r="X885" t="s">
        <v>51</v>
      </c>
      <c r="Y885" t="s">
        <v>43</v>
      </c>
      <c r="Z885">
        <v>5</v>
      </c>
      <c r="AA885">
        <v>145.69999999999999</v>
      </c>
      <c r="AB885">
        <v>47</v>
      </c>
      <c r="AC885" t="str" cm="1">
        <f t="array" ref="AC885">_xlfn.IFS(AB885 &lt;=29, "Young Adult", AB885 &lt;=44, "Adult", AB885 &lt;=59, "Middle Age", AB885 &gt; 59, "Old")</f>
        <v>Middle Age</v>
      </c>
      <c r="AD885">
        <f t="shared" ca="1" si="26"/>
        <v>3</v>
      </c>
      <c r="AE885" t="str" cm="1">
        <f t="array" ref="AE885">_xlfn.IFS(S885 &lt; 3, "Low", S885 &lt;= 4, "Medium", S885 &gt; 4, "High")</f>
        <v>Low</v>
      </c>
      <c r="AF885" t="str" cm="1">
        <f t="array" ref="AF885">_xlfn.IFS(T885 &lt; 3, "Unsatisfied", T885 &lt;= 4, "Neutral", T885 &gt; 4, "Satisfied" )</f>
        <v>Neutral</v>
      </c>
      <c r="AG885" t="str" cm="1">
        <f t="array" ref="AG885">_xlfn.IFS(Q885 &lt; 3, "Needs Improvement", Q885 &lt;= 4, "Good", Q885 &gt; 4, "Excellent" )</f>
        <v>Good</v>
      </c>
      <c r="AH885" t="str">
        <f t="shared" si="27"/>
        <v>Needs Improvement</v>
      </c>
    </row>
    <row r="886" spans="1:34" x14ac:dyDescent="0.35">
      <c r="A886">
        <v>1379</v>
      </c>
      <c r="B886" s="1">
        <v>44949</v>
      </c>
      <c r="C886" t="s">
        <v>138</v>
      </c>
      <c r="D886" t="s">
        <v>87</v>
      </c>
      <c r="E886" t="s">
        <v>30</v>
      </c>
      <c r="F886" t="s">
        <v>46</v>
      </c>
      <c r="G886" t="s">
        <v>45</v>
      </c>
      <c r="H886" t="s">
        <v>33</v>
      </c>
      <c r="I886" t="s">
        <v>132</v>
      </c>
      <c r="J886" t="s">
        <v>58</v>
      </c>
      <c r="K886" s="1">
        <v>30976</v>
      </c>
      <c r="L886" t="s">
        <v>36</v>
      </c>
      <c r="M886" t="s">
        <v>48</v>
      </c>
      <c r="N886" t="s">
        <v>38</v>
      </c>
      <c r="O886" t="s">
        <v>39</v>
      </c>
      <c r="P886" t="s">
        <v>78</v>
      </c>
      <c r="Q886">
        <v>3</v>
      </c>
      <c r="R886" s="1">
        <v>44985</v>
      </c>
      <c r="S886">
        <v>5</v>
      </c>
      <c r="T886">
        <v>2</v>
      </c>
      <c r="U886">
        <v>5</v>
      </c>
      <c r="V886" s="1">
        <v>44991</v>
      </c>
      <c r="W886" t="s">
        <v>92</v>
      </c>
      <c r="X886" t="s">
        <v>42</v>
      </c>
      <c r="Y886" t="s">
        <v>73</v>
      </c>
      <c r="Z886">
        <v>1</v>
      </c>
      <c r="AA886">
        <v>397.48</v>
      </c>
      <c r="AB886">
        <v>39</v>
      </c>
      <c r="AC886" t="str" cm="1">
        <f t="array" ref="AC886">_xlfn.IFS(AB886 &lt;=29, "Young Adult", AB886 &lt;=44, "Adult", AB886 &lt;=59, "Middle Age", AB886 &gt; 59, "Old")</f>
        <v>Adult</v>
      </c>
      <c r="AD886">
        <f t="shared" ca="1" si="26"/>
        <v>3</v>
      </c>
      <c r="AE886" t="str" cm="1">
        <f t="array" ref="AE886">_xlfn.IFS(S886 &lt; 3, "Low", S886 &lt;= 4, "Medium", S886 &gt; 4, "High")</f>
        <v>High</v>
      </c>
      <c r="AF886" t="str" cm="1">
        <f t="array" ref="AF886">_xlfn.IFS(T886 &lt; 3, "Unsatisfied", T886 &lt;= 4, "Neutral", T886 &gt; 4, "Satisfied" )</f>
        <v>Unsatisfied</v>
      </c>
      <c r="AG886" t="str" cm="1">
        <f t="array" ref="AG886">_xlfn.IFS(Q886 &lt; 3, "Needs Improvement", Q886 &lt;= 4, "Good", Q886 &gt; 4, "Excellent" )</f>
        <v>Good</v>
      </c>
      <c r="AH886" t="str">
        <f t="shared" si="27"/>
        <v>Needs Improvement</v>
      </c>
    </row>
    <row r="887" spans="1:34" x14ac:dyDescent="0.35">
      <c r="A887">
        <v>1380</v>
      </c>
      <c r="B887" s="1">
        <v>44080</v>
      </c>
      <c r="C887" t="s">
        <v>138</v>
      </c>
      <c r="D887" t="s">
        <v>64</v>
      </c>
      <c r="E887" t="s">
        <v>30</v>
      </c>
      <c r="F887" t="s">
        <v>46</v>
      </c>
      <c r="G887" t="s">
        <v>45</v>
      </c>
      <c r="H887" t="s">
        <v>33</v>
      </c>
      <c r="I887" t="s">
        <v>132</v>
      </c>
      <c r="J887" t="s">
        <v>70</v>
      </c>
      <c r="K887" s="1">
        <v>19483</v>
      </c>
      <c r="L887" t="s">
        <v>36</v>
      </c>
      <c r="M887" t="s">
        <v>48</v>
      </c>
      <c r="N887" t="s">
        <v>49</v>
      </c>
      <c r="O887" t="s">
        <v>61</v>
      </c>
      <c r="P887" t="s">
        <v>78</v>
      </c>
      <c r="Q887">
        <v>3</v>
      </c>
      <c r="R887" s="1">
        <v>44922</v>
      </c>
      <c r="S887">
        <v>1</v>
      </c>
      <c r="T887">
        <v>1</v>
      </c>
      <c r="U887">
        <v>2</v>
      </c>
      <c r="V887" s="1">
        <v>45072</v>
      </c>
      <c r="W887" t="s">
        <v>92</v>
      </c>
      <c r="X887" t="s">
        <v>51</v>
      </c>
      <c r="Y887" t="s">
        <v>43</v>
      </c>
      <c r="Z887">
        <v>3</v>
      </c>
      <c r="AA887">
        <v>326.7</v>
      </c>
      <c r="AB887">
        <v>67</v>
      </c>
      <c r="AC887" t="str" cm="1">
        <f t="array" ref="AC887">_xlfn.IFS(AB887 &lt;=29, "Young Adult", AB887 &lt;=44, "Adult", AB887 &lt;=59, "Middle Age", AB887 &gt; 59, "Old")</f>
        <v>Old</v>
      </c>
      <c r="AD887">
        <f t="shared" ca="1" si="26"/>
        <v>5</v>
      </c>
      <c r="AE887" t="str" cm="1">
        <f t="array" ref="AE887">_xlfn.IFS(S887 &lt; 3, "Low", S887 &lt;= 4, "Medium", S887 &gt; 4, "High")</f>
        <v>Low</v>
      </c>
      <c r="AF887" t="str" cm="1">
        <f t="array" ref="AF887">_xlfn.IFS(T887 &lt; 3, "Unsatisfied", T887 &lt;= 4, "Neutral", T887 &gt; 4, "Satisfied" )</f>
        <v>Unsatisfied</v>
      </c>
      <c r="AG887" t="str" cm="1">
        <f t="array" ref="AG887">_xlfn.IFS(Q887 &lt; 3, "Needs Improvement", Q887 &lt;= 4, "Good", Q887 &gt; 4, "Excellent" )</f>
        <v>Good</v>
      </c>
      <c r="AH887" t="str">
        <f t="shared" si="27"/>
        <v>Needs Improvement</v>
      </c>
    </row>
    <row r="888" spans="1:34" x14ac:dyDescent="0.35">
      <c r="A888">
        <v>1381</v>
      </c>
      <c r="B888" s="1">
        <v>44851</v>
      </c>
      <c r="C888" t="s">
        <v>114</v>
      </c>
      <c r="D888" t="s">
        <v>94</v>
      </c>
      <c r="E888" t="s">
        <v>30</v>
      </c>
      <c r="F888" t="s">
        <v>55</v>
      </c>
      <c r="G888" t="s">
        <v>45</v>
      </c>
      <c r="H888" t="s">
        <v>33</v>
      </c>
      <c r="I888" t="s">
        <v>95</v>
      </c>
      <c r="J888" t="s">
        <v>47</v>
      </c>
      <c r="K888" s="1">
        <v>36831</v>
      </c>
      <c r="L888" t="s">
        <v>36</v>
      </c>
      <c r="M888" t="s">
        <v>37</v>
      </c>
      <c r="N888" t="s">
        <v>60</v>
      </c>
      <c r="O888" t="s">
        <v>61</v>
      </c>
      <c r="P888" t="s">
        <v>107</v>
      </c>
      <c r="Q888">
        <v>3</v>
      </c>
      <c r="R888" s="1">
        <v>45117</v>
      </c>
      <c r="S888">
        <v>2</v>
      </c>
      <c r="T888">
        <v>2</v>
      </c>
      <c r="U888">
        <v>1</v>
      </c>
      <c r="V888" s="1">
        <v>44824</v>
      </c>
      <c r="W888" t="s">
        <v>41</v>
      </c>
      <c r="X888" t="s">
        <v>42</v>
      </c>
      <c r="Y888" t="s">
        <v>43</v>
      </c>
      <c r="Z888">
        <v>4</v>
      </c>
      <c r="AA888">
        <v>718.16</v>
      </c>
      <c r="AB888">
        <v>22</v>
      </c>
      <c r="AC888" t="str" cm="1">
        <f t="array" ref="AC888">_xlfn.IFS(AB888 &lt;=29, "Young Adult", AB888 &lt;=44, "Adult", AB888 &lt;=59, "Middle Age", AB888 &gt; 59, "Old")</f>
        <v>Young Adult</v>
      </c>
      <c r="AD888">
        <f t="shared" ca="1" si="26"/>
        <v>3</v>
      </c>
      <c r="AE888" t="str" cm="1">
        <f t="array" ref="AE888">_xlfn.IFS(S888 &lt; 3, "Low", S888 &lt;= 4, "Medium", S888 &gt; 4, "High")</f>
        <v>Low</v>
      </c>
      <c r="AF888" t="str" cm="1">
        <f t="array" ref="AF888">_xlfn.IFS(T888 &lt; 3, "Unsatisfied", T888 &lt;= 4, "Neutral", T888 &gt; 4, "Satisfied" )</f>
        <v>Unsatisfied</v>
      </c>
      <c r="AG888" t="str" cm="1">
        <f t="array" ref="AG888">_xlfn.IFS(Q888 &lt; 3, "Needs Improvement", Q888 &lt;= 4, "Good", Q888 &gt; 4, "Excellent" )</f>
        <v>Good</v>
      </c>
      <c r="AH888" t="str">
        <f t="shared" si="27"/>
        <v>Needs Improvement</v>
      </c>
    </row>
    <row r="889" spans="1:34" x14ac:dyDescent="0.35">
      <c r="A889">
        <v>1382</v>
      </c>
      <c r="B889" s="1">
        <v>43623</v>
      </c>
      <c r="C889" t="s">
        <v>126</v>
      </c>
      <c r="D889" t="s">
        <v>64</v>
      </c>
      <c r="E889" t="s">
        <v>30</v>
      </c>
      <c r="F889" t="s">
        <v>55</v>
      </c>
      <c r="G889" t="s">
        <v>56</v>
      </c>
      <c r="H889" t="s">
        <v>46</v>
      </c>
      <c r="I889" t="s">
        <v>132</v>
      </c>
      <c r="J889" t="s">
        <v>70</v>
      </c>
      <c r="K889" s="1">
        <v>24913</v>
      </c>
      <c r="L889" t="s">
        <v>36</v>
      </c>
      <c r="M889" t="s">
        <v>37</v>
      </c>
      <c r="N889" t="s">
        <v>38</v>
      </c>
      <c r="O889" t="s">
        <v>39</v>
      </c>
      <c r="P889" t="s">
        <v>78</v>
      </c>
      <c r="Q889">
        <v>3</v>
      </c>
      <c r="R889" s="1">
        <v>44895</v>
      </c>
      <c r="S889">
        <v>2</v>
      </c>
      <c r="T889">
        <v>1</v>
      </c>
      <c r="U889">
        <v>1</v>
      </c>
      <c r="V889" s="1">
        <v>44978</v>
      </c>
      <c r="W889" t="s">
        <v>92</v>
      </c>
      <c r="X889" t="s">
        <v>42</v>
      </c>
      <c r="Y889" t="s">
        <v>73</v>
      </c>
      <c r="Z889">
        <v>5</v>
      </c>
      <c r="AA889">
        <v>162.46</v>
      </c>
      <c r="AB889">
        <v>51</v>
      </c>
      <c r="AC889" t="str" cm="1">
        <f t="array" ref="AC889">_xlfn.IFS(AB889 &lt;=29, "Young Adult", AB889 &lt;=44, "Adult", AB889 &lt;=59, "Middle Age", AB889 &gt; 59, "Old")</f>
        <v>Middle Age</v>
      </c>
      <c r="AD889">
        <f t="shared" ca="1" si="26"/>
        <v>7</v>
      </c>
      <c r="AE889" t="str" cm="1">
        <f t="array" ref="AE889">_xlfn.IFS(S889 &lt; 3, "Low", S889 &lt;= 4, "Medium", S889 &gt; 4, "High")</f>
        <v>Low</v>
      </c>
      <c r="AF889" t="str" cm="1">
        <f t="array" ref="AF889">_xlfn.IFS(T889 &lt; 3, "Unsatisfied", T889 &lt;= 4, "Neutral", T889 &gt; 4, "Satisfied" )</f>
        <v>Unsatisfied</v>
      </c>
      <c r="AG889" t="str" cm="1">
        <f t="array" ref="AG889">_xlfn.IFS(Q889 &lt; 3, "Needs Improvement", Q889 &lt;= 4, "Good", Q889 &gt; 4, "Excellent" )</f>
        <v>Good</v>
      </c>
      <c r="AH889" t="str">
        <f t="shared" si="27"/>
        <v>Needs Improvement</v>
      </c>
    </row>
    <row r="890" spans="1:34" x14ac:dyDescent="0.35">
      <c r="A890">
        <v>1383</v>
      </c>
      <c r="B890" s="1">
        <v>44589</v>
      </c>
      <c r="C890" t="s">
        <v>126</v>
      </c>
      <c r="D890" t="s">
        <v>69</v>
      </c>
      <c r="E890" t="s">
        <v>30</v>
      </c>
      <c r="F890" t="s">
        <v>31</v>
      </c>
      <c r="G890" t="s">
        <v>32</v>
      </c>
      <c r="H890" t="s">
        <v>46</v>
      </c>
      <c r="I890" t="s">
        <v>132</v>
      </c>
      <c r="J890" t="s">
        <v>65</v>
      </c>
      <c r="K890" s="1">
        <v>34617</v>
      </c>
      <c r="L890" t="s">
        <v>36</v>
      </c>
      <c r="M890" t="s">
        <v>37</v>
      </c>
      <c r="N890" t="s">
        <v>49</v>
      </c>
      <c r="O890" t="s">
        <v>77</v>
      </c>
      <c r="P890" t="s">
        <v>78</v>
      </c>
      <c r="Q890">
        <v>3</v>
      </c>
      <c r="R890" s="1">
        <v>44806</v>
      </c>
      <c r="S890">
        <v>4</v>
      </c>
      <c r="T890">
        <v>1</v>
      </c>
      <c r="U890">
        <v>5</v>
      </c>
      <c r="V890" s="1">
        <v>44941</v>
      </c>
      <c r="W890" t="s">
        <v>50</v>
      </c>
      <c r="X890" t="s">
        <v>42</v>
      </c>
      <c r="Y890" t="s">
        <v>63</v>
      </c>
      <c r="Z890">
        <v>3</v>
      </c>
      <c r="AA890">
        <v>924.64</v>
      </c>
      <c r="AB890">
        <v>28</v>
      </c>
      <c r="AC890" t="str" cm="1">
        <f t="array" ref="AC890">_xlfn.IFS(AB890 &lt;=29, "Young Adult", AB890 &lt;=44, "Adult", AB890 &lt;=59, "Middle Age", AB890 &gt; 59, "Old")</f>
        <v>Young Adult</v>
      </c>
      <c r="AD890">
        <f t="shared" ca="1" si="26"/>
        <v>4</v>
      </c>
      <c r="AE890" t="str" cm="1">
        <f t="array" ref="AE890">_xlfn.IFS(S890 &lt; 3, "Low", S890 &lt;= 4, "Medium", S890 &gt; 4, "High")</f>
        <v>Medium</v>
      </c>
      <c r="AF890" t="str" cm="1">
        <f t="array" ref="AF890">_xlfn.IFS(T890 &lt; 3, "Unsatisfied", T890 &lt;= 4, "Neutral", T890 &gt; 4, "Satisfied" )</f>
        <v>Unsatisfied</v>
      </c>
      <c r="AG890" t="str" cm="1">
        <f t="array" ref="AG890">_xlfn.IFS(Q890 &lt; 3, "Needs Improvement", Q890 &lt;= 4, "Good", Q890 &gt; 4, "Excellent" )</f>
        <v>Good</v>
      </c>
      <c r="AH890" t="str">
        <f t="shared" si="27"/>
        <v>Effective</v>
      </c>
    </row>
    <row r="891" spans="1:34" x14ac:dyDescent="0.35">
      <c r="A891">
        <v>1384</v>
      </c>
      <c r="B891" s="1">
        <v>44013</v>
      </c>
      <c r="C891" t="s">
        <v>137</v>
      </c>
      <c r="D891" t="s">
        <v>29</v>
      </c>
      <c r="E891" t="s">
        <v>30</v>
      </c>
      <c r="F891" t="s">
        <v>46</v>
      </c>
      <c r="G891" t="s">
        <v>56</v>
      </c>
      <c r="H891" t="s">
        <v>55</v>
      </c>
      <c r="I891" t="s">
        <v>132</v>
      </c>
      <c r="J891" t="s">
        <v>70</v>
      </c>
      <c r="K891" s="1">
        <v>20526</v>
      </c>
      <c r="L891" t="s">
        <v>36</v>
      </c>
      <c r="M891" t="s">
        <v>37</v>
      </c>
      <c r="N891" t="s">
        <v>60</v>
      </c>
      <c r="O891" t="s">
        <v>61</v>
      </c>
      <c r="P891" t="s">
        <v>107</v>
      </c>
      <c r="Q891">
        <v>3</v>
      </c>
      <c r="R891" s="1">
        <v>45051</v>
      </c>
      <c r="S891">
        <v>2</v>
      </c>
      <c r="T891">
        <v>3</v>
      </c>
      <c r="U891">
        <v>4</v>
      </c>
      <c r="V891" s="1">
        <v>44838</v>
      </c>
      <c r="W891" t="s">
        <v>41</v>
      </c>
      <c r="X891" t="s">
        <v>42</v>
      </c>
      <c r="Y891" t="s">
        <v>73</v>
      </c>
      <c r="Z891">
        <v>4</v>
      </c>
      <c r="AA891">
        <v>628.48</v>
      </c>
      <c r="AB891">
        <v>64</v>
      </c>
      <c r="AC891" t="str" cm="1">
        <f t="array" ref="AC891">_xlfn.IFS(AB891 &lt;=29, "Young Adult", AB891 &lt;=44, "Adult", AB891 &lt;=59, "Middle Age", AB891 &gt; 59, "Old")</f>
        <v>Old</v>
      </c>
      <c r="AD891">
        <f t="shared" ca="1" si="26"/>
        <v>5</v>
      </c>
      <c r="AE891" t="str" cm="1">
        <f t="array" ref="AE891">_xlfn.IFS(S891 &lt; 3, "Low", S891 &lt;= 4, "Medium", S891 &gt; 4, "High")</f>
        <v>Low</v>
      </c>
      <c r="AF891" t="str" cm="1">
        <f t="array" ref="AF891">_xlfn.IFS(T891 &lt; 3, "Unsatisfied", T891 &lt;= 4, "Neutral", T891 &gt; 4, "Satisfied" )</f>
        <v>Neutral</v>
      </c>
      <c r="AG891" t="str" cm="1">
        <f t="array" ref="AG891">_xlfn.IFS(Q891 &lt; 3, "Needs Improvement", Q891 &lt;= 4, "Good", Q891 &gt; 4, "Excellent" )</f>
        <v>Good</v>
      </c>
      <c r="AH891" t="str">
        <f t="shared" si="27"/>
        <v>Needs Improvement</v>
      </c>
    </row>
    <row r="892" spans="1:34" x14ac:dyDescent="0.35">
      <c r="A892">
        <v>1385</v>
      </c>
      <c r="B892" s="1">
        <v>43981</v>
      </c>
      <c r="C892" t="s">
        <v>137</v>
      </c>
      <c r="D892" t="s">
        <v>85</v>
      </c>
      <c r="E892" t="s">
        <v>30</v>
      </c>
      <c r="F892" t="s">
        <v>55</v>
      </c>
      <c r="G892" t="s">
        <v>32</v>
      </c>
      <c r="H892" t="s">
        <v>46</v>
      </c>
      <c r="I892" t="s">
        <v>132</v>
      </c>
      <c r="J892" t="s">
        <v>70</v>
      </c>
      <c r="K892" s="1">
        <v>24236</v>
      </c>
      <c r="L892" t="s">
        <v>36</v>
      </c>
      <c r="M892" t="s">
        <v>37</v>
      </c>
      <c r="N892" t="s">
        <v>49</v>
      </c>
      <c r="O892" t="s">
        <v>77</v>
      </c>
      <c r="P892" t="s">
        <v>107</v>
      </c>
      <c r="Q892">
        <v>3</v>
      </c>
      <c r="R892" s="1">
        <v>44815</v>
      </c>
      <c r="S892">
        <v>3</v>
      </c>
      <c r="T892">
        <v>1</v>
      </c>
      <c r="U892">
        <v>3</v>
      </c>
      <c r="V892" s="1">
        <v>45104</v>
      </c>
      <c r="W892" t="s">
        <v>92</v>
      </c>
      <c r="X892" t="s">
        <v>42</v>
      </c>
      <c r="Y892" t="s">
        <v>73</v>
      </c>
      <c r="Z892">
        <v>1</v>
      </c>
      <c r="AA892">
        <v>678.07</v>
      </c>
      <c r="AB892">
        <v>54</v>
      </c>
      <c r="AC892" t="str" cm="1">
        <f t="array" ref="AC892">_xlfn.IFS(AB892 &lt;=29, "Young Adult", AB892 &lt;=44, "Adult", AB892 &lt;=59, "Middle Age", AB892 &gt; 59, "Old")</f>
        <v>Middle Age</v>
      </c>
      <c r="AD892">
        <f t="shared" ca="1" si="26"/>
        <v>6</v>
      </c>
      <c r="AE892" t="str" cm="1">
        <f t="array" ref="AE892">_xlfn.IFS(S892 &lt; 3, "Low", S892 &lt;= 4, "Medium", S892 &gt; 4, "High")</f>
        <v>Medium</v>
      </c>
      <c r="AF892" t="str" cm="1">
        <f t="array" ref="AF892">_xlfn.IFS(T892 &lt; 3, "Unsatisfied", T892 &lt;= 4, "Neutral", T892 &gt; 4, "Satisfied" )</f>
        <v>Unsatisfied</v>
      </c>
      <c r="AG892" t="str" cm="1">
        <f t="array" ref="AG892">_xlfn.IFS(Q892 &lt; 3, "Needs Improvement", Q892 &lt;= 4, "Good", Q892 &gt; 4, "Excellent" )</f>
        <v>Good</v>
      </c>
      <c r="AH892" t="str">
        <f t="shared" si="27"/>
        <v>Needs Improvement</v>
      </c>
    </row>
    <row r="893" spans="1:34" x14ac:dyDescent="0.35">
      <c r="A893">
        <v>1386</v>
      </c>
      <c r="B893" s="1">
        <v>43743</v>
      </c>
      <c r="C893" t="s">
        <v>138</v>
      </c>
      <c r="D893" t="s">
        <v>44</v>
      </c>
      <c r="E893" t="s">
        <v>30</v>
      </c>
      <c r="F893" t="s">
        <v>31</v>
      </c>
      <c r="G893" t="s">
        <v>32</v>
      </c>
      <c r="H893" t="s">
        <v>55</v>
      </c>
      <c r="I893" t="s">
        <v>132</v>
      </c>
      <c r="J893" t="s">
        <v>65</v>
      </c>
      <c r="K893" s="1">
        <v>27991</v>
      </c>
      <c r="L893" t="s">
        <v>36</v>
      </c>
      <c r="M893" t="s">
        <v>37</v>
      </c>
      <c r="N893" t="s">
        <v>38</v>
      </c>
      <c r="O893" t="s">
        <v>67</v>
      </c>
      <c r="P893" t="s">
        <v>78</v>
      </c>
      <c r="Q893">
        <v>3</v>
      </c>
      <c r="R893" s="1">
        <v>45003</v>
      </c>
      <c r="S893">
        <v>2</v>
      </c>
      <c r="T893">
        <v>4</v>
      </c>
      <c r="U893">
        <v>5</v>
      </c>
      <c r="V893" s="1">
        <v>45106</v>
      </c>
      <c r="W893" t="s">
        <v>68</v>
      </c>
      <c r="X893" t="s">
        <v>51</v>
      </c>
      <c r="Y893" t="s">
        <v>73</v>
      </c>
      <c r="Z893">
        <v>1</v>
      </c>
      <c r="AA893">
        <v>106.91</v>
      </c>
      <c r="AB893">
        <v>43</v>
      </c>
      <c r="AC893" t="str" cm="1">
        <f t="array" ref="AC893">_xlfn.IFS(AB893 &lt;=29, "Young Adult", AB893 &lt;=44, "Adult", AB893 &lt;=59, "Middle Age", AB893 &gt; 59, "Old")</f>
        <v>Adult</v>
      </c>
      <c r="AD893">
        <f t="shared" ca="1" si="26"/>
        <v>6</v>
      </c>
      <c r="AE893" t="str" cm="1">
        <f t="array" ref="AE893">_xlfn.IFS(S893 &lt; 3, "Low", S893 &lt;= 4, "Medium", S893 &gt; 4, "High")</f>
        <v>Low</v>
      </c>
      <c r="AF893" t="str" cm="1">
        <f t="array" ref="AF893">_xlfn.IFS(T893 &lt; 3, "Unsatisfied", T893 &lt;= 4, "Neutral", T893 &gt; 4, "Satisfied" )</f>
        <v>Neutral</v>
      </c>
      <c r="AG893" t="str" cm="1">
        <f t="array" ref="AG893">_xlfn.IFS(Q893 &lt; 3, "Needs Improvement", Q893 &lt;= 4, "Good", Q893 &gt; 4, "Excellent" )</f>
        <v>Good</v>
      </c>
      <c r="AH893" t="str">
        <f t="shared" si="27"/>
        <v>Needs Improvement</v>
      </c>
    </row>
    <row r="894" spans="1:34" x14ac:dyDescent="0.35">
      <c r="A894">
        <v>1387</v>
      </c>
      <c r="B894" s="1">
        <v>44506</v>
      </c>
      <c r="C894" t="s">
        <v>138</v>
      </c>
      <c r="D894" t="s">
        <v>87</v>
      </c>
      <c r="E894" t="s">
        <v>30</v>
      </c>
      <c r="F894" t="s">
        <v>31</v>
      </c>
      <c r="G894" t="s">
        <v>56</v>
      </c>
      <c r="H894" t="s">
        <v>55</v>
      </c>
      <c r="I894" t="s">
        <v>132</v>
      </c>
      <c r="J894" t="s">
        <v>65</v>
      </c>
      <c r="K894" s="1">
        <v>18867</v>
      </c>
      <c r="L894" t="s">
        <v>36</v>
      </c>
      <c r="M894" t="s">
        <v>48</v>
      </c>
      <c r="N894" t="s">
        <v>49</v>
      </c>
      <c r="O894" t="s">
        <v>77</v>
      </c>
      <c r="P894" t="s">
        <v>107</v>
      </c>
      <c r="Q894">
        <v>3</v>
      </c>
      <c r="R894" s="1">
        <v>45014</v>
      </c>
      <c r="S894">
        <v>5</v>
      </c>
      <c r="T894">
        <v>1</v>
      </c>
      <c r="U894">
        <v>2</v>
      </c>
      <c r="V894" s="1">
        <v>44915</v>
      </c>
      <c r="W894" t="s">
        <v>92</v>
      </c>
      <c r="X894" t="s">
        <v>51</v>
      </c>
      <c r="Y894" t="s">
        <v>52</v>
      </c>
      <c r="Z894">
        <v>1</v>
      </c>
      <c r="AA894">
        <v>195.95</v>
      </c>
      <c r="AB894">
        <v>70</v>
      </c>
      <c r="AC894" t="str" cm="1">
        <f t="array" ref="AC894">_xlfn.IFS(AB894 &lt;=29, "Young Adult", AB894 &lt;=44, "Adult", AB894 &lt;=59, "Middle Age", AB894 &gt; 59, "Old")</f>
        <v>Old</v>
      </c>
      <c r="AD894">
        <f t="shared" ca="1" si="26"/>
        <v>4</v>
      </c>
      <c r="AE894" t="str" cm="1">
        <f t="array" ref="AE894">_xlfn.IFS(S894 &lt; 3, "Low", S894 &lt;= 4, "Medium", S894 &gt; 4, "High")</f>
        <v>High</v>
      </c>
      <c r="AF894" t="str" cm="1">
        <f t="array" ref="AF894">_xlfn.IFS(T894 &lt; 3, "Unsatisfied", T894 &lt;= 4, "Neutral", T894 &gt; 4, "Satisfied" )</f>
        <v>Unsatisfied</v>
      </c>
      <c r="AG894" t="str" cm="1">
        <f t="array" ref="AG894">_xlfn.IFS(Q894 &lt; 3, "Needs Improvement", Q894 &lt;= 4, "Good", Q894 &gt; 4, "Excellent" )</f>
        <v>Good</v>
      </c>
      <c r="AH894" t="str">
        <f t="shared" si="27"/>
        <v>Needs Improvement</v>
      </c>
    </row>
    <row r="895" spans="1:34" x14ac:dyDescent="0.35">
      <c r="A895">
        <v>1388</v>
      </c>
      <c r="B895" s="1">
        <v>43594</v>
      </c>
      <c r="C895" t="s">
        <v>138</v>
      </c>
      <c r="D895" t="s">
        <v>64</v>
      </c>
      <c r="E895" t="s">
        <v>30</v>
      </c>
      <c r="F895" t="s">
        <v>46</v>
      </c>
      <c r="G895" t="s">
        <v>56</v>
      </c>
      <c r="H895" t="s">
        <v>55</v>
      </c>
      <c r="I895" t="s">
        <v>132</v>
      </c>
      <c r="J895" t="s">
        <v>70</v>
      </c>
      <c r="K895" s="1">
        <v>25925</v>
      </c>
      <c r="L895" t="s">
        <v>36</v>
      </c>
      <c r="M895" t="s">
        <v>37</v>
      </c>
      <c r="N895" t="s">
        <v>72</v>
      </c>
      <c r="O895" t="s">
        <v>61</v>
      </c>
      <c r="P895" t="s">
        <v>78</v>
      </c>
      <c r="Q895">
        <v>3</v>
      </c>
      <c r="R895" s="1">
        <v>45122</v>
      </c>
      <c r="S895">
        <v>5</v>
      </c>
      <c r="T895">
        <v>2</v>
      </c>
      <c r="U895">
        <v>4</v>
      </c>
      <c r="V895" s="1">
        <v>45034</v>
      </c>
      <c r="W895" t="s">
        <v>92</v>
      </c>
      <c r="X895" t="s">
        <v>51</v>
      </c>
      <c r="Y895" t="s">
        <v>63</v>
      </c>
      <c r="Z895">
        <v>1</v>
      </c>
      <c r="AA895">
        <v>918.34</v>
      </c>
      <c r="AB895">
        <v>49</v>
      </c>
      <c r="AC895" t="str" cm="1">
        <f t="array" ref="AC895">_xlfn.IFS(AB895 &lt;=29, "Young Adult", AB895 &lt;=44, "Adult", AB895 &lt;=59, "Middle Age", AB895 &gt; 59, "Old")</f>
        <v>Middle Age</v>
      </c>
      <c r="AD895">
        <f t="shared" ca="1" si="26"/>
        <v>7</v>
      </c>
      <c r="AE895" t="str" cm="1">
        <f t="array" ref="AE895">_xlfn.IFS(S895 &lt; 3, "Low", S895 &lt;= 4, "Medium", S895 &gt; 4, "High")</f>
        <v>High</v>
      </c>
      <c r="AF895" t="str" cm="1">
        <f t="array" ref="AF895">_xlfn.IFS(T895 &lt; 3, "Unsatisfied", T895 &lt;= 4, "Neutral", T895 &gt; 4, "Satisfied" )</f>
        <v>Unsatisfied</v>
      </c>
      <c r="AG895" t="str" cm="1">
        <f t="array" ref="AG895">_xlfn.IFS(Q895 &lt; 3, "Needs Improvement", Q895 &lt;= 4, "Good", Q895 &gt; 4, "Excellent" )</f>
        <v>Good</v>
      </c>
      <c r="AH895" t="str">
        <f t="shared" si="27"/>
        <v>Effective</v>
      </c>
    </row>
    <row r="896" spans="1:34" x14ac:dyDescent="0.35">
      <c r="A896">
        <v>1389</v>
      </c>
      <c r="B896" s="1">
        <v>43766</v>
      </c>
      <c r="C896" t="s">
        <v>106</v>
      </c>
      <c r="D896" t="s">
        <v>81</v>
      </c>
      <c r="E896" t="s">
        <v>30</v>
      </c>
      <c r="F896" t="s">
        <v>46</v>
      </c>
      <c r="G896" t="s">
        <v>45</v>
      </c>
      <c r="H896" t="s">
        <v>55</v>
      </c>
      <c r="I896" t="s">
        <v>34</v>
      </c>
      <c r="J896" t="s">
        <v>134</v>
      </c>
      <c r="K896" s="1">
        <v>22961</v>
      </c>
      <c r="L896" t="s">
        <v>36</v>
      </c>
      <c r="M896" t="s">
        <v>48</v>
      </c>
      <c r="N896" t="s">
        <v>49</v>
      </c>
      <c r="O896" t="s">
        <v>39</v>
      </c>
      <c r="P896" t="s">
        <v>78</v>
      </c>
      <c r="Q896">
        <v>3</v>
      </c>
      <c r="R896" s="1">
        <v>44982</v>
      </c>
      <c r="S896">
        <v>4</v>
      </c>
      <c r="T896">
        <v>4</v>
      </c>
      <c r="U896">
        <v>3</v>
      </c>
      <c r="V896" s="1">
        <v>44942</v>
      </c>
      <c r="W896" t="s">
        <v>92</v>
      </c>
      <c r="X896" t="s">
        <v>51</v>
      </c>
      <c r="Y896" t="s">
        <v>52</v>
      </c>
      <c r="Z896">
        <v>3</v>
      </c>
      <c r="AA896">
        <v>425.34</v>
      </c>
      <c r="AB896">
        <v>57</v>
      </c>
      <c r="AC896" t="str" cm="1">
        <f t="array" ref="AC896">_xlfn.IFS(AB896 &lt;=29, "Young Adult", AB896 &lt;=44, "Adult", AB896 &lt;=59, "Middle Age", AB896 &gt; 59, "Old")</f>
        <v>Middle Age</v>
      </c>
      <c r="AD896">
        <f t="shared" ca="1" si="26"/>
        <v>6</v>
      </c>
      <c r="AE896" t="str" cm="1">
        <f t="array" ref="AE896">_xlfn.IFS(S896 &lt; 3, "Low", S896 &lt;= 4, "Medium", S896 &gt; 4, "High")</f>
        <v>Medium</v>
      </c>
      <c r="AF896" t="str" cm="1">
        <f t="array" ref="AF896">_xlfn.IFS(T896 &lt; 3, "Unsatisfied", T896 &lt;= 4, "Neutral", T896 &gt; 4, "Satisfied" )</f>
        <v>Neutral</v>
      </c>
      <c r="AG896" t="str" cm="1">
        <f t="array" ref="AG896">_xlfn.IFS(Q896 &lt; 3, "Needs Improvement", Q896 &lt;= 4, "Good", Q896 &gt; 4, "Excellent" )</f>
        <v>Good</v>
      </c>
      <c r="AH896" t="str">
        <f t="shared" si="27"/>
        <v>Needs Improvement</v>
      </c>
    </row>
    <row r="897" spans="1:34" x14ac:dyDescent="0.35">
      <c r="A897">
        <v>1390</v>
      </c>
      <c r="B897" s="1">
        <v>43476</v>
      </c>
      <c r="C897" t="s">
        <v>28</v>
      </c>
      <c r="D897" t="s">
        <v>85</v>
      </c>
      <c r="E897" t="s">
        <v>30</v>
      </c>
      <c r="F897" t="s">
        <v>31</v>
      </c>
      <c r="G897" t="s">
        <v>32</v>
      </c>
      <c r="H897" t="s">
        <v>46</v>
      </c>
      <c r="I897" t="s">
        <v>34</v>
      </c>
      <c r="J897" t="s">
        <v>65</v>
      </c>
      <c r="K897" s="1">
        <v>20444</v>
      </c>
      <c r="L897" t="s">
        <v>36</v>
      </c>
      <c r="M897" t="s">
        <v>48</v>
      </c>
      <c r="N897" t="s">
        <v>84</v>
      </c>
      <c r="O897" t="s">
        <v>67</v>
      </c>
      <c r="P897" t="s">
        <v>78</v>
      </c>
      <c r="Q897">
        <v>3</v>
      </c>
      <c r="R897" s="1">
        <v>44949</v>
      </c>
      <c r="S897">
        <v>2</v>
      </c>
      <c r="T897">
        <v>3</v>
      </c>
      <c r="U897">
        <v>4</v>
      </c>
      <c r="V897" s="1">
        <v>44988</v>
      </c>
      <c r="W897" t="s">
        <v>92</v>
      </c>
      <c r="X897" t="s">
        <v>51</v>
      </c>
      <c r="Y897" t="s">
        <v>63</v>
      </c>
      <c r="Z897">
        <v>3</v>
      </c>
      <c r="AA897">
        <v>512.53</v>
      </c>
      <c r="AB897">
        <v>64</v>
      </c>
      <c r="AC897" t="str" cm="1">
        <f t="array" ref="AC897">_xlfn.IFS(AB897 &lt;=29, "Young Adult", AB897 &lt;=44, "Adult", AB897 &lt;=59, "Middle Age", AB897 &gt; 59, "Old")</f>
        <v>Old</v>
      </c>
      <c r="AD897">
        <f t="shared" ca="1" si="26"/>
        <v>7</v>
      </c>
      <c r="AE897" t="str" cm="1">
        <f t="array" ref="AE897">_xlfn.IFS(S897 &lt; 3, "Low", S897 &lt;= 4, "Medium", S897 &gt; 4, "High")</f>
        <v>Low</v>
      </c>
      <c r="AF897" t="str" cm="1">
        <f t="array" ref="AF897">_xlfn.IFS(T897 &lt; 3, "Unsatisfied", T897 &lt;= 4, "Neutral", T897 &gt; 4, "Satisfied" )</f>
        <v>Neutral</v>
      </c>
      <c r="AG897" t="str" cm="1">
        <f t="array" ref="AG897">_xlfn.IFS(Q897 &lt; 3, "Needs Improvement", Q897 &lt;= 4, "Good", Q897 &gt; 4, "Excellent" )</f>
        <v>Good</v>
      </c>
      <c r="AH897" t="str">
        <f t="shared" si="27"/>
        <v>Effective</v>
      </c>
    </row>
    <row r="898" spans="1:34" x14ac:dyDescent="0.35">
      <c r="A898">
        <v>1391</v>
      </c>
      <c r="B898" s="1">
        <v>43923</v>
      </c>
      <c r="C898" t="s">
        <v>28</v>
      </c>
      <c r="D898" t="s">
        <v>87</v>
      </c>
      <c r="E898" t="s">
        <v>30</v>
      </c>
      <c r="F898" t="s">
        <v>31</v>
      </c>
      <c r="G898" t="s">
        <v>45</v>
      </c>
      <c r="H898" t="s">
        <v>33</v>
      </c>
      <c r="I898" t="s">
        <v>34</v>
      </c>
      <c r="J898" t="s">
        <v>103</v>
      </c>
      <c r="K898" s="1">
        <v>15298</v>
      </c>
      <c r="L898" t="s">
        <v>36</v>
      </c>
      <c r="M898" t="s">
        <v>37</v>
      </c>
      <c r="N898" t="s">
        <v>60</v>
      </c>
      <c r="O898" t="s">
        <v>61</v>
      </c>
      <c r="P898" t="s">
        <v>98</v>
      </c>
      <c r="Q898">
        <v>3</v>
      </c>
      <c r="R898" s="1">
        <v>44784</v>
      </c>
      <c r="S898">
        <v>4</v>
      </c>
      <c r="T898">
        <v>1</v>
      </c>
      <c r="U898">
        <v>1</v>
      </c>
      <c r="V898" s="1">
        <v>44962</v>
      </c>
      <c r="W898" t="s">
        <v>41</v>
      </c>
      <c r="X898" t="s">
        <v>51</v>
      </c>
      <c r="Y898" t="s">
        <v>63</v>
      </c>
      <c r="Z898">
        <v>3</v>
      </c>
      <c r="AA898">
        <v>146.47999999999999</v>
      </c>
      <c r="AB898">
        <v>79</v>
      </c>
      <c r="AC898" t="str" cm="1">
        <f t="array" ref="AC898">_xlfn.IFS(AB898 &lt;=29, "Young Adult", AB898 &lt;=44, "Adult", AB898 &lt;=59, "Middle Age", AB898 &gt; 59, "Old")</f>
        <v>Old</v>
      </c>
      <c r="AD898">
        <f t="shared" ca="1" si="26"/>
        <v>6</v>
      </c>
      <c r="AE898" t="str" cm="1">
        <f t="array" ref="AE898">_xlfn.IFS(S898 &lt; 3, "Low", S898 &lt;= 4, "Medium", S898 &gt; 4, "High")</f>
        <v>Medium</v>
      </c>
      <c r="AF898" t="str" cm="1">
        <f t="array" ref="AF898">_xlfn.IFS(T898 &lt; 3, "Unsatisfied", T898 &lt;= 4, "Neutral", T898 &gt; 4, "Satisfied" )</f>
        <v>Unsatisfied</v>
      </c>
      <c r="AG898" t="str" cm="1">
        <f t="array" ref="AG898">_xlfn.IFS(Q898 &lt; 3, "Needs Improvement", Q898 &lt;= 4, "Good", Q898 &gt; 4, "Excellent" )</f>
        <v>Good</v>
      </c>
      <c r="AH898" t="str">
        <f t="shared" si="27"/>
        <v>Effective</v>
      </c>
    </row>
    <row r="899" spans="1:34" x14ac:dyDescent="0.35">
      <c r="A899">
        <v>1392</v>
      </c>
      <c r="B899" s="1">
        <v>43623</v>
      </c>
      <c r="C899" t="s">
        <v>28</v>
      </c>
      <c r="D899" t="s">
        <v>54</v>
      </c>
      <c r="E899" t="s">
        <v>30</v>
      </c>
      <c r="F899" t="s">
        <v>46</v>
      </c>
      <c r="G899" t="s">
        <v>45</v>
      </c>
      <c r="H899" t="s">
        <v>46</v>
      </c>
      <c r="I899" t="s">
        <v>34</v>
      </c>
      <c r="J899" t="s">
        <v>70</v>
      </c>
      <c r="K899" s="1">
        <v>20145</v>
      </c>
      <c r="L899" t="s">
        <v>36</v>
      </c>
      <c r="M899" t="s">
        <v>37</v>
      </c>
      <c r="N899" t="s">
        <v>49</v>
      </c>
      <c r="O899" t="s">
        <v>39</v>
      </c>
      <c r="P899" t="s">
        <v>78</v>
      </c>
      <c r="Q899">
        <v>3</v>
      </c>
      <c r="R899" s="1">
        <v>44823</v>
      </c>
      <c r="S899">
        <v>4</v>
      </c>
      <c r="T899">
        <v>4</v>
      </c>
      <c r="U899">
        <v>3</v>
      </c>
      <c r="V899" s="1">
        <v>45036</v>
      </c>
      <c r="W899" t="s">
        <v>41</v>
      </c>
      <c r="X899" t="s">
        <v>51</v>
      </c>
      <c r="Y899" t="s">
        <v>63</v>
      </c>
      <c r="Z899">
        <v>3</v>
      </c>
      <c r="AA899">
        <v>578.62</v>
      </c>
      <c r="AB899">
        <v>64</v>
      </c>
      <c r="AC899" t="str" cm="1">
        <f t="array" ref="AC899">_xlfn.IFS(AB899 &lt;=29, "Young Adult", AB899 &lt;=44, "Adult", AB899 &lt;=59, "Middle Age", AB899 &gt; 59, "Old")</f>
        <v>Old</v>
      </c>
      <c r="AD899">
        <f t="shared" ref="AD899:AD962" ca="1" si="28">DATEDIF(B899, TODAY(), "Y")</f>
        <v>7</v>
      </c>
      <c r="AE899" t="str" cm="1">
        <f t="array" ref="AE899">_xlfn.IFS(S899 &lt; 3, "Low", S899 &lt;= 4, "Medium", S899 &gt; 4, "High")</f>
        <v>Medium</v>
      </c>
      <c r="AF899" t="str" cm="1">
        <f t="array" ref="AF899">_xlfn.IFS(T899 &lt; 3, "Unsatisfied", T899 &lt;= 4, "Neutral", T899 &gt; 4, "Satisfied" )</f>
        <v>Neutral</v>
      </c>
      <c r="AG899" t="str" cm="1">
        <f t="array" ref="AG899">_xlfn.IFS(Q899 &lt; 3, "Needs Improvement", Q899 &lt;= 4, "Good", Q899 &gt; 4, "Excellent" )</f>
        <v>Good</v>
      </c>
      <c r="AH899" t="str">
        <f t="shared" ref="AH899:AH962" si="29">IF(AND(Y899 = "Passed", Q899 &gt; 4), "Highly Effective", IF(AND(Y899 = "Completed", Q899 &gt;= 3), "Effective", "Needs Improvement"))</f>
        <v>Effective</v>
      </c>
    </row>
    <row r="900" spans="1:34" x14ac:dyDescent="0.35">
      <c r="A900">
        <v>1393</v>
      </c>
      <c r="B900" s="1">
        <v>44522</v>
      </c>
      <c r="C900" t="s">
        <v>28</v>
      </c>
      <c r="D900" t="s">
        <v>85</v>
      </c>
      <c r="E900" t="s">
        <v>30</v>
      </c>
      <c r="F900" t="s">
        <v>46</v>
      </c>
      <c r="G900" t="s">
        <v>32</v>
      </c>
      <c r="H900" t="s">
        <v>46</v>
      </c>
      <c r="I900" t="s">
        <v>34</v>
      </c>
      <c r="J900" t="s">
        <v>65</v>
      </c>
      <c r="K900" s="1">
        <v>17246</v>
      </c>
      <c r="L900" t="s">
        <v>36</v>
      </c>
      <c r="M900" t="s">
        <v>37</v>
      </c>
      <c r="N900" t="s">
        <v>60</v>
      </c>
      <c r="O900" t="s">
        <v>61</v>
      </c>
      <c r="P900" t="s">
        <v>78</v>
      </c>
      <c r="Q900">
        <v>3</v>
      </c>
      <c r="R900" s="1">
        <v>45094</v>
      </c>
      <c r="S900">
        <v>4</v>
      </c>
      <c r="T900">
        <v>4</v>
      </c>
      <c r="U900">
        <v>4</v>
      </c>
      <c r="V900" s="1">
        <v>45018</v>
      </c>
      <c r="W900" t="s">
        <v>68</v>
      </c>
      <c r="X900" t="s">
        <v>51</v>
      </c>
      <c r="Y900" t="s">
        <v>43</v>
      </c>
      <c r="Z900">
        <v>3</v>
      </c>
      <c r="AA900">
        <v>255.61</v>
      </c>
      <c r="AB900">
        <v>74</v>
      </c>
      <c r="AC900" t="str" cm="1">
        <f t="array" ref="AC900">_xlfn.IFS(AB900 &lt;=29, "Young Adult", AB900 &lt;=44, "Adult", AB900 &lt;=59, "Middle Age", AB900 &gt; 59, "Old")</f>
        <v>Old</v>
      </c>
      <c r="AD900">
        <f t="shared" ca="1" si="28"/>
        <v>4</v>
      </c>
      <c r="AE900" t="str" cm="1">
        <f t="array" ref="AE900">_xlfn.IFS(S900 &lt; 3, "Low", S900 &lt;= 4, "Medium", S900 &gt; 4, "High")</f>
        <v>Medium</v>
      </c>
      <c r="AF900" t="str" cm="1">
        <f t="array" ref="AF900">_xlfn.IFS(T900 &lt; 3, "Unsatisfied", T900 &lt;= 4, "Neutral", T900 &gt; 4, "Satisfied" )</f>
        <v>Neutral</v>
      </c>
      <c r="AG900" t="str" cm="1">
        <f t="array" ref="AG900">_xlfn.IFS(Q900 &lt; 3, "Needs Improvement", Q900 &lt;= 4, "Good", Q900 &gt; 4, "Excellent" )</f>
        <v>Good</v>
      </c>
      <c r="AH900" t="str">
        <f t="shared" si="29"/>
        <v>Needs Improvement</v>
      </c>
    </row>
    <row r="901" spans="1:34" x14ac:dyDescent="0.35">
      <c r="A901">
        <v>1394</v>
      </c>
      <c r="B901" s="1">
        <v>43484</v>
      </c>
      <c r="C901" t="s">
        <v>28</v>
      </c>
      <c r="D901" t="s">
        <v>81</v>
      </c>
      <c r="E901" t="s">
        <v>30</v>
      </c>
      <c r="F901" t="s">
        <v>55</v>
      </c>
      <c r="G901" t="s">
        <v>45</v>
      </c>
      <c r="H901" t="s">
        <v>46</v>
      </c>
      <c r="I901" t="s">
        <v>34</v>
      </c>
      <c r="J901" t="s">
        <v>70</v>
      </c>
      <c r="K901" s="1">
        <v>15839</v>
      </c>
      <c r="L901" t="s">
        <v>36</v>
      </c>
      <c r="M901" t="s">
        <v>48</v>
      </c>
      <c r="N901" t="s">
        <v>72</v>
      </c>
      <c r="O901" t="s">
        <v>67</v>
      </c>
      <c r="P901" t="s">
        <v>78</v>
      </c>
      <c r="Q901">
        <v>3</v>
      </c>
      <c r="R901" s="1">
        <v>45114</v>
      </c>
      <c r="S901">
        <v>1</v>
      </c>
      <c r="T901">
        <v>2</v>
      </c>
      <c r="U901">
        <v>2</v>
      </c>
      <c r="V901" s="1">
        <v>44970</v>
      </c>
      <c r="W901" t="s">
        <v>41</v>
      </c>
      <c r="X901" t="s">
        <v>42</v>
      </c>
      <c r="Y901" t="s">
        <v>73</v>
      </c>
      <c r="Z901">
        <v>5</v>
      </c>
      <c r="AA901">
        <v>370.26</v>
      </c>
      <c r="AB901">
        <v>76</v>
      </c>
      <c r="AC901" t="str" cm="1">
        <f t="array" ref="AC901">_xlfn.IFS(AB901 &lt;=29, "Young Adult", AB901 &lt;=44, "Adult", AB901 &lt;=59, "Middle Age", AB901 &gt; 59, "Old")</f>
        <v>Old</v>
      </c>
      <c r="AD901">
        <f t="shared" ca="1" si="28"/>
        <v>7</v>
      </c>
      <c r="AE901" t="str" cm="1">
        <f t="array" ref="AE901">_xlfn.IFS(S901 &lt; 3, "Low", S901 &lt;= 4, "Medium", S901 &gt; 4, "High")</f>
        <v>Low</v>
      </c>
      <c r="AF901" t="str" cm="1">
        <f t="array" ref="AF901">_xlfn.IFS(T901 &lt; 3, "Unsatisfied", T901 &lt;= 4, "Neutral", T901 &gt; 4, "Satisfied" )</f>
        <v>Unsatisfied</v>
      </c>
      <c r="AG901" t="str" cm="1">
        <f t="array" ref="AG901">_xlfn.IFS(Q901 &lt; 3, "Needs Improvement", Q901 &lt;= 4, "Good", Q901 &gt; 4, "Excellent" )</f>
        <v>Good</v>
      </c>
      <c r="AH901" t="str">
        <f t="shared" si="29"/>
        <v>Needs Improvement</v>
      </c>
    </row>
    <row r="902" spans="1:34" x14ac:dyDescent="0.35">
      <c r="A902">
        <v>1395</v>
      </c>
      <c r="B902" s="1">
        <v>44547</v>
      </c>
      <c r="C902" t="s">
        <v>106</v>
      </c>
      <c r="D902" t="s">
        <v>85</v>
      </c>
      <c r="E902" t="s">
        <v>108</v>
      </c>
      <c r="F902" t="s">
        <v>55</v>
      </c>
      <c r="G902" t="s">
        <v>32</v>
      </c>
      <c r="H902" t="s">
        <v>46</v>
      </c>
      <c r="I902" t="s">
        <v>34</v>
      </c>
      <c r="J902" t="s">
        <v>65</v>
      </c>
      <c r="K902" s="1">
        <v>22234</v>
      </c>
      <c r="L902" t="s">
        <v>36</v>
      </c>
      <c r="M902" t="s">
        <v>48</v>
      </c>
      <c r="N902" t="s">
        <v>72</v>
      </c>
      <c r="O902" t="s">
        <v>77</v>
      </c>
      <c r="P902" t="s">
        <v>78</v>
      </c>
      <c r="Q902">
        <v>3</v>
      </c>
      <c r="R902" s="1">
        <v>45077</v>
      </c>
      <c r="S902">
        <v>4</v>
      </c>
      <c r="T902">
        <v>1</v>
      </c>
      <c r="U902">
        <v>2</v>
      </c>
      <c r="V902" s="1">
        <v>44923</v>
      </c>
      <c r="W902" t="s">
        <v>92</v>
      </c>
      <c r="X902" t="s">
        <v>42</v>
      </c>
      <c r="Y902" t="s">
        <v>43</v>
      </c>
      <c r="Z902">
        <v>2</v>
      </c>
      <c r="AA902">
        <v>302.97000000000003</v>
      </c>
      <c r="AB902">
        <v>61</v>
      </c>
      <c r="AC902" t="str" cm="1">
        <f t="array" ref="AC902">_xlfn.IFS(AB902 &lt;=29, "Young Adult", AB902 &lt;=44, "Adult", AB902 &lt;=59, "Middle Age", AB902 &gt; 59, "Old")</f>
        <v>Old</v>
      </c>
      <c r="AD902">
        <f t="shared" ca="1" si="28"/>
        <v>4</v>
      </c>
      <c r="AE902" t="str" cm="1">
        <f t="array" ref="AE902">_xlfn.IFS(S902 &lt; 3, "Low", S902 &lt;= 4, "Medium", S902 &gt; 4, "High")</f>
        <v>Medium</v>
      </c>
      <c r="AF902" t="str" cm="1">
        <f t="array" ref="AF902">_xlfn.IFS(T902 &lt; 3, "Unsatisfied", T902 &lt;= 4, "Neutral", T902 &gt; 4, "Satisfied" )</f>
        <v>Unsatisfied</v>
      </c>
      <c r="AG902" t="str" cm="1">
        <f t="array" ref="AG902">_xlfn.IFS(Q902 &lt; 3, "Needs Improvement", Q902 &lt;= 4, "Good", Q902 &gt; 4, "Excellent" )</f>
        <v>Good</v>
      </c>
      <c r="AH902" t="str">
        <f t="shared" si="29"/>
        <v>Needs Improvement</v>
      </c>
    </row>
    <row r="903" spans="1:34" x14ac:dyDescent="0.35">
      <c r="A903">
        <v>1396</v>
      </c>
      <c r="B903" s="1">
        <v>43589</v>
      </c>
      <c r="C903" t="s">
        <v>28</v>
      </c>
      <c r="D903" t="s">
        <v>85</v>
      </c>
      <c r="E903" t="s">
        <v>30</v>
      </c>
      <c r="F903" t="s">
        <v>46</v>
      </c>
      <c r="G903" t="s">
        <v>45</v>
      </c>
      <c r="H903" t="s">
        <v>55</v>
      </c>
      <c r="I903" t="s">
        <v>34</v>
      </c>
      <c r="J903" t="s">
        <v>75</v>
      </c>
      <c r="K903" s="1">
        <v>20705</v>
      </c>
      <c r="L903" t="s">
        <v>36</v>
      </c>
      <c r="M903" t="s">
        <v>37</v>
      </c>
      <c r="N903" t="s">
        <v>49</v>
      </c>
      <c r="O903" t="s">
        <v>67</v>
      </c>
      <c r="P903" t="s">
        <v>78</v>
      </c>
      <c r="Q903">
        <v>3</v>
      </c>
      <c r="R903" s="1">
        <v>45114</v>
      </c>
      <c r="S903">
        <v>2</v>
      </c>
      <c r="T903">
        <v>1</v>
      </c>
      <c r="U903">
        <v>3</v>
      </c>
      <c r="V903" s="1">
        <v>44817</v>
      </c>
      <c r="W903" t="s">
        <v>92</v>
      </c>
      <c r="X903" t="s">
        <v>42</v>
      </c>
      <c r="Y903" t="s">
        <v>63</v>
      </c>
      <c r="Z903">
        <v>3</v>
      </c>
      <c r="AA903">
        <v>632.28</v>
      </c>
      <c r="AB903">
        <v>63</v>
      </c>
      <c r="AC903" t="str" cm="1">
        <f t="array" ref="AC903">_xlfn.IFS(AB903 &lt;=29, "Young Adult", AB903 &lt;=44, "Adult", AB903 &lt;=59, "Middle Age", AB903 &gt; 59, "Old")</f>
        <v>Old</v>
      </c>
      <c r="AD903">
        <f t="shared" ca="1" si="28"/>
        <v>7</v>
      </c>
      <c r="AE903" t="str" cm="1">
        <f t="array" ref="AE903">_xlfn.IFS(S903 &lt; 3, "Low", S903 &lt;= 4, "Medium", S903 &gt; 4, "High")</f>
        <v>Low</v>
      </c>
      <c r="AF903" t="str" cm="1">
        <f t="array" ref="AF903">_xlfn.IFS(T903 &lt; 3, "Unsatisfied", T903 &lt;= 4, "Neutral", T903 &gt; 4, "Satisfied" )</f>
        <v>Unsatisfied</v>
      </c>
      <c r="AG903" t="str" cm="1">
        <f t="array" ref="AG903">_xlfn.IFS(Q903 &lt; 3, "Needs Improvement", Q903 &lt;= 4, "Good", Q903 &gt; 4, "Excellent" )</f>
        <v>Good</v>
      </c>
      <c r="AH903" t="str">
        <f t="shared" si="29"/>
        <v>Effective</v>
      </c>
    </row>
    <row r="904" spans="1:34" x14ac:dyDescent="0.35">
      <c r="A904">
        <v>1397</v>
      </c>
      <c r="B904" s="1">
        <v>43459</v>
      </c>
      <c r="C904" t="s">
        <v>28</v>
      </c>
      <c r="D904" t="s">
        <v>87</v>
      </c>
      <c r="E904" t="s">
        <v>30</v>
      </c>
      <c r="F904" t="s">
        <v>31</v>
      </c>
      <c r="G904" t="s">
        <v>45</v>
      </c>
      <c r="H904" t="s">
        <v>46</v>
      </c>
      <c r="I904" t="s">
        <v>34</v>
      </c>
      <c r="J904" t="s">
        <v>65</v>
      </c>
      <c r="K904" s="1">
        <v>29643</v>
      </c>
      <c r="L904" t="s">
        <v>36</v>
      </c>
      <c r="M904" t="s">
        <v>48</v>
      </c>
      <c r="N904" t="s">
        <v>60</v>
      </c>
      <c r="O904" t="s">
        <v>61</v>
      </c>
      <c r="P904" t="s">
        <v>78</v>
      </c>
      <c r="Q904">
        <v>3</v>
      </c>
      <c r="R904" s="1">
        <v>45016</v>
      </c>
      <c r="S904">
        <v>3</v>
      </c>
      <c r="T904">
        <v>2</v>
      </c>
      <c r="U904">
        <v>3</v>
      </c>
      <c r="V904" s="1">
        <v>44986</v>
      </c>
      <c r="W904" t="s">
        <v>50</v>
      </c>
      <c r="X904" t="s">
        <v>42</v>
      </c>
      <c r="Y904" t="s">
        <v>52</v>
      </c>
      <c r="Z904">
        <v>2</v>
      </c>
      <c r="AA904">
        <v>669.41</v>
      </c>
      <c r="AB904">
        <v>37</v>
      </c>
      <c r="AC904" t="str" cm="1">
        <f t="array" ref="AC904">_xlfn.IFS(AB904 &lt;=29, "Young Adult", AB904 &lt;=44, "Adult", AB904 &lt;=59, "Middle Age", AB904 &gt; 59, "Old")</f>
        <v>Adult</v>
      </c>
      <c r="AD904">
        <f t="shared" ca="1" si="28"/>
        <v>7</v>
      </c>
      <c r="AE904" t="str" cm="1">
        <f t="array" ref="AE904">_xlfn.IFS(S904 &lt; 3, "Low", S904 &lt;= 4, "Medium", S904 &gt; 4, "High")</f>
        <v>Medium</v>
      </c>
      <c r="AF904" t="str" cm="1">
        <f t="array" ref="AF904">_xlfn.IFS(T904 &lt; 3, "Unsatisfied", T904 &lt;= 4, "Neutral", T904 &gt; 4, "Satisfied" )</f>
        <v>Unsatisfied</v>
      </c>
      <c r="AG904" t="str" cm="1">
        <f t="array" ref="AG904">_xlfn.IFS(Q904 &lt; 3, "Needs Improvement", Q904 &lt;= 4, "Good", Q904 &gt; 4, "Excellent" )</f>
        <v>Good</v>
      </c>
      <c r="AH904" t="str">
        <f t="shared" si="29"/>
        <v>Needs Improvement</v>
      </c>
    </row>
    <row r="905" spans="1:34" x14ac:dyDescent="0.35">
      <c r="A905">
        <v>1398</v>
      </c>
      <c r="B905" s="1">
        <v>44199</v>
      </c>
      <c r="C905" t="s">
        <v>28</v>
      </c>
      <c r="D905" t="s">
        <v>94</v>
      </c>
      <c r="E905" t="s">
        <v>30</v>
      </c>
      <c r="F905" t="s">
        <v>46</v>
      </c>
      <c r="G905" t="s">
        <v>32</v>
      </c>
      <c r="H905" t="s">
        <v>55</v>
      </c>
      <c r="I905" t="s">
        <v>34</v>
      </c>
      <c r="J905" t="s">
        <v>89</v>
      </c>
      <c r="K905" s="1">
        <v>26645</v>
      </c>
      <c r="L905" t="s">
        <v>36</v>
      </c>
      <c r="M905" t="s">
        <v>37</v>
      </c>
      <c r="N905" t="s">
        <v>38</v>
      </c>
      <c r="O905" t="s">
        <v>61</v>
      </c>
      <c r="P905" t="s">
        <v>98</v>
      </c>
      <c r="Q905">
        <v>3</v>
      </c>
      <c r="R905" s="1">
        <v>45023</v>
      </c>
      <c r="S905">
        <v>1</v>
      </c>
      <c r="T905">
        <v>1</v>
      </c>
      <c r="U905">
        <v>1</v>
      </c>
      <c r="V905" s="1">
        <v>44930</v>
      </c>
      <c r="W905" t="s">
        <v>92</v>
      </c>
      <c r="X905" t="s">
        <v>51</v>
      </c>
      <c r="Y905" t="s">
        <v>73</v>
      </c>
      <c r="Z905">
        <v>3</v>
      </c>
      <c r="AA905">
        <v>191.99</v>
      </c>
      <c r="AB905">
        <v>49</v>
      </c>
      <c r="AC905" t="str" cm="1">
        <f t="array" ref="AC905">_xlfn.IFS(AB905 &lt;=29, "Young Adult", AB905 &lt;=44, "Adult", AB905 &lt;=59, "Middle Age", AB905 &gt; 59, "Old")</f>
        <v>Middle Age</v>
      </c>
      <c r="AD905">
        <f t="shared" ca="1" si="28"/>
        <v>5</v>
      </c>
      <c r="AE905" t="str" cm="1">
        <f t="array" ref="AE905">_xlfn.IFS(S905 &lt; 3, "Low", S905 &lt;= 4, "Medium", S905 &gt; 4, "High")</f>
        <v>Low</v>
      </c>
      <c r="AF905" t="str" cm="1">
        <f t="array" ref="AF905">_xlfn.IFS(T905 &lt; 3, "Unsatisfied", T905 &lt;= 4, "Neutral", T905 &gt; 4, "Satisfied" )</f>
        <v>Unsatisfied</v>
      </c>
      <c r="AG905" t="str" cm="1">
        <f t="array" ref="AG905">_xlfn.IFS(Q905 &lt; 3, "Needs Improvement", Q905 &lt;= 4, "Good", Q905 &gt; 4, "Excellent" )</f>
        <v>Good</v>
      </c>
      <c r="AH905" t="str">
        <f t="shared" si="29"/>
        <v>Needs Improvement</v>
      </c>
    </row>
    <row r="906" spans="1:34" x14ac:dyDescent="0.35">
      <c r="A906">
        <v>1399</v>
      </c>
      <c r="B906" s="1">
        <v>45092</v>
      </c>
      <c r="C906" t="s">
        <v>28</v>
      </c>
      <c r="D906" t="s">
        <v>69</v>
      </c>
      <c r="E906" t="s">
        <v>30</v>
      </c>
      <c r="F906" t="s">
        <v>46</v>
      </c>
      <c r="G906" t="s">
        <v>32</v>
      </c>
      <c r="H906" t="s">
        <v>55</v>
      </c>
      <c r="I906" t="s">
        <v>34</v>
      </c>
      <c r="J906" t="s">
        <v>65</v>
      </c>
      <c r="K906" s="1">
        <v>28474</v>
      </c>
      <c r="L906" t="s">
        <v>36</v>
      </c>
      <c r="M906" t="s">
        <v>37</v>
      </c>
      <c r="N906" t="s">
        <v>60</v>
      </c>
      <c r="O906" t="s">
        <v>39</v>
      </c>
      <c r="P906" t="s">
        <v>98</v>
      </c>
      <c r="Q906">
        <v>3</v>
      </c>
      <c r="R906" s="1">
        <v>44992</v>
      </c>
      <c r="S906">
        <v>1</v>
      </c>
      <c r="T906">
        <v>4</v>
      </c>
      <c r="U906">
        <v>4</v>
      </c>
      <c r="V906" s="1">
        <v>45048</v>
      </c>
      <c r="W906" t="s">
        <v>50</v>
      </c>
      <c r="X906" t="s">
        <v>42</v>
      </c>
      <c r="Y906" t="s">
        <v>52</v>
      </c>
      <c r="Z906">
        <v>2</v>
      </c>
      <c r="AA906">
        <v>695.11</v>
      </c>
      <c r="AB906">
        <v>46</v>
      </c>
      <c r="AC906" t="str" cm="1">
        <f t="array" ref="AC906">_xlfn.IFS(AB906 &lt;=29, "Young Adult", AB906 &lt;=44, "Adult", AB906 &lt;=59, "Middle Age", AB906 &gt; 59, "Old")</f>
        <v>Middle Age</v>
      </c>
      <c r="AD906">
        <f t="shared" ca="1" si="28"/>
        <v>2</v>
      </c>
      <c r="AE906" t="str" cm="1">
        <f t="array" ref="AE906">_xlfn.IFS(S906 &lt; 3, "Low", S906 &lt;= 4, "Medium", S906 &gt; 4, "High")</f>
        <v>Low</v>
      </c>
      <c r="AF906" t="str" cm="1">
        <f t="array" ref="AF906">_xlfn.IFS(T906 &lt; 3, "Unsatisfied", T906 &lt;= 4, "Neutral", T906 &gt; 4, "Satisfied" )</f>
        <v>Neutral</v>
      </c>
      <c r="AG906" t="str" cm="1">
        <f t="array" ref="AG906">_xlfn.IFS(Q906 &lt; 3, "Needs Improvement", Q906 &lt;= 4, "Good", Q906 &gt; 4, "Excellent" )</f>
        <v>Good</v>
      </c>
      <c r="AH906" t="str">
        <f t="shared" si="29"/>
        <v>Needs Improvement</v>
      </c>
    </row>
    <row r="907" spans="1:34" x14ac:dyDescent="0.35">
      <c r="A907">
        <v>1400</v>
      </c>
      <c r="B907" s="1">
        <v>43341</v>
      </c>
      <c r="C907" t="s">
        <v>106</v>
      </c>
      <c r="D907" t="s">
        <v>81</v>
      </c>
      <c r="E907" t="s">
        <v>30</v>
      </c>
      <c r="F907" t="s">
        <v>55</v>
      </c>
      <c r="G907" t="s">
        <v>56</v>
      </c>
      <c r="H907" t="s">
        <v>55</v>
      </c>
      <c r="I907" t="s">
        <v>34</v>
      </c>
      <c r="J907" t="s">
        <v>70</v>
      </c>
      <c r="K907" s="1">
        <v>20182</v>
      </c>
      <c r="L907" t="s">
        <v>36</v>
      </c>
      <c r="M907" t="s">
        <v>37</v>
      </c>
      <c r="N907" t="s">
        <v>38</v>
      </c>
      <c r="O907" t="s">
        <v>77</v>
      </c>
      <c r="P907" t="s">
        <v>78</v>
      </c>
      <c r="Q907">
        <v>3</v>
      </c>
      <c r="R907" s="1">
        <v>45063</v>
      </c>
      <c r="S907">
        <v>2</v>
      </c>
      <c r="T907">
        <v>3</v>
      </c>
      <c r="U907">
        <v>3</v>
      </c>
      <c r="V907" s="1">
        <v>44779</v>
      </c>
      <c r="W907" t="s">
        <v>92</v>
      </c>
      <c r="X907" t="s">
        <v>42</v>
      </c>
      <c r="Y907" t="s">
        <v>43</v>
      </c>
      <c r="Z907">
        <v>2</v>
      </c>
      <c r="AA907">
        <v>634.91999999999996</v>
      </c>
      <c r="AB907">
        <v>63</v>
      </c>
      <c r="AC907" t="str" cm="1">
        <f t="array" ref="AC907">_xlfn.IFS(AB907 &lt;=29, "Young Adult", AB907 &lt;=44, "Adult", AB907 &lt;=59, "Middle Age", AB907 &gt; 59, "Old")</f>
        <v>Old</v>
      </c>
      <c r="AD907">
        <f t="shared" ca="1" si="28"/>
        <v>7</v>
      </c>
      <c r="AE907" t="str" cm="1">
        <f t="array" ref="AE907">_xlfn.IFS(S907 &lt; 3, "Low", S907 &lt;= 4, "Medium", S907 &gt; 4, "High")</f>
        <v>Low</v>
      </c>
      <c r="AF907" t="str" cm="1">
        <f t="array" ref="AF907">_xlfn.IFS(T907 &lt; 3, "Unsatisfied", T907 &lt;= 4, "Neutral", T907 &gt; 4, "Satisfied" )</f>
        <v>Neutral</v>
      </c>
      <c r="AG907" t="str" cm="1">
        <f t="array" ref="AG907">_xlfn.IFS(Q907 &lt; 3, "Needs Improvement", Q907 &lt;= 4, "Good", Q907 &gt; 4, "Excellent" )</f>
        <v>Good</v>
      </c>
      <c r="AH907" t="str">
        <f t="shared" si="29"/>
        <v>Needs Improvement</v>
      </c>
    </row>
    <row r="908" spans="1:34" x14ac:dyDescent="0.35">
      <c r="A908">
        <v>1401</v>
      </c>
      <c r="B908" s="1">
        <v>43469</v>
      </c>
      <c r="C908" t="s">
        <v>28</v>
      </c>
      <c r="D908" t="s">
        <v>54</v>
      </c>
      <c r="E908" t="s">
        <v>30</v>
      </c>
      <c r="F908" t="s">
        <v>31</v>
      </c>
      <c r="G908" t="s">
        <v>56</v>
      </c>
      <c r="H908" t="s">
        <v>46</v>
      </c>
      <c r="I908" t="s">
        <v>34</v>
      </c>
      <c r="J908" t="s">
        <v>89</v>
      </c>
      <c r="K908" s="1">
        <v>24701</v>
      </c>
      <c r="L908" t="s">
        <v>36</v>
      </c>
      <c r="M908" t="s">
        <v>48</v>
      </c>
      <c r="N908" t="s">
        <v>38</v>
      </c>
      <c r="O908" t="s">
        <v>61</v>
      </c>
      <c r="P908" t="s">
        <v>78</v>
      </c>
      <c r="Q908">
        <v>3</v>
      </c>
      <c r="R908" s="1">
        <v>44869</v>
      </c>
      <c r="S908">
        <v>2</v>
      </c>
      <c r="T908">
        <v>5</v>
      </c>
      <c r="U908">
        <v>3</v>
      </c>
      <c r="V908" s="1">
        <v>45110</v>
      </c>
      <c r="W908" t="s">
        <v>92</v>
      </c>
      <c r="X908" t="s">
        <v>42</v>
      </c>
      <c r="Y908" t="s">
        <v>52</v>
      </c>
      <c r="Z908">
        <v>5</v>
      </c>
      <c r="AA908">
        <v>873.98</v>
      </c>
      <c r="AB908">
        <v>52</v>
      </c>
      <c r="AC908" t="str" cm="1">
        <f t="array" ref="AC908">_xlfn.IFS(AB908 &lt;=29, "Young Adult", AB908 &lt;=44, "Adult", AB908 &lt;=59, "Middle Age", AB908 &gt; 59, "Old")</f>
        <v>Middle Age</v>
      </c>
      <c r="AD908">
        <f t="shared" ca="1" si="28"/>
        <v>7</v>
      </c>
      <c r="AE908" t="str" cm="1">
        <f t="array" ref="AE908">_xlfn.IFS(S908 &lt; 3, "Low", S908 &lt;= 4, "Medium", S908 &gt; 4, "High")</f>
        <v>Low</v>
      </c>
      <c r="AF908" t="str" cm="1">
        <f t="array" ref="AF908">_xlfn.IFS(T908 &lt; 3, "Unsatisfied", T908 &lt;= 4, "Neutral", T908 &gt; 4, "Satisfied" )</f>
        <v>Satisfied</v>
      </c>
      <c r="AG908" t="str" cm="1">
        <f t="array" ref="AG908">_xlfn.IFS(Q908 &lt; 3, "Needs Improvement", Q908 &lt;= 4, "Good", Q908 &gt; 4, "Excellent" )</f>
        <v>Good</v>
      </c>
      <c r="AH908" t="str">
        <f t="shared" si="29"/>
        <v>Needs Improvement</v>
      </c>
    </row>
    <row r="909" spans="1:34" x14ac:dyDescent="0.35">
      <c r="A909">
        <v>1402</v>
      </c>
      <c r="B909" s="1">
        <v>44449</v>
      </c>
      <c r="C909" t="s">
        <v>28</v>
      </c>
      <c r="D909" t="s">
        <v>87</v>
      </c>
      <c r="E909" t="s">
        <v>30</v>
      </c>
      <c r="F909" t="s">
        <v>55</v>
      </c>
      <c r="G909" t="s">
        <v>56</v>
      </c>
      <c r="H909" t="s">
        <v>55</v>
      </c>
      <c r="I909" t="s">
        <v>34</v>
      </c>
      <c r="J909" t="s">
        <v>58</v>
      </c>
      <c r="K909" s="1">
        <v>32428</v>
      </c>
      <c r="L909" t="s">
        <v>36</v>
      </c>
      <c r="M909" t="s">
        <v>37</v>
      </c>
      <c r="N909" t="s">
        <v>38</v>
      </c>
      <c r="O909" t="s">
        <v>77</v>
      </c>
      <c r="P909" t="s">
        <v>78</v>
      </c>
      <c r="Q909">
        <v>3</v>
      </c>
      <c r="R909" s="1">
        <v>45120</v>
      </c>
      <c r="S909">
        <v>2</v>
      </c>
      <c r="T909">
        <v>4</v>
      </c>
      <c r="U909">
        <v>4</v>
      </c>
      <c r="V909" s="1">
        <v>44848</v>
      </c>
      <c r="W909" t="s">
        <v>92</v>
      </c>
      <c r="X909" t="s">
        <v>51</v>
      </c>
      <c r="Y909" t="s">
        <v>73</v>
      </c>
      <c r="Z909">
        <v>3</v>
      </c>
      <c r="AA909">
        <v>602.33000000000004</v>
      </c>
      <c r="AB909">
        <v>33</v>
      </c>
      <c r="AC909" t="str" cm="1">
        <f t="array" ref="AC909">_xlfn.IFS(AB909 &lt;=29, "Young Adult", AB909 &lt;=44, "Adult", AB909 &lt;=59, "Middle Age", AB909 &gt; 59, "Old")</f>
        <v>Adult</v>
      </c>
      <c r="AD909">
        <f t="shared" ca="1" si="28"/>
        <v>4</v>
      </c>
      <c r="AE909" t="str" cm="1">
        <f t="array" ref="AE909">_xlfn.IFS(S909 &lt; 3, "Low", S909 &lt;= 4, "Medium", S909 &gt; 4, "High")</f>
        <v>Low</v>
      </c>
      <c r="AF909" t="str" cm="1">
        <f t="array" ref="AF909">_xlfn.IFS(T909 &lt; 3, "Unsatisfied", T909 &lt;= 4, "Neutral", T909 &gt; 4, "Satisfied" )</f>
        <v>Neutral</v>
      </c>
      <c r="AG909" t="str" cm="1">
        <f t="array" ref="AG909">_xlfn.IFS(Q909 &lt; 3, "Needs Improvement", Q909 &lt;= 4, "Good", Q909 &gt; 4, "Excellent" )</f>
        <v>Good</v>
      </c>
      <c r="AH909" t="str">
        <f t="shared" si="29"/>
        <v>Needs Improvement</v>
      </c>
    </row>
    <row r="910" spans="1:34" x14ac:dyDescent="0.35">
      <c r="A910">
        <v>1403</v>
      </c>
      <c r="B910" s="1">
        <v>44385</v>
      </c>
      <c r="C910" t="s">
        <v>28</v>
      </c>
      <c r="D910" t="s">
        <v>85</v>
      </c>
      <c r="E910" t="s">
        <v>30</v>
      </c>
      <c r="F910" t="s">
        <v>55</v>
      </c>
      <c r="G910" t="s">
        <v>56</v>
      </c>
      <c r="H910" t="s">
        <v>33</v>
      </c>
      <c r="I910" t="s">
        <v>34</v>
      </c>
      <c r="J910" t="s">
        <v>70</v>
      </c>
      <c r="K910" s="1">
        <v>16415</v>
      </c>
      <c r="L910" t="s">
        <v>36</v>
      </c>
      <c r="M910" t="s">
        <v>37</v>
      </c>
      <c r="N910" t="s">
        <v>38</v>
      </c>
      <c r="O910" t="s">
        <v>39</v>
      </c>
      <c r="P910" t="s">
        <v>78</v>
      </c>
      <c r="Q910">
        <v>3</v>
      </c>
      <c r="R910" s="1">
        <v>44920</v>
      </c>
      <c r="S910">
        <v>1</v>
      </c>
      <c r="T910">
        <v>3</v>
      </c>
      <c r="U910">
        <v>2</v>
      </c>
      <c r="V910" s="1">
        <v>45085</v>
      </c>
      <c r="W910" t="s">
        <v>68</v>
      </c>
      <c r="X910" t="s">
        <v>42</v>
      </c>
      <c r="Y910" t="s">
        <v>43</v>
      </c>
      <c r="Z910">
        <v>3</v>
      </c>
      <c r="AA910">
        <v>807.02</v>
      </c>
      <c r="AB910">
        <v>77</v>
      </c>
      <c r="AC910" t="str" cm="1">
        <f t="array" ref="AC910">_xlfn.IFS(AB910 &lt;=29, "Young Adult", AB910 &lt;=44, "Adult", AB910 &lt;=59, "Middle Age", AB910 &gt; 59, "Old")</f>
        <v>Old</v>
      </c>
      <c r="AD910">
        <f t="shared" ca="1" si="28"/>
        <v>4</v>
      </c>
      <c r="AE910" t="str" cm="1">
        <f t="array" ref="AE910">_xlfn.IFS(S910 &lt; 3, "Low", S910 &lt;= 4, "Medium", S910 &gt; 4, "High")</f>
        <v>Low</v>
      </c>
      <c r="AF910" t="str" cm="1">
        <f t="array" ref="AF910">_xlfn.IFS(T910 &lt; 3, "Unsatisfied", T910 &lt;= 4, "Neutral", T910 &gt; 4, "Satisfied" )</f>
        <v>Neutral</v>
      </c>
      <c r="AG910" t="str" cm="1">
        <f t="array" ref="AG910">_xlfn.IFS(Q910 &lt; 3, "Needs Improvement", Q910 &lt;= 4, "Good", Q910 &gt; 4, "Excellent" )</f>
        <v>Good</v>
      </c>
      <c r="AH910" t="str">
        <f t="shared" si="29"/>
        <v>Needs Improvement</v>
      </c>
    </row>
    <row r="911" spans="1:34" x14ac:dyDescent="0.35">
      <c r="A911">
        <v>1404</v>
      </c>
      <c r="B911" s="1">
        <v>43405</v>
      </c>
      <c r="C911" t="s">
        <v>106</v>
      </c>
      <c r="D911" t="s">
        <v>69</v>
      </c>
      <c r="E911" t="s">
        <v>108</v>
      </c>
      <c r="F911" t="s">
        <v>31</v>
      </c>
      <c r="G911" t="s">
        <v>56</v>
      </c>
      <c r="H911" t="s">
        <v>46</v>
      </c>
      <c r="I911" t="s">
        <v>34</v>
      </c>
      <c r="J911" t="s">
        <v>35</v>
      </c>
      <c r="K911" s="1">
        <v>28830</v>
      </c>
      <c r="L911" t="s">
        <v>36</v>
      </c>
      <c r="M911" t="s">
        <v>48</v>
      </c>
      <c r="N911" t="s">
        <v>49</v>
      </c>
      <c r="O911" t="s">
        <v>61</v>
      </c>
      <c r="P911" t="s">
        <v>78</v>
      </c>
      <c r="Q911">
        <v>3</v>
      </c>
      <c r="R911" s="1">
        <v>44975</v>
      </c>
      <c r="S911">
        <v>1</v>
      </c>
      <c r="T911">
        <v>2</v>
      </c>
      <c r="U911">
        <v>2</v>
      </c>
      <c r="V911" s="1">
        <v>44836</v>
      </c>
      <c r="W911" t="s">
        <v>62</v>
      </c>
      <c r="X911" t="s">
        <v>42</v>
      </c>
      <c r="Y911" t="s">
        <v>63</v>
      </c>
      <c r="Z911">
        <v>4</v>
      </c>
      <c r="AA911">
        <v>411.94</v>
      </c>
      <c r="AB911">
        <v>40</v>
      </c>
      <c r="AC911" t="str" cm="1">
        <f t="array" ref="AC911">_xlfn.IFS(AB911 &lt;=29, "Young Adult", AB911 &lt;=44, "Adult", AB911 &lt;=59, "Middle Age", AB911 &gt; 59, "Old")</f>
        <v>Adult</v>
      </c>
      <c r="AD911">
        <f t="shared" ca="1" si="28"/>
        <v>7</v>
      </c>
      <c r="AE911" t="str" cm="1">
        <f t="array" ref="AE911">_xlfn.IFS(S911 &lt; 3, "Low", S911 &lt;= 4, "Medium", S911 &gt; 4, "High")</f>
        <v>Low</v>
      </c>
      <c r="AF911" t="str" cm="1">
        <f t="array" ref="AF911">_xlfn.IFS(T911 &lt; 3, "Unsatisfied", T911 &lt;= 4, "Neutral", T911 &gt; 4, "Satisfied" )</f>
        <v>Unsatisfied</v>
      </c>
      <c r="AG911" t="str" cm="1">
        <f t="array" ref="AG911">_xlfn.IFS(Q911 &lt; 3, "Needs Improvement", Q911 &lt;= 4, "Good", Q911 &gt; 4, "Excellent" )</f>
        <v>Good</v>
      </c>
      <c r="AH911" t="str">
        <f t="shared" si="29"/>
        <v>Effective</v>
      </c>
    </row>
    <row r="912" spans="1:34" x14ac:dyDescent="0.35">
      <c r="A912">
        <v>1405</v>
      </c>
      <c r="B912" s="1">
        <v>43442</v>
      </c>
      <c r="C912" t="s">
        <v>106</v>
      </c>
      <c r="D912" t="s">
        <v>54</v>
      </c>
      <c r="E912" t="s">
        <v>30</v>
      </c>
      <c r="F912" t="s">
        <v>46</v>
      </c>
      <c r="G912" t="s">
        <v>45</v>
      </c>
      <c r="H912" t="s">
        <v>33</v>
      </c>
      <c r="I912" t="s">
        <v>34</v>
      </c>
      <c r="J912" t="s">
        <v>70</v>
      </c>
      <c r="K912" s="1">
        <v>28214</v>
      </c>
      <c r="L912" t="s">
        <v>36</v>
      </c>
      <c r="M912" t="s">
        <v>37</v>
      </c>
      <c r="N912" t="s">
        <v>60</v>
      </c>
      <c r="O912" t="s">
        <v>61</v>
      </c>
      <c r="P912" t="s">
        <v>78</v>
      </c>
      <c r="Q912">
        <v>3</v>
      </c>
      <c r="R912" s="1">
        <v>45045</v>
      </c>
      <c r="S912">
        <v>3</v>
      </c>
      <c r="T912">
        <v>3</v>
      </c>
      <c r="U912">
        <v>3</v>
      </c>
      <c r="V912" s="1">
        <v>44819</v>
      </c>
      <c r="W912" t="s">
        <v>50</v>
      </c>
      <c r="X912" t="s">
        <v>51</v>
      </c>
      <c r="Y912" t="s">
        <v>63</v>
      </c>
      <c r="Z912">
        <v>4</v>
      </c>
      <c r="AA912">
        <v>537.73</v>
      </c>
      <c r="AB912">
        <v>41</v>
      </c>
      <c r="AC912" t="str" cm="1">
        <f t="array" ref="AC912">_xlfn.IFS(AB912 &lt;=29, "Young Adult", AB912 &lt;=44, "Adult", AB912 &lt;=59, "Middle Age", AB912 &gt; 59, "Old")</f>
        <v>Adult</v>
      </c>
      <c r="AD912">
        <f t="shared" ca="1" si="28"/>
        <v>7</v>
      </c>
      <c r="AE912" t="str" cm="1">
        <f t="array" ref="AE912">_xlfn.IFS(S912 &lt; 3, "Low", S912 &lt;= 4, "Medium", S912 &gt; 4, "High")</f>
        <v>Medium</v>
      </c>
      <c r="AF912" t="str" cm="1">
        <f t="array" ref="AF912">_xlfn.IFS(T912 &lt; 3, "Unsatisfied", T912 &lt;= 4, "Neutral", T912 &gt; 4, "Satisfied" )</f>
        <v>Neutral</v>
      </c>
      <c r="AG912" t="str" cm="1">
        <f t="array" ref="AG912">_xlfn.IFS(Q912 &lt; 3, "Needs Improvement", Q912 &lt;= 4, "Good", Q912 &gt; 4, "Excellent" )</f>
        <v>Good</v>
      </c>
      <c r="AH912" t="str">
        <f t="shared" si="29"/>
        <v>Effective</v>
      </c>
    </row>
    <row r="913" spans="1:34" x14ac:dyDescent="0.35">
      <c r="A913">
        <v>1406</v>
      </c>
      <c r="B913" s="1">
        <v>44859</v>
      </c>
      <c r="C913" t="s">
        <v>106</v>
      </c>
      <c r="D913" t="s">
        <v>94</v>
      </c>
      <c r="E913" t="s">
        <v>30</v>
      </c>
      <c r="F913" t="s">
        <v>46</v>
      </c>
      <c r="G913" t="s">
        <v>45</v>
      </c>
      <c r="H913" t="s">
        <v>55</v>
      </c>
      <c r="I913" t="s">
        <v>34</v>
      </c>
      <c r="J913" t="s">
        <v>65</v>
      </c>
      <c r="K913" s="1">
        <v>30265</v>
      </c>
      <c r="L913" t="s">
        <v>36</v>
      </c>
      <c r="M913" t="s">
        <v>37</v>
      </c>
      <c r="N913" t="s">
        <v>84</v>
      </c>
      <c r="O913" t="s">
        <v>61</v>
      </c>
      <c r="P913" t="s">
        <v>78</v>
      </c>
      <c r="Q913">
        <v>3</v>
      </c>
      <c r="R913" s="1">
        <v>45061</v>
      </c>
      <c r="S913">
        <v>4</v>
      </c>
      <c r="T913">
        <v>1</v>
      </c>
      <c r="U913">
        <v>5</v>
      </c>
      <c r="V913" s="1">
        <v>45049</v>
      </c>
      <c r="W913" t="s">
        <v>68</v>
      </c>
      <c r="X913" t="s">
        <v>42</v>
      </c>
      <c r="Y913" t="s">
        <v>52</v>
      </c>
      <c r="Z913">
        <v>5</v>
      </c>
      <c r="AA913">
        <v>930.1</v>
      </c>
      <c r="AB913">
        <v>40</v>
      </c>
      <c r="AC913" t="str" cm="1">
        <f t="array" ref="AC913">_xlfn.IFS(AB913 &lt;=29, "Young Adult", AB913 &lt;=44, "Adult", AB913 &lt;=59, "Middle Age", AB913 &gt; 59, "Old")</f>
        <v>Adult</v>
      </c>
      <c r="AD913">
        <f t="shared" ca="1" si="28"/>
        <v>3</v>
      </c>
      <c r="AE913" t="str" cm="1">
        <f t="array" ref="AE913">_xlfn.IFS(S913 &lt; 3, "Low", S913 &lt;= 4, "Medium", S913 &gt; 4, "High")</f>
        <v>Medium</v>
      </c>
      <c r="AF913" t="str" cm="1">
        <f t="array" ref="AF913">_xlfn.IFS(T913 &lt; 3, "Unsatisfied", T913 &lt;= 4, "Neutral", T913 &gt; 4, "Satisfied" )</f>
        <v>Unsatisfied</v>
      </c>
      <c r="AG913" t="str" cm="1">
        <f t="array" ref="AG913">_xlfn.IFS(Q913 &lt; 3, "Needs Improvement", Q913 &lt;= 4, "Good", Q913 &gt; 4, "Excellent" )</f>
        <v>Good</v>
      </c>
      <c r="AH913" t="str">
        <f t="shared" si="29"/>
        <v>Needs Improvement</v>
      </c>
    </row>
    <row r="914" spans="1:34" x14ac:dyDescent="0.35">
      <c r="A914">
        <v>1407</v>
      </c>
      <c r="B914" s="1">
        <v>45020</v>
      </c>
      <c r="C914" t="s">
        <v>28</v>
      </c>
      <c r="D914" t="s">
        <v>64</v>
      </c>
      <c r="E914" t="s">
        <v>30</v>
      </c>
      <c r="F914" t="s">
        <v>55</v>
      </c>
      <c r="G914" t="s">
        <v>56</v>
      </c>
      <c r="H914" t="s">
        <v>33</v>
      </c>
      <c r="I914" t="s">
        <v>34</v>
      </c>
      <c r="J914" t="s">
        <v>58</v>
      </c>
      <c r="K914" s="1">
        <v>30405</v>
      </c>
      <c r="L914" t="s">
        <v>36</v>
      </c>
      <c r="M914" t="s">
        <v>48</v>
      </c>
      <c r="N914" t="s">
        <v>49</v>
      </c>
      <c r="O914" t="s">
        <v>67</v>
      </c>
      <c r="P914" t="s">
        <v>78</v>
      </c>
      <c r="Q914">
        <v>3</v>
      </c>
      <c r="R914" s="1">
        <v>44973</v>
      </c>
      <c r="S914">
        <v>3</v>
      </c>
      <c r="T914">
        <v>3</v>
      </c>
      <c r="U914">
        <v>1</v>
      </c>
      <c r="V914" s="1">
        <v>44888</v>
      </c>
      <c r="W914" t="s">
        <v>92</v>
      </c>
      <c r="X914" t="s">
        <v>51</v>
      </c>
      <c r="Y914" t="s">
        <v>63</v>
      </c>
      <c r="Z914">
        <v>3</v>
      </c>
      <c r="AA914">
        <v>249.66</v>
      </c>
      <c r="AB914">
        <v>40</v>
      </c>
      <c r="AC914" t="str" cm="1">
        <f t="array" ref="AC914">_xlfn.IFS(AB914 &lt;=29, "Young Adult", AB914 &lt;=44, "Adult", AB914 &lt;=59, "Middle Age", AB914 &gt; 59, "Old")</f>
        <v>Adult</v>
      </c>
      <c r="AD914">
        <f t="shared" ca="1" si="28"/>
        <v>3</v>
      </c>
      <c r="AE914" t="str" cm="1">
        <f t="array" ref="AE914">_xlfn.IFS(S914 &lt; 3, "Low", S914 &lt;= 4, "Medium", S914 &gt; 4, "High")</f>
        <v>Medium</v>
      </c>
      <c r="AF914" t="str" cm="1">
        <f t="array" ref="AF914">_xlfn.IFS(T914 &lt; 3, "Unsatisfied", T914 &lt;= 4, "Neutral", T914 &gt; 4, "Satisfied" )</f>
        <v>Neutral</v>
      </c>
      <c r="AG914" t="str" cm="1">
        <f t="array" ref="AG914">_xlfn.IFS(Q914 &lt; 3, "Needs Improvement", Q914 &lt;= 4, "Good", Q914 &gt; 4, "Excellent" )</f>
        <v>Good</v>
      </c>
      <c r="AH914" t="str">
        <f t="shared" si="29"/>
        <v>Effective</v>
      </c>
    </row>
    <row r="915" spans="1:34" x14ac:dyDescent="0.35">
      <c r="A915">
        <v>1408</v>
      </c>
      <c r="B915" s="1">
        <v>44272</v>
      </c>
      <c r="C915" t="s">
        <v>28</v>
      </c>
      <c r="D915" t="s">
        <v>54</v>
      </c>
      <c r="E915" t="s">
        <v>30</v>
      </c>
      <c r="F915" t="s">
        <v>31</v>
      </c>
      <c r="G915" t="s">
        <v>56</v>
      </c>
      <c r="H915" t="s">
        <v>46</v>
      </c>
      <c r="I915" t="s">
        <v>34</v>
      </c>
      <c r="J915" t="s">
        <v>70</v>
      </c>
      <c r="K915" s="1">
        <v>29558</v>
      </c>
      <c r="L915" t="s">
        <v>36</v>
      </c>
      <c r="M915" t="s">
        <v>37</v>
      </c>
      <c r="N915" t="s">
        <v>60</v>
      </c>
      <c r="O915" t="s">
        <v>61</v>
      </c>
      <c r="P915" t="s">
        <v>78</v>
      </c>
      <c r="Q915">
        <v>3</v>
      </c>
      <c r="R915" s="1">
        <v>45084</v>
      </c>
      <c r="S915">
        <v>3</v>
      </c>
      <c r="T915">
        <v>3</v>
      </c>
      <c r="U915">
        <v>3</v>
      </c>
      <c r="V915" s="1">
        <v>44919</v>
      </c>
      <c r="W915" t="s">
        <v>92</v>
      </c>
      <c r="X915" t="s">
        <v>42</v>
      </c>
      <c r="Y915" t="s">
        <v>73</v>
      </c>
      <c r="Z915">
        <v>5</v>
      </c>
      <c r="AA915">
        <v>691.82</v>
      </c>
      <c r="AB915">
        <v>41</v>
      </c>
      <c r="AC915" t="str" cm="1">
        <f t="array" ref="AC915">_xlfn.IFS(AB915 &lt;=29, "Young Adult", AB915 &lt;=44, "Adult", AB915 &lt;=59, "Middle Age", AB915 &gt; 59, "Old")</f>
        <v>Adult</v>
      </c>
      <c r="AD915">
        <f t="shared" ca="1" si="28"/>
        <v>5</v>
      </c>
      <c r="AE915" t="str" cm="1">
        <f t="array" ref="AE915">_xlfn.IFS(S915 &lt; 3, "Low", S915 &lt;= 4, "Medium", S915 &gt; 4, "High")</f>
        <v>Medium</v>
      </c>
      <c r="AF915" t="str" cm="1">
        <f t="array" ref="AF915">_xlfn.IFS(T915 &lt; 3, "Unsatisfied", T915 &lt;= 4, "Neutral", T915 &gt; 4, "Satisfied" )</f>
        <v>Neutral</v>
      </c>
      <c r="AG915" t="str" cm="1">
        <f t="array" ref="AG915">_xlfn.IFS(Q915 &lt; 3, "Needs Improvement", Q915 &lt;= 4, "Good", Q915 &gt; 4, "Excellent" )</f>
        <v>Good</v>
      </c>
      <c r="AH915" t="str">
        <f t="shared" si="29"/>
        <v>Needs Improvement</v>
      </c>
    </row>
    <row r="916" spans="1:34" x14ac:dyDescent="0.35">
      <c r="A916">
        <v>1409</v>
      </c>
      <c r="B916" s="1">
        <v>43535</v>
      </c>
      <c r="C916" t="s">
        <v>28</v>
      </c>
      <c r="D916" t="s">
        <v>87</v>
      </c>
      <c r="E916" t="s">
        <v>108</v>
      </c>
      <c r="F916" t="s">
        <v>55</v>
      </c>
      <c r="G916" t="s">
        <v>45</v>
      </c>
      <c r="H916" t="s">
        <v>46</v>
      </c>
      <c r="I916" t="s">
        <v>34</v>
      </c>
      <c r="J916" t="s">
        <v>65</v>
      </c>
      <c r="K916" s="1">
        <v>29678</v>
      </c>
      <c r="L916" t="s">
        <v>36</v>
      </c>
      <c r="M916" t="s">
        <v>37</v>
      </c>
      <c r="N916" t="s">
        <v>60</v>
      </c>
      <c r="O916" t="s">
        <v>39</v>
      </c>
      <c r="P916" t="s">
        <v>78</v>
      </c>
      <c r="Q916">
        <v>3</v>
      </c>
      <c r="R916" s="1">
        <v>45063</v>
      </c>
      <c r="S916">
        <v>2</v>
      </c>
      <c r="T916">
        <v>2</v>
      </c>
      <c r="U916">
        <v>1</v>
      </c>
      <c r="V916" s="1">
        <v>44796</v>
      </c>
      <c r="W916" t="s">
        <v>50</v>
      </c>
      <c r="X916" t="s">
        <v>42</v>
      </c>
      <c r="Y916" t="s">
        <v>73</v>
      </c>
      <c r="Z916">
        <v>4</v>
      </c>
      <c r="AA916">
        <v>938.59</v>
      </c>
      <c r="AB916">
        <v>38</v>
      </c>
      <c r="AC916" t="str" cm="1">
        <f t="array" ref="AC916">_xlfn.IFS(AB916 &lt;=29, "Young Adult", AB916 &lt;=44, "Adult", AB916 &lt;=59, "Middle Age", AB916 &gt; 59, "Old")</f>
        <v>Adult</v>
      </c>
      <c r="AD916">
        <f t="shared" ca="1" si="28"/>
        <v>7</v>
      </c>
      <c r="AE916" t="str" cm="1">
        <f t="array" ref="AE916">_xlfn.IFS(S916 &lt; 3, "Low", S916 &lt;= 4, "Medium", S916 &gt; 4, "High")</f>
        <v>Low</v>
      </c>
      <c r="AF916" t="str" cm="1">
        <f t="array" ref="AF916">_xlfn.IFS(T916 &lt; 3, "Unsatisfied", T916 &lt;= 4, "Neutral", T916 &gt; 4, "Satisfied" )</f>
        <v>Unsatisfied</v>
      </c>
      <c r="AG916" t="str" cm="1">
        <f t="array" ref="AG916">_xlfn.IFS(Q916 &lt; 3, "Needs Improvement", Q916 &lt;= 4, "Good", Q916 &gt; 4, "Excellent" )</f>
        <v>Good</v>
      </c>
      <c r="AH916" t="str">
        <f t="shared" si="29"/>
        <v>Needs Improvement</v>
      </c>
    </row>
    <row r="917" spans="1:34" x14ac:dyDescent="0.35">
      <c r="A917">
        <v>1410</v>
      </c>
      <c r="B917" s="1">
        <v>44617</v>
      </c>
      <c r="C917" t="s">
        <v>28</v>
      </c>
      <c r="D917" t="s">
        <v>85</v>
      </c>
      <c r="E917" t="s">
        <v>30</v>
      </c>
      <c r="F917" t="s">
        <v>31</v>
      </c>
      <c r="G917" t="s">
        <v>32</v>
      </c>
      <c r="H917" t="s">
        <v>33</v>
      </c>
      <c r="I917" t="s">
        <v>34</v>
      </c>
      <c r="J917" t="s">
        <v>101</v>
      </c>
      <c r="K917" s="1">
        <v>16657</v>
      </c>
      <c r="L917" t="s">
        <v>36</v>
      </c>
      <c r="M917" t="s">
        <v>37</v>
      </c>
      <c r="N917" t="s">
        <v>38</v>
      </c>
      <c r="O917" t="s">
        <v>39</v>
      </c>
      <c r="P917" t="s">
        <v>78</v>
      </c>
      <c r="Q917">
        <v>3</v>
      </c>
      <c r="R917" s="1">
        <v>45018</v>
      </c>
      <c r="S917">
        <v>2</v>
      </c>
      <c r="T917">
        <v>2</v>
      </c>
      <c r="U917">
        <v>4</v>
      </c>
      <c r="V917" s="1">
        <v>44890</v>
      </c>
      <c r="W917" t="s">
        <v>62</v>
      </c>
      <c r="X917" t="s">
        <v>51</v>
      </c>
      <c r="Y917" t="s">
        <v>63</v>
      </c>
      <c r="Z917">
        <v>1</v>
      </c>
      <c r="AA917">
        <v>746.8</v>
      </c>
      <c r="AB917">
        <v>77</v>
      </c>
      <c r="AC917" t="str" cm="1">
        <f t="array" ref="AC917">_xlfn.IFS(AB917 &lt;=29, "Young Adult", AB917 &lt;=44, "Adult", AB917 &lt;=59, "Middle Age", AB917 &gt; 59, "Old")</f>
        <v>Old</v>
      </c>
      <c r="AD917">
        <f t="shared" ca="1" si="28"/>
        <v>4</v>
      </c>
      <c r="AE917" t="str" cm="1">
        <f t="array" ref="AE917">_xlfn.IFS(S917 &lt; 3, "Low", S917 &lt;= 4, "Medium", S917 &gt; 4, "High")</f>
        <v>Low</v>
      </c>
      <c r="AF917" t="str" cm="1">
        <f t="array" ref="AF917">_xlfn.IFS(T917 &lt; 3, "Unsatisfied", T917 &lt;= 4, "Neutral", T917 &gt; 4, "Satisfied" )</f>
        <v>Unsatisfied</v>
      </c>
      <c r="AG917" t="str" cm="1">
        <f t="array" ref="AG917">_xlfn.IFS(Q917 &lt; 3, "Needs Improvement", Q917 &lt;= 4, "Good", Q917 &gt; 4, "Excellent" )</f>
        <v>Good</v>
      </c>
      <c r="AH917" t="str">
        <f t="shared" si="29"/>
        <v>Effective</v>
      </c>
    </row>
    <row r="918" spans="1:34" x14ac:dyDescent="0.35">
      <c r="A918">
        <v>1411</v>
      </c>
      <c r="B918" s="1">
        <v>43648</v>
      </c>
      <c r="C918" t="s">
        <v>28</v>
      </c>
      <c r="D918" t="s">
        <v>44</v>
      </c>
      <c r="E918" t="s">
        <v>30</v>
      </c>
      <c r="F918" t="s">
        <v>46</v>
      </c>
      <c r="G918" t="s">
        <v>32</v>
      </c>
      <c r="H918" t="s">
        <v>46</v>
      </c>
      <c r="I918" t="s">
        <v>34</v>
      </c>
      <c r="J918" t="s">
        <v>47</v>
      </c>
      <c r="K918" s="1">
        <v>29367</v>
      </c>
      <c r="L918" t="s">
        <v>36</v>
      </c>
      <c r="M918" t="s">
        <v>37</v>
      </c>
      <c r="N918" t="s">
        <v>49</v>
      </c>
      <c r="O918" t="s">
        <v>67</v>
      </c>
      <c r="P918" t="s">
        <v>78</v>
      </c>
      <c r="Q918">
        <v>3</v>
      </c>
      <c r="R918" s="1">
        <v>45102</v>
      </c>
      <c r="S918">
        <v>5</v>
      </c>
      <c r="T918">
        <v>4</v>
      </c>
      <c r="U918">
        <v>5</v>
      </c>
      <c r="V918" s="1">
        <v>44909</v>
      </c>
      <c r="W918" t="s">
        <v>68</v>
      </c>
      <c r="X918" t="s">
        <v>51</v>
      </c>
      <c r="Y918" t="s">
        <v>52</v>
      </c>
      <c r="Z918">
        <v>1</v>
      </c>
      <c r="AA918">
        <v>690.75</v>
      </c>
      <c r="AB918">
        <v>39</v>
      </c>
      <c r="AC918" t="str" cm="1">
        <f t="array" ref="AC918">_xlfn.IFS(AB918 &lt;=29, "Young Adult", AB918 &lt;=44, "Adult", AB918 &lt;=59, "Middle Age", AB918 &gt; 59, "Old")</f>
        <v>Adult</v>
      </c>
      <c r="AD918">
        <f t="shared" ca="1" si="28"/>
        <v>6</v>
      </c>
      <c r="AE918" t="str" cm="1">
        <f t="array" ref="AE918">_xlfn.IFS(S918 &lt; 3, "Low", S918 &lt;= 4, "Medium", S918 &gt; 4, "High")</f>
        <v>High</v>
      </c>
      <c r="AF918" t="str" cm="1">
        <f t="array" ref="AF918">_xlfn.IFS(T918 &lt; 3, "Unsatisfied", T918 &lt;= 4, "Neutral", T918 &gt; 4, "Satisfied" )</f>
        <v>Neutral</v>
      </c>
      <c r="AG918" t="str" cm="1">
        <f t="array" ref="AG918">_xlfn.IFS(Q918 &lt; 3, "Needs Improvement", Q918 &lt;= 4, "Good", Q918 &gt; 4, "Excellent" )</f>
        <v>Good</v>
      </c>
      <c r="AH918" t="str">
        <f t="shared" si="29"/>
        <v>Needs Improvement</v>
      </c>
    </row>
    <row r="919" spans="1:34" x14ac:dyDescent="0.35">
      <c r="A919">
        <v>1412</v>
      </c>
      <c r="B919" s="1">
        <v>43636</v>
      </c>
      <c r="C919" t="s">
        <v>28</v>
      </c>
      <c r="D919" t="s">
        <v>87</v>
      </c>
      <c r="E919" t="s">
        <v>30</v>
      </c>
      <c r="F919" t="s">
        <v>46</v>
      </c>
      <c r="G919" t="s">
        <v>56</v>
      </c>
      <c r="H919" t="s">
        <v>55</v>
      </c>
      <c r="I919" t="s">
        <v>34</v>
      </c>
      <c r="J919" t="s">
        <v>70</v>
      </c>
      <c r="K919" s="1">
        <v>30213</v>
      </c>
      <c r="L919" t="s">
        <v>36</v>
      </c>
      <c r="M919" t="s">
        <v>37</v>
      </c>
      <c r="N919" t="s">
        <v>38</v>
      </c>
      <c r="O919" t="s">
        <v>39</v>
      </c>
      <c r="P919" t="s">
        <v>78</v>
      </c>
      <c r="Q919">
        <v>3</v>
      </c>
      <c r="R919" s="1">
        <v>45093</v>
      </c>
      <c r="S919">
        <v>4</v>
      </c>
      <c r="T919">
        <v>3</v>
      </c>
      <c r="U919">
        <v>5</v>
      </c>
      <c r="V919" s="1">
        <v>44797</v>
      </c>
      <c r="W919" t="s">
        <v>62</v>
      </c>
      <c r="X919" t="s">
        <v>51</v>
      </c>
      <c r="Y919" t="s">
        <v>52</v>
      </c>
      <c r="Z919">
        <v>4</v>
      </c>
      <c r="AA919">
        <v>544.19000000000005</v>
      </c>
      <c r="AB919">
        <v>37</v>
      </c>
      <c r="AC919" t="str" cm="1">
        <f t="array" ref="AC919">_xlfn.IFS(AB919 &lt;=29, "Young Adult", AB919 &lt;=44, "Adult", AB919 &lt;=59, "Middle Age", AB919 &gt; 59, "Old")</f>
        <v>Adult</v>
      </c>
      <c r="AD919">
        <f t="shared" ca="1" si="28"/>
        <v>6</v>
      </c>
      <c r="AE919" t="str" cm="1">
        <f t="array" ref="AE919">_xlfn.IFS(S919 &lt; 3, "Low", S919 &lt;= 4, "Medium", S919 &gt; 4, "High")</f>
        <v>Medium</v>
      </c>
      <c r="AF919" t="str" cm="1">
        <f t="array" ref="AF919">_xlfn.IFS(T919 &lt; 3, "Unsatisfied", T919 &lt;= 4, "Neutral", T919 &gt; 4, "Satisfied" )</f>
        <v>Neutral</v>
      </c>
      <c r="AG919" t="str" cm="1">
        <f t="array" ref="AG919">_xlfn.IFS(Q919 &lt; 3, "Needs Improvement", Q919 &lt;= 4, "Good", Q919 &gt; 4, "Excellent" )</f>
        <v>Good</v>
      </c>
      <c r="AH919" t="str">
        <f t="shared" si="29"/>
        <v>Needs Improvement</v>
      </c>
    </row>
    <row r="920" spans="1:34" x14ac:dyDescent="0.35">
      <c r="A920">
        <v>1413</v>
      </c>
      <c r="B920" s="1">
        <v>43735</v>
      </c>
      <c r="C920" t="s">
        <v>28</v>
      </c>
      <c r="D920" t="s">
        <v>64</v>
      </c>
      <c r="E920" t="s">
        <v>30</v>
      </c>
      <c r="F920" t="s">
        <v>46</v>
      </c>
      <c r="G920" t="s">
        <v>45</v>
      </c>
      <c r="H920" t="s">
        <v>55</v>
      </c>
      <c r="I920" t="s">
        <v>34</v>
      </c>
      <c r="J920" t="s">
        <v>35</v>
      </c>
      <c r="K920" s="1">
        <v>15777</v>
      </c>
      <c r="L920" t="s">
        <v>36</v>
      </c>
      <c r="M920" t="s">
        <v>48</v>
      </c>
      <c r="N920" t="s">
        <v>72</v>
      </c>
      <c r="O920" t="s">
        <v>39</v>
      </c>
      <c r="P920" t="s">
        <v>98</v>
      </c>
      <c r="Q920">
        <v>3</v>
      </c>
      <c r="R920" s="1">
        <v>44865</v>
      </c>
      <c r="S920">
        <v>4</v>
      </c>
      <c r="T920">
        <v>3</v>
      </c>
      <c r="U920">
        <v>2</v>
      </c>
      <c r="V920" s="1">
        <v>44974</v>
      </c>
      <c r="W920" t="s">
        <v>68</v>
      </c>
      <c r="X920" t="s">
        <v>42</v>
      </c>
      <c r="Y920" t="s">
        <v>63</v>
      </c>
      <c r="Z920">
        <v>5</v>
      </c>
      <c r="AA920">
        <v>918.34</v>
      </c>
      <c r="AB920">
        <v>76</v>
      </c>
      <c r="AC920" t="str" cm="1">
        <f t="array" ref="AC920">_xlfn.IFS(AB920 &lt;=29, "Young Adult", AB920 &lt;=44, "Adult", AB920 &lt;=59, "Middle Age", AB920 &gt; 59, "Old")</f>
        <v>Old</v>
      </c>
      <c r="AD920">
        <f t="shared" ca="1" si="28"/>
        <v>6</v>
      </c>
      <c r="AE920" t="str" cm="1">
        <f t="array" ref="AE920">_xlfn.IFS(S920 &lt; 3, "Low", S920 &lt;= 4, "Medium", S920 &gt; 4, "High")</f>
        <v>Medium</v>
      </c>
      <c r="AF920" t="str" cm="1">
        <f t="array" ref="AF920">_xlfn.IFS(T920 &lt; 3, "Unsatisfied", T920 &lt;= 4, "Neutral", T920 &gt; 4, "Satisfied" )</f>
        <v>Neutral</v>
      </c>
      <c r="AG920" t="str" cm="1">
        <f t="array" ref="AG920">_xlfn.IFS(Q920 &lt; 3, "Needs Improvement", Q920 &lt;= 4, "Good", Q920 &gt; 4, "Excellent" )</f>
        <v>Good</v>
      </c>
      <c r="AH920" t="str">
        <f t="shared" si="29"/>
        <v>Effective</v>
      </c>
    </row>
    <row r="921" spans="1:34" x14ac:dyDescent="0.35">
      <c r="A921">
        <v>1414</v>
      </c>
      <c r="B921" s="1">
        <v>44880</v>
      </c>
      <c r="C921" t="s">
        <v>28</v>
      </c>
      <c r="D921" t="s">
        <v>69</v>
      </c>
      <c r="E921" t="s">
        <v>30</v>
      </c>
      <c r="F921" t="s">
        <v>31</v>
      </c>
      <c r="G921" t="s">
        <v>32</v>
      </c>
      <c r="H921" t="s">
        <v>55</v>
      </c>
      <c r="I921" t="s">
        <v>34</v>
      </c>
      <c r="J921" t="s">
        <v>47</v>
      </c>
      <c r="K921" s="1">
        <v>24261</v>
      </c>
      <c r="L921" t="s">
        <v>36</v>
      </c>
      <c r="M921" t="s">
        <v>48</v>
      </c>
      <c r="N921" t="s">
        <v>84</v>
      </c>
      <c r="O921" t="s">
        <v>67</v>
      </c>
      <c r="P921" t="s">
        <v>78</v>
      </c>
      <c r="Q921">
        <v>3</v>
      </c>
      <c r="R921" s="1">
        <v>44786</v>
      </c>
      <c r="S921">
        <v>1</v>
      </c>
      <c r="T921">
        <v>4</v>
      </c>
      <c r="U921">
        <v>4</v>
      </c>
      <c r="V921" s="1">
        <v>44947</v>
      </c>
      <c r="W921" t="s">
        <v>50</v>
      </c>
      <c r="X921" t="s">
        <v>42</v>
      </c>
      <c r="Y921" t="s">
        <v>43</v>
      </c>
      <c r="Z921">
        <v>3</v>
      </c>
      <c r="AA921">
        <v>997.2</v>
      </c>
      <c r="AB921">
        <v>56</v>
      </c>
      <c r="AC921" t="str" cm="1">
        <f t="array" ref="AC921">_xlfn.IFS(AB921 &lt;=29, "Young Adult", AB921 &lt;=44, "Adult", AB921 &lt;=59, "Middle Age", AB921 &gt; 59, "Old")</f>
        <v>Middle Age</v>
      </c>
      <c r="AD921">
        <f t="shared" ca="1" si="28"/>
        <v>3</v>
      </c>
      <c r="AE921" t="str" cm="1">
        <f t="array" ref="AE921">_xlfn.IFS(S921 &lt; 3, "Low", S921 &lt;= 4, "Medium", S921 &gt; 4, "High")</f>
        <v>Low</v>
      </c>
      <c r="AF921" t="str" cm="1">
        <f t="array" ref="AF921">_xlfn.IFS(T921 &lt; 3, "Unsatisfied", T921 &lt;= 4, "Neutral", T921 &gt; 4, "Satisfied" )</f>
        <v>Neutral</v>
      </c>
      <c r="AG921" t="str" cm="1">
        <f t="array" ref="AG921">_xlfn.IFS(Q921 &lt; 3, "Needs Improvement", Q921 &lt;= 4, "Good", Q921 &gt; 4, "Excellent" )</f>
        <v>Good</v>
      </c>
      <c r="AH921" t="str">
        <f t="shared" si="29"/>
        <v>Needs Improvement</v>
      </c>
    </row>
    <row r="922" spans="1:34" x14ac:dyDescent="0.35">
      <c r="A922">
        <v>1415</v>
      </c>
      <c r="B922" s="1">
        <v>44065</v>
      </c>
      <c r="C922" t="s">
        <v>28</v>
      </c>
      <c r="D922" t="s">
        <v>29</v>
      </c>
      <c r="E922" t="s">
        <v>30</v>
      </c>
      <c r="F922" t="s">
        <v>46</v>
      </c>
      <c r="G922" t="s">
        <v>45</v>
      </c>
      <c r="H922" t="s">
        <v>46</v>
      </c>
      <c r="I922" t="s">
        <v>34</v>
      </c>
      <c r="J922" t="s">
        <v>70</v>
      </c>
      <c r="K922" s="1">
        <v>28351</v>
      </c>
      <c r="L922" t="s">
        <v>36</v>
      </c>
      <c r="M922" t="s">
        <v>48</v>
      </c>
      <c r="N922" t="s">
        <v>84</v>
      </c>
      <c r="O922" t="s">
        <v>77</v>
      </c>
      <c r="P922" t="s">
        <v>78</v>
      </c>
      <c r="Q922">
        <v>3</v>
      </c>
      <c r="R922" s="1">
        <v>44820</v>
      </c>
      <c r="S922">
        <v>2</v>
      </c>
      <c r="T922">
        <v>2</v>
      </c>
      <c r="U922">
        <v>1</v>
      </c>
      <c r="V922" s="1">
        <v>44923</v>
      </c>
      <c r="W922" t="s">
        <v>50</v>
      </c>
      <c r="X922" t="s">
        <v>42</v>
      </c>
      <c r="Y922" t="s">
        <v>52</v>
      </c>
      <c r="Z922">
        <v>3</v>
      </c>
      <c r="AA922">
        <v>633.96</v>
      </c>
      <c r="AB922">
        <v>43</v>
      </c>
      <c r="AC922" t="str" cm="1">
        <f t="array" ref="AC922">_xlfn.IFS(AB922 &lt;=29, "Young Adult", AB922 &lt;=44, "Adult", AB922 &lt;=59, "Middle Age", AB922 &gt; 59, "Old")</f>
        <v>Adult</v>
      </c>
      <c r="AD922">
        <f t="shared" ca="1" si="28"/>
        <v>5</v>
      </c>
      <c r="AE922" t="str" cm="1">
        <f t="array" ref="AE922">_xlfn.IFS(S922 &lt; 3, "Low", S922 &lt;= 4, "Medium", S922 &gt; 4, "High")</f>
        <v>Low</v>
      </c>
      <c r="AF922" t="str" cm="1">
        <f t="array" ref="AF922">_xlfn.IFS(T922 &lt; 3, "Unsatisfied", T922 &lt;= 4, "Neutral", T922 &gt; 4, "Satisfied" )</f>
        <v>Unsatisfied</v>
      </c>
      <c r="AG922" t="str" cm="1">
        <f t="array" ref="AG922">_xlfn.IFS(Q922 &lt; 3, "Needs Improvement", Q922 &lt;= 4, "Good", Q922 &gt; 4, "Excellent" )</f>
        <v>Good</v>
      </c>
      <c r="AH922" t="str">
        <f t="shared" si="29"/>
        <v>Needs Improvement</v>
      </c>
    </row>
    <row r="923" spans="1:34" x14ac:dyDescent="0.35">
      <c r="A923">
        <v>1416</v>
      </c>
      <c r="B923" s="1">
        <v>43930</v>
      </c>
      <c r="C923" t="s">
        <v>28</v>
      </c>
      <c r="D923" t="s">
        <v>44</v>
      </c>
      <c r="E923" t="s">
        <v>30</v>
      </c>
      <c r="F923" t="s">
        <v>46</v>
      </c>
      <c r="G923" t="s">
        <v>56</v>
      </c>
      <c r="H923" t="s">
        <v>55</v>
      </c>
      <c r="I923" t="s">
        <v>34</v>
      </c>
      <c r="J923" t="s">
        <v>70</v>
      </c>
      <c r="K923" s="1">
        <v>19614</v>
      </c>
      <c r="L923" t="s">
        <v>36</v>
      </c>
      <c r="M923" t="s">
        <v>48</v>
      </c>
      <c r="N923" t="s">
        <v>84</v>
      </c>
      <c r="O923" t="s">
        <v>39</v>
      </c>
      <c r="P923" t="s">
        <v>78</v>
      </c>
      <c r="Q923">
        <v>3</v>
      </c>
      <c r="R923" s="1">
        <v>45057</v>
      </c>
      <c r="S923">
        <v>5</v>
      </c>
      <c r="T923">
        <v>4</v>
      </c>
      <c r="U923">
        <v>3</v>
      </c>
      <c r="V923" s="1">
        <v>44861</v>
      </c>
      <c r="W923" t="s">
        <v>50</v>
      </c>
      <c r="X923" t="s">
        <v>51</v>
      </c>
      <c r="Y923" t="s">
        <v>73</v>
      </c>
      <c r="Z923">
        <v>2</v>
      </c>
      <c r="AA923">
        <v>638.69000000000005</v>
      </c>
      <c r="AB923">
        <v>67</v>
      </c>
      <c r="AC923" t="str" cm="1">
        <f t="array" ref="AC923">_xlfn.IFS(AB923 &lt;=29, "Young Adult", AB923 &lt;=44, "Adult", AB923 &lt;=59, "Middle Age", AB923 &gt; 59, "Old")</f>
        <v>Old</v>
      </c>
      <c r="AD923">
        <f t="shared" ca="1" si="28"/>
        <v>6</v>
      </c>
      <c r="AE923" t="str" cm="1">
        <f t="array" ref="AE923">_xlfn.IFS(S923 &lt; 3, "Low", S923 &lt;= 4, "Medium", S923 &gt; 4, "High")</f>
        <v>High</v>
      </c>
      <c r="AF923" t="str" cm="1">
        <f t="array" ref="AF923">_xlfn.IFS(T923 &lt; 3, "Unsatisfied", T923 &lt;= 4, "Neutral", T923 &gt; 4, "Satisfied" )</f>
        <v>Neutral</v>
      </c>
      <c r="AG923" t="str" cm="1">
        <f t="array" ref="AG923">_xlfn.IFS(Q923 &lt; 3, "Needs Improvement", Q923 &lt;= 4, "Good", Q923 &gt; 4, "Excellent" )</f>
        <v>Good</v>
      </c>
      <c r="AH923" t="str">
        <f t="shared" si="29"/>
        <v>Needs Improvement</v>
      </c>
    </row>
    <row r="924" spans="1:34" x14ac:dyDescent="0.35">
      <c r="A924">
        <v>1417</v>
      </c>
      <c r="B924" s="1">
        <v>44285</v>
      </c>
      <c r="C924" t="s">
        <v>28</v>
      </c>
      <c r="D924" t="s">
        <v>87</v>
      </c>
      <c r="E924" t="s">
        <v>30</v>
      </c>
      <c r="F924" t="s">
        <v>55</v>
      </c>
      <c r="G924" t="s">
        <v>32</v>
      </c>
      <c r="H924" t="s">
        <v>46</v>
      </c>
      <c r="I924" t="s">
        <v>34</v>
      </c>
      <c r="J924" t="s">
        <v>47</v>
      </c>
      <c r="K924" s="1">
        <v>17931</v>
      </c>
      <c r="L924" t="s">
        <v>36</v>
      </c>
      <c r="M924" t="s">
        <v>37</v>
      </c>
      <c r="N924" t="s">
        <v>60</v>
      </c>
      <c r="O924" t="s">
        <v>61</v>
      </c>
      <c r="P924" t="s">
        <v>78</v>
      </c>
      <c r="Q924">
        <v>3</v>
      </c>
      <c r="R924" s="1">
        <v>44926</v>
      </c>
      <c r="S924">
        <v>3</v>
      </c>
      <c r="T924">
        <v>5</v>
      </c>
      <c r="U924">
        <v>2</v>
      </c>
      <c r="V924" s="1">
        <v>44931</v>
      </c>
      <c r="W924" t="s">
        <v>62</v>
      </c>
      <c r="X924" t="s">
        <v>42</v>
      </c>
      <c r="Y924" t="s">
        <v>73</v>
      </c>
      <c r="Z924">
        <v>1</v>
      </c>
      <c r="AA924">
        <v>643.82000000000005</v>
      </c>
      <c r="AB924">
        <v>72</v>
      </c>
      <c r="AC924" t="str" cm="1">
        <f t="array" ref="AC924">_xlfn.IFS(AB924 &lt;=29, "Young Adult", AB924 &lt;=44, "Adult", AB924 &lt;=59, "Middle Age", AB924 &gt; 59, "Old")</f>
        <v>Old</v>
      </c>
      <c r="AD924">
        <f t="shared" ca="1" si="28"/>
        <v>5</v>
      </c>
      <c r="AE924" t="str" cm="1">
        <f t="array" ref="AE924">_xlfn.IFS(S924 &lt; 3, "Low", S924 &lt;= 4, "Medium", S924 &gt; 4, "High")</f>
        <v>Medium</v>
      </c>
      <c r="AF924" t="str" cm="1">
        <f t="array" ref="AF924">_xlfn.IFS(T924 &lt; 3, "Unsatisfied", T924 &lt;= 4, "Neutral", T924 &gt; 4, "Satisfied" )</f>
        <v>Satisfied</v>
      </c>
      <c r="AG924" t="str" cm="1">
        <f t="array" ref="AG924">_xlfn.IFS(Q924 &lt; 3, "Needs Improvement", Q924 &lt;= 4, "Good", Q924 &gt; 4, "Excellent" )</f>
        <v>Good</v>
      </c>
      <c r="AH924" t="str">
        <f t="shared" si="29"/>
        <v>Needs Improvement</v>
      </c>
    </row>
    <row r="925" spans="1:34" x14ac:dyDescent="0.35">
      <c r="A925">
        <v>1418</v>
      </c>
      <c r="B925" s="1">
        <v>43369</v>
      </c>
      <c r="C925" t="s">
        <v>28</v>
      </c>
      <c r="D925" t="s">
        <v>81</v>
      </c>
      <c r="E925" t="s">
        <v>30</v>
      </c>
      <c r="F925" t="s">
        <v>46</v>
      </c>
      <c r="G925" t="s">
        <v>32</v>
      </c>
      <c r="H925" t="s">
        <v>33</v>
      </c>
      <c r="I925" t="s">
        <v>34</v>
      </c>
      <c r="J925" t="s">
        <v>101</v>
      </c>
      <c r="K925" s="1">
        <v>36890</v>
      </c>
      <c r="L925" t="s">
        <v>36</v>
      </c>
      <c r="M925" t="s">
        <v>37</v>
      </c>
      <c r="N925" t="s">
        <v>60</v>
      </c>
      <c r="O925" t="s">
        <v>67</v>
      </c>
      <c r="P925" t="s">
        <v>98</v>
      </c>
      <c r="Q925">
        <v>3</v>
      </c>
      <c r="R925" s="1">
        <v>44890</v>
      </c>
      <c r="S925">
        <v>2</v>
      </c>
      <c r="T925">
        <v>1</v>
      </c>
      <c r="U925">
        <v>3</v>
      </c>
      <c r="V925" s="1">
        <v>45101</v>
      </c>
      <c r="W925" t="s">
        <v>62</v>
      </c>
      <c r="X925" t="s">
        <v>51</v>
      </c>
      <c r="Y925" t="s">
        <v>43</v>
      </c>
      <c r="Z925">
        <v>1</v>
      </c>
      <c r="AA925">
        <v>840.76</v>
      </c>
      <c r="AB925">
        <v>18</v>
      </c>
      <c r="AC925" t="str" cm="1">
        <f t="array" ref="AC925">_xlfn.IFS(AB925 &lt;=29, "Young Adult", AB925 &lt;=44, "Adult", AB925 &lt;=59, "Middle Age", AB925 &gt; 59, "Old")</f>
        <v>Young Adult</v>
      </c>
      <c r="AD925">
        <f t="shared" ca="1" si="28"/>
        <v>7</v>
      </c>
      <c r="AE925" t="str" cm="1">
        <f t="array" ref="AE925">_xlfn.IFS(S925 &lt; 3, "Low", S925 &lt;= 4, "Medium", S925 &gt; 4, "High")</f>
        <v>Low</v>
      </c>
      <c r="AF925" t="str" cm="1">
        <f t="array" ref="AF925">_xlfn.IFS(T925 &lt; 3, "Unsatisfied", T925 &lt;= 4, "Neutral", T925 &gt; 4, "Satisfied" )</f>
        <v>Unsatisfied</v>
      </c>
      <c r="AG925" t="str" cm="1">
        <f t="array" ref="AG925">_xlfn.IFS(Q925 &lt; 3, "Needs Improvement", Q925 &lt;= 4, "Good", Q925 &gt; 4, "Excellent" )</f>
        <v>Good</v>
      </c>
      <c r="AH925" t="str">
        <f t="shared" si="29"/>
        <v>Needs Improvement</v>
      </c>
    </row>
    <row r="926" spans="1:34" x14ac:dyDescent="0.35">
      <c r="A926">
        <v>1419</v>
      </c>
      <c r="B926" s="1">
        <v>45068</v>
      </c>
      <c r="C926" t="s">
        <v>28</v>
      </c>
      <c r="D926" t="s">
        <v>54</v>
      </c>
      <c r="E926" t="s">
        <v>30</v>
      </c>
      <c r="F926" t="s">
        <v>31</v>
      </c>
      <c r="G926" t="s">
        <v>32</v>
      </c>
      <c r="H926" t="s">
        <v>55</v>
      </c>
      <c r="I926" t="s">
        <v>34</v>
      </c>
      <c r="J926" t="s">
        <v>70</v>
      </c>
      <c r="K926" s="1">
        <v>30692</v>
      </c>
      <c r="L926" t="s">
        <v>36</v>
      </c>
      <c r="M926" t="s">
        <v>37</v>
      </c>
      <c r="N926" t="s">
        <v>60</v>
      </c>
      <c r="O926" t="s">
        <v>77</v>
      </c>
      <c r="P926" t="s">
        <v>78</v>
      </c>
      <c r="Q926">
        <v>3</v>
      </c>
      <c r="R926" s="1">
        <v>44968</v>
      </c>
      <c r="S926">
        <v>4</v>
      </c>
      <c r="T926">
        <v>2</v>
      </c>
      <c r="U926">
        <v>1</v>
      </c>
      <c r="V926" s="1">
        <v>45029</v>
      </c>
      <c r="W926" t="s">
        <v>41</v>
      </c>
      <c r="X926" t="s">
        <v>42</v>
      </c>
      <c r="Y926" t="s">
        <v>73</v>
      </c>
      <c r="Z926">
        <v>1</v>
      </c>
      <c r="AA926">
        <v>108.04</v>
      </c>
      <c r="AB926">
        <v>39</v>
      </c>
      <c r="AC926" t="str" cm="1">
        <f t="array" ref="AC926">_xlfn.IFS(AB926 &lt;=29, "Young Adult", AB926 &lt;=44, "Adult", AB926 &lt;=59, "Middle Age", AB926 &gt; 59, "Old")</f>
        <v>Adult</v>
      </c>
      <c r="AD926">
        <f t="shared" ca="1" si="28"/>
        <v>3</v>
      </c>
      <c r="AE926" t="str" cm="1">
        <f t="array" ref="AE926">_xlfn.IFS(S926 &lt; 3, "Low", S926 &lt;= 4, "Medium", S926 &gt; 4, "High")</f>
        <v>Medium</v>
      </c>
      <c r="AF926" t="str" cm="1">
        <f t="array" ref="AF926">_xlfn.IFS(T926 &lt; 3, "Unsatisfied", T926 &lt;= 4, "Neutral", T926 &gt; 4, "Satisfied" )</f>
        <v>Unsatisfied</v>
      </c>
      <c r="AG926" t="str" cm="1">
        <f t="array" ref="AG926">_xlfn.IFS(Q926 &lt; 3, "Needs Improvement", Q926 &lt;= 4, "Good", Q926 &gt; 4, "Excellent" )</f>
        <v>Good</v>
      </c>
      <c r="AH926" t="str">
        <f t="shared" si="29"/>
        <v>Needs Improvement</v>
      </c>
    </row>
    <row r="927" spans="1:34" x14ac:dyDescent="0.35">
      <c r="A927">
        <v>1420</v>
      </c>
      <c r="B927" s="1">
        <v>44351</v>
      </c>
      <c r="C927" t="s">
        <v>28</v>
      </c>
      <c r="D927" t="s">
        <v>94</v>
      </c>
      <c r="E927" t="s">
        <v>30</v>
      </c>
      <c r="F927" t="s">
        <v>31</v>
      </c>
      <c r="G927" t="s">
        <v>56</v>
      </c>
      <c r="H927" t="s">
        <v>33</v>
      </c>
      <c r="I927" t="s">
        <v>34</v>
      </c>
      <c r="J927" t="s">
        <v>96</v>
      </c>
      <c r="K927" s="1">
        <v>18626</v>
      </c>
      <c r="L927" t="s">
        <v>36</v>
      </c>
      <c r="M927" t="s">
        <v>37</v>
      </c>
      <c r="N927" t="s">
        <v>38</v>
      </c>
      <c r="O927" t="s">
        <v>77</v>
      </c>
      <c r="P927" t="s">
        <v>78</v>
      </c>
      <c r="Q927">
        <v>3</v>
      </c>
      <c r="R927" s="1">
        <v>45089</v>
      </c>
      <c r="S927">
        <v>1</v>
      </c>
      <c r="T927">
        <v>2</v>
      </c>
      <c r="U927">
        <v>4</v>
      </c>
      <c r="V927" s="1">
        <v>44973</v>
      </c>
      <c r="W927" t="s">
        <v>92</v>
      </c>
      <c r="X927" t="s">
        <v>42</v>
      </c>
      <c r="Y927" t="s">
        <v>63</v>
      </c>
      <c r="Z927">
        <v>5</v>
      </c>
      <c r="AA927">
        <v>889.57</v>
      </c>
      <c r="AB927">
        <v>71</v>
      </c>
      <c r="AC927" t="str" cm="1">
        <f t="array" ref="AC927">_xlfn.IFS(AB927 &lt;=29, "Young Adult", AB927 &lt;=44, "Adult", AB927 &lt;=59, "Middle Age", AB927 &gt; 59, "Old")</f>
        <v>Old</v>
      </c>
      <c r="AD927">
        <f t="shared" ca="1" si="28"/>
        <v>5</v>
      </c>
      <c r="AE927" t="str" cm="1">
        <f t="array" ref="AE927">_xlfn.IFS(S927 &lt; 3, "Low", S927 &lt;= 4, "Medium", S927 &gt; 4, "High")</f>
        <v>Low</v>
      </c>
      <c r="AF927" t="str" cm="1">
        <f t="array" ref="AF927">_xlfn.IFS(T927 &lt; 3, "Unsatisfied", T927 &lt;= 4, "Neutral", T927 &gt; 4, "Satisfied" )</f>
        <v>Unsatisfied</v>
      </c>
      <c r="AG927" t="str" cm="1">
        <f t="array" ref="AG927">_xlfn.IFS(Q927 &lt; 3, "Needs Improvement", Q927 &lt;= 4, "Good", Q927 &gt; 4, "Excellent" )</f>
        <v>Good</v>
      </c>
      <c r="AH927" t="str">
        <f t="shared" si="29"/>
        <v>Effective</v>
      </c>
    </row>
    <row r="928" spans="1:34" x14ac:dyDescent="0.35">
      <c r="A928">
        <v>1421</v>
      </c>
      <c r="B928" s="1">
        <v>43760</v>
      </c>
      <c r="C928" t="s">
        <v>28</v>
      </c>
      <c r="D928" t="s">
        <v>85</v>
      </c>
      <c r="E928" t="s">
        <v>30</v>
      </c>
      <c r="F928" t="s">
        <v>31</v>
      </c>
      <c r="G928" t="s">
        <v>32</v>
      </c>
      <c r="H928" t="s">
        <v>55</v>
      </c>
      <c r="I928" t="s">
        <v>34</v>
      </c>
      <c r="J928" t="s">
        <v>65</v>
      </c>
      <c r="K928" s="1">
        <v>17867</v>
      </c>
      <c r="L928" t="s">
        <v>36</v>
      </c>
      <c r="M928" t="s">
        <v>37</v>
      </c>
      <c r="N928" t="s">
        <v>60</v>
      </c>
      <c r="O928" t="s">
        <v>67</v>
      </c>
      <c r="P928" t="s">
        <v>78</v>
      </c>
      <c r="Q928">
        <v>3</v>
      </c>
      <c r="R928" s="1">
        <v>44807</v>
      </c>
      <c r="S928">
        <v>3</v>
      </c>
      <c r="T928">
        <v>5</v>
      </c>
      <c r="U928">
        <v>5</v>
      </c>
      <c r="V928" s="1">
        <v>44903</v>
      </c>
      <c r="W928" t="s">
        <v>50</v>
      </c>
      <c r="X928" t="s">
        <v>42</v>
      </c>
      <c r="Y928" t="s">
        <v>63</v>
      </c>
      <c r="Z928">
        <v>5</v>
      </c>
      <c r="AA928">
        <v>835.97</v>
      </c>
      <c r="AB928">
        <v>71</v>
      </c>
      <c r="AC928" t="str" cm="1">
        <f t="array" ref="AC928">_xlfn.IFS(AB928 &lt;=29, "Young Adult", AB928 &lt;=44, "Adult", AB928 &lt;=59, "Middle Age", AB928 &gt; 59, "Old")</f>
        <v>Old</v>
      </c>
      <c r="AD928">
        <f t="shared" ca="1" si="28"/>
        <v>6</v>
      </c>
      <c r="AE928" t="str" cm="1">
        <f t="array" ref="AE928">_xlfn.IFS(S928 &lt; 3, "Low", S928 &lt;= 4, "Medium", S928 &gt; 4, "High")</f>
        <v>Medium</v>
      </c>
      <c r="AF928" t="str" cm="1">
        <f t="array" ref="AF928">_xlfn.IFS(T928 &lt; 3, "Unsatisfied", T928 &lt;= 4, "Neutral", T928 &gt; 4, "Satisfied" )</f>
        <v>Satisfied</v>
      </c>
      <c r="AG928" t="str" cm="1">
        <f t="array" ref="AG928">_xlfn.IFS(Q928 &lt; 3, "Needs Improvement", Q928 &lt;= 4, "Good", Q928 &gt; 4, "Excellent" )</f>
        <v>Good</v>
      </c>
      <c r="AH928" t="str">
        <f t="shared" si="29"/>
        <v>Effective</v>
      </c>
    </row>
    <row r="929" spans="1:34" x14ac:dyDescent="0.35">
      <c r="A929">
        <v>1423</v>
      </c>
      <c r="B929" s="1">
        <v>44737</v>
      </c>
      <c r="C929" t="s">
        <v>28</v>
      </c>
      <c r="D929" t="s">
        <v>74</v>
      </c>
      <c r="E929" t="s">
        <v>30</v>
      </c>
      <c r="F929" t="s">
        <v>55</v>
      </c>
      <c r="G929" t="s">
        <v>45</v>
      </c>
      <c r="H929" t="s">
        <v>55</v>
      </c>
      <c r="I929" t="s">
        <v>34</v>
      </c>
      <c r="J929" t="s">
        <v>47</v>
      </c>
      <c r="K929" s="1">
        <v>33675</v>
      </c>
      <c r="L929" t="s">
        <v>36</v>
      </c>
      <c r="M929" t="s">
        <v>37</v>
      </c>
      <c r="N929" t="s">
        <v>38</v>
      </c>
      <c r="O929" t="s">
        <v>61</v>
      </c>
      <c r="P929" t="s">
        <v>98</v>
      </c>
      <c r="Q929">
        <v>3</v>
      </c>
      <c r="R929" s="1">
        <v>45008</v>
      </c>
      <c r="S929">
        <v>2</v>
      </c>
      <c r="T929">
        <v>5</v>
      </c>
      <c r="U929">
        <v>5</v>
      </c>
      <c r="V929" s="1">
        <v>45000</v>
      </c>
      <c r="W929" t="s">
        <v>92</v>
      </c>
      <c r="X929" t="s">
        <v>42</v>
      </c>
      <c r="Y929" t="s">
        <v>73</v>
      </c>
      <c r="Z929">
        <v>3</v>
      </c>
      <c r="AA929">
        <v>255.55</v>
      </c>
      <c r="AB929">
        <v>30</v>
      </c>
      <c r="AC929" t="str" cm="1">
        <f t="array" ref="AC929">_xlfn.IFS(AB929 &lt;=29, "Young Adult", AB929 &lt;=44, "Adult", AB929 &lt;=59, "Middle Age", AB929 &gt; 59, "Old")</f>
        <v>Adult</v>
      </c>
      <c r="AD929">
        <f t="shared" ca="1" si="28"/>
        <v>3</v>
      </c>
      <c r="AE929" t="str" cm="1">
        <f t="array" ref="AE929">_xlfn.IFS(S929 &lt; 3, "Low", S929 &lt;= 4, "Medium", S929 &gt; 4, "High")</f>
        <v>Low</v>
      </c>
      <c r="AF929" t="str" cm="1">
        <f t="array" ref="AF929">_xlfn.IFS(T929 &lt; 3, "Unsatisfied", T929 &lt;= 4, "Neutral", T929 &gt; 4, "Satisfied" )</f>
        <v>Satisfied</v>
      </c>
      <c r="AG929" t="str" cm="1">
        <f t="array" ref="AG929">_xlfn.IFS(Q929 &lt; 3, "Needs Improvement", Q929 &lt;= 4, "Good", Q929 &gt; 4, "Excellent" )</f>
        <v>Good</v>
      </c>
      <c r="AH929" t="str">
        <f t="shared" si="29"/>
        <v>Needs Improvement</v>
      </c>
    </row>
    <row r="930" spans="1:34" x14ac:dyDescent="0.35">
      <c r="A930">
        <v>1425</v>
      </c>
      <c r="B930" s="1">
        <v>43681</v>
      </c>
      <c r="C930" t="s">
        <v>28</v>
      </c>
      <c r="D930" t="s">
        <v>29</v>
      </c>
      <c r="E930" t="s">
        <v>30</v>
      </c>
      <c r="F930" t="s">
        <v>46</v>
      </c>
      <c r="G930" t="s">
        <v>56</v>
      </c>
      <c r="H930" t="s">
        <v>55</v>
      </c>
      <c r="I930" t="s">
        <v>34</v>
      </c>
      <c r="J930" t="s">
        <v>70</v>
      </c>
      <c r="K930" s="1">
        <v>15513</v>
      </c>
      <c r="L930" t="s">
        <v>36</v>
      </c>
      <c r="M930" t="s">
        <v>37</v>
      </c>
      <c r="N930" t="s">
        <v>72</v>
      </c>
      <c r="O930" t="s">
        <v>61</v>
      </c>
      <c r="P930" t="s">
        <v>98</v>
      </c>
      <c r="Q930">
        <v>3</v>
      </c>
      <c r="R930" s="1">
        <v>44810</v>
      </c>
      <c r="S930">
        <v>2</v>
      </c>
      <c r="T930">
        <v>3</v>
      </c>
      <c r="U930">
        <v>1</v>
      </c>
      <c r="V930" s="1">
        <v>44998</v>
      </c>
      <c r="W930" t="s">
        <v>68</v>
      </c>
      <c r="X930" t="s">
        <v>42</v>
      </c>
      <c r="Y930" t="s">
        <v>43</v>
      </c>
      <c r="Z930">
        <v>1</v>
      </c>
      <c r="AA930">
        <v>850.15</v>
      </c>
      <c r="AB930">
        <v>77</v>
      </c>
      <c r="AC930" t="str" cm="1">
        <f t="array" ref="AC930">_xlfn.IFS(AB930 &lt;=29, "Young Adult", AB930 &lt;=44, "Adult", AB930 &lt;=59, "Middle Age", AB930 &gt; 59, "Old")</f>
        <v>Old</v>
      </c>
      <c r="AD930">
        <f t="shared" ca="1" si="28"/>
        <v>6</v>
      </c>
      <c r="AE930" t="str" cm="1">
        <f t="array" ref="AE930">_xlfn.IFS(S930 &lt; 3, "Low", S930 &lt;= 4, "Medium", S930 &gt; 4, "High")</f>
        <v>Low</v>
      </c>
      <c r="AF930" t="str" cm="1">
        <f t="array" ref="AF930">_xlfn.IFS(T930 &lt; 3, "Unsatisfied", T930 &lt;= 4, "Neutral", T930 &gt; 4, "Satisfied" )</f>
        <v>Neutral</v>
      </c>
      <c r="AG930" t="str" cm="1">
        <f t="array" ref="AG930">_xlfn.IFS(Q930 &lt; 3, "Needs Improvement", Q930 &lt;= 4, "Good", Q930 &gt; 4, "Excellent" )</f>
        <v>Good</v>
      </c>
      <c r="AH930" t="str">
        <f t="shared" si="29"/>
        <v>Needs Improvement</v>
      </c>
    </row>
    <row r="931" spans="1:34" x14ac:dyDescent="0.35">
      <c r="A931">
        <v>1426</v>
      </c>
      <c r="B931" s="1">
        <v>44628</v>
      </c>
      <c r="C931" t="s">
        <v>28</v>
      </c>
      <c r="D931" t="s">
        <v>44</v>
      </c>
      <c r="E931" t="s">
        <v>108</v>
      </c>
      <c r="F931" t="s">
        <v>55</v>
      </c>
      <c r="G931" t="s">
        <v>45</v>
      </c>
      <c r="H931" t="s">
        <v>55</v>
      </c>
      <c r="I931" t="s">
        <v>34</v>
      </c>
      <c r="J931" t="s">
        <v>65</v>
      </c>
      <c r="K931" s="1">
        <v>36726</v>
      </c>
      <c r="L931" t="s">
        <v>36</v>
      </c>
      <c r="M931" t="s">
        <v>37</v>
      </c>
      <c r="N931" t="s">
        <v>49</v>
      </c>
      <c r="O931" t="s">
        <v>39</v>
      </c>
      <c r="P931" t="s">
        <v>78</v>
      </c>
      <c r="Q931">
        <v>3</v>
      </c>
      <c r="R931" s="1">
        <v>45118</v>
      </c>
      <c r="S931">
        <v>4</v>
      </c>
      <c r="T931">
        <v>5</v>
      </c>
      <c r="U931">
        <v>5</v>
      </c>
      <c r="V931" s="1">
        <v>44897</v>
      </c>
      <c r="W931" t="s">
        <v>62</v>
      </c>
      <c r="X931" t="s">
        <v>51</v>
      </c>
      <c r="Y931" t="s">
        <v>63</v>
      </c>
      <c r="Z931">
        <v>3</v>
      </c>
      <c r="AA931">
        <v>938.04</v>
      </c>
      <c r="AB931">
        <v>22</v>
      </c>
      <c r="AC931" t="str" cm="1">
        <f t="array" ref="AC931">_xlfn.IFS(AB931 &lt;=29, "Young Adult", AB931 &lt;=44, "Adult", AB931 &lt;=59, "Middle Age", AB931 &gt; 59, "Old")</f>
        <v>Young Adult</v>
      </c>
      <c r="AD931">
        <f t="shared" ca="1" si="28"/>
        <v>4</v>
      </c>
      <c r="AE931" t="str" cm="1">
        <f t="array" ref="AE931">_xlfn.IFS(S931 &lt; 3, "Low", S931 &lt;= 4, "Medium", S931 &gt; 4, "High")</f>
        <v>Medium</v>
      </c>
      <c r="AF931" t="str" cm="1">
        <f t="array" ref="AF931">_xlfn.IFS(T931 &lt; 3, "Unsatisfied", T931 &lt;= 4, "Neutral", T931 &gt; 4, "Satisfied" )</f>
        <v>Satisfied</v>
      </c>
      <c r="AG931" t="str" cm="1">
        <f t="array" ref="AG931">_xlfn.IFS(Q931 &lt; 3, "Needs Improvement", Q931 &lt;= 4, "Good", Q931 &gt; 4, "Excellent" )</f>
        <v>Good</v>
      </c>
      <c r="AH931" t="str">
        <f t="shared" si="29"/>
        <v>Effective</v>
      </c>
    </row>
    <row r="932" spans="1:34" x14ac:dyDescent="0.35">
      <c r="A932">
        <v>1427</v>
      </c>
      <c r="B932" s="1">
        <v>43518</v>
      </c>
      <c r="C932" t="s">
        <v>106</v>
      </c>
      <c r="D932" t="s">
        <v>29</v>
      </c>
      <c r="E932" t="s">
        <v>30</v>
      </c>
      <c r="F932" t="s">
        <v>55</v>
      </c>
      <c r="G932" t="s">
        <v>45</v>
      </c>
      <c r="H932" t="s">
        <v>46</v>
      </c>
      <c r="I932" t="s">
        <v>34</v>
      </c>
      <c r="J932" t="s">
        <v>79</v>
      </c>
      <c r="K932" s="1">
        <v>19488</v>
      </c>
      <c r="L932" t="s">
        <v>36</v>
      </c>
      <c r="M932" t="s">
        <v>48</v>
      </c>
      <c r="N932" t="s">
        <v>84</v>
      </c>
      <c r="O932" t="s">
        <v>77</v>
      </c>
      <c r="P932" t="s">
        <v>98</v>
      </c>
      <c r="Q932">
        <v>3</v>
      </c>
      <c r="R932" s="1">
        <v>44966</v>
      </c>
      <c r="S932">
        <v>1</v>
      </c>
      <c r="T932">
        <v>2</v>
      </c>
      <c r="U932">
        <v>3</v>
      </c>
      <c r="V932" s="1">
        <v>45041</v>
      </c>
      <c r="W932" t="s">
        <v>62</v>
      </c>
      <c r="X932" t="s">
        <v>51</v>
      </c>
      <c r="Y932" t="s">
        <v>73</v>
      </c>
      <c r="Z932">
        <v>1</v>
      </c>
      <c r="AA932">
        <v>684.24</v>
      </c>
      <c r="AB932">
        <v>66</v>
      </c>
      <c r="AC932" t="str" cm="1">
        <f t="array" ref="AC932">_xlfn.IFS(AB932 &lt;=29, "Young Adult", AB932 &lt;=44, "Adult", AB932 &lt;=59, "Middle Age", AB932 &gt; 59, "Old")</f>
        <v>Old</v>
      </c>
      <c r="AD932">
        <f t="shared" ca="1" si="28"/>
        <v>7</v>
      </c>
      <c r="AE932" t="str" cm="1">
        <f t="array" ref="AE932">_xlfn.IFS(S932 &lt; 3, "Low", S932 &lt;= 4, "Medium", S932 &gt; 4, "High")</f>
        <v>Low</v>
      </c>
      <c r="AF932" t="str" cm="1">
        <f t="array" ref="AF932">_xlfn.IFS(T932 &lt; 3, "Unsatisfied", T932 &lt;= 4, "Neutral", T932 &gt; 4, "Satisfied" )</f>
        <v>Unsatisfied</v>
      </c>
      <c r="AG932" t="str" cm="1">
        <f t="array" ref="AG932">_xlfn.IFS(Q932 &lt; 3, "Needs Improvement", Q932 &lt;= 4, "Good", Q932 &gt; 4, "Excellent" )</f>
        <v>Good</v>
      </c>
      <c r="AH932" t="str">
        <f t="shared" si="29"/>
        <v>Needs Improvement</v>
      </c>
    </row>
    <row r="933" spans="1:34" x14ac:dyDescent="0.35">
      <c r="A933">
        <v>1428</v>
      </c>
      <c r="B933" s="1">
        <v>44903</v>
      </c>
      <c r="C933" t="s">
        <v>106</v>
      </c>
      <c r="D933" t="s">
        <v>85</v>
      </c>
      <c r="E933" t="s">
        <v>30</v>
      </c>
      <c r="F933" t="s">
        <v>55</v>
      </c>
      <c r="G933" t="s">
        <v>32</v>
      </c>
      <c r="H933" t="s">
        <v>46</v>
      </c>
      <c r="I933" t="s">
        <v>34</v>
      </c>
      <c r="J933" t="s">
        <v>82</v>
      </c>
      <c r="K933" s="1">
        <v>25625</v>
      </c>
      <c r="L933" t="s">
        <v>36</v>
      </c>
      <c r="M933" t="s">
        <v>48</v>
      </c>
      <c r="N933" t="s">
        <v>38</v>
      </c>
      <c r="O933" t="s">
        <v>77</v>
      </c>
      <c r="P933" t="s">
        <v>78</v>
      </c>
      <c r="Q933">
        <v>3</v>
      </c>
      <c r="R933" s="1">
        <v>45081</v>
      </c>
      <c r="S933">
        <v>3</v>
      </c>
      <c r="T933">
        <v>5</v>
      </c>
      <c r="U933">
        <v>2</v>
      </c>
      <c r="V933" s="1">
        <v>44803</v>
      </c>
      <c r="W933" t="s">
        <v>68</v>
      </c>
      <c r="X933" t="s">
        <v>42</v>
      </c>
      <c r="Y933" t="s">
        <v>43</v>
      </c>
      <c r="Z933">
        <v>5</v>
      </c>
      <c r="AA933">
        <v>956.11</v>
      </c>
      <c r="AB933">
        <v>52</v>
      </c>
      <c r="AC933" t="str" cm="1">
        <f t="array" ref="AC933">_xlfn.IFS(AB933 &lt;=29, "Young Adult", AB933 &lt;=44, "Adult", AB933 &lt;=59, "Middle Age", AB933 &gt; 59, "Old")</f>
        <v>Middle Age</v>
      </c>
      <c r="AD933">
        <f t="shared" ca="1" si="28"/>
        <v>3</v>
      </c>
      <c r="AE933" t="str" cm="1">
        <f t="array" ref="AE933">_xlfn.IFS(S933 &lt; 3, "Low", S933 &lt;= 4, "Medium", S933 &gt; 4, "High")</f>
        <v>Medium</v>
      </c>
      <c r="AF933" t="str" cm="1">
        <f t="array" ref="AF933">_xlfn.IFS(T933 &lt; 3, "Unsatisfied", T933 &lt;= 4, "Neutral", T933 &gt; 4, "Satisfied" )</f>
        <v>Satisfied</v>
      </c>
      <c r="AG933" t="str" cm="1">
        <f t="array" ref="AG933">_xlfn.IFS(Q933 &lt; 3, "Needs Improvement", Q933 &lt;= 4, "Good", Q933 &gt; 4, "Excellent" )</f>
        <v>Good</v>
      </c>
      <c r="AH933" t="str">
        <f t="shared" si="29"/>
        <v>Needs Improvement</v>
      </c>
    </row>
    <row r="934" spans="1:34" x14ac:dyDescent="0.35">
      <c r="A934">
        <v>1429</v>
      </c>
      <c r="B934" s="1">
        <v>43791</v>
      </c>
      <c r="C934" t="s">
        <v>106</v>
      </c>
      <c r="D934" t="s">
        <v>44</v>
      </c>
      <c r="E934" t="s">
        <v>108</v>
      </c>
      <c r="F934" t="s">
        <v>31</v>
      </c>
      <c r="G934" t="s">
        <v>56</v>
      </c>
      <c r="H934" t="s">
        <v>33</v>
      </c>
      <c r="I934" t="s">
        <v>34</v>
      </c>
      <c r="J934" t="s">
        <v>70</v>
      </c>
      <c r="K934" s="1">
        <v>16317</v>
      </c>
      <c r="L934" t="s">
        <v>36</v>
      </c>
      <c r="M934" t="s">
        <v>37</v>
      </c>
      <c r="N934" t="s">
        <v>49</v>
      </c>
      <c r="O934" t="s">
        <v>77</v>
      </c>
      <c r="P934" t="s">
        <v>78</v>
      </c>
      <c r="Q934">
        <v>3</v>
      </c>
      <c r="R934" s="1">
        <v>45008</v>
      </c>
      <c r="S934">
        <v>1</v>
      </c>
      <c r="T934">
        <v>4</v>
      </c>
      <c r="U934">
        <v>3</v>
      </c>
      <c r="V934" s="1">
        <v>44891</v>
      </c>
      <c r="W934" t="s">
        <v>92</v>
      </c>
      <c r="X934" t="s">
        <v>51</v>
      </c>
      <c r="Y934" t="s">
        <v>43</v>
      </c>
      <c r="Z934">
        <v>4</v>
      </c>
      <c r="AA934">
        <v>441.43</v>
      </c>
      <c r="AB934">
        <v>75</v>
      </c>
      <c r="AC934" t="str" cm="1">
        <f t="array" ref="AC934">_xlfn.IFS(AB934 &lt;=29, "Young Adult", AB934 &lt;=44, "Adult", AB934 &lt;=59, "Middle Age", AB934 &gt; 59, "Old")</f>
        <v>Old</v>
      </c>
      <c r="AD934">
        <f t="shared" ca="1" si="28"/>
        <v>6</v>
      </c>
      <c r="AE934" t="str" cm="1">
        <f t="array" ref="AE934">_xlfn.IFS(S934 &lt; 3, "Low", S934 &lt;= 4, "Medium", S934 &gt; 4, "High")</f>
        <v>Low</v>
      </c>
      <c r="AF934" t="str" cm="1">
        <f t="array" ref="AF934">_xlfn.IFS(T934 &lt; 3, "Unsatisfied", T934 &lt;= 4, "Neutral", T934 &gt; 4, "Satisfied" )</f>
        <v>Neutral</v>
      </c>
      <c r="AG934" t="str" cm="1">
        <f t="array" ref="AG934">_xlfn.IFS(Q934 &lt; 3, "Needs Improvement", Q934 &lt;= 4, "Good", Q934 &gt; 4, "Excellent" )</f>
        <v>Good</v>
      </c>
      <c r="AH934" t="str">
        <f t="shared" si="29"/>
        <v>Needs Improvement</v>
      </c>
    </row>
    <row r="935" spans="1:34" x14ac:dyDescent="0.35">
      <c r="A935">
        <v>1430</v>
      </c>
      <c r="B935" s="1">
        <v>44970</v>
      </c>
      <c r="C935" t="s">
        <v>106</v>
      </c>
      <c r="D935" t="s">
        <v>87</v>
      </c>
      <c r="E935" t="s">
        <v>108</v>
      </c>
      <c r="F935" t="s">
        <v>46</v>
      </c>
      <c r="G935" t="s">
        <v>45</v>
      </c>
      <c r="H935" t="s">
        <v>33</v>
      </c>
      <c r="I935" t="s">
        <v>34</v>
      </c>
      <c r="J935" t="s">
        <v>105</v>
      </c>
      <c r="K935" s="1">
        <v>21569</v>
      </c>
      <c r="L935" t="s">
        <v>36</v>
      </c>
      <c r="M935" t="s">
        <v>37</v>
      </c>
      <c r="N935" t="s">
        <v>84</v>
      </c>
      <c r="O935" t="s">
        <v>61</v>
      </c>
      <c r="P935" t="s">
        <v>98</v>
      </c>
      <c r="Q935">
        <v>3</v>
      </c>
      <c r="R935" s="1">
        <v>44819</v>
      </c>
      <c r="S935">
        <v>2</v>
      </c>
      <c r="T935">
        <v>2</v>
      </c>
      <c r="U935">
        <v>2</v>
      </c>
      <c r="V935" s="1">
        <v>44799</v>
      </c>
      <c r="W935" t="s">
        <v>41</v>
      </c>
      <c r="X935" t="s">
        <v>51</v>
      </c>
      <c r="Y935" t="s">
        <v>73</v>
      </c>
      <c r="Z935">
        <v>4</v>
      </c>
      <c r="AA935">
        <v>193.99</v>
      </c>
      <c r="AB935">
        <v>64</v>
      </c>
      <c r="AC935" t="str" cm="1">
        <f t="array" ref="AC935">_xlfn.IFS(AB935 &lt;=29, "Young Adult", AB935 &lt;=44, "Adult", AB935 &lt;=59, "Middle Age", AB935 &gt; 59, "Old")</f>
        <v>Old</v>
      </c>
      <c r="AD935">
        <f t="shared" ca="1" si="28"/>
        <v>3</v>
      </c>
      <c r="AE935" t="str" cm="1">
        <f t="array" ref="AE935">_xlfn.IFS(S935 &lt; 3, "Low", S935 &lt;= 4, "Medium", S935 &gt; 4, "High")</f>
        <v>Low</v>
      </c>
      <c r="AF935" t="str" cm="1">
        <f t="array" ref="AF935">_xlfn.IFS(T935 &lt; 3, "Unsatisfied", T935 &lt;= 4, "Neutral", T935 &gt; 4, "Satisfied" )</f>
        <v>Unsatisfied</v>
      </c>
      <c r="AG935" t="str" cm="1">
        <f t="array" ref="AG935">_xlfn.IFS(Q935 &lt; 3, "Needs Improvement", Q935 &lt;= 4, "Good", Q935 &gt; 4, "Excellent" )</f>
        <v>Good</v>
      </c>
      <c r="AH935" t="str">
        <f t="shared" si="29"/>
        <v>Needs Improvement</v>
      </c>
    </row>
    <row r="936" spans="1:34" x14ac:dyDescent="0.35">
      <c r="A936">
        <v>1431</v>
      </c>
      <c r="B936" s="1">
        <v>43539</v>
      </c>
      <c r="C936" t="s">
        <v>106</v>
      </c>
      <c r="D936" t="s">
        <v>64</v>
      </c>
      <c r="E936" t="s">
        <v>30</v>
      </c>
      <c r="F936" t="s">
        <v>55</v>
      </c>
      <c r="G936" t="s">
        <v>56</v>
      </c>
      <c r="H936" t="s">
        <v>55</v>
      </c>
      <c r="I936" t="s">
        <v>34</v>
      </c>
      <c r="J936" t="s">
        <v>70</v>
      </c>
      <c r="K936" s="1">
        <v>18932</v>
      </c>
      <c r="L936" t="s">
        <v>36</v>
      </c>
      <c r="M936" t="s">
        <v>37</v>
      </c>
      <c r="N936" t="s">
        <v>72</v>
      </c>
      <c r="O936" t="s">
        <v>39</v>
      </c>
      <c r="P936" t="s">
        <v>78</v>
      </c>
      <c r="Q936">
        <v>3</v>
      </c>
      <c r="R936" s="1">
        <v>44862</v>
      </c>
      <c r="S936">
        <v>2</v>
      </c>
      <c r="T936">
        <v>1</v>
      </c>
      <c r="U936">
        <v>1</v>
      </c>
      <c r="V936" s="1">
        <v>44849</v>
      </c>
      <c r="W936" t="s">
        <v>68</v>
      </c>
      <c r="X936" t="s">
        <v>51</v>
      </c>
      <c r="Y936" t="s">
        <v>43</v>
      </c>
      <c r="Z936">
        <v>3</v>
      </c>
      <c r="AA936">
        <v>790.72</v>
      </c>
      <c r="AB936">
        <v>68</v>
      </c>
      <c r="AC936" t="str" cm="1">
        <f t="array" ref="AC936">_xlfn.IFS(AB936 &lt;=29, "Young Adult", AB936 &lt;=44, "Adult", AB936 &lt;=59, "Middle Age", AB936 &gt; 59, "Old")</f>
        <v>Old</v>
      </c>
      <c r="AD936">
        <f t="shared" ca="1" si="28"/>
        <v>7</v>
      </c>
      <c r="AE936" t="str" cm="1">
        <f t="array" ref="AE936">_xlfn.IFS(S936 &lt; 3, "Low", S936 &lt;= 4, "Medium", S936 &gt; 4, "High")</f>
        <v>Low</v>
      </c>
      <c r="AF936" t="str" cm="1">
        <f t="array" ref="AF936">_xlfn.IFS(T936 &lt; 3, "Unsatisfied", T936 &lt;= 4, "Neutral", T936 &gt; 4, "Satisfied" )</f>
        <v>Unsatisfied</v>
      </c>
      <c r="AG936" t="str" cm="1">
        <f t="array" ref="AG936">_xlfn.IFS(Q936 &lt; 3, "Needs Improvement", Q936 &lt;= 4, "Good", Q936 &gt; 4, "Excellent" )</f>
        <v>Good</v>
      </c>
      <c r="AH936" t="str">
        <f t="shared" si="29"/>
        <v>Needs Improvement</v>
      </c>
    </row>
    <row r="937" spans="1:34" x14ac:dyDescent="0.35">
      <c r="A937">
        <v>1432</v>
      </c>
      <c r="B937" s="1">
        <v>43664</v>
      </c>
      <c r="C937" t="s">
        <v>106</v>
      </c>
      <c r="D937" t="s">
        <v>94</v>
      </c>
      <c r="E937" t="s">
        <v>30</v>
      </c>
      <c r="F937" t="s">
        <v>31</v>
      </c>
      <c r="G937" t="s">
        <v>45</v>
      </c>
      <c r="H937" t="s">
        <v>46</v>
      </c>
      <c r="I937" t="s">
        <v>34</v>
      </c>
      <c r="J937" t="s">
        <v>96</v>
      </c>
      <c r="K937" s="1">
        <v>33448</v>
      </c>
      <c r="L937" t="s">
        <v>36</v>
      </c>
      <c r="M937" t="s">
        <v>48</v>
      </c>
      <c r="N937" t="s">
        <v>38</v>
      </c>
      <c r="O937" t="s">
        <v>67</v>
      </c>
      <c r="P937" t="s">
        <v>78</v>
      </c>
      <c r="Q937">
        <v>3</v>
      </c>
      <c r="R937" s="1">
        <v>44847</v>
      </c>
      <c r="S937">
        <v>4</v>
      </c>
      <c r="T937">
        <v>3</v>
      </c>
      <c r="U937">
        <v>4</v>
      </c>
      <c r="V937" s="1">
        <v>44779</v>
      </c>
      <c r="W937" t="s">
        <v>92</v>
      </c>
      <c r="X937" t="s">
        <v>42</v>
      </c>
      <c r="Y937" t="s">
        <v>63</v>
      </c>
      <c r="Z937">
        <v>4</v>
      </c>
      <c r="AA937">
        <v>894.75</v>
      </c>
      <c r="AB937">
        <v>28</v>
      </c>
      <c r="AC937" t="str" cm="1">
        <f t="array" ref="AC937">_xlfn.IFS(AB937 &lt;=29, "Young Adult", AB937 &lt;=44, "Adult", AB937 &lt;=59, "Middle Age", AB937 &gt; 59, "Old")</f>
        <v>Young Adult</v>
      </c>
      <c r="AD937">
        <f t="shared" ca="1" si="28"/>
        <v>6</v>
      </c>
      <c r="AE937" t="str" cm="1">
        <f t="array" ref="AE937">_xlfn.IFS(S937 &lt; 3, "Low", S937 &lt;= 4, "Medium", S937 &gt; 4, "High")</f>
        <v>Medium</v>
      </c>
      <c r="AF937" t="str" cm="1">
        <f t="array" ref="AF937">_xlfn.IFS(T937 &lt; 3, "Unsatisfied", T937 &lt;= 4, "Neutral", T937 &gt; 4, "Satisfied" )</f>
        <v>Neutral</v>
      </c>
      <c r="AG937" t="str" cm="1">
        <f t="array" ref="AG937">_xlfn.IFS(Q937 &lt; 3, "Needs Improvement", Q937 &lt;= 4, "Good", Q937 &gt; 4, "Excellent" )</f>
        <v>Good</v>
      </c>
      <c r="AH937" t="str">
        <f t="shared" si="29"/>
        <v>Effective</v>
      </c>
    </row>
    <row r="938" spans="1:34" x14ac:dyDescent="0.35">
      <c r="A938">
        <v>1433</v>
      </c>
      <c r="B938" s="1">
        <v>44295</v>
      </c>
      <c r="C938" t="s">
        <v>28</v>
      </c>
      <c r="D938" t="s">
        <v>85</v>
      </c>
      <c r="E938" t="s">
        <v>30</v>
      </c>
      <c r="F938" t="s">
        <v>46</v>
      </c>
      <c r="G938" t="s">
        <v>32</v>
      </c>
      <c r="H938" t="s">
        <v>46</v>
      </c>
      <c r="I938" t="s">
        <v>34</v>
      </c>
      <c r="J938" t="s">
        <v>65</v>
      </c>
      <c r="K938" s="1">
        <v>34936</v>
      </c>
      <c r="L938" t="s">
        <v>36</v>
      </c>
      <c r="M938" t="s">
        <v>37</v>
      </c>
      <c r="N938" t="s">
        <v>38</v>
      </c>
      <c r="O938" t="s">
        <v>39</v>
      </c>
      <c r="P938" t="s">
        <v>98</v>
      </c>
      <c r="Q938">
        <v>3</v>
      </c>
      <c r="R938" s="1">
        <v>44779</v>
      </c>
      <c r="S938">
        <v>5</v>
      </c>
      <c r="T938">
        <v>1</v>
      </c>
      <c r="U938">
        <v>3</v>
      </c>
      <c r="V938" s="1">
        <v>44822</v>
      </c>
      <c r="W938" t="s">
        <v>50</v>
      </c>
      <c r="X938" t="s">
        <v>42</v>
      </c>
      <c r="Y938" t="s">
        <v>73</v>
      </c>
      <c r="Z938">
        <v>4</v>
      </c>
      <c r="AA938">
        <v>863.73</v>
      </c>
      <c r="AB938">
        <v>26</v>
      </c>
      <c r="AC938" t="str" cm="1">
        <f t="array" ref="AC938">_xlfn.IFS(AB938 &lt;=29, "Young Adult", AB938 &lt;=44, "Adult", AB938 &lt;=59, "Middle Age", AB938 &gt; 59, "Old")</f>
        <v>Young Adult</v>
      </c>
      <c r="AD938">
        <f t="shared" ca="1" si="28"/>
        <v>5</v>
      </c>
      <c r="AE938" t="str" cm="1">
        <f t="array" ref="AE938">_xlfn.IFS(S938 &lt; 3, "Low", S938 &lt;= 4, "Medium", S938 &gt; 4, "High")</f>
        <v>High</v>
      </c>
      <c r="AF938" t="str" cm="1">
        <f t="array" ref="AF938">_xlfn.IFS(T938 &lt; 3, "Unsatisfied", T938 &lt;= 4, "Neutral", T938 &gt; 4, "Satisfied" )</f>
        <v>Unsatisfied</v>
      </c>
      <c r="AG938" t="str" cm="1">
        <f t="array" ref="AG938">_xlfn.IFS(Q938 &lt; 3, "Needs Improvement", Q938 &lt;= 4, "Good", Q938 &gt; 4, "Excellent" )</f>
        <v>Good</v>
      </c>
      <c r="AH938" t="str">
        <f t="shared" si="29"/>
        <v>Needs Improvement</v>
      </c>
    </row>
    <row r="939" spans="1:34" x14ac:dyDescent="0.35">
      <c r="A939">
        <v>1434</v>
      </c>
      <c r="B939" s="1">
        <v>43464</v>
      </c>
      <c r="C939" t="s">
        <v>28</v>
      </c>
      <c r="D939" t="s">
        <v>44</v>
      </c>
      <c r="E939" t="s">
        <v>30</v>
      </c>
      <c r="F939" t="s">
        <v>46</v>
      </c>
      <c r="G939" t="s">
        <v>32</v>
      </c>
      <c r="H939" t="s">
        <v>46</v>
      </c>
      <c r="I939" t="s">
        <v>34</v>
      </c>
      <c r="J939" t="s">
        <v>89</v>
      </c>
      <c r="K939" s="1">
        <v>31774</v>
      </c>
      <c r="L939" t="s">
        <v>36</v>
      </c>
      <c r="M939" t="s">
        <v>37</v>
      </c>
      <c r="N939" t="s">
        <v>38</v>
      </c>
      <c r="O939" t="s">
        <v>77</v>
      </c>
      <c r="P939" t="s">
        <v>78</v>
      </c>
      <c r="Q939">
        <v>3</v>
      </c>
      <c r="R939" s="1">
        <v>44855</v>
      </c>
      <c r="S939">
        <v>1</v>
      </c>
      <c r="T939">
        <v>2</v>
      </c>
      <c r="U939">
        <v>3</v>
      </c>
      <c r="V939" s="1">
        <v>45043</v>
      </c>
      <c r="W939" t="s">
        <v>62</v>
      </c>
      <c r="X939" t="s">
        <v>51</v>
      </c>
      <c r="Y939" t="s">
        <v>52</v>
      </c>
      <c r="Z939">
        <v>2</v>
      </c>
      <c r="AA939">
        <v>746.99</v>
      </c>
      <c r="AB939">
        <v>32</v>
      </c>
      <c r="AC939" t="str" cm="1">
        <f t="array" ref="AC939">_xlfn.IFS(AB939 &lt;=29, "Young Adult", AB939 &lt;=44, "Adult", AB939 &lt;=59, "Middle Age", AB939 &gt; 59, "Old")</f>
        <v>Adult</v>
      </c>
      <c r="AD939">
        <f t="shared" ca="1" si="28"/>
        <v>7</v>
      </c>
      <c r="AE939" t="str" cm="1">
        <f t="array" ref="AE939">_xlfn.IFS(S939 &lt; 3, "Low", S939 &lt;= 4, "Medium", S939 &gt; 4, "High")</f>
        <v>Low</v>
      </c>
      <c r="AF939" t="str" cm="1">
        <f t="array" ref="AF939">_xlfn.IFS(T939 &lt; 3, "Unsatisfied", T939 &lt;= 4, "Neutral", T939 &gt; 4, "Satisfied" )</f>
        <v>Unsatisfied</v>
      </c>
      <c r="AG939" t="str" cm="1">
        <f t="array" ref="AG939">_xlfn.IFS(Q939 &lt; 3, "Needs Improvement", Q939 &lt;= 4, "Good", Q939 &gt; 4, "Excellent" )</f>
        <v>Good</v>
      </c>
      <c r="AH939" t="str">
        <f t="shared" si="29"/>
        <v>Needs Improvement</v>
      </c>
    </row>
    <row r="940" spans="1:34" x14ac:dyDescent="0.35">
      <c r="A940">
        <v>1435</v>
      </c>
      <c r="B940" s="1">
        <v>44407</v>
      </c>
      <c r="C940" t="s">
        <v>28</v>
      </c>
      <c r="D940" t="s">
        <v>87</v>
      </c>
      <c r="E940" t="s">
        <v>30</v>
      </c>
      <c r="F940" t="s">
        <v>31</v>
      </c>
      <c r="G940" t="s">
        <v>32</v>
      </c>
      <c r="H940" t="s">
        <v>33</v>
      </c>
      <c r="I940" t="s">
        <v>34</v>
      </c>
      <c r="J940" t="s">
        <v>70</v>
      </c>
      <c r="K940" s="1">
        <v>36128</v>
      </c>
      <c r="L940" t="s">
        <v>36</v>
      </c>
      <c r="M940" t="s">
        <v>37</v>
      </c>
      <c r="N940" t="s">
        <v>49</v>
      </c>
      <c r="O940" t="s">
        <v>61</v>
      </c>
      <c r="P940" t="s">
        <v>78</v>
      </c>
      <c r="Q940">
        <v>3</v>
      </c>
      <c r="R940" s="1">
        <v>45008</v>
      </c>
      <c r="S940">
        <v>4</v>
      </c>
      <c r="T940">
        <v>2</v>
      </c>
      <c r="U940">
        <v>3</v>
      </c>
      <c r="V940" s="1">
        <v>44825</v>
      </c>
      <c r="W940" t="s">
        <v>41</v>
      </c>
      <c r="X940" t="s">
        <v>42</v>
      </c>
      <c r="Y940" t="s">
        <v>73</v>
      </c>
      <c r="Z940">
        <v>4</v>
      </c>
      <c r="AA940">
        <v>360.38</v>
      </c>
      <c r="AB940">
        <v>23</v>
      </c>
      <c r="AC940" t="str" cm="1">
        <f t="array" ref="AC940">_xlfn.IFS(AB940 &lt;=29, "Young Adult", AB940 &lt;=44, "Adult", AB940 &lt;=59, "Middle Age", AB940 &gt; 59, "Old")</f>
        <v>Young Adult</v>
      </c>
      <c r="AD940">
        <f t="shared" ca="1" si="28"/>
        <v>4</v>
      </c>
      <c r="AE940" t="str" cm="1">
        <f t="array" ref="AE940">_xlfn.IFS(S940 &lt; 3, "Low", S940 &lt;= 4, "Medium", S940 &gt; 4, "High")</f>
        <v>Medium</v>
      </c>
      <c r="AF940" t="str" cm="1">
        <f t="array" ref="AF940">_xlfn.IFS(T940 &lt; 3, "Unsatisfied", T940 &lt;= 4, "Neutral", T940 &gt; 4, "Satisfied" )</f>
        <v>Unsatisfied</v>
      </c>
      <c r="AG940" t="str" cm="1">
        <f t="array" ref="AG940">_xlfn.IFS(Q940 &lt; 3, "Needs Improvement", Q940 &lt;= 4, "Good", Q940 &gt; 4, "Excellent" )</f>
        <v>Good</v>
      </c>
      <c r="AH940" t="str">
        <f t="shared" si="29"/>
        <v>Needs Improvement</v>
      </c>
    </row>
    <row r="941" spans="1:34" x14ac:dyDescent="0.35">
      <c r="A941">
        <v>1436</v>
      </c>
      <c r="B941" s="1">
        <v>44862</v>
      </c>
      <c r="C941" t="s">
        <v>28</v>
      </c>
      <c r="D941" t="s">
        <v>64</v>
      </c>
      <c r="E941" t="s">
        <v>30</v>
      </c>
      <c r="F941" t="s">
        <v>55</v>
      </c>
      <c r="G941" t="s">
        <v>32</v>
      </c>
      <c r="H941" t="s">
        <v>33</v>
      </c>
      <c r="I941" t="s">
        <v>34</v>
      </c>
      <c r="J941" t="s">
        <v>70</v>
      </c>
      <c r="K941" s="1">
        <v>32655</v>
      </c>
      <c r="L941" t="s">
        <v>36</v>
      </c>
      <c r="M941" t="s">
        <v>48</v>
      </c>
      <c r="N941" t="s">
        <v>49</v>
      </c>
      <c r="O941" t="s">
        <v>67</v>
      </c>
      <c r="P941" t="s">
        <v>98</v>
      </c>
      <c r="Q941">
        <v>3</v>
      </c>
      <c r="R941" s="1">
        <v>45116</v>
      </c>
      <c r="S941">
        <v>1</v>
      </c>
      <c r="T941">
        <v>2</v>
      </c>
      <c r="U941">
        <v>2</v>
      </c>
      <c r="V941" s="1">
        <v>44799</v>
      </c>
      <c r="W941" t="s">
        <v>68</v>
      </c>
      <c r="X941" t="s">
        <v>42</v>
      </c>
      <c r="Y941" t="s">
        <v>52</v>
      </c>
      <c r="Z941">
        <v>1</v>
      </c>
      <c r="AA941">
        <v>298.3</v>
      </c>
      <c r="AB941">
        <v>33</v>
      </c>
      <c r="AC941" t="str" cm="1">
        <f t="array" ref="AC941">_xlfn.IFS(AB941 &lt;=29, "Young Adult", AB941 &lt;=44, "Adult", AB941 &lt;=59, "Middle Age", AB941 &gt; 59, "Old")</f>
        <v>Adult</v>
      </c>
      <c r="AD941">
        <f t="shared" ca="1" si="28"/>
        <v>3</v>
      </c>
      <c r="AE941" t="str" cm="1">
        <f t="array" ref="AE941">_xlfn.IFS(S941 &lt; 3, "Low", S941 &lt;= 4, "Medium", S941 &gt; 4, "High")</f>
        <v>Low</v>
      </c>
      <c r="AF941" t="str" cm="1">
        <f t="array" ref="AF941">_xlfn.IFS(T941 &lt; 3, "Unsatisfied", T941 &lt;= 4, "Neutral", T941 &gt; 4, "Satisfied" )</f>
        <v>Unsatisfied</v>
      </c>
      <c r="AG941" t="str" cm="1">
        <f t="array" ref="AG941">_xlfn.IFS(Q941 &lt; 3, "Needs Improvement", Q941 &lt;= 4, "Good", Q941 &gt; 4, "Excellent" )</f>
        <v>Good</v>
      </c>
      <c r="AH941" t="str">
        <f t="shared" si="29"/>
        <v>Needs Improvement</v>
      </c>
    </row>
    <row r="942" spans="1:34" x14ac:dyDescent="0.35">
      <c r="A942">
        <v>1437</v>
      </c>
      <c r="B942" s="1">
        <v>44133</v>
      </c>
      <c r="C942" t="s">
        <v>28</v>
      </c>
      <c r="D942" t="s">
        <v>94</v>
      </c>
      <c r="E942" t="s">
        <v>30</v>
      </c>
      <c r="F942" t="s">
        <v>31</v>
      </c>
      <c r="G942" t="s">
        <v>32</v>
      </c>
      <c r="H942" t="s">
        <v>33</v>
      </c>
      <c r="I942" t="s">
        <v>34</v>
      </c>
      <c r="J942" t="s">
        <v>96</v>
      </c>
      <c r="K942" s="1">
        <v>35241</v>
      </c>
      <c r="L942" t="s">
        <v>36</v>
      </c>
      <c r="M942" t="s">
        <v>48</v>
      </c>
      <c r="N942" t="s">
        <v>84</v>
      </c>
      <c r="O942" t="s">
        <v>61</v>
      </c>
      <c r="P942" t="s">
        <v>78</v>
      </c>
      <c r="Q942">
        <v>3</v>
      </c>
      <c r="R942" s="1">
        <v>44932</v>
      </c>
      <c r="S942">
        <v>4</v>
      </c>
      <c r="T942">
        <v>5</v>
      </c>
      <c r="U942">
        <v>5</v>
      </c>
      <c r="V942" s="1">
        <v>44923</v>
      </c>
      <c r="W942" t="s">
        <v>41</v>
      </c>
      <c r="X942" t="s">
        <v>51</v>
      </c>
      <c r="Y942" t="s">
        <v>73</v>
      </c>
      <c r="Z942">
        <v>3</v>
      </c>
      <c r="AA942">
        <v>537.12</v>
      </c>
      <c r="AB942">
        <v>24</v>
      </c>
      <c r="AC942" t="str" cm="1">
        <f t="array" ref="AC942">_xlfn.IFS(AB942 &lt;=29, "Young Adult", AB942 &lt;=44, "Adult", AB942 &lt;=59, "Middle Age", AB942 &gt; 59, "Old")</f>
        <v>Young Adult</v>
      </c>
      <c r="AD942">
        <f t="shared" ca="1" si="28"/>
        <v>5</v>
      </c>
      <c r="AE942" t="str" cm="1">
        <f t="array" ref="AE942">_xlfn.IFS(S942 &lt; 3, "Low", S942 &lt;= 4, "Medium", S942 &gt; 4, "High")</f>
        <v>Medium</v>
      </c>
      <c r="AF942" t="str" cm="1">
        <f t="array" ref="AF942">_xlfn.IFS(T942 &lt; 3, "Unsatisfied", T942 &lt;= 4, "Neutral", T942 &gt; 4, "Satisfied" )</f>
        <v>Satisfied</v>
      </c>
      <c r="AG942" t="str" cm="1">
        <f t="array" ref="AG942">_xlfn.IFS(Q942 &lt; 3, "Needs Improvement", Q942 &lt;= 4, "Good", Q942 &gt; 4, "Excellent" )</f>
        <v>Good</v>
      </c>
      <c r="AH942" t="str">
        <f t="shared" si="29"/>
        <v>Needs Improvement</v>
      </c>
    </row>
    <row r="943" spans="1:34" x14ac:dyDescent="0.35">
      <c r="A943">
        <v>1438</v>
      </c>
      <c r="B943" s="1">
        <v>45002</v>
      </c>
      <c r="C943" t="s">
        <v>28</v>
      </c>
      <c r="D943" t="s">
        <v>74</v>
      </c>
      <c r="E943" t="s">
        <v>30</v>
      </c>
      <c r="F943" t="s">
        <v>31</v>
      </c>
      <c r="G943" t="s">
        <v>56</v>
      </c>
      <c r="H943" t="s">
        <v>46</v>
      </c>
      <c r="I943" t="s">
        <v>34</v>
      </c>
      <c r="J943" t="s">
        <v>70</v>
      </c>
      <c r="K943" s="1">
        <v>28475</v>
      </c>
      <c r="L943" t="s">
        <v>36</v>
      </c>
      <c r="M943" t="s">
        <v>48</v>
      </c>
      <c r="N943" t="s">
        <v>84</v>
      </c>
      <c r="O943" t="s">
        <v>67</v>
      </c>
      <c r="P943" t="s">
        <v>78</v>
      </c>
      <c r="Q943">
        <v>3</v>
      </c>
      <c r="R943" s="1">
        <v>44947</v>
      </c>
      <c r="S943">
        <v>1</v>
      </c>
      <c r="T943">
        <v>4</v>
      </c>
      <c r="U943">
        <v>1</v>
      </c>
      <c r="V943" s="1">
        <v>45058</v>
      </c>
      <c r="W943" t="s">
        <v>50</v>
      </c>
      <c r="X943" t="s">
        <v>51</v>
      </c>
      <c r="Y943" t="s">
        <v>73</v>
      </c>
      <c r="Z943">
        <v>2</v>
      </c>
      <c r="AA943">
        <v>996.18</v>
      </c>
      <c r="AB943">
        <v>46</v>
      </c>
      <c r="AC943" t="str" cm="1">
        <f t="array" ref="AC943">_xlfn.IFS(AB943 &lt;=29, "Young Adult", AB943 &lt;=44, "Adult", AB943 &lt;=59, "Middle Age", AB943 &gt; 59, "Old")</f>
        <v>Middle Age</v>
      </c>
      <c r="AD943">
        <f t="shared" ca="1" si="28"/>
        <v>3</v>
      </c>
      <c r="AE943" t="str" cm="1">
        <f t="array" ref="AE943">_xlfn.IFS(S943 &lt; 3, "Low", S943 &lt;= 4, "Medium", S943 &gt; 4, "High")</f>
        <v>Low</v>
      </c>
      <c r="AF943" t="str" cm="1">
        <f t="array" ref="AF943">_xlfn.IFS(T943 &lt; 3, "Unsatisfied", T943 &lt;= 4, "Neutral", T943 &gt; 4, "Satisfied" )</f>
        <v>Neutral</v>
      </c>
      <c r="AG943" t="str" cm="1">
        <f t="array" ref="AG943">_xlfn.IFS(Q943 &lt; 3, "Needs Improvement", Q943 &lt;= 4, "Good", Q943 &gt; 4, "Excellent" )</f>
        <v>Good</v>
      </c>
      <c r="AH943" t="str">
        <f t="shared" si="29"/>
        <v>Needs Improvement</v>
      </c>
    </row>
    <row r="944" spans="1:34" x14ac:dyDescent="0.35">
      <c r="A944">
        <v>1439</v>
      </c>
      <c r="B944" s="1">
        <v>44762</v>
      </c>
      <c r="C944" t="s">
        <v>28</v>
      </c>
      <c r="D944" t="s">
        <v>81</v>
      </c>
      <c r="E944" t="s">
        <v>30</v>
      </c>
      <c r="F944" t="s">
        <v>55</v>
      </c>
      <c r="G944" t="s">
        <v>45</v>
      </c>
      <c r="H944" t="s">
        <v>33</v>
      </c>
      <c r="I944" t="s">
        <v>34</v>
      </c>
      <c r="J944" t="s">
        <v>65</v>
      </c>
      <c r="K944" s="1">
        <v>32166</v>
      </c>
      <c r="L944" t="s">
        <v>36</v>
      </c>
      <c r="M944" t="s">
        <v>37</v>
      </c>
      <c r="N944" t="s">
        <v>84</v>
      </c>
      <c r="O944" t="s">
        <v>39</v>
      </c>
      <c r="P944" t="s">
        <v>98</v>
      </c>
      <c r="Q944">
        <v>3</v>
      </c>
      <c r="R944" s="1">
        <v>44894</v>
      </c>
      <c r="S944">
        <v>3</v>
      </c>
      <c r="T944">
        <v>1</v>
      </c>
      <c r="U944">
        <v>3</v>
      </c>
      <c r="V944" s="1">
        <v>45097</v>
      </c>
      <c r="W944" t="s">
        <v>92</v>
      </c>
      <c r="X944" t="s">
        <v>42</v>
      </c>
      <c r="Y944" t="s">
        <v>63</v>
      </c>
      <c r="Z944">
        <v>4</v>
      </c>
      <c r="AA944">
        <v>764.43</v>
      </c>
      <c r="AB944">
        <v>34</v>
      </c>
      <c r="AC944" t="str" cm="1">
        <f t="array" ref="AC944">_xlfn.IFS(AB944 &lt;=29, "Young Adult", AB944 &lt;=44, "Adult", AB944 &lt;=59, "Middle Age", AB944 &gt; 59, "Old")</f>
        <v>Adult</v>
      </c>
      <c r="AD944">
        <f t="shared" ca="1" si="28"/>
        <v>3</v>
      </c>
      <c r="AE944" t="str" cm="1">
        <f t="array" ref="AE944">_xlfn.IFS(S944 &lt; 3, "Low", S944 &lt;= 4, "Medium", S944 &gt; 4, "High")</f>
        <v>Medium</v>
      </c>
      <c r="AF944" t="str" cm="1">
        <f t="array" ref="AF944">_xlfn.IFS(T944 &lt; 3, "Unsatisfied", T944 &lt;= 4, "Neutral", T944 &gt; 4, "Satisfied" )</f>
        <v>Unsatisfied</v>
      </c>
      <c r="AG944" t="str" cm="1">
        <f t="array" ref="AG944">_xlfn.IFS(Q944 &lt; 3, "Needs Improvement", Q944 &lt;= 4, "Good", Q944 &gt; 4, "Excellent" )</f>
        <v>Good</v>
      </c>
      <c r="AH944" t="str">
        <f t="shared" si="29"/>
        <v>Effective</v>
      </c>
    </row>
    <row r="945" spans="1:34" x14ac:dyDescent="0.35">
      <c r="A945">
        <v>1440</v>
      </c>
      <c r="B945" s="1">
        <v>45142</v>
      </c>
      <c r="C945" t="s">
        <v>28</v>
      </c>
      <c r="D945" t="s">
        <v>54</v>
      </c>
      <c r="E945" t="s">
        <v>30</v>
      </c>
      <c r="F945" t="s">
        <v>46</v>
      </c>
      <c r="G945" t="s">
        <v>45</v>
      </c>
      <c r="H945" t="s">
        <v>33</v>
      </c>
      <c r="I945" t="s">
        <v>34</v>
      </c>
      <c r="J945" t="s">
        <v>70</v>
      </c>
      <c r="K945" s="1">
        <v>35482</v>
      </c>
      <c r="L945" t="s">
        <v>36</v>
      </c>
      <c r="M945" t="s">
        <v>37</v>
      </c>
      <c r="N945" t="s">
        <v>49</v>
      </c>
      <c r="O945" t="s">
        <v>61</v>
      </c>
      <c r="P945" t="s">
        <v>98</v>
      </c>
      <c r="Q945">
        <v>3</v>
      </c>
      <c r="R945" s="1">
        <v>44867</v>
      </c>
      <c r="S945">
        <v>3</v>
      </c>
      <c r="T945">
        <v>1</v>
      </c>
      <c r="U945">
        <v>4</v>
      </c>
      <c r="V945" s="1">
        <v>44878</v>
      </c>
      <c r="W945" t="s">
        <v>92</v>
      </c>
      <c r="X945" t="s">
        <v>51</v>
      </c>
      <c r="Y945" t="s">
        <v>43</v>
      </c>
      <c r="Z945">
        <v>5</v>
      </c>
      <c r="AA945">
        <v>490.33</v>
      </c>
      <c r="AB945">
        <v>26</v>
      </c>
      <c r="AC945" t="str" cm="1">
        <f t="array" ref="AC945">_xlfn.IFS(AB945 &lt;=29, "Young Adult", AB945 &lt;=44, "Adult", AB945 &lt;=59, "Middle Age", AB945 &gt; 59, "Old")</f>
        <v>Young Adult</v>
      </c>
      <c r="AD945">
        <f t="shared" ca="1" si="28"/>
        <v>2</v>
      </c>
      <c r="AE945" t="str" cm="1">
        <f t="array" ref="AE945">_xlfn.IFS(S945 &lt; 3, "Low", S945 &lt;= 4, "Medium", S945 &gt; 4, "High")</f>
        <v>Medium</v>
      </c>
      <c r="AF945" t="str" cm="1">
        <f t="array" ref="AF945">_xlfn.IFS(T945 &lt; 3, "Unsatisfied", T945 &lt;= 4, "Neutral", T945 &gt; 4, "Satisfied" )</f>
        <v>Unsatisfied</v>
      </c>
      <c r="AG945" t="str" cm="1">
        <f t="array" ref="AG945">_xlfn.IFS(Q945 &lt; 3, "Needs Improvement", Q945 &lt;= 4, "Good", Q945 &gt; 4, "Excellent" )</f>
        <v>Good</v>
      </c>
      <c r="AH945" t="str">
        <f t="shared" si="29"/>
        <v>Needs Improvement</v>
      </c>
    </row>
    <row r="946" spans="1:34" x14ac:dyDescent="0.35">
      <c r="A946">
        <v>1441</v>
      </c>
      <c r="B946" s="1">
        <v>44526</v>
      </c>
      <c r="C946" t="s">
        <v>28</v>
      </c>
      <c r="D946" t="s">
        <v>69</v>
      </c>
      <c r="E946" t="s">
        <v>30</v>
      </c>
      <c r="F946" t="s">
        <v>31</v>
      </c>
      <c r="G946" t="s">
        <v>45</v>
      </c>
      <c r="H946" t="s">
        <v>33</v>
      </c>
      <c r="I946" t="s">
        <v>34</v>
      </c>
      <c r="J946" t="s">
        <v>70</v>
      </c>
      <c r="K946" s="1">
        <v>30026</v>
      </c>
      <c r="L946" t="s">
        <v>36</v>
      </c>
      <c r="M946" t="s">
        <v>37</v>
      </c>
      <c r="N946" t="s">
        <v>49</v>
      </c>
      <c r="O946" t="s">
        <v>67</v>
      </c>
      <c r="P946" t="s">
        <v>98</v>
      </c>
      <c r="Q946">
        <v>3</v>
      </c>
      <c r="R946" s="1">
        <v>45023</v>
      </c>
      <c r="S946">
        <v>1</v>
      </c>
      <c r="T946">
        <v>1</v>
      </c>
      <c r="U946">
        <v>5</v>
      </c>
      <c r="V946" s="1">
        <v>44857</v>
      </c>
      <c r="W946" t="s">
        <v>50</v>
      </c>
      <c r="X946" t="s">
        <v>42</v>
      </c>
      <c r="Y946" t="s">
        <v>52</v>
      </c>
      <c r="Z946">
        <v>4</v>
      </c>
      <c r="AA946">
        <v>758.41</v>
      </c>
      <c r="AB946">
        <v>39</v>
      </c>
      <c r="AC946" t="str" cm="1">
        <f t="array" ref="AC946">_xlfn.IFS(AB946 &lt;=29, "Young Adult", AB946 &lt;=44, "Adult", AB946 &lt;=59, "Middle Age", AB946 &gt; 59, "Old")</f>
        <v>Adult</v>
      </c>
      <c r="AD946">
        <f t="shared" ca="1" si="28"/>
        <v>4</v>
      </c>
      <c r="AE946" t="str" cm="1">
        <f t="array" ref="AE946">_xlfn.IFS(S946 &lt; 3, "Low", S946 &lt;= 4, "Medium", S946 &gt; 4, "High")</f>
        <v>Low</v>
      </c>
      <c r="AF946" t="str" cm="1">
        <f t="array" ref="AF946">_xlfn.IFS(T946 &lt; 3, "Unsatisfied", T946 &lt;= 4, "Neutral", T946 &gt; 4, "Satisfied" )</f>
        <v>Unsatisfied</v>
      </c>
      <c r="AG946" t="str" cm="1">
        <f t="array" ref="AG946">_xlfn.IFS(Q946 &lt; 3, "Needs Improvement", Q946 &lt;= 4, "Good", Q946 &gt; 4, "Excellent" )</f>
        <v>Good</v>
      </c>
      <c r="AH946" t="str">
        <f t="shared" si="29"/>
        <v>Needs Improvement</v>
      </c>
    </row>
    <row r="947" spans="1:34" x14ac:dyDescent="0.35">
      <c r="A947">
        <v>1442</v>
      </c>
      <c r="B947" s="1">
        <v>43370</v>
      </c>
      <c r="C947" t="s">
        <v>28</v>
      </c>
      <c r="D947" t="s">
        <v>29</v>
      </c>
      <c r="E947" t="s">
        <v>30</v>
      </c>
      <c r="F947" t="s">
        <v>55</v>
      </c>
      <c r="G947" t="s">
        <v>45</v>
      </c>
      <c r="H947" t="s">
        <v>33</v>
      </c>
      <c r="I947" t="s">
        <v>34</v>
      </c>
      <c r="J947" t="s">
        <v>135</v>
      </c>
      <c r="K947" s="1">
        <v>34160</v>
      </c>
      <c r="L947" t="s">
        <v>36</v>
      </c>
      <c r="M947" t="s">
        <v>37</v>
      </c>
      <c r="N947" t="s">
        <v>72</v>
      </c>
      <c r="O947" t="s">
        <v>61</v>
      </c>
      <c r="P947" t="s">
        <v>98</v>
      </c>
      <c r="Q947">
        <v>3</v>
      </c>
      <c r="R947" s="1">
        <v>44937</v>
      </c>
      <c r="S947">
        <v>2</v>
      </c>
      <c r="T947">
        <v>4</v>
      </c>
      <c r="U947">
        <v>2</v>
      </c>
      <c r="V947" s="1">
        <v>44978</v>
      </c>
      <c r="W947" t="s">
        <v>68</v>
      </c>
      <c r="X947" t="s">
        <v>51</v>
      </c>
      <c r="Y947" t="s">
        <v>52</v>
      </c>
      <c r="Z947">
        <v>3</v>
      </c>
      <c r="AA947">
        <v>367.56</v>
      </c>
      <c r="AB947">
        <v>25</v>
      </c>
      <c r="AC947" t="str" cm="1">
        <f t="array" ref="AC947">_xlfn.IFS(AB947 &lt;=29, "Young Adult", AB947 &lt;=44, "Adult", AB947 &lt;=59, "Middle Age", AB947 &gt; 59, "Old")</f>
        <v>Young Adult</v>
      </c>
      <c r="AD947">
        <f t="shared" ca="1" si="28"/>
        <v>7</v>
      </c>
      <c r="AE947" t="str" cm="1">
        <f t="array" ref="AE947">_xlfn.IFS(S947 &lt; 3, "Low", S947 &lt;= 4, "Medium", S947 &gt; 4, "High")</f>
        <v>Low</v>
      </c>
      <c r="AF947" t="str" cm="1">
        <f t="array" ref="AF947">_xlfn.IFS(T947 &lt; 3, "Unsatisfied", T947 &lt;= 4, "Neutral", T947 &gt; 4, "Satisfied" )</f>
        <v>Neutral</v>
      </c>
      <c r="AG947" t="str" cm="1">
        <f t="array" ref="AG947">_xlfn.IFS(Q947 &lt; 3, "Needs Improvement", Q947 &lt;= 4, "Good", Q947 &gt; 4, "Excellent" )</f>
        <v>Good</v>
      </c>
      <c r="AH947" t="str">
        <f t="shared" si="29"/>
        <v>Needs Improvement</v>
      </c>
    </row>
    <row r="948" spans="1:34" x14ac:dyDescent="0.35">
      <c r="A948">
        <v>1443</v>
      </c>
      <c r="B948" s="1">
        <v>43681</v>
      </c>
      <c r="C948" t="s">
        <v>28</v>
      </c>
      <c r="D948" t="s">
        <v>85</v>
      </c>
      <c r="E948" t="s">
        <v>30</v>
      </c>
      <c r="F948" t="s">
        <v>31</v>
      </c>
      <c r="G948" t="s">
        <v>32</v>
      </c>
      <c r="H948" t="s">
        <v>46</v>
      </c>
      <c r="I948" t="s">
        <v>34</v>
      </c>
      <c r="J948" t="s">
        <v>70</v>
      </c>
      <c r="K948" s="1">
        <v>21971</v>
      </c>
      <c r="L948" t="s">
        <v>36</v>
      </c>
      <c r="M948" t="s">
        <v>37</v>
      </c>
      <c r="N948" t="s">
        <v>38</v>
      </c>
      <c r="O948" t="s">
        <v>77</v>
      </c>
      <c r="P948" t="s">
        <v>98</v>
      </c>
      <c r="Q948">
        <v>3</v>
      </c>
      <c r="R948" s="1">
        <v>45089</v>
      </c>
      <c r="S948">
        <v>5</v>
      </c>
      <c r="T948">
        <v>2</v>
      </c>
      <c r="U948">
        <v>3</v>
      </c>
      <c r="V948" s="1">
        <v>45049</v>
      </c>
      <c r="W948" t="s">
        <v>41</v>
      </c>
      <c r="X948" t="s">
        <v>42</v>
      </c>
      <c r="Y948" t="s">
        <v>43</v>
      </c>
      <c r="Z948">
        <v>5</v>
      </c>
      <c r="AA948">
        <v>582.49</v>
      </c>
      <c r="AB948">
        <v>59</v>
      </c>
      <c r="AC948" t="str" cm="1">
        <f t="array" ref="AC948">_xlfn.IFS(AB948 &lt;=29, "Young Adult", AB948 &lt;=44, "Adult", AB948 &lt;=59, "Middle Age", AB948 &gt; 59, "Old")</f>
        <v>Middle Age</v>
      </c>
      <c r="AD948">
        <f t="shared" ca="1" si="28"/>
        <v>6</v>
      </c>
      <c r="AE948" t="str" cm="1">
        <f t="array" ref="AE948">_xlfn.IFS(S948 &lt; 3, "Low", S948 &lt;= 4, "Medium", S948 &gt; 4, "High")</f>
        <v>High</v>
      </c>
      <c r="AF948" t="str" cm="1">
        <f t="array" ref="AF948">_xlfn.IFS(T948 &lt; 3, "Unsatisfied", T948 &lt;= 4, "Neutral", T948 &gt; 4, "Satisfied" )</f>
        <v>Unsatisfied</v>
      </c>
      <c r="AG948" t="str" cm="1">
        <f t="array" ref="AG948">_xlfn.IFS(Q948 &lt; 3, "Needs Improvement", Q948 &lt;= 4, "Good", Q948 &gt; 4, "Excellent" )</f>
        <v>Good</v>
      </c>
      <c r="AH948" t="str">
        <f t="shared" si="29"/>
        <v>Needs Improvement</v>
      </c>
    </row>
    <row r="949" spans="1:34" x14ac:dyDescent="0.35">
      <c r="A949">
        <v>1444</v>
      </c>
      <c r="B949" s="1">
        <v>43741</v>
      </c>
      <c r="C949" t="s">
        <v>28</v>
      </c>
      <c r="D949" t="s">
        <v>44</v>
      </c>
      <c r="E949" t="s">
        <v>30</v>
      </c>
      <c r="F949" t="s">
        <v>31</v>
      </c>
      <c r="G949" t="s">
        <v>32</v>
      </c>
      <c r="H949" t="s">
        <v>46</v>
      </c>
      <c r="I949" t="s">
        <v>34</v>
      </c>
      <c r="J949" t="s">
        <v>65</v>
      </c>
      <c r="K949" s="1">
        <v>26350</v>
      </c>
      <c r="L949" t="s">
        <v>36</v>
      </c>
      <c r="M949" t="s">
        <v>37</v>
      </c>
      <c r="N949" t="s">
        <v>38</v>
      </c>
      <c r="O949" t="s">
        <v>77</v>
      </c>
      <c r="P949" t="s">
        <v>98</v>
      </c>
      <c r="Q949">
        <v>3</v>
      </c>
      <c r="R949" s="1">
        <v>44916</v>
      </c>
      <c r="S949">
        <v>5</v>
      </c>
      <c r="T949">
        <v>5</v>
      </c>
      <c r="U949">
        <v>3</v>
      </c>
      <c r="V949" s="1">
        <v>44956</v>
      </c>
      <c r="W949" t="s">
        <v>41</v>
      </c>
      <c r="X949" t="s">
        <v>51</v>
      </c>
      <c r="Y949" t="s">
        <v>52</v>
      </c>
      <c r="Z949">
        <v>2</v>
      </c>
      <c r="AA949">
        <v>561.14</v>
      </c>
      <c r="AB949">
        <v>47</v>
      </c>
      <c r="AC949" t="str" cm="1">
        <f t="array" ref="AC949">_xlfn.IFS(AB949 &lt;=29, "Young Adult", AB949 &lt;=44, "Adult", AB949 &lt;=59, "Middle Age", AB949 &gt; 59, "Old")</f>
        <v>Middle Age</v>
      </c>
      <c r="AD949">
        <f t="shared" ca="1" si="28"/>
        <v>6</v>
      </c>
      <c r="AE949" t="str" cm="1">
        <f t="array" ref="AE949">_xlfn.IFS(S949 &lt; 3, "Low", S949 &lt;= 4, "Medium", S949 &gt; 4, "High")</f>
        <v>High</v>
      </c>
      <c r="AF949" t="str" cm="1">
        <f t="array" ref="AF949">_xlfn.IFS(T949 &lt; 3, "Unsatisfied", T949 &lt;= 4, "Neutral", T949 &gt; 4, "Satisfied" )</f>
        <v>Satisfied</v>
      </c>
      <c r="AG949" t="str" cm="1">
        <f t="array" ref="AG949">_xlfn.IFS(Q949 &lt; 3, "Needs Improvement", Q949 &lt;= 4, "Good", Q949 &gt; 4, "Excellent" )</f>
        <v>Good</v>
      </c>
      <c r="AH949" t="str">
        <f t="shared" si="29"/>
        <v>Needs Improvement</v>
      </c>
    </row>
    <row r="950" spans="1:34" x14ac:dyDescent="0.35">
      <c r="A950">
        <v>1448</v>
      </c>
      <c r="B950" s="1">
        <v>44087</v>
      </c>
      <c r="C950" t="s">
        <v>28</v>
      </c>
      <c r="D950" t="s">
        <v>74</v>
      </c>
      <c r="E950" t="s">
        <v>30</v>
      </c>
      <c r="F950" t="s">
        <v>46</v>
      </c>
      <c r="G950" t="s">
        <v>45</v>
      </c>
      <c r="H950" t="s">
        <v>46</v>
      </c>
      <c r="I950" t="s">
        <v>34</v>
      </c>
      <c r="J950" t="s">
        <v>65</v>
      </c>
      <c r="K950" s="1">
        <v>27985</v>
      </c>
      <c r="L950" t="s">
        <v>36</v>
      </c>
      <c r="M950" t="s">
        <v>37</v>
      </c>
      <c r="N950" t="s">
        <v>60</v>
      </c>
      <c r="O950" t="s">
        <v>61</v>
      </c>
      <c r="P950" t="s">
        <v>98</v>
      </c>
      <c r="Q950">
        <v>3</v>
      </c>
      <c r="R950" s="1">
        <v>44857</v>
      </c>
      <c r="S950">
        <v>1</v>
      </c>
      <c r="T950">
        <v>1</v>
      </c>
      <c r="U950">
        <v>3</v>
      </c>
      <c r="V950" s="1">
        <v>44779</v>
      </c>
      <c r="W950" t="s">
        <v>41</v>
      </c>
      <c r="X950" t="s">
        <v>42</v>
      </c>
      <c r="Y950" t="s">
        <v>43</v>
      </c>
      <c r="Z950">
        <v>5</v>
      </c>
      <c r="AA950">
        <v>151.43</v>
      </c>
      <c r="AB950">
        <v>44</v>
      </c>
      <c r="AC950" t="str" cm="1">
        <f t="array" ref="AC950">_xlfn.IFS(AB950 &lt;=29, "Young Adult", AB950 &lt;=44, "Adult", AB950 &lt;=59, "Middle Age", AB950 &gt; 59, "Old")</f>
        <v>Adult</v>
      </c>
      <c r="AD950">
        <f t="shared" ca="1" si="28"/>
        <v>5</v>
      </c>
      <c r="AE950" t="str" cm="1">
        <f t="array" ref="AE950">_xlfn.IFS(S950 &lt; 3, "Low", S950 &lt;= 4, "Medium", S950 &gt; 4, "High")</f>
        <v>Low</v>
      </c>
      <c r="AF950" t="str" cm="1">
        <f t="array" ref="AF950">_xlfn.IFS(T950 &lt; 3, "Unsatisfied", T950 &lt;= 4, "Neutral", T950 &gt; 4, "Satisfied" )</f>
        <v>Unsatisfied</v>
      </c>
      <c r="AG950" t="str" cm="1">
        <f t="array" ref="AG950">_xlfn.IFS(Q950 &lt; 3, "Needs Improvement", Q950 &lt;= 4, "Good", Q950 &gt; 4, "Excellent" )</f>
        <v>Good</v>
      </c>
      <c r="AH950" t="str">
        <f t="shared" si="29"/>
        <v>Needs Improvement</v>
      </c>
    </row>
    <row r="951" spans="1:34" x14ac:dyDescent="0.35">
      <c r="A951">
        <v>1449</v>
      </c>
      <c r="B951" s="1">
        <v>44880</v>
      </c>
      <c r="C951" t="s">
        <v>106</v>
      </c>
      <c r="D951" t="s">
        <v>54</v>
      </c>
      <c r="E951" t="s">
        <v>30</v>
      </c>
      <c r="F951" t="s">
        <v>46</v>
      </c>
      <c r="G951" t="s">
        <v>56</v>
      </c>
      <c r="H951" t="s">
        <v>33</v>
      </c>
      <c r="I951" t="s">
        <v>34</v>
      </c>
      <c r="J951" t="s">
        <v>58</v>
      </c>
      <c r="K951" s="1">
        <v>23999</v>
      </c>
      <c r="L951" t="s">
        <v>36</v>
      </c>
      <c r="M951" t="s">
        <v>48</v>
      </c>
      <c r="N951" t="s">
        <v>60</v>
      </c>
      <c r="O951" t="s">
        <v>77</v>
      </c>
      <c r="P951" t="s">
        <v>98</v>
      </c>
      <c r="Q951">
        <v>3</v>
      </c>
      <c r="R951" s="1">
        <v>44784</v>
      </c>
      <c r="S951">
        <v>4</v>
      </c>
      <c r="T951">
        <v>2</v>
      </c>
      <c r="U951">
        <v>2</v>
      </c>
      <c r="V951" s="1">
        <v>44843</v>
      </c>
      <c r="W951" t="s">
        <v>50</v>
      </c>
      <c r="X951" t="s">
        <v>42</v>
      </c>
      <c r="Y951" t="s">
        <v>73</v>
      </c>
      <c r="Z951">
        <v>5</v>
      </c>
      <c r="AA951">
        <v>675.71</v>
      </c>
      <c r="AB951">
        <v>57</v>
      </c>
      <c r="AC951" t="str" cm="1">
        <f t="array" ref="AC951">_xlfn.IFS(AB951 &lt;=29, "Young Adult", AB951 &lt;=44, "Adult", AB951 &lt;=59, "Middle Age", AB951 &gt; 59, "Old")</f>
        <v>Middle Age</v>
      </c>
      <c r="AD951">
        <f t="shared" ca="1" si="28"/>
        <v>3</v>
      </c>
      <c r="AE951" t="str" cm="1">
        <f t="array" ref="AE951">_xlfn.IFS(S951 &lt; 3, "Low", S951 &lt;= 4, "Medium", S951 &gt; 4, "High")</f>
        <v>Medium</v>
      </c>
      <c r="AF951" t="str" cm="1">
        <f t="array" ref="AF951">_xlfn.IFS(T951 &lt; 3, "Unsatisfied", T951 &lt;= 4, "Neutral", T951 &gt; 4, "Satisfied" )</f>
        <v>Unsatisfied</v>
      </c>
      <c r="AG951" t="str" cm="1">
        <f t="array" ref="AG951">_xlfn.IFS(Q951 &lt; 3, "Needs Improvement", Q951 &lt;= 4, "Good", Q951 &gt; 4, "Excellent" )</f>
        <v>Good</v>
      </c>
      <c r="AH951" t="str">
        <f t="shared" si="29"/>
        <v>Needs Improvement</v>
      </c>
    </row>
    <row r="952" spans="1:34" x14ac:dyDescent="0.35">
      <c r="A952">
        <v>1450</v>
      </c>
      <c r="B952" s="1">
        <v>43868</v>
      </c>
      <c r="C952" t="s">
        <v>106</v>
      </c>
      <c r="D952" t="s">
        <v>94</v>
      </c>
      <c r="E952" t="s">
        <v>108</v>
      </c>
      <c r="F952" t="s">
        <v>55</v>
      </c>
      <c r="G952" t="s">
        <v>32</v>
      </c>
      <c r="H952" t="s">
        <v>33</v>
      </c>
      <c r="I952" t="s">
        <v>34</v>
      </c>
      <c r="J952" t="s">
        <v>70</v>
      </c>
      <c r="K952" s="1">
        <v>21236</v>
      </c>
      <c r="L952" t="s">
        <v>36</v>
      </c>
      <c r="M952" t="s">
        <v>48</v>
      </c>
      <c r="N952" t="s">
        <v>38</v>
      </c>
      <c r="O952" t="s">
        <v>61</v>
      </c>
      <c r="P952" t="s">
        <v>98</v>
      </c>
      <c r="Q952">
        <v>3</v>
      </c>
      <c r="R952" s="1">
        <v>45038</v>
      </c>
      <c r="S952">
        <v>5</v>
      </c>
      <c r="T952">
        <v>1</v>
      </c>
      <c r="U952">
        <v>2</v>
      </c>
      <c r="V952" s="1">
        <v>45100</v>
      </c>
      <c r="W952" t="s">
        <v>62</v>
      </c>
      <c r="X952" t="s">
        <v>42</v>
      </c>
      <c r="Y952" t="s">
        <v>52</v>
      </c>
      <c r="Z952">
        <v>5</v>
      </c>
      <c r="AA952">
        <v>436.63</v>
      </c>
      <c r="AB952">
        <v>62</v>
      </c>
      <c r="AC952" t="str" cm="1">
        <f t="array" ref="AC952">_xlfn.IFS(AB952 &lt;=29, "Young Adult", AB952 &lt;=44, "Adult", AB952 &lt;=59, "Middle Age", AB952 &gt; 59, "Old")</f>
        <v>Old</v>
      </c>
      <c r="AD952">
        <f t="shared" ca="1" si="28"/>
        <v>6</v>
      </c>
      <c r="AE952" t="str" cm="1">
        <f t="array" ref="AE952">_xlfn.IFS(S952 &lt; 3, "Low", S952 &lt;= 4, "Medium", S952 &gt; 4, "High")</f>
        <v>High</v>
      </c>
      <c r="AF952" t="str" cm="1">
        <f t="array" ref="AF952">_xlfn.IFS(T952 &lt; 3, "Unsatisfied", T952 &lt;= 4, "Neutral", T952 &gt; 4, "Satisfied" )</f>
        <v>Unsatisfied</v>
      </c>
      <c r="AG952" t="str" cm="1">
        <f t="array" ref="AG952">_xlfn.IFS(Q952 &lt; 3, "Needs Improvement", Q952 &lt;= 4, "Good", Q952 &gt; 4, "Excellent" )</f>
        <v>Good</v>
      </c>
      <c r="AH952" t="str">
        <f t="shared" si="29"/>
        <v>Needs Improvement</v>
      </c>
    </row>
    <row r="953" spans="1:34" x14ac:dyDescent="0.35">
      <c r="A953">
        <v>1451</v>
      </c>
      <c r="B953" s="1">
        <v>44926</v>
      </c>
      <c r="C953" t="s">
        <v>106</v>
      </c>
      <c r="D953" t="s">
        <v>85</v>
      </c>
      <c r="E953" t="s">
        <v>30</v>
      </c>
      <c r="F953" t="s">
        <v>46</v>
      </c>
      <c r="G953" t="s">
        <v>45</v>
      </c>
      <c r="H953" t="s">
        <v>46</v>
      </c>
      <c r="I953" t="s">
        <v>34</v>
      </c>
      <c r="J953" t="s">
        <v>89</v>
      </c>
      <c r="K953" s="1">
        <v>16426</v>
      </c>
      <c r="L953" t="s">
        <v>36</v>
      </c>
      <c r="M953" t="s">
        <v>37</v>
      </c>
      <c r="N953" t="s">
        <v>49</v>
      </c>
      <c r="O953" t="s">
        <v>39</v>
      </c>
      <c r="P953" t="s">
        <v>98</v>
      </c>
      <c r="Q953">
        <v>3</v>
      </c>
      <c r="R953" s="1">
        <v>44922</v>
      </c>
      <c r="S953">
        <v>4</v>
      </c>
      <c r="T953">
        <v>3</v>
      </c>
      <c r="U953">
        <v>4</v>
      </c>
      <c r="V953" s="1">
        <v>44859</v>
      </c>
      <c r="W953" t="s">
        <v>92</v>
      </c>
      <c r="X953" t="s">
        <v>51</v>
      </c>
      <c r="Y953" t="s">
        <v>63</v>
      </c>
      <c r="Z953">
        <v>2</v>
      </c>
      <c r="AA953">
        <v>387.11</v>
      </c>
      <c r="AB953">
        <v>78</v>
      </c>
      <c r="AC953" t="str" cm="1">
        <f t="array" ref="AC953">_xlfn.IFS(AB953 &lt;=29, "Young Adult", AB953 &lt;=44, "Adult", AB953 &lt;=59, "Middle Age", AB953 &gt; 59, "Old")</f>
        <v>Old</v>
      </c>
      <c r="AD953">
        <f t="shared" ca="1" si="28"/>
        <v>3</v>
      </c>
      <c r="AE953" t="str" cm="1">
        <f t="array" ref="AE953">_xlfn.IFS(S953 &lt; 3, "Low", S953 &lt;= 4, "Medium", S953 &gt; 4, "High")</f>
        <v>Medium</v>
      </c>
      <c r="AF953" t="str" cm="1">
        <f t="array" ref="AF953">_xlfn.IFS(T953 &lt; 3, "Unsatisfied", T953 &lt;= 4, "Neutral", T953 &gt; 4, "Satisfied" )</f>
        <v>Neutral</v>
      </c>
      <c r="AG953" t="str" cm="1">
        <f t="array" ref="AG953">_xlfn.IFS(Q953 &lt; 3, "Needs Improvement", Q953 &lt;= 4, "Good", Q953 &gt; 4, "Excellent" )</f>
        <v>Good</v>
      </c>
      <c r="AH953" t="str">
        <f t="shared" si="29"/>
        <v>Effective</v>
      </c>
    </row>
    <row r="954" spans="1:34" x14ac:dyDescent="0.35">
      <c r="A954">
        <v>1452</v>
      </c>
      <c r="B954" s="1">
        <v>43550</v>
      </c>
      <c r="C954" t="s">
        <v>106</v>
      </c>
      <c r="D954" t="s">
        <v>64</v>
      </c>
      <c r="E954" t="s">
        <v>30</v>
      </c>
      <c r="F954" t="s">
        <v>55</v>
      </c>
      <c r="G954" t="s">
        <v>56</v>
      </c>
      <c r="H954" t="s">
        <v>55</v>
      </c>
      <c r="I954" t="s">
        <v>34</v>
      </c>
      <c r="J954" t="s">
        <v>70</v>
      </c>
      <c r="K954" s="1">
        <v>19447</v>
      </c>
      <c r="L954" t="s">
        <v>36</v>
      </c>
      <c r="M954" t="s">
        <v>37</v>
      </c>
      <c r="N954" t="s">
        <v>38</v>
      </c>
      <c r="O954" t="s">
        <v>61</v>
      </c>
      <c r="P954" t="s">
        <v>98</v>
      </c>
      <c r="Q954">
        <v>3</v>
      </c>
      <c r="R954" s="1">
        <v>44787</v>
      </c>
      <c r="S954">
        <v>4</v>
      </c>
      <c r="T954">
        <v>4</v>
      </c>
      <c r="U954">
        <v>5</v>
      </c>
      <c r="V954" s="1">
        <v>44808</v>
      </c>
      <c r="W954" t="s">
        <v>68</v>
      </c>
      <c r="X954" t="s">
        <v>42</v>
      </c>
      <c r="Y954" t="s">
        <v>73</v>
      </c>
      <c r="Z954">
        <v>4</v>
      </c>
      <c r="AA954">
        <v>320.38</v>
      </c>
      <c r="AB954">
        <v>66</v>
      </c>
      <c r="AC954" t="str" cm="1">
        <f t="array" ref="AC954">_xlfn.IFS(AB954 &lt;=29, "Young Adult", AB954 &lt;=44, "Adult", AB954 &lt;=59, "Middle Age", AB954 &gt; 59, "Old")</f>
        <v>Old</v>
      </c>
      <c r="AD954">
        <f t="shared" ca="1" si="28"/>
        <v>7</v>
      </c>
      <c r="AE954" t="str" cm="1">
        <f t="array" ref="AE954">_xlfn.IFS(S954 &lt; 3, "Low", S954 &lt;= 4, "Medium", S954 &gt; 4, "High")</f>
        <v>Medium</v>
      </c>
      <c r="AF954" t="str" cm="1">
        <f t="array" ref="AF954">_xlfn.IFS(T954 &lt; 3, "Unsatisfied", T954 &lt;= 4, "Neutral", T954 &gt; 4, "Satisfied" )</f>
        <v>Neutral</v>
      </c>
      <c r="AG954" t="str" cm="1">
        <f t="array" ref="AG954">_xlfn.IFS(Q954 &lt; 3, "Needs Improvement", Q954 &lt;= 4, "Good", Q954 &gt; 4, "Excellent" )</f>
        <v>Good</v>
      </c>
      <c r="AH954" t="str">
        <f t="shared" si="29"/>
        <v>Needs Improvement</v>
      </c>
    </row>
    <row r="955" spans="1:34" x14ac:dyDescent="0.35">
      <c r="A955">
        <v>1453</v>
      </c>
      <c r="B955" s="1">
        <v>45007</v>
      </c>
      <c r="C955" t="s">
        <v>106</v>
      </c>
      <c r="D955" t="s">
        <v>74</v>
      </c>
      <c r="E955" t="s">
        <v>30</v>
      </c>
      <c r="F955" t="s">
        <v>55</v>
      </c>
      <c r="G955" t="s">
        <v>32</v>
      </c>
      <c r="H955" t="s">
        <v>33</v>
      </c>
      <c r="I955" t="s">
        <v>34</v>
      </c>
      <c r="J955" t="s">
        <v>79</v>
      </c>
      <c r="K955" s="1">
        <v>33105</v>
      </c>
      <c r="L955" t="s">
        <v>36</v>
      </c>
      <c r="M955" t="s">
        <v>48</v>
      </c>
      <c r="N955" t="s">
        <v>72</v>
      </c>
      <c r="O955" t="s">
        <v>61</v>
      </c>
      <c r="P955" t="s">
        <v>98</v>
      </c>
      <c r="Q955">
        <v>3</v>
      </c>
      <c r="R955" s="1">
        <v>44816</v>
      </c>
      <c r="S955">
        <v>1</v>
      </c>
      <c r="T955">
        <v>5</v>
      </c>
      <c r="U955">
        <v>1</v>
      </c>
      <c r="V955" s="1">
        <v>45021</v>
      </c>
      <c r="W955" t="s">
        <v>68</v>
      </c>
      <c r="X955" t="s">
        <v>42</v>
      </c>
      <c r="Y955" t="s">
        <v>73</v>
      </c>
      <c r="Z955">
        <v>2</v>
      </c>
      <c r="AA955">
        <v>294.55</v>
      </c>
      <c r="AB955">
        <v>33</v>
      </c>
      <c r="AC955" t="str" cm="1">
        <f t="array" ref="AC955">_xlfn.IFS(AB955 &lt;=29, "Young Adult", AB955 &lt;=44, "Adult", AB955 &lt;=59, "Middle Age", AB955 &gt; 59, "Old")</f>
        <v>Adult</v>
      </c>
      <c r="AD955">
        <f t="shared" ca="1" si="28"/>
        <v>3</v>
      </c>
      <c r="AE955" t="str" cm="1">
        <f t="array" ref="AE955">_xlfn.IFS(S955 &lt; 3, "Low", S955 &lt;= 4, "Medium", S955 &gt; 4, "High")</f>
        <v>Low</v>
      </c>
      <c r="AF955" t="str" cm="1">
        <f t="array" ref="AF955">_xlfn.IFS(T955 &lt; 3, "Unsatisfied", T955 &lt;= 4, "Neutral", T955 &gt; 4, "Satisfied" )</f>
        <v>Satisfied</v>
      </c>
      <c r="AG955" t="str" cm="1">
        <f t="array" ref="AG955">_xlfn.IFS(Q955 &lt; 3, "Needs Improvement", Q955 &lt;= 4, "Good", Q955 &gt; 4, "Excellent" )</f>
        <v>Good</v>
      </c>
      <c r="AH955" t="str">
        <f t="shared" si="29"/>
        <v>Needs Improvement</v>
      </c>
    </row>
    <row r="956" spans="1:34" x14ac:dyDescent="0.35">
      <c r="A956">
        <v>1454</v>
      </c>
      <c r="B956" s="1">
        <v>44918</v>
      </c>
      <c r="C956" t="s">
        <v>106</v>
      </c>
      <c r="D956" t="s">
        <v>74</v>
      </c>
      <c r="E956" t="s">
        <v>108</v>
      </c>
      <c r="F956" t="s">
        <v>55</v>
      </c>
      <c r="G956" t="s">
        <v>32</v>
      </c>
      <c r="H956" t="s">
        <v>33</v>
      </c>
      <c r="I956" t="s">
        <v>34</v>
      </c>
      <c r="J956" t="s">
        <v>65</v>
      </c>
      <c r="K956" s="1">
        <v>28196</v>
      </c>
      <c r="L956" t="s">
        <v>36</v>
      </c>
      <c r="M956" t="s">
        <v>48</v>
      </c>
      <c r="N956" t="s">
        <v>49</v>
      </c>
      <c r="O956" t="s">
        <v>67</v>
      </c>
      <c r="P956" t="s">
        <v>98</v>
      </c>
      <c r="Q956">
        <v>3</v>
      </c>
      <c r="R956" s="1">
        <v>45135</v>
      </c>
      <c r="S956">
        <v>2</v>
      </c>
      <c r="T956">
        <v>2</v>
      </c>
      <c r="U956">
        <v>1</v>
      </c>
      <c r="V956" s="1">
        <v>44909</v>
      </c>
      <c r="W956" t="s">
        <v>50</v>
      </c>
      <c r="X956" t="s">
        <v>51</v>
      </c>
      <c r="Y956" t="s">
        <v>63</v>
      </c>
      <c r="Z956">
        <v>1</v>
      </c>
      <c r="AA956">
        <v>832.86</v>
      </c>
      <c r="AB956">
        <v>45</v>
      </c>
      <c r="AC956" t="str" cm="1">
        <f t="array" ref="AC956">_xlfn.IFS(AB956 &lt;=29, "Young Adult", AB956 &lt;=44, "Adult", AB956 &lt;=59, "Middle Age", AB956 &gt; 59, "Old")</f>
        <v>Middle Age</v>
      </c>
      <c r="AD956">
        <f t="shared" ca="1" si="28"/>
        <v>3</v>
      </c>
      <c r="AE956" t="str" cm="1">
        <f t="array" ref="AE956">_xlfn.IFS(S956 &lt; 3, "Low", S956 &lt;= 4, "Medium", S956 &gt; 4, "High")</f>
        <v>Low</v>
      </c>
      <c r="AF956" t="str" cm="1">
        <f t="array" ref="AF956">_xlfn.IFS(T956 &lt; 3, "Unsatisfied", T956 &lt;= 4, "Neutral", T956 &gt; 4, "Satisfied" )</f>
        <v>Unsatisfied</v>
      </c>
      <c r="AG956" t="str" cm="1">
        <f t="array" ref="AG956">_xlfn.IFS(Q956 &lt; 3, "Needs Improvement", Q956 &lt;= 4, "Good", Q956 &gt; 4, "Excellent" )</f>
        <v>Good</v>
      </c>
      <c r="AH956" t="str">
        <f t="shared" si="29"/>
        <v>Effective</v>
      </c>
    </row>
    <row r="957" spans="1:34" x14ac:dyDescent="0.35">
      <c r="A957">
        <v>1455</v>
      </c>
      <c r="B957" s="1">
        <v>43826</v>
      </c>
      <c r="C957" t="s">
        <v>28</v>
      </c>
      <c r="D957" t="s">
        <v>54</v>
      </c>
      <c r="E957" t="s">
        <v>30</v>
      </c>
      <c r="F957" t="s">
        <v>31</v>
      </c>
      <c r="G957" t="s">
        <v>32</v>
      </c>
      <c r="H957" t="s">
        <v>55</v>
      </c>
      <c r="I957" t="s">
        <v>34</v>
      </c>
      <c r="J957" t="s">
        <v>58</v>
      </c>
      <c r="K957" s="1">
        <v>34777</v>
      </c>
      <c r="L957" t="s">
        <v>36</v>
      </c>
      <c r="M957" t="s">
        <v>37</v>
      </c>
      <c r="N957" t="s">
        <v>60</v>
      </c>
      <c r="O957" t="s">
        <v>39</v>
      </c>
      <c r="P957" t="s">
        <v>98</v>
      </c>
      <c r="Q957">
        <v>3</v>
      </c>
      <c r="R957" s="1">
        <v>45111</v>
      </c>
      <c r="S957">
        <v>2</v>
      </c>
      <c r="T957">
        <v>2</v>
      </c>
      <c r="U957">
        <v>4</v>
      </c>
      <c r="V957" s="1">
        <v>45061</v>
      </c>
      <c r="W957" t="s">
        <v>41</v>
      </c>
      <c r="X957" t="s">
        <v>42</v>
      </c>
      <c r="Y957" t="s">
        <v>73</v>
      </c>
      <c r="Z957">
        <v>5</v>
      </c>
      <c r="AA957">
        <v>223.34</v>
      </c>
      <c r="AB957">
        <v>24</v>
      </c>
      <c r="AC957" t="str" cm="1">
        <f t="array" ref="AC957">_xlfn.IFS(AB957 &lt;=29, "Young Adult", AB957 &lt;=44, "Adult", AB957 &lt;=59, "Middle Age", AB957 &gt; 59, "Old")</f>
        <v>Young Adult</v>
      </c>
      <c r="AD957">
        <f t="shared" ca="1" si="28"/>
        <v>6</v>
      </c>
      <c r="AE957" t="str" cm="1">
        <f t="array" ref="AE957">_xlfn.IFS(S957 &lt; 3, "Low", S957 &lt;= 4, "Medium", S957 &gt; 4, "High")</f>
        <v>Low</v>
      </c>
      <c r="AF957" t="str" cm="1">
        <f t="array" ref="AF957">_xlfn.IFS(T957 &lt; 3, "Unsatisfied", T957 &lt;= 4, "Neutral", T957 &gt; 4, "Satisfied" )</f>
        <v>Unsatisfied</v>
      </c>
      <c r="AG957" t="str" cm="1">
        <f t="array" ref="AG957">_xlfn.IFS(Q957 &lt; 3, "Needs Improvement", Q957 &lt;= 4, "Good", Q957 &gt; 4, "Excellent" )</f>
        <v>Good</v>
      </c>
      <c r="AH957" t="str">
        <f t="shared" si="29"/>
        <v>Needs Improvement</v>
      </c>
    </row>
    <row r="958" spans="1:34" x14ac:dyDescent="0.35">
      <c r="A958">
        <v>1456</v>
      </c>
      <c r="B958" s="1">
        <v>43641</v>
      </c>
      <c r="C958" t="s">
        <v>28</v>
      </c>
      <c r="D958" t="s">
        <v>94</v>
      </c>
      <c r="E958" t="s">
        <v>30</v>
      </c>
      <c r="F958" t="s">
        <v>55</v>
      </c>
      <c r="G958" t="s">
        <v>56</v>
      </c>
      <c r="H958" t="s">
        <v>55</v>
      </c>
      <c r="I958" t="s">
        <v>34</v>
      </c>
      <c r="J958" t="s">
        <v>79</v>
      </c>
      <c r="K958" s="1">
        <v>20736</v>
      </c>
      <c r="L958" t="s">
        <v>36</v>
      </c>
      <c r="M958" t="s">
        <v>37</v>
      </c>
      <c r="N958" t="s">
        <v>49</v>
      </c>
      <c r="O958" t="s">
        <v>67</v>
      </c>
      <c r="P958" t="s">
        <v>78</v>
      </c>
      <c r="Q958">
        <v>3</v>
      </c>
      <c r="R958" s="1">
        <v>44804</v>
      </c>
      <c r="S958">
        <v>2</v>
      </c>
      <c r="T958">
        <v>1</v>
      </c>
      <c r="U958">
        <v>5</v>
      </c>
      <c r="V958" s="1">
        <v>44834</v>
      </c>
      <c r="W958" t="s">
        <v>50</v>
      </c>
      <c r="X958" t="s">
        <v>51</v>
      </c>
      <c r="Y958" t="s">
        <v>52</v>
      </c>
      <c r="Z958">
        <v>3</v>
      </c>
      <c r="AA958">
        <v>456.95</v>
      </c>
      <c r="AB958">
        <v>63</v>
      </c>
      <c r="AC958" t="str" cm="1">
        <f t="array" ref="AC958">_xlfn.IFS(AB958 &lt;=29, "Young Adult", AB958 &lt;=44, "Adult", AB958 &lt;=59, "Middle Age", AB958 &gt; 59, "Old")</f>
        <v>Old</v>
      </c>
      <c r="AD958">
        <f t="shared" ca="1" si="28"/>
        <v>6</v>
      </c>
      <c r="AE958" t="str" cm="1">
        <f t="array" ref="AE958">_xlfn.IFS(S958 &lt; 3, "Low", S958 &lt;= 4, "Medium", S958 &gt; 4, "High")</f>
        <v>Low</v>
      </c>
      <c r="AF958" t="str" cm="1">
        <f t="array" ref="AF958">_xlfn.IFS(T958 &lt; 3, "Unsatisfied", T958 &lt;= 4, "Neutral", T958 &gt; 4, "Satisfied" )</f>
        <v>Unsatisfied</v>
      </c>
      <c r="AG958" t="str" cm="1">
        <f t="array" ref="AG958">_xlfn.IFS(Q958 &lt; 3, "Needs Improvement", Q958 &lt;= 4, "Good", Q958 &gt; 4, "Excellent" )</f>
        <v>Good</v>
      </c>
      <c r="AH958" t="str">
        <f t="shared" si="29"/>
        <v>Needs Improvement</v>
      </c>
    </row>
    <row r="959" spans="1:34" x14ac:dyDescent="0.35">
      <c r="A959">
        <v>1457</v>
      </c>
      <c r="B959" s="1">
        <v>43427</v>
      </c>
      <c r="C959" t="s">
        <v>28</v>
      </c>
      <c r="D959" t="s">
        <v>85</v>
      </c>
      <c r="E959" t="s">
        <v>30</v>
      </c>
      <c r="F959" t="s">
        <v>31</v>
      </c>
      <c r="G959" t="s">
        <v>45</v>
      </c>
      <c r="H959" t="s">
        <v>46</v>
      </c>
      <c r="I959" t="s">
        <v>34</v>
      </c>
      <c r="J959" t="s">
        <v>70</v>
      </c>
      <c r="K959" s="1">
        <v>28340</v>
      </c>
      <c r="L959" t="s">
        <v>36</v>
      </c>
      <c r="M959" t="s">
        <v>37</v>
      </c>
      <c r="N959" t="s">
        <v>60</v>
      </c>
      <c r="O959" t="s">
        <v>67</v>
      </c>
      <c r="P959" t="s">
        <v>78</v>
      </c>
      <c r="Q959">
        <v>3</v>
      </c>
      <c r="R959" s="1">
        <v>45109</v>
      </c>
      <c r="S959">
        <v>2</v>
      </c>
      <c r="T959">
        <v>1</v>
      </c>
      <c r="U959">
        <v>1</v>
      </c>
      <c r="V959" s="1">
        <v>45057</v>
      </c>
      <c r="W959" t="s">
        <v>62</v>
      </c>
      <c r="X959" t="s">
        <v>51</v>
      </c>
      <c r="Y959" t="s">
        <v>73</v>
      </c>
      <c r="Z959">
        <v>5</v>
      </c>
      <c r="AA959">
        <v>988.47</v>
      </c>
      <c r="AB959">
        <v>41</v>
      </c>
      <c r="AC959" t="str" cm="1">
        <f t="array" ref="AC959">_xlfn.IFS(AB959 &lt;=29, "Young Adult", AB959 &lt;=44, "Adult", AB959 &lt;=59, "Middle Age", AB959 &gt; 59, "Old")</f>
        <v>Adult</v>
      </c>
      <c r="AD959">
        <f t="shared" ca="1" si="28"/>
        <v>7</v>
      </c>
      <c r="AE959" t="str" cm="1">
        <f t="array" ref="AE959">_xlfn.IFS(S959 &lt; 3, "Low", S959 &lt;= 4, "Medium", S959 &gt; 4, "High")</f>
        <v>Low</v>
      </c>
      <c r="AF959" t="str" cm="1">
        <f t="array" ref="AF959">_xlfn.IFS(T959 &lt; 3, "Unsatisfied", T959 &lt;= 4, "Neutral", T959 &gt; 4, "Satisfied" )</f>
        <v>Unsatisfied</v>
      </c>
      <c r="AG959" t="str" cm="1">
        <f t="array" ref="AG959">_xlfn.IFS(Q959 &lt; 3, "Needs Improvement", Q959 &lt;= 4, "Good", Q959 &gt; 4, "Excellent" )</f>
        <v>Good</v>
      </c>
      <c r="AH959" t="str">
        <f t="shared" si="29"/>
        <v>Needs Improvement</v>
      </c>
    </row>
    <row r="960" spans="1:34" x14ac:dyDescent="0.35">
      <c r="A960">
        <v>1458</v>
      </c>
      <c r="B960" s="1">
        <v>44213</v>
      </c>
      <c r="C960" t="s">
        <v>28</v>
      </c>
      <c r="D960" t="s">
        <v>64</v>
      </c>
      <c r="E960" t="s">
        <v>30</v>
      </c>
      <c r="F960" t="s">
        <v>55</v>
      </c>
      <c r="G960" t="s">
        <v>45</v>
      </c>
      <c r="H960" t="s">
        <v>46</v>
      </c>
      <c r="I960" t="s">
        <v>34</v>
      </c>
      <c r="J960" t="s">
        <v>101</v>
      </c>
      <c r="K960" s="1">
        <v>34412</v>
      </c>
      <c r="L960" t="s">
        <v>36</v>
      </c>
      <c r="M960" t="s">
        <v>37</v>
      </c>
      <c r="N960" t="s">
        <v>49</v>
      </c>
      <c r="O960" t="s">
        <v>61</v>
      </c>
      <c r="P960" t="s">
        <v>78</v>
      </c>
      <c r="Q960">
        <v>3</v>
      </c>
      <c r="R960" s="1">
        <v>44963</v>
      </c>
      <c r="S960">
        <v>2</v>
      </c>
      <c r="T960">
        <v>2</v>
      </c>
      <c r="U960">
        <v>4</v>
      </c>
      <c r="V960" s="1">
        <v>45068</v>
      </c>
      <c r="W960" t="s">
        <v>68</v>
      </c>
      <c r="X960" t="s">
        <v>51</v>
      </c>
      <c r="Y960" t="s">
        <v>52</v>
      </c>
      <c r="Z960">
        <v>1</v>
      </c>
      <c r="AA960">
        <v>429.49</v>
      </c>
      <c r="AB960">
        <v>27</v>
      </c>
      <c r="AC960" t="str" cm="1">
        <f t="array" ref="AC960">_xlfn.IFS(AB960 &lt;=29, "Young Adult", AB960 &lt;=44, "Adult", AB960 &lt;=59, "Middle Age", AB960 &gt; 59, "Old")</f>
        <v>Young Adult</v>
      </c>
      <c r="AD960">
        <f t="shared" ca="1" si="28"/>
        <v>5</v>
      </c>
      <c r="AE960" t="str" cm="1">
        <f t="array" ref="AE960">_xlfn.IFS(S960 &lt; 3, "Low", S960 &lt;= 4, "Medium", S960 &gt; 4, "High")</f>
        <v>Low</v>
      </c>
      <c r="AF960" t="str" cm="1">
        <f t="array" ref="AF960">_xlfn.IFS(T960 &lt; 3, "Unsatisfied", T960 &lt;= 4, "Neutral", T960 &gt; 4, "Satisfied" )</f>
        <v>Unsatisfied</v>
      </c>
      <c r="AG960" t="str" cm="1">
        <f t="array" ref="AG960">_xlfn.IFS(Q960 &lt; 3, "Needs Improvement", Q960 &lt;= 4, "Good", Q960 &gt; 4, "Excellent" )</f>
        <v>Good</v>
      </c>
      <c r="AH960" t="str">
        <f t="shared" si="29"/>
        <v>Needs Improvement</v>
      </c>
    </row>
    <row r="961" spans="1:34" x14ac:dyDescent="0.35">
      <c r="A961">
        <v>1459</v>
      </c>
      <c r="B961" s="1">
        <v>44447</v>
      </c>
      <c r="C961" t="s">
        <v>28</v>
      </c>
      <c r="D961" t="s">
        <v>74</v>
      </c>
      <c r="E961" t="s">
        <v>30</v>
      </c>
      <c r="F961" t="s">
        <v>31</v>
      </c>
      <c r="G961" t="s">
        <v>32</v>
      </c>
      <c r="H961" t="s">
        <v>33</v>
      </c>
      <c r="I961" t="s">
        <v>34</v>
      </c>
      <c r="J961" t="s">
        <v>79</v>
      </c>
      <c r="K961" s="1">
        <v>17026</v>
      </c>
      <c r="L961" t="s">
        <v>36</v>
      </c>
      <c r="M961" t="s">
        <v>48</v>
      </c>
      <c r="N961" t="s">
        <v>72</v>
      </c>
      <c r="O961" t="s">
        <v>61</v>
      </c>
      <c r="P961" t="s">
        <v>78</v>
      </c>
      <c r="Q961">
        <v>3</v>
      </c>
      <c r="R961" s="1">
        <v>44814</v>
      </c>
      <c r="S961">
        <v>5</v>
      </c>
      <c r="T961">
        <v>2</v>
      </c>
      <c r="U961">
        <v>5</v>
      </c>
      <c r="V961" s="1">
        <v>44852</v>
      </c>
      <c r="W961" t="s">
        <v>62</v>
      </c>
      <c r="X961" t="s">
        <v>42</v>
      </c>
      <c r="Y961" t="s">
        <v>43</v>
      </c>
      <c r="Z961">
        <v>3</v>
      </c>
      <c r="AA961">
        <v>798.97</v>
      </c>
      <c r="AB961">
        <v>75</v>
      </c>
      <c r="AC961" t="str" cm="1">
        <f t="array" ref="AC961">_xlfn.IFS(AB961 &lt;=29, "Young Adult", AB961 &lt;=44, "Adult", AB961 &lt;=59, "Middle Age", AB961 &gt; 59, "Old")</f>
        <v>Old</v>
      </c>
      <c r="AD961">
        <f t="shared" ca="1" si="28"/>
        <v>4</v>
      </c>
      <c r="AE961" t="str" cm="1">
        <f t="array" ref="AE961">_xlfn.IFS(S961 &lt; 3, "Low", S961 &lt;= 4, "Medium", S961 &gt; 4, "High")</f>
        <v>High</v>
      </c>
      <c r="AF961" t="str" cm="1">
        <f t="array" ref="AF961">_xlfn.IFS(T961 &lt; 3, "Unsatisfied", T961 &lt;= 4, "Neutral", T961 &gt; 4, "Satisfied" )</f>
        <v>Unsatisfied</v>
      </c>
      <c r="AG961" t="str" cm="1">
        <f t="array" ref="AG961">_xlfn.IFS(Q961 &lt; 3, "Needs Improvement", Q961 &lt;= 4, "Good", Q961 &gt; 4, "Excellent" )</f>
        <v>Good</v>
      </c>
      <c r="AH961" t="str">
        <f t="shared" si="29"/>
        <v>Needs Improvement</v>
      </c>
    </row>
    <row r="962" spans="1:34" x14ac:dyDescent="0.35">
      <c r="A962">
        <v>1460</v>
      </c>
      <c r="B962" s="1">
        <v>44251</v>
      </c>
      <c r="C962" t="s">
        <v>28</v>
      </c>
      <c r="D962" t="s">
        <v>69</v>
      </c>
      <c r="E962" t="s">
        <v>30</v>
      </c>
      <c r="F962" t="s">
        <v>55</v>
      </c>
      <c r="G962" t="s">
        <v>45</v>
      </c>
      <c r="H962" t="s">
        <v>33</v>
      </c>
      <c r="I962" t="s">
        <v>34</v>
      </c>
      <c r="J962" t="s">
        <v>101</v>
      </c>
      <c r="K962" s="1">
        <v>20238</v>
      </c>
      <c r="L962" t="s">
        <v>36</v>
      </c>
      <c r="M962" t="s">
        <v>48</v>
      </c>
      <c r="N962" t="s">
        <v>60</v>
      </c>
      <c r="O962" t="s">
        <v>77</v>
      </c>
      <c r="P962" t="s">
        <v>78</v>
      </c>
      <c r="Q962">
        <v>3</v>
      </c>
      <c r="R962" s="1">
        <v>44980</v>
      </c>
      <c r="S962">
        <v>2</v>
      </c>
      <c r="T962">
        <v>3</v>
      </c>
      <c r="U962">
        <v>1</v>
      </c>
      <c r="V962" s="1">
        <v>44991</v>
      </c>
      <c r="W962" t="s">
        <v>50</v>
      </c>
      <c r="X962" t="s">
        <v>42</v>
      </c>
      <c r="Y962" t="s">
        <v>52</v>
      </c>
      <c r="Z962">
        <v>2</v>
      </c>
      <c r="AA962">
        <v>864.22</v>
      </c>
      <c r="AB962">
        <v>66</v>
      </c>
      <c r="AC962" t="str" cm="1">
        <f t="array" ref="AC962">_xlfn.IFS(AB962 &lt;=29, "Young Adult", AB962 &lt;=44, "Adult", AB962 &lt;=59, "Middle Age", AB962 &gt; 59, "Old")</f>
        <v>Old</v>
      </c>
      <c r="AD962">
        <f t="shared" ca="1" si="28"/>
        <v>5</v>
      </c>
      <c r="AE962" t="str" cm="1">
        <f t="array" ref="AE962">_xlfn.IFS(S962 &lt; 3, "Low", S962 &lt;= 4, "Medium", S962 &gt; 4, "High")</f>
        <v>Low</v>
      </c>
      <c r="AF962" t="str" cm="1">
        <f t="array" ref="AF962">_xlfn.IFS(T962 &lt; 3, "Unsatisfied", T962 &lt;= 4, "Neutral", T962 &gt; 4, "Satisfied" )</f>
        <v>Neutral</v>
      </c>
      <c r="AG962" t="str" cm="1">
        <f t="array" ref="AG962">_xlfn.IFS(Q962 &lt; 3, "Needs Improvement", Q962 &lt;= 4, "Good", Q962 &gt; 4, "Excellent" )</f>
        <v>Good</v>
      </c>
      <c r="AH962" t="str">
        <f t="shared" si="29"/>
        <v>Needs Improvement</v>
      </c>
    </row>
    <row r="963" spans="1:34" x14ac:dyDescent="0.35">
      <c r="A963">
        <v>1461</v>
      </c>
      <c r="B963" s="1">
        <v>43567</v>
      </c>
      <c r="C963" t="s">
        <v>28</v>
      </c>
      <c r="D963" t="s">
        <v>29</v>
      </c>
      <c r="E963" t="s">
        <v>30</v>
      </c>
      <c r="F963" t="s">
        <v>55</v>
      </c>
      <c r="G963" t="s">
        <v>32</v>
      </c>
      <c r="H963" t="s">
        <v>55</v>
      </c>
      <c r="I963" t="s">
        <v>34</v>
      </c>
      <c r="J963" t="s">
        <v>96</v>
      </c>
      <c r="K963" s="1">
        <v>36953</v>
      </c>
      <c r="L963" t="s">
        <v>36</v>
      </c>
      <c r="M963" t="s">
        <v>37</v>
      </c>
      <c r="N963" t="s">
        <v>84</v>
      </c>
      <c r="O963" t="s">
        <v>39</v>
      </c>
      <c r="P963" t="s">
        <v>78</v>
      </c>
      <c r="Q963">
        <v>3</v>
      </c>
      <c r="R963" s="1">
        <v>45025</v>
      </c>
      <c r="S963">
        <v>1</v>
      </c>
      <c r="T963">
        <v>1</v>
      </c>
      <c r="U963">
        <v>2</v>
      </c>
      <c r="V963" s="1">
        <v>45078</v>
      </c>
      <c r="W963" t="s">
        <v>92</v>
      </c>
      <c r="X963" t="s">
        <v>42</v>
      </c>
      <c r="Y963" t="s">
        <v>73</v>
      </c>
      <c r="Z963">
        <v>1</v>
      </c>
      <c r="AA963">
        <v>302.52</v>
      </c>
      <c r="AB963">
        <v>18</v>
      </c>
      <c r="AC963" t="str" cm="1">
        <f t="array" ref="AC963">_xlfn.IFS(AB963 &lt;=29, "Young Adult", AB963 &lt;=44, "Adult", AB963 &lt;=59, "Middle Age", AB963 &gt; 59, "Old")</f>
        <v>Young Adult</v>
      </c>
      <c r="AD963">
        <f t="shared" ref="AD963:AD1026" ca="1" si="30">DATEDIF(B963, TODAY(), "Y")</f>
        <v>7</v>
      </c>
      <c r="AE963" t="str" cm="1">
        <f t="array" ref="AE963">_xlfn.IFS(S963 &lt; 3, "Low", S963 &lt;= 4, "Medium", S963 &gt; 4, "High")</f>
        <v>Low</v>
      </c>
      <c r="AF963" t="str" cm="1">
        <f t="array" ref="AF963">_xlfn.IFS(T963 &lt; 3, "Unsatisfied", T963 &lt;= 4, "Neutral", T963 &gt; 4, "Satisfied" )</f>
        <v>Unsatisfied</v>
      </c>
      <c r="AG963" t="str" cm="1">
        <f t="array" ref="AG963">_xlfn.IFS(Q963 &lt; 3, "Needs Improvement", Q963 &lt;= 4, "Good", Q963 &gt; 4, "Excellent" )</f>
        <v>Good</v>
      </c>
      <c r="AH963" t="str">
        <f t="shared" ref="AH963:AH1026" si="31">IF(AND(Y963 = "Passed", Q963 &gt; 4), "Highly Effective", IF(AND(Y963 = "Completed", Q963 &gt;= 3), "Effective", "Needs Improvement"))</f>
        <v>Needs Improvement</v>
      </c>
    </row>
    <row r="964" spans="1:34" x14ac:dyDescent="0.35">
      <c r="A964">
        <v>1462</v>
      </c>
      <c r="B964" s="1">
        <v>45120</v>
      </c>
      <c r="C964" t="s">
        <v>28</v>
      </c>
      <c r="D964" t="s">
        <v>44</v>
      </c>
      <c r="E964" t="s">
        <v>30</v>
      </c>
      <c r="F964" t="s">
        <v>31</v>
      </c>
      <c r="G964" t="s">
        <v>32</v>
      </c>
      <c r="H964" t="s">
        <v>33</v>
      </c>
      <c r="I964" t="s">
        <v>34</v>
      </c>
      <c r="J964" t="s">
        <v>97</v>
      </c>
      <c r="K964" s="1">
        <v>21982</v>
      </c>
      <c r="L964" t="s">
        <v>36</v>
      </c>
      <c r="M964" t="s">
        <v>37</v>
      </c>
      <c r="N964" t="s">
        <v>60</v>
      </c>
      <c r="O964" t="s">
        <v>39</v>
      </c>
      <c r="P964" t="s">
        <v>78</v>
      </c>
      <c r="Q964">
        <v>3</v>
      </c>
      <c r="R964" s="1">
        <v>44804</v>
      </c>
      <c r="S964">
        <v>4</v>
      </c>
      <c r="T964">
        <v>5</v>
      </c>
      <c r="U964">
        <v>5</v>
      </c>
      <c r="V964" s="1">
        <v>44959</v>
      </c>
      <c r="W964" t="s">
        <v>41</v>
      </c>
      <c r="X964" t="s">
        <v>51</v>
      </c>
      <c r="Y964" t="s">
        <v>63</v>
      </c>
      <c r="Z964">
        <v>4</v>
      </c>
      <c r="AA964">
        <v>152.66</v>
      </c>
      <c r="AB964">
        <v>63</v>
      </c>
      <c r="AC964" t="str" cm="1">
        <f t="array" ref="AC964">_xlfn.IFS(AB964 &lt;=29, "Young Adult", AB964 &lt;=44, "Adult", AB964 &lt;=59, "Middle Age", AB964 &gt; 59, "Old")</f>
        <v>Old</v>
      </c>
      <c r="AD964">
        <f t="shared" ca="1" si="30"/>
        <v>2</v>
      </c>
      <c r="AE964" t="str" cm="1">
        <f t="array" ref="AE964">_xlfn.IFS(S964 &lt; 3, "Low", S964 &lt;= 4, "Medium", S964 &gt; 4, "High")</f>
        <v>Medium</v>
      </c>
      <c r="AF964" t="str" cm="1">
        <f t="array" ref="AF964">_xlfn.IFS(T964 &lt; 3, "Unsatisfied", T964 &lt;= 4, "Neutral", T964 &gt; 4, "Satisfied" )</f>
        <v>Satisfied</v>
      </c>
      <c r="AG964" t="str" cm="1">
        <f t="array" ref="AG964">_xlfn.IFS(Q964 &lt; 3, "Needs Improvement", Q964 &lt;= 4, "Good", Q964 &gt; 4, "Excellent" )</f>
        <v>Good</v>
      </c>
      <c r="AH964" t="str">
        <f t="shared" si="31"/>
        <v>Effective</v>
      </c>
    </row>
    <row r="965" spans="1:34" x14ac:dyDescent="0.35">
      <c r="A965">
        <v>1463</v>
      </c>
      <c r="B965" s="1">
        <v>44109</v>
      </c>
      <c r="C965" t="s">
        <v>28</v>
      </c>
      <c r="D965" t="s">
        <v>87</v>
      </c>
      <c r="E965" t="s">
        <v>30</v>
      </c>
      <c r="F965" t="s">
        <v>31</v>
      </c>
      <c r="G965" t="s">
        <v>32</v>
      </c>
      <c r="H965" t="s">
        <v>33</v>
      </c>
      <c r="I965" t="s">
        <v>34</v>
      </c>
      <c r="J965" t="s">
        <v>70</v>
      </c>
      <c r="K965" s="1">
        <v>27726</v>
      </c>
      <c r="L965" t="s">
        <v>36</v>
      </c>
      <c r="M965" t="s">
        <v>37</v>
      </c>
      <c r="N965" t="s">
        <v>49</v>
      </c>
      <c r="O965" t="s">
        <v>77</v>
      </c>
      <c r="P965" t="s">
        <v>78</v>
      </c>
      <c r="Q965">
        <v>3</v>
      </c>
      <c r="R965" s="1">
        <v>44998</v>
      </c>
      <c r="S965">
        <v>5</v>
      </c>
      <c r="T965">
        <v>4</v>
      </c>
      <c r="U965">
        <v>5</v>
      </c>
      <c r="V965" s="1">
        <v>45030</v>
      </c>
      <c r="W965" t="s">
        <v>50</v>
      </c>
      <c r="X965" t="s">
        <v>42</v>
      </c>
      <c r="Y965" t="s">
        <v>63</v>
      </c>
      <c r="Z965">
        <v>2</v>
      </c>
      <c r="AA965">
        <v>399.05</v>
      </c>
      <c r="AB965">
        <v>45</v>
      </c>
      <c r="AC965" t="str" cm="1">
        <f t="array" ref="AC965">_xlfn.IFS(AB965 &lt;=29, "Young Adult", AB965 &lt;=44, "Adult", AB965 &lt;=59, "Middle Age", AB965 &gt; 59, "Old")</f>
        <v>Middle Age</v>
      </c>
      <c r="AD965">
        <f t="shared" ca="1" si="30"/>
        <v>5</v>
      </c>
      <c r="AE965" t="str" cm="1">
        <f t="array" ref="AE965">_xlfn.IFS(S965 &lt; 3, "Low", S965 &lt;= 4, "Medium", S965 &gt; 4, "High")</f>
        <v>High</v>
      </c>
      <c r="AF965" t="str" cm="1">
        <f t="array" ref="AF965">_xlfn.IFS(T965 &lt; 3, "Unsatisfied", T965 &lt;= 4, "Neutral", T965 &gt; 4, "Satisfied" )</f>
        <v>Neutral</v>
      </c>
      <c r="AG965" t="str" cm="1">
        <f t="array" ref="AG965">_xlfn.IFS(Q965 &lt; 3, "Needs Improvement", Q965 &lt;= 4, "Good", Q965 &gt; 4, "Excellent" )</f>
        <v>Good</v>
      </c>
      <c r="AH965" t="str">
        <f t="shared" si="31"/>
        <v>Effective</v>
      </c>
    </row>
    <row r="966" spans="1:34" x14ac:dyDescent="0.35">
      <c r="A966">
        <v>1464</v>
      </c>
      <c r="B966" s="1">
        <v>43492</v>
      </c>
      <c r="C966" t="s">
        <v>28</v>
      </c>
      <c r="D966" t="s">
        <v>81</v>
      </c>
      <c r="E966" t="s">
        <v>30</v>
      </c>
      <c r="F966" t="s">
        <v>46</v>
      </c>
      <c r="G966" t="s">
        <v>32</v>
      </c>
      <c r="H966" t="s">
        <v>55</v>
      </c>
      <c r="I966" t="s">
        <v>34</v>
      </c>
      <c r="J966" t="s">
        <v>58</v>
      </c>
      <c r="K966" s="1">
        <v>21094</v>
      </c>
      <c r="L966" t="s">
        <v>36</v>
      </c>
      <c r="M966" t="s">
        <v>37</v>
      </c>
      <c r="N966" t="s">
        <v>84</v>
      </c>
      <c r="O966" t="s">
        <v>67</v>
      </c>
      <c r="P966" t="s">
        <v>78</v>
      </c>
      <c r="Q966">
        <v>3</v>
      </c>
      <c r="R966" s="1">
        <v>45111</v>
      </c>
      <c r="S966">
        <v>2</v>
      </c>
      <c r="T966">
        <v>5</v>
      </c>
      <c r="U966">
        <v>1</v>
      </c>
      <c r="V966" s="1">
        <v>45102</v>
      </c>
      <c r="W966" t="s">
        <v>50</v>
      </c>
      <c r="X966" t="s">
        <v>42</v>
      </c>
      <c r="Y966" t="s">
        <v>63</v>
      </c>
      <c r="Z966">
        <v>2</v>
      </c>
      <c r="AA966">
        <v>791.74</v>
      </c>
      <c r="AB966">
        <v>62</v>
      </c>
      <c r="AC966" t="str" cm="1">
        <f t="array" ref="AC966">_xlfn.IFS(AB966 &lt;=29, "Young Adult", AB966 &lt;=44, "Adult", AB966 &lt;=59, "Middle Age", AB966 &gt; 59, "Old")</f>
        <v>Old</v>
      </c>
      <c r="AD966">
        <f t="shared" ca="1" si="30"/>
        <v>7</v>
      </c>
      <c r="AE966" t="str" cm="1">
        <f t="array" ref="AE966">_xlfn.IFS(S966 &lt; 3, "Low", S966 &lt;= 4, "Medium", S966 &gt; 4, "High")</f>
        <v>Low</v>
      </c>
      <c r="AF966" t="str" cm="1">
        <f t="array" ref="AF966">_xlfn.IFS(T966 &lt; 3, "Unsatisfied", T966 &lt;= 4, "Neutral", T966 &gt; 4, "Satisfied" )</f>
        <v>Satisfied</v>
      </c>
      <c r="AG966" t="str" cm="1">
        <f t="array" ref="AG966">_xlfn.IFS(Q966 &lt; 3, "Needs Improvement", Q966 &lt;= 4, "Good", Q966 &gt; 4, "Excellent" )</f>
        <v>Good</v>
      </c>
      <c r="AH966" t="str">
        <f t="shared" si="31"/>
        <v>Effective</v>
      </c>
    </row>
    <row r="967" spans="1:34" x14ac:dyDescent="0.35">
      <c r="A967">
        <v>1465</v>
      </c>
      <c r="B967" s="1">
        <v>44182</v>
      </c>
      <c r="C967" t="s">
        <v>28</v>
      </c>
      <c r="D967" t="s">
        <v>54</v>
      </c>
      <c r="E967" t="s">
        <v>30</v>
      </c>
      <c r="F967" t="s">
        <v>46</v>
      </c>
      <c r="G967" t="s">
        <v>45</v>
      </c>
      <c r="H967" t="s">
        <v>55</v>
      </c>
      <c r="I967" t="s">
        <v>34</v>
      </c>
      <c r="J967" t="s">
        <v>110</v>
      </c>
      <c r="K967" s="1">
        <v>21358</v>
      </c>
      <c r="L967" t="s">
        <v>36</v>
      </c>
      <c r="M967" t="s">
        <v>37</v>
      </c>
      <c r="N967" t="s">
        <v>60</v>
      </c>
      <c r="O967" t="s">
        <v>61</v>
      </c>
      <c r="P967" t="s">
        <v>78</v>
      </c>
      <c r="Q967">
        <v>3</v>
      </c>
      <c r="R967" s="1">
        <v>45079</v>
      </c>
      <c r="S967">
        <v>1</v>
      </c>
      <c r="T967">
        <v>1</v>
      </c>
      <c r="U967">
        <v>3</v>
      </c>
      <c r="V967" s="1">
        <v>44901</v>
      </c>
      <c r="W967" t="s">
        <v>41</v>
      </c>
      <c r="X967" t="s">
        <v>51</v>
      </c>
      <c r="Y967" t="s">
        <v>52</v>
      </c>
      <c r="Z967">
        <v>4</v>
      </c>
      <c r="AA967">
        <v>770.23</v>
      </c>
      <c r="AB967">
        <v>62</v>
      </c>
      <c r="AC967" t="str" cm="1">
        <f t="array" ref="AC967">_xlfn.IFS(AB967 &lt;=29, "Young Adult", AB967 &lt;=44, "Adult", AB967 &lt;=59, "Middle Age", AB967 &gt; 59, "Old")</f>
        <v>Old</v>
      </c>
      <c r="AD967">
        <f t="shared" ca="1" si="30"/>
        <v>5</v>
      </c>
      <c r="AE967" t="str" cm="1">
        <f t="array" ref="AE967">_xlfn.IFS(S967 &lt; 3, "Low", S967 &lt;= 4, "Medium", S967 &gt; 4, "High")</f>
        <v>Low</v>
      </c>
      <c r="AF967" t="str" cm="1">
        <f t="array" ref="AF967">_xlfn.IFS(T967 &lt; 3, "Unsatisfied", T967 &lt;= 4, "Neutral", T967 &gt; 4, "Satisfied" )</f>
        <v>Unsatisfied</v>
      </c>
      <c r="AG967" t="str" cm="1">
        <f t="array" ref="AG967">_xlfn.IFS(Q967 &lt; 3, "Needs Improvement", Q967 &lt;= 4, "Good", Q967 &gt; 4, "Excellent" )</f>
        <v>Good</v>
      </c>
      <c r="AH967" t="str">
        <f t="shared" si="31"/>
        <v>Needs Improvement</v>
      </c>
    </row>
    <row r="968" spans="1:34" x14ac:dyDescent="0.35">
      <c r="A968">
        <v>1466</v>
      </c>
      <c r="B968" s="1">
        <v>44259</v>
      </c>
      <c r="C968" t="s">
        <v>28</v>
      </c>
      <c r="D968" t="s">
        <v>94</v>
      </c>
      <c r="E968" t="s">
        <v>30</v>
      </c>
      <c r="F968" t="s">
        <v>55</v>
      </c>
      <c r="G968" t="s">
        <v>45</v>
      </c>
      <c r="H968" t="s">
        <v>33</v>
      </c>
      <c r="I968" t="s">
        <v>34</v>
      </c>
      <c r="J968" t="s">
        <v>109</v>
      </c>
      <c r="K968" s="1">
        <v>32575</v>
      </c>
      <c r="L968" t="s">
        <v>36</v>
      </c>
      <c r="M968" t="s">
        <v>37</v>
      </c>
      <c r="N968" t="s">
        <v>38</v>
      </c>
      <c r="O968" t="s">
        <v>39</v>
      </c>
      <c r="P968" t="s">
        <v>78</v>
      </c>
      <c r="Q968">
        <v>3</v>
      </c>
      <c r="R968" s="1">
        <v>44900</v>
      </c>
      <c r="S968">
        <v>1</v>
      </c>
      <c r="T968">
        <v>4</v>
      </c>
      <c r="U968">
        <v>5</v>
      </c>
      <c r="V968" s="1">
        <v>44911</v>
      </c>
      <c r="W968" t="s">
        <v>62</v>
      </c>
      <c r="X968" t="s">
        <v>51</v>
      </c>
      <c r="Y968" t="s">
        <v>63</v>
      </c>
      <c r="Z968">
        <v>3</v>
      </c>
      <c r="AA968">
        <v>746.05</v>
      </c>
      <c r="AB968">
        <v>32</v>
      </c>
      <c r="AC968" t="str" cm="1">
        <f t="array" ref="AC968">_xlfn.IFS(AB968 &lt;=29, "Young Adult", AB968 &lt;=44, "Adult", AB968 &lt;=59, "Middle Age", AB968 &gt; 59, "Old")</f>
        <v>Adult</v>
      </c>
      <c r="AD968">
        <f t="shared" ca="1" si="30"/>
        <v>5</v>
      </c>
      <c r="AE968" t="str" cm="1">
        <f t="array" ref="AE968">_xlfn.IFS(S968 &lt; 3, "Low", S968 &lt;= 4, "Medium", S968 &gt; 4, "High")</f>
        <v>Low</v>
      </c>
      <c r="AF968" t="str" cm="1">
        <f t="array" ref="AF968">_xlfn.IFS(T968 &lt; 3, "Unsatisfied", T968 &lt;= 4, "Neutral", T968 &gt; 4, "Satisfied" )</f>
        <v>Neutral</v>
      </c>
      <c r="AG968" t="str" cm="1">
        <f t="array" ref="AG968">_xlfn.IFS(Q968 &lt; 3, "Needs Improvement", Q968 &lt;= 4, "Good", Q968 &gt; 4, "Excellent" )</f>
        <v>Good</v>
      </c>
      <c r="AH968" t="str">
        <f t="shared" si="31"/>
        <v>Effective</v>
      </c>
    </row>
    <row r="969" spans="1:34" x14ac:dyDescent="0.35">
      <c r="A969">
        <v>1467</v>
      </c>
      <c r="B969" s="1">
        <v>45015</v>
      </c>
      <c r="C969" t="s">
        <v>28</v>
      </c>
      <c r="D969" t="s">
        <v>85</v>
      </c>
      <c r="E969" t="s">
        <v>30</v>
      </c>
      <c r="F969" t="s">
        <v>55</v>
      </c>
      <c r="G969" t="s">
        <v>45</v>
      </c>
      <c r="H969" t="s">
        <v>33</v>
      </c>
      <c r="I969" t="s">
        <v>34</v>
      </c>
      <c r="J969" t="s">
        <v>104</v>
      </c>
      <c r="K969" s="1">
        <v>32614</v>
      </c>
      <c r="L969" t="s">
        <v>36</v>
      </c>
      <c r="M969" t="s">
        <v>37</v>
      </c>
      <c r="N969" t="s">
        <v>72</v>
      </c>
      <c r="O969" t="s">
        <v>67</v>
      </c>
      <c r="P969" t="s">
        <v>40</v>
      </c>
      <c r="Q969">
        <v>3</v>
      </c>
      <c r="R969" s="1">
        <v>44786</v>
      </c>
      <c r="S969">
        <v>3</v>
      </c>
      <c r="T969">
        <v>4</v>
      </c>
      <c r="U969">
        <v>2</v>
      </c>
      <c r="V969" s="1">
        <v>44939</v>
      </c>
      <c r="W969" t="s">
        <v>68</v>
      </c>
      <c r="X969" t="s">
        <v>51</v>
      </c>
      <c r="Y969" t="s">
        <v>63</v>
      </c>
      <c r="Z969">
        <v>2</v>
      </c>
      <c r="AA969">
        <v>177.66</v>
      </c>
      <c r="AB969">
        <v>34</v>
      </c>
      <c r="AC969" t="str" cm="1">
        <f t="array" ref="AC969">_xlfn.IFS(AB969 &lt;=29, "Young Adult", AB969 &lt;=44, "Adult", AB969 &lt;=59, "Middle Age", AB969 &gt; 59, "Old")</f>
        <v>Adult</v>
      </c>
      <c r="AD969">
        <f t="shared" ca="1" si="30"/>
        <v>3</v>
      </c>
      <c r="AE969" t="str" cm="1">
        <f t="array" ref="AE969">_xlfn.IFS(S969 &lt; 3, "Low", S969 &lt;= 4, "Medium", S969 &gt; 4, "High")</f>
        <v>Medium</v>
      </c>
      <c r="AF969" t="str" cm="1">
        <f t="array" ref="AF969">_xlfn.IFS(T969 &lt; 3, "Unsatisfied", T969 &lt;= 4, "Neutral", T969 &gt; 4, "Satisfied" )</f>
        <v>Neutral</v>
      </c>
      <c r="AG969" t="str" cm="1">
        <f t="array" ref="AG969">_xlfn.IFS(Q969 &lt; 3, "Needs Improvement", Q969 &lt;= 4, "Good", Q969 &gt; 4, "Excellent" )</f>
        <v>Good</v>
      </c>
      <c r="AH969" t="str">
        <f t="shared" si="31"/>
        <v>Effective</v>
      </c>
    </row>
    <row r="970" spans="1:34" x14ac:dyDescent="0.35">
      <c r="A970">
        <v>1468</v>
      </c>
      <c r="B970" s="1">
        <v>43461</v>
      </c>
      <c r="C970" t="s">
        <v>28</v>
      </c>
      <c r="D970" t="s">
        <v>64</v>
      </c>
      <c r="E970" t="s">
        <v>30</v>
      </c>
      <c r="F970" t="s">
        <v>31</v>
      </c>
      <c r="G970" t="s">
        <v>45</v>
      </c>
      <c r="H970" t="s">
        <v>46</v>
      </c>
      <c r="I970" t="s">
        <v>34</v>
      </c>
      <c r="J970" t="s">
        <v>70</v>
      </c>
      <c r="K970" s="1">
        <v>23984</v>
      </c>
      <c r="L970" t="s">
        <v>36</v>
      </c>
      <c r="M970" t="s">
        <v>37</v>
      </c>
      <c r="N970" t="s">
        <v>49</v>
      </c>
      <c r="O970" t="s">
        <v>77</v>
      </c>
      <c r="P970" t="s">
        <v>78</v>
      </c>
      <c r="Q970">
        <v>3</v>
      </c>
      <c r="R970" s="1">
        <v>45037</v>
      </c>
      <c r="S970">
        <v>3</v>
      </c>
      <c r="T970">
        <v>1</v>
      </c>
      <c r="U970">
        <v>3</v>
      </c>
      <c r="V970" s="1">
        <v>45026</v>
      </c>
      <c r="W970" t="s">
        <v>41</v>
      </c>
      <c r="X970" t="s">
        <v>42</v>
      </c>
      <c r="Y970" t="s">
        <v>73</v>
      </c>
      <c r="Z970">
        <v>5</v>
      </c>
      <c r="AA970">
        <v>429.38</v>
      </c>
      <c r="AB970">
        <v>53</v>
      </c>
      <c r="AC970" t="str" cm="1">
        <f t="array" ref="AC970">_xlfn.IFS(AB970 &lt;=29, "Young Adult", AB970 &lt;=44, "Adult", AB970 &lt;=59, "Middle Age", AB970 &gt; 59, "Old")</f>
        <v>Middle Age</v>
      </c>
      <c r="AD970">
        <f t="shared" ca="1" si="30"/>
        <v>7</v>
      </c>
      <c r="AE970" t="str" cm="1">
        <f t="array" ref="AE970">_xlfn.IFS(S970 &lt; 3, "Low", S970 &lt;= 4, "Medium", S970 &gt; 4, "High")</f>
        <v>Medium</v>
      </c>
      <c r="AF970" t="str" cm="1">
        <f t="array" ref="AF970">_xlfn.IFS(T970 &lt; 3, "Unsatisfied", T970 &lt;= 4, "Neutral", T970 &gt; 4, "Satisfied" )</f>
        <v>Unsatisfied</v>
      </c>
      <c r="AG970" t="str" cm="1">
        <f t="array" ref="AG970">_xlfn.IFS(Q970 &lt; 3, "Needs Improvement", Q970 &lt;= 4, "Good", Q970 &gt; 4, "Excellent" )</f>
        <v>Good</v>
      </c>
      <c r="AH970" t="str">
        <f t="shared" si="31"/>
        <v>Needs Improvement</v>
      </c>
    </row>
    <row r="971" spans="1:34" x14ac:dyDescent="0.35">
      <c r="A971">
        <v>1469</v>
      </c>
      <c r="B971" s="1">
        <v>44459</v>
      </c>
      <c r="C971" t="s">
        <v>28</v>
      </c>
      <c r="D971" t="s">
        <v>74</v>
      </c>
      <c r="E971" t="s">
        <v>30</v>
      </c>
      <c r="F971" t="s">
        <v>55</v>
      </c>
      <c r="G971" t="s">
        <v>56</v>
      </c>
      <c r="H971" t="s">
        <v>33</v>
      </c>
      <c r="I971" t="s">
        <v>34</v>
      </c>
      <c r="J971" t="s">
        <v>70</v>
      </c>
      <c r="K971" s="1">
        <v>27989</v>
      </c>
      <c r="L971" t="s">
        <v>36</v>
      </c>
      <c r="M971" t="s">
        <v>37</v>
      </c>
      <c r="N971" t="s">
        <v>84</v>
      </c>
      <c r="O971" t="s">
        <v>67</v>
      </c>
      <c r="P971" t="s">
        <v>78</v>
      </c>
      <c r="Q971">
        <v>3</v>
      </c>
      <c r="R971" s="1">
        <v>44980</v>
      </c>
      <c r="S971">
        <v>4</v>
      </c>
      <c r="T971">
        <v>2</v>
      </c>
      <c r="U971">
        <v>4</v>
      </c>
      <c r="V971" s="1">
        <v>44798</v>
      </c>
      <c r="W971" t="s">
        <v>41</v>
      </c>
      <c r="X971" t="s">
        <v>51</v>
      </c>
      <c r="Y971" t="s">
        <v>52</v>
      </c>
      <c r="Z971">
        <v>3</v>
      </c>
      <c r="AA971">
        <v>867.59</v>
      </c>
      <c r="AB971">
        <v>45</v>
      </c>
      <c r="AC971" t="str" cm="1">
        <f t="array" ref="AC971">_xlfn.IFS(AB971 &lt;=29, "Young Adult", AB971 &lt;=44, "Adult", AB971 &lt;=59, "Middle Age", AB971 &gt; 59, "Old")</f>
        <v>Middle Age</v>
      </c>
      <c r="AD971">
        <f t="shared" ca="1" si="30"/>
        <v>4</v>
      </c>
      <c r="AE971" t="str" cm="1">
        <f t="array" ref="AE971">_xlfn.IFS(S971 &lt; 3, "Low", S971 &lt;= 4, "Medium", S971 &gt; 4, "High")</f>
        <v>Medium</v>
      </c>
      <c r="AF971" t="str" cm="1">
        <f t="array" ref="AF971">_xlfn.IFS(T971 &lt; 3, "Unsatisfied", T971 &lt;= 4, "Neutral", T971 &gt; 4, "Satisfied" )</f>
        <v>Unsatisfied</v>
      </c>
      <c r="AG971" t="str" cm="1">
        <f t="array" ref="AG971">_xlfn.IFS(Q971 &lt; 3, "Needs Improvement", Q971 &lt;= 4, "Good", Q971 &gt; 4, "Excellent" )</f>
        <v>Good</v>
      </c>
      <c r="AH971" t="str">
        <f t="shared" si="31"/>
        <v>Needs Improvement</v>
      </c>
    </row>
    <row r="972" spans="1:34" x14ac:dyDescent="0.35">
      <c r="A972">
        <v>1470</v>
      </c>
      <c r="B972" s="1">
        <v>44965</v>
      </c>
      <c r="C972" t="s">
        <v>28</v>
      </c>
      <c r="D972" t="s">
        <v>69</v>
      </c>
      <c r="E972" t="s">
        <v>30</v>
      </c>
      <c r="F972" t="s">
        <v>46</v>
      </c>
      <c r="G972" t="s">
        <v>56</v>
      </c>
      <c r="H972" t="s">
        <v>46</v>
      </c>
      <c r="I972" t="s">
        <v>34</v>
      </c>
      <c r="J972" t="s">
        <v>58</v>
      </c>
      <c r="K972" s="1">
        <v>34962</v>
      </c>
      <c r="L972" t="s">
        <v>36</v>
      </c>
      <c r="M972" t="s">
        <v>37</v>
      </c>
      <c r="N972" t="s">
        <v>84</v>
      </c>
      <c r="O972" t="s">
        <v>67</v>
      </c>
      <c r="P972" t="s">
        <v>78</v>
      </c>
      <c r="Q972">
        <v>3</v>
      </c>
      <c r="R972" s="1">
        <v>45006</v>
      </c>
      <c r="S972">
        <v>1</v>
      </c>
      <c r="T972">
        <v>4</v>
      </c>
      <c r="U972">
        <v>1</v>
      </c>
      <c r="V972" s="1">
        <v>45033</v>
      </c>
      <c r="W972" t="s">
        <v>92</v>
      </c>
      <c r="X972" t="s">
        <v>51</v>
      </c>
      <c r="Y972" t="s">
        <v>43</v>
      </c>
      <c r="Z972">
        <v>5</v>
      </c>
      <c r="AA972">
        <v>502.65</v>
      </c>
      <c r="AB972">
        <v>28</v>
      </c>
      <c r="AC972" t="str" cm="1">
        <f t="array" ref="AC972">_xlfn.IFS(AB972 &lt;=29, "Young Adult", AB972 &lt;=44, "Adult", AB972 &lt;=59, "Middle Age", AB972 &gt; 59, "Old")</f>
        <v>Young Adult</v>
      </c>
      <c r="AD972">
        <f t="shared" ca="1" si="30"/>
        <v>3</v>
      </c>
      <c r="AE972" t="str" cm="1">
        <f t="array" ref="AE972">_xlfn.IFS(S972 &lt; 3, "Low", S972 &lt;= 4, "Medium", S972 &gt; 4, "High")</f>
        <v>Low</v>
      </c>
      <c r="AF972" t="str" cm="1">
        <f t="array" ref="AF972">_xlfn.IFS(T972 &lt; 3, "Unsatisfied", T972 &lt;= 4, "Neutral", T972 &gt; 4, "Satisfied" )</f>
        <v>Neutral</v>
      </c>
      <c r="AG972" t="str" cm="1">
        <f t="array" ref="AG972">_xlfn.IFS(Q972 &lt; 3, "Needs Improvement", Q972 &lt;= 4, "Good", Q972 &gt; 4, "Excellent" )</f>
        <v>Good</v>
      </c>
      <c r="AH972" t="str">
        <f t="shared" si="31"/>
        <v>Needs Improvement</v>
      </c>
    </row>
    <row r="973" spans="1:34" x14ac:dyDescent="0.35">
      <c r="A973">
        <v>1471</v>
      </c>
      <c r="B973" s="1">
        <v>43754</v>
      </c>
      <c r="C973" t="s">
        <v>106</v>
      </c>
      <c r="D973" t="s">
        <v>29</v>
      </c>
      <c r="E973" t="s">
        <v>108</v>
      </c>
      <c r="F973" t="s">
        <v>55</v>
      </c>
      <c r="G973" t="s">
        <v>56</v>
      </c>
      <c r="H973" t="s">
        <v>46</v>
      </c>
      <c r="I973" t="s">
        <v>34</v>
      </c>
      <c r="J973" t="s">
        <v>70</v>
      </c>
      <c r="K973" s="1">
        <v>22015</v>
      </c>
      <c r="L973" t="s">
        <v>36</v>
      </c>
      <c r="M973" t="s">
        <v>48</v>
      </c>
      <c r="N973" t="s">
        <v>38</v>
      </c>
      <c r="O973" t="s">
        <v>77</v>
      </c>
      <c r="P973" t="s">
        <v>78</v>
      </c>
      <c r="Q973">
        <v>3</v>
      </c>
      <c r="R973" s="1">
        <v>44918</v>
      </c>
      <c r="S973">
        <v>3</v>
      </c>
      <c r="T973">
        <v>4</v>
      </c>
      <c r="U973">
        <v>2</v>
      </c>
      <c r="V973" s="1">
        <v>44991</v>
      </c>
      <c r="W973" t="s">
        <v>68</v>
      </c>
      <c r="X973" t="s">
        <v>42</v>
      </c>
      <c r="Y973" t="s">
        <v>63</v>
      </c>
      <c r="Z973">
        <v>3</v>
      </c>
      <c r="AA973">
        <v>488.68</v>
      </c>
      <c r="AB973">
        <v>59</v>
      </c>
      <c r="AC973" t="str" cm="1">
        <f t="array" ref="AC973">_xlfn.IFS(AB973 &lt;=29, "Young Adult", AB973 &lt;=44, "Adult", AB973 &lt;=59, "Middle Age", AB973 &gt; 59, "Old")</f>
        <v>Middle Age</v>
      </c>
      <c r="AD973">
        <f t="shared" ca="1" si="30"/>
        <v>6</v>
      </c>
      <c r="AE973" t="str" cm="1">
        <f t="array" ref="AE973">_xlfn.IFS(S973 &lt; 3, "Low", S973 &lt;= 4, "Medium", S973 &gt; 4, "High")</f>
        <v>Medium</v>
      </c>
      <c r="AF973" t="str" cm="1">
        <f t="array" ref="AF973">_xlfn.IFS(T973 &lt; 3, "Unsatisfied", T973 &lt;= 4, "Neutral", T973 &gt; 4, "Satisfied" )</f>
        <v>Neutral</v>
      </c>
      <c r="AG973" t="str" cm="1">
        <f t="array" ref="AG973">_xlfn.IFS(Q973 &lt; 3, "Needs Improvement", Q973 &lt;= 4, "Good", Q973 &gt; 4, "Excellent" )</f>
        <v>Good</v>
      </c>
      <c r="AH973" t="str">
        <f t="shared" si="31"/>
        <v>Effective</v>
      </c>
    </row>
    <row r="974" spans="1:34" x14ac:dyDescent="0.35">
      <c r="A974">
        <v>1472</v>
      </c>
      <c r="B974" s="1">
        <v>44439</v>
      </c>
      <c r="C974" t="s">
        <v>106</v>
      </c>
      <c r="D974" t="s">
        <v>85</v>
      </c>
      <c r="E974" t="s">
        <v>30</v>
      </c>
      <c r="F974" t="s">
        <v>31</v>
      </c>
      <c r="G974" t="s">
        <v>32</v>
      </c>
      <c r="H974" t="s">
        <v>55</v>
      </c>
      <c r="I974" t="s">
        <v>34</v>
      </c>
      <c r="J974" t="s">
        <v>96</v>
      </c>
      <c r="K974" s="1">
        <v>26403</v>
      </c>
      <c r="L974" t="s">
        <v>36</v>
      </c>
      <c r="M974" t="s">
        <v>48</v>
      </c>
      <c r="N974" t="s">
        <v>60</v>
      </c>
      <c r="O974" t="s">
        <v>61</v>
      </c>
      <c r="P974" t="s">
        <v>78</v>
      </c>
      <c r="Q974">
        <v>3</v>
      </c>
      <c r="R974" s="1">
        <v>44806</v>
      </c>
      <c r="S974">
        <v>2</v>
      </c>
      <c r="T974">
        <v>4</v>
      </c>
      <c r="U974">
        <v>1</v>
      </c>
      <c r="V974" s="1">
        <v>45027</v>
      </c>
      <c r="W974" t="s">
        <v>62</v>
      </c>
      <c r="X974" t="s">
        <v>42</v>
      </c>
      <c r="Y974" t="s">
        <v>73</v>
      </c>
      <c r="Z974">
        <v>3</v>
      </c>
      <c r="AA974">
        <v>416.76</v>
      </c>
      <c r="AB974">
        <v>49</v>
      </c>
      <c r="AC974" t="str" cm="1">
        <f t="array" ref="AC974">_xlfn.IFS(AB974 &lt;=29, "Young Adult", AB974 &lt;=44, "Adult", AB974 &lt;=59, "Middle Age", AB974 &gt; 59, "Old")</f>
        <v>Middle Age</v>
      </c>
      <c r="AD974">
        <f t="shared" ca="1" si="30"/>
        <v>4</v>
      </c>
      <c r="AE974" t="str" cm="1">
        <f t="array" ref="AE974">_xlfn.IFS(S974 &lt; 3, "Low", S974 &lt;= 4, "Medium", S974 &gt; 4, "High")</f>
        <v>Low</v>
      </c>
      <c r="AF974" t="str" cm="1">
        <f t="array" ref="AF974">_xlfn.IFS(T974 &lt; 3, "Unsatisfied", T974 &lt;= 4, "Neutral", T974 &gt; 4, "Satisfied" )</f>
        <v>Neutral</v>
      </c>
      <c r="AG974" t="str" cm="1">
        <f t="array" ref="AG974">_xlfn.IFS(Q974 &lt; 3, "Needs Improvement", Q974 &lt;= 4, "Good", Q974 &gt; 4, "Excellent" )</f>
        <v>Good</v>
      </c>
      <c r="AH974" t="str">
        <f t="shared" si="31"/>
        <v>Needs Improvement</v>
      </c>
    </row>
    <row r="975" spans="1:34" x14ac:dyDescent="0.35">
      <c r="A975">
        <v>1473</v>
      </c>
      <c r="B975" s="1">
        <v>44099</v>
      </c>
      <c r="C975" t="s">
        <v>106</v>
      </c>
      <c r="D975" t="s">
        <v>44</v>
      </c>
      <c r="E975" t="s">
        <v>30</v>
      </c>
      <c r="F975" t="s">
        <v>31</v>
      </c>
      <c r="G975" t="s">
        <v>56</v>
      </c>
      <c r="H975" t="s">
        <v>55</v>
      </c>
      <c r="I975" t="s">
        <v>34</v>
      </c>
      <c r="J975" t="s">
        <v>70</v>
      </c>
      <c r="K975" s="1">
        <v>15620</v>
      </c>
      <c r="L975" t="s">
        <v>36</v>
      </c>
      <c r="M975" t="s">
        <v>37</v>
      </c>
      <c r="N975" t="s">
        <v>72</v>
      </c>
      <c r="O975" t="s">
        <v>77</v>
      </c>
      <c r="P975" t="s">
        <v>78</v>
      </c>
      <c r="Q975">
        <v>3</v>
      </c>
      <c r="R975" s="1">
        <v>44906</v>
      </c>
      <c r="S975">
        <v>5</v>
      </c>
      <c r="T975">
        <v>2</v>
      </c>
      <c r="U975">
        <v>1</v>
      </c>
      <c r="V975" s="1">
        <v>44968</v>
      </c>
      <c r="W975" t="s">
        <v>41</v>
      </c>
      <c r="X975" t="s">
        <v>51</v>
      </c>
      <c r="Y975" t="s">
        <v>73</v>
      </c>
      <c r="Z975">
        <v>4</v>
      </c>
      <c r="AA975">
        <v>336.08</v>
      </c>
      <c r="AB975">
        <v>78</v>
      </c>
      <c r="AC975" t="str" cm="1">
        <f t="array" ref="AC975">_xlfn.IFS(AB975 &lt;=29, "Young Adult", AB975 &lt;=44, "Adult", AB975 &lt;=59, "Middle Age", AB975 &gt; 59, "Old")</f>
        <v>Old</v>
      </c>
      <c r="AD975">
        <f t="shared" ca="1" si="30"/>
        <v>5</v>
      </c>
      <c r="AE975" t="str" cm="1">
        <f t="array" ref="AE975">_xlfn.IFS(S975 &lt; 3, "Low", S975 &lt;= 4, "Medium", S975 &gt; 4, "High")</f>
        <v>High</v>
      </c>
      <c r="AF975" t="str" cm="1">
        <f t="array" ref="AF975">_xlfn.IFS(T975 &lt; 3, "Unsatisfied", T975 &lt;= 4, "Neutral", T975 &gt; 4, "Satisfied" )</f>
        <v>Unsatisfied</v>
      </c>
      <c r="AG975" t="str" cm="1">
        <f t="array" ref="AG975">_xlfn.IFS(Q975 &lt; 3, "Needs Improvement", Q975 &lt;= 4, "Good", Q975 &gt; 4, "Excellent" )</f>
        <v>Good</v>
      </c>
      <c r="AH975" t="str">
        <f t="shared" si="31"/>
        <v>Needs Improvement</v>
      </c>
    </row>
    <row r="976" spans="1:34" x14ac:dyDescent="0.35">
      <c r="A976">
        <v>1474</v>
      </c>
      <c r="B976" s="1">
        <v>44958</v>
      </c>
      <c r="C976" t="s">
        <v>106</v>
      </c>
      <c r="D976" t="s">
        <v>87</v>
      </c>
      <c r="E976" t="s">
        <v>108</v>
      </c>
      <c r="F976" t="s">
        <v>55</v>
      </c>
      <c r="G976" t="s">
        <v>32</v>
      </c>
      <c r="H976" t="s">
        <v>46</v>
      </c>
      <c r="I976" t="s">
        <v>34</v>
      </c>
      <c r="J976" t="s">
        <v>79</v>
      </c>
      <c r="K976" s="1">
        <v>15535</v>
      </c>
      <c r="L976" t="s">
        <v>36</v>
      </c>
      <c r="M976" t="s">
        <v>37</v>
      </c>
      <c r="N976" t="s">
        <v>49</v>
      </c>
      <c r="O976" t="s">
        <v>67</v>
      </c>
      <c r="P976" t="s">
        <v>78</v>
      </c>
      <c r="Q976">
        <v>3</v>
      </c>
      <c r="R976" s="1">
        <v>44826</v>
      </c>
      <c r="S976">
        <v>2</v>
      </c>
      <c r="T976">
        <v>1</v>
      </c>
      <c r="U976">
        <v>3</v>
      </c>
      <c r="V976" s="1">
        <v>44976</v>
      </c>
      <c r="W976" t="s">
        <v>62</v>
      </c>
      <c r="X976" t="s">
        <v>51</v>
      </c>
      <c r="Y976" t="s">
        <v>43</v>
      </c>
      <c r="Z976">
        <v>1</v>
      </c>
      <c r="AA976">
        <v>798.37</v>
      </c>
      <c r="AB976">
        <v>81</v>
      </c>
      <c r="AC976" t="str" cm="1">
        <f t="array" ref="AC976">_xlfn.IFS(AB976 &lt;=29, "Young Adult", AB976 &lt;=44, "Adult", AB976 &lt;=59, "Middle Age", AB976 &gt; 59, "Old")</f>
        <v>Old</v>
      </c>
      <c r="AD976">
        <f t="shared" ca="1" si="30"/>
        <v>3</v>
      </c>
      <c r="AE976" t="str" cm="1">
        <f t="array" ref="AE976">_xlfn.IFS(S976 &lt; 3, "Low", S976 &lt;= 4, "Medium", S976 &gt; 4, "High")</f>
        <v>Low</v>
      </c>
      <c r="AF976" t="str" cm="1">
        <f t="array" ref="AF976">_xlfn.IFS(T976 &lt; 3, "Unsatisfied", T976 &lt;= 4, "Neutral", T976 &gt; 4, "Satisfied" )</f>
        <v>Unsatisfied</v>
      </c>
      <c r="AG976" t="str" cm="1">
        <f t="array" ref="AG976">_xlfn.IFS(Q976 &lt; 3, "Needs Improvement", Q976 &lt;= 4, "Good", Q976 &gt; 4, "Excellent" )</f>
        <v>Good</v>
      </c>
      <c r="AH976" t="str">
        <f t="shared" si="31"/>
        <v>Needs Improvement</v>
      </c>
    </row>
    <row r="977" spans="1:34" x14ac:dyDescent="0.35">
      <c r="A977">
        <v>1475</v>
      </c>
      <c r="B977" s="1">
        <v>44943</v>
      </c>
      <c r="C977" t="s">
        <v>106</v>
      </c>
      <c r="D977" t="s">
        <v>64</v>
      </c>
      <c r="E977" t="s">
        <v>30</v>
      </c>
      <c r="F977" t="s">
        <v>55</v>
      </c>
      <c r="G977" t="s">
        <v>45</v>
      </c>
      <c r="H977" t="s">
        <v>33</v>
      </c>
      <c r="I977" t="s">
        <v>34</v>
      </c>
      <c r="J977" t="s">
        <v>101</v>
      </c>
      <c r="K977" s="1">
        <v>34200</v>
      </c>
      <c r="L977" t="s">
        <v>36</v>
      </c>
      <c r="M977" t="s">
        <v>48</v>
      </c>
      <c r="N977" t="s">
        <v>60</v>
      </c>
      <c r="O977" t="s">
        <v>67</v>
      </c>
      <c r="P977" t="s">
        <v>78</v>
      </c>
      <c r="Q977">
        <v>3</v>
      </c>
      <c r="R977" s="1">
        <v>45132</v>
      </c>
      <c r="S977">
        <v>2</v>
      </c>
      <c r="T977">
        <v>3</v>
      </c>
      <c r="U977">
        <v>3</v>
      </c>
      <c r="V977" s="1">
        <v>44869</v>
      </c>
      <c r="W977" t="s">
        <v>68</v>
      </c>
      <c r="X977" t="s">
        <v>42</v>
      </c>
      <c r="Y977" t="s">
        <v>73</v>
      </c>
      <c r="Z977">
        <v>3</v>
      </c>
      <c r="AA977">
        <v>499.48</v>
      </c>
      <c r="AB977">
        <v>30</v>
      </c>
      <c r="AC977" t="str" cm="1">
        <f t="array" ref="AC977">_xlfn.IFS(AB977 &lt;=29, "Young Adult", AB977 &lt;=44, "Adult", AB977 &lt;=59, "Middle Age", AB977 &gt; 59, "Old")</f>
        <v>Adult</v>
      </c>
      <c r="AD977">
        <f t="shared" ca="1" si="30"/>
        <v>3</v>
      </c>
      <c r="AE977" t="str" cm="1">
        <f t="array" ref="AE977">_xlfn.IFS(S977 &lt; 3, "Low", S977 &lt;= 4, "Medium", S977 &gt; 4, "High")</f>
        <v>Low</v>
      </c>
      <c r="AF977" t="str" cm="1">
        <f t="array" ref="AF977">_xlfn.IFS(T977 &lt; 3, "Unsatisfied", T977 &lt;= 4, "Neutral", T977 &gt; 4, "Satisfied" )</f>
        <v>Neutral</v>
      </c>
      <c r="AG977" t="str" cm="1">
        <f t="array" ref="AG977">_xlfn.IFS(Q977 &lt; 3, "Needs Improvement", Q977 &lt;= 4, "Good", Q977 &gt; 4, "Excellent" )</f>
        <v>Good</v>
      </c>
      <c r="AH977" t="str">
        <f t="shared" si="31"/>
        <v>Needs Improvement</v>
      </c>
    </row>
    <row r="978" spans="1:34" x14ac:dyDescent="0.35">
      <c r="A978">
        <v>1476</v>
      </c>
      <c r="B978" s="1">
        <v>43806</v>
      </c>
      <c r="C978" t="s">
        <v>106</v>
      </c>
      <c r="D978" t="s">
        <v>94</v>
      </c>
      <c r="E978" t="s">
        <v>108</v>
      </c>
      <c r="F978" t="s">
        <v>31</v>
      </c>
      <c r="G978" t="s">
        <v>32</v>
      </c>
      <c r="H978" t="s">
        <v>46</v>
      </c>
      <c r="I978" t="s">
        <v>34</v>
      </c>
      <c r="J978" t="s">
        <v>70</v>
      </c>
      <c r="K978" s="1">
        <v>22957</v>
      </c>
      <c r="L978" t="s">
        <v>36</v>
      </c>
      <c r="M978" t="s">
        <v>48</v>
      </c>
      <c r="N978" t="s">
        <v>60</v>
      </c>
      <c r="O978" t="s">
        <v>77</v>
      </c>
      <c r="P978" t="s">
        <v>107</v>
      </c>
      <c r="Q978">
        <v>3</v>
      </c>
      <c r="R978" s="1">
        <v>44916</v>
      </c>
      <c r="S978">
        <v>1</v>
      </c>
      <c r="T978">
        <v>4</v>
      </c>
      <c r="U978">
        <v>1</v>
      </c>
      <c r="V978" s="1">
        <v>44993</v>
      </c>
      <c r="W978" t="s">
        <v>68</v>
      </c>
      <c r="X978" t="s">
        <v>51</v>
      </c>
      <c r="Y978" t="s">
        <v>63</v>
      </c>
      <c r="Z978">
        <v>2</v>
      </c>
      <c r="AA978">
        <v>615.32000000000005</v>
      </c>
      <c r="AB978">
        <v>57</v>
      </c>
      <c r="AC978" t="str" cm="1">
        <f t="array" ref="AC978">_xlfn.IFS(AB978 &lt;=29, "Young Adult", AB978 &lt;=44, "Adult", AB978 &lt;=59, "Middle Age", AB978 &gt; 59, "Old")</f>
        <v>Middle Age</v>
      </c>
      <c r="AD978">
        <f t="shared" ca="1" si="30"/>
        <v>6</v>
      </c>
      <c r="AE978" t="str" cm="1">
        <f t="array" ref="AE978">_xlfn.IFS(S978 &lt; 3, "Low", S978 &lt;= 4, "Medium", S978 &gt; 4, "High")</f>
        <v>Low</v>
      </c>
      <c r="AF978" t="str" cm="1">
        <f t="array" ref="AF978">_xlfn.IFS(T978 &lt; 3, "Unsatisfied", T978 &lt;= 4, "Neutral", T978 &gt; 4, "Satisfied" )</f>
        <v>Neutral</v>
      </c>
      <c r="AG978" t="str" cm="1">
        <f t="array" ref="AG978">_xlfn.IFS(Q978 &lt; 3, "Needs Improvement", Q978 &lt;= 4, "Good", Q978 &gt; 4, "Excellent" )</f>
        <v>Good</v>
      </c>
      <c r="AH978" t="str">
        <f t="shared" si="31"/>
        <v>Effective</v>
      </c>
    </row>
    <row r="979" spans="1:34" x14ac:dyDescent="0.35">
      <c r="A979">
        <v>1477</v>
      </c>
      <c r="B979" s="1">
        <v>43425</v>
      </c>
      <c r="C979" t="s">
        <v>28</v>
      </c>
      <c r="D979" t="s">
        <v>29</v>
      </c>
      <c r="E979" t="s">
        <v>30</v>
      </c>
      <c r="F979" t="s">
        <v>31</v>
      </c>
      <c r="G979" t="s">
        <v>56</v>
      </c>
      <c r="H979" t="s">
        <v>55</v>
      </c>
      <c r="I979" t="s">
        <v>34</v>
      </c>
      <c r="J979" t="s">
        <v>101</v>
      </c>
      <c r="K979" s="1">
        <v>23266</v>
      </c>
      <c r="L979" t="s">
        <v>36</v>
      </c>
      <c r="M979" t="s">
        <v>37</v>
      </c>
      <c r="N979" t="s">
        <v>84</v>
      </c>
      <c r="O979" t="s">
        <v>67</v>
      </c>
      <c r="P979" t="s">
        <v>78</v>
      </c>
      <c r="Q979">
        <v>3</v>
      </c>
      <c r="R979" s="1">
        <v>44981</v>
      </c>
      <c r="S979">
        <v>5</v>
      </c>
      <c r="T979">
        <v>5</v>
      </c>
      <c r="U979">
        <v>3</v>
      </c>
      <c r="V979" s="1">
        <v>44997</v>
      </c>
      <c r="W979" t="s">
        <v>68</v>
      </c>
      <c r="X979" t="s">
        <v>51</v>
      </c>
      <c r="Y979" t="s">
        <v>43</v>
      </c>
      <c r="Z979">
        <v>5</v>
      </c>
      <c r="AA979">
        <v>410.36</v>
      </c>
      <c r="AB979">
        <v>55</v>
      </c>
      <c r="AC979" t="str" cm="1">
        <f t="array" ref="AC979">_xlfn.IFS(AB979 &lt;=29, "Young Adult", AB979 &lt;=44, "Adult", AB979 &lt;=59, "Middle Age", AB979 &gt; 59, "Old")</f>
        <v>Middle Age</v>
      </c>
      <c r="AD979">
        <f t="shared" ca="1" si="30"/>
        <v>7</v>
      </c>
      <c r="AE979" t="str" cm="1">
        <f t="array" ref="AE979">_xlfn.IFS(S979 &lt; 3, "Low", S979 &lt;= 4, "Medium", S979 &gt; 4, "High")</f>
        <v>High</v>
      </c>
      <c r="AF979" t="str" cm="1">
        <f t="array" ref="AF979">_xlfn.IFS(T979 &lt; 3, "Unsatisfied", T979 &lt;= 4, "Neutral", T979 &gt; 4, "Satisfied" )</f>
        <v>Satisfied</v>
      </c>
      <c r="AG979" t="str" cm="1">
        <f t="array" ref="AG979">_xlfn.IFS(Q979 &lt; 3, "Needs Improvement", Q979 &lt;= 4, "Good", Q979 &gt; 4, "Excellent" )</f>
        <v>Good</v>
      </c>
      <c r="AH979" t="str">
        <f t="shared" si="31"/>
        <v>Needs Improvement</v>
      </c>
    </row>
    <row r="980" spans="1:34" x14ac:dyDescent="0.35">
      <c r="A980">
        <v>1478</v>
      </c>
      <c r="B980" s="1">
        <v>44242</v>
      </c>
      <c r="C980" t="s">
        <v>28</v>
      </c>
      <c r="D980" t="s">
        <v>85</v>
      </c>
      <c r="E980" t="s">
        <v>30</v>
      </c>
      <c r="F980" t="s">
        <v>46</v>
      </c>
      <c r="G980" t="s">
        <v>56</v>
      </c>
      <c r="H980" t="s">
        <v>46</v>
      </c>
      <c r="I980" t="s">
        <v>34</v>
      </c>
      <c r="J980" t="s">
        <v>70</v>
      </c>
      <c r="K980" s="1">
        <v>19623</v>
      </c>
      <c r="L980" t="s">
        <v>36</v>
      </c>
      <c r="M980" t="s">
        <v>37</v>
      </c>
      <c r="N980" t="s">
        <v>60</v>
      </c>
      <c r="O980" t="s">
        <v>77</v>
      </c>
      <c r="P980" t="s">
        <v>78</v>
      </c>
      <c r="Q980">
        <v>3</v>
      </c>
      <c r="R980" s="1">
        <v>44887</v>
      </c>
      <c r="S980">
        <v>1</v>
      </c>
      <c r="T980">
        <v>1</v>
      </c>
      <c r="U980">
        <v>3</v>
      </c>
      <c r="V980" s="1">
        <v>45141</v>
      </c>
      <c r="W980" t="s">
        <v>41</v>
      </c>
      <c r="X980" t="s">
        <v>51</v>
      </c>
      <c r="Y980" t="s">
        <v>43</v>
      </c>
      <c r="Z980">
        <v>5</v>
      </c>
      <c r="AA980">
        <v>453.86</v>
      </c>
      <c r="AB980">
        <v>68</v>
      </c>
      <c r="AC980" t="str" cm="1">
        <f t="array" ref="AC980">_xlfn.IFS(AB980 &lt;=29, "Young Adult", AB980 &lt;=44, "Adult", AB980 &lt;=59, "Middle Age", AB980 &gt; 59, "Old")</f>
        <v>Old</v>
      </c>
      <c r="AD980">
        <f t="shared" ca="1" si="30"/>
        <v>5</v>
      </c>
      <c r="AE980" t="str" cm="1">
        <f t="array" ref="AE980">_xlfn.IFS(S980 &lt; 3, "Low", S980 &lt;= 4, "Medium", S980 &gt; 4, "High")</f>
        <v>Low</v>
      </c>
      <c r="AF980" t="str" cm="1">
        <f t="array" ref="AF980">_xlfn.IFS(T980 &lt; 3, "Unsatisfied", T980 &lt;= 4, "Neutral", T980 &gt; 4, "Satisfied" )</f>
        <v>Unsatisfied</v>
      </c>
      <c r="AG980" t="str" cm="1">
        <f t="array" ref="AG980">_xlfn.IFS(Q980 &lt; 3, "Needs Improvement", Q980 &lt;= 4, "Good", Q980 &gt; 4, "Excellent" )</f>
        <v>Good</v>
      </c>
      <c r="AH980" t="str">
        <f t="shared" si="31"/>
        <v>Needs Improvement</v>
      </c>
    </row>
    <row r="981" spans="1:34" x14ac:dyDescent="0.35">
      <c r="A981">
        <v>1479</v>
      </c>
      <c r="B981" s="1">
        <v>44202</v>
      </c>
      <c r="C981" t="s">
        <v>28</v>
      </c>
      <c r="D981" t="s">
        <v>44</v>
      </c>
      <c r="E981" t="s">
        <v>30</v>
      </c>
      <c r="F981" t="s">
        <v>46</v>
      </c>
      <c r="G981" t="s">
        <v>56</v>
      </c>
      <c r="H981" t="s">
        <v>55</v>
      </c>
      <c r="I981" t="s">
        <v>34</v>
      </c>
      <c r="J981" t="s">
        <v>96</v>
      </c>
      <c r="K981" s="1">
        <v>18966</v>
      </c>
      <c r="L981" t="s">
        <v>36</v>
      </c>
      <c r="M981" t="s">
        <v>37</v>
      </c>
      <c r="N981" t="s">
        <v>38</v>
      </c>
      <c r="O981" t="s">
        <v>67</v>
      </c>
      <c r="P981" t="s">
        <v>78</v>
      </c>
      <c r="Q981">
        <v>3</v>
      </c>
      <c r="R981" s="1">
        <v>44796</v>
      </c>
      <c r="S981">
        <v>3</v>
      </c>
      <c r="T981">
        <v>4</v>
      </c>
      <c r="U981">
        <v>2</v>
      </c>
      <c r="V981" s="1">
        <v>44949</v>
      </c>
      <c r="W981" t="s">
        <v>62</v>
      </c>
      <c r="X981" t="s">
        <v>42</v>
      </c>
      <c r="Y981" t="s">
        <v>43</v>
      </c>
      <c r="Z981">
        <v>1</v>
      </c>
      <c r="AA981">
        <v>975.27</v>
      </c>
      <c r="AB981">
        <v>70</v>
      </c>
      <c r="AC981" t="str" cm="1">
        <f t="array" ref="AC981">_xlfn.IFS(AB981 &lt;=29, "Young Adult", AB981 &lt;=44, "Adult", AB981 &lt;=59, "Middle Age", AB981 &gt; 59, "Old")</f>
        <v>Old</v>
      </c>
      <c r="AD981">
        <f t="shared" ca="1" si="30"/>
        <v>5</v>
      </c>
      <c r="AE981" t="str" cm="1">
        <f t="array" ref="AE981">_xlfn.IFS(S981 &lt; 3, "Low", S981 &lt;= 4, "Medium", S981 &gt; 4, "High")</f>
        <v>Medium</v>
      </c>
      <c r="AF981" t="str" cm="1">
        <f t="array" ref="AF981">_xlfn.IFS(T981 &lt; 3, "Unsatisfied", T981 &lt;= 4, "Neutral", T981 &gt; 4, "Satisfied" )</f>
        <v>Neutral</v>
      </c>
      <c r="AG981" t="str" cm="1">
        <f t="array" ref="AG981">_xlfn.IFS(Q981 &lt; 3, "Needs Improvement", Q981 &lt;= 4, "Good", Q981 &gt; 4, "Excellent" )</f>
        <v>Good</v>
      </c>
      <c r="AH981" t="str">
        <f t="shared" si="31"/>
        <v>Needs Improvement</v>
      </c>
    </row>
    <row r="982" spans="1:34" x14ac:dyDescent="0.35">
      <c r="A982">
        <v>1480</v>
      </c>
      <c r="B982" s="1">
        <v>43483</v>
      </c>
      <c r="C982" t="s">
        <v>28</v>
      </c>
      <c r="D982" t="s">
        <v>87</v>
      </c>
      <c r="E982" t="s">
        <v>30</v>
      </c>
      <c r="F982" t="s">
        <v>46</v>
      </c>
      <c r="G982" t="s">
        <v>56</v>
      </c>
      <c r="H982" t="s">
        <v>46</v>
      </c>
      <c r="I982" t="s">
        <v>34</v>
      </c>
      <c r="J982" t="s">
        <v>100</v>
      </c>
      <c r="K982" s="1">
        <v>34451</v>
      </c>
      <c r="L982" t="s">
        <v>36</v>
      </c>
      <c r="M982" t="s">
        <v>48</v>
      </c>
      <c r="N982" t="s">
        <v>72</v>
      </c>
      <c r="O982" t="s">
        <v>67</v>
      </c>
      <c r="P982" t="s">
        <v>98</v>
      </c>
      <c r="Q982">
        <v>3</v>
      </c>
      <c r="R982" s="1">
        <v>44973</v>
      </c>
      <c r="S982">
        <v>5</v>
      </c>
      <c r="T982">
        <v>1</v>
      </c>
      <c r="U982">
        <v>4</v>
      </c>
      <c r="V982" s="1">
        <v>45034</v>
      </c>
      <c r="W982" t="s">
        <v>41</v>
      </c>
      <c r="X982" t="s">
        <v>51</v>
      </c>
      <c r="Y982" t="s">
        <v>43</v>
      </c>
      <c r="Z982">
        <v>2</v>
      </c>
      <c r="AA982">
        <v>946.81</v>
      </c>
      <c r="AB982">
        <v>25</v>
      </c>
      <c r="AC982" t="str" cm="1">
        <f t="array" ref="AC982">_xlfn.IFS(AB982 &lt;=29, "Young Adult", AB982 &lt;=44, "Adult", AB982 &lt;=59, "Middle Age", AB982 &gt; 59, "Old")</f>
        <v>Young Adult</v>
      </c>
      <c r="AD982">
        <f t="shared" ca="1" si="30"/>
        <v>7</v>
      </c>
      <c r="AE982" t="str" cm="1">
        <f t="array" ref="AE982">_xlfn.IFS(S982 &lt; 3, "Low", S982 &lt;= 4, "Medium", S982 &gt; 4, "High")</f>
        <v>High</v>
      </c>
      <c r="AF982" t="str" cm="1">
        <f t="array" ref="AF982">_xlfn.IFS(T982 &lt; 3, "Unsatisfied", T982 &lt;= 4, "Neutral", T982 &gt; 4, "Satisfied" )</f>
        <v>Unsatisfied</v>
      </c>
      <c r="AG982" t="str" cm="1">
        <f t="array" ref="AG982">_xlfn.IFS(Q982 &lt; 3, "Needs Improvement", Q982 &lt;= 4, "Good", Q982 &gt; 4, "Excellent" )</f>
        <v>Good</v>
      </c>
      <c r="AH982" t="str">
        <f t="shared" si="31"/>
        <v>Needs Improvement</v>
      </c>
    </row>
    <row r="983" spans="1:34" x14ac:dyDescent="0.35">
      <c r="A983">
        <v>1481</v>
      </c>
      <c r="B983" s="1">
        <v>45000</v>
      </c>
      <c r="C983" t="s">
        <v>28</v>
      </c>
      <c r="D983" t="s">
        <v>64</v>
      </c>
      <c r="E983" t="s">
        <v>30</v>
      </c>
      <c r="F983" t="s">
        <v>55</v>
      </c>
      <c r="G983" t="s">
        <v>45</v>
      </c>
      <c r="H983" t="s">
        <v>46</v>
      </c>
      <c r="I983" t="s">
        <v>34</v>
      </c>
      <c r="J983" t="s">
        <v>70</v>
      </c>
      <c r="K983" s="1">
        <v>36716</v>
      </c>
      <c r="L983" t="s">
        <v>36</v>
      </c>
      <c r="M983" t="s">
        <v>48</v>
      </c>
      <c r="N983" t="s">
        <v>84</v>
      </c>
      <c r="O983" t="s">
        <v>61</v>
      </c>
      <c r="P983" t="s">
        <v>78</v>
      </c>
      <c r="Q983">
        <v>3</v>
      </c>
      <c r="R983" s="1">
        <v>45131</v>
      </c>
      <c r="S983">
        <v>3</v>
      </c>
      <c r="T983">
        <v>5</v>
      </c>
      <c r="U983">
        <v>3</v>
      </c>
      <c r="V983" s="1">
        <v>45062</v>
      </c>
      <c r="W983" t="s">
        <v>92</v>
      </c>
      <c r="X983" t="s">
        <v>42</v>
      </c>
      <c r="Y983" t="s">
        <v>63</v>
      </c>
      <c r="Z983">
        <v>5</v>
      </c>
      <c r="AA983">
        <v>142.57</v>
      </c>
      <c r="AB983">
        <v>23</v>
      </c>
      <c r="AC983" t="str" cm="1">
        <f t="array" ref="AC983">_xlfn.IFS(AB983 &lt;=29, "Young Adult", AB983 &lt;=44, "Adult", AB983 &lt;=59, "Middle Age", AB983 &gt; 59, "Old")</f>
        <v>Young Adult</v>
      </c>
      <c r="AD983">
        <f t="shared" ca="1" si="30"/>
        <v>3</v>
      </c>
      <c r="AE983" t="str" cm="1">
        <f t="array" ref="AE983">_xlfn.IFS(S983 &lt; 3, "Low", S983 &lt;= 4, "Medium", S983 &gt; 4, "High")</f>
        <v>Medium</v>
      </c>
      <c r="AF983" t="str" cm="1">
        <f t="array" ref="AF983">_xlfn.IFS(T983 &lt; 3, "Unsatisfied", T983 &lt;= 4, "Neutral", T983 &gt; 4, "Satisfied" )</f>
        <v>Satisfied</v>
      </c>
      <c r="AG983" t="str" cm="1">
        <f t="array" ref="AG983">_xlfn.IFS(Q983 &lt; 3, "Needs Improvement", Q983 &lt;= 4, "Good", Q983 &gt; 4, "Excellent" )</f>
        <v>Good</v>
      </c>
      <c r="AH983" t="str">
        <f t="shared" si="31"/>
        <v>Effective</v>
      </c>
    </row>
    <row r="984" spans="1:34" x14ac:dyDescent="0.35">
      <c r="A984">
        <v>1482</v>
      </c>
      <c r="B984" s="1">
        <v>43780</v>
      </c>
      <c r="C984" t="s">
        <v>28</v>
      </c>
      <c r="D984" t="s">
        <v>94</v>
      </c>
      <c r="E984" t="s">
        <v>30</v>
      </c>
      <c r="F984" t="s">
        <v>31</v>
      </c>
      <c r="G984" t="s">
        <v>32</v>
      </c>
      <c r="H984" t="s">
        <v>33</v>
      </c>
      <c r="I984" t="s">
        <v>34</v>
      </c>
      <c r="J984" t="s">
        <v>35</v>
      </c>
      <c r="K984" s="1">
        <v>19026</v>
      </c>
      <c r="L984" t="s">
        <v>36</v>
      </c>
      <c r="M984" t="s">
        <v>37</v>
      </c>
      <c r="N984" t="s">
        <v>84</v>
      </c>
      <c r="O984" t="s">
        <v>39</v>
      </c>
      <c r="P984" t="s">
        <v>78</v>
      </c>
      <c r="Q984">
        <v>3</v>
      </c>
      <c r="R984" s="1">
        <v>45039</v>
      </c>
      <c r="S984">
        <v>1</v>
      </c>
      <c r="T984">
        <v>1</v>
      </c>
      <c r="U984">
        <v>1</v>
      </c>
      <c r="V984" s="1">
        <v>44847</v>
      </c>
      <c r="W984" t="s">
        <v>50</v>
      </c>
      <c r="X984" t="s">
        <v>42</v>
      </c>
      <c r="Y984" t="s">
        <v>63</v>
      </c>
      <c r="Z984">
        <v>5</v>
      </c>
      <c r="AA984">
        <v>186.57</v>
      </c>
      <c r="AB984">
        <v>67</v>
      </c>
      <c r="AC984" t="str" cm="1">
        <f t="array" ref="AC984">_xlfn.IFS(AB984 &lt;=29, "Young Adult", AB984 &lt;=44, "Adult", AB984 &lt;=59, "Middle Age", AB984 &gt; 59, "Old")</f>
        <v>Old</v>
      </c>
      <c r="AD984">
        <f t="shared" ca="1" si="30"/>
        <v>6</v>
      </c>
      <c r="AE984" t="str" cm="1">
        <f t="array" ref="AE984">_xlfn.IFS(S984 &lt; 3, "Low", S984 &lt;= 4, "Medium", S984 &gt; 4, "High")</f>
        <v>Low</v>
      </c>
      <c r="AF984" t="str" cm="1">
        <f t="array" ref="AF984">_xlfn.IFS(T984 &lt; 3, "Unsatisfied", T984 &lt;= 4, "Neutral", T984 &gt; 4, "Satisfied" )</f>
        <v>Unsatisfied</v>
      </c>
      <c r="AG984" t="str" cm="1">
        <f t="array" ref="AG984">_xlfn.IFS(Q984 &lt; 3, "Needs Improvement", Q984 &lt;= 4, "Good", Q984 &gt; 4, "Excellent" )</f>
        <v>Good</v>
      </c>
      <c r="AH984" t="str">
        <f t="shared" si="31"/>
        <v>Effective</v>
      </c>
    </row>
    <row r="985" spans="1:34" x14ac:dyDescent="0.35">
      <c r="A985">
        <v>1483</v>
      </c>
      <c r="B985" s="1">
        <v>44794</v>
      </c>
      <c r="C985" t="s">
        <v>28</v>
      </c>
      <c r="D985" t="s">
        <v>74</v>
      </c>
      <c r="E985" t="s">
        <v>30</v>
      </c>
      <c r="F985" t="s">
        <v>55</v>
      </c>
      <c r="G985" t="s">
        <v>45</v>
      </c>
      <c r="H985" t="s">
        <v>55</v>
      </c>
      <c r="I985" t="s">
        <v>34</v>
      </c>
      <c r="J985" t="s">
        <v>100</v>
      </c>
      <c r="K985" s="1">
        <v>22569</v>
      </c>
      <c r="L985" t="s">
        <v>36</v>
      </c>
      <c r="M985" t="s">
        <v>37</v>
      </c>
      <c r="N985" t="s">
        <v>49</v>
      </c>
      <c r="O985" t="s">
        <v>61</v>
      </c>
      <c r="P985" t="s">
        <v>78</v>
      </c>
      <c r="Q985">
        <v>3</v>
      </c>
      <c r="R985" s="1">
        <v>44792</v>
      </c>
      <c r="S985">
        <v>3</v>
      </c>
      <c r="T985">
        <v>5</v>
      </c>
      <c r="U985">
        <v>4</v>
      </c>
      <c r="V985" s="1">
        <v>44795</v>
      </c>
      <c r="W985" t="s">
        <v>92</v>
      </c>
      <c r="X985" t="s">
        <v>51</v>
      </c>
      <c r="Y985" t="s">
        <v>52</v>
      </c>
      <c r="Z985">
        <v>4</v>
      </c>
      <c r="AA985">
        <v>168.71</v>
      </c>
      <c r="AB985">
        <v>61</v>
      </c>
      <c r="AC985" t="str" cm="1">
        <f t="array" ref="AC985">_xlfn.IFS(AB985 &lt;=29, "Young Adult", AB985 &lt;=44, "Adult", AB985 &lt;=59, "Middle Age", AB985 &gt; 59, "Old")</f>
        <v>Old</v>
      </c>
      <c r="AD985">
        <f t="shared" ca="1" si="30"/>
        <v>3</v>
      </c>
      <c r="AE985" t="str" cm="1">
        <f t="array" ref="AE985">_xlfn.IFS(S985 &lt; 3, "Low", S985 &lt;= 4, "Medium", S985 &gt; 4, "High")</f>
        <v>Medium</v>
      </c>
      <c r="AF985" t="str" cm="1">
        <f t="array" ref="AF985">_xlfn.IFS(T985 &lt; 3, "Unsatisfied", T985 &lt;= 4, "Neutral", T985 &gt; 4, "Satisfied" )</f>
        <v>Satisfied</v>
      </c>
      <c r="AG985" t="str" cm="1">
        <f t="array" ref="AG985">_xlfn.IFS(Q985 &lt; 3, "Needs Improvement", Q985 &lt;= 4, "Good", Q985 &gt; 4, "Excellent" )</f>
        <v>Good</v>
      </c>
      <c r="AH985" t="str">
        <f t="shared" si="31"/>
        <v>Needs Improvement</v>
      </c>
    </row>
    <row r="986" spans="1:34" x14ac:dyDescent="0.35">
      <c r="A986">
        <v>1484</v>
      </c>
      <c r="B986" s="1">
        <v>43956</v>
      </c>
      <c r="C986" t="s">
        <v>28</v>
      </c>
      <c r="D986" t="s">
        <v>81</v>
      </c>
      <c r="E986" t="s">
        <v>30</v>
      </c>
      <c r="F986" t="s">
        <v>55</v>
      </c>
      <c r="G986" t="s">
        <v>56</v>
      </c>
      <c r="H986" t="s">
        <v>55</v>
      </c>
      <c r="I986" t="s">
        <v>34</v>
      </c>
      <c r="J986" t="s">
        <v>65</v>
      </c>
      <c r="K986" s="1">
        <v>33421</v>
      </c>
      <c r="L986" t="s">
        <v>36</v>
      </c>
      <c r="M986" t="s">
        <v>37</v>
      </c>
      <c r="N986" t="s">
        <v>49</v>
      </c>
      <c r="O986" t="s">
        <v>67</v>
      </c>
      <c r="P986" t="s">
        <v>78</v>
      </c>
      <c r="Q986">
        <v>3</v>
      </c>
      <c r="R986" s="1">
        <v>44920</v>
      </c>
      <c r="S986">
        <v>5</v>
      </c>
      <c r="T986">
        <v>2</v>
      </c>
      <c r="U986">
        <v>1</v>
      </c>
      <c r="V986" s="1">
        <v>45136</v>
      </c>
      <c r="W986" t="s">
        <v>92</v>
      </c>
      <c r="X986" t="s">
        <v>51</v>
      </c>
      <c r="Y986" t="s">
        <v>52</v>
      </c>
      <c r="Z986">
        <v>1</v>
      </c>
      <c r="AA986">
        <v>473.77</v>
      </c>
      <c r="AB986">
        <v>29</v>
      </c>
      <c r="AC986" t="str" cm="1">
        <f t="array" ref="AC986">_xlfn.IFS(AB986 &lt;=29, "Young Adult", AB986 &lt;=44, "Adult", AB986 &lt;=59, "Middle Age", AB986 &gt; 59, "Old")</f>
        <v>Young Adult</v>
      </c>
      <c r="AD986">
        <f t="shared" ca="1" si="30"/>
        <v>6</v>
      </c>
      <c r="AE986" t="str" cm="1">
        <f t="array" ref="AE986">_xlfn.IFS(S986 &lt; 3, "Low", S986 &lt;= 4, "Medium", S986 &gt; 4, "High")</f>
        <v>High</v>
      </c>
      <c r="AF986" t="str" cm="1">
        <f t="array" ref="AF986">_xlfn.IFS(T986 &lt; 3, "Unsatisfied", T986 &lt;= 4, "Neutral", T986 &gt; 4, "Satisfied" )</f>
        <v>Unsatisfied</v>
      </c>
      <c r="AG986" t="str" cm="1">
        <f t="array" ref="AG986">_xlfn.IFS(Q986 &lt; 3, "Needs Improvement", Q986 &lt;= 4, "Good", Q986 &gt; 4, "Excellent" )</f>
        <v>Good</v>
      </c>
      <c r="AH986" t="str">
        <f t="shared" si="31"/>
        <v>Needs Improvement</v>
      </c>
    </row>
    <row r="987" spans="1:34" x14ac:dyDescent="0.35">
      <c r="A987">
        <v>1485</v>
      </c>
      <c r="B987" s="1">
        <v>44260</v>
      </c>
      <c r="C987" t="s">
        <v>28</v>
      </c>
      <c r="D987" t="s">
        <v>54</v>
      </c>
      <c r="E987" t="s">
        <v>30</v>
      </c>
      <c r="F987" t="s">
        <v>31</v>
      </c>
      <c r="G987" t="s">
        <v>45</v>
      </c>
      <c r="H987" t="s">
        <v>46</v>
      </c>
      <c r="I987" t="s">
        <v>34</v>
      </c>
      <c r="J987" t="s">
        <v>47</v>
      </c>
      <c r="K987" s="1">
        <v>26283</v>
      </c>
      <c r="L987" t="s">
        <v>36</v>
      </c>
      <c r="M987" t="s">
        <v>37</v>
      </c>
      <c r="N987" t="s">
        <v>84</v>
      </c>
      <c r="O987" t="s">
        <v>67</v>
      </c>
      <c r="P987" t="s">
        <v>78</v>
      </c>
      <c r="Q987">
        <v>3</v>
      </c>
      <c r="R987" s="1">
        <v>44909</v>
      </c>
      <c r="S987">
        <v>1</v>
      </c>
      <c r="T987">
        <v>2</v>
      </c>
      <c r="U987">
        <v>1</v>
      </c>
      <c r="V987" s="1">
        <v>45109</v>
      </c>
      <c r="W987" t="s">
        <v>41</v>
      </c>
      <c r="X987" t="s">
        <v>51</v>
      </c>
      <c r="Y987" t="s">
        <v>63</v>
      </c>
      <c r="Z987">
        <v>5</v>
      </c>
      <c r="AA987">
        <v>654.35</v>
      </c>
      <c r="AB987">
        <v>50</v>
      </c>
      <c r="AC987" t="str" cm="1">
        <f t="array" ref="AC987">_xlfn.IFS(AB987 &lt;=29, "Young Adult", AB987 &lt;=44, "Adult", AB987 &lt;=59, "Middle Age", AB987 &gt; 59, "Old")</f>
        <v>Middle Age</v>
      </c>
      <c r="AD987">
        <f t="shared" ca="1" si="30"/>
        <v>5</v>
      </c>
      <c r="AE987" t="str" cm="1">
        <f t="array" ref="AE987">_xlfn.IFS(S987 &lt; 3, "Low", S987 &lt;= 4, "Medium", S987 &gt; 4, "High")</f>
        <v>Low</v>
      </c>
      <c r="AF987" t="str" cm="1">
        <f t="array" ref="AF987">_xlfn.IFS(T987 &lt; 3, "Unsatisfied", T987 &lt;= 4, "Neutral", T987 &gt; 4, "Satisfied" )</f>
        <v>Unsatisfied</v>
      </c>
      <c r="AG987" t="str" cm="1">
        <f t="array" ref="AG987">_xlfn.IFS(Q987 &lt; 3, "Needs Improvement", Q987 &lt;= 4, "Good", Q987 &gt; 4, "Excellent" )</f>
        <v>Good</v>
      </c>
      <c r="AH987" t="str">
        <f t="shared" si="31"/>
        <v>Effective</v>
      </c>
    </row>
    <row r="988" spans="1:34" x14ac:dyDescent="0.35">
      <c r="A988">
        <v>1486</v>
      </c>
      <c r="B988" s="1">
        <v>43531</v>
      </c>
      <c r="C988" t="s">
        <v>28</v>
      </c>
      <c r="D988" t="s">
        <v>69</v>
      </c>
      <c r="E988" t="s">
        <v>30</v>
      </c>
      <c r="F988" t="s">
        <v>46</v>
      </c>
      <c r="G988" t="s">
        <v>45</v>
      </c>
      <c r="H988" t="s">
        <v>55</v>
      </c>
      <c r="I988" t="s">
        <v>34</v>
      </c>
      <c r="J988" t="s">
        <v>79</v>
      </c>
      <c r="K988" s="1">
        <v>36293</v>
      </c>
      <c r="L988" t="s">
        <v>36</v>
      </c>
      <c r="M988" t="s">
        <v>37</v>
      </c>
      <c r="N988" t="s">
        <v>49</v>
      </c>
      <c r="O988" t="s">
        <v>77</v>
      </c>
      <c r="P988" t="s">
        <v>40</v>
      </c>
      <c r="Q988">
        <v>3</v>
      </c>
      <c r="R988" s="1">
        <v>44990</v>
      </c>
      <c r="S988">
        <v>5</v>
      </c>
      <c r="T988">
        <v>5</v>
      </c>
      <c r="U988">
        <v>2</v>
      </c>
      <c r="V988" s="1">
        <v>45076</v>
      </c>
      <c r="W988" t="s">
        <v>50</v>
      </c>
      <c r="X988" t="s">
        <v>42</v>
      </c>
      <c r="Y988" t="s">
        <v>52</v>
      </c>
      <c r="Z988">
        <v>2</v>
      </c>
      <c r="AA988">
        <v>176.63</v>
      </c>
      <c r="AB988">
        <v>20</v>
      </c>
      <c r="AC988" t="str" cm="1">
        <f t="array" ref="AC988">_xlfn.IFS(AB988 &lt;=29, "Young Adult", AB988 &lt;=44, "Adult", AB988 &lt;=59, "Middle Age", AB988 &gt; 59, "Old")</f>
        <v>Young Adult</v>
      </c>
      <c r="AD988">
        <f t="shared" ca="1" si="30"/>
        <v>7</v>
      </c>
      <c r="AE988" t="str" cm="1">
        <f t="array" ref="AE988">_xlfn.IFS(S988 &lt; 3, "Low", S988 &lt;= 4, "Medium", S988 &gt; 4, "High")</f>
        <v>High</v>
      </c>
      <c r="AF988" t="str" cm="1">
        <f t="array" ref="AF988">_xlfn.IFS(T988 &lt; 3, "Unsatisfied", T988 &lt;= 4, "Neutral", T988 &gt; 4, "Satisfied" )</f>
        <v>Satisfied</v>
      </c>
      <c r="AG988" t="str" cm="1">
        <f t="array" ref="AG988">_xlfn.IFS(Q988 &lt; 3, "Needs Improvement", Q988 &lt;= 4, "Good", Q988 &gt; 4, "Excellent" )</f>
        <v>Good</v>
      </c>
      <c r="AH988" t="str">
        <f t="shared" si="31"/>
        <v>Needs Improvement</v>
      </c>
    </row>
    <row r="989" spans="1:34" x14ac:dyDescent="0.35">
      <c r="A989">
        <v>1487</v>
      </c>
      <c r="B989" s="1">
        <v>44689</v>
      </c>
      <c r="C989" t="s">
        <v>28</v>
      </c>
      <c r="D989" t="s">
        <v>29</v>
      </c>
      <c r="E989" t="s">
        <v>30</v>
      </c>
      <c r="F989" t="s">
        <v>55</v>
      </c>
      <c r="G989" t="s">
        <v>56</v>
      </c>
      <c r="H989" t="s">
        <v>46</v>
      </c>
      <c r="I989" t="s">
        <v>34</v>
      </c>
      <c r="J989" t="s">
        <v>65</v>
      </c>
      <c r="K989" s="1">
        <v>26173</v>
      </c>
      <c r="L989" t="s">
        <v>36</v>
      </c>
      <c r="M989" t="s">
        <v>37</v>
      </c>
      <c r="N989" t="s">
        <v>84</v>
      </c>
      <c r="O989" t="s">
        <v>39</v>
      </c>
      <c r="P989" t="s">
        <v>40</v>
      </c>
      <c r="Q989">
        <v>3</v>
      </c>
      <c r="R989" s="1">
        <v>45066</v>
      </c>
      <c r="S989">
        <v>4</v>
      </c>
      <c r="T989">
        <v>4</v>
      </c>
      <c r="U989">
        <v>2</v>
      </c>
      <c r="V989" s="1">
        <v>44781</v>
      </c>
      <c r="W989" t="s">
        <v>50</v>
      </c>
      <c r="X989" t="s">
        <v>51</v>
      </c>
      <c r="Y989" t="s">
        <v>43</v>
      </c>
      <c r="Z989">
        <v>3</v>
      </c>
      <c r="AA989">
        <v>385.82</v>
      </c>
      <c r="AB989">
        <v>51</v>
      </c>
      <c r="AC989" t="str" cm="1">
        <f t="array" ref="AC989">_xlfn.IFS(AB989 &lt;=29, "Young Adult", AB989 &lt;=44, "Adult", AB989 &lt;=59, "Middle Age", AB989 &gt; 59, "Old")</f>
        <v>Middle Age</v>
      </c>
      <c r="AD989">
        <f t="shared" ca="1" si="30"/>
        <v>4</v>
      </c>
      <c r="AE989" t="str" cm="1">
        <f t="array" ref="AE989">_xlfn.IFS(S989 &lt; 3, "Low", S989 &lt;= 4, "Medium", S989 &gt; 4, "High")</f>
        <v>Medium</v>
      </c>
      <c r="AF989" t="str" cm="1">
        <f t="array" ref="AF989">_xlfn.IFS(T989 &lt; 3, "Unsatisfied", T989 &lt;= 4, "Neutral", T989 &gt; 4, "Satisfied" )</f>
        <v>Neutral</v>
      </c>
      <c r="AG989" t="str" cm="1">
        <f t="array" ref="AG989">_xlfn.IFS(Q989 &lt; 3, "Needs Improvement", Q989 &lt;= 4, "Good", Q989 &gt; 4, "Excellent" )</f>
        <v>Good</v>
      </c>
      <c r="AH989" t="str">
        <f t="shared" si="31"/>
        <v>Needs Improvement</v>
      </c>
    </row>
    <row r="990" spans="1:34" x14ac:dyDescent="0.35">
      <c r="A990">
        <v>1489</v>
      </c>
      <c r="B990" s="1">
        <v>44166</v>
      </c>
      <c r="C990" t="s">
        <v>28</v>
      </c>
      <c r="D990" t="s">
        <v>44</v>
      </c>
      <c r="E990" t="s">
        <v>30</v>
      </c>
      <c r="F990" t="s">
        <v>31</v>
      </c>
      <c r="G990" t="s">
        <v>45</v>
      </c>
      <c r="H990" t="s">
        <v>46</v>
      </c>
      <c r="I990" t="s">
        <v>34</v>
      </c>
      <c r="J990" t="s">
        <v>97</v>
      </c>
      <c r="K990" s="1">
        <v>16303</v>
      </c>
      <c r="L990" t="s">
        <v>36</v>
      </c>
      <c r="M990" t="s">
        <v>37</v>
      </c>
      <c r="N990" t="s">
        <v>38</v>
      </c>
      <c r="O990" t="s">
        <v>39</v>
      </c>
      <c r="P990" t="s">
        <v>40</v>
      </c>
      <c r="Q990">
        <v>3</v>
      </c>
      <c r="R990" s="1">
        <v>44847</v>
      </c>
      <c r="S990">
        <v>3</v>
      </c>
      <c r="T990">
        <v>5</v>
      </c>
      <c r="U990">
        <v>2</v>
      </c>
      <c r="V990" s="1">
        <v>44835</v>
      </c>
      <c r="W990" t="s">
        <v>41</v>
      </c>
      <c r="X990" t="s">
        <v>51</v>
      </c>
      <c r="Y990" t="s">
        <v>63</v>
      </c>
      <c r="Z990">
        <v>5</v>
      </c>
      <c r="AA990">
        <v>112.64</v>
      </c>
      <c r="AB990">
        <v>76</v>
      </c>
      <c r="AC990" t="str" cm="1">
        <f t="array" ref="AC990">_xlfn.IFS(AB990 &lt;=29, "Young Adult", AB990 &lt;=44, "Adult", AB990 &lt;=59, "Middle Age", AB990 &gt; 59, "Old")</f>
        <v>Old</v>
      </c>
      <c r="AD990">
        <f t="shared" ca="1" si="30"/>
        <v>5</v>
      </c>
      <c r="AE990" t="str" cm="1">
        <f t="array" ref="AE990">_xlfn.IFS(S990 &lt; 3, "Low", S990 &lt;= 4, "Medium", S990 &gt; 4, "High")</f>
        <v>Medium</v>
      </c>
      <c r="AF990" t="str" cm="1">
        <f t="array" ref="AF990">_xlfn.IFS(T990 &lt; 3, "Unsatisfied", T990 &lt;= 4, "Neutral", T990 &gt; 4, "Satisfied" )</f>
        <v>Satisfied</v>
      </c>
      <c r="AG990" t="str" cm="1">
        <f t="array" ref="AG990">_xlfn.IFS(Q990 &lt; 3, "Needs Improvement", Q990 &lt;= 4, "Good", Q990 &gt; 4, "Excellent" )</f>
        <v>Good</v>
      </c>
      <c r="AH990" t="str">
        <f t="shared" si="31"/>
        <v>Effective</v>
      </c>
    </row>
    <row r="991" spans="1:34" x14ac:dyDescent="0.35">
      <c r="A991">
        <v>1490</v>
      </c>
      <c r="B991" s="1">
        <v>43690</v>
      </c>
      <c r="C991" t="s">
        <v>28</v>
      </c>
      <c r="D991" t="s">
        <v>87</v>
      </c>
      <c r="E991" t="s">
        <v>30</v>
      </c>
      <c r="F991" t="s">
        <v>31</v>
      </c>
      <c r="G991" t="s">
        <v>45</v>
      </c>
      <c r="H991" t="s">
        <v>33</v>
      </c>
      <c r="I991" t="s">
        <v>34</v>
      </c>
      <c r="J991" t="s">
        <v>79</v>
      </c>
      <c r="K991" s="1">
        <v>25650</v>
      </c>
      <c r="L991" t="s">
        <v>36</v>
      </c>
      <c r="M991" t="s">
        <v>37</v>
      </c>
      <c r="N991" t="s">
        <v>38</v>
      </c>
      <c r="O991" t="s">
        <v>39</v>
      </c>
      <c r="P991" t="s">
        <v>98</v>
      </c>
      <c r="Q991">
        <v>3</v>
      </c>
      <c r="R991" s="1">
        <v>44991</v>
      </c>
      <c r="S991">
        <v>2</v>
      </c>
      <c r="T991">
        <v>3</v>
      </c>
      <c r="U991">
        <v>4</v>
      </c>
      <c r="V991" s="1">
        <v>45130</v>
      </c>
      <c r="W991" t="s">
        <v>92</v>
      </c>
      <c r="X991" t="s">
        <v>51</v>
      </c>
      <c r="Y991" t="s">
        <v>52</v>
      </c>
      <c r="Z991">
        <v>4</v>
      </c>
      <c r="AA991">
        <v>849.95</v>
      </c>
      <c r="AB991">
        <v>49</v>
      </c>
      <c r="AC991" t="str" cm="1">
        <f t="array" ref="AC991">_xlfn.IFS(AB991 &lt;=29, "Young Adult", AB991 &lt;=44, "Adult", AB991 &lt;=59, "Middle Age", AB991 &gt; 59, "Old")</f>
        <v>Middle Age</v>
      </c>
      <c r="AD991">
        <f t="shared" ca="1" si="30"/>
        <v>6</v>
      </c>
      <c r="AE991" t="str" cm="1">
        <f t="array" ref="AE991">_xlfn.IFS(S991 &lt; 3, "Low", S991 &lt;= 4, "Medium", S991 &gt; 4, "High")</f>
        <v>Low</v>
      </c>
      <c r="AF991" t="str" cm="1">
        <f t="array" ref="AF991">_xlfn.IFS(T991 &lt; 3, "Unsatisfied", T991 &lt;= 4, "Neutral", T991 &gt; 4, "Satisfied" )</f>
        <v>Neutral</v>
      </c>
      <c r="AG991" t="str" cm="1">
        <f t="array" ref="AG991">_xlfn.IFS(Q991 &lt; 3, "Needs Improvement", Q991 &lt;= 4, "Good", Q991 &gt; 4, "Excellent" )</f>
        <v>Good</v>
      </c>
      <c r="AH991" t="str">
        <f t="shared" si="31"/>
        <v>Needs Improvement</v>
      </c>
    </row>
    <row r="992" spans="1:34" x14ac:dyDescent="0.35">
      <c r="A992">
        <v>1491</v>
      </c>
      <c r="B992" s="1">
        <v>43899</v>
      </c>
      <c r="C992" t="s">
        <v>28</v>
      </c>
      <c r="D992" t="s">
        <v>64</v>
      </c>
      <c r="E992" t="s">
        <v>30</v>
      </c>
      <c r="F992" t="s">
        <v>46</v>
      </c>
      <c r="G992" t="s">
        <v>32</v>
      </c>
      <c r="H992" t="s">
        <v>33</v>
      </c>
      <c r="I992" t="s">
        <v>34</v>
      </c>
      <c r="J992" t="s">
        <v>96</v>
      </c>
      <c r="K992" s="1">
        <v>30009</v>
      </c>
      <c r="L992" t="s">
        <v>36</v>
      </c>
      <c r="M992" t="s">
        <v>37</v>
      </c>
      <c r="N992" t="s">
        <v>49</v>
      </c>
      <c r="O992" t="s">
        <v>67</v>
      </c>
      <c r="P992" t="s">
        <v>78</v>
      </c>
      <c r="Q992">
        <v>3</v>
      </c>
      <c r="R992" s="1">
        <v>45014</v>
      </c>
      <c r="S992">
        <v>1</v>
      </c>
      <c r="T992">
        <v>3</v>
      </c>
      <c r="U992">
        <v>3</v>
      </c>
      <c r="V992" s="1">
        <v>44783</v>
      </c>
      <c r="W992" t="s">
        <v>68</v>
      </c>
      <c r="X992" t="s">
        <v>51</v>
      </c>
      <c r="Y992" t="s">
        <v>43</v>
      </c>
      <c r="Z992">
        <v>5</v>
      </c>
      <c r="AA992">
        <v>187.65</v>
      </c>
      <c r="AB992">
        <v>38</v>
      </c>
      <c r="AC992" t="str" cm="1">
        <f t="array" ref="AC992">_xlfn.IFS(AB992 &lt;=29, "Young Adult", AB992 &lt;=44, "Adult", AB992 &lt;=59, "Middle Age", AB992 &gt; 59, "Old")</f>
        <v>Adult</v>
      </c>
      <c r="AD992">
        <f t="shared" ca="1" si="30"/>
        <v>6</v>
      </c>
      <c r="AE992" t="str" cm="1">
        <f t="array" ref="AE992">_xlfn.IFS(S992 &lt; 3, "Low", S992 &lt;= 4, "Medium", S992 &gt; 4, "High")</f>
        <v>Low</v>
      </c>
      <c r="AF992" t="str" cm="1">
        <f t="array" ref="AF992">_xlfn.IFS(T992 &lt; 3, "Unsatisfied", T992 &lt;= 4, "Neutral", T992 &gt; 4, "Satisfied" )</f>
        <v>Neutral</v>
      </c>
      <c r="AG992" t="str" cm="1">
        <f t="array" ref="AG992">_xlfn.IFS(Q992 &lt; 3, "Needs Improvement", Q992 &lt;= 4, "Good", Q992 &gt; 4, "Excellent" )</f>
        <v>Good</v>
      </c>
      <c r="AH992" t="str">
        <f t="shared" si="31"/>
        <v>Needs Improvement</v>
      </c>
    </row>
    <row r="993" spans="1:34" x14ac:dyDescent="0.35">
      <c r="A993">
        <v>1492</v>
      </c>
      <c r="B993" s="1">
        <v>43957</v>
      </c>
      <c r="C993" t="s">
        <v>106</v>
      </c>
      <c r="D993" t="s">
        <v>29</v>
      </c>
      <c r="E993" t="s">
        <v>30</v>
      </c>
      <c r="F993" t="s">
        <v>55</v>
      </c>
      <c r="G993" t="s">
        <v>56</v>
      </c>
      <c r="H993" t="s">
        <v>33</v>
      </c>
      <c r="I993" t="s">
        <v>34</v>
      </c>
      <c r="J993" t="s">
        <v>79</v>
      </c>
      <c r="K993" s="1">
        <v>20431</v>
      </c>
      <c r="L993" t="s">
        <v>36</v>
      </c>
      <c r="M993" t="s">
        <v>48</v>
      </c>
      <c r="N993" t="s">
        <v>60</v>
      </c>
      <c r="O993" t="s">
        <v>77</v>
      </c>
      <c r="P993" t="s">
        <v>78</v>
      </c>
      <c r="Q993">
        <v>3</v>
      </c>
      <c r="R993" s="1">
        <v>45033</v>
      </c>
      <c r="S993">
        <v>4</v>
      </c>
      <c r="T993">
        <v>5</v>
      </c>
      <c r="U993">
        <v>2</v>
      </c>
      <c r="V993" s="1">
        <v>44920</v>
      </c>
      <c r="W993" t="s">
        <v>50</v>
      </c>
      <c r="X993" t="s">
        <v>42</v>
      </c>
      <c r="Y993" t="s">
        <v>43</v>
      </c>
      <c r="Z993">
        <v>1</v>
      </c>
      <c r="AA993">
        <v>285.56</v>
      </c>
      <c r="AB993">
        <v>65</v>
      </c>
      <c r="AC993" t="str" cm="1">
        <f t="array" ref="AC993">_xlfn.IFS(AB993 &lt;=29, "Young Adult", AB993 &lt;=44, "Adult", AB993 &lt;=59, "Middle Age", AB993 &gt; 59, "Old")</f>
        <v>Old</v>
      </c>
      <c r="AD993">
        <f t="shared" ca="1" si="30"/>
        <v>6</v>
      </c>
      <c r="AE993" t="str" cm="1">
        <f t="array" ref="AE993">_xlfn.IFS(S993 &lt; 3, "Low", S993 &lt;= 4, "Medium", S993 &gt; 4, "High")</f>
        <v>Medium</v>
      </c>
      <c r="AF993" t="str" cm="1">
        <f t="array" ref="AF993">_xlfn.IFS(T993 &lt; 3, "Unsatisfied", T993 &lt;= 4, "Neutral", T993 &gt; 4, "Satisfied" )</f>
        <v>Satisfied</v>
      </c>
      <c r="AG993" t="str" cm="1">
        <f t="array" ref="AG993">_xlfn.IFS(Q993 &lt; 3, "Needs Improvement", Q993 &lt;= 4, "Good", Q993 &gt; 4, "Excellent" )</f>
        <v>Good</v>
      </c>
      <c r="AH993" t="str">
        <f t="shared" si="31"/>
        <v>Needs Improvement</v>
      </c>
    </row>
    <row r="994" spans="1:34" x14ac:dyDescent="0.35">
      <c r="A994">
        <v>1493</v>
      </c>
      <c r="B994" s="1">
        <v>44776</v>
      </c>
      <c r="C994" t="s">
        <v>106</v>
      </c>
      <c r="D994" t="s">
        <v>85</v>
      </c>
      <c r="E994" t="s">
        <v>30</v>
      </c>
      <c r="F994" t="s">
        <v>55</v>
      </c>
      <c r="G994" t="s">
        <v>56</v>
      </c>
      <c r="H994" t="s">
        <v>33</v>
      </c>
      <c r="I994" t="s">
        <v>34</v>
      </c>
      <c r="J994" t="s">
        <v>70</v>
      </c>
      <c r="K994" s="1">
        <v>29421</v>
      </c>
      <c r="L994" t="s">
        <v>36</v>
      </c>
      <c r="M994" t="s">
        <v>48</v>
      </c>
      <c r="N994" t="s">
        <v>72</v>
      </c>
      <c r="O994" t="s">
        <v>67</v>
      </c>
      <c r="P994" t="s">
        <v>40</v>
      </c>
      <c r="Q994">
        <v>3</v>
      </c>
      <c r="R994" s="1">
        <v>44901</v>
      </c>
      <c r="S994">
        <v>2</v>
      </c>
      <c r="T994">
        <v>2</v>
      </c>
      <c r="U994">
        <v>4</v>
      </c>
      <c r="V994" s="1">
        <v>44843</v>
      </c>
      <c r="W994" t="s">
        <v>92</v>
      </c>
      <c r="X994" t="s">
        <v>42</v>
      </c>
      <c r="Y994" t="s">
        <v>52</v>
      </c>
      <c r="Z994">
        <v>3</v>
      </c>
      <c r="AA994">
        <v>793.43</v>
      </c>
      <c r="AB994">
        <v>42</v>
      </c>
      <c r="AC994" t="str" cm="1">
        <f t="array" ref="AC994">_xlfn.IFS(AB994 &lt;=29, "Young Adult", AB994 &lt;=44, "Adult", AB994 &lt;=59, "Middle Age", AB994 &gt; 59, "Old")</f>
        <v>Adult</v>
      </c>
      <c r="AD994">
        <f t="shared" ca="1" si="30"/>
        <v>3</v>
      </c>
      <c r="AE994" t="str" cm="1">
        <f t="array" ref="AE994">_xlfn.IFS(S994 &lt; 3, "Low", S994 &lt;= 4, "Medium", S994 &gt; 4, "High")</f>
        <v>Low</v>
      </c>
      <c r="AF994" t="str" cm="1">
        <f t="array" ref="AF994">_xlfn.IFS(T994 &lt; 3, "Unsatisfied", T994 &lt;= 4, "Neutral", T994 &gt; 4, "Satisfied" )</f>
        <v>Unsatisfied</v>
      </c>
      <c r="AG994" t="str" cm="1">
        <f t="array" ref="AG994">_xlfn.IFS(Q994 &lt; 3, "Needs Improvement", Q994 &lt;= 4, "Good", Q994 &gt; 4, "Excellent" )</f>
        <v>Good</v>
      </c>
      <c r="AH994" t="str">
        <f t="shared" si="31"/>
        <v>Needs Improvement</v>
      </c>
    </row>
    <row r="995" spans="1:34" x14ac:dyDescent="0.35">
      <c r="A995">
        <v>1494</v>
      </c>
      <c r="B995" s="1">
        <v>43386</v>
      </c>
      <c r="C995" t="s">
        <v>106</v>
      </c>
      <c r="D995" t="s">
        <v>44</v>
      </c>
      <c r="E995" t="s">
        <v>108</v>
      </c>
      <c r="F995" t="s">
        <v>31</v>
      </c>
      <c r="G995" t="s">
        <v>56</v>
      </c>
      <c r="H995" t="s">
        <v>55</v>
      </c>
      <c r="I995" t="s">
        <v>34</v>
      </c>
      <c r="J995" t="s">
        <v>89</v>
      </c>
      <c r="K995" s="1">
        <v>17969</v>
      </c>
      <c r="L995" t="s">
        <v>36</v>
      </c>
      <c r="M995" t="s">
        <v>37</v>
      </c>
      <c r="N995" t="s">
        <v>49</v>
      </c>
      <c r="O995" t="s">
        <v>77</v>
      </c>
      <c r="P995" t="s">
        <v>40</v>
      </c>
      <c r="Q995">
        <v>3</v>
      </c>
      <c r="R995" s="1">
        <v>45052</v>
      </c>
      <c r="S995">
        <v>5</v>
      </c>
      <c r="T995">
        <v>5</v>
      </c>
      <c r="U995">
        <v>5</v>
      </c>
      <c r="V995" s="1">
        <v>44958</v>
      </c>
      <c r="W995" t="s">
        <v>50</v>
      </c>
      <c r="X995" t="s">
        <v>51</v>
      </c>
      <c r="Y995" t="s">
        <v>73</v>
      </c>
      <c r="Z995">
        <v>5</v>
      </c>
      <c r="AA995">
        <v>978.89</v>
      </c>
      <c r="AB995">
        <v>69</v>
      </c>
      <c r="AC995" t="str" cm="1">
        <f t="array" ref="AC995">_xlfn.IFS(AB995 &lt;=29, "Young Adult", AB995 &lt;=44, "Adult", AB995 &lt;=59, "Middle Age", AB995 &gt; 59, "Old")</f>
        <v>Old</v>
      </c>
      <c r="AD995">
        <f t="shared" ca="1" si="30"/>
        <v>7</v>
      </c>
      <c r="AE995" t="str" cm="1">
        <f t="array" ref="AE995">_xlfn.IFS(S995 &lt; 3, "Low", S995 &lt;= 4, "Medium", S995 &gt; 4, "High")</f>
        <v>High</v>
      </c>
      <c r="AF995" t="str" cm="1">
        <f t="array" ref="AF995">_xlfn.IFS(T995 &lt; 3, "Unsatisfied", T995 &lt;= 4, "Neutral", T995 &gt; 4, "Satisfied" )</f>
        <v>Satisfied</v>
      </c>
      <c r="AG995" t="str" cm="1">
        <f t="array" ref="AG995">_xlfn.IFS(Q995 &lt; 3, "Needs Improvement", Q995 &lt;= 4, "Good", Q995 &gt; 4, "Excellent" )</f>
        <v>Good</v>
      </c>
      <c r="AH995" t="str">
        <f t="shared" si="31"/>
        <v>Needs Improvement</v>
      </c>
    </row>
    <row r="996" spans="1:34" x14ac:dyDescent="0.35">
      <c r="A996">
        <v>1495</v>
      </c>
      <c r="B996" s="1">
        <v>44381</v>
      </c>
      <c r="C996" t="s">
        <v>106</v>
      </c>
      <c r="D996" t="s">
        <v>87</v>
      </c>
      <c r="E996" t="s">
        <v>30</v>
      </c>
      <c r="F996" t="s">
        <v>46</v>
      </c>
      <c r="G996" t="s">
        <v>45</v>
      </c>
      <c r="H996" t="s">
        <v>33</v>
      </c>
      <c r="I996" t="s">
        <v>34</v>
      </c>
      <c r="J996" t="s">
        <v>65</v>
      </c>
      <c r="K996" s="1">
        <v>25944</v>
      </c>
      <c r="L996" t="s">
        <v>36</v>
      </c>
      <c r="M996" t="s">
        <v>48</v>
      </c>
      <c r="N996" t="s">
        <v>49</v>
      </c>
      <c r="O996" t="s">
        <v>61</v>
      </c>
      <c r="P996" t="s">
        <v>40</v>
      </c>
      <c r="Q996">
        <v>3</v>
      </c>
      <c r="R996" s="1">
        <v>44925</v>
      </c>
      <c r="S996">
        <v>3</v>
      </c>
      <c r="T996">
        <v>3</v>
      </c>
      <c r="U996">
        <v>4</v>
      </c>
      <c r="V996" s="1">
        <v>44982</v>
      </c>
      <c r="W996" t="s">
        <v>50</v>
      </c>
      <c r="X996" t="s">
        <v>42</v>
      </c>
      <c r="Y996" t="s">
        <v>63</v>
      </c>
      <c r="Z996">
        <v>4</v>
      </c>
      <c r="AA996">
        <v>993.66</v>
      </c>
      <c r="AB996">
        <v>50</v>
      </c>
      <c r="AC996" t="str" cm="1">
        <f t="array" ref="AC996">_xlfn.IFS(AB996 &lt;=29, "Young Adult", AB996 &lt;=44, "Adult", AB996 &lt;=59, "Middle Age", AB996 &gt; 59, "Old")</f>
        <v>Middle Age</v>
      </c>
      <c r="AD996">
        <f t="shared" ca="1" si="30"/>
        <v>4</v>
      </c>
      <c r="AE996" t="str" cm="1">
        <f t="array" ref="AE996">_xlfn.IFS(S996 &lt; 3, "Low", S996 &lt;= 4, "Medium", S996 &gt; 4, "High")</f>
        <v>Medium</v>
      </c>
      <c r="AF996" t="str" cm="1">
        <f t="array" ref="AF996">_xlfn.IFS(T996 &lt; 3, "Unsatisfied", T996 &lt;= 4, "Neutral", T996 &gt; 4, "Satisfied" )</f>
        <v>Neutral</v>
      </c>
      <c r="AG996" t="str" cm="1">
        <f t="array" ref="AG996">_xlfn.IFS(Q996 &lt; 3, "Needs Improvement", Q996 &lt;= 4, "Good", Q996 &gt; 4, "Excellent" )</f>
        <v>Good</v>
      </c>
      <c r="AH996" t="str">
        <f t="shared" si="31"/>
        <v>Effective</v>
      </c>
    </row>
    <row r="997" spans="1:34" x14ac:dyDescent="0.35">
      <c r="A997">
        <v>1496</v>
      </c>
      <c r="B997" s="1">
        <v>43585</v>
      </c>
      <c r="C997" t="s">
        <v>106</v>
      </c>
      <c r="D997" t="s">
        <v>64</v>
      </c>
      <c r="E997" t="s">
        <v>30</v>
      </c>
      <c r="F997" t="s">
        <v>46</v>
      </c>
      <c r="G997" t="s">
        <v>45</v>
      </c>
      <c r="H997" t="s">
        <v>55</v>
      </c>
      <c r="I997" t="s">
        <v>34</v>
      </c>
      <c r="J997" t="s">
        <v>89</v>
      </c>
      <c r="K997" s="1">
        <v>18561</v>
      </c>
      <c r="L997" t="s">
        <v>36</v>
      </c>
      <c r="M997" t="s">
        <v>48</v>
      </c>
      <c r="N997" t="s">
        <v>38</v>
      </c>
      <c r="O997" t="s">
        <v>39</v>
      </c>
      <c r="P997" t="s">
        <v>40</v>
      </c>
      <c r="Q997">
        <v>3</v>
      </c>
      <c r="R997" s="1">
        <v>45116</v>
      </c>
      <c r="S997">
        <v>2</v>
      </c>
      <c r="T997">
        <v>3</v>
      </c>
      <c r="U997">
        <v>3</v>
      </c>
      <c r="V997" s="1">
        <v>44811</v>
      </c>
      <c r="W997" t="s">
        <v>50</v>
      </c>
      <c r="X997" t="s">
        <v>51</v>
      </c>
      <c r="Y997" t="s">
        <v>63</v>
      </c>
      <c r="Z997">
        <v>3</v>
      </c>
      <c r="AA997">
        <v>768.55</v>
      </c>
      <c r="AB997">
        <v>69</v>
      </c>
      <c r="AC997" t="str" cm="1">
        <f t="array" ref="AC997">_xlfn.IFS(AB997 &lt;=29, "Young Adult", AB997 &lt;=44, "Adult", AB997 &lt;=59, "Middle Age", AB997 &gt; 59, "Old")</f>
        <v>Old</v>
      </c>
      <c r="AD997">
        <f t="shared" ca="1" si="30"/>
        <v>7</v>
      </c>
      <c r="AE997" t="str" cm="1">
        <f t="array" ref="AE997">_xlfn.IFS(S997 &lt; 3, "Low", S997 &lt;= 4, "Medium", S997 &gt; 4, "High")</f>
        <v>Low</v>
      </c>
      <c r="AF997" t="str" cm="1">
        <f t="array" ref="AF997">_xlfn.IFS(T997 &lt; 3, "Unsatisfied", T997 &lt;= 4, "Neutral", T997 &gt; 4, "Satisfied" )</f>
        <v>Neutral</v>
      </c>
      <c r="AG997" t="str" cm="1">
        <f t="array" ref="AG997">_xlfn.IFS(Q997 &lt; 3, "Needs Improvement", Q997 &lt;= 4, "Good", Q997 &gt; 4, "Excellent" )</f>
        <v>Good</v>
      </c>
      <c r="AH997" t="str">
        <f t="shared" si="31"/>
        <v>Effective</v>
      </c>
    </row>
    <row r="998" spans="1:34" x14ac:dyDescent="0.35">
      <c r="A998">
        <v>1497</v>
      </c>
      <c r="B998" s="1">
        <v>44138</v>
      </c>
      <c r="C998" t="s">
        <v>106</v>
      </c>
      <c r="D998" t="s">
        <v>94</v>
      </c>
      <c r="E998" t="s">
        <v>30</v>
      </c>
      <c r="F998" t="s">
        <v>31</v>
      </c>
      <c r="G998" t="s">
        <v>32</v>
      </c>
      <c r="H998" t="s">
        <v>33</v>
      </c>
      <c r="I998" t="s">
        <v>34</v>
      </c>
      <c r="J998" t="s">
        <v>79</v>
      </c>
      <c r="K998" s="1">
        <v>35044</v>
      </c>
      <c r="L998" t="s">
        <v>36</v>
      </c>
      <c r="M998" t="s">
        <v>48</v>
      </c>
      <c r="N998" t="s">
        <v>72</v>
      </c>
      <c r="O998" t="s">
        <v>39</v>
      </c>
      <c r="P998" t="s">
        <v>98</v>
      </c>
      <c r="Q998">
        <v>3</v>
      </c>
      <c r="R998" s="1">
        <v>45136</v>
      </c>
      <c r="S998">
        <v>5</v>
      </c>
      <c r="T998">
        <v>4</v>
      </c>
      <c r="U998">
        <v>5</v>
      </c>
      <c r="V998" s="1">
        <v>44796</v>
      </c>
      <c r="W998" t="s">
        <v>68</v>
      </c>
      <c r="X998" t="s">
        <v>51</v>
      </c>
      <c r="Y998" t="s">
        <v>63</v>
      </c>
      <c r="Z998">
        <v>3</v>
      </c>
      <c r="AA998">
        <v>140.78</v>
      </c>
      <c r="AB998">
        <v>25</v>
      </c>
      <c r="AC998" t="str" cm="1">
        <f t="array" ref="AC998">_xlfn.IFS(AB998 &lt;=29, "Young Adult", AB998 &lt;=44, "Adult", AB998 &lt;=59, "Middle Age", AB998 &gt; 59, "Old")</f>
        <v>Young Adult</v>
      </c>
      <c r="AD998">
        <f t="shared" ca="1" si="30"/>
        <v>5</v>
      </c>
      <c r="AE998" t="str" cm="1">
        <f t="array" ref="AE998">_xlfn.IFS(S998 &lt; 3, "Low", S998 &lt;= 4, "Medium", S998 &gt; 4, "High")</f>
        <v>High</v>
      </c>
      <c r="AF998" t="str" cm="1">
        <f t="array" ref="AF998">_xlfn.IFS(T998 &lt; 3, "Unsatisfied", T998 &lt;= 4, "Neutral", T998 &gt; 4, "Satisfied" )</f>
        <v>Neutral</v>
      </c>
      <c r="AG998" t="str" cm="1">
        <f t="array" ref="AG998">_xlfn.IFS(Q998 &lt; 3, "Needs Improvement", Q998 &lt;= 4, "Good", Q998 &gt; 4, "Excellent" )</f>
        <v>Good</v>
      </c>
      <c r="AH998" t="str">
        <f t="shared" si="31"/>
        <v>Effective</v>
      </c>
    </row>
    <row r="999" spans="1:34" x14ac:dyDescent="0.35">
      <c r="A999">
        <v>1498</v>
      </c>
      <c r="B999" s="1">
        <v>44788</v>
      </c>
      <c r="C999" t="s">
        <v>28</v>
      </c>
      <c r="D999" t="s">
        <v>69</v>
      </c>
      <c r="E999" t="s">
        <v>30</v>
      </c>
      <c r="F999" t="s">
        <v>55</v>
      </c>
      <c r="G999" t="s">
        <v>56</v>
      </c>
      <c r="H999" t="s">
        <v>46</v>
      </c>
      <c r="I999" t="s">
        <v>34</v>
      </c>
      <c r="J999" t="s">
        <v>79</v>
      </c>
      <c r="K999" s="1">
        <v>16155</v>
      </c>
      <c r="L999" t="s">
        <v>36</v>
      </c>
      <c r="M999" t="s">
        <v>37</v>
      </c>
      <c r="N999" t="s">
        <v>72</v>
      </c>
      <c r="O999" t="s">
        <v>67</v>
      </c>
      <c r="P999" t="s">
        <v>78</v>
      </c>
      <c r="Q999">
        <v>3</v>
      </c>
      <c r="R999" s="1">
        <v>44923</v>
      </c>
      <c r="S999">
        <v>1</v>
      </c>
      <c r="T999">
        <v>5</v>
      </c>
      <c r="U999">
        <v>3</v>
      </c>
      <c r="V999" s="1">
        <v>45143</v>
      </c>
      <c r="W999" t="s">
        <v>62</v>
      </c>
      <c r="X999" t="s">
        <v>42</v>
      </c>
      <c r="Y999" t="s">
        <v>73</v>
      </c>
      <c r="Z999">
        <v>3</v>
      </c>
      <c r="AA999">
        <v>598.07000000000005</v>
      </c>
      <c r="AB999">
        <v>78</v>
      </c>
      <c r="AC999" t="str" cm="1">
        <f t="array" ref="AC999">_xlfn.IFS(AB999 &lt;=29, "Young Adult", AB999 &lt;=44, "Adult", AB999 &lt;=59, "Middle Age", AB999 &gt; 59, "Old")</f>
        <v>Old</v>
      </c>
      <c r="AD999">
        <f t="shared" ca="1" si="30"/>
        <v>3</v>
      </c>
      <c r="AE999" t="str" cm="1">
        <f t="array" ref="AE999">_xlfn.IFS(S999 &lt; 3, "Low", S999 &lt;= 4, "Medium", S999 &gt; 4, "High")</f>
        <v>Low</v>
      </c>
      <c r="AF999" t="str" cm="1">
        <f t="array" ref="AF999">_xlfn.IFS(T999 &lt; 3, "Unsatisfied", T999 &lt;= 4, "Neutral", T999 &gt; 4, "Satisfied" )</f>
        <v>Satisfied</v>
      </c>
      <c r="AG999" t="str" cm="1">
        <f t="array" ref="AG999">_xlfn.IFS(Q999 &lt; 3, "Needs Improvement", Q999 &lt;= 4, "Good", Q999 &gt; 4, "Excellent" )</f>
        <v>Good</v>
      </c>
      <c r="AH999" t="str">
        <f t="shared" si="31"/>
        <v>Needs Improvement</v>
      </c>
    </row>
    <row r="1000" spans="1:34" x14ac:dyDescent="0.35">
      <c r="A1000">
        <v>1499</v>
      </c>
      <c r="B1000" s="1">
        <v>44618</v>
      </c>
      <c r="C1000" t="s">
        <v>28</v>
      </c>
      <c r="D1000" t="s">
        <v>29</v>
      </c>
      <c r="E1000" t="s">
        <v>30</v>
      </c>
      <c r="F1000" t="s">
        <v>31</v>
      </c>
      <c r="G1000" t="s">
        <v>45</v>
      </c>
      <c r="H1000" t="s">
        <v>55</v>
      </c>
      <c r="I1000" t="s">
        <v>34</v>
      </c>
      <c r="J1000" t="s">
        <v>65</v>
      </c>
      <c r="K1000" s="1">
        <v>27511</v>
      </c>
      <c r="L1000" t="s">
        <v>36</v>
      </c>
      <c r="M1000" t="s">
        <v>37</v>
      </c>
      <c r="N1000" t="s">
        <v>60</v>
      </c>
      <c r="O1000" t="s">
        <v>67</v>
      </c>
      <c r="P1000" t="s">
        <v>40</v>
      </c>
      <c r="Q1000">
        <v>3</v>
      </c>
      <c r="R1000" s="1">
        <v>44893</v>
      </c>
      <c r="S1000">
        <v>4</v>
      </c>
      <c r="T1000">
        <v>2</v>
      </c>
      <c r="U1000">
        <v>3</v>
      </c>
      <c r="V1000" s="1">
        <v>44944</v>
      </c>
      <c r="W1000" t="s">
        <v>50</v>
      </c>
      <c r="X1000" t="s">
        <v>51</v>
      </c>
      <c r="Y1000" t="s">
        <v>52</v>
      </c>
      <c r="Z1000">
        <v>5</v>
      </c>
      <c r="AA1000">
        <v>543.52</v>
      </c>
      <c r="AB1000">
        <v>47</v>
      </c>
      <c r="AC1000" t="str" cm="1">
        <f t="array" ref="AC1000">_xlfn.IFS(AB1000 &lt;=29, "Young Adult", AB1000 &lt;=44, "Adult", AB1000 &lt;=59, "Middle Age", AB1000 &gt; 59, "Old")</f>
        <v>Middle Age</v>
      </c>
      <c r="AD1000">
        <f t="shared" ca="1" si="30"/>
        <v>4</v>
      </c>
      <c r="AE1000" t="str" cm="1">
        <f t="array" ref="AE1000">_xlfn.IFS(S1000 &lt; 3, "Low", S1000 &lt;= 4, "Medium", S1000 &gt; 4, "High")</f>
        <v>Medium</v>
      </c>
      <c r="AF1000" t="str" cm="1">
        <f t="array" ref="AF1000">_xlfn.IFS(T1000 &lt; 3, "Unsatisfied", T1000 &lt;= 4, "Neutral", T1000 &gt; 4, "Satisfied" )</f>
        <v>Unsatisfied</v>
      </c>
      <c r="AG1000" t="str" cm="1">
        <f t="array" ref="AG1000">_xlfn.IFS(Q1000 &lt; 3, "Needs Improvement", Q1000 &lt;= 4, "Good", Q1000 &gt; 4, "Excellent" )</f>
        <v>Good</v>
      </c>
      <c r="AH1000" t="str">
        <f t="shared" si="31"/>
        <v>Needs Improvement</v>
      </c>
    </row>
    <row r="1001" spans="1:34" x14ac:dyDescent="0.35">
      <c r="A1001">
        <v>1500</v>
      </c>
      <c r="B1001" s="1">
        <v>43598</v>
      </c>
      <c r="C1001" t="s">
        <v>28</v>
      </c>
      <c r="D1001" t="s">
        <v>85</v>
      </c>
      <c r="E1001" t="s">
        <v>30</v>
      </c>
      <c r="F1001" t="s">
        <v>46</v>
      </c>
      <c r="G1001" t="s">
        <v>56</v>
      </c>
      <c r="H1001" t="s">
        <v>46</v>
      </c>
      <c r="I1001" t="s">
        <v>34</v>
      </c>
      <c r="J1001" t="s">
        <v>70</v>
      </c>
      <c r="K1001" s="1">
        <v>31080</v>
      </c>
      <c r="L1001" t="s">
        <v>36</v>
      </c>
      <c r="M1001" t="s">
        <v>37</v>
      </c>
      <c r="N1001" t="s">
        <v>49</v>
      </c>
      <c r="O1001" t="s">
        <v>77</v>
      </c>
      <c r="P1001" t="s">
        <v>40</v>
      </c>
      <c r="Q1001">
        <v>3</v>
      </c>
      <c r="R1001" s="1">
        <v>45131</v>
      </c>
      <c r="S1001">
        <v>1</v>
      </c>
      <c r="T1001">
        <v>4</v>
      </c>
      <c r="U1001">
        <v>4</v>
      </c>
      <c r="V1001" s="1">
        <v>44938</v>
      </c>
      <c r="W1001" t="s">
        <v>68</v>
      </c>
      <c r="X1001" t="s">
        <v>42</v>
      </c>
      <c r="Y1001" t="s">
        <v>73</v>
      </c>
      <c r="Z1001">
        <v>2</v>
      </c>
      <c r="AA1001">
        <v>916.73</v>
      </c>
      <c r="AB1001">
        <v>34</v>
      </c>
      <c r="AC1001" t="str" cm="1">
        <f t="array" ref="AC1001">_xlfn.IFS(AB1001 &lt;=29, "Young Adult", AB1001 &lt;=44, "Adult", AB1001 &lt;=59, "Middle Age", AB1001 &gt; 59, "Old")</f>
        <v>Adult</v>
      </c>
      <c r="AD1001">
        <f t="shared" ca="1" si="30"/>
        <v>7</v>
      </c>
      <c r="AE1001" t="str" cm="1">
        <f t="array" ref="AE1001">_xlfn.IFS(S1001 &lt; 3, "Low", S1001 &lt;= 4, "Medium", S1001 &gt; 4, "High")</f>
        <v>Low</v>
      </c>
      <c r="AF1001" t="str" cm="1">
        <f t="array" ref="AF1001">_xlfn.IFS(T1001 &lt; 3, "Unsatisfied", T1001 &lt;= 4, "Neutral", T1001 &gt; 4, "Satisfied" )</f>
        <v>Neutral</v>
      </c>
      <c r="AG1001" t="str" cm="1">
        <f t="array" ref="AG1001">_xlfn.IFS(Q1001 &lt; 3, "Needs Improvement", Q1001 &lt;= 4, "Good", Q1001 &gt; 4, "Excellent" )</f>
        <v>Good</v>
      </c>
      <c r="AH1001" t="str">
        <f t="shared" si="31"/>
        <v>Needs Improvement</v>
      </c>
    </row>
    <row r="1002" spans="1:34" x14ac:dyDescent="0.35">
      <c r="A1002">
        <v>1501</v>
      </c>
      <c r="B1002" s="1">
        <v>44493</v>
      </c>
      <c r="C1002" t="s">
        <v>28</v>
      </c>
      <c r="D1002" t="s">
        <v>44</v>
      </c>
      <c r="E1002" t="s">
        <v>30</v>
      </c>
      <c r="F1002" t="s">
        <v>31</v>
      </c>
      <c r="G1002" t="s">
        <v>45</v>
      </c>
      <c r="H1002" t="s">
        <v>46</v>
      </c>
      <c r="I1002" t="s">
        <v>34</v>
      </c>
      <c r="J1002" t="s">
        <v>70</v>
      </c>
      <c r="K1002" s="1">
        <v>36434</v>
      </c>
      <c r="L1002" t="s">
        <v>36</v>
      </c>
      <c r="M1002" t="s">
        <v>48</v>
      </c>
      <c r="N1002" t="s">
        <v>49</v>
      </c>
      <c r="O1002" t="s">
        <v>39</v>
      </c>
      <c r="P1002" t="s">
        <v>40</v>
      </c>
      <c r="Q1002">
        <v>3</v>
      </c>
      <c r="R1002" s="1">
        <v>45054</v>
      </c>
      <c r="S1002">
        <v>5</v>
      </c>
      <c r="T1002">
        <v>4</v>
      </c>
      <c r="U1002">
        <v>4</v>
      </c>
      <c r="V1002" s="1">
        <v>45136</v>
      </c>
      <c r="W1002" t="s">
        <v>50</v>
      </c>
      <c r="X1002" t="s">
        <v>42</v>
      </c>
      <c r="Y1002" t="s">
        <v>63</v>
      </c>
      <c r="Z1002">
        <v>2</v>
      </c>
      <c r="AA1002">
        <v>491.99</v>
      </c>
      <c r="AB1002">
        <v>22</v>
      </c>
      <c r="AC1002" t="str" cm="1">
        <f t="array" ref="AC1002">_xlfn.IFS(AB1002 &lt;=29, "Young Adult", AB1002 &lt;=44, "Adult", AB1002 &lt;=59, "Middle Age", AB1002 &gt; 59, "Old")</f>
        <v>Young Adult</v>
      </c>
      <c r="AD1002">
        <f t="shared" ca="1" si="30"/>
        <v>4</v>
      </c>
      <c r="AE1002" t="str" cm="1">
        <f t="array" ref="AE1002">_xlfn.IFS(S1002 &lt; 3, "Low", S1002 &lt;= 4, "Medium", S1002 &gt; 4, "High")</f>
        <v>High</v>
      </c>
      <c r="AF1002" t="str" cm="1">
        <f t="array" ref="AF1002">_xlfn.IFS(T1002 &lt; 3, "Unsatisfied", T1002 &lt;= 4, "Neutral", T1002 &gt; 4, "Satisfied" )</f>
        <v>Neutral</v>
      </c>
      <c r="AG1002" t="str" cm="1">
        <f t="array" ref="AG1002">_xlfn.IFS(Q1002 &lt; 3, "Needs Improvement", Q1002 &lt;= 4, "Good", Q1002 &gt; 4, "Excellent" )</f>
        <v>Good</v>
      </c>
      <c r="AH1002" t="str">
        <f t="shared" si="31"/>
        <v>Effective</v>
      </c>
    </row>
    <row r="1003" spans="1:34" x14ac:dyDescent="0.35">
      <c r="A1003">
        <v>1502</v>
      </c>
      <c r="B1003" s="1">
        <v>44326</v>
      </c>
      <c r="C1003" t="s">
        <v>28</v>
      </c>
      <c r="D1003" t="s">
        <v>87</v>
      </c>
      <c r="E1003" t="s">
        <v>30</v>
      </c>
      <c r="F1003" t="s">
        <v>55</v>
      </c>
      <c r="G1003" t="s">
        <v>56</v>
      </c>
      <c r="H1003" t="s">
        <v>55</v>
      </c>
      <c r="I1003" t="s">
        <v>34</v>
      </c>
      <c r="J1003" t="s">
        <v>75</v>
      </c>
      <c r="K1003" s="1">
        <v>31761</v>
      </c>
      <c r="L1003" t="s">
        <v>36</v>
      </c>
      <c r="M1003" t="s">
        <v>48</v>
      </c>
      <c r="N1003" t="s">
        <v>38</v>
      </c>
      <c r="O1003" t="s">
        <v>77</v>
      </c>
      <c r="P1003" t="s">
        <v>40</v>
      </c>
      <c r="Q1003">
        <v>3</v>
      </c>
      <c r="R1003" s="1">
        <v>45085</v>
      </c>
      <c r="S1003">
        <v>5</v>
      </c>
      <c r="T1003">
        <v>3</v>
      </c>
      <c r="U1003">
        <v>5</v>
      </c>
      <c r="V1003" s="1">
        <v>44993</v>
      </c>
      <c r="W1003" t="s">
        <v>68</v>
      </c>
      <c r="X1003" t="s">
        <v>42</v>
      </c>
      <c r="Y1003" t="s">
        <v>43</v>
      </c>
      <c r="Z1003">
        <v>4</v>
      </c>
      <c r="AA1003">
        <v>245</v>
      </c>
      <c r="AB1003">
        <v>35</v>
      </c>
      <c r="AC1003" t="str" cm="1">
        <f t="array" ref="AC1003">_xlfn.IFS(AB1003 &lt;=29, "Young Adult", AB1003 &lt;=44, "Adult", AB1003 &lt;=59, "Middle Age", AB1003 &gt; 59, "Old")</f>
        <v>Adult</v>
      </c>
      <c r="AD1003">
        <f t="shared" ca="1" si="30"/>
        <v>5</v>
      </c>
      <c r="AE1003" t="str" cm="1">
        <f t="array" ref="AE1003">_xlfn.IFS(S1003 &lt; 3, "Low", S1003 &lt;= 4, "Medium", S1003 &gt; 4, "High")</f>
        <v>High</v>
      </c>
      <c r="AF1003" t="str" cm="1">
        <f t="array" ref="AF1003">_xlfn.IFS(T1003 &lt; 3, "Unsatisfied", T1003 &lt;= 4, "Neutral", T1003 &gt; 4, "Satisfied" )</f>
        <v>Neutral</v>
      </c>
      <c r="AG1003" t="str" cm="1">
        <f t="array" ref="AG1003">_xlfn.IFS(Q1003 &lt; 3, "Needs Improvement", Q1003 &lt;= 4, "Good", Q1003 &gt; 4, "Excellent" )</f>
        <v>Good</v>
      </c>
      <c r="AH1003" t="str">
        <f t="shared" si="31"/>
        <v>Needs Improvement</v>
      </c>
    </row>
    <row r="1004" spans="1:34" x14ac:dyDescent="0.35">
      <c r="A1004">
        <v>1503</v>
      </c>
      <c r="B1004" s="1">
        <v>44360</v>
      </c>
      <c r="C1004" t="s">
        <v>28</v>
      </c>
      <c r="D1004" t="s">
        <v>64</v>
      </c>
      <c r="E1004" t="s">
        <v>30</v>
      </c>
      <c r="F1004" t="s">
        <v>31</v>
      </c>
      <c r="G1004" t="s">
        <v>45</v>
      </c>
      <c r="H1004" t="s">
        <v>46</v>
      </c>
      <c r="I1004" t="s">
        <v>34</v>
      </c>
      <c r="J1004" t="s">
        <v>58</v>
      </c>
      <c r="K1004" s="1">
        <v>31158</v>
      </c>
      <c r="L1004" t="s">
        <v>36</v>
      </c>
      <c r="M1004" t="s">
        <v>37</v>
      </c>
      <c r="N1004" t="s">
        <v>72</v>
      </c>
      <c r="O1004" t="s">
        <v>61</v>
      </c>
      <c r="P1004" t="s">
        <v>40</v>
      </c>
      <c r="Q1004">
        <v>3</v>
      </c>
      <c r="R1004" s="1">
        <v>44858</v>
      </c>
      <c r="S1004">
        <v>2</v>
      </c>
      <c r="T1004">
        <v>2</v>
      </c>
      <c r="U1004">
        <v>4</v>
      </c>
      <c r="V1004" s="1">
        <v>44904</v>
      </c>
      <c r="W1004" t="s">
        <v>92</v>
      </c>
      <c r="X1004" t="s">
        <v>51</v>
      </c>
      <c r="Y1004" t="s">
        <v>43</v>
      </c>
      <c r="Z1004">
        <v>3</v>
      </c>
      <c r="AA1004">
        <v>574.9</v>
      </c>
      <c r="AB1004">
        <v>36</v>
      </c>
      <c r="AC1004" t="str" cm="1">
        <f t="array" ref="AC1004">_xlfn.IFS(AB1004 &lt;=29, "Young Adult", AB1004 &lt;=44, "Adult", AB1004 &lt;=59, "Middle Age", AB1004 &gt; 59, "Old")</f>
        <v>Adult</v>
      </c>
      <c r="AD1004">
        <f t="shared" ca="1" si="30"/>
        <v>4</v>
      </c>
      <c r="AE1004" t="str" cm="1">
        <f t="array" ref="AE1004">_xlfn.IFS(S1004 &lt; 3, "Low", S1004 &lt;= 4, "Medium", S1004 &gt; 4, "High")</f>
        <v>Low</v>
      </c>
      <c r="AF1004" t="str" cm="1">
        <f t="array" ref="AF1004">_xlfn.IFS(T1004 &lt; 3, "Unsatisfied", T1004 &lt;= 4, "Neutral", T1004 &gt; 4, "Satisfied" )</f>
        <v>Unsatisfied</v>
      </c>
      <c r="AG1004" t="str" cm="1">
        <f t="array" ref="AG1004">_xlfn.IFS(Q1004 &lt; 3, "Needs Improvement", Q1004 &lt;= 4, "Good", Q1004 &gt; 4, "Excellent" )</f>
        <v>Good</v>
      </c>
      <c r="AH1004" t="str">
        <f t="shared" si="31"/>
        <v>Needs Improvement</v>
      </c>
    </row>
    <row r="1005" spans="1:34" x14ac:dyDescent="0.35">
      <c r="A1005">
        <v>1504</v>
      </c>
      <c r="B1005" s="1">
        <v>43773</v>
      </c>
      <c r="C1005" t="s">
        <v>28</v>
      </c>
      <c r="D1005" t="s">
        <v>94</v>
      </c>
      <c r="E1005" t="s">
        <v>30</v>
      </c>
      <c r="F1005" t="s">
        <v>55</v>
      </c>
      <c r="G1005" t="s">
        <v>32</v>
      </c>
      <c r="H1005" t="s">
        <v>55</v>
      </c>
      <c r="I1005" t="s">
        <v>34</v>
      </c>
      <c r="J1005" t="s">
        <v>79</v>
      </c>
      <c r="K1005" s="1">
        <v>26168</v>
      </c>
      <c r="L1005" t="s">
        <v>36</v>
      </c>
      <c r="M1005" t="s">
        <v>37</v>
      </c>
      <c r="N1005" t="s">
        <v>60</v>
      </c>
      <c r="O1005" t="s">
        <v>67</v>
      </c>
      <c r="P1005" t="s">
        <v>98</v>
      </c>
      <c r="Q1005">
        <v>3</v>
      </c>
      <c r="R1005" s="1">
        <v>44857</v>
      </c>
      <c r="S1005">
        <v>5</v>
      </c>
      <c r="T1005">
        <v>3</v>
      </c>
      <c r="U1005">
        <v>2</v>
      </c>
      <c r="V1005" s="1">
        <v>45097</v>
      </c>
      <c r="W1005" t="s">
        <v>68</v>
      </c>
      <c r="X1005" t="s">
        <v>42</v>
      </c>
      <c r="Y1005" t="s">
        <v>43</v>
      </c>
      <c r="Z1005">
        <v>4</v>
      </c>
      <c r="AA1005">
        <v>684.08</v>
      </c>
      <c r="AB1005">
        <v>48</v>
      </c>
      <c r="AC1005" t="str" cm="1">
        <f t="array" ref="AC1005">_xlfn.IFS(AB1005 &lt;=29, "Young Adult", AB1005 &lt;=44, "Adult", AB1005 &lt;=59, "Middle Age", AB1005 &gt; 59, "Old")</f>
        <v>Middle Age</v>
      </c>
      <c r="AD1005">
        <f t="shared" ca="1" si="30"/>
        <v>6</v>
      </c>
      <c r="AE1005" t="str" cm="1">
        <f t="array" ref="AE1005">_xlfn.IFS(S1005 &lt; 3, "Low", S1005 &lt;= 4, "Medium", S1005 &gt; 4, "High")</f>
        <v>High</v>
      </c>
      <c r="AF1005" t="str" cm="1">
        <f t="array" ref="AF1005">_xlfn.IFS(T1005 &lt; 3, "Unsatisfied", T1005 &lt;= 4, "Neutral", T1005 &gt; 4, "Satisfied" )</f>
        <v>Neutral</v>
      </c>
      <c r="AG1005" t="str" cm="1">
        <f t="array" ref="AG1005">_xlfn.IFS(Q1005 &lt; 3, "Needs Improvement", Q1005 &lt;= 4, "Good", Q1005 &gt; 4, "Excellent" )</f>
        <v>Good</v>
      </c>
      <c r="AH1005" t="str">
        <f t="shared" si="31"/>
        <v>Needs Improvement</v>
      </c>
    </row>
    <row r="1006" spans="1:34" x14ac:dyDescent="0.35">
      <c r="A1006">
        <v>1505</v>
      </c>
      <c r="B1006" s="1">
        <v>43859</v>
      </c>
      <c r="C1006" t="s">
        <v>28</v>
      </c>
      <c r="D1006" t="s">
        <v>74</v>
      </c>
      <c r="E1006" t="s">
        <v>30</v>
      </c>
      <c r="F1006" t="s">
        <v>55</v>
      </c>
      <c r="G1006" t="s">
        <v>45</v>
      </c>
      <c r="H1006" t="s">
        <v>46</v>
      </c>
      <c r="I1006" t="s">
        <v>34</v>
      </c>
      <c r="J1006" t="s">
        <v>101</v>
      </c>
      <c r="K1006" s="1">
        <v>15570</v>
      </c>
      <c r="L1006" t="s">
        <v>36</v>
      </c>
      <c r="M1006" t="s">
        <v>37</v>
      </c>
      <c r="N1006" t="s">
        <v>60</v>
      </c>
      <c r="O1006" t="s">
        <v>39</v>
      </c>
      <c r="P1006" t="s">
        <v>78</v>
      </c>
      <c r="Q1006">
        <v>3</v>
      </c>
      <c r="R1006" s="1">
        <v>44867</v>
      </c>
      <c r="S1006">
        <v>2</v>
      </c>
      <c r="T1006">
        <v>5</v>
      </c>
      <c r="U1006">
        <v>4</v>
      </c>
      <c r="V1006" s="1">
        <v>45054</v>
      </c>
      <c r="W1006" t="s">
        <v>41</v>
      </c>
      <c r="X1006" t="s">
        <v>42</v>
      </c>
      <c r="Y1006" t="s">
        <v>73</v>
      </c>
      <c r="Z1006">
        <v>2</v>
      </c>
      <c r="AA1006">
        <v>204.1</v>
      </c>
      <c r="AB1006">
        <v>78</v>
      </c>
      <c r="AC1006" t="str" cm="1">
        <f t="array" ref="AC1006">_xlfn.IFS(AB1006 &lt;=29, "Young Adult", AB1006 &lt;=44, "Adult", AB1006 &lt;=59, "Middle Age", AB1006 &gt; 59, "Old")</f>
        <v>Old</v>
      </c>
      <c r="AD1006">
        <f t="shared" ca="1" si="30"/>
        <v>6</v>
      </c>
      <c r="AE1006" t="str" cm="1">
        <f t="array" ref="AE1006">_xlfn.IFS(S1006 &lt; 3, "Low", S1006 &lt;= 4, "Medium", S1006 &gt; 4, "High")</f>
        <v>Low</v>
      </c>
      <c r="AF1006" t="str" cm="1">
        <f t="array" ref="AF1006">_xlfn.IFS(T1006 &lt; 3, "Unsatisfied", T1006 &lt;= 4, "Neutral", T1006 &gt; 4, "Satisfied" )</f>
        <v>Satisfied</v>
      </c>
      <c r="AG1006" t="str" cm="1">
        <f t="array" ref="AG1006">_xlfn.IFS(Q1006 &lt; 3, "Needs Improvement", Q1006 &lt;= 4, "Good", Q1006 &gt; 4, "Excellent" )</f>
        <v>Good</v>
      </c>
      <c r="AH1006" t="str">
        <f t="shared" si="31"/>
        <v>Needs Improvement</v>
      </c>
    </row>
    <row r="1007" spans="1:34" x14ac:dyDescent="0.35">
      <c r="A1007">
        <v>1506</v>
      </c>
      <c r="B1007" s="1">
        <v>43348</v>
      </c>
      <c r="C1007" t="s">
        <v>28</v>
      </c>
      <c r="D1007" t="s">
        <v>81</v>
      </c>
      <c r="E1007" t="s">
        <v>30</v>
      </c>
      <c r="F1007" t="s">
        <v>46</v>
      </c>
      <c r="G1007" t="s">
        <v>56</v>
      </c>
      <c r="H1007" t="s">
        <v>46</v>
      </c>
      <c r="I1007" t="s">
        <v>34</v>
      </c>
      <c r="J1007" t="s">
        <v>79</v>
      </c>
      <c r="K1007" s="1">
        <v>26468</v>
      </c>
      <c r="L1007" t="s">
        <v>36</v>
      </c>
      <c r="M1007" t="s">
        <v>37</v>
      </c>
      <c r="N1007" t="s">
        <v>49</v>
      </c>
      <c r="O1007" t="s">
        <v>61</v>
      </c>
      <c r="P1007" t="s">
        <v>78</v>
      </c>
      <c r="Q1007">
        <v>3</v>
      </c>
      <c r="R1007" s="1">
        <v>45054</v>
      </c>
      <c r="S1007">
        <v>2</v>
      </c>
      <c r="T1007">
        <v>3</v>
      </c>
      <c r="U1007">
        <v>2</v>
      </c>
      <c r="V1007" s="1">
        <v>44866</v>
      </c>
      <c r="W1007" t="s">
        <v>41</v>
      </c>
      <c r="X1007" t="s">
        <v>51</v>
      </c>
      <c r="Y1007" t="s">
        <v>43</v>
      </c>
      <c r="Z1007">
        <v>1</v>
      </c>
      <c r="AA1007">
        <v>789.33</v>
      </c>
      <c r="AB1007">
        <v>46</v>
      </c>
      <c r="AC1007" t="str" cm="1">
        <f t="array" ref="AC1007">_xlfn.IFS(AB1007 &lt;=29, "Young Adult", AB1007 &lt;=44, "Adult", AB1007 &lt;=59, "Middle Age", AB1007 &gt; 59, "Old")</f>
        <v>Middle Age</v>
      </c>
      <c r="AD1007">
        <f t="shared" ca="1" si="30"/>
        <v>7</v>
      </c>
      <c r="AE1007" t="str" cm="1">
        <f t="array" ref="AE1007">_xlfn.IFS(S1007 &lt; 3, "Low", S1007 &lt;= 4, "Medium", S1007 &gt; 4, "High")</f>
        <v>Low</v>
      </c>
      <c r="AF1007" t="str" cm="1">
        <f t="array" ref="AF1007">_xlfn.IFS(T1007 &lt; 3, "Unsatisfied", T1007 &lt;= 4, "Neutral", T1007 &gt; 4, "Satisfied" )</f>
        <v>Neutral</v>
      </c>
      <c r="AG1007" t="str" cm="1">
        <f t="array" ref="AG1007">_xlfn.IFS(Q1007 &lt; 3, "Needs Improvement", Q1007 &lt;= 4, "Good", Q1007 &gt; 4, "Excellent" )</f>
        <v>Good</v>
      </c>
      <c r="AH1007" t="str">
        <f t="shared" si="31"/>
        <v>Needs Improvement</v>
      </c>
    </row>
    <row r="1008" spans="1:34" x14ac:dyDescent="0.35">
      <c r="A1008">
        <v>1507</v>
      </c>
      <c r="B1008" s="1">
        <v>44398</v>
      </c>
      <c r="C1008" t="s">
        <v>28</v>
      </c>
      <c r="D1008" t="s">
        <v>54</v>
      </c>
      <c r="E1008" t="s">
        <v>30</v>
      </c>
      <c r="F1008" t="s">
        <v>55</v>
      </c>
      <c r="G1008" t="s">
        <v>32</v>
      </c>
      <c r="H1008" t="s">
        <v>55</v>
      </c>
      <c r="I1008" t="s">
        <v>34</v>
      </c>
      <c r="J1008" t="s">
        <v>58</v>
      </c>
      <c r="K1008" s="1">
        <v>35292</v>
      </c>
      <c r="L1008" t="s">
        <v>36</v>
      </c>
      <c r="M1008" t="s">
        <v>37</v>
      </c>
      <c r="N1008" t="s">
        <v>72</v>
      </c>
      <c r="O1008" t="s">
        <v>39</v>
      </c>
      <c r="P1008" t="s">
        <v>40</v>
      </c>
      <c r="Q1008">
        <v>3</v>
      </c>
      <c r="R1008" s="1">
        <v>44945</v>
      </c>
      <c r="S1008">
        <v>1</v>
      </c>
      <c r="T1008">
        <v>2</v>
      </c>
      <c r="U1008">
        <v>1</v>
      </c>
      <c r="V1008" s="1">
        <v>44825</v>
      </c>
      <c r="W1008" t="s">
        <v>68</v>
      </c>
      <c r="X1008" t="s">
        <v>42</v>
      </c>
      <c r="Y1008" t="s">
        <v>63</v>
      </c>
      <c r="Z1008">
        <v>3</v>
      </c>
      <c r="AA1008">
        <v>812.13</v>
      </c>
      <c r="AB1008">
        <v>25</v>
      </c>
      <c r="AC1008" t="str" cm="1">
        <f t="array" ref="AC1008">_xlfn.IFS(AB1008 &lt;=29, "Young Adult", AB1008 &lt;=44, "Adult", AB1008 &lt;=59, "Middle Age", AB1008 &gt; 59, "Old")</f>
        <v>Young Adult</v>
      </c>
      <c r="AD1008">
        <f t="shared" ca="1" si="30"/>
        <v>4</v>
      </c>
      <c r="AE1008" t="str" cm="1">
        <f t="array" ref="AE1008">_xlfn.IFS(S1008 &lt; 3, "Low", S1008 &lt;= 4, "Medium", S1008 &gt; 4, "High")</f>
        <v>Low</v>
      </c>
      <c r="AF1008" t="str" cm="1">
        <f t="array" ref="AF1008">_xlfn.IFS(T1008 &lt; 3, "Unsatisfied", T1008 &lt;= 4, "Neutral", T1008 &gt; 4, "Satisfied" )</f>
        <v>Unsatisfied</v>
      </c>
      <c r="AG1008" t="str" cm="1">
        <f t="array" ref="AG1008">_xlfn.IFS(Q1008 &lt; 3, "Needs Improvement", Q1008 &lt;= 4, "Good", Q1008 &gt; 4, "Excellent" )</f>
        <v>Good</v>
      </c>
      <c r="AH1008" t="str">
        <f t="shared" si="31"/>
        <v>Effective</v>
      </c>
    </row>
    <row r="1009" spans="1:34" x14ac:dyDescent="0.35">
      <c r="A1009">
        <v>1508</v>
      </c>
      <c r="B1009" s="1">
        <v>45066</v>
      </c>
      <c r="C1009" t="s">
        <v>28</v>
      </c>
      <c r="D1009" t="s">
        <v>69</v>
      </c>
      <c r="E1009" t="s">
        <v>30</v>
      </c>
      <c r="F1009" t="s">
        <v>46</v>
      </c>
      <c r="G1009" t="s">
        <v>56</v>
      </c>
      <c r="H1009" t="s">
        <v>33</v>
      </c>
      <c r="I1009" t="s">
        <v>34</v>
      </c>
      <c r="J1009" t="s">
        <v>65</v>
      </c>
      <c r="K1009" s="1">
        <v>23736</v>
      </c>
      <c r="L1009" t="s">
        <v>36</v>
      </c>
      <c r="M1009" t="s">
        <v>37</v>
      </c>
      <c r="N1009" t="s">
        <v>38</v>
      </c>
      <c r="O1009" t="s">
        <v>61</v>
      </c>
      <c r="P1009" t="s">
        <v>40</v>
      </c>
      <c r="Q1009">
        <v>3</v>
      </c>
      <c r="R1009" s="1">
        <v>44841</v>
      </c>
      <c r="S1009">
        <v>4</v>
      </c>
      <c r="T1009">
        <v>3</v>
      </c>
      <c r="U1009">
        <v>2</v>
      </c>
      <c r="V1009" s="1">
        <v>45058</v>
      </c>
      <c r="W1009" t="s">
        <v>50</v>
      </c>
      <c r="X1009" t="s">
        <v>42</v>
      </c>
      <c r="Y1009" t="s">
        <v>73</v>
      </c>
      <c r="Z1009">
        <v>2</v>
      </c>
      <c r="AA1009">
        <v>675.02</v>
      </c>
      <c r="AB1009">
        <v>59</v>
      </c>
      <c r="AC1009" t="str" cm="1">
        <f t="array" ref="AC1009">_xlfn.IFS(AB1009 &lt;=29, "Young Adult", AB1009 &lt;=44, "Adult", AB1009 &lt;=59, "Middle Age", AB1009 &gt; 59, "Old")</f>
        <v>Middle Age</v>
      </c>
      <c r="AD1009">
        <f t="shared" ca="1" si="30"/>
        <v>3</v>
      </c>
      <c r="AE1009" t="str" cm="1">
        <f t="array" ref="AE1009">_xlfn.IFS(S1009 &lt; 3, "Low", S1009 &lt;= 4, "Medium", S1009 &gt; 4, "High")</f>
        <v>Medium</v>
      </c>
      <c r="AF1009" t="str" cm="1">
        <f t="array" ref="AF1009">_xlfn.IFS(T1009 &lt; 3, "Unsatisfied", T1009 &lt;= 4, "Neutral", T1009 &gt; 4, "Satisfied" )</f>
        <v>Neutral</v>
      </c>
      <c r="AG1009" t="str" cm="1">
        <f t="array" ref="AG1009">_xlfn.IFS(Q1009 &lt; 3, "Needs Improvement", Q1009 &lt;= 4, "Good", Q1009 &gt; 4, "Excellent" )</f>
        <v>Good</v>
      </c>
      <c r="AH1009" t="str">
        <f t="shared" si="31"/>
        <v>Needs Improvement</v>
      </c>
    </row>
    <row r="1010" spans="1:34" x14ac:dyDescent="0.35">
      <c r="A1010">
        <v>1509</v>
      </c>
      <c r="B1010" s="1">
        <v>44697</v>
      </c>
      <c r="C1010" t="s">
        <v>28</v>
      </c>
      <c r="D1010" t="s">
        <v>29</v>
      </c>
      <c r="E1010" t="s">
        <v>30</v>
      </c>
      <c r="F1010" t="s">
        <v>55</v>
      </c>
      <c r="G1010" t="s">
        <v>32</v>
      </c>
      <c r="H1010" t="s">
        <v>55</v>
      </c>
      <c r="I1010" t="s">
        <v>34</v>
      </c>
      <c r="J1010" t="s">
        <v>58</v>
      </c>
      <c r="K1010" s="1">
        <v>21939</v>
      </c>
      <c r="L1010" t="s">
        <v>36</v>
      </c>
      <c r="M1010" t="s">
        <v>37</v>
      </c>
      <c r="N1010" t="s">
        <v>60</v>
      </c>
      <c r="O1010" t="s">
        <v>61</v>
      </c>
      <c r="P1010" t="s">
        <v>40</v>
      </c>
      <c r="Q1010">
        <v>3</v>
      </c>
      <c r="R1010" s="1">
        <v>44829</v>
      </c>
      <c r="S1010">
        <v>5</v>
      </c>
      <c r="T1010">
        <v>1</v>
      </c>
      <c r="U1010">
        <v>3</v>
      </c>
      <c r="V1010" s="1">
        <v>45106</v>
      </c>
      <c r="W1010" t="s">
        <v>62</v>
      </c>
      <c r="X1010" t="s">
        <v>42</v>
      </c>
      <c r="Y1010" t="s">
        <v>52</v>
      </c>
      <c r="Z1010">
        <v>4</v>
      </c>
      <c r="AA1010">
        <v>343.07</v>
      </c>
      <c r="AB1010">
        <v>62</v>
      </c>
      <c r="AC1010" t="str" cm="1">
        <f t="array" ref="AC1010">_xlfn.IFS(AB1010 &lt;=29, "Young Adult", AB1010 &lt;=44, "Adult", AB1010 &lt;=59, "Middle Age", AB1010 &gt; 59, "Old")</f>
        <v>Old</v>
      </c>
      <c r="AD1010">
        <f t="shared" ca="1" si="30"/>
        <v>4</v>
      </c>
      <c r="AE1010" t="str" cm="1">
        <f t="array" ref="AE1010">_xlfn.IFS(S1010 &lt; 3, "Low", S1010 &lt;= 4, "Medium", S1010 &gt; 4, "High")</f>
        <v>High</v>
      </c>
      <c r="AF1010" t="str" cm="1">
        <f t="array" ref="AF1010">_xlfn.IFS(T1010 &lt; 3, "Unsatisfied", T1010 &lt;= 4, "Neutral", T1010 &gt; 4, "Satisfied" )</f>
        <v>Unsatisfied</v>
      </c>
      <c r="AG1010" t="str" cm="1">
        <f t="array" ref="AG1010">_xlfn.IFS(Q1010 &lt; 3, "Needs Improvement", Q1010 &lt;= 4, "Good", Q1010 &gt; 4, "Excellent" )</f>
        <v>Good</v>
      </c>
      <c r="AH1010" t="str">
        <f t="shared" si="31"/>
        <v>Needs Improvement</v>
      </c>
    </row>
    <row r="1011" spans="1:34" x14ac:dyDescent="0.35">
      <c r="A1011">
        <v>1510</v>
      </c>
      <c r="B1011" s="1">
        <v>44270</v>
      </c>
      <c r="C1011" t="s">
        <v>28</v>
      </c>
      <c r="D1011" t="s">
        <v>85</v>
      </c>
      <c r="E1011" t="s">
        <v>30</v>
      </c>
      <c r="F1011" t="s">
        <v>31</v>
      </c>
      <c r="G1011" t="s">
        <v>32</v>
      </c>
      <c r="H1011" t="s">
        <v>33</v>
      </c>
      <c r="I1011" t="s">
        <v>34</v>
      </c>
      <c r="J1011" t="s">
        <v>58</v>
      </c>
      <c r="K1011" s="1">
        <v>29480</v>
      </c>
      <c r="L1011" t="s">
        <v>36</v>
      </c>
      <c r="M1011" t="s">
        <v>37</v>
      </c>
      <c r="N1011" t="s">
        <v>72</v>
      </c>
      <c r="O1011" t="s">
        <v>67</v>
      </c>
      <c r="P1011" t="s">
        <v>40</v>
      </c>
      <c r="Q1011">
        <v>3</v>
      </c>
      <c r="R1011" s="1">
        <v>45022</v>
      </c>
      <c r="S1011">
        <v>2</v>
      </c>
      <c r="T1011">
        <v>3</v>
      </c>
      <c r="U1011">
        <v>3</v>
      </c>
      <c r="V1011" s="1">
        <v>44847</v>
      </c>
      <c r="W1011" t="s">
        <v>68</v>
      </c>
      <c r="X1011" t="s">
        <v>51</v>
      </c>
      <c r="Y1011" t="s">
        <v>52</v>
      </c>
      <c r="Z1011">
        <v>5</v>
      </c>
      <c r="AA1011">
        <v>986.78</v>
      </c>
      <c r="AB1011">
        <v>41</v>
      </c>
      <c r="AC1011" t="str" cm="1">
        <f t="array" ref="AC1011">_xlfn.IFS(AB1011 &lt;=29, "Young Adult", AB1011 &lt;=44, "Adult", AB1011 &lt;=59, "Middle Age", AB1011 &gt; 59, "Old")</f>
        <v>Adult</v>
      </c>
      <c r="AD1011">
        <f t="shared" ca="1" si="30"/>
        <v>5</v>
      </c>
      <c r="AE1011" t="str" cm="1">
        <f t="array" ref="AE1011">_xlfn.IFS(S1011 &lt; 3, "Low", S1011 &lt;= 4, "Medium", S1011 &gt; 4, "High")</f>
        <v>Low</v>
      </c>
      <c r="AF1011" t="str" cm="1">
        <f t="array" ref="AF1011">_xlfn.IFS(T1011 &lt; 3, "Unsatisfied", T1011 &lt;= 4, "Neutral", T1011 &gt; 4, "Satisfied" )</f>
        <v>Neutral</v>
      </c>
      <c r="AG1011" t="str" cm="1">
        <f t="array" ref="AG1011">_xlfn.IFS(Q1011 &lt; 3, "Needs Improvement", Q1011 &lt;= 4, "Good", Q1011 &gt; 4, "Excellent" )</f>
        <v>Good</v>
      </c>
      <c r="AH1011" t="str">
        <f t="shared" si="31"/>
        <v>Needs Improvement</v>
      </c>
    </row>
    <row r="1012" spans="1:34" x14ac:dyDescent="0.35">
      <c r="A1012">
        <v>1513</v>
      </c>
      <c r="B1012" s="1">
        <v>43820</v>
      </c>
      <c r="C1012" t="s">
        <v>106</v>
      </c>
      <c r="D1012" t="s">
        <v>54</v>
      </c>
      <c r="E1012" t="s">
        <v>30</v>
      </c>
      <c r="F1012" t="s">
        <v>31</v>
      </c>
      <c r="G1012" t="s">
        <v>32</v>
      </c>
      <c r="H1012" t="s">
        <v>33</v>
      </c>
      <c r="I1012" t="s">
        <v>34</v>
      </c>
      <c r="J1012" t="s">
        <v>75</v>
      </c>
      <c r="K1012" s="1">
        <v>34245</v>
      </c>
      <c r="L1012" t="s">
        <v>36</v>
      </c>
      <c r="M1012" t="s">
        <v>48</v>
      </c>
      <c r="N1012" t="s">
        <v>60</v>
      </c>
      <c r="O1012" t="s">
        <v>39</v>
      </c>
      <c r="P1012" t="s">
        <v>40</v>
      </c>
      <c r="Q1012">
        <v>3</v>
      </c>
      <c r="R1012" s="1">
        <v>44883</v>
      </c>
      <c r="S1012">
        <v>5</v>
      </c>
      <c r="T1012">
        <v>3</v>
      </c>
      <c r="U1012">
        <v>5</v>
      </c>
      <c r="V1012" s="1">
        <v>44875</v>
      </c>
      <c r="W1012" t="s">
        <v>68</v>
      </c>
      <c r="X1012" t="s">
        <v>51</v>
      </c>
      <c r="Y1012" t="s">
        <v>43</v>
      </c>
      <c r="Z1012">
        <v>4</v>
      </c>
      <c r="AA1012">
        <v>746.57</v>
      </c>
      <c r="AB1012">
        <v>26</v>
      </c>
      <c r="AC1012" t="str" cm="1">
        <f t="array" ref="AC1012">_xlfn.IFS(AB1012 &lt;=29, "Young Adult", AB1012 &lt;=44, "Adult", AB1012 &lt;=59, "Middle Age", AB1012 &gt; 59, "Old")</f>
        <v>Young Adult</v>
      </c>
      <c r="AD1012">
        <f t="shared" ca="1" si="30"/>
        <v>6</v>
      </c>
      <c r="AE1012" t="str" cm="1">
        <f t="array" ref="AE1012">_xlfn.IFS(S1012 &lt; 3, "Low", S1012 &lt;= 4, "Medium", S1012 &gt; 4, "High")</f>
        <v>High</v>
      </c>
      <c r="AF1012" t="str" cm="1">
        <f t="array" ref="AF1012">_xlfn.IFS(T1012 &lt; 3, "Unsatisfied", T1012 &lt;= 4, "Neutral", T1012 &gt; 4, "Satisfied" )</f>
        <v>Neutral</v>
      </c>
      <c r="AG1012" t="str" cm="1">
        <f t="array" ref="AG1012">_xlfn.IFS(Q1012 &lt; 3, "Needs Improvement", Q1012 &lt;= 4, "Good", Q1012 &gt; 4, "Excellent" )</f>
        <v>Good</v>
      </c>
      <c r="AH1012" t="str">
        <f t="shared" si="31"/>
        <v>Needs Improvement</v>
      </c>
    </row>
    <row r="1013" spans="1:34" x14ac:dyDescent="0.35">
      <c r="A1013">
        <v>1514</v>
      </c>
      <c r="B1013" s="1">
        <v>44757</v>
      </c>
      <c r="C1013" t="s">
        <v>106</v>
      </c>
      <c r="D1013" t="s">
        <v>94</v>
      </c>
      <c r="E1013" t="s">
        <v>30</v>
      </c>
      <c r="F1013" t="s">
        <v>31</v>
      </c>
      <c r="G1013" t="s">
        <v>32</v>
      </c>
      <c r="H1013" t="s">
        <v>46</v>
      </c>
      <c r="I1013" t="s">
        <v>34</v>
      </c>
      <c r="J1013" t="s">
        <v>89</v>
      </c>
      <c r="K1013" s="1">
        <v>30655</v>
      </c>
      <c r="L1013" t="s">
        <v>36</v>
      </c>
      <c r="M1013" t="s">
        <v>48</v>
      </c>
      <c r="N1013" t="s">
        <v>49</v>
      </c>
      <c r="O1013" t="s">
        <v>39</v>
      </c>
      <c r="P1013" t="s">
        <v>40</v>
      </c>
      <c r="Q1013">
        <v>3</v>
      </c>
      <c r="R1013" s="1">
        <v>45054</v>
      </c>
      <c r="S1013">
        <v>1</v>
      </c>
      <c r="T1013">
        <v>3</v>
      </c>
      <c r="U1013">
        <v>2</v>
      </c>
      <c r="V1013" s="1">
        <v>44896</v>
      </c>
      <c r="W1013" t="s">
        <v>41</v>
      </c>
      <c r="X1013" t="s">
        <v>42</v>
      </c>
      <c r="Y1013" t="s">
        <v>43</v>
      </c>
      <c r="Z1013">
        <v>5</v>
      </c>
      <c r="AA1013">
        <v>434.39</v>
      </c>
      <c r="AB1013">
        <v>39</v>
      </c>
      <c r="AC1013" t="str" cm="1">
        <f t="array" ref="AC1013">_xlfn.IFS(AB1013 &lt;=29, "Young Adult", AB1013 &lt;=44, "Adult", AB1013 &lt;=59, "Middle Age", AB1013 &gt; 59, "Old")</f>
        <v>Adult</v>
      </c>
      <c r="AD1013">
        <f t="shared" ca="1" si="30"/>
        <v>3</v>
      </c>
      <c r="AE1013" t="str" cm="1">
        <f t="array" ref="AE1013">_xlfn.IFS(S1013 &lt; 3, "Low", S1013 &lt;= 4, "Medium", S1013 &gt; 4, "High")</f>
        <v>Low</v>
      </c>
      <c r="AF1013" t="str" cm="1">
        <f t="array" ref="AF1013">_xlfn.IFS(T1013 &lt; 3, "Unsatisfied", T1013 &lt;= 4, "Neutral", T1013 &gt; 4, "Satisfied" )</f>
        <v>Neutral</v>
      </c>
      <c r="AG1013" t="str" cm="1">
        <f t="array" ref="AG1013">_xlfn.IFS(Q1013 &lt; 3, "Needs Improvement", Q1013 &lt;= 4, "Good", Q1013 &gt; 4, "Excellent" )</f>
        <v>Good</v>
      </c>
      <c r="AH1013" t="str">
        <f t="shared" si="31"/>
        <v>Needs Improvement</v>
      </c>
    </row>
    <row r="1014" spans="1:34" x14ac:dyDescent="0.35">
      <c r="A1014">
        <v>1515</v>
      </c>
      <c r="B1014" s="1">
        <v>43369</v>
      </c>
      <c r="C1014" t="s">
        <v>106</v>
      </c>
      <c r="D1014" t="s">
        <v>85</v>
      </c>
      <c r="E1014" t="s">
        <v>30</v>
      </c>
      <c r="F1014" t="s">
        <v>55</v>
      </c>
      <c r="G1014" t="s">
        <v>56</v>
      </c>
      <c r="H1014" t="s">
        <v>46</v>
      </c>
      <c r="I1014" t="s">
        <v>34</v>
      </c>
      <c r="J1014" t="s">
        <v>65</v>
      </c>
      <c r="K1014" s="1">
        <v>35538</v>
      </c>
      <c r="L1014" t="s">
        <v>36</v>
      </c>
      <c r="M1014" t="s">
        <v>37</v>
      </c>
      <c r="N1014" t="s">
        <v>60</v>
      </c>
      <c r="O1014" t="s">
        <v>67</v>
      </c>
      <c r="P1014" t="s">
        <v>40</v>
      </c>
      <c r="Q1014">
        <v>3</v>
      </c>
      <c r="R1014" s="1">
        <v>44909</v>
      </c>
      <c r="S1014">
        <v>2</v>
      </c>
      <c r="T1014">
        <v>3</v>
      </c>
      <c r="U1014">
        <v>1</v>
      </c>
      <c r="V1014" s="1">
        <v>45019</v>
      </c>
      <c r="W1014" t="s">
        <v>92</v>
      </c>
      <c r="X1014" t="s">
        <v>51</v>
      </c>
      <c r="Y1014" t="s">
        <v>63</v>
      </c>
      <c r="Z1014">
        <v>3</v>
      </c>
      <c r="AA1014">
        <v>765.84</v>
      </c>
      <c r="AB1014">
        <v>21</v>
      </c>
      <c r="AC1014" t="str" cm="1">
        <f t="array" ref="AC1014">_xlfn.IFS(AB1014 &lt;=29, "Young Adult", AB1014 &lt;=44, "Adult", AB1014 &lt;=59, "Middle Age", AB1014 &gt; 59, "Old")</f>
        <v>Young Adult</v>
      </c>
      <c r="AD1014">
        <f t="shared" ca="1" si="30"/>
        <v>7</v>
      </c>
      <c r="AE1014" t="str" cm="1">
        <f t="array" ref="AE1014">_xlfn.IFS(S1014 &lt; 3, "Low", S1014 &lt;= 4, "Medium", S1014 &gt; 4, "High")</f>
        <v>Low</v>
      </c>
      <c r="AF1014" t="str" cm="1">
        <f t="array" ref="AF1014">_xlfn.IFS(T1014 &lt; 3, "Unsatisfied", T1014 &lt;= 4, "Neutral", T1014 &gt; 4, "Satisfied" )</f>
        <v>Neutral</v>
      </c>
      <c r="AG1014" t="str" cm="1">
        <f t="array" ref="AG1014">_xlfn.IFS(Q1014 &lt; 3, "Needs Improvement", Q1014 &lt;= 4, "Good", Q1014 &gt; 4, "Excellent" )</f>
        <v>Good</v>
      </c>
      <c r="AH1014" t="str">
        <f t="shared" si="31"/>
        <v>Effective</v>
      </c>
    </row>
    <row r="1015" spans="1:34" x14ac:dyDescent="0.35">
      <c r="A1015">
        <v>1516</v>
      </c>
      <c r="B1015" s="1">
        <v>44850</v>
      </c>
      <c r="C1015" t="s">
        <v>106</v>
      </c>
      <c r="D1015" t="s">
        <v>64</v>
      </c>
      <c r="E1015" t="s">
        <v>30</v>
      </c>
      <c r="F1015" t="s">
        <v>31</v>
      </c>
      <c r="G1015" t="s">
        <v>56</v>
      </c>
      <c r="H1015" t="s">
        <v>55</v>
      </c>
      <c r="I1015" t="s">
        <v>34</v>
      </c>
      <c r="J1015" t="s">
        <v>75</v>
      </c>
      <c r="K1015" s="1">
        <v>15862</v>
      </c>
      <c r="L1015" t="s">
        <v>36</v>
      </c>
      <c r="M1015" t="s">
        <v>48</v>
      </c>
      <c r="N1015" t="s">
        <v>49</v>
      </c>
      <c r="O1015" t="s">
        <v>39</v>
      </c>
      <c r="P1015" t="s">
        <v>40</v>
      </c>
      <c r="Q1015">
        <v>3</v>
      </c>
      <c r="R1015" s="1">
        <v>45123</v>
      </c>
      <c r="S1015">
        <v>1</v>
      </c>
      <c r="T1015">
        <v>5</v>
      </c>
      <c r="U1015">
        <v>3</v>
      </c>
      <c r="V1015" s="1">
        <v>44883</v>
      </c>
      <c r="W1015" t="s">
        <v>92</v>
      </c>
      <c r="X1015" t="s">
        <v>42</v>
      </c>
      <c r="Y1015" t="s">
        <v>43</v>
      </c>
      <c r="Z1015">
        <v>3</v>
      </c>
      <c r="AA1015">
        <v>457.4</v>
      </c>
      <c r="AB1015">
        <v>79</v>
      </c>
      <c r="AC1015" t="str" cm="1">
        <f t="array" ref="AC1015">_xlfn.IFS(AB1015 &lt;=29, "Young Adult", AB1015 &lt;=44, "Adult", AB1015 &lt;=59, "Middle Age", AB1015 &gt; 59, "Old")</f>
        <v>Old</v>
      </c>
      <c r="AD1015">
        <f t="shared" ca="1" si="30"/>
        <v>3</v>
      </c>
      <c r="AE1015" t="str" cm="1">
        <f t="array" ref="AE1015">_xlfn.IFS(S1015 &lt; 3, "Low", S1015 &lt;= 4, "Medium", S1015 &gt; 4, "High")</f>
        <v>Low</v>
      </c>
      <c r="AF1015" t="str" cm="1">
        <f t="array" ref="AF1015">_xlfn.IFS(T1015 &lt; 3, "Unsatisfied", T1015 &lt;= 4, "Neutral", T1015 &gt; 4, "Satisfied" )</f>
        <v>Satisfied</v>
      </c>
      <c r="AG1015" t="str" cm="1">
        <f t="array" ref="AG1015">_xlfn.IFS(Q1015 &lt; 3, "Needs Improvement", Q1015 &lt;= 4, "Good", Q1015 &gt; 4, "Excellent" )</f>
        <v>Good</v>
      </c>
      <c r="AH1015" t="str">
        <f t="shared" si="31"/>
        <v>Needs Improvement</v>
      </c>
    </row>
    <row r="1016" spans="1:34" x14ac:dyDescent="0.35">
      <c r="A1016">
        <v>1517</v>
      </c>
      <c r="B1016" s="1">
        <v>44532</v>
      </c>
      <c r="C1016" t="s">
        <v>106</v>
      </c>
      <c r="D1016" t="s">
        <v>74</v>
      </c>
      <c r="E1016" t="s">
        <v>30</v>
      </c>
      <c r="F1016" t="s">
        <v>55</v>
      </c>
      <c r="G1016" t="s">
        <v>32</v>
      </c>
      <c r="H1016" t="s">
        <v>46</v>
      </c>
      <c r="I1016" t="s">
        <v>34</v>
      </c>
      <c r="J1016" t="s">
        <v>89</v>
      </c>
      <c r="K1016" s="1">
        <v>31476</v>
      </c>
      <c r="L1016" t="s">
        <v>36</v>
      </c>
      <c r="M1016" t="s">
        <v>48</v>
      </c>
      <c r="N1016" t="s">
        <v>38</v>
      </c>
      <c r="O1016" t="s">
        <v>67</v>
      </c>
      <c r="P1016" t="s">
        <v>40</v>
      </c>
      <c r="Q1016">
        <v>3</v>
      </c>
      <c r="R1016" s="1">
        <v>44948</v>
      </c>
      <c r="S1016">
        <v>4</v>
      </c>
      <c r="T1016">
        <v>5</v>
      </c>
      <c r="U1016">
        <v>3</v>
      </c>
      <c r="V1016" s="1">
        <v>44938</v>
      </c>
      <c r="W1016" t="s">
        <v>50</v>
      </c>
      <c r="X1016" t="s">
        <v>51</v>
      </c>
      <c r="Y1016" t="s">
        <v>73</v>
      </c>
      <c r="Z1016">
        <v>3</v>
      </c>
      <c r="AA1016">
        <v>615.84</v>
      </c>
      <c r="AB1016">
        <v>35</v>
      </c>
      <c r="AC1016" t="str" cm="1">
        <f t="array" ref="AC1016">_xlfn.IFS(AB1016 &lt;=29, "Young Adult", AB1016 &lt;=44, "Adult", AB1016 &lt;=59, "Middle Age", AB1016 &gt; 59, "Old")</f>
        <v>Adult</v>
      </c>
      <c r="AD1016">
        <f t="shared" ca="1" si="30"/>
        <v>4</v>
      </c>
      <c r="AE1016" t="str" cm="1">
        <f t="array" ref="AE1016">_xlfn.IFS(S1016 &lt; 3, "Low", S1016 &lt;= 4, "Medium", S1016 &gt; 4, "High")</f>
        <v>Medium</v>
      </c>
      <c r="AF1016" t="str" cm="1">
        <f t="array" ref="AF1016">_xlfn.IFS(T1016 &lt; 3, "Unsatisfied", T1016 &lt;= 4, "Neutral", T1016 &gt; 4, "Satisfied" )</f>
        <v>Satisfied</v>
      </c>
      <c r="AG1016" t="str" cm="1">
        <f t="array" ref="AG1016">_xlfn.IFS(Q1016 &lt; 3, "Needs Improvement", Q1016 &lt;= 4, "Good", Q1016 &gt; 4, "Excellent" )</f>
        <v>Good</v>
      </c>
      <c r="AH1016" t="str">
        <f t="shared" si="31"/>
        <v>Needs Improvement</v>
      </c>
    </row>
    <row r="1017" spans="1:34" x14ac:dyDescent="0.35">
      <c r="A1017">
        <v>1518</v>
      </c>
      <c r="B1017" s="1">
        <v>43531</v>
      </c>
      <c r="C1017" t="s">
        <v>106</v>
      </c>
      <c r="D1017" t="s">
        <v>69</v>
      </c>
      <c r="E1017" t="s">
        <v>108</v>
      </c>
      <c r="F1017" t="s">
        <v>55</v>
      </c>
      <c r="G1017" t="s">
        <v>56</v>
      </c>
      <c r="H1017" t="s">
        <v>33</v>
      </c>
      <c r="I1017" t="s">
        <v>34</v>
      </c>
      <c r="J1017" t="s">
        <v>97</v>
      </c>
      <c r="K1017" s="1">
        <v>27724</v>
      </c>
      <c r="L1017" t="s">
        <v>36</v>
      </c>
      <c r="M1017" t="s">
        <v>48</v>
      </c>
      <c r="N1017" t="s">
        <v>38</v>
      </c>
      <c r="O1017" t="s">
        <v>77</v>
      </c>
      <c r="P1017" t="s">
        <v>40</v>
      </c>
      <c r="Q1017">
        <v>3</v>
      </c>
      <c r="R1017" s="1">
        <v>44832</v>
      </c>
      <c r="S1017">
        <v>4</v>
      </c>
      <c r="T1017">
        <v>4</v>
      </c>
      <c r="U1017">
        <v>2</v>
      </c>
      <c r="V1017" s="1">
        <v>44903</v>
      </c>
      <c r="W1017" t="s">
        <v>50</v>
      </c>
      <c r="X1017" t="s">
        <v>42</v>
      </c>
      <c r="Y1017" t="s">
        <v>63</v>
      </c>
      <c r="Z1017">
        <v>2</v>
      </c>
      <c r="AA1017">
        <v>803.79</v>
      </c>
      <c r="AB1017">
        <v>44</v>
      </c>
      <c r="AC1017" t="str" cm="1">
        <f t="array" ref="AC1017">_xlfn.IFS(AB1017 &lt;=29, "Young Adult", AB1017 &lt;=44, "Adult", AB1017 &lt;=59, "Middle Age", AB1017 &gt; 59, "Old")</f>
        <v>Adult</v>
      </c>
      <c r="AD1017">
        <f t="shared" ca="1" si="30"/>
        <v>7</v>
      </c>
      <c r="AE1017" t="str" cm="1">
        <f t="array" ref="AE1017">_xlfn.IFS(S1017 &lt; 3, "Low", S1017 &lt;= 4, "Medium", S1017 &gt; 4, "High")</f>
        <v>Medium</v>
      </c>
      <c r="AF1017" t="str" cm="1">
        <f t="array" ref="AF1017">_xlfn.IFS(T1017 &lt; 3, "Unsatisfied", T1017 &lt;= 4, "Neutral", T1017 &gt; 4, "Satisfied" )</f>
        <v>Neutral</v>
      </c>
      <c r="AG1017" t="str" cm="1">
        <f t="array" ref="AG1017">_xlfn.IFS(Q1017 &lt; 3, "Needs Improvement", Q1017 &lt;= 4, "Good", Q1017 &gt; 4, "Excellent" )</f>
        <v>Good</v>
      </c>
      <c r="AH1017" t="str">
        <f t="shared" si="31"/>
        <v>Effective</v>
      </c>
    </row>
    <row r="1018" spans="1:34" x14ac:dyDescent="0.35">
      <c r="A1018">
        <v>1519</v>
      </c>
      <c r="B1018" s="1">
        <v>45048</v>
      </c>
      <c r="C1018" t="s">
        <v>28</v>
      </c>
      <c r="D1018" t="s">
        <v>69</v>
      </c>
      <c r="E1018" t="s">
        <v>30</v>
      </c>
      <c r="F1018" t="s">
        <v>46</v>
      </c>
      <c r="G1018" t="s">
        <v>56</v>
      </c>
      <c r="H1018" t="s">
        <v>55</v>
      </c>
      <c r="I1018" t="s">
        <v>34</v>
      </c>
      <c r="J1018" t="s">
        <v>96</v>
      </c>
      <c r="K1018" s="1">
        <v>26040</v>
      </c>
      <c r="L1018" t="s">
        <v>36</v>
      </c>
      <c r="M1018" t="s">
        <v>37</v>
      </c>
      <c r="N1018" t="s">
        <v>84</v>
      </c>
      <c r="O1018" t="s">
        <v>61</v>
      </c>
      <c r="P1018" t="s">
        <v>40</v>
      </c>
      <c r="Q1018">
        <v>3</v>
      </c>
      <c r="R1018" s="1">
        <v>44982</v>
      </c>
      <c r="S1018">
        <v>1</v>
      </c>
      <c r="T1018">
        <v>3</v>
      </c>
      <c r="U1018">
        <v>1</v>
      </c>
      <c r="V1018" s="1">
        <v>44827</v>
      </c>
      <c r="W1018" t="s">
        <v>41</v>
      </c>
      <c r="X1018" t="s">
        <v>51</v>
      </c>
      <c r="Y1018" t="s">
        <v>63</v>
      </c>
      <c r="Z1018">
        <v>2</v>
      </c>
      <c r="AA1018">
        <v>586.89</v>
      </c>
      <c r="AB1018">
        <v>52</v>
      </c>
      <c r="AC1018" t="str" cm="1">
        <f t="array" ref="AC1018">_xlfn.IFS(AB1018 &lt;=29, "Young Adult", AB1018 &lt;=44, "Adult", AB1018 &lt;=59, "Middle Age", AB1018 &gt; 59, "Old")</f>
        <v>Middle Age</v>
      </c>
      <c r="AD1018">
        <f t="shared" ca="1" si="30"/>
        <v>3</v>
      </c>
      <c r="AE1018" t="str" cm="1">
        <f t="array" ref="AE1018">_xlfn.IFS(S1018 &lt; 3, "Low", S1018 &lt;= 4, "Medium", S1018 &gt; 4, "High")</f>
        <v>Low</v>
      </c>
      <c r="AF1018" t="str" cm="1">
        <f t="array" ref="AF1018">_xlfn.IFS(T1018 &lt; 3, "Unsatisfied", T1018 &lt;= 4, "Neutral", T1018 &gt; 4, "Satisfied" )</f>
        <v>Neutral</v>
      </c>
      <c r="AG1018" t="str" cm="1">
        <f t="array" ref="AG1018">_xlfn.IFS(Q1018 &lt; 3, "Needs Improvement", Q1018 &lt;= 4, "Good", Q1018 &gt; 4, "Excellent" )</f>
        <v>Good</v>
      </c>
      <c r="AH1018" t="str">
        <f t="shared" si="31"/>
        <v>Effective</v>
      </c>
    </row>
    <row r="1019" spans="1:34" x14ac:dyDescent="0.35">
      <c r="A1019">
        <v>1520</v>
      </c>
      <c r="B1019" s="1">
        <v>44067</v>
      </c>
      <c r="C1019" t="s">
        <v>28</v>
      </c>
      <c r="D1019" t="s">
        <v>29</v>
      </c>
      <c r="E1019" t="s">
        <v>30</v>
      </c>
      <c r="F1019" t="s">
        <v>55</v>
      </c>
      <c r="G1019" t="s">
        <v>45</v>
      </c>
      <c r="H1019" t="s">
        <v>55</v>
      </c>
      <c r="I1019" t="s">
        <v>34</v>
      </c>
      <c r="J1019" t="s">
        <v>118</v>
      </c>
      <c r="K1019" s="1">
        <v>27945</v>
      </c>
      <c r="L1019" t="s">
        <v>36</v>
      </c>
      <c r="M1019" t="s">
        <v>37</v>
      </c>
      <c r="N1019" t="s">
        <v>38</v>
      </c>
      <c r="O1019" t="s">
        <v>77</v>
      </c>
      <c r="P1019" t="s">
        <v>40</v>
      </c>
      <c r="Q1019">
        <v>3</v>
      </c>
      <c r="R1019" s="1">
        <v>45021</v>
      </c>
      <c r="S1019">
        <v>2</v>
      </c>
      <c r="T1019">
        <v>2</v>
      </c>
      <c r="U1019">
        <v>5</v>
      </c>
      <c r="V1019" s="1">
        <v>44845</v>
      </c>
      <c r="W1019" t="s">
        <v>92</v>
      </c>
      <c r="X1019" t="s">
        <v>51</v>
      </c>
      <c r="Y1019" t="s">
        <v>43</v>
      </c>
      <c r="Z1019">
        <v>5</v>
      </c>
      <c r="AA1019">
        <v>104.48</v>
      </c>
      <c r="AB1019">
        <v>44</v>
      </c>
      <c r="AC1019" t="str" cm="1">
        <f t="array" ref="AC1019">_xlfn.IFS(AB1019 &lt;=29, "Young Adult", AB1019 &lt;=44, "Adult", AB1019 &lt;=59, "Middle Age", AB1019 &gt; 59, "Old")</f>
        <v>Adult</v>
      </c>
      <c r="AD1019">
        <f t="shared" ca="1" si="30"/>
        <v>5</v>
      </c>
      <c r="AE1019" t="str" cm="1">
        <f t="array" ref="AE1019">_xlfn.IFS(S1019 &lt; 3, "Low", S1019 &lt;= 4, "Medium", S1019 &gt; 4, "High")</f>
        <v>Low</v>
      </c>
      <c r="AF1019" t="str" cm="1">
        <f t="array" ref="AF1019">_xlfn.IFS(T1019 &lt; 3, "Unsatisfied", T1019 &lt;= 4, "Neutral", T1019 &gt; 4, "Satisfied" )</f>
        <v>Unsatisfied</v>
      </c>
      <c r="AG1019" t="str" cm="1">
        <f t="array" ref="AG1019">_xlfn.IFS(Q1019 &lt; 3, "Needs Improvement", Q1019 &lt;= 4, "Good", Q1019 &gt; 4, "Excellent" )</f>
        <v>Good</v>
      </c>
      <c r="AH1019" t="str">
        <f t="shared" si="31"/>
        <v>Needs Improvement</v>
      </c>
    </row>
    <row r="1020" spans="1:34" x14ac:dyDescent="0.35">
      <c r="A1020">
        <v>1521</v>
      </c>
      <c r="B1020" s="1">
        <v>44173</v>
      </c>
      <c r="C1020" t="s">
        <v>28</v>
      </c>
      <c r="D1020" t="s">
        <v>85</v>
      </c>
      <c r="E1020" t="s">
        <v>30</v>
      </c>
      <c r="F1020" t="s">
        <v>31</v>
      </c>
      <c r="G1020" t="s">
        <v>56</v>
      </c>
      <c r="H1020" t="s">
        <v>33</v>
      </c>
      <c r="I1020" t="s">
        <v>34</v>
      </c>
      <c r="J1020" t="s">
        <v>101</v>
      </c>
      <c r="K1020" s="1">
        <v>32978</v>
      </c>
      <c r="L1020" t="s">
        <v>36</v>
      </c>
      <c r="M1020" t="s">
        <v>48</v>
      </c>
      <c r="N1020" t="s">
        <v>72</v>
      </c>
      <c r="O1020" t="s">
        <v>61</v>
      </c>
      <c r="P1020" t="s">
        <v>98</v>
      </c>
      <c r="Q1020">
        <v>3</v>
      </c>
      <c r="R1020" s="1">
        <v>45088</v>
      </c>
      <c r="S1020">
        <v>4</v>
      </c>
      <c r="T1020">
        <v>1</v>
      </c>
      <c r="U1020">
        <v>3</v>
      </c>
      <c r="V1020" s="1">
        <v>45079</v>
      </c>
      <c r="W1020" t="s">
        <v>62</v>
      </c>
      <c r="X1020" t="s">
        <v>42</v>
      </c>
      <c r="Y1020" t="s">
        <v>73</v>
      </c>
      <c r="Z1020">
        <v>1</v>
      </c>
      <c r="AA1020">
        <v>877.41</v>
      </c>
      <c r="AB1020">
        <v>30</v>
      </c>
      <c r="AC1020" t="str" cm="1">
        <f t="array" ref="AC1020">_xlfn.IFS(AB1020 &lt;=29, "Young Adult", AB1020 &lt;=44, "Adult", AB1020 &lt;=59, "Middle Age", AB1020 &gt; 59, "Old")</f>
        <v>Adult</v>
      </c>
      <c r="AD1020">
        <f t="shared" ca="1" si="30"/>
        <v>5</v>
      </c>
      <c r="AE1020" t="str" cm="1">
        <f t="array" ref="AE1020">_xlfn.IFS(S1020 &lt; 3, "Low", S1020 &lt;= 4, "Medium", S1020 &gt; 4, "High")</f>
        <v>Medium</v>
      </c>
      <c r="AF1020" t="str" cm="1">
        <f t="array" ref="AF1020">_xlfn.IFS(T1020 &lt; 3, "Unsatisfied", T1020 &lt;= 4, "Neutral", T1020 &gt; 4, "Satisfied" )</f>
        <v>Unsatisfied</v>
      </c>
      <c r="AG1020" t="str" cm="1">
        <f t="array" ref="AG1020">_xlfn.IFS(Q1020 &lt; 3, "Needs Improvement", Q1020 &lt;= 4, "Good", Q1020 &gt; 4, "Excellent" )</f>
        <v>Good</v>
      </c>
      <c r="AH1020" t="str">
        <f t="shared" si="31"/>
        <v>Needs Improvement</v>
      </c>
    </row>
    <row r="1021" spans="1:34" x14ac:dyDescent="0.35">
      <c r="A1021">
        <v>1522</v>
      </c>
      <c r="B1021" s="1">
        <v>44242</v>
      </c>
      <c r="C1021" t="s">
        <v>28</v>
      </c>
      <c r="D1021" t="s">
        <v>44</v>
      </c>
      <c r="E1021" t="s">
        <v>30</v>
      </c>
      <c r="F1021" t="s">
        <v>55</v>
      </c>
      <c r="G1021" t="s">
        <v>56</v>
      </c>
      <c r="H1021" t="s">
        <v>55</v>
      </c>
      <c r="I1021" t="s">
        <v>34</v>
      </c>
      <c r="J1021" t="s">
        <v>70</v>
      </c>
      <c r="K1021" s="1">
        <v>15942</v>
      </c>
      <c r="L1021" t="s">
        <v>36</v>
      </c>
      <c r="M1021" t="s">
        <v>48</v>
      </c>
      <c r="N1021" t="s">
        <v>49</v>
      </c>
      <c r="O1021" t="s">
        <v>67</v>
      </c>
      <c r="P1021" t="s">
        <v>40</v>
      </c>
      <c r="Q1021">
        <v>3</v>
      </c>
      <c r="R1021" s="1">
        <v>44898</v>
      </c>
      <c r="S1021">
        <v>3</v>
      </c>
      <c r="T1021">
        <v>4</v>
      </c>
      <c r="U1021">
        <v>5</v>
      </c>
      <c r="V1021" s="1">
        <v>45063</v>
      </c>
      <c r="W1021" t="s">
        <v>68</v>
      </c>
      <c r="X1021" t="s">
        <v>51</v>
      </c>
      <c r="Y1021" t="s">
        <v>52</v>
      </c>
      <c r="Z1021">
        <v>3</v>
      </c>
      <c r="AA1021">
        <v>791.99</v>
      </c>
      <c r="AB1021">
        <v>78</v>
      </c>
      <c r="AC1021" t="str" cm="1">
        <f t="array" ref="AC1021">_xlfn.IFS(AB1021 &lt;=29, "Young Adult", AB1021 &lt;=44, "Adult", AB1021 &lt;=59, "Middle Age", AB1021 &gt; 59, "Old")</f>
        <v>Old</v>
      </c>
      <c r="AD1021">
        <f t="shared" ca="1" si="30"/>
        <v>5</v>
      </c>
      <c r="AE1021" t="str" cm="1">
        <f t="array" ref="AE1021">_xlfn.IFS(S1021 &lt; 3, "Low", S1021 &lt;= 4, "Medium", S1021 &gt; 4, "High")</f>
        <v>Medium</v>
      </c>
      <c r="AF1021" t="str" cm="1">
        <f t="array" ref="AF1021">_xlfn.IFS(T1021 &lt; 3, "Unsatisfied", T1021 &lt;= 4, "Neutral", T1021 &gt; 4, "Satisfied" )</f>
        <v>Neutral</v>
      </c>
      <c r="AG1021" t="str" cm="1">
        <f t="array" ref="AG1021">_xlfn.IFS(Q1021 &lt; 3, "Needs Improvement", Q1021 &lt;= 4, "Good", Q1021 &gt; 4, "Excellent" )</f>
        <v>Good</v>
      </c>
      <c r="AH1021" t="str">
        <f t="shared" si="31"/>
        <v>Needs Improvement</v>
      </c>
    </row>
    <row r="1022" spans="1:34" x14ac:dyDescent="0.35">
      <c r="A1022">
        <v>1523</v>
      </c>
      <c r="B1022" s="1">
        <v>44089</v>
      </c>
      <c r="C1022" t="s">
        <v>28</v>
      </c>
      <c r="D1022" t="s">
        <v>87</v>
      </c>
      <c r="E1022" t="s">
        <v>30</v>
      </c>
      <c r="F1022" t="s">
        <v>31</v>
      </c>
      <c r="G1022" t="s">
        <v>56</v>
      </c>
      <c r="H1022" t="s">
        <v>55</v>
      </c>
      <c r="I1022" t="s">
        <v>34</v>
      </c>
      <c r="J1022" t="s">
        <v>104</v>
      </c>
      <c r="K1022" s="1">
        <v>26083</v>
      </c>
      <c r="L1022" t="s">
        <v>36</v>
      </c>
      <c r="M1022" t="s">
        <v>48</v>
      </c>
      <c r="N1022" t="s">
        <v>60</v>
      </c>
      <c r="O1022" t="s">
        <v>67</v>
      </c>
      <c r="P1022" t="s">
        <v>40</v>
      </c>
      <c r="Q1022">
        <v>3</v>
      </c>
      <c r="R1022" s="1">
        <v>44824</v>
      </c>
      <c r="S1022">
        <v>4</v>
      </c>
      <c r="T1022">
        <v>4</v>
      </c>
      <c r="U1022">
        <v>3</v>
      </c>
      <c r="V1022" s="1">
        <v>44906</v>
      </c>
      <c r="W1022" t="s">
        <v>68</v>
      </c>
      <c r="X1022" t="s">
        <v>51</v>
      </c>
      <c r="Y1022" t="s">
        <v>52</v>
      </c>
      <c r="Z1022">
        <v>2</v>
      </c>
      <c r="AA1022">
        <v>660.4</v>
      </c>
      <c r="AB1022">
        <v>49</v>
      </c>
      <c r="AC1022" t="str" cm="1">
        <f t="array" ref="AC1022">_xlfn.IFS(AB1022 &lt;=29, "Young Adult", AB1022 &lt;=44, "Adult", AB1022 &lt;=59, "Middle Age", AB1022 &gt; 59, "Old")</f>
        <v>Middle Age</v>
      </c>
      <c r="AD1022">
        <f t="shared" ca="1" si="30"/>
        <v>5</v>
      </c>
      <c r="AE1022" t="str" cm="1">
        <f t="array" ref="AE1022">_xlfn.IFS(S1022 &lt; 3, "Low", S1022 &lt;= 4, "Medium", S1022 &gt; 4, "High")</f>
        <v>Medium</v>
      </c>
      <c r="AF1022" t="str" cm="1">
        <f t="array" ref="AF1022">_xlfn.IFS(T1022 &lt; 3, "Unsatisfied", T1022 &lt;= 4, "Neutral", T1022 &gt; 4, "Satisfied" )</f>
        <v>Neutral</v>
      </c>
      <c r="AG1022" t="str" cm="1">
        <f t="array" ref="AG1022">_xlfn.IFS(Q1022 &lt; 3, "Needs Improvement", Q1022 &lt;= 4, "Good", Q1022 &gt; 4, "Excellent" )</f>
        <v>Good</v>
      </c>
      <c r="AH1022" t="str">
        <f t="shared" si="31"/>
        <v>Needs Improvement</v>
      </c>
    </row>
    <row r="1023" spans="1:34" x14ac:dyDescent="0.35">
      <c r="A1023">
        <v>1524</v>
      </c>
      <c r="B1023" s="1">
        <v>45001</v>
      </c>
      <c r="C1023" t="s">
        <v>28</v>
      </c>
      <c r="D1023" t="s">
        <v>64</v>
      </c>
      <c r="E1023" t="s">
        <v>30</v>
      </c>
      <c r="F1023" t="s">
        <v>55</v>
      </c>
      <c r="G1023" t="s">
        <v>45</v>
      </c>
      <c r="H1023" t="s">
        <v>33</v>
      </c>
      <c r="I1023" t="s">
        <v>34</v>
      </c>
      <c r="J1023" t="s">
        <v>79</v>
      </c>
      <c r="K1023" s="1">
        <v>27527</v>
      </c>
      <c r="L1023" t="s">
        <v>36</v>
      </c>
      <c r="M1023" t="s">
        <v>37</v>
      </c>
      <c r="N1023" t="s">
        <v>60</v>
      </c>
      <c r="O1023" t="s">
        <v>61</v>
      </c>
      <c r="P1023" t="s">
        <v>40</v>
      </c>
      <c r="Q1023">
        <v>3</v>
      </c>
      <c r="R1023" s="1">
        <v>44943</v>
      </c>
      <c r="S1023">
        <v>4</v>
      </c>
      <c r="T1023">
        <v>1</v>
      </c>
      <c r="U1023">
        <v>2</v>
      </c>
      <c r="V1023" s="1">
        <v>45047</v>
      </c>
      <c r="W1023" t="s">
        <v>92</v>
      </c>
      <c r="X1023" t="s">
        <v>42</v>
      </c>
      <c r="Y1023" t="s">
        <v>63</v>
      </c>
      <c r="Z1023">
        <v>2</v>
      </c>
      <c r="AA1023">
        <v>928.81</v>
      </c>
      <c r="AB1023">
        <v>48</v>
      </c>
      <c r="AC1023" t="str" cm="1">
        <f t="array" ref="AC1023">_xlfn.IFS(AB1023 &lt;=29, "Young Adult", AB1023 &lt;=44, "Adult", AB1023 &lt;=59, "Middle Age", AB1023 &gt; 59, "Old")</f>
        <v>Middle Age</v>
      </c>
      <c r="AD1023">
        <f t="shared" ca="1" si="30"/>
        <v>3</v>
      </c>
      <c r="AE1023" t="str" cm="1">
        <f t="array" ref="AE1023">_xlfn.IFS(S1023 &lt; 3, "Low", S1023 &lt;= 4, "Medium", S1023 &gt; 4, "High")</f>
        <v>Medium</v>
      </c>
      <c r="AF1023" t="str" cm="1">
        <f t="array" ref="AF1023">_xlfn.IFS(T1023 &lt; 3, "Unsatisfied", T1023 &lt;= 4, "Neutral", T1023 &gt; 4, "Satisfied" )</f>
        <v>Unsatisfied</v>
      </c>
      <c r="AG1023" t="str" cm="1">
        <f t="array" ref="AG1023">_xlfn.IFS(Q1023 &lt; 3, "Needs Improvement", Q1023 &lt;= 4, "Good", Q1023 &gt; 4, "Excellent" )</f>
        <v>Good</v>
      </c>
      <c r="AH1023" t="str">
        <f t="shared" si="31"/>
        <v>Effective</v>
      </c>
    </row>
    <row r="1024" spans="1:34" x14ac:dyDescent="0.35">
      <c r="A1024">
        <v>1525</v>
      </c>
      <c r="B1024" s="1">
        <v>44514</v>
      </c>
      <c r="C1024" t="s">
        <v>28</v>
      </c>
      <c r="D1024" t="s">
        <v>69</v>
      </c>
      <c r="E1024" t="s">
        <v>30</v>
      </c>
      <c r="F1024" t="s">
        <v>55</v>
      </c>
      <c r="G1024" t="s">
        <v>56</v>
      </c>
      <c r="H1024" t="s">
        <v>33</v>
      </c>
      <c r="I1024" t="s">
        <v>34</v>
      </c>
      <c r="J1024" t="s">
        <v>65</v>
      </c>
      <c r="K1024" s="1">
        <v>17271</v>
      </c>
      <c r="L1024" t="s">
        <v>36</v>
      </c>
      <c r="M1024" t="s">
        <v>37</v>
      </c>
      <c r="N1024" t="s">
        <v>84</v>
      </c>
      <c r="O1024" t="s">
        <v>39</v>
      </c>
      <c r="P1024" t="s">
        <v>98</v>
      </c>
      <c r="Q1024">
        <v>3</v>
      </c>
      <c r="R1024" s="1">
        <v>44863</v>
      </c>
      <c r="S1024">
        <v>2</v>
      </c>
      <c r="T1024">
        <v>4</v>
      </c>
      <c r="U1024">
        <v>1</v>
      </c>
      <c r="V1024" s="1">
        <v>44905</v>
      </c>
      <c r="W1024" t="s">
        <v>68</v>
      </c>
      <c r="X1024" t="s">
        <v>42</v>
      </c>
      <c r="Y1024" t="s">
        <v>52</v>
      </c>
      <c r="Z1024">
        <v>4</v>
      </c>
      <c r="AA1024">
        <v>347.29</v>
      </c>
      <c r="AB1024">
        <v>74</v>
      </c>
      <c r="AC1024" t="str" cm="1">
        <f t="array" ref="AC1024">_xlfn.IFS(AB1024 &lt;=29, "Young Adult", AB1024 &lt;=44, "Adult", AB1024 &lt;=59, "Middle Age", AB1024 &gt; 59, "Old")</f>
        <v>Old</v>
      </c>
      <c r="AD1024">
        <f t="shared" ca="1" si="30"/>
        <v>4</v>
      </c>
      <c r="AE1024" t="str" cm="1">
        <f t="array" ref="AE1024">_xlfn.IFS(S1024 &lt; 3, "Low", S1024 &lt;= 4, "Medium", S1024 &gt; 4, "High")</f>
        <v>Low</v>
      </c>
      <c r="AF1024" t="str" cm="1">
        <f t="array" ref="AF1024">_xlfn.IFS(T1024 &lt; 3, "Unsatisfied", T1024 &lt;= 4, "Neutral", T1024 &gt; 4, "Satisfied" )</f>
        <v>Neutral</v>
      </c>
      <c r="AG1024" t="str" cm="1">
        <f t="array" ref="AG1024">_xlfn.IFS(Q1024 &lt; 3, "Needs Improvement", Q1024 &lt;= 4, "Good", Q1024 &gt; 4, "Excellent" )</f>
        <v>Good</v>
      </c>
      <c r="AH1024" t="str">
        <f t="shared" si="31"/>
        <v>Needs Improvement</v>
      </c>
    </row>
    <row r="1025" spans="1:34" x14ac:dyDescent="0.35">
      <c r="A1025">
        <v>1526</v>
      </c>
      <c r="B1025" s="1">
        <v>44309</v>
      </c>
      <c r="C1025" t="s">
        <v>28</v>
      </c>
      <c r="D1025" t="s">
        <v>29</v>
      </c>
      <c r="E1025" t="s">
        <v>30</v>
      </c>
      <c r="F1025" t="s">
        <v>31</v>
      </c>
      <c r="G1025" t="s">
        <v>56</v>
      </c>
      <c r="H1025" t="s">
        <v>55</v>
      </c>
      <c r="I1025" t="s">
        <v>34</v>
      </c>
      <c r="J1025" t="s">
        <v>70</v>
      </c>
      <c r="K1025" s="1">
        <v>31871</v>
      </c>
      <c r="L1025" t="s">
        <v>36</v>
      </c>
      <c r="M1025" t="s">
        <v>37</v>
      </c>
      <c r="N1025" t="s">
        <v>60</v>
      </c>
      <c r="O1025" t="s">
        <v>77</v>
      </c>
      <c r="P1025" t="s">
        <v>40</v>
      </c>
      <c r="Q1025">
        <v>3</v>
      </c>
      <c r="R1025" s="1">
        <v>44946</v>
      </c>
      <c r="S1025">
        <v>2</v>
      </c>
      <c r="T1025">
        <v>3</v>
      </c>
      <c r="U1025">
        <v>3</v>
      </c>
      <c r="V1025" s="1">
        <v>45072</v>
      </c>
      <c r="W1025" t="s">
        <v>41</v>
      </c>
      <c r="X1025" t="s">
        <v>42</v>
      </c>
      <c r="Y1025" t="s">
        <v>63</v>
      </c>
      <c r="Z1025">
        <v>3</v>
      </c>
      <c r="AA1025">
        <v>190.51</v>
      </c>
      <c r="AB1025">
        <v>34</v>
      </c>
      <c r="AC1025" t="str" cm="1">
        <f t="array" ref="AC1025">_xlfn.IFS(AB1025 &lt;=29, "Young Adult", AB1025 &lt;=44, "Adult", AB1025 &lt;=59, "Middle Age", AB1025 &gt; 59, "Old")</f>
        <v>Adult</v>
      </c>
      <c r="AD1025">
        <f t="shared" ca="1" si="30"/>
        <v>5</v>
      </c>
      <c r="AE1025" t="str" cm="1">
        <f t="array" ref="AE1025">_xlfn.IFS(S1025 &lt; 3, "Low", S1025 &lt;= 4, "Medium", S1025 &gt; 4, "High")</f>
        <v>Low</v>
      </c>
      <c r="AF1025" t="str" cm="1">
        <f t="array" ref="AF1025">_xlfn.IFS(T1025 &lt; 3, "Unsatisfied", T1025 &lt;= 4, "Neutral", T1025 &gt; 4, "Satisfied" )</f>
        <v>Neutral</v>
      </c>
      <c r="AG1025" t="str" cm="1">
        <f t="array" ref="AG1025">_xlfn.IFS(Q1025 &lt; 3, "Needs Improvement", Q1025 &lt;= 4, "Good", Q1025 &gt; 4, "Excellent" )</f>
        <v>Good</v>
      </c>
      <c r="AH1025" t="str">
        <f t="shared" si="31"/>
        <v>Effective</v>
      </c>
    </row>
    <row r="1026" spans="1:34" x14ac:dyDescent="0.35">
      <c r="A1026">
        <v>1527</v>
      </c>
      <c r="B1026" s="1">
        <v>44717</v>
      </c>
      <c r="C1026" t="s">
        <v>28</v>
      </c>
      <c r="D1026" t="s">
        <v>44</v>
      </c>
      <c r="E1026" t="s">
        <v>30</v>
      </c>
      <c r="F1026" t="s">
        <v>46</v>
      </c>
      <c r="G1026" t="s">
        <v>45</v>
      </c>
      <c r="H1026" t="s">
        <v>55</v>
      </c>
      <c r="I1026" t="s">
        <v>34</v>
      </c>
      <c r="J1026" t="s">
        <v>79</v>
      </c>
      <c r="K1026" s="1">
        <v>29293</v>
      </c>
      <c r="L1026" t="s">
        <v>36</v>
      </c>
      <c r="M1026" t="s">
        <v>37</v>
      </c>
      <c r="N1026" t="s">
        <v>84</v>
      </c>
      <c r="O1026" t="s">
        <v>39</v>
      </c>
      <c r="P1026" t="s">
        <v>40</v>
      </c>
      <c r="Q1026">
        <v>3</v>
      </c>
      <c r="R1026" s="1">
        <v>45079</v>
      </c>
      <c r="S1026">
        <v>1</v>
      </c>
      <c r="T1026">
        <v>1</v>
      </c>
      <c r="U1026">
        <v>3</v>
      </c>
      <c r="V1026" s="1">
        <v>45080</v>
      </c>
      <c r="W1026" t="s">
        <v>50</v>
      </c>
      <c r="X1026" t="s">
        <v>51</v>
      </c>
      <c r="Y1026" t="s">
        <v>52</v>
      </c>
      <c r="Z1026">
        <v>3</v>
      </c>
      <c r="AA1026">
        <v>206.53</v>
      </c>
      <c r="AB1026">
        <v>42</v>
      </c>
      <c r="AC1026" t="str" cm="1">
        <f t="array" ref="AC1026">_xlfn.IFS(AB1026 &lt;=29, "Young Adult", AB1026 &lt;=44, "Adult", AB1026 &lt;=59, "Middle Age", AB1026 &gt; 59, "Old")</f>
        <v>Adult</v>
      </c>
      <c r="AD1026">
        <f t="shared" ca="1" si="30"/>
        <v>4</v>
      </c>
      <c r="AE1026" t="str" cm="1">
        <f t="array" ref="AE1026">_xlfn.IFS(S1026 &lt; 3, "Low", S1026 &lt;= 4, "Medium", S1026 &gt; 4, "High")</f>
        <v>Low</v>
      </c>
      <c r="AF1026" t="str" cm="1">
        <f t="array" ref="AF1026">_xlfn.IFS(T1026 &lt; 3, "Unsatisfied", T1026 &lt;= 4, "Neutral", T1026 &gt; 4, "Satisfied" )</f>
        <v>Unsatisfied</v>
      </c>
      <c r="AG1026" t="str" cm="1">
        <f t="array" ref="AG1026">_xlfn.IFS(Q1026 &lt; 3, "Needs Improvement", Q1026 &lt;= 4, "Good", Q1026 &gt; 4, "Excellent" )</f>
        <v>Good</v>
      </c>
      <c r="AH1026" t="str">
        <f t="shared" si="31"/>
        <v>Needs Improvement</v>
      </c>
    </row>
    <row r="1027" spans="1:34" x14ac:dyDescent="0.35">
      <c r="A1027">
        <v>1528</v>
      </c>
      <c r="B1027" s="1">
        <v>44884</v>
      </c>
      <c r="C1027" t="s">
        <v>28</v>
      </c>
      <c r="D1027" t="s">
        <v>87</v>
      </c>
      <c r="E1027" t="s">
        <v>30</v>
      </c>
      <c r="F1027" t="s">
        <v>46</v>
      </c>
      <c r="G1027" t="s">
        <v>45</v>
      </c>
      <c r="H1027" t="s">
        <v>46</v>
      </c>
      <c r="I1027" t="s">
        <v>34</v>
      </c>
      <c r="J1027" t="s">
        <v>70</v>
      </c>
      <c r="K1027" s="1">
        <v>19690</v>
      </c>
      <c r="L1027" t="s">
        <v>36</v>
      </c>
      <c r="M1027" t="s">
        <v>37</v>
      </c>
      <c r="N1027" t="s">
        <v>84</v>
      </c>
      <c r="O1027" t="s">
        <v>39</v>
      </c>
      <c r="P1027" t="s">
        <v>40</v>
      </c>
      <c r="Q1027">
        <v>3</v>
      </c>
      <c r="R1027" s="1">
        <v>44982</v>
      </c>
      <c r="S1027">
        <v>5</v>
      </c>
      <c r="T1027">
        <v>5</v>
      </c>
      <c r="U1027">
        <v>2</v>
      </c>
      <c r="V1027" s="1">
        <v>44905</v>
      </c>
      <c r="W1027" t="s">
        <v>92</v>
      </c>
      <c r="X1027" t="s">
        <v>42</v>
      </c>
      <c r="Y1027" t="s">
        <v>52</v>
      </c>
      <c r="Z1027">
        <v>1</v>
      </c>
      <c r="AA1027">
        <v>639.92999999999995</v>
      </c>
      <c r="AB1027">
        <v>69</v>
      </c>
      <c r="AC1027" t="str" cm="1">
        <f t="array" ref="AC1027">_xlfn.IFS(AB1027 &lt;=29, "Young Adult", AB1027 &lt;=44, "Adult", AB1027 &lt;=59, "Middle Age", AB1027 &gt; 59, "Old")</f>
        <v>Old</v>
      </c>
      <c r="AD1027">
        <f t="shared" ref="AD1027:AD1090" ca="1" si="32">DATEDIF(B1027, TODAY(), "Y")</f>
        <v>3</v>
      </c>
      <c r="AE1027" t="str" cm="1">
        <f t="array" ref="AE1027">_xlfn.IFS(S1027 &lt; 3, "Low", S1027 &lt;= 4, "Medium", S1027 &gt; 4, "High")</f>
        <v>High</v>
      </c>
      <c r="AF1027" t="str" cm="1">
        <f t="array" ref="AF1027">_xlfn.IFS(T1027 &lt; 3, "Unsatisfied", T1027 &lt;= 4, "Neutral", T1027 &gt; 4, "Satisfied" )</f>
        <v>Satisfied</v>
      </c>
      <c r="AG1027" t="str" cm="1">
        <f t="array" ref="AG1027">_xlfn.IFS(Q1027 &lt; 3, "Needs Improvement", Q1027 &lt;= 4, "Good", Q1027 &gt; 4, "Excellent" )</f>
        <v>Good</v>
      </c>
      <c r="AH1027" t="str">
        <f t="shared" ref="AH1027:AH1090" si="33">IF(AND(Y1027 = "Passed", Q1027 &gt; 4), "Highly Effective", IF(AND(Y1027 = "Completed", Q1027 &gt;= 3), "Effective", "Needs Improvement"))</f>
        <v>Needs Improvement</v>
      </c>
    </row>
    <row r="1028" spans="1:34" x14ac:dyDescent="0.35">
      <c r="A1028">
        <v>1529</v>
      </c>
      <c r="B1028" s="1">
        <v>45030</v>
      </c>
      <c r="C1028" t="s">
        <v>28</v>
      </c>
      <c r="D1028" t="s">
        <v>81</v>
      </c>
      <c r="E1028" t="s">
        <v>30</v>
      </c>
      <c r="F1028" t="s">
        <v>55</v>
      </c>
      <c r="G1028" t="s">
        <v>32</v>
      </c>
      <c r="H1028" t="s">
        <v>46</v>
      </c>
      <c r="I1028" t="s">
        <v>34</v>
      </c>
      <c r="J1028" t="s">
        <v>70</v>
      </c>
      <c r="K1028" s="1">
        <v>27237</v>
      </c>
      <c r="L1028" t="s">
        <v>36</v>
      </c>
      <c r="M1028" t="s">
        <v>37</v>
      </c>
      <c r="N1028" t="s">
        <v>49</v>
      </c>
      <c r="O1028" t="s">
        <v>67</v>
      </c>
      <c r="P1028" t="s">
        <v>40</v>
      </c>
      <c r="Q1028">
        <v>3</v>
      </c>
      <c r="R1028" s="1">
        <v>45044</v>
      </c>
      <c r="S1028">
        <v>3</v>
      </c>
      <c r="T1028">
        <v>1</v>
      </c>
      <c r="U1028">
        <v>3</v>
      </c>
      <c r="V1028" s="1">
        <v>45030</v>
      </c>
      <c r="W1028" t="s">
        <v>92</v>
      </c>
      <c r="X1028" t="s">
        <v>51</v>
      </c>
      <c r="Y1028" t="s">
        <v>52</v>
      </c>
      <c r="Z1028">
        <v>5</v>
      </c>
      <c r="AA1028">
        <v>304.06</v>
      </c>
      <c r="AB1028">
        <v>49</v>
      </c>
      <c r="AC1028" t="str" cm="1">
        <f t="array" ref="AC1028">_xlfn.IFS(AB1028 &lt;=29, "Young Adult", AB1028 &lt;=44, "Adult", AB1028 &lt;=59, "Middle Age", AB1028 &gt; 59, "Old")</f>
        <v>Middle Age</v>
      </c>
      <c r="AD1028">
        <f t="shared" ca="1" si="32"/>
        <v>3</v>
      </c>
      <c r="AE1028" t="str" cm="1">
        <f t="array" ref="AE1028">_xlfn.IFS(S1028 &lt; 3, "Low", S1028 &lt;= 4, "Medium", S1028 &gt; 4, "High")</f>
        <v>Medium</v>
      </c>
      <c r="AF1028" t="str" cm="1">
        <f t="array" ref="AF1028">_xlfn.IFS(T1028 &lt; 3, "Unsatisfied", T1028 &lt;= 4, "Neutral", T1028 &gt; 4, "Satisfied" )</f>
        <v>Unsatisfied</v>
      </c>
      <c r="AG1028" t="str" cm="1">
        <f t="array" ref="AG1028">_xlfn.IFS(Q1028 &lt; 3, "Needs Improvement", Q1028 &lt;= 4, "Good", Q1028 &gt; 4, "Excellent" )</f>
        <v>Good</v>
      </c>
      <c r="AH1028" t="str">
        <f t="shared" si="33"/>
        <v>Needs Improvement</v>
      </c>
    </row>
    <row r="1029" spans="1:34" x14ac:dyDescent="0.35">
      <c r="A1029">
        <v>1530</v>
      </c>
      <c r="B1029" s="1">
        <v>44908</v>
      </c>
      <c r="C1029" t="s">
        <v>28</v>
      </c>
      <c r="D1029" t="s">
        <v>54</v>
      </c>
      <c r="E1029" t="s">
        <v>30</v>
      </c>
      <c r="F1029" t="s">
        <v>31</v>
      </c>
      <c r="G1029" t="s">
        <v>56</v>
      </c>
      <c r="H1029" t="s">
        <v>55</v>
      </c>
      <c r="I1029" t="s">
        <v>34</v>
      </c>
      <c r="J1029" t="s">
        <v>70</v>
      </c>
      <c r="K1029" s="1">
        <v>36558</v>
      </c>
      <c r="L1029" t="s">
        <v>36</v>
      </c>
      <c r="M1029" t="s">
        <v>37</v>
      </c>
      <c r="N1029" t="s">
        <v>60</v>
      </c>
      <c r="O1029" t="s">
        <v>61</v>
      </c>
      <c r="P1029" t="s">
        <v>40</v>
      </c>
      <c r="Q1029">
        <v>3</v>
      </c>
      <c r="R1029" s="1">
        <v>44865</v>
      </c>
      <c r="S1029">
        <v>1</v>
      </c>
      <c r="T1029">
        <v>2</v>
      </c>
      <c r="U1029">
        <v>3</v>
      </c>
      <c r="V1029" s="1">
        <v>45083</v>
      </c>
      <c r="W1029" t="s">
        <v>62</v>
      </c>
      <c r="X1029" t="s">
        <v>51</v>
      </c>
      <c r="Y1029" t="s">
        <v>73</v>
      </c>
      <c r="Z1029">
        <v>4</v>
      </c>
      <c r="AA1029">
        <v>261.13</v>
      </c>
      <c r="AB1029">
        <v>22</v>
      </c>
      <c r="AC1029" t="str" cm="1">
        <f t="array" ref="AC1029">_xlfn.IFS(AB1029 &lt;=29, "Young Adult", AB1029 &lt;=44, "Adult", AB1029 &lt;=59, "Middle Age", AB1029 &gt; 59, "Old")</f>
        <v>Young Adult</v>
      </c>
      <c r="AD1029">
        <f t="shared" ca="1" si="32"/>
        <v>3</v>
      </c>
      <c r="AE1029" t="str" cm="1">
        <f t="array" ref="AE1029">_xlfn.IFS(S1029 &lt; 3, "Low", S1029 &lt;= 4, "Medium", S1029 &gt; 4, "High")</f>
        <v>Low</v>
      </c>
      <c r="AF1029" t="str" cm="1">
        <f t="array" ref="AF1029">_xlfn.IFS(T1029 &lt; 3, "Unsatisfied", T1029 &lt;= 4, "Neutral", T1029 &gt; 4, "Satisfied" )</f>
        <v>Unsatisfied</v>
      </c>
      <c r="AG1029" t="str" cm="1">
        <f t="array" ref="AG1029">_xlfn.IFS(Q1029 &lt; 3, "Needs Improvement", Q1029 &lt;= 4, "Good", Q1029 &gt; 4, "Excellent" )</f>
        <v>Good</v>
      </c>
      <c r="AH1029" t="str">
        <f t="shared" si="33"/>
        <v>Needs Improvement</v>
      </c>
    </row>
    <row r="1030" spans="1:34" x14ac:dyDescent="0.35">
      <c r="A1030">
        <v>1534</v>
      </c>
      <c r="B1030" s="1">
        <v>44619</v>
      </c>
      <c r="C1030" t="s">
        <v>106</v>
      </c>
      <c r="D1030" t="s">
        <v>29</v>
      </c>
      <c r="E1030" t="s">
        <v>30</v>
      </c>
      <c r="F1030" t="s">
        <v>55</v>
      </c>
      <c r="G1030" t="s">
        <v>56</v>
      </c>
      <c r="H1030" t="s">
        <v>33</v>
      </c>
      <c r="I1030" t="s">
        <v>34</v>
      </c>
      <c r="J1030" t="s">
        <v>70</v>
      </c>
      <c r="K1030" s="1">
        <v>23691</v>
      </c>
      <c r="L1030" t="s">
        <v>36</v>
      </c>
      <c r="M1030" t="s">
        <v>48</v>
      </c>
      <c r="N1030" t="s">
        <v>38</v>
      </c>
      <c r="O1030" t="s">
        <v>67</v>
      </c>
      <c r="P1030" t="s">
        <v>40</v>
      </c>
      <c r="Q1030">
        <v>3</v>
      </c>
      <c r="R1030" s="1">
        <v>44785</v>
      </c>
      <c r="S1030">
        <v>1</v>
      </c>
      <c r="T1030">
        <v>1</v>
      </c>
      <c r="U1030">
        <v>5</v>
      </c>
      <c r="V1030" s="1">
        <v>44861</v>
      </c>
      <c r="W1030" t="s">
        <v>62</v>
      </c>
      <c r="X1030" t="s">
        <v>51</v>
      </c>
      <c r="Y1030" t="s">
        <v>43</v>
      </c>
      <c r="Z1030">
        <v>1</v>
      </c>
      <c r="AA1030">
        <v>857.19</v>
      </c>
      <c r="AB1030">
        <v>58</v>
      </c>
      <c r="AC1030" t="str" cm="1">
        <f t="array" ref="AC1030">_xlfn.IFS(AB1030 &lt;=29, "Young Adult", AB1030 &lt;=44, "Adult", AB1030 &lt;=59, "Middle Age", AB1030 &gt; 59, "Old")</f>
        <v>Middle Age</v>
      </c>
      <c r="AD1030">
        <f t="shared" ca="1" si="32"/>
        <v>4</v>
      </c>
      <c r="AE1030" t="str" cm="1">
        <f t="array" ref="AE1030">_xlfn.IFS(S1030 &lt; 3, "Low", S1030 &lt;= 4, "Medium", S1030 &gt; 4, "High")</f>
        <v>Low</v>
      </c>
      <c r="AF1030" t="str" cm="1">
        <f t="array" ref="AF1030">_xlfn.IFS(T1030 &lt; 3, "Unsatisfied", T1030 &lt;= 4, "Neutral", T1030 &gt; 4, "Satisfied" )</f>
        <v>Unsatisfied</v>
      </c>
      <c r="AG1030" t="str" cm="1">
        <f t="array" ref="AG1030">_xlfn.IFS(Q1030 &lt; 3, "Needs Improvement", Q1030 &lt;= 4, "Good", Q1030 &gt; 4, "Excellent" )</f>
        <v>Good</v>
      </c>
      <c r="AH1030" t="str">
        <f t="shared" si="33"/>
        <v>Needs Improvement</v>
      </c>
    </row>
    <row r="1031" spans="1:34" x14ac:dyDescent="0.35">
      <c r="A1031">
        <v>1535</v>
      </c>
      <c r="B1031" s="1">
        <v>44324</v>
      </c>
      <c r="C1031" t="s">
        <v>106</v>
      </c>
      <c r="D1031" t="s">
        <v>85</v>
      </c>
      <c r="E1031" t="s">
        <v>30</v>
      </c>
      <c r="F1031" t="s">
        <v>31</v>
      </c>
      <c r="G1031" t="s">
        <v>56</v>
      </c>
      <c r="H1031" t="s">
        <v>46</v>
      </c>
      <c r="I1031" t="s">
        <v>34</v>
      </c>
      <c r="J1031" t="s">
        <v>65</v>
      </c>
      <c r="K1031" s="1">
        <v>36841</v>
      </c>
      <c r="L1031" t="s">
        <v>36</v>
      </c>
      <c r="M1031" t="s">
        <v>37</v>
      </c>
      <c r="N1031" t="s">
        <v>72</v>
      </c>
      <c r="O1031" t="s">
        <v>39</v>
      </c>
      <c r="P1031" t="s">
        <v>40</v>
      </c>
      <c r="Q1031">
        <v>3</v>
      </c>
      <c r="R1031" s="1">
        <v>44903</v>
      </c>
      <c r="S1031">
        <v>4</v>
      </c>
      <c r="T1031">
        <v>2</v>
      </c>
      <c r="U1031">
        <v>1</v>
      </c>
      <c r="V1031" s="1">
        <v>44843</v>
      </c>
      <c r="W1031" t="s">
        <v>50</v>
      </c>
      <c r="X1031" t="s">
        <v>42</v>
      </c>
      <c r="Y1031" t="s">
        <v>43</v>
      </c>
      <c r="Z1031">
        <v>3</v>
      </c>
      <c r="AA1031">
        <v>442.86</v>
      </c>
      <c r="AB1031">
        <v>21</v>
      </c>
      <c r="AC1031" t="str" cm="1">
        <f t="array" ref="AC1031">_xlfn.IFS(AB1031 &lt;=29, "Young Adult", AB1031 &lt;=44, "Adult", AB1031 &lt;=59, "Middle Age", AB1031 &gt; 59, "Old")</f>
        <v>Young Adult</v>
      </c>
      <c r="AD1031">
        <f t="shared" ca="1" si="32"/>
        <v>5</v>
      </c>
      <c r="AE1031" t="str" cm="1">
        <f t="array" ref="AE1031">_xlfn.IFS(S1031 &lt; 3, "Low", S1031 &lt;= 4, "Medium", S1031 &gt; 4, "High")</f>
        <v>Medium</v>
      </c>
      <c r="AF1031" t="str" cm="1">
        <f t="array" ref="AF1031">_xlfn.IFS(T1031 &lt; 3, "Unsatisfied", T1031 &lt;= 4, "Neutral", T1031 &gt; 4, "Satisfied" )</f>
        <v>Unsatisfied</v>
      </c>
      <c r="AG1031" t="str" cm="1">
        <f t="array" ref="AG1031">_xlfn.IFS(Q1031 &lt; 3, "Needs Improvement", Q1031 &lt;= 4, "Good", Q1031 &gt; 4, "Excellent" )</f>
        <v>Good</v>
      </c>
      <c r="AH1031" t="str">
        <f t="shared" si="33"/>
        <v>Needs Improvement</v>
      </c>
    </row>
    <row r="1032" spans="1:34" x14ac:dyDescent="0.35">
      <c r="A1032">
        <v>1536</v>
      </c>
      <c r="B1032" s="1">
        <v>44922</v>
      </c>
      <c r="C1032" t="s">
        <v>106</v>
      </c>
      <c r="D1032" t="s">
        <v>44</v>
      </c>
      <c r="E1032" t="s">
        <v>30</v>
      </c>
      <c r="F1032" t="s">
        <v>31</v>
      </c>
      <c r="G1032" t="s">
        <v>32</v>
      </c>
      <c r="H1032" t="s">
        <v>46</v>
      </c>
      <c r="I1032" t="s">
        <v>34</v>
      </c>
      <c r="J1032" t="s">
        <v>65</v>
      </c>
      <c r="K1032" s="1">
        <v>20442</v>
      </c>
      <c r="L1032" t="s">
        <v>36</v>
      </c>
      <c r="M1032" t="s">
        <v>37</v>
      </c>
      <c r="N1032" t="s">
        <v>84</v>
      </c>
      <c r="O1032" t="s">
        <v>61</v>
      </c>
      <c r="P1032" t="s">
        <v>40</v>
      </c>
      <c r="Q1032">
        <v>3</v>
      </c>
      <c r="R1032" s="1">
        <v>45004</v>
      </c>
      <c r="S1032">
        <v>5</v>
      </c>
      <c r="T1032">
        <v>3</v>
      </c>
      <c r="U1032">
        <v>5</v>
      </c>
      <c r="V1032" s="1">
        <v>44953</v>
      </c>
      <c r="W1032" t="s">
        <v>92</v>
      </c>
      <c r="X1032" t="s">
        <v>42</v>
      </c>
      <c r="Y1032" t="s">
        <v>73</v>
      </c>
      <c r="Z1032">
        <v>4</v>
      </c>
      <c r="AA1032">
        <v>382</v>
      </c>
      <c r="AB1032">
        <v>67</v>
      </c>
      <c r="AC1032" t="str" cm="1">
        <f t="array" ref="AC1032">_xlfn.IFS(AB1032 &lt;=29, "Young Adult", AB1032 &lt;=44, "Adult", AB1032 &lt;=59, "Middle Age", AB1032 &gt; 59, "Old")</f>
        <v>Old</v>
      </c>
      <c r="AD1032">
        <f t="shared" ca="1" si="32"/>
        <v>3</v>
      </c>
      <c r="AE1032" t="str" cm="1">
        <f t="array" ref="AE1032">_xlfn.IFS(S1032 &lt; 3, "Low", S1032 &lt;= 4, "Medium", S1032 &gt; 4, "High")</f>
        <v>High</v>
      </c>
      <c r="AF1032" t="str" cm="1">
        <f t="array" ref="AF1032">_xlfn.IFS(T1032 &lt; 3, "Unsatisfied", T1032 &lt;= 4, "Neutral", T1032 &gt; 4, "Satisfied" )</f>
        <v>Neutral</v>
      </c>
      <c r="AG1032" t="str" cm="1">
        <f t="array" ref="AG1032">_xlfn.IFS(Q1032 &lt; 3, "Needs Improvement", Q1032 &lt;= 4, "Good", Q1032 &gt; 4, "Excellent" )</f>
        <v>Good</v>
      </c>
      <c r="AH1032" t="str">
        <f t="shared" si="33"/>
        <v>Needs Improvement</v>
      </c>
    </row>
    <row r="1033" spans="1:34" x14ac:dyDescent="0.35">
      <c r="A1033">
        <v>1537</v>
      </c>
      <c r="B1033" s="1">
        <v>44059</v>
      </c>
      <c r="C1033" t="s">
        <v>106</v>
      </c>
      <c r="D1033" t="s">
        <v>87</v>
      </c>
      <c r="E1033" t="s">
        <v>30</v>
      </c>
      <c r="F1033" t="s">
        <v>31</v>
      </c>
      <c r="G1033" t="s">
        <v>56</v>
      </c>
      <c r="H1033" t="s">
        <v>55</v>
      </c>
      <c r="I1033" t="s">
        <v>34</v>
      </c>
      <c r="J1033" t="s">
        <v>96</v>
      </c>
      <c r="K1033" s="1">
        <v>18275</v>
      </c>
      <c r="L1033" t="s">
        <v>36</v>
      </c>
      <c r="M1033" t="s">
        <v>48</v>
      </c>
      <c r="N1033" t="s">
        <v>49</v>
      </c>
      <c r="O1033" t="s">
        <v>77</v>
      </c>
      <c r="P1033" t="s">
        <v>40</v>
      </c>
      <c r="Q1033">
        <v>3</v>
      </c>
      <c r="R1033" s="1">
        <v>44779</v>
      </c>
      <c r="S1033">
        <v>5</v>
      </c>
      <c r="T1033">
        <v>2</v>
      </c>
      <c r="U1033">
        <v>4</v>
      </c>
      <c r="V1033" s="1">
        <v>45136</v>
      </c>
      <c r="W1033" t="s">
        <v>92</v>
      </c>
      <c r="X1033" t="s">
        <v>51</v>
      </c>
      <c r="Y1033" t="s">
        <v>52</v>
      </c>
      <c r="Z1033">
        <v>2</v>
      </c>
      <c r="AA1033">
        <v>430.09</v>
      </c>
      <c r="AB1033">
        <v>70</v>
      </c>
      <c r="AC1033" t="str" cm="1">
        <f t="array" ref="AC1033">_xlfn.IFS(AB1033 &lt;=29, "Young Adult", AB1033 &lt;=44, "Adult", AB1033 &lt;=59, "Middle Age", AB1033 &gt; 59, "Old")</f>
        <v>Old</v>
      </c>
      <c r="AD1033">
        <f t="shared" ca="1" si="32"/>
        <v>5</v>
      </c>
      <c r="AE1033" t="str" cm="1">
        <f t="array" ref="AE1033">_xlfn.IFS(S1033 &lt; 3, "Low", S1033 &lt;= 4, "Medium", S1033 &gt; 4, "High")</f>
        <v>High</v>
      </c>
      <c r="AF1033" t="str" cm="1">
        <f t="array" ref="AF1033">_xlfn.IFS(T1033 &lt; 3, "Unsatisfied", T1033 &lt;= 4, "Neutral", T1033 &gt; 4, "Satisfied" )</f>
        <v>Unsatisfied</v>
      </c>
      <c r="AG1033" t="str" cm="1">
        <f t="array" ref="AG1033">_xlfn.IFS(Q1033 &lt; 3, "Needs Improvement", Q1033 &lt;= 4, "Good", Q1033 &gt; 4, "Excellent" )</f>
        <v>Good</v>
      </c>
      <c r="AH1033" t="str">
        <f t="shared" si="33"/>
        <v>Needs Improvement</v>
      </c>
    </row>
    <row r="1034" spans="1:34" x14ac:dyDescent="0.35">
      <c r="A1034">
        <v>1538</v>
      </c>
      <c r="B1034" s="1">
        <v>44946</v>
      </c>
      <c r="C1034" t="s">
        <v>106</v>
      </c>
      <c r="D1034" t="s">
        <v>64</v>
      </c>
      <c r="E1034" t="s">
        <v>30</v>
      </c>
      <c r="F1034" t="s">
        <v>31</v>
      </c>
      <c r="G1034" t="s">
        <v>56</v>
      </c>
      <c r="H1034" t="s">
        <v>55</v>
      </c>
      <c r="I1034" t="s">
        <v>34</v>
      </c>
      <c r="J1034" t="s">
        <v>89</v>
      </c>
      <c r="K1034" s="1">
        <v>36909</v>
      </c>
      <c r="L1034" t="s">
        <v>36</v>
      </c>
      <c r="M1034" t="s">
        <v>48</v>
      </c>
      <c r="N1034" t="s">
        <v>38</v>
      </c>
      <c r="O1034" t="s">
        <v>39</v>
      </c>
      <c r="P1034" t="s">
        <v>40</v>
      </c>
      <c r="Q1034">
        <v>3</v>
      </c>
      <c r="R1034" s="1">
        <v>44876</v>
      </c>
      <c r="S1034">
        <v>2</v>
      </c>
      <c r="T1034">
        <v>4</v>
      </c>
      <c r="U1034">
        <v>5</v>
      </c>
      <c r="V1034" s="1">
        <v>44855</v>
      </c>
      <c r="W1034" t="s">
        <v>41</v>
      </c>
      <c r="X1034" t="s">
        <v>51</v>
      </c>
      <c r="Y1034" t="s">
        <v>43</v>
      </c>
      <c r="Z1034">
        <v>3</v>
      </c>
      <c r="AA1034">
        <v>854.47</v>
      </c>
      <c r="AB1034">
        <v>22</v>
      </c>
      <c r="AC1034" t="str" cm="1">
        <f t="array" ref="AC1034">_xlfn.IFS(AB1034 &lt;=29, "Young Adult", AB1034 &lt;=44, "Adult", AB1034 &lt;=59, "Middle Age", AB1034 &gt; 59, "Old")</f>
        <v>Young Adult</v>
      </c>
      <c r="AD1034">
        <f t="shared" ca="1" si="32"/>
        <v>3</v>
      </c>
      <c r="AE1034" t="str" cm="1">
        <f t="array" ref="AE1034">_xlfn.IFS(S1034 &lt; 3, "Low", S1034 &lt;= 4, "Medium", S1034 &gt; 4, "High")</f>
        <v>Low</v>
      </c>
      <c r="AF1034" t="str" cm="1">
        <f t="array" ref="AF1034">_xlfn.IFS(T1034 &lt; 3, "Unsatisfied", T1034 &lt;= 4, "Neutral", T1034 &gt; 4, "Satisfied" )</f>
        <v>Neutral</v>
      </c>
      <c r="AG1034" t="str" cm="1">
        <f t="array" ref="AG1034">_xlfn.IFS(Q1034 &lt; 3, "Needs Improvement", Q1034 &lt;= 4, "Good", Q1034 &gt; 4, "Excellent" )</f>
        <v>Good</v>
      </c>
      <c r="AH1034" t="str">
        <f t="shared" si="33"/>
        <v>Needs Improvement</v>
      </c>
    </row>
    <row r="1035" spans="1:34" x14ac:dyDescent="0.35">
      <c r="A1035">
        <v>1539</v>
      </c>
      <c r="B1035" s="1">
        <v>44193</v>
      </c>
      <c r="C1035" t="s">
        <v>106</v>
      </c>
      <c r="D1035" t="s">
        <v>94</v>
      </c>
      <c r="E1035" t="s">
        <v>108</v>
      </c>
      <c r="F1035" t="s">
        <v>46</v>
      </c>
      <c r="G1035" t="s">
        <v>45</v>
      </c>
      <c r="H1035" t="s">
        <v>55</v>
      </c>
      <c r="I1035" t="s">
        <v>34</v>
      </c>
      <c r="J1035" t="s">
        <v>96</v>
      </c>
      <c r="K1035" s="1">
        <v>22342</v>
      </c>
      <c r="L1035" t="s">
        <v>36</v>
      </c>
      <c r="M1035" t="s">
        <v>48</v>
      </c>
      <c r="N1035" t="s">
        <v>49</v>
      </c>
      <c r="O1035" t="s">
        <v>39</v>
      </c>
      <c r="P1035" t="s">
        <v>40</v>
      </c>
      <c r="Q1035">
        <v>3</v>
      </c>
      <c r="R1035" s="1">
        <v>44948</v>
      </c>
      <c r="S1035">
        <v>4</v>
      </c>
      <c r="T1035">
        <v>4</v>
      </c>
      <c r="U1035">
        <v>5</v>
      </c>
      <c r="V1035" s="1">
        <v>44915</v>
      </c>
      <c r="W1035" t="s">
        <v>92</v>
      </c>
      <c r="X1035" t="s">
        <v>42</v>
      </c>
      <c r="Y1035" t="s">
        <v>73</v>
      </c>
      <c r="Z1035">
        <v>5</v>
      </c>
      <c r="AA1035">
        <v>899.57</v>
      </c>
      <c r="AB1035">
        <v>59</v>
      </c>
      <c r="AC1035" t="str" cm="1">
        <f t="array" ref="AC1035">_xlfn.IFS(AB1035 &lt;=29, "Young Adult", AB1035 &lt;=44, "Adult", AB1035 &lt;=59, "Middle Age", AB1035 &gt; 59, "Old")</f>
        <v>Middle Age</v>
      </c>
      <c r="AD1035">
        <f t="shared" ca="1" si="32"/>
        <v>5</v>
      </c>
      <c r="AE1035" t="str" cm="1">
        <f t="array" ref="AE1035">_xlfn.IFS(S1035 &lt; 3, "Low", S1035 &lt;= 4, "Medium", S1035 &gt; 4, "High")</f>
        <v>Medium</v>
      </c>
      <c r="AF1035" t="str" cm="1">
        <f t="array" ref="AF1035">_xlfn.IFS(T1035 &lt; 3, "Unsatisfied", T1035 &lt;= 4, "Neutral", T1035 &gt; 4, "Satisfied" )</f>
        <v>Neutral</v>
      </c>
      <c r="AG1035" t="str" cm="1">
        <f t="array" ref="AG1035">_xlfn.IFS(Q1035 &lt; 3, "Needs Improvement", Q1035 &lt;= 4, "Good", Q1035 &gt; 4, "Excellent" )</f>
        <v>Good</v>
      </c>
      <c r="AH1035" t="str">
        <f t="shared" si="33"/>
        <v>Needs Improvement</v>
      </c>
    </row>
    <row r="1036" spans="1:34" x14ac:dyDescent="0.35">
      <c r="A1036">
        <v>1540</v>
      </c>
      <c r="B1036" s="1">
        <v>44245</v>
      </c>
      <c r="C1036" t="s">
        <v>28</v>
      </c>
      <c r="D1036" t="s">
        <v>69</v>
      </c>
      <c r="E1036" t="s">
        <v>30</v>
      </c>
      <c r="F1036" t="s">
        <v>31</v>
      </c>
      <c r="G1036" t="s">
        <v>32</v>
      </c>
      <c r="H1036" t="s">
        <v>33</v>
      </c>
      <c r="I1036" t="s">
        <v>34</v>
      </c>
      <c r="J1036" t="s">
        <v>110</v>
      </c>
      <c r="K1036" s="1">
        <v>24522</v>
      </c>
      <c r="L1036" t="s">
        <v>36</v>
      </c>
      <c r="M1036" t="s">
        <v>37</v>
      </c>
      <c r="N1036" t="s">
        <v>72</v>
      </c>
      <c r="O1036" t="s">
        <v>39</v>
      </c>
      <c r="P1036" t="s">
        <v>40</v>
      </c>
      <c r="Q1036">
        <v>3</v>
      </c>
      <c r="R1036" s="1">
        <v>44950</v>
      </c>
      <c r="S1036">
        <v>2</v>
      </c>
      <c r="T1036">
        <v>4</v>
      </c>
      <c r="U1036">
        <v>2</v>
      </c>
      <c r="V1036" s="1">
        <v>44861</v>
      </c>
      <c r="W1036" t="s">
        <v>92</v>
      </c>
      <c r="X1036" t="s">
        <v>42</v>
      </c>
      <c r="Y1036" t="s">
        <v>52</v>
      </c>
      <c r="Z1036">
        <v>1</v>
      </c>
      <c r="AA1036">
        <v>686.34</v>
      </c>
      <c r="AB1036">
        <v>54</v>
      </c>
      <c r="AC1036" t="str" cm="1">
        <f t="array" ref="AC1036">_xlfn.IFS(AB1036 &lt;=29, "Young Adult", AB1036 &lt;=44, "Adult", AB1036 &lt;=59, "Middle Age", AB1036 &gt; 59, "Old")</f>
        <v>Middle Age</v>
      </c>
      <c r="AD1036">
        <f t="shared" ca="1" si="32"/>
        <v>5</v>
      </c>
      <c r="AE1036" t="str" cm="1">
        <f t="array" ref="AE1036">_xlfn.IFS(S1036 &lt; 3, "Low", S1036 &lt;= 4, "Medium", S1036 &gt; 4, "High")</f>
        <v>Low</v>
      </c>
      <c r="AF1036" t="str" cm="1">
        <f t="array" ref="AF1036">_xlfn.IFS(T1036 &lt; 3, "Unsatisfied", T1036 &lt;= 4, "Neutral", T1036 &gt; 4, "Satisfied" )</f>
        <v>Neutral</v>
      </c>
      <c r="AG1036" t="str" cm="1">
        <f t="array" ref="AG1036">_xlfn.IFS(Q1036 &lt; 3, "Needs Improvement", Q1036 &lt;= 4, "Good", Q1036 &gt; 4, "Excellent" )</f>
        <v>Good</v>
      </c>
      <c r="AH1036" t="str">
        <f t="shared" si="33"/>
        <v>Needs Improvement</v>
      </c>
    </row>
    <row r="1037" spans="1:34" x14ac:dyDescent="0.35">
      <c r="A1037">
        <v>1541</v>
      </c>
      <c r="B1037" s="1">
        <v>44212</v>
      </c>
      <c r="C1037" t="s">
        <v>28</v>
      </c>
      <c r="D1037" t="s">
        <v>29</v>
      </c>
      <c r="E1037" t="s">
        <v>30</v>
      </c>
      <c r="F1037" t="s">
        <v>46</v>
      </c>
      <c r="G1037" t="s">
        <v>32</v>
      </c>
      <c r="H1037" t="s">
        <v>55</v>
      </c>
      <c r="I1037" t="s">
        <v>34</v>
      </c>
      <c r="J1037" t="s">
        <v>58</v>
      </c>
      <c r="K1037" s="1">
        <v>26646</v>
      </c>
      <c r="L1037" t="s">
        <v>36</v>
      </c>
      <c r="M1037" t="s">
        <v>37</v>
      </c>
      <c r="N1037" t="s">
        <v>72</v>
      </c>
      <c r="O1037" t="s">
        <v>39</v>
      </c>
      <c r="P1037" t="s">
        <v>40</v>
      </c>
      <c r="Q1037">
        <v>3</v>
      </c>
      <c r="R1037" s="1">
        <v>44921</v>
      </c>
      <c r="S1037">
        <v>1</v>
      </c>
      <c r="T1037">
        <v>4</v>
      </c>
      <c r="U1037">
        <v>1</v>
      </c>
      <c r="V1037" s="1">
        <v>44974</v>
      </c>
      <c r="W1037" t="s">
        <v>92</v>
      </c>
      <c r="X1037" t="s">
        <v>42</v>
      </c>
      <c r="Y1037" t="s">
        <v>73</v>
      </c>
      <c r="Z1037">
        <v>4</v>
      </c>
      <c r="AA1037">
        <v>770.12</v>
      </c>
      <c r="AB1037">
        <v>49</v>
      </c>
      <c r="AC1037" t="str" cm="1">
        <f t="array" ref="AC1037">_xlfn.IFS(AB1037 &lt;=29, "Young Adult", AB1037 &lt;=44, "Adult", AB1037 &lt;=59, "Middle Age", AB1037 &gt; 59, "Old")</f>
        <v>Middle Age</v>
      </c>
      <c r="AD1037">
        <f t="shared" ca="1" si="32"/>
        <v>5</v>
      </c>
      <c r="AE1037" t="str" cm="1">
        <f t="array" ref="AE1037">_xlfn.IFS(S1037 &lt; 3, "Low", S1037 &lt;= 4, "Medium", S1037 &gt; 4, "High")</f>
        <v>Low</v>
      </c>
      <c r="AF1037" t="str" cm="1">
        <f t="array" ref="AF1037">_xlfn.IFS(T1037 &lt; 3, "Unsatisfied", T1037 &lt;= 4, "Neutral", T1037 &gt; 4, "Satisfied" )</f>
        <v>Neutral</v>
      </c>
      <c r="AG1037" t="str" cm="1">
        <f t="array" ref="AG1037">_xlfn.IFS(Q1037 &lt; 3, "Needs Improvement", Q1037 &lt;= 4, "Good", Q1037 &gt; 4, "Excellent" )</f>
        <v>Good</v>
      </c>
      <c r="AH1037" t="str">
        <f t="shared" si="33"/>
        <v>Needs Improvement</v>
      </c>
    </row>
    <row r="1038" spans="1:34" x14ac:dyDescent="0.35">
      <c r="A1038">
        <v>1542</v>
      </c>
      <c r="B1038" s="1">
        <v>44658</v>
      </c>
      <c r="C1038" t="s">
        <v>28</v>
      </c>
      <c r="D1038" t="s">
        <v>85</v>
      </c>
      <c r="E1038" t="s">
        <v>30</v>
      </c>
      <c r="F1038" t="s">
        <v>55</v>
      </c>
      <c r="G1038" t="s">
        <v>45</v>
      </c>
      <c r="H1038" t="s">
        <v>33</v>
      </c>
      <c r="I1038" t="s">
        <v>34</v>
      </c>
      <c r="J1038" t="s">
        <v>89</v>
      </c>
      <c r="K1038" s="1">
        <v>33949</v>
      </c>
      <c r="L1038" t="s">
        <v>36</v>
      </c>
      <c r="M1038" t="s">
        <v>48</v>
      </c>
      <c r="N1038" t="s">
        <v>38</v>
      </c>
      <c r="O1038" t="s">
        <v>67</v>
      </c>
      <c r="P1038" t="s">
        <v>40</v>
      </c>
      <c r="Q1038">
        <v>3</v>
      </c>
      <c r="R1038" s="1">
        <v>45138</v>
      </c>
      <c r="S1038">
        <v>5</v>
      </c>
      <c r="T1038">
        <v>4</v>
      </c>
      <c r="U1038">
        <v>4</v>
      </c>
      <c r="V1038" s="1">
        <v>44841</v>
      </c>
      <c r="W1038" t="s">
        <v>41</v>
      </c>
      <c r="X1038" t="s">
        <v>51</v>
      </c>
      <c r="Y1038" t="s">
        <v>52</v>
      </c>
      <c r="Z1038">
        <v>4</v>
      </c>
      <c r="AA1038">
        <v>180.73</v>
      </c>
      <c r="AB1038">
        <v>30</v>
      </c>
      <c r="AC1038" t="str" cm="1">
        <f t="array" ref="AC1038">_xlfn.IFS(AB1038 &lt;=29, "Young Adult", AB1038 &lt;=44, "Adult", AB1038 &lt;=59, "Middle Age", AB1038 &gt; 59, "Old")</f>
        <v>Adult</v>
      </c>
      <c r="AD1038">
        <f t="shared" ca="1" si="32"/>
        <v>4</v>
      </c>
      <c r="AE1038" t="str" cm="1">
        <f t="array" ref="AE1038">_xlfn.IFS(S1038 &lt; 3, "Low", S1038 &lt;= 4, "Medium", S1038 &gt; 4, "High")</f>
        <v>High</v>
      </c>
      <c r="AF1038" t="str" cm="1">
        <f t="array" ref="AF1038">_xlfn.IFS(T1038 &lt; 3, "Unsatisfied", T1038 &lt;= 4, "Neutral", T1038 &gt; 4, "Satisfied" )</f>
        <v>Neutral</v>
      </c>
      <c r="AG1038" t="str" cm="1">
        <f t="array" ref="AG1038">_xlfn.IFS(Q1038 &lt; 3, "Needs Improvement", Q1038 &lt;= 4, "Good", Q1038 &gt; 4, "Excellent" )</f>
        <v>Good</v>
      </c>
      <c r="AH1038" t="str">
        <f t="shared" si="33"/>
        <v>Needs Improvement</v>
      </c>
    </row>
    <row r="1039" spans="1:34" x14ac:dyDescent="0.35">
      <c r="A1039">
        <v>1543</v>
      </c>
      <c r="B1039" s="1">
        <v>43657</v>
      </c>
      <c r="C1039" t="s">
        <v>28</v>
      </c>
      <c r="D1039" t="s">
        <v>44</v>
      </c>
      <c r="E1039" t="s">
        <v>30</v>
      </c>
      <c r="F1039" t="s">
        <v>46</v>
      </c>
      <c r="G1039" t="s">
        <v>45</v>
      </c>
      <c r="H1039" t="s">
        <v>46</v>
      </c>
      <c r="I1039" t="s">
        <v>34</v>
      </c>
      <c r="J1039" t="s">
        <v>70</v>
      </c>
      <c r="K1039" s="1">
        <v>22478</v>
      </c>
      <c r="L1039" t="s">
        <v>36</v>
      </c>
      <c r="M1039" t="s">
        <v>48</v>
      </c>
      <c r="N1039" t="s">
        <v>72</v>
      </c>
      <c r="O1039" t="s">
        <v>67</v>
      </c>
      <c r="P1039" t="s">
        <v>40</v>
      </c>
      <c r="Q1039">
        <v>3</v>
      </c>
      <c r="R1039" s="1">
        <v>44933</v>
      </c>
      <c r="S1039">
        <v>4</v>
      </c>
      <c r="T1039">
        <v>1</v>
      </c>
      <c r="U1039">
        <v>1</v>
      </c>
      <c r="V1039" s="1">
        <v>45047</v>
      </c>
      <c r="W1039" t="s">
        <v>68</v>
      </c>
      <c r="X1039" t="s">
        <v>42</v>
      </c>
      <c r="Y1039" t="s">
        <v>52</v>
      </c>
      <c r="Z1039">
        <v>2</v>
      </c>
      <c r="AA1039">
        <v>734.87</v>
      </c>
      <c r="AB1039">
        <v>58</v>
      </c>
      <c r="AC1039" t="str" cm="1">
        <f t="array" ref="AC1039">_xlfn.IFS(AB1039 &lt;=29, "Young Adult", AB1039 &lt;=44, "Adult", AB1039 &lt;=59, "Middle Age", AB1039 &gt; 59, "Old")</f>
        <v>Middle Age</v>
      </c>
      <c r="AD1039">
        <f t="shared" ca="1" si="32"/>
        <v>6</v>
      </c>
      <c r="AE1039" t="str" cm="1">
        <f t="array" ref="AE1039">_xlfn.IFS(S1039 &lt; 3, "Low", S1039 &lt;= 4, "Medium", S1039 &gt; 4, "High")</f>
        <v>Medium</v>
      </c>
      <c r="AF1039" t="str" cm="1">
        <f t="array" ref="AF1039">_xlfn.IFS(T1039 &lt; 3, "Unsatisfied", T1039 &lt;= 4, "Neutral", T1039 &gt; 4, "Satisfied" )</f>
        <v>Unsatisfied</v>
      </c>
      <c r="AG1039" t="str" cm="1">
        <f t="array" ref="AG1039">_xlfn.IFS(Q1039 &lt; 3, "Needs Improvement", Q1039 &lt;= 4, "Good", Q1039 &gt; 4, "Excellent" )</f>
        <v>Good</v>
      </c>
      <c r="AH1039" t="str">
        <f t="shared" si="33"/>
        <v>Needs Improvement</v>
      </c>
    </row>
    <row r="1040" spans="1:34" x14ac:dyDescent="0.35">
      <c r="A1040">
        <v>1544</v>
      </c>
      <c r="B1040" s="1">
        <v>44052</v>
      </c>
      <c r="C1040" t="s">
        <v>28</v>
      </c>
      <c r="D1040" t="s">
        <v>87</v>
      </c>
      <c r="E1040" t="s">
        <v>30</v>
      </c>
      <c r="F1040" t="s">
        <v>46</v>
      </c>
      <c r="G1040" t="s">
        <v>32</v>
      </c>
      <c r="H1040" t="s">
        <v>33</v>
      </c>
      <c r="I1040" t="s">
        <v>34</v>
      </c>
      <c r="J1040" t="s">
        <v>75</v>
      </c>
      <c r="K1040" s="1">
        <v>34472</v>
      </c>
      <c r="L1040" t="s">
        <v>36</v>
      </c>
      <c r="M1040" t="s">
        <v>37</v>
      </c>
      <c r="N1040" t="s">
        <v>60</v>
      </c>
      <c r="O1040" t="s">
        <v>67</v>
      </c>
      <c r="P1040" t="s">
        <v>40</v>
      </c>
      <c r="Q1040">
        <v>3</v>
      </c>
      <c r="R1040" s="1">
        <v>45097</v>
      </c>
      <c r="S1040">
        <v>5</v>
      </c>
      <c r="T1040">
        <v>1</v>
      </c>
      <c r="U1040">
        <v>5</v>
      </c>
      <c r="V1040" s="1">
        <v>44857</v>
      </c>
      <c r="W1040" t="s">
        <v>92</v>
      </c>
      <c r="X1040" t="s">
        <v>42</v>
      </c>
      <c r="Y1040" t="s">
        <v>73</v>
      </c>
      <c r="Z1040">
        <v>3</v>
      </c>
      <c r="AA1040">
        <v>811.24</v>
      </c>
      <c r="AB1040">
        <v>26</v>
      </c>
      <c r="AC1040" t="str" cm="1">
        <f t="array" ref="AC1040">_xlfn.IFS(AB1040 &lt;=29, "Young Adult", AB1040 &lt;=44, "Adult", AB1040 &lt;=59, "Middle Age", AB1040 &gt; 59, "Old")</f>
        <v>Young Adult</v>
      </c>
      <c r="AD1040">
        <f t="shared" ca="1" si="32"/>
        <v>5</v>
      </c>
      <c r="AE1040" t="str" cm="1">
        <f t="array" ref="AE1040">_xlfn.IFS(S1040 &lt; 3, "Low", S1040 &lt;= 4, "Medium", S1040 &gt; 4, "High")</f>
        <v>High</v>
      </c>
      <c r="AF1040" t="str" cm="1">
        <f t="array" ref="AF1040">_xlfn.IFS(T1040 &lt; 3, "Unsatisfied", T1040 &lt;= 4, "Neutral", T1040 &gt; 4, "Satisfied" )</f>
        <v>Unsatisfied</v>
      </c>
      <c r="AG1040" t="str" cm="1">
        <f t="array" ref="AG1040">_xlfn.IFS(Q1040 &lt; 3, "Needs Improvement", Q1040 &lt;= 4, "Good", Q1040 &gt; 4, "Excellent" )</f>
        <v>Good</v>
      </c>
      <c r="AH1040" t="str">
        <f t="shared" si="33"/>
        <v>Needs Improvement</v>
      </c>
    </row>
    <row r="1041" spans="1:34" x14ac:dyDescent="0.35">
      <c r="A1041">
        <v>1545</v>
      </c>
      <c r="B1041" s="1">
        <v>43363</v>
      </c>
      <c r="C1041" t="s">
        <v>28</v>
      </c>
      <c r="D1041" t="s">
        <v>64</v>
      </c>
      <c r="E1041" t="s">
        <v>30</v>
      </c>
      <c r="F1041" t="s">
        <v>31</v>
      </c>
      <c r="G1041" t="s">
        <v>45</v>
      </c>
      <c r="H1041" t="s">
        <v>46</v>
      </c>
      <c r="I1041" t="s">
        <v>34</v>
      </c>
      <c r="J1041" t="s">
        <v>70</v>
      </c>
      <c r="K1041" s="1">
        <v>20948</v>
      </c>
      <c r="L1041" t="s">
        <v>36</v>
      </c>
      <c r="M1041" t="s">
        <v>37</v>
      </c>
      <c r="N1041" t="s">
        <v>49</v>
      </c>
      <c r="O1041" t="s">
        <v>67</v>
      </c>
      <c r="P1041" t="s">
        <v>40</v>
      </c>
      <c r="Q1041">
        <v>3</v>
      </c>
      <c r="R1041" s="1">
        <v>44794</v>
      </c>
      <c r="S1041">
        <v>2</v>
      </c>
      <c r="T1041">
        <v>4</v>
      </c>
      <c r="U1041">
        <v>2</v>
      </c>
      <c r="V1041" s="1">
        <v>44962</v>
      </c>
      <c r="W1041" t="s">
        <v>41</v>
      </c>
      <c r="X1041" t="s">
        <v>42</v>
      </c>
      <c r="Y1041" t="s">
        <v>73</v>
      </c>
      <c r="Z1041">
        <v>3</v>
      </c>
      <c r="AA1041">
        <v>566</v>
      </c>
      <c r="AB1041">
        <v>61</v>
      </c>
      <c r="AC1041" t="str" cm="1">
        <f t="array" ref="AC1041">_xlfn.IFS(AB1041 &lt;=29, "Young Adult", AB1041 &lt;=44, "Adult", AB1041 &lt;=59, "Middle Age", AB1041 &gt; 59, "Old")</f>
        <v>Old</v>
      </c>
      <c r="AD1041">
        <f t="shared" ca="1" si="32"/>
        <v>7</v>
      </c>
      <c r="AE1041" t="str" cm="1">
        <f t="array" ref="AE1041">_xlfn.IFS(S1041 &lt; 3, "Low", S1041 &lt;= 4, "Medium", S1041 &gt; 4, "High")</f>
        <v>Low</v>
      </c>
      <c r="AF1041" t="str" cm="1">
        <f t="array" ref="AF1041">_xlfn.IFS(T1041 &lt; 3, "Unsatisfied", T1041 &lt;= 4, "Neutral", T1041 &gt; 4, "Satisfied" )</f>
        <v>Neutral</v>
      </c>
      <c r="AG1041" t="str" cm="1">
        <f t="array" ref="AG1041">_xlfn.IFS(Q1041 &lt; 3, "Needs Improvement", Q1041 &lt;= 4, "Good", Q1041 &gt; 4, "Excellent" )</f>
        <v>Good</v>
      </c>
      <c r="AH1041" t="str">
        <f t="shared" si="33"/>
        <v>Needs Improvement</v>
      </c>
    </row>
    <row r="1042" spans="1:34" x14ac:dyDescent="0.35">
      <c r="A1042">
        <v>1546</v>
      </c>
      <c r="B1042" s="1">
        <v>43851</v>
      </c>
      <c r="C1042" t="s">
        <v>28</v>
      </c>
      <c r="D1042" t="s">
        <v>94</v>
      </c>
      <c r="E1042" t="s">
        <v>30</v>
      </c>
      <c r="F1042" t="s">
        <v>46</v>
      </c>
      <c r="G1042" t="s">
        <v>56</v>
      </c>
      <c r="H1042" t="s">
        <v>46</v>
      </c>
      <c r="I1042" t="s">
        <v>34</v>
      </c>
      <c r="J1042" t="s">
        <v>89</v>
      </c>
      <c r="K1042" s="1">
        <v>19219</v>
      </c>
      <c r="L1042" t="s">
        <v>36</v>
      </c>
      <c r="M1042" t="s">
        <v>37</v>
      </c>
      <c r="N1042" t="s">
        <v>49</v>
      </c>
      <c r="O1042" t="s">
        <v>39</v>
      </c>
      <c r="P1042" t="s">
        <v>40</v>
      </c>
      <c r="Q1042">
        <v>3</v>
      </c>
      <c r="R1042" s="1">
        <v>45072</v>
      </c>
      <c r="S1042">
        <v>3</v>
      </c>
      <c r="T1042">
        <v>1</v>
      </c>
      <c r="U1042">
        <v>5</v>
      </c>
      <c r="V1042" s="1">
        <v>44983</v>
      </c>
      <c r="W1042" t="s">
        <v>62</v>
      </c>
      <c r="X1042" t="s">
        <v>51</v>
      </c>
      <c r="Y1042" t="s">
        <v>52</v>
      </c>
      <c r="Z1042">
        <v>5</v>
      </c>
      <c r="AA1042">
        <v>638.91999999999996</v>
      </c>
      <c r="AB1042">
        <v>68</v>
      </c>
      <c r="AC1042" t="str" cm="1">
        <f t="array" ref="AC1042">_xlfn.IFS(AB1042 &lt;=29, "Young Adult", AB1042 &lt;=44, "Adult", AB1042 &lt;=59, "Middle Age", AB1042 &gt; 59, "Old")</f>
        <v>Old</v>
      </c>
      <c r="AD1042">
        <f t="shared" ca="1" si="32"/>
        <v>6</v>
      </c>
      <c r="AE1042" t="str" cm="1">
        <f t="array" ref="AE1042">_xlfn.IFS(S1042 &lt; 3, "Low", S1042 &lt;= 4, "Medium", S1042 &gt; 4, "High")</f>
        <v>Medium</v>
      </c>
      <c r="AF1042" t="str" cm="1">
        <f t="array" ref="AF1042">_xlfn.IFS(T1042 &lt; 3, "Unsatisfied", T1042 &lt;= 4, "Neutral", T1042 &gt; 4, "Satisfied" )</f>
        <v>Unsatisfied</v>
      </c>
      <c r="AG1042" t="str" cm="1">
        <f t="array" ref="AG1042">_xlfn.IFS(Q1042 &lt; 3, "Needs Improvement", Q1042 &lt;= 4, "Good", Q1042 &gt; 4, "Excellent" )</f>
        <v>Good</v>
      </c>
      <c r="AH1042" t="str">
        <f t="shared" si="33"/>
        <v>Needs Improvement</v>
      </c>
    </row>
    <row r="1043" spans="1:34" x14ac:dyDescent="0.35">
      <c r="A1043">
        <v>1547</v>
      </c>
      <c r="B1043" s="1">
        <v>44609</v>
      </c>
      <c r="C1043" t="s">
        <v>28</v>
      </c>
      <c r="D1043" t="s">
        <v>74</v>
      </c>
      <c r="E1043" t="s">
        <v>30</v>
      </c>
      <c r="F1043" t="s">
        <v>31</v>
      </c>
      <c r="G1043" t="s">
        <v>56</v>
      </c>
      <c r="H1043" t="s">
        <v>33</v>
      </c>
      <c r="I1043" t="s">
        <v>34</v>
      </c>
      <c r="J1043" t="s">
        <v>110</v>
      </c>
      <c r="K1043" s="1">
        <v>34328</v>
      </c>
      <c r="L1043" t="s">
        <v>36</v>
      </c>
      <c r="M1043" t="s">
        <v>37</v>
      </c>
      <c r="N1043" t="s">
        <v>49</v>
      </c>
      <c r="O1043" t="s">
        <v>39</v>
      </c>
      <c r="P1043" t="s">
        <v>40</v>
      </c>
      <c r="Q1043">
        <v>3</v>
      </c>
      <c r="R1043" s="1">
        <v>44828</v>
      </c>
      <c r="S1043">
        <v>4</v>
      </c>
      <c r="T1043">
        <v>4</v>
      </c>
      <c r="U1043">
        <v>4</v>
      </c>
      <c r="V1043" s="1">
        <v>45020</v>
      </c>
      <c r="W1043" t="s">
        <v>41</v>
      </c>
      <c r="X1043" t="s">
        <v>42</v>
      </c>
      <c r="Y1043" t="s">
        <v>52</v>
      </c>
      <c r="Z1043">
        <v>3</v>
      </c>
      <c r="AA1043">
        <v>340.07</v>
      </c>
      <c r="AB1043">
        <v>29</v>
      </c>
      <c r="AC1043" t="str" cm="1">
        <f t="array" ref="AC1043">_xlfn.IFS(AB1043 &lt;=29, "Young Adult", AB1043 &lt;=44, "Adult", AB1043 &lt;=59, "Middle Age", AB1043 &gt; 59, "Old")</f>
        <v>Young Adult</v>
      </c>
      <c r="AD1043">
        <f t="shared" ca="1" si="32"/>
        <v>4</v>
      </c>
      <c r="AE1043" t="str" cm="1">
        <f t="array" ref="AE1043">_xlfn.IFS(S1043 &lt; 3, "Low", S1043 &lt;= 4, "Medium", S1043 &gt; 4, "High")</f>
        <v>Medium</v>
      </c>
      <c r="AF1043" t="str" cm="1">
        <f t="array" ref="AF1043">_xlfn.IFS(T1043 &lt; 3, "Unsatisfied", T1043 &lt;= 4, "Neutral", T1043 &gt; 4, "Satisfied" )</f>
        <v>Neutral</v>
      </c>
      <c r="AG1043" t="str" cm="1">
        <f t="array" ref="AG1043">_xlfn.IFS(Q1043 &lt; 3, "Needs Improvement", Q1043 &lt;= 4, "Good", Q1043 &gt; 4, "Excellent" )</f>
        <v>Good</v>
      </c>
      <c r="AH1043" t="str">
        <f t="shared" si="33"/>
        <v>Needs Improvement</v>
      </c>
    </row>
    <row r="1044" spans="1:34" x14ac:dyDescent="0.35">
      <c r="A1044">
        <v>1548</v>
      </c>
      <c r="B1044" s="1">
        <v>43627</v>
      </c>
      <c r="C1044" t="s">
        <v>28</v>
      </c>
      <c r="D1044" t="s">
        <v>81</v>
      </c>
      <c r="E1044" t="s">
        <v>30</v>
      </c>
      <c r="F1044" t="s">
        <v>46</v>
      </c>
      <c r="G1044" t="s">
        <v>45</v>
      </c>
      <c r="H1044" t="s">
        <v>55</v>
      </c>
      <c r="I1044" t="s">
        <v>34</v>
      </c>
      <c r="J1044" t="s">
        <v>79</v>
      </c>
      <c r="K1044" s="1">
        <v>23590</v>
      </c>
      <c r="L1044" t="s">
        <v>36</v>
      </c>
      <c r="M1044" t="s">
        <v>48</v>
      </c>
      <c r="N1044" t="s">
        <v>84</v>
      </c>
      <c r="O1044" t="s">
        <v>39</v>
      </c>
      <c r="P1044" t="s">
        <v>98</v>
      </c>
      <c r="Q1044">
        <v>3</v>
      </c>
      <c r="R1044" s="1">
        <v>45091</v>
      </c>
      <c r="S1044">
        <v>1</v>
      </c>
      <c r="T1044">
        <v>4</v>
      </c>
      <c r="U1044">
        <v>4</v>
      </c>
      <c r="V1044" s="1">
        <v>45028</v>
      </c>
      <c r="W1044" t="s">
        <v>92</v>
      </c>
      <c r="X1044" t="s">
        <v>42</v>
      </c>
      <c r="Y1044" t="s">
        <v>73</v>
      </c>
      <c r="Z1044">
        <v>4</v>
      </c>
      <c r="AA1044">
        <v>206.75</v>
      </c>
      <c r="AB1044">
        <v>55</v>
      </c>
      <c r="AC1044" t="str" cm="1">
        <f t="array" ref="AC1044">_xlfn.IFS(AB1044 &lt;=29, "Young Adult", AB1044 &lt;=44, "Adult", AB1044 &lt;=59, "Middle Age", AB1044 &gt; 59, "Old")</f>
        <v>Middle Age</v>
      </c>
      <c r="AD1044">
        <f t="shared" ca="1" si="32"/>
        <v>7</v>
      </c>
      <c r="AE1044" t="str" cm="1">
        <f t="array" ref="AE1044">_xlfn.IFS(S1044 &lt; 3, "Low", S1044 &lt;= 4, "Medium", S1044 &gt; 4, "High")</f>
        <v>Low</v>
      </c>
      <c r="AF1044" t="str" cm="1">
        <f t="array" ref="AF1044">_xlfn.IFS(T1044 &lt; 3, "Unsatisfied", T1044 &lt;= 4, "Neutral", T1044 &gt; 4, "Satisfied" )</f>
        <v>Neutral</v>
      </c>
      <c r="AG1044" t="str" cm="1">
        <f t="array" ref="AG1044">_xlfn.IFS(Q1044 &lt; 3, "Needs Improvement", Q1044 &lt;= 4, "Good", Q1044 &gt; 4, "Excellent" )</f>
        <v>Good</v>
      </c>
      <c r="AH1044" t="str">
        <f t="shared" si="33"/>
        <v>Needs Improvement</v>
      </c>
    </row>
    <row r="1045" spans="1:34" x14ac:dyDescent="0.35">
      <c r="A1045">
        <v>1549</v>
      </c>
      <c r="B1045" s="1">
        <v>44686</v>
      </c>
      <c r="C1045" t="s">
        <v>28</v>
      </c>
      <c r="D1045" t="s">
        <v>54</v>
      </c>
      <c r="E1045" t="s">
        <v>30</v>
      </c>
      <c r="F1045" t="s">
        <v>46</v>
      </c>
      <c r="G1045" t="s">
        <v>32</v>
      </c>
      <c r="H1045" t="s">
        <v>55</v>
      </c>
      <c r="I1045" t="s">
        <v>34</v>
      </c>
      <c r="J1045" t="s">
        <v>82</v>
      </c>
      <c r="K1045" s="1">
        <v>33985</v>
      </c>
      <c r="L1045" t="s">
        <v>36</v>
      </c>
      <c r="M1045" t="s">
        <v>37</v>
      </c>
      <c r="N1045" t="s">
        <v>60</v>
      </c>
      <c r="O1045" t="s">
        <v>67</v>
      </c>
      <c r="P1045" t="s">
        <v>40</v>
      </c>
      <c r="Q1045">
        <v>3</v>
      </c>
      <c r="R1045" s="1">
        <v>45114</v>
      </c>
      <c r="S1045">
        <v>2</v>
      </c>
      <c r="T1045">
        <v>3</v>
      </c>
      <c r="U1045">
        <v>1</v>
      </c>
      <c r="V1045" s="1">
        <v>45081</v>
      </c>
      <c r="W1045" t="s">
        <v>62</v>
      </c>
      <c r="X1045" t="s">
        <v>51</v>
      </c>
      <c r="Y1045" t="s">
        <v>63</v>
      </c>
      <c r="Z1045">
        <v>1</v>
      </c>
      <c r="AA1045">
        <v>759.56</v>
      </c>
      <c r="AB1045">
        <v>29</v>
      </c>
      <c r="AC1045" t="str" cm="1">
        <f t="array" ref="AC1045">_xlfn.IFS(AB1045 &lt;=29, "Young Adult", AB1045 &lt;=44, "Adult", AB1045 &lt;=59, "Middle Age", AB1045 &gt; 59, "Old")</f>
        <v>Young Adult</v>
      </c>
      <c r="AD1045">
        <f t="shared" ca="1" si="32"/>
        <v>4</v>
      </c>
      <c r="AE1045" t="str" cm="1">
        <f t="array" ref="AE1045">_xlfn.IFS(S1045 &lt; 3, "Low", S1045 &lt;= 4, "Medium", S1045 &gt; 4, "High")</f>
        <v>Low</v>
      </c>
      <c r="AF1045" t="str" cm="1">
        <f t="array" ref="AF1045">_xlfn.IFS(T1045 &lt; 3, "Unsatisfied", T1045 &lt;= 4, "Neutral", T1045 &gt; 4, "Satisfied" )</f>
        <v>Neutral</v>
      </c>
      <c r="AG1045" t="str" cm="1">
        <f t="array" ref="AG1045">_xlfn.IFS(Q1045 &lt; 3, "Needs Improvement", Q1045 &lt;= 4, "Good", Q1045 &gt; 4, "Excellent" )</f>
        <v>Good</v>
      </c>
      <c r="AH1045" t="str">
        <f t="shared" si="33"/>
        <v>Effective</v>
      </c>
    </row>
    <row r="1046" spans="1:34" x14ac:dyDescent="0.35">
      <c r="A1046">
        <v>1550</v>
      </c>
      <c r="B1046" s="1">
        <v>43362</v>
      </c>
      <c r="C1046" t="s">
        <v>28</v>
      </c>
      <c r="D1046" t="s">
        <v>69</v>
      </c>
      <c r="E1046" t="s">
        <v>30</v>
      </c>
      <c r="F1046" t="s">
        <v>55</v>
      </c>
      <c r="G1046" t="s">
        <v>45</v>
      </c>
      <c r="H1046" t="s">
        <v>33</v>
      </c>
      <c r="I1046" t="s">
        <v>34</v>
      </c>
      <c r="J1046" t="s">
        <v>70</v>
      </c>
      <c r="K1046" s="1">
        <v>22508</v>
      </c>
      <c r="L1046" t="s">
        <v>36</v>
      </c>
      <c r="M1046" t="s">
        <v>37</v>
      </c>
      <c r="N1046" t="s">
        <v>72</v>
      </c>
      <c r="O1046" t="s">
        <v>39</v>
      </c>
      <c r="P1046" t="s">
        <v>40</v>
      </c>
      <c r="Q1046">
        <v>3</v>
      </c>
      <c r="R1046" s="1">
        <v>44989</v>
      </c>
      <c r="S1046">
        <v>2</v>
      </c>
      <c r="T1046">
        <v>3</v>
      </c>
      <c r="U1046">
        <v>3</v>
      </c>
      <c r="V1046" s="1">
        <v>44874</v>
      </c>
      <c r="W1046" t="s">
        <v>50</v>
      </c>
      <c r="X1046" t="s">
        <v>51</v>
      </c>
      <c r="Y1046" t="s">
        <v>43</v>
      </c>
      <c r="Z1046">
        <v>3</v>
      </c>
      <c r="AA1046">
        <v>354.19</v>
      </c>
      <c r="AB1046">
        <v>57</v>
      </c>
      <c r="AC1046" t="str" cm="1">
        <f t="array" ref="AC1046">_xlfn.IFS(AB1046 &lt;=29, "Young Adult", AB1046 &lt;=44, "Adult", AB1046 &lt;=59, "Middle Age", AB1046 &gt; 59, "Old")</f>
        <v>Middle Age</v>
      </c>
      <c r="AD1046">
        <f t="shared" ca="1" si="32"/>
        <v>7</v>
      </c>
      <c r="AE1046" t="str" cm="1">
        <f t="array" ref="AE1046">_xlfn.IFS(S1046 &lt; 3, "Low", S1046 &lt;= 4, "Medium", S1046 &gt; 4, "High")</f>
        <v>Low</v>
      </c>
      <c r="AF1046" t="str" cm="1">
        <f t="array" ref="AF1046">_xlfn.IFS(T1046 &lt; 3, "Unsatisfied", T1046 &lt;= 4, "Neutral", T1046 &gt; 4, "Satisfied" )</f>
        <v>Neutral</v>
      </c>
      <c r="AG1046" t="str" cm="1">
        <f t="array" ref="AG1046">_xlfn.IFS(Q1046 &lt; 3, "Needs Improvement", Q1046 &lt;= 4, "Good", Q1046 &gt; 4, "Excellent" )</f>
        <v>Good</v>
      </c>
      <c r="AH1046" t="str">
        <f t="shared" si="33"/>
        <v>Needs Improvement</v>
      </c>
    </row>
    <row r="1047" spans="1:34" x14ac:dyDescent="0.35">
      <c r="A1047">
        <v>1553</v>
      </c>
      <c r="B1047" s="1">
        <v>44912</v>
      </c>
      <c r="C1047" t="s">
        <v>28</v>
      </c>
      <c r="D1047" t="s">
        <v>44</v>
      </c>
      <c r="E1047" t="s">
        <v>30</v>
      </c>
      <c r="F1047" t="s">
        <v>46</v>
      </c>
      <c r="G1047" t="s">
        <v>32</v>
      </c>
      <c r="H1047" t="s">
        <v>46</v>
      </c>
      <c r="I1047" t="s">
        <v>34</v>
      </c>
      <c r="J1047" t="s">
        <v>70</v>
      </c>
      <c r="K1047" s="1">
        <v>22193</v>
      </c>
      <c r="L1047" t="s">
        <v>36</v>
      </c>
      <c r="M1047" t="s">
        <v>37</v>
      </c>
      <c r="N1047" t="s">
        <v>60</v>
      </c>
      <c r="O1047" t="s">
        <v>61</v>
      </c>
      <c r="P1047" t="s">
        <v>40</v>
      </c>
      <c r="Q1047">
        <v>3</v>
      </c>
      <c r="R1047" s="1">
        <v>44938</v>
      </c>
      <c r="S1047">
        <v>3</v>
      </c>
      <c r="T1047">
        <v>1</v>
      </c>
      <c r="U1047">
        <v>5</v>
      </c>
      <c r="V1047" s="1">
        <v>45004</v>
      </c>
      <c r="W1047" t="s">
        <v>41</v>
      </c>
      <c r="X1047" t="s">
        <v>51</v>
      </c>
      <c r="Y1047" t="s">
        <v>63</v>
      </c>
      <c r="Z1047">
        <v>3</v>
      </c>
      <c r="AA1047">
        <v>528.54999999999995</v>
      </c>
      <c r="AB1047">
        <v>62</v>
      </c>
      <c r="AC1047" t="str" cm="1">
        <f t="array" ref="AC1047">_xlfn.IFS(AB1047 &lt;=29, "Young Adult", AB1047 &lt;=44, "Adult", AB1047 &lt;=59, "Middle Age", AB1047 &gt; 59, "Old")</f>
        <v>Old</v>
      </c>
      <c r="AD1047">
        <f t="shared" ca="1" si="32"/>
        <v>3</v>
      </c>
      <c r="AE1047" t="str" cm="1">
        <f t="array" ref="AE1047">_xlfn.IFS(S1047 &lt; 3, "Low", S1047 &lt;= 4, "Medium", S1047 &gt; 4, "High")</f>
        <v>Medium</v>
      </c>
      <c r="AF1047" t="str" cm="1">
        <f t="array" ref="AF1047">_xlfn.IFS(T1047 &lt; 3, "Unsatisfied", T1047 &lt;= 4, "Neutral", T1047 &gt; 4, "Satisfied" )</f>
        <v>Unsatisfied</v>
      </c>
      <c r="AG1047" t="str" cm="1">
        <f t="array" ref="AG1047">_xlfn.IFS(Q1047 &lt; 3, "Needs Improvement", Q1047 &lt;= 4, "Good", Q1047 &gt; 4, "Excellent" )</f>
        <v>Good</v>
      </c>
      <c r="AH1047" t="str">
        <f t="shared" si="33"/>
        <v>Effective</v>
      </c>
    </row>
    <row r="1048" spans="1:34" x14ac:dyDescent="0.35">
      <c r="A1048">
        <v>1555</v>
      </c>
      <c r="B1048" s="1">
        <v>43551</v>
      </c>
      <c r="C1048" t="s">
        <v>106</v>
      </c>
      <c r="D1048" t="s">
        <v>54</v>
      </c>
      <c r="E1048" t="s">
        <v>30</v>
      </c>
      <c r="F1048" t="s">
        <v>46</v>
      </c>
      <c r="G1048" t="s">
        <v>45</v>
      </c>
      <c r="H1048" t="s">
        <v>46</v>
      </c>
      <c r="I1048" t="s">
        <v>34</v>
      </c>
      <c r="J1048" t="s">
        <v>70</v>
      </c>
      <c r="K1048" s="1">
        <v>24223</v>
      </c>
      <c r="L1048" t="s">
        <v>36</v>
      </c>
      <c r="M1048" t="s">
        <v>37</v>
      </c>
      <c r="N1048" t="s">
        <v>49</v>
      </c>
      <c r="O1048" t="s">
        <v>77</v>
      </c>
      <c r="P1048" t="s">
        <v>40</v>
      </c>
      <c r="Q1048">
        <v>3</v>
      </c>
      <c r="R1048" s="1">
        <v>44914</v>
      </c>
      <c r="S1048">
        <v>5</v>
      </c>
      <c r="T1048">
        <v>1</v>
      </c>
      <c r="U1048">
        <v>2</v>
      </c>
      <c r="V1048" s="1">
        <v>44983</v>
      </c>
      <c r="W1048" t="s">
        <v>68</v>
      </c>
      <c r="X1048" t="s">
        <v>51</v>
      </c>
      <c r="Y1048" t="s">
        <v>73</v>
      </c>
      <c r="Z1048">
        <v>5</v>
      </c>
      <c r="AA1048">
        <v>757.78</v>
      </c>
      <c r="AB1048">
        <v>53</v>
      </c>
      <c r="AC1048" t="str" cm="1">
        <f t="array" ref="AC1048">_xlfn.IFS(AB1048 &lt;=29, "Young Adult", AB1048 &lt;=44, "Adult", AB1048 &lt;=59, "Middle Age", AB1048 &gt; 59, "Old")</f>
        <v>Middle Age</v>
      </c>
      <c r="AD1048">
        <f t="shared" ca="1" si="32"/>
        <v>7</v>
      </c>
      <c r="AE1048" t="str" cm="1">
        <f t="array" ref="AE1048">_xlfn.IFS(S1048 &lt; 3, "Low", S1048 &lt;= 4, "Medium", S1048 &gt; 4, "High")</f>
        <v>High</v>
      </c>
      <c r="AF1048" t="str" cm="1">
        <f t="array" ref="AF1048">_xlfn.IFS(T1048 &lt; 3, "Unsatisfied", T1048 &lt;= 4, "Neutral", T1048 &gt; 4, "Satisfied" )</f>
        <v>Unsatisfied</v>
      </c>
      <c r="AG1048" t="str" cm="1">
        <f t="array" ref="AG1048">_xlfn.IFS(Q1048 &lt; 3, "Needs Improvement", Q1048 &lt;= 4, "Good", Q1048 &gt; 4, "Excellent" )</f>
        <v>Good</v>
      </c>
      <c r="AH1048" t="str">
        <f t="shared" si="33"/>
        <v>Needs Improvement</v>
      </c>
    </row>
    <row r="1049" spans="1:34" x14ac:dyDescent="0.35">
      <c r="A1049">
        <v>1556</v>
      </c>
      <c r="B1049" s="1">
        <v>45054</v>
      </c>
      <c r="C1049" t="s">
        <v>106</v>
      </c>
      <c r="D1049" t="s">
        <v>94</v>
      </c>
      <c r="E1049" t="s">
        <v>30</v>
      </c>
      <c r="F1049" t="s">
        <v>55</v>
      </c>
      <c r="G1049" t="s">
        <v>56</v>
      </c>
      <c r="H1049" t="s">
        <v>33</v>
      </c>
      <c r="I1049" t="s">
        <v>34</v>
      </c>
      <c r="J1049" t="s">
        <v>96</v>
      </c>
      <c r="K1049" s="1">
        <v>34011</v>
      </c>
      <c r="L1049" t="s">
        <v>36</v>
      </c>
      <c r="M1049" t="s">
        <v>37</v>
      </c>
      <c r="N1049" t="s">
        <v>84</v>
      </c>
      <c r="O1049" t="s">
        <v>39</v>
      </c>
      <c r="P1049" t="s">
        <v>40</v>
      </c>
      <c r="Q1049">
        <v>3</v>
      </c>
      <c r="R1049" s="1">
        <v>44841</v>
      </c>
      <c r="S1049">
        <v>4</v>
      </c>
      <c r="T1049">
        <v>5</v>
      </c>
      <c r="U1049">
        <v>2</v>
      </c>
      <c r="V1049" s="1">
        <v>45087</v>
      </c>
      <c r="W1049" t="s">
        <v>92</v>
      </c>
      <c r="X1049" t="s">
        <v>51</v>
      </c>
      <c r="Y1049" t="s">
        <v>63</v>
      </c>
      <c r="Z1049">
        <v>1</v>
      </c>
      <c r="AA1049">
        <v>337.94</v>
      </c>
      <c r="AB1049">
        <v>30</v>
      </c>
      <c r="AC1049" t="str" cm="1">
        <f t="array" ref="AC1049">_xlfn.IFS(AB1049 &lt;=29, "Young Adult", AB1049 &lt;=44, "Adult", AB1049 &lt;=59, "Middle Age", AB1049 &gt; 59, "Old")</f>
        <v>Adult</v>
      </c>
      <c r="AD1049">
        <f t="shared" ca="1" si="32"/>
        <v>3</v>
      </c>
      <c r="AE1049" t="str" cm="1">
        <f t="array" ref="AE1049">_xlfn.IFS(S1049 &lt; 3, "Low", S1049 &lt;= 4, "Medium", S1049 &gt; 4, "High")</f>
        <v>Medium</v>
      </c>
      <c r="AF1049" t="str" cm="1">
        <f t="array" ref="AF1049">_xlfn.IFS(T1049 &lt; 3, "Unsatisfied", T1049 &lt;= 4, "Neutral", T1049 &gt; 4, "Satisfied" )</f>
        <v>Satisfied</v>
      </c>
      <c r="AG1049" t="str" cm="1">
        <f t="array" ref="AG1049">_xlfn.IFS(Q1049 &lt; 3, "Needs Improvement", Q1049 &lt;= 4, "Good", Q1049 &gt; 4, "Excellent" )</f>
        <v>Good</v>
      </c>
      <c r="AH1049" t="str">
        <f t="shared" si="33"/>
        <v>Effective</v>
      </c>
    </row>
    <row r="1050" spans="1:34" x14ac:dyDescent="0.35">
      <c r="A1050">
        <v>1557</v>
      </c>
      <c r="B1050" s="1">
        <v>43446</v>
      </c>
      <c r="C1050" t="s">
        <v>106</v>
      </c>
      <c r="D1050" t="s">
        <v>85</v>
      </c>
      <c r="E1050" t="s">
        <v>108</v>
      </c>
      <c r="F1050" t="s">
        <v>46</v>
      </c>
      <c r="G1050" t="s">
        <v>56</v>
      </c>
      <c r="H1050" t="s">
        <v>33</v>
      </c>
      <c r="I1050" t="s">
        <v>34</v>
      </c>
      <c r="J1050" t="s">
        <v>96</v>
      </c>
      <c r="K1050" s="1">
        <v>33405</v>
      </c>
      <c r="L1050" t="s">
        <v>36</v>
      </c>
      <c r="M1050" t="s">
        <v>48</v>
      </c>
      <c r="N1050" t="s">
        <v>49</v>
      </c>
      <c r="O1050" t="s">
        <v>77</v>
      </c>
      <c r="P1050" t="s">
        <v>40</v>
      </c>
      <c r="Q1050">
        <v>3</v>
      </c>
      <c r="R1050" s="1">
        <v>44792</v>
      </c>
      <c r="S1050">
        <v>4</v>
      </c>
      <c r="T1050">
        <v>1</v>
      </c>
      <c r="U1050">
        <v>2</v>
      </c>
      <c r="V1050" s="1">
        <v>45083</v>
      </c>
      <c r="W1050" t="s">
        <v>50</v>
      </c>
      <c r="X1050" t="s">
        <v>51</v>
      </c>
      <c r="Y1050" t="s">
        <v>52</v>
      </c>
      <c r="Z1050">
        <v>5</v>
      </c>
      <c r="AA1050">
        <v>256.57</v>
      </c>
      <c r="AB1050">
        <v>27</v>
      </c>
      <c r="AC1050" t="str" cm="1">
        <f t="array" ref="AC1050">_xlfn.IFS(AB1050 &lt;=29, "Young Adult", AB1050 &lt;=44, "Adult", AB1050 &lt;=59, "Middle Age", AB1050 &gt; 59, "Old")</f>
        <v>Young Adult</v>
      </c>
      <c r="AD1050">
        <f t="shared" ca="1" si="32"/>
        <v>7</v>
      </c>
      <c r="AE1050" t="str" cm="1">
        <f t="array" ref="AE1050">_xlfn.IFS(S1050 &lt; 3, "Low", S1050 &lt;= 4, "Medium", S1050 &gt; 4, "High")</f>
        <v>Medium</v>
      </c>
      <c r="AF1050" t="str" cm="1">
        <f t="array" ref="AF1050">_xlfn.IFS(T1050 &lt; 3, "Unsatisfied", T1050 &lt;= 4, "Neutral", T1050 &gt; 4, "Satisfied" )</f>
        <v>Unsatisfied</v>
      </c>
      <c r="AG1050" t="str" cm="1">
        <f t="array" ref="AG1050">_xlfn.IFS(Q1050 &lt; 3, "Needs Improvement", Q1050 &lt;= 4, "Good", Q1050 &gt; 4, "Excellent" )</f>
        <v>Good</v>
      </c>
      <c r="AH1050" t="str">
        <f t="shared" si="33"/>
        <v>Needs Improvement</v>
      </c>
    </row>
    <row r="1051" spans="1:34" x14ac:dyDescent="0.35">
      <c r="A1051">
        <v>1558</v>
      </c>
      <c r="B1051" s="1">
        <v>44068</v>
      </c>
      <c r="C1051" t="s">
        <v>106</v>
      </c>
      <c r="D1051" t="s">
        <v>64</v>
      </c>
      <c r="E1051" t="s">
        <v>30</v>
      </c>
      <c r="F1051" t="s">
        <v>46</v>
      </c>
      <c r="G1051" t="s">
        <v>45</v>
      </c>
      <c r="H1051" t="s">
        <v>33</v>
      </c>
      <c r="I1051" t="s">
        <v>34</v>
      </c>
      <c r="J1051" t="s">
        <v>70</v>
      </c>
      <c r="K1051" s="1">
        <v>29641</v>
      </c>
      <c r="L1051" t="s">
        <v>36</v>
      </c>
      <c r="M1051" t="s">
        <v>48</v>
      </c>
      <c r="N1051" t="s">
        <v>72</v>
      </c>
      <c r="O1051" t="s">
        <v>67</v>
      </c>
      <c r="P1051" t="s">
        <v>40</v>
      </c>
      <c r="Q1051">
        <v>3</v>
      </c>
      <c r="R1051" s="1">
        <v>44843</v>
      </c>
      <c r="S1051">
        <v>3</v>
      </c>
      <c r="T1051">
        <v>5</v>
      </c>
      <c r="U1051">
        <v>2</v>
      </c>
      <c r="V1051" s="1">
        <v>44829</v>
      </c>
      <c r="W1051" t="s">
        <v>41</v>
      </c>
      <c r="X1051" t="s">
        <v>51</v>
      </c>
      <c r="Y1051" t="s">
        <v>73</v>
      </c>
      <c r="Z1051">
        <v>2</v>
      </c>
      <c r="AA1051">
        <v>839.12</v>
      </c>
      <c r="AB1051">
        <v>39</v>
      </c>
      <c r="AC1051" t="str" cm="1">
        <f t="array" ref="AC1051">_xlfn.IFS(AB1051 &lt;=29, "Young Adult", AB1051 &lt;=44, "Adult", AB1051 &lt;=59, "Middle Age", AB1051 &gt; 59, "Old")</f>
        <v>Adult</v>
      </c>
      <c r="AD1051">
        <f t="shared" ca="1" si="32"/>
        <v>5</v>
      </c>
      <c r="AE1051" t="str" cm="1">
        <f t="array" ref="AE1051">_xlfn.IFS(S1051 &lt; 3, "Low", S1051 &lt;= 4, "Medium", S1051 &gt; 4, "High")</f>
        <v>Medium</v>
      </c>
      <c r="AF1051" t="str" cm="1">
        <f t="array" ref="AF1051">_xlfn.IFS(T1051 &lt; 3, "Unsatisfied", T1051 &lt;= 4, "Neutral", T1051 &gt; 4, "Satisfied" )</f>
        <v>Satisfied</v>
      </c>
      <c r="AG1051" t="str" cm="1">
        <f t="array" ref="AG1051">_xlfn.IFS(Q1051 &lt; 3, "Needs Improvement", Q1051 &lt;= 4, "Good", Q1051 &gt; 4, "Excellent" )</f>
        <v>Good</v>
      </c>
      <c r="AH1051" t="str">
        <f t="shared" si="33"/>
        <v>Needs Improvement</v>
      </c>
    </row>
    <row r="1052" spans="1:34" x14ac:dyDescent="0.35">
      <c r="A1052">
        <v>1559</v>
      </c>
      <c r="B1052" s="1">
        <v>44673</v>
      </c>
      <c r="C1052" t="s">
        <v>106</v>
      </c>
      <c r="D1052" t="s">
        <v>74</v>
      </c>
      <c r="E1052" t="s">
        <v>108</v>
      </c>
      <c r="F1052" t="s">
        <v>55</v>
      </c>
      <c r="G1052" t="s">
        <v>56</v>
      </c>
      <c r="H1052" t="s">
        <v>55</v>
      </c>
      <c r="I1052" t="s">
        <v>34</v>
      </c>
      <c r="J1052" t="s">
        <v>96</v>
      </c>
      <c r="K1052" s="1">
        <v>24078</v>
      </c>
      <c r="L1052" t="s">
        <v>36</v>
      </c>
      <c r="M1052" t="s">
        <v>48</v>
      </c>
      <c r="N1052" t="s">
        <v>60</v>
      </c>
      <c r="O1052" t="s">
        <v>77</v>
      </c>
      <c r="P1052" t="s">
        <v>40</v>
      </c>
      <c r="Q1052">
        <v>3</v>
      </c>
      <c r="R1052" s="1">
        <v>44961</v>
      </c>
      <c r="S1052">
        <v>3</v>
      </c>
      <c r="T1052">
        <v>1</v>
      </c>
      <c r="U1052">
        <v>3</v>
      </c>
      <c r="V1052" s="1">
        <v>45024</v>
      </c>
      <c r="W1052" t="s">
        <v>62</v>
      </c>
      <c r="X1052" t="s">
        <v>51</v>
      </c>
      <c r="Y1052" t="s">
        <v>73</v>
      </c>
      <c r="Z1052">
        <v>1</v>
      </c>
      <c r="AA1052">
        <v>281.94</v>
      </c>
      <c r="AB1052">
        <v>57</v>
      </c>
      <c r="AC1052" t="str" cm="1">
        <f t="array" ref="AC1052">_xlfn.IFS(AB1052 &lt;=29, "Young Adult", AB1052 &lt;=44, "Adult", AB1052 &lt;=59, "Middle Age", AB1052 &gt; 59, "Old")</f>
        <v>Middle Age</v>
      </c>
      <c r="AD1052">
        <f t="shared" ca="1" si="32"/>
        <v>4</v>
      </c>
      <c r="AE1052" t="str" cm="1">
        <f t="array" ref="AE1052">_xlfn.IFS(S1052 &lt; 3, "Low", S1052 &lt;= 4, "Medium", S1052 &gt; 4, "High")</f>
        <v>Medium</v>
      </c>
      <c r="AF1052" t="str" cm="1">
        <f t="array" ref="AF1052">_xlfn.IFS(T1052 &lt; 3, "Unsatisfied", T1052 &lt;= 4, "Neutral", T1052 &gt; 4, "Satisfied" )</f>
        <v>Unsatisfied</v>
      </c>
      <c r="AG1052" t="str" cm="1">
        <f t="array" ref="AG1052">_xlfn.IFS(Q1052 &lt; 3, "Needs Improvement", Q1052 &lt;= 4, "Good", Q1052 &gt; 4, "Excellent" )</f>
        <v>Good</v>
      </c>
      <c r="AH1052" t="str">
        <f t="shared" si="33"/>
        <v>Needs Improvement</v>
      </c>
    </row>
    <row r="1053" spans="1:34" x14ac:dyDescent="0.35">
      <c r="A1053">
        <v>1560</v>
      </c>
      <c r="B1053" s="1">
        <v>44550</v>
      </c>
      <c r="C1053" t="s">
        <v>106</v>
      </c>
      <c r="D1053" t="s">
        <v>94</v>
      </c>
      <c r="E1053" t="s">
        <v>108</v>
      </c>
      <c r="F1053" t="s">
        <v>55</v>
      </c>
      <c r="G1053" t="s">
        <v>45</v>
      </c>
      <c r="H1053" t="s">
        <v>55</v>
      </c>
      <c r="I1053" t="s">
        <v>34</v>
      </c>
      <c r="J1053" t="s">
        <v>65</v>
      </c>
      <c r="K1053" s="1">
        <v>17418</v>
      </c>
      <c r="L1053" t="s">
        <v>36</v>
      </c>
      <c r="M1053" t="s">
        <v>48</v>
      </c>
      <c r="N1053" t="s">
        <v>60</v>
      </c>
      <c r="O1053" t="s">
        <v>77</v>
      </c>
      <c r="P1053" t="s">
        <v>40</v>
      </c>
      <c r="Q1053">
        <v>3</v>
      </c>
      <c r="R1053" s="1">
        <v>44949</v>
      </c>
      <c r="S1053">
        <v>1</v>
      </c>
      <c r="T1053">
        <v>2</v>
      </c>
      <c r="U1053">
        <v>4</v>
      </c>
      <c r="V1053" s="1">
        <v>45112</v>
      </c>
      <c r="W1053" t="s">
        <v>68</v>
      </c>
      <c r="X1053" t="s">
        <v>51</v>
      </c>
      <c r="Y1053" t="s">
        <v>63</v>
      </c>
      <c r="Z1053">
        <v>2</v>
      </c>
      <c r="AA1053">
        <v>821.41</v>
      </c>
      <c r="AB1053">
        <v>74</v>
      </c>
      <c r="AC1053" t="str" cm="1">
        <f t="array" ref="AC1053">_xlfn.IFS(AB1053 &lt;=29, "Young Adult", AB1053 &lt;=44, "Adult", AB1053 &lt;=59, "Middle Age", AB1053 &gt; 59, "Old")</f>
        <v>Old</v>
      </c>
      <c r="AD1053">
        <f t="shared" ca="1" si="32"/>
        <v>4</v>
      </c>
      <c r="AE1053" t="str" cm="1">
        <f t="array" ref="AE1053">_xlfn.IFS(S1053 &lt; 3, "Low", S1053 &lt;= 4, "Medium", S1053 &gt; 4, "High")</f>
        <v>Low</v>
      </c>
      <c r="AF1053" t="str" cm="1">
        <f t="array" ref="AF1053">_xlfn.IFS(T1053 &lt; 3, "Unsatisfied", T1053 &lt;= 4, "Neutral", T1053 &gt; 4, "Satisfied" )</f>
        <v>Unsatisfied</v>
      </c>
      <c r="AG1053" t="str" cm="1">
        <f t="array" ref="AG1053">_xlfn.IFS(Q1053 &lt; 3, "Needs Improvement", Q1053 &lt;= 4, "Good", Q1053 &gt; 4, "Excellent" )</f>
        <v>Good</v>
      </c>
      <c r="AH1053" t="str">
        <f t="shared" si="33"/>
        <v>Effective</v>
      </c>
    </row>
    <row r="1054" spans="1:34" x14ac:dyDescent="0.35">
      <c r="A1054">
        <v>1561</v>
      </c>
      <c r="B1054" s="1">
        <v>44239</v>
      </c>
      <c r="C1054" t="s">
        <v>28</v>
      </c>
      <c r="D1054" t="s">
        <v>54</v>
      </c>
      <c r="E1054" t="s">
        <v>30</v>
      </c>
      <c r="F1054" t="s">
        <v>31</v>
      </c>
      <c r="G1054" t="s">
        <v>32</v>
      </c>
      <c r="H1054" t="s">
        <v>55</v>
      </c>
      <c r="I1054" t="s">
        <v>34</v>
      </c>
      <c r="J1054" t="s">
        <v>65</v>
      </c>
      <c r="K1054" s="1">
        <v>20604</v>
      </c>
      <c r="L1054" t="s">
        <v>36</v>
      </c>
      <c r="M1054" t="s">
        <v>37</v>
      </c>
      <c r="N1054" t="s">
        <v>49</v>
      </c>
      <c r="O1054" t="s">
        <v>61</v>
      </c>
      <c r="P1054" t="s">
        <v>40</v>
      </c>
      <c r="Q1054">
        <v>3</v>
      </c>
      <c r="R1054" s="1">
        <v>45017</v>
      </c>
      <c r="S1054">
        <v>5</v>
      </c>
      <c r="T1054">
        <v>1</v>
      </c>
      <c r="U1054">
        <v>3</v>
      </c>
      <c r="V1054" s="1">
        <v>44853</v>
      </c>
      <c r="W1054" t="s">
        <v>41</v>
      </c>
      <c r="X1054" t="s">
        <v>42</v>
      </c>
      <c r="Y1054" t="s">
        <v>52</v>
      </c>
      <c r="Z1054">
        <v>3</v>
      </c>
      <c r="AA1054">
        <v>924.06</v>
      </c>
      <c r="AB1054">
        <v>65</v>
      </c>
      <c r="AC1054" t="str" cm="1">
        <f t="array" ref="AC1054">_xlfn.IFS(AB1054 &lt;=29, "Young Adult", AB1054 &lt;=44, "Adult", AB1054 &lt;=59, "Middle Age", AB1054 &gt; 59, "Old")</f>
        <v>Old</v>
      </c>
      <c r="AD1054">
        <f t="shared" ca="1" si="32"/>
        <v>5</v>
      </c>
      <c r="AE1054" t="str" cm="1">
        <f t="array" ref="AE1054">_xlfn.IFS(S1054 &lt; 3, "Low", S1054 &lt;= 4, "Medium", S1054 &gt; 4, "High")</f>
        <v>High</v>
      </c>
      <c r="AF1054" t="str" cm="1">
        <f t="array" ref="AF1054">_xlfn.IFS(T1054 &lt; 3, "Unsatisfied", T1054 &lt;= 4, "Neutral", T1054 &gt; 4, "Satisfied" )</f>
        <v>Unsatisfied</v>
      </c>
      <c r="AG1054" t="str" cm="1">
        <f t="array" ref="AG1054">_xlfn.IFS(Q1054 &lt; 3, "Needs Improvement", Q1054 &lt;= 4, "Good", Q1054 &gt; 4, "Excellent" )</f>
        <v>Good</v>
      </c>
      <c r="AH1054" t="str">
        <f t="shared" si="33"/>
        <v>Needs Improvement</v>
      </c>
    </row>
    <row r="1055" spans="1:34" x14ac:dyDescent="0.35">
      <c r="A1055">
        <v>1562</v>
      </c>
      <c r="B1055" s="1">
        <v>44103</v>
      </c>
      <c r="C1055" t="s">
        <v>28</v>
      </c>
      <c r="D1055" t="s">
        <v>69</v>
      </c>
      <c r="E1055" t="s">
        <v>30</v>
      </c>
      <c r="F1055" t="s">
        <v>55</v>
      </c>
      <c r="G1055" t="s">
        <v>56</v>
      </c>
      <c r="H1055" t="s">
        <v>33</v>
      </c>
      <c r="I1055" t="s">
        <v>34</v>
      </c>
      <c r="J1055" t="s">
        <v>58</v>
      </c>
      <c r="K1055" s="1">
        <v>16140</v>
      </c>
      <c r="L1055" t="s">
        <v>36</v>
      </c>
      <c r="M1055" t="s">
        <v>37</v>
      </c>
      <c r="N1055" t="s">
        <v>72</v>
      </c>
      <c r="O1055" t="s">
        <v>61</v>
      </c>
      <c r="P1055" t="s">
        <v>40</v>
      </c>
      <c r="Q1055">
        <v>3</v>
      </c>
      <c r="R1055" s="1">
        <v>45037</v>
      </c>
      <c r="S1055">
        <v>3</v>
      </c>
      <c r="T1055">
        <v>2</v>
      </c>
      <c r="U1055">
        <v>1</v>
      </c>
      <c r="V1055" s="1">
        <v>44919</v>
      </c>
      <c r="W1055" t="s">
        <v>41</v>
      </c>
      <c r="X1055" t="s">
        <v>42</v>
      </c>
      <c r="Y1055" t="s">
        <v>73</v>
      </c>
      <c r="Z1055">
        <v>2</v>
      </c>
      <c r="AA1055">
        <v>578.66</v>
      </c>
      <c r="AB1055">
        <v>76</v>
      </c>
      <c r="AC1055" t="str" cm="1">
        <f t="array" ref="AC1055">_xlfn.IFS(AB1055 &lt;=29, "Young Adult", AB1055 &lt;=44, "Adult", AB1055 &lt;=59, "Middle Age", AB1055 &gt; 59, "Old")</f>
        <v>Old</v>
      </c>
      <c r="AD1055">
        <f t="shared" ca="1" si="32"/>
        <v>5</v>
      </c>
      <c r="AE1055" t="str" cm="1">
        <f t="array" ref="AE1055">_xlfn.IFS(S1055 &lt; 3, "Low", S1055 &lt;= 4, "Medium", S1055 &gt; 4, "High")</f>
        <v>Medium</v>
      </c>
      <c r="AF1055" t="str" cm="1">
        <f t="array" ref="AF1055">_xlfn.IFS(T1055 &lt; 3, "Unsatisfied", T1055 &lt;= 4, "Neutral", T1055 &gt; 4, "Satisfied" )</f>
        <v>Unsatisfied</v>
      </c>
      <c r="AG1055" t="str" cm="1">
        <f t="array" ref="AG1055">_xlfn.IFS(Q1055 &lt; 3, "Needs Improvement", Q1055 &lt;= 4, "Good", Q1055 &gt; 4, "Excellent" )</f>
        <v>Good</v>
      </c>
      <c r="AH1055" t="str">
        <f t="shared" si="33"/>
        <v>Needs Improvement</v>
      </c>
    </row>
    <row r="1056" spans="1:34" x14ac:dyDescent="0.35">
      <c r="A1056">
        <v>1563</v>
      </c>
      <c r="B1056" s="1">
        <v>44814</v>
      </c>
      <c r="C1056" t="s">
        <v>28</v>
      </c>
      <c r="D1056" t="s">
        <v>29</v>
      </c>
      <c r="E1056" t="s">
        <v>30</v>
      </c>
      <c r="F1056" t="s">
        <v>31</v>
      </c>
      <c r="G1056" t="s">
        <v>32</v>
      </c>
      <c r="H1056" t="s">
        <v>33</v>
      </c>
      <c r="I1056" t="s">
        <v>34</v>
      </c>
      <c r="J1056" t="s">
        <v>70</v>
      </c>
      <c r="K1056" s="1">
        <v>22246</v>
      </c>
      <c r="L1056" t="s">
        <v>36</v>
      </c>
      <c r="M1056" t="s">
        <v>37</v>
      </c>
      <c r="N1056" t="s">
        <v>72</v>
      </c>
      <c r="O1056" t="s">
        <v>39</v>
      </c>
      <c r="P1056" t="s">
        <v>40</v>
      </c>
      <c r="Q1056">
        <v>3</v>
      </c>
      <c r="R1056" s="1">
        <v>45039</v>
      </c>
      <c r="S1056">
        <v>1</v>
      </c>
      <c r="T1056">
        <v>4</v>
      </c>
      <c r="U1056">
        <v>3</v>
      </c>
      <c r="V1056" s="1">
        <v>44904</v>
      </c>
      <c r="W1056" t="s">
        <v>41</v>
      </c>
      <c r="X1056" t="s">
        <v>51</v>
      </c>
      <c r="Y1056" t="s">
        <v>52</v>
      </c>
      <c r="Z1056">
        <v>3</v>
      </c>
      <c r="AA1056">
        <v>721.86</v>
      </c>
      <c r="AB1056">
        <v>62</v>
      </c>
      <c r="AC1056" t="str" cm="1">
        <f t="array" ref="AC1056">_xlfn.IFS(AB1056 &lt;=29, "Young Adult", AB1056 &lt;=44, "Adult", AB1056 &lt;=59, "Middle Age", AB1056 &gt; 59, "Old")</f>
        <v>Old</v>
      </c>
      <c r="AD1056">
        <f t="shared" ca="1" si="32"/>
        <v>3</v>
      </c>
      <c r="AE1056" t="str" cm="1">
        <f t="array" ref="AE1056">_xlfn.IFS(S1056 &lt; 3, "Low", S1056 &lt;= 4, "Medium", S1056 &gt; 4, "High")</f>
        <v>Low</v>
      </c>
      <c r="AF1056" t="str" cm="1">
        <f t="array" ref="AF1056">_xlfn.IFS(T1056 &lt; 3, "Unsatisfied", T1056 &lt;= 4, "Neutral", T1056 &gt; 4, "Satisfied" )</f>
        <v>Neutral</v>
      </c>
      <c r="AG1056" t="str" cm="1">
        <f t="array" ref="AG1056">_xlfn.IFS(Q1056 &lt; 3, "Needs Improvement", Q1056 &lt;= 4, "Good", Q1056 &gt; 4, "Excellent" )</f>
        <v>Good</v>
      </c>
      <c r="AH1056" t="str">
        <f t="shared" si="33"/>
        <v>Needs Improvement</v>
      </c>
    </row>
    <row r="1057" spans="1:34" x14ac:dyDescent="0.35">
      <c r="A1057">
        <v>1564</v>
      </c>
      <c r="B1057" s="1">
        <v>44996</v>
      </c>
      <c r="C1057" t="s">
        <v>28</v>
      </c>
      <c r="D1057" t="s">
        <v>85</v>
      </c>
      <c r="E1057" t="s">
        <v>30</v>
      </c>
      <c r="F1057" t="s">
        <v>31</v>
      </c>
      <c r="G1057" t="s">
        <v>45</v>
      </c>
      <c r="H1057" t="s">
        <v>55</v>
      </c>
      <c r="I1057" t="s">
        <v>34</v>
      </c>
      <c r="J1057" t="s">
        <v>65</v>
      </c>
      <c r="K1057" s="1">
        <v>33301</v>
      </c>
      <c r="L1057" t="s">
        <v>36</v>
      </c>
      <c r="M1057" t="s">
        <v>48</v>
      </c>
      <c r="N1057" t="s">
        <v>60</v>
      </c>
      <c r="O1057" t="s">
        <v>39</v>
      </c>
      <c r="P1057" t="s">
        <v>78</v>
      </c>
      <c r="Q1057">
        <v>3</v>
      </c>
      <c r="R1057" s="1">
        <v>44915</v>
      </c>
      <c r="S1057">
        <v>4</v>
      </c>
      <c r="T1057">
        <v>1</v>
      </c>
      <c r="U1057">
        <v>4</v>
      </c>
      <c r="V1057" s="1">
        <v>45036</v>
      </c>
      <c r="W1057" t="s">
        <v>92</v>
      </c>
      <c r="X1057" t="s">
        <v>51</v>
      </c>
      <c r="Y1057" t="s">
        <v>63</v>
      </c>
      <c r="Z1057">
        <v>4</v>
      </c>
      <c r="AA1057">
        <v>430.3</v>
      </c>
      <c r="AB1057">
        <v>32</v>
      </c>
      <c r="AC1057" t="str" cm="1">
        <f t="array" ref="AC1057">_xlfn.IFS(AB1057 &lt;=29, "Young Adult", AB1057 &lt;=44, "Adult", AB1057 &lt;=59, "Middle Age", AB1057 &gt; 59, "Old")</f>
        <v>Adult</v>
      </c>
      <c r="AD1057">
        <f t="shared" ca="1" si="32"/>
        <v>3</v>
      </c>
      <c r="AE1057" t="str" cm="1">
        <f t="array" ref="AE1057">_xlfn.IFS(S1057 &lt; 3, "Low", S1057 &lt;= 4, "Medium", S1057 &gt; 4, "High")</f>
        <v>Medium</v>
      </c>
      <c r="AF1057" t="str" cm="1">
        <f t="array" ref="AF1057">_xlfn.IFS(T1057 &lt; 3, "Unsatisfied", T1057 &lt;= 4, "Neutral", T1057 &gt; 4, "Satisfied" )</f>
        <v>Unsatisfied</v>
      </c>
      <c r="AG1057" t="str" cm="1">
        <f t="array" ref="AG1057">_xlfn.IFS(Q1057 &lt; 3, "Needs Improvement", Q1057 &lt;= 4, "Good", Q1057 &gt; 4, "Excellent" )</f>
        <v>Good</v>
      </c>
      <c r="AH1057" t="str">
        <f t="shared" si="33"/>
        <v>Effective</v>
      </c>
    </row>
    <row r="1058" spans="1:34" x14ac:dyDescent="0.35">
      <c r="A1058">
        <v>1565</v>
      </c>
      <c r="B1058" s="1">
        <v>44679</v>
      </c>
      <c r="C1058" t="s">
        <v>28</v>
      </c>
      <c r="D1058" t="s">
        <v>44</v>
      </c>
      <c r="E1058" t="s">
        <v>30</v>
      </c>
      <c r="F1058" t="s">
        <v>55</v>
      </c>
      <c r="G1058" t="s">
        <v>32</v>
      </c>
      <c r="H1058" t="s">
        <v>55</v>
      </c>
      <c r="I1058" t="s">
        <v>34</v>
      </c>
      <c r="J1058" t="s">
        <v>70</v>
      </c>
      <c r="K1058" s="1">
        <v>22182</v>
      </c>
      <c r="L1058" t="s">
        <v>36</v>
      </c>
      <c r="M1058" t="s">
        <v>48</v>
      </c>
      <c r="N1058" t="s">
        <v>84</v>
      </c>
      <c r="O1058" t="s">
        <v>39</v>
      </c>
      <c r="P1058" t="s">
        <v>40</v>
      </c>
      <c r="Q1058">
        <v>3</v>
      </c>
      <c r="R1058" s="1">
        <v>45093</v>
      </c>
      <c r="S1058">
        <v>5</v>
      </c>
      <c r="T1058">
        <v>4</v>
      </c>
      <c r="U1058">
        <v>5</v>
      </c>
      <c r="V1058" s="1">
        <v>44898</v>
      </c>
      <c r="W1058" t="s">
        <v>50</v>
      </c>
      <c r="X1058" t="s">
        <v>42</v>
      </c>
      <c r="Y1058" t="s">
        <v>63</v>
      </c>
      <c r="Z1058">
        <v>3</v>
      </c>
      <c r="AA1058">
        <v>337.52</v>
      </c>
      <c r="AB1058">
        <v>62</v>
      </c>
      <c r="AC1058" t="str" cm="1">
        <f t="array" ref="AC1058">_xlfn.IFS(AB1058 &lt;=29, "Young Adult", AB1058 &lt;=44, "Adult", AB1058 &lt;=59, "Middle Age", AB1058 &gt; 59, "Old")</f>
        <v>Old</v>
      </c>
      <c r="AD1058">
        <f t="shared" ca="1" si="32"/>
        <v>4</v>
      </c>
      <c r="AE1058" t="str" cm="1">
        <f t="array" ref="AE1058">_xlfn.IFS(S1058 &lt; 3, "Low", S1058 &lt;= 4, "Medium", S1058 &gt; 4, "High")</f>
        <v>High</v>
      </c>
      <c r="AF1058" t="str" cm="1">
        <f t="array" ref="AF1058">_xlfn.IFS(T1058 &lt; 3, "Unsatisfied", T1058 &lt;= 4, "Neutral", T1058 &gt; 4, "Satisfied" )</f>
        <v>Neutral</v>
      </c>
      <c r="AG1058" t="str" cm="1">
        <f t="array" ref="AG1058">_xlfn.IFS(Q1058 &lt; 3, "Needs Improvement", Q1058 &lt;= 4, "Good", Q1058 &gt; 4, "Excellent" )</f>
        <v>Good</v>
      </c>
      <c r="AH1058" t="str">
        <f t="shared" si="33"/>
        <v>Effective</v>
      </c>
    </row>
    <row r="1059" spans="1:34" x14ac:dyDescent="0.35">
      <c r="A1059">
        <v>1566</v>
      </c>
      <c r="B1059" s="1">
        <v>44640</v>
      </c>
      <c r="C1059" t="s">
        <v>28</v>
      </c>
      <c r="D1059" t="s">
        <v>87</v>
      </c>
      <c r="E1059" t="s">
        <v>30</v>
      </c>
      <c r="F1059" t="s">
        <v>55</v>
      </c>
      <c r="G1059" t="s">
        <v>56</v>
      </c>
      <c r="H1059" t="s">
        <v>33</v>
      </c>
      <c r="I1059" t="s">
        <v>34</v>
      </c>
      <c r="J1059" t="s">
        <v>105</v>
      </c>
      <c r="K1059" s="1">
        <v>23004</v>
      </c>
      <c r="L1059" t="s">
        <v>36</v>
      </c>
      <c r="M1059" t="s">
        <v>37</v>
      </c>
      <c r="N1059" t="s">
        <v>49</v>
      </c>
      <c r="O1059" t="s">
        <v>77</v>
      </c>
      <c r="P1059" t="s">
        <v>78</v>
      </c>
      <c r="Q1059">
        <v>3</v>
      </c>
      <c r="R1059" s="1">
        <v>45132</v>
      </c>
      <c r="S1059">
        <v>1</v>
      </c>
      <c r="T1059">
        <v>4</v>
      </c>
      <c r="U1059">
        <v>1</v>
      </c>
      <c r="V1059" s="1">
        <v>45051</v>
      </c>
      <c r="W1059" t="s">
        <v>92</v>
      </c>
      <c r="X1059" t="s">
        <v>42</v>
      </c>
      <c r="Y1059" t="s">
        <v>43</v>
      </c>
      <c r="Z1059">
        <v>1</v>
      </c>
      <c r="AA1059">
        <v>692.71</v>
      </c>
      <c r="AB1059">
        <v>60</v>
      </c>
      <c r="AC1059" t="str" cm="1">
        <f t="array" ref="AC1059">_xlfn.IFS(AB1059 &lt;=29, "Young Adult", AB1059 &lt;=44, "Adult", AB1059 &lt;=59, "Middle Age", AB1059 &gt; 59, "Old")</f>
        <v>Old</v>
      </c>
      <c r="AD1059">
        <f t="shared" ca="1" si="32"/>
        <v>4</v>
      </c>
      <c r="AE1059" t="str" cm="1">
        <f t="array" ref="AE1059">_xlfn.IFS(S1059 &lt; 3, "Low", S1059 &lt;= 4, "Medium", S1059 &gt; 4, "High")</f>
        <v>Low</v>
      </c>
      <c r="AF1059" t="str" cm="1">
        <f t="array" ref="AF1059">_xlfn.IFS(T1059 &lt; 3, "Unsatisfied", T1059 &lt;= 4, "Neutral", T1059 &gt; 4, "Satisfied" )</f>
        <v>Neutral</v>
      </c>
      <c r="AG1059" t="str" cm="1">
        <f t="array" ref="AG1059">_xlfn.IFS(Q1059 &lt; 3, "Needs Improvement", Q1059 &lt;= 4, "Good", Q1059 &gt; 4, "Excellent" )</f>
        <v>Good</v>
      </c>
      <c r="AH1059" t="str">
        <f t="shared" si="33"/>
        <v>Needs Improvement</v>
      </c>
    </row>
    <row r="1060" spans="1:34" x14ac:dyDescent="0.35">
      <c r="A1060">
        <v>1567</v>
      </c>
      <c r="B1060" s="1">
        <v>44624</v>
      </c>
      <c r="C1060" t="s">
        <v>28</v>
      </c>
      <c r="D1060" t="s">
        <v>64</v>
      </c>
      <c r="E1060" t="s">
        <v>30</v>
      </c>
      <c r="F1060" t="s">
        <v>31</v>
      </c>
      <c r="G1060" t="s">
        <v>32</v>
      </c>
      <c r="H1060" t="s">
        <v>46</v>
      </c>
      <c r="I1060" t="s">
        <v>34</v>
      </c>
      <c r="J1060" t="s">
        <v>70</v>
      </c>
      <c r="K1060" s="1">
        <v>28823</v>
      </c>
      <c r="L1060" t="s">
        <v>36</v>
      </c>
      <c r="M1060" t="s">
        <v>37</v>
      </c>
      <c r="N1060" t="s">
        <v>84</v>
      </c>
      <c r="O1060" t="s">
        <v>61</v>
      </c>
      <c r="P1060" t="s">
        <v>40</v>
      </c>
      <c r="Q1060">
        <v>3</v>
      </c>
      <c r="R1060" s="1">
        <v>45028</v>
      </c>
      <c r="S1060">
        <v>4</v>
      </c>
      <c r="T1060">
        <v>2</v>
      </c>
      <c r="U1060">
        <v>4</v>
      </c>
      <c r="V1060" s="1">
        <v>45059</v>
      </c>
      <c r="W1060" t="s">
        <v>62</v>
      </c>
      <c r="X1060" t="s">
        <v>51</v>
      </c>
      <c r="Y1060" t="s">
        <v>43</v>
      </c>
      <c r="Z1060">
        <v>1</v>
      </c>
      <c r="AA1060">
        <v>177.99</v>
      </c>
      <c r="AB1060">
        <v>44</v>
      </c>
      <c r="AC1060" t="str" cm="1">
        <f t="array" ref="AC1060">_xlfn.IFS(AB1060 &lt;=29, "Young Adult", AB1060 &lt;=44, "Adult", AB1060 &lt;=59, "Middle Age", AB1060 &gt; 59, "Old")</f>
        <v>Adult</v>
      </c>
      <c r="AD1060">
        <f t="shared" ca="1" si="32"/>
        <v>4</v>
      </c>
      <c r="AE1060" t="str" cm="1">
        <f t="array" ref="AE1060">_xlfn.IFS(S1060 &lt; 3, "Low", S1060 &lt;= 4, "Medium", S1060 &gt; 4, "High")</f>
        <v>Medium</v>
      </c>
      <c r="AF1060" t="str" cm="1">
        <f t="array" ref="AF1060">_xlfn.IFS(T1060 &lt; 3, "Unsatisfied", T1060 &lt;= 4, "Neutral", T1060 &gt; 4, "Satisfied" )</f>
        <v>Unsatisfied</v>
      </c>
      <c r="AG1060" t="str" cm="1">
        <f t="array" ref="AG1060">_xlfn.IFS(Q1060 &lt; 3, "Needs Improvement", Q1060 &lt;= 4, "Good", Q1060 &gt; 4, "Excellent" )</f>
        <v>Good</v>
      </c>
      <c r="AH1060" t="str">
        <f t="shared" si="33"/>
        <v>Needs Improvement</v>
      </c>
    </row>
    <row r="1061" spans="1:34" x14ac:dyDescent="0.35">
      <c r="A1061">
        <v>1568</v>
      </c>
      <c r="B1061" s="1">
        <v>44958</v>
      </c>
      <c r="C1061" t="s">
        <v>28</v>
      </c>
      <c r="D1061" t="s">
        <v>94</v>
      </c>
      <c r="E1061" t="s">
        <v>30</v>
      </c>
      <c r="F1061" t="s">
        <v>46</v>
      </c>
      <c r="G1061" t="s">
        <v>56</v>
      </c>
      <c r="H1061" t="s">
        <v>55</v>
      </c>
      <c r="I1061" t="s">
        <v>34</v>
      </c>
      <c r="J1061" t="s">
        <v>105</v>
      </c>
      <c r="K1061" s="1">
        <v>34773</v>
      </c>
      <c r="L1061" t="s">
        <v>36</v>
      </c>
      <c r="M1061" t="s">
        <v>37</v>
      </c>
      <c r="N1061" t="s">
        <v>84</v>
      </c>
      <c r="O1061" t="s">
        <v>77</v>
      </c>
      <c r="P1061" t="s">
        <v>40</v>
      </c>
      <c r="Q1061">
        <v>3</v>
      </c>
      <c r="R1061" s="1">
        <v>44838</v>
      </c>
      <c r="S1061">
        <v>1</v>
      </c>
      <c r="T1061">
        <v>2</v>
      </c>
      <c r="U1061">
        <v>3</v>
      </c>
      <c r="V1061" s="1">
        <v>45023</v>
      </c>
      <c r="W1061" t="s">
        <v>92</v>
      </c>
      <c r="X1061" t="s">
        <v>51</v>
      </c>
      <c r="Y1061" t="s">
        <v>52</v>
      </c>
      <c r="Z1061">
        <v>5</v>
      </c>
      <c r="AA1061">
        <v>586.71</v>
      </c>
      <c r="AB1061">
        <v>28</v>
      </c>
      <c r="AC1061" t="str" cm="1">
        <f t="array" ref="AC1061">_xlfn.IFS(AB1061 &lt;=29, "Young Adult", AB1061 &lt;=44, "Adult", AB1061 &lt;=59, "Middle Age", AB1061 &gt; 59, "Old")</f>
        <v>Young Adult</v>
      </c>
      <c r="AD1061">
        <f t="shared" ca="1" si="32"/>
        <v>3</v>
      </c>
      <c r="AE1061" t="str" cm="1">
        <f t="array" ref="AE1061">_xlfn.IFS(S1061 &lt; 3, "Low", S1061 &lt;= 4, "Medium", S1061 &gt; 4, "High")</f>
        <v>Low</v>
      </c>
      <c r="AF1061" t="str" cm="1">
        <f t="array" ref="AF1061">_xlfn.IFS(T1061 &lt; 3, "Unsatisfied", T1061 &lt;= 4, "Neutral", T1061 &gt; 4, "Satisfied" )</f>
        <v>Unsatisfied</v>
      </c>
      <c r="AG1061" t="str" cm="1">
        <f t="array" ref="AG1061">_xlfn.IFS(Q1061 &lt; 3, "Needs Improvement", Q1061 &lt;= 4, "Good", Q1061 &gt; 4, "Excellent" )</f>
        <v>Good</v>
      </c>
      <c r="AH1061" t="str">
        <f t="shared" si="33"/>
        <v>Needs Improvement</v>
      </c>
    </row>
    <row r="1062" spans="1:34" x14ac:dyDescent="0.35">
      <c r="A1062">
        <v>1569</v>
      </c>
      <c r="B1062" s="1">
        <v>44232</v>
      </c>
      <c r="C1062" t="s">
        <v>28</v>
      </c>
      <c r="D1062" t="s">
        <v>74</v>
      </c>
      <c r="E1062" t="s">
        <v>30</v>
      </c>
      <c r="F1062" t="s">
        <v>46</v>
      </c>
      <c r="G1062" t="s">
        <v>32</v>
      </c>
      <c r="H1062" t="s">
        <v>55</v>
      </c>
      <c r="I1062" t="s">
        <v>34</v>
      </c>
      <c r="J1062" t="s">
        <v>79</v>
      </c>
      <c r="K1062" s="1">
        <v>27449</v>
      </c>
      <c r="L1062" t="s">
        <v>36</v>
      </c>
      <c r="M1062" t="s">
        <v>48</v>
      </c>
      <c r="N1062" t="s">
        <v>72</v>
      </c>
      <c r="O1062" t="s">
        <v>39</v>
      </c>
      <c r="P1062" t="s">
        <v>40</v>
      </c>
      <c r="Q1062">
        <v>3</v>
      </c>
      <c r="R1062" s="1">
        <v>44993</v>
      </c>
      <c r="S1062">
        <v>1</v>
      </c>
      <c r="T1062">
        <v>3</v>
      </c>
      <c r="U1062">
        <v>1</v>
      </c>
      <c r="V1062" s="1">
        <v>45005</v>
      </c>
      <c r="W1062" t="s">
        <v>50</v>
      </c>
      <c r="X1062" t="s">
        <v>42</v>
      </c>
      <c r="Y1062" t="s">
        <v>63</v>
      </c>
      <c r="Z1062">
        <v>2</v>
      </c>
      <c r="AA1062">
        <v>771.98</v>
      </c>
      <c r="AB1062">
        <v>46</v>
      </c>
      <c r="AC1062" t="str" cm="1">
        <f t="array" ref="AC1062">_xlfn.IFS(AB1062 &lt;=29, "Young Adult", AB1062 &lt;=44, "Adult", AB1062 &lt;=59, "Middle Age", AB1062 &gt; 59, "Old")</f>
        <v>Middle Age</v>
      </c>
      <c r="AD1062">
        <f t="shared" ca="1" si="32"/>
        <v>5</v>
      </c>
      <c r="AE1062" t="str" cm="1">
        <f t="array" ref="AE1062">_xlfn.IFS(S1062 &lt; 3, "Low", S1062 &lt;= 4, "Medium", S1062 &gt; 4, "High")</f>
        <v>Low</v>
      </c>
      <c r="AF1062" t="str" cm="1">
        <f t="array" ref="AF1062">_xlfn.IFS(T1062 &lt; 3, "Unsatisfied", T1062 &lt;= 4, "Neutral", T1062 &gt; 4, "Satisfied" )</f>
        <v>Neutral</v>
      </c>
      <c r="AG1062" t="str" cm="1">
        <f t="array" ref="AG1062">_xlfn.IFS(Q1062 &lt; 3, "Needs Improvement", Q1062 &lt;= 4, "Good", Q1062 &gt; 4, "Excellent" )</f>
        <v>Good</v>
      </c>
      <c r="AH1062" t="str">
        <f t="shared" si="33"/>
        <v>Effective</v>
      </c>
    </row>
    <row r="1063" spans="1:34" x14ac:dyDescent="0.35">
      <c r="A1063">
        <v>1570</v>
      </c>
      <c r="B1063" s="1">
        <v>44888</v>
      </c>
      <c r="C1063" t="s">
        <v>28</v>
      </c>
      <c r="D1063" t="s">
        <v>81</v>
      </c>
      <c r="E1063" t="s">
        <v>30</v>
      </c>
      <c r="F1063" t="s">
        <v>31</v>
      </c>
      <c r="G1063" t="s">
        <v>32</v>
      </c>
      <c r="H1063" t="s">
        <v>46</v>
      </c>
      <c r="I1063" t="s">
        <v>34</v>
      </c>
      <c r="J1063" t="s">
        <v>65</v>
      </c>
      <c r="K1063" s="1">
        <v>33604</v>
      </c>
      <c r="L1063" t="s">
        <v>36</v>
      </c>
      <c r="M1063" t="s">
        <v>48</v>
      </c>
      <c r="N1063" t="s">
        <v>84</v>
      </c>
      <c r="O1063" t="s">
        <v>61</v>
      </c>
      <c r="P1063" t="s">
        <v>40</v>
      </c>
      <c r="Q1063">
        <v>3</v>
      </c>
      <c r="R1063" s="1">
        <v>44780</v>
      </c>
      <c r="S1063">
        <v>1</v>
      </c>
      <c r="T1063">
        <v>4</v>
      </c>
      <c r="U1063">
        <v>5</v>
      </c>
      <c r="V1063" s="1">
        <v>45013</v>
      </c>
      <c r="W1063" t="s">
        <v>62</v>
      </c>
      <c r="X1063" t="s">
        <v>42</v>
      </c>
      <c r="Y1063" t="s">
        <v>73</v>
      </c>
      <c r="Z1063">
        <v>4</v>
      </c>
      <c r="AA1063">
        <v>121.88</v>
      </c>
      <c r="AB1063">
        <v>30</v>
      </c>
      <c r="AC1063" t="str" cm="1">
        <f t="array" ref="AC1063">_xlfn.IFS(AB1063 &lt;=29, "Young Adult", AB1063 &lt;=44, "Adult", AB1063 &lt;=59, "Middle Age", AB1063 &gt; 59, "Old")</f>
        <v>Adult</v>
      </c>
      <c r="AD1063">
        <f t="shared" ca="1" si="32"/>
        <v>3</v>
      </c>
      <c r="AE1063" t="str" cm="1">
        <f t="array" ref="AE1063">_xlfn.IFS(S1063 &lt; 3, "Low", S1063 &lt;= 4, "Medium", S1063 &gt; 4, "High")</f>
        <v>Low</v>
      </c>
      <c r="AF1063" t="str" cm="1">
        <f t="array" ref="AF1063">_xlfn.IFS(T1063 &lt; 3, "Unsatisfied", T1063 &lt;= 4, "Neutral", T1063 &gt; 4, "Satisfied" )</f>
        <v>Neutral</v>
      </c>
      <c r="AG1063" t="str" cm="1">
        <f t="array" ref="AG1063">_xlfn.IFS(Q1063 &lt; 3, "Needs Improvement", Q1063 &lt;= 4, "Good", Q1063 &gt; 4, "Excellent" )</f>
        <v>Good</v>
      </c>
      <c r="AH1063" t="str">
        <f t="shared" si="33"/>
        <v>Needs Improvement</v>
      </c>
    </row>
    <row r="1064" spans="1:34" x14ac:dyDescent="0.35">
      <c r="A1064">
        <v>1571</v>
      </c>
      <c r="B1064" s="1">
        <v>44340</v>
      </c>
      <c r="C1064" t="s">
        <v>28</v>
      </c>
      <c r="D1064" t="s">
        <v>54</v>
      </c>
      <c r="E1064" t="s">
        <v>30</v>
      </c>
      <c r="F1064" t="s">
        <v>46</v>
      </c>
      <c r="G1064" t="s">
        <v>45</v>
      </c>
      <c r="H1064" t="s">
        <v>55</v>
      </c>
      <c r="I1064" t="s">
        <v>34</v>
      </c>
      <c r="J1064" t="s">
        <v>105</v>
      </c>
      <c r="K1064" s="1">
        <v>31667</v>
      </c>
      <c r="L1064" t="s">
        <v>36</v>
      </c>
      <c r="M1064" t="s">
        <v>37</v>
      </c>
      <c r="N1064" t="s">
        <v>49</v>
      </c>
      <c r="O1064" t="s">
        <v>77</v>
      </c>
      <c r="P1064" t="s">
        <v>78</v>
      </c>
      <c r="Q1064">
        <v>3</v>
      </c>
      <c r="R1064" s="1">
        <v>45081</v>
      </c>
      <c r="S1064">
        <v>3</v>
      </c>
      <c r="T1064">
        <v>2</v>
      </c>
      <c r="U1064">
        <v>4</v>
      </c>
      <c r="V1064" s="1">
        <v>45000</v>
      </c>
      <c r="W1064" t="s">
        <v>62</v>
      </c>
      <c r="X1064" t="s">
        <v>51</v>
      </c>
      <c r="Y1064" t="s">
        <v>63</v>
      </c>
      <c r="Z1064">
        <v>2</v>
      </c>
      <c r="AA1064">
        <v>379.68</v>
      </c>
      <c r="AB1064">
        <v>35</v>
      </c>
      <c r="AC1064" t="str" cm="1">
        <f t="array" ref="AC1064">_xlfn.IFS(AB1064 &lt;=29, "Young Adult", AB1064 &lt;=44, "Adult", AB1064 &lt;=59, "Middle Age", AB1064 &gt; 59, "Old")</f>
        <v>Adult</v>
      </c>
      <c r="AD1064">
        <f t="shared" ca="1" si="32"/>
        <v>5</v>
      </c>
      <c r="AE1064" t="str" cm="1">
        <f t="array" ref="AE1064">_xlfn.IFS(S1064 &lt; 3, "Low", S1064 &lt;= 4, "Medium", S1064 &gt; 4, "High")</f>
        <v>Medium</v>
      </c>
      <c r="AF1064" t="str" cm="1">
        <f t="array" ref="AF1064">_xlfn.IFS(T1064 &lt; 3, "Unsatisfied", T1064 &lt;= 4, "Neutral", T1064 &gt; 4, "Satisfied" )</f>
        <v>Unsatisfied</v>
      </c>
      <c r="AG1064" t="str" cm="1">
        <f t="array" ref="AG1064">_xlfn.IFS(Q1064 &lt; 3, "Needs Improvement", Q1064 &lt;= 4, "Good", Q1064 &gt; 4, "Excellent" )</f>
        <v>Good</v>
      </c>
      <c r="AH1064" t="str">
        <f t="shared" si="33"/>
        <v>Effective</v>
      </c>
    </row>
    <row r="1065" spans="1:34" x14ac:dyDescent="0.35">
      <c r="A1065">
        <v>1572</v>
      </c>
      <c r="B1065" s="1">
        <v>44467</v>
      </c>
      <c r="C1065" t="s">
        <v>28</v>
      </c>
      <c r="D1065" t="s">
        <v>69</v>
      </c>
      <c r="E1065" t="s">
        <v>30</v>
      </c>
      <c r="F1065" t="s">
        <v>46</v>
      </c>
      <c r="G1065" t="s">
        <v>32</v>
      </c>
      <c r="H1065" t="s">
        <v>46</v>
      </c>
      <c r="I1065" t="s">
        <v>34</v>
      </c>
      <c r="J1065" t="s">
        <v>97</v>
      </c>
      <c r="K1065" s="1">
        <v>18726</v>
      </c>
      <c r="L1065" t="s">
        <v>36</v>
      </c>
      <c r="M1065" t="s">
        <v>37</v>
      </c>
      <c r="N1065" t="s">
        <v>72</v>
      </c>
      <c r="O1065" t="s">
        <v>67</v>
      </c>
      <c r="P1065" t="s">
        <v>40</v>
      </c>
      <c r="Q1065">
        <v>3</v>
      </c>
      <c r="R1065" s="1">
        <v>44851</v>
      </c>
      <c r="S1065">
        <v>2</v>
      </c>
      <c r="T1065">
        <v>4</v>
      </c>
      <c r="U1065">
        <v>3</v>
      </c>
      <c r="V1065" s="1">
        <v>44842</v>
      </c>
      <c r="W1065" t="s">
        <v>50</v>
      </c>
      <c r="X1065" t="s">
        <v>42</v>
      </c>
      <c r="Y1065" t="s">
        <v>63</v>
      </c>
      <c r="Z1065">
        <v>2</v>
      </c>
      <c r="AA1065">
        <v>738.65</v>
      </c>
      <c r="AB1065">
        <v>70</v>
      </c>
      <c r="AC1065" t="str" cm="1">
        <f t="array" ref="AC1065">_xlfn.IFS(AB1065 &lt;=29, "Young Adult", AB1065 &lt;=44, "Adult", AB1065 &lt;=59, "Middle Age", AB1065 &gt; 59, "Old")</f>
        <v>Old</v>
      </c>
      <c r="AD1065">
        <f t="shared" ca="1" si="32"/>
        <v>4</v>
      </c>
      <c r="AE1065" t="str" cm="1">
        <f t="array" ref="AE1065">_xlfn.IFS(S1065 &lt; 3, "Low", S1065 &lt;= 4, "Medium", S1065 &gt; 4, "High")</f>
        <v>Low</v>
      </c>
      <c r="AF1065" t="str" cm="1">
        <f t="array" ref="AF1065">_xlfn.IFS(T1065 &lt; 3, "Unsatisfied", T1065 &lt;= 4, "Neutral", T1065 &gt; 4, "Satisfied" )</f>
        <v>Neutral</v>
      </c>
      <c r="AG1065" t="str" cm="1">
        <f t="array" ref="AG1065">_xlfn.IFS(Q1065 &lt; 3, "Needs Improvement", Q1065 &lt;= 4, "Good", Q1065 &gt; 4, "Excellent" )</f>
        <v>Good</v>
      </c>
      <c r="AH1065" t="str">
        <f t="shared" si="33"/>
        <v>Effective</v>
      </c>
    </row>
    <row r="1066" spans="1:34" x14ac:dyDescent="0.35">
      <c r="A1066">
        <v>1573</v>
      </c>
      <c r="B1066" s="1">
        <v>44272</v>
      </c>
      <c r="C1066" t="s">
        <v>28</v>
      </c>
      <c r="D1066" t="s">
        <v>29</v>
      </c>
      <c r="E1066" t="s">
        <v>30</v>
      </c>
      <c r="F1066" t="s">
        <v>31</v>
      </c>
      <c r="G1066" t="s">
        <v>45</v>
      </c>
      <c r="H1066" t="s">
        <v>46</v>
      </c>
      <c r="I1066" t="s">
        <v>34</v>
      </c>
      <c r="J1066" t="s">
        <v>100</v>
      </c>
      <c r="K1066" s="1">
        <v>31066</v>
      </c>
      <c r="L1066" t="s">
        <v>36</v>
      </c>
      <c r="M1066" t="s">
        <v>37</v>
      </c>
      <c r="N1066" t="s">
        <v>60</v>
      </c>
      <c r="O1066" t="s">
        <v>39</v>
      </c>
      <c r="P1066" t="s">
        <v>40</v>
      </c>
      <c r="Q1066">
        <v>3</v>
      </c>
      <c r="R1066" s="1">
        <v>45087</v>
      </c>
      <c r="S1066">
        <v>1</v>
      </c>
      <c r="T1066">
        <v>1</v>
      </c>
      <c r="U1066">
        <v>3</v>
      </c>
      <c r="V1066" s="1">
        <v>44910</v>
      </c>
      <c r="W1066" t="s">
        <v>68</v>
      </c>
      <c r="X1066" t="s">
        <v>51</v>
      </c>
      <c r="Y1066" t="s">
        <v>52</v>
      </c>
      <c r="Z1066">
        <v>2</v>
      </c>
      <c r="AA1066">
        <v>159.41999999999999</v>
      </c>
      <c r="AB1066">
        <v>36</v>
      </c>
      <c r="AC1066" t="str" cm="1">
        <f t="array" ref="AC1066">_xlfn.IFS(AB1066 &lt;=29, "Young Adult", AB1066 &lt;=44, "Adult", AB1066 &lt;=59, "Middle Age", AB1066 &gt; 59, "Old")</f>
        <v>Adult</v>
      </c>
      <c r="AD1066">
        <f t="shared" ca="1" si="32"/>
        <v>5</v>
      </c>
      <c r="AE1066" t="str" cm="1">
        <f t="array" ref="AE1066">_xlfn.IFS(S1066 &lt; 3, "Low", S1066 &lt;= 4, "Medium", S1066 &gt; 4, "High")</f>
        <v>Low</v>
      </c>
      <c r="AF1066" t="str" cm="1">
        <f t="array" ref="AF1066">_xlfn.IFS(T1066 &lt; 3, "Unsatisfied", T1066 &lt;= 4, "Neutral", T1066 &gt; 4, "Satisfied" )</f>
        <v>Unsatisfied</v>
      </c>
      <c r="AG1066" t="str" cm="1">
        <f t="array" ref="AG1066">_xlfn.IFS(Q1066 &lt; 3, "Needs Improvement", Q1066 &lt;= 4, "Good", Q1066 &gt; 4, "Excellent" )</f>
        <v>Good</v>
      </c>
      <c r="AH1066" t="str">
        <f t="shared" si="33"/>
        <v>Needs Improvement</v>
      </c>
    </row>
    <row r="1067" spans="1:34" x14ac:dyDescent="0.35">
      <c r="A1067">
        <v>1576</v>
      </c>
      <c r="B1067" s="1">
        <v>43780</v>
      </c>
      <c r="C1067" t="s">
        <v>28</v>
      </c>
      <c r="D1067" t="s">
        <v>87</v>
      </c>
      <c r="E1067" t="s">
        <v>108</v>
      </c>
      <c r="F1067" t="s">
        <v>55</v>
      </c>
      <c r="G1067" t="s">
        <v>32</v>
      </c>
      <c r="H1067" t="s">
        <v>55</v>
      </c>
      <c r="I1067" t="s">
        <v>34</v>
      </c>
      <c r="J1067" t="s">
        <v>47</v>
      </c>
      <c r="K1067" s="1">
        <v>16700</v>
      </c>
      <c r="L1067" t="s">
        <v>36</v>
      </c>
      <c r="M1067" t="s">
        <v>48</v>
      </c>
      <c r="N1067" t="s">
        <v>72</v>
      </c>
      <c r="O1067" t="s">
        <v>67</v>
      </c>
      <c r="P1067" t="s">
        <v>98</v>
      </c>
      <c r="Q1067">
        <v>3</v>
      </c>
      <c r="R1067" s="1">
        <v>45053</v>
      </c>
      <c r="S1067">
        <v>5</v>
      </c>
      <c r="T1067">
        <v>2</v>
      </c>
      <c r="U1067">
        <v>3</v>
      </c>
      <c r="V1067" s="1">
        <v>45113</v>
      </c>
      <c r="W1067" t="s">
        <v>92</v>
      </c>
      <c r="X1067" t="s">
        <v>42</v>
      </c>
      <c r="Y1067" t="s">
        <v>63</v>
      </c>
      <c r="Z1067">
        <v>4</v>
      </c>
      <c r="AA1067">
        <v>104.34</v>
      </c>
      <c r="AB1067">
        <v>74</v>
      </c>
      <c r="AC1067" t="str" cm="1">
        <f t="array" ref="AC1067">_xlfn.IFS(AB1067 &lt;=29, "Young Adult", AB1067 &lt;=44, "Adult", AB1067 &lt;=59, "Middle Age", AB1067 &gt; 59, "Old")</f>
        <v>Old</v>
      </c>
      <c r="AD1067">
        <f t="shared" ca="1" si="32"/>
        <v>6</v>
      </c>
      <c r="AE1067" t="str" cm="1">
        <f t="array" ref="AE1067">_xlfn.IFS(S1067 &lt; 3, "Low", S1067 &lt;= 4, "Medium", S1067 &gt; 4, "High")</f>
        <v>High</v>
      </c>
      <c r="AF1067" t="str" cm="1">
        <f t="array" ref="AF1067">_xlfn.IFS(T1067 &lt; 3, "Unsatisfied", T1067 &lt;= 4, "Neutral", T1067 &gt; 4, "Satisfied" )</f>
        <v>Unsatisfied</v>
      </c>
      <c r="AG1067" t="str" cm="1">
        <f t="array" ref="AG1067">_xlfn.IFS(Q1067 &lt; 3, "Needs Improvement", Q1067 &lt;= 4, "Good", Q1067 &gt; 4, "Excellent" )</f>
        <v>Good</v>
      </c>
      <c r="AH1067" t="str">
        <f t="shared" si="33"/>
        <v>Effective</v>
      </c>
    </row>
    <row r="1068" spans="1:34" x14ac:dyDescent="0.35">
      <c r="A1068">
        <v>1577</v>
      </c>
      <c r="B1068" s="1">
        <v>44180</v>
      </c>
      <c r="C1068" t="s">
        <v>106</v>
      </c>
      <c r="D1068" t="s">
        <v>54</v>
      </c>
      <c r="E1068" t="s">
        <v>30</v>
      </c>
      <c r="F1068" t="s">
        <v>55</v>
      </c>
      <c r="G1068" t="s">
        <v>56</v>
      </c>
      <c r="H1068" t="s">
        <v>33</v>
      </c>
      <c r="I1068" t="s">
        <v>34</v>
      </c>
      <c r="J1068" t="s">
        <v>35</v>
      </c>
      <c r="K1068" s="1">
        <v>23114</v>
      </c>
      <c r="L1068" t="s">
        <v>36</v>
      </c>
      <c r="M1068" t="s">
        <v>37</v>
      </c>
      <c r="N1068" t="s">
        <v>72</v>
      </c>
      <c r="O1068" t="s">
        <v>39</v>
      </c>
      <c r="P1068" t="s">
        <v>40</v>
      </c>
      <c r="Q1068">
        <v>3</v>
      </c>
      <c r="R1068" s="1">
        <v>45014</v>
      </c>
      <c r="S1068">
        <v>5</v>
      </c>
      <c r="T1068">
        <v>2</v>
      </c>
      <c r="U1068">
        <v>1</v>
      </c>
      <c r="V1068" s="1">
        <v>44860</v>
      </c>
      <c r="W1068" t="s">
        <v>50</v>
      </c>
      <c r="X1068" t="s">
        <v>51</v>
      </c>
      <c r="Y1068" t="s">
        <v>43</v>
      </c>
      <c r="Z1068">
        <v>5</v>
      </c>
      <c r="AA1068">
        <v>413.08</v>
      </c>
      <c r="AB1068">
        <v>57</v>
      </c>
      <c r="AC1068" t="str" cm="1">
        <f t="array" ref="AC1068">_xlfn.IFS(AB1068 &lt;=29, "Young Adult", AB1068 &lt;=44, "Adult", AB1068 &lt;=59, "Middle Age", AB1068 &gt; 59, "Old")</f>
        <v>Middle Age</v>
      </c>
      <c r="AD1068">
        <f t="shared" ca="1" si="32"/>
        <v>5</v>
      </c>
      <c r="AE1068" t="str" cm="1">
        <f t="array" ref="AE1068">_xlfn.IFS(S1068 &lt; 3, "Low", S1068 &lt;= 4, "Medium", S1068 &gt; 4, "High")</f>
        <v>High</v>
      </c>
      <c r="AF1068" t="str" cm="1">
        <f t="array" ref="AF1068">_xlfn.IFS(T1068 &lt; 3, "Unsatisfied", T1068 &lt;= 4, "Neutral", T1068 &gt; 4, "Satisfied" )</f>
        <v>Unsatisfied</v>
      </c>
      <c r="AG1068" t="str" cm="1">
        <f t="array" ref="AG1068">_xlfn.IFS(Q1068 &lt; 3, "Needs Improvement", Q1068 &lt;= 4, "Good", Q1068 &gt; 4, "Excellent" )</f>
        <v>Good</v>
      </c>
      <c r="AH1068" t="str">
        <f t="shared" si="33"/>
        <v>Needs Improvement</v>
      </c>
    </row>
    <row r="1069" spans="1:34" x14ac:dyDescent="0.35">
      <c r="A1069">
        <v>1578</v>
      </c>
      <c r="B1069" s="1">
        <v>44322</v>
      </c>
      <c r="C1069" t="s">
        <v>106</v>
      </c>
      <c r="D1069" t="s">
        <v>94</v>
      </c>
      <c r="E1069" t="s">
        <v>108</v>
      </c>
      <c r="F1069" t="s">
        <v>46</v>
      </c>
      <c r="G1069" t="s">
        <v>56</v>
      </c>
      <c r="H1069" t="s">
        <v>46</v>
      </c>
      <c r="I1069" t="s">
        <v>34</v>
      </c>
      <c r="J1069" t="s">
        <v>70</v>
      </c>
      <c r="K1069" s="1">
        <v>29453</v>
      </c>
      <c r="L1069" t="s">
        <v>36</v>
      </c>
      <c r="M1069" t="s">
        <v>48</v>
      </c>
      <c r="N1069" t="s">
        <v>49</v>
      </c>
      <c r="O1069" t="s">
        <v>67</v>
      </c>
      <c r="P1069" t="s">
        <v>98</v>
      </c>
      <c r="Q1069">
        <v>3</v>
      </c>
      <c r="R1069" s="1">
        <v>44960</v>
      </c>
      <c r="S1069">
        <v>5</v>
      </c>
      <c r="T1069">
        <v>5</v>
      </c>
      <c r="U1069">
        <v>1</v>
      </c>
      <c r="V1069" s="1">
        <v>44924</v>
      </c>
      <c r="W1069" t="s">
        <v>68</v>
      </c>
      <c r="X1069" t="s">
        <v>51</v>
      </c>
      <c r="Y1069" t="s">
        <v>52</v>
      </c>
      <c r="Z1069">
        <v>1</v>
      </c>
      <c r="AA1069">
        <v>856.71</v>
      </c>
      <c r="AB1069">
        <v>41</v>
      </c>
      <c r="AC1069" t="str" cm="1">
        <f t="array" ref="AC1069">_xlfn.IFS(AB1069 &lt;=29, "Young Adult", AB1069 &lt;=44, "Adult", AB1069 &lt;=59, "Middle Age", AB1069 &gt; 59, "Old")</f>
        <v>Adult</v>
      </c>
      <c r="AD1069">
        <f t="shared" ca="1" si="32"/>
        <v>5</v>
      </c>
      <c r="AE1069" t="str" cm="1">
        <f t="array" ref="AE1069">_xlfn.IFS(S1069 &lt; 3, "Low", S1069 &lt;= 4, "Medium", S1069 &gt; 4, "High")</f>
        <v>High</v>
      </c>
      <c r="AF1069" t="str" cm="1">
        <f t="array" ref="AF1069">_xlfn.IFS(T1069 &lt; 3, "Unsatisfied", T1069 &lt;= 4, "Neutral", T1069 &gt; 4, "Satisfied" )</f>
        <v>Satisfied</v>
      </c>
      <c r="AG1069" t="str" cm="1">
        <f t="array" ref="AG1069">_xlfn.IFS(Q1069 &lt; 3, "Needs Improvement", Q1069 &lt;= 4, "Good", Q1069 &gt; 4, "Excellent" )</f>
        <v>Good</v>
      </c>
      <c r="AH1069" t="str">
        <f t="shared" si="33"/>
        <v>Needs Improvement</v>
      </c>
    </row>
    <row r="1070" spans="1:34" x14ac:dyDescent="0.35">
      <c r="A1070">
        <v>1579</v>
      </c>
      <c r="B1070" s="1">
        <v>44385</v>
      </c>
      <c r="C1070" t="s">
        <v>106</v>
      </c>
      <c r="D1070" t="s">
        <v>85</v>
      </c>
      <c r="E1070" t="s">
        <v>30</v>
      </c>
      <c r="F1070" t="s">
        <v>46</v>
      </c>
      <c r="G1070" t="s">
        <v>45</v>
      </c>
      <c r="H1070" t="s">
        <v>55</v>
      </c>
      <c r="I1070" t="s">
        <v>34</v>
      </c>
      <c r="J1070" t="s">
        <v>65</v>
      </c>
      <c r="K1070" s="1">
        <v>34607</v>
      </c>
      <c r="L1070" t="s">
        <v>36</v>
      </c>
      <c r="M1070" t="s">
        <v>48</v>
      </c>
      <c r="N1070" t="s">
        <v>38</v>
      </c>
      <c r="O1070" t="s">
        <v>77</v>
      </c>
      <c r="P1070" t="s">
        <v>40</v>
      </c>
      <c r="Q1070">
        <v>3</v>
      </c>
      <c r="R1070" s="1">
        <v>45031</v>
      </c>
      <c r="S1070">
        <v>1</v>
      </c>
      <c r="T1070">
        <v>3</v>
      </c>
      <c r="U1070">
        <v>1</v>
      </c>
      <c r="V1070" s="1">
        <v>44854</v>
      </c>
      <c r="W1070" t="s">
        <v>92</v>
      </c>
      <c r="X1070" t="s">
        <v>42</v>
      </c>
      <c r="Y1070" t="s">
        <v>73</v>
      </c>
      <c r="Z1070">
        <v>5</v>
      </c>
      <c r="AA1070">
        <v>322.3</v>
      </c>
      <c r="AB1070">
        <v>27</v>
      </c>
      <c r="AC1070" t="str" cm="1">
        <f t="array" ref="AC1070">_xlfn.IFS(AB1070 &lt;=29, "Young Adult", AB1070 &lt;=44, "Adult", AB1070 &lt;=59, "Middle Age", AB1070 &gt; 59, "Old")</f>
        <v>Young Adult</v>
      </c>
      <c r="AD1070">
        <f t="shared" ca="1" si="32"/>
        <v>4</v>
      </c>
      <c r="AE1070" t="str" cm="1">
        <f t="array" ref="AE1070">_xlfn.IFS(S1070 &lt; 3, "Low", S1070 &lt;= 4, "Medium", S1070 &gt; 4, "High")</f>
        <v>Low</v>
      </c>
      <c r="AF1070" t="str" cm="1">
        <f t="array" ref="AF1070">_xlfn.IFS(T1070 &lt; 3, "Unsatisfied", T1070 &lt;= 4, "Neutral", T1070 &gt; 4, "Satisfied" )</f>
        <v>Neutral</v>
      </c>
      <c r="AG1070" t="str" cm="1">
        <f t="array" ref="AG1070">_xlfn.IFS(Q1070 &lt; 3, "Needs Improvement", Q1070 &lt;= 4, "Good", Q1070 &gt; 4, "Excellent" )</f>
        <v>Good</v>
      </c>
      <c r="AH1070" t="str">
        <f t="shared" si="33"/>
        <v>Needs Improvement</v>
      </c>
    </row>
    <row r="1071" spans="1:34" x14ac:dyDescent="0.35">
      <c r="A1071">
        <v>1580</v>
      </c>
      <c r="B1071" s="1">
        <v>45020</v>
      </c>
      <c r="C1071" t="s">
        <v>106</v>
      </c>
      <c r="D1071" t="s">
        <v>64</v>
      </c>
      <c r="E1071" t="s">
        <v>30</v>
      </c>
      <c r="F1071" t="s">
        <v>46</v>
      </c>
      <c r="G1071" t="s">
        <v>45</v>
      </c>
      <c r="H1071" t="s">
        <v>55</v>
      </c>
      <c r="I1071" t="s">
        <v>34</v>
      </c>
      <c r="J1071" t="s">
        <v>35</v>
      </c>
      <c r="K1071" s="1">
        <v>26399</v>
      </c>
      <c r="L1071" t="s">
        <v>36</v>
      </c>
      <c r="M1071" t="s">
        <v>48</v>
      </c>
      <c r="N1071" t="s">
        <v>84</v>
      </c>
      <c r="O1071" t="s">
        <v>61</v>
      </c>
      <c r="P1071" t="s">
        <v>98</v>
      </c>
      <c r="Q1071">
        <v>3</v>
      </c>
      <c r="R1071" s="1">
        <v>45039</v>
      </c>
      <c r="S1071">
        <v>1</v>
      </c>
      <c r="T1071">
        <v>1</v>
      </c>
      <c r="U1071">
        <v>5</v>
      </c>
      <c r="V1071" s="1">
        <v>45014</v>
      </c>
      <c r="W1071" t="s">
        <v>62</v>
      </c>
      <c r="X1071" t="s">
        <v>42</v>
      </c>
      <c r="Y1071" t="s">
        <v>73</v>
      </c>
      <c r="Z1071">
        <v>3</v>
      </c>
      <c r="AA1071">
        <v>527.92999999999995</v>
      </c>
      <c r="AB1071">
        <v>51</v>
      </c>
      <c r="AC1071" t="str" cm="1">
        <f t="array" ref="AC1071">_xlfn.IFS(AB1071 &lt;=29, "Young Adult", AB1071 &lt;=44, "Adult", AB1071 &lt;=59, "Middle Age", AB1071 &gt; 59, "Old")</f>
        <v>Middle Age</v>
      </c>
      <c r="AD1071">
        <f t="shared" ca="1" si="32"/>
        <v>3</v>
      </c>
      <c r="AE1071" t="str" cm="1">
        <f t="array" ref="AE1071">_xlfn.IFS(S1071 &lt; 3, "Low", S1071 &lt;= 4, "Medium", S1071 &gt; 4, "High")</f>
        <v>Low</v>
      </c>
      <c r="AF1071" t="str" cm="1">
        <f t="array" ref="AF1071">_xlfn.IFS(T1071 &lt; 3, "Unsatisfied", T1071 &lt;= 4, "Neutral", T1071 &gt; 4, "Satisfied" )</f>
        <v>Unsatisfied</v>
      </c>
      <c r="AG1071" t="str" cm="1">
        <f t="array" ref="AG1071">_xlfn.IFS(Q1071 &lt; 3, "Needs Improvement", Q1071 &lt;= 4, "Good", Q1071 &gt; 4, "Excellent" )</f>
        <v>Good</v>
      </c>
      <c r="AH1071" t="str">
        <f t="shared" si="33"/>
        <v>Needs Improvement</v>
      </c>
    </row>
    <row r="1072" spans="1:34" x14ac:dyDescent="0.35">
      <c r="A1072">
        <v>1581</v>
      </c>
      <c r="B1072" s="1">
        <v>44778</v>
      </c>
      <c r="C1072" t="s">
        <v>106</v>
      </c>
      <c r="D1072" t="s">
        <v>74</v>
      </c>
      <c r="E1072" t="s">
        <v>108</v>
      </c>
      <c r="F1072" t="s">
        <v>55</v>
      </c>
      <c r="G1072" t="s">
        <v>32</v>
      </c>
      <c r="H1072" t="s">
        <v>46</v>
      </c>
      <c r="I1072" t="s">
        <v>34</v>
      </c>
      <c r="J1072" t="s">
        <v>65</v>
      </c>
      <c r="K1072" s="1">
        <v>18468</v>
      </c>
      <c r="L1072" t="s">
        <v>36</v>
      </c>
      <c r="M1072" t="s">
        <v>48</v>
      </c>
      <c r="N1072" t="s">
        <v>84</v>
      </c>
      <c r="O1072" t="s">
        <v>61</v>
      </c>
      <c r="P1072" t="s">
        <v>40</v>
      </c>
      <c r="Q1072">
        <v>3</v>
      </c>
      <c r="R1072" s="1">
        <v>44906</v>
      </c>
      <c r="S1072">
        <v>1</v>
      </c>
      <c r="T1072">
        <v>3</v>
      </c>
      <c r="U1072">
        <v>5</v>
      </c>
      <c r="V1072" s="1">
        <v>44936</v>
      </c>
      <c r="W1072" t="s">
        <v>62</v>
      </c>
      <c r="X1072" t="s">
        <v>51</v>
      </c>
      <c r="Y1072" t="s">
        <v>43</v>
      </c>
      <c r="Z1072">
        <v>2</v>
      </c>
      <c r="AA1072">
        <v>480.2</v>
      </c>
      <c r="AB1072">
        <v>72</v>
      </c>
      <c r="AC1072" t="str" cm="1">
        <f t="array" ref="AC1072">_xlfn.IFS(AB1072 &lt;=29, "Young Adult", AB1072 &lt;=44, "Adult", AB1072 &lt;=59, "Middle Age", AB1072 &gt; 59, "Old")</f>
        <v>Old</v>
      </c>
      <c r="AD1072">
        <f t="shared" ca="1" si="32"/>
        <v>3</v>
      </c>
      <c r="AE1072" t="str" cm="1">
        <f t="array" ref="AE1072">_xlfn.IFS(S1072 &lt; 3, "Low", S1072 &lt;= 4, "Medium", S1072 &gt; 4, "High")</f>
        <v>Low</v>
      </c>
      <c r="AF1072" t="str" cm="1">
        <f t="array" ref="AF1072">_xlfn.IFS(T1072 &lt; 3, "Unsatisfied", T1072 &lt;= 4, "Neutral", T1072 &gt; 4, "Satisfied" )</f>
        <v>Neutral</v>
      </c>
      <c r="AG1072" t="str" cm="1">
        <f t="array" ref="AG1072">_xlfn.IFS(Q1072 &lt; 3, "Needs Improvement", Q1072 &lt;= 4, "Good", Q1072 &gt; 4, "Excellent" )</f>
        <v>Good</v>
      </c>
      <c r="AH1072" t="str">
        <f t="shared" si="33"/>
        <v>Needs Improvement</v>
      </c>
    </row>
    <row r="1073" spans="1:34" x14ac:dyDescent="0.35">
      <c r="A1073">
        <v>1582</v>
      </c>
      <c r="B1073" s="1">
        <v>43927</v>
      </c>
      <c r="C1073" t="s">
        <v>106</v>
      </c>
      <c r="D1073" t="s">
        <v>69</v>
      </c>
      <c r="E1073" t="s">
        <v>108</v>
      </c>
      <c r="F1073" t="s">
        <v>46</v>
      </c>
      <c r="G1073" t="s">
        <v>32</v>
      </c>
      <c r="H1073" t="s">
        <v>33</v>
      </c>
      <c r="I1073" t="s">
        <v>34</v>
      </c>
      <c r="J1073" t="s">
        <v>70</v>
      </c>
      <c r="K1073" s="1">
        <v>34790</v>
      </c>
      <c r="L1073" t="s">
        <v>36</v>
      </c>
      <c r="M1073" t="s">
        <v>37</v>
      </c>
      <c r="N1073" t="s">
        <v>60</v>
      </c>
      <c r="O1073" t="s">
        <v>61</v>
      </c>
      <c r="P1073" t="s">
        <v>98</v>
      </c>
      <c r="Q1073">
        <v>3</v>
      </c>
      <c r="R1073" s="1">
        <v>44869</v>
      </c>
      <c r="S1073">
        <v>2</v>
      </c>
      <c r="T1073">
        <v>1</v>
      </c>
      <c r="U1073">
        <v>5</v>
      </c>
      <c r="V1073" s="1">
        <v>44866</v>
      </c>
      <c r="W1073" t="s">
        <v>41</v>
      </c>
      <c r="X1073" t="s">
        <v>42</v>
      </c>
      <c r="Y1073" t="s">
        <v>63</v>
      </c>
      <c r="Z1073">
        <v>5</v>
      </c>
      <c r="AA1073">
        <v>323.79000000000002</v>
      </c>
      <c r="AB1073">
        <v>25</v>
      </c>
      <c r="AC1073" t="str" cm="1">
        <f t="array" ref="AC1073">_xlfn.IFS(AB1073 &lt;=29, "Young Adult", AB1073 &lt;=44, "Adult", AB1073 &lt;=59, "Middle Age", AB1073 &gt; 59, "Old")</f>
        <v>Young Adult</v>
      </c>
      <c r="AD1073">
        <f t="shared" ca="1" si="32"/>
        <v>6</v>
      </c>
      <c r="AE1073" t="str" cm="1">
        <f t="array" ref="AE1073">_xlfn.IFS(S1073 &lt; 3, "Low", S1073 &lt;= 4, "Medium", S1073 &gt; 4, "High")</f>
        <v>Low</v>
      </c>
      <c r="AF1073" t="str" cm="1">
        <f t="array" ref="AF1073">_xlfn.IFS(T1073 &lt; 3, "Unsatisfied", T1073 &lt;= 4, "Neutral", T1073 &gt; 4, "Satisfied" )</f>
        <v>Unsatisfied</v>
      </c>
      <c r="AG1073" t="str" cm="1">
        <f t="array" ref="AG1073">_xlfn.IFS(Q1073 &lt; 3, "Needs Improvement", Q1073 &lt;= 4, "Good", Q1073 &gt; 4, "Excellent" )</f>
        <v>Good</v>
      </c>
      <c r="AH1073" t="str">
        <f t="shared" si="33"/>
        <v>Effective</v>
      </c>
    </row>
    <row r="1074" spans="1:34" x14ac:dyDescent="0.35">
      <c r="A1074">
        <v>1583</v>
      </c>
      <c r="B1074" s="1">
        <v>44987</v>
      </c>
      <c r="C1074" t="s">
        <v>28</v>
      </c>
      <c r="D1074" t="s">
        <v>81</v>
      </c>
      <c r="E1074" t="s">
        <v>108</v>
      </c>
      <c r="F1074" t="s">
        <v>55</v>
      </c>
      <c r="G1074" t="s">
        <v>56</v>
      </c>
      <c r="H1074" t="s">
        <v>46</v>
      </c>
      <c r="I1074" t="s">
        <v>34</v>
      </c>
      <c r="J1074" t="s">
        <v>96</v>
      </c>
      <c r="K1074" s="1">
        <v>26846</v>
      </c>
      <c r="L1074" t="s">
        <v>36</v>
      </c>
      <c r="M1074" t="s">
        <v>37</v>
      </c>
      <c r="N1074" t="s">
        <v>60</v>
      </c>
      <c r="O1074" t="s">
        <v>39</v>
      </c>
      <c r="P1074" t="s">
        <v>40</v>
      </c>
      <c r="Q1074">
        <v>3</v>
      </c>
      <c r="R1074" s="1">
        <v>45104</v>
      </c>
      <c r="S1074">
        <v>3</v>
      </c>
      <c r="T1074">
        <v>3</v>
      </c>
      <c r="U1074">
        <v>3</v>
      </c>
      <c r="V1074" s="1">
        <v>45095</v>
      </c>
      <c r="W1074" t="s">
        <v>41</v>
      </c>
      <c r="X1074" t="s">
        <v>51</v>
      </c>
      <c r="Y1074" t="s">
        <v>43</v>
      </c>
      <c r="Z1074">
        <v>3</v>
      </c>
      <c r="AA1074">
        <v>184.66</v>
      </c>
      <c r="AB1074">
        <v>50</v>
      </c>
      <c r="AC1074" t="str" cm="1">
        <f t="array" ref="AC1074">_xlfn.IFS(AB1074 &lt;=29, "Young Adult", AB1074 &lt;=44, "Adult", AB1074 &lt;=59, "Middle Age", AB1074 &gt; 59, "Old")</f>
        <v>Middle Age</v>
      </c>
      <c r="AD1074">
        <f t="shared" ca="1" si="32"/>
        <v>3</v>
      </c>
      <c r="AE1074" t="str" cm="1">
        <f t="array" ref="AE1074">_xlfn.IFS(S1074 &lt; 3, "Low", S1074 &lt;= 4, "Medium", S1074 &gt; 4, "High")</f>
        <v>Medium</v>
      </c>
      <c r="AF1074" t="str" cm="1">
        <f t="array" ref="AF1074">_xlfn.IFS(T1074 &lt; 3, "Unsatisfied", T1074 &lt;= 4, "Neutral", T1074 &gt; 4, "Satisfied" )</f>
        <v>Neutral</v>
      </c>
      <c r="AG1074" t="str" cm="1">
        <f t="array" ref="AG1074">_xlfn.IFS(Q1074 &lt; 3, "Needs Improvement", Q1074 &lt;= 4, "Good", Q1074 &gt; 4, "Excellent" )</f>
        <v>Good</v>
      </c>
      <c r="AH1074" t="str">
        <f t="shared" si="33"/>
        <v>Needs Improvement</v>
      </c>
    </row>
    <row r="1075" spans="1:34" x14ac:dyDescent="0.35">
      <c r="A1075">
        <v>1584</v>
      </c>
      <c r="B1075" s="1">
        <v>43930</v>
      </c>
      <c r="C1075" t="s">
        <v>28</v>
      </c>
      <c r="D1075" t="s">
        <v>54</v>
      </c>
      <c r="E1075" t="s">
        <v>30</v>
      </c>
      <c r="F1075" t="s">
        <v>31</v>
      </c>
      <c r="G1075" t="s">
        <v>56</v>
      </c>
      <c r="H1075" t="s">
        <v>46</v>
      </c>
      <c r="I1075" t="s">
        <v>34</v>
      </c>
      <c r="J1075" t="s">
        <v>97</v>
      </c>
      <c r="K1075" s="1">
        <v>15997</v>
      </c>
      <c r="L1075" t="s">
        <v>36</v>
      </c>
      <c r="M1075" t="s">
        <v>37</v>
      </c>
      <c r="N1075" t="s">
        <v>38</v>
      </c>
      <c r="O1075" t="s">
        <v>67</v>
      </c>
      <c r="P1075" t="s">
        <v>40</v>
      </c>
      <c r="Q1075">
        <v>3</v>
      </c>
      <c r="R1075" s="1">
        <v>45003</v>
      </c>
      <c r="S1075">
        <v>4</v>
      </c>
      <c r="T1075">
        <v>1</v>
      </c>
      <c r="U1075">
        <v>4</v>
      </c>
      <c r="V1075" s="1">
        <v>45056</v>
      </c>
      <c r="W1075" t="s">
        <v>41</v>
      </c>
      <c r="X1075" t="s">
        <v>51</v>
      </c>
      <c r="Y1075" t="s">
        <v>73</v>
      </c>
      <c r="Z1075">
        <v>4</v>
      </c>
      <c r="AA1075">
        <v>265.22000000000003</v>
      </c>
      <c r="AB1075">
        <v>77</v>
      </c>
      <c r="AC1075" t="str" cm="1">
        <f t="array" ref="AC1075">_xlfn.IFS(AB1075 &lt;=29, "Young Adult", AB1075 &lt;=44, "Adult", AB1075 &lt;=59, "Middle Age", AB1075 &gt; 59, "Old")</f>
        <v>Old</v>
      </c>
      <c r="AD1075">
        <f t="shared" ca="1" si="32"/>
        <v>6</v>
      </c>
      <c r="AE1075" t="str" cm="1">
        <f t="array" ref="AE1075">_xlfn.IFS(S1075 &lt; 3, "Low", S1075 &lt;= 4, "Medium", S1075 &gt; 4, "High")</f>
        <v>Medium</v>
      </c>
      <c r="AF1075" t="str" cm="1">
        <f t="array" ref="AF1075">_xlfn.IFS(T1075 &lt; 3, "Unsatisfied", T1075 &lt;= 4, "Neutral", T1075 &gt; 4, "Satisfied" )</f>
        <v>Unsatisfied</v>
      </c>
      <c r="AG1075" t="str" cm="1">
        <f t="array" ref="AG1075">_xlfn.IFS(Q1075 &lt; 3, "Needs Improvement", Q1075 &lt;= 4, "Good", Q1075 &gt; 4, "Excellent" )</f>
        <v>Good</v>
      </c>
      <c r="AH1075" t="str">
        <f t="shared" si="33"/>
        <v>Needs Improvement</v>
      </c>
    </row>
    <row r="1076" spans="1:34" x14ac:dyDescent="0.35">
      <c r="A1076">
        <v>1585</v>
      </c>
      <c r="B1076" s="1">
        <v>44821</v>
      </c>
      <c r="C1076" t="s">
        <v>28</v>
      </c>
      <c r="D1076" t="s">
        <v>69</v>
      </c>
      <c r="E1076" t="s">
        <v>30</v>
      </c>
      <c r="F1076" t="s">
        <v>46</v>
      </c>
      <c r="G1076" t="s">
        <v>45</v>
      </c>
      <c r="H1076" t="s">
        <v>33</v>
      </c>
      <c r="I1076" t="s">
        <v>34</v>
      </c>
      <c r="J1076" t="s">
        <v>89</v>
      </c>
      <c r="K1076" s="1">
        <v>20579</v>
      </c>
      <c r="L1076" t="s">
        <v>36</v>
      </c>
      <c r="M1076" t="s">
        <v>37</v>
      </c>
      <c r="N1076" t="s">
        <v>72</v>
      </c>
      <c r="O1076" t="s">
        <v>61</v>
      </c>
      <c r="P1076" t="s">
        <v>40</v>
      </c>
      <c r="Q1076">
        <v>3</v>
      </c>
      <c r="R1076" s="1">
        <v>44918</v>
      </c>
      <c r="S1076">
        <v>5</v>
      </c>
      <c r="T1076">
        <v>4</v>
      </c>
      <c r="U1076">
        <v>4</v>
      </c>
      <c r="V1076" s="1">
        <v>44963</v>
      </c>
      <c r="W1076" t="s">
        <v>68</v>
      </c>
      <c r="X1076" t="s">
        <v>51</v>
      </c>
      <c r="Y1076" t="s">
        <v>52</v>
      </c>
      <c r="Z1076">
        <v>5</v>
      </c>
      <c r="AA1076">
        <v>843.28</v>
      </c>
      <c r="AB1076">
        <v>66</v>
      </c>
      <c r="AC1076" t="str" cm="1">
        <f t="array" ref="AC1076">_xlfn.IFS(AB1076 &lt;=29, "Young Adult", AB1076 &lt;=44, "Adult", AB1076 &lt;=59, "Middle Age", AB1076 &gt; 59, "Old")</f>
        <v>Old</v>
      </c>
      <c r="AD1076">
        <f t="shared" ca="1" si="32"/>
        <v>3</v>
      </c>
      <c r="AE1076" t="str" cm="1">
        <f t="array" ref="AE1076">_xlfn.IFS(S1076 &lt; 3, "Low", S1076 &lt;= 4, "Medium", S1076 &gt; 4, "High")</f>
        <v>High</v>
      </c>
      <c r="AF1076" t="str" cm="1">
        <f t="array" ref="AF1076">_xlfn.IFS(T1076 &lt; 3, "Unsatisfied", T1076 &lt;= 4, "Neutral", T1076 &gt; 4, "Satisfied" )</f>
        <v>Neutral</v>
      </c>
      <c r="AG1076" t="str" cm="1">
        <f t="array" ref="AG1076">_xlfn.IFS(Q1076 &lt; 3, "Needs Improvement", Q1076 &lt;= 4, "Good", Q1076 &gt; 4, "Excellent" )</f>
        <v>Good</v>
      </c>
      <c r="AH1076" t="str">
        <f t="shared" si="33"/>
        <v>Needs Improvement</v>
      </c>
    </row>
    <row r="1077" spans="1:34" x14ac:dyDescent="0.35">
      <c r="A1077">
        <v>1586</v>
      </c>
      <c r="B1077" s="1">
        <v>44576</v>
      </c>
      <c r="C1077" t="s">
        <v>28</v>
      </c>
      <c r="D1077" t="s">
        <v>29</v>
      </c>
      <c r="E1077" t="s">
        <v>30</v>
      </c>
      <c r="F1077" t="s">
        <v>55</v>
      </c>
      <c r="G1077" t="s">
        <v>32</v>
      </c>
      <c r="H1077" t="s">
        <v>55</v>
      </c>
      <c r="I1077" t="s">
        <v>34</v>
      </c>
      <c r="J1077" t="s">
        <v>65</v>
      </c>
      <c r="K1077" s="1">
        <v>26669</v>
      </c>
      <c r="L1077" t="s">
        <v>36</v>
      </c>
      <c r="M1077" t="s">
        <v>37</v>
      </c>
      <c r="N1077" t="s">
        <v>49</v>
      </c>
      <c r="O1077" t="s">
        <v>39</v>
      </c>
      <c r="P1077" t="s">
        <v>40</v>
      </c>
      <c r="Q1077">
        <v>3</v>
      </c>
      <c r="R1077" s="1">
        <v>45123</v>
      </c>
      <c r="S1077">
        <v>3</v>
      </c>
      <c r="T1077">
        <v>3</v>
      </c>
      <c r="U1077">
        <v>4</v>
      </c>
      <c r="V1077" s="1">
        <v>44901</v>
      </c>
      <c r="W1077" t="s">
        <v>92</v>
      </c>
      <c r="X1077" t="s">
        <v>42</v>
      </c>
      <c r="Y1077" t="s">
        <v>73</v>
      </c>
      <c r="Z1077">
        <v>3</v>
      </c>
      <c r="AA1077">
        <v>643.9</v>
      </c>
      <c r="AB1077">
        <v>49</v>
      </c>
      <c r="AC1077" t="str" cm="1">
        <f t="array" ref="AC1077">_xlfn.IFS(AB1077 &lt;=29, "Young Adult", AB1077 &lt;=44, "Adult", AB1077 &lt;=59, "Middle Age", AB1077 &gt; 59, "Old")</f>
        <v>Middle Age</v>
      </c>
      <c r="AD1077">
        <f t="shared" ca="1" si="32"/>
        <v>4</v>
      </c>
      <c r="AE1077" t="str" cm="1">
        <f t="array" ref="AE1077">_xlfn.IFS(S1077 &lt; 3, "Low", S1077 &lt;= 4, "Medium", S1077 &gt; 4, "High")</f>
        <v>Medium</v>
      </c>
      <c r="AF1077" t="str" cm="1">
        <f t="array" ref="AF1077">_xlfn.IFS(T1077 &lt; 3, "Unsatisfied", T1077 &lt;= 4, "Neutral", T1077 &gt; 4, "Satisfied" )</f>
        <v>Neutral</v>
      </c>
      <c r="AG1077" t="str" cm="1">
        <f t="array" ref="AG1077">_xlfn.IFS(Q1077 &lt; 3, "Needs Improvement", Q1077 &lt;= 4, "Good", Q1077 &gt; 4, "Excellent" )</f>
        <v>Good</v>
      </c>
      <c r="AH1077" t="str">
        <f t="shared" si="33"/>
        <v>Needs Improvement</v>
      </c>
    </row>
    <row r="1078" spans="1:34" x14ac:dyDescent="0.35">
      <c r="A1078">
        <v>1587</v>
      </c>
      <c r="B1078" s="1">
        <v>44704</v>
      </c>
      <c r="C1078" t="s">
        <v>28</v>
      </c>
      <c r="D1078" t="s">
        <v>85</v>
      </c>
      <c r="E1078" t="s">
        <v>30</v>
      </c>
      <c r="F1078" t="s">
        <v>46</v>
      </c>
      <c r="G1078" t="s">
        <v>32</v>
      </c>
      <c r="H1078" t="s">
        <v>46</v>
      </c>
      <c r="I1078" t="s">
        <v>34</v>
      </c>
      <c r="J1078" t="s">
        <v>89</v>
      </c>
      <c r="K1078" s="1">
        <v>31028</v>
      </c>
      <c r="L1078" t="s">
        <v>36</v>
      </c>
      <c r="M1078" t="s">
        <v>48</v>
      </c>
      <c r="N1078" t="s">
        <v>60</v>
      </c>
      <c r="O1078" t="s">
        <v>77</v>
      </c>
      <c r="P1078" t="s">
        <v>40</v>
      </c>
      <c r="Q1078">
        <v>3</v>
      </c>
      <c r="R1078" s="1">
        <v>45104</v>
      </c>
      <c r="S1078">
        <v>4</v>
      </c>
      <c r="T1078">
        <v>5</v>
      </c>
      <c r="U1078">
        <v>3</v>
      </c>
      <c r="V1078" s="1">
        <v>44995</v>
      </c>
      <c r="W1078" t="s">
        <v>50</v>
      </c>
      <c r="X1078" t="s">
        <v>42</v>
      </c>
      <c r="Y1078" t="s">
        <v>63</v>
      </c>
      <c r="Z1078">
        <v>4</v>
      </c>
      <c r="AA1078">
        <v>876.73</v>
      </c>
      <c r="AB1078">
        <v>38</v>
      </c>
      <c r="AC1078" t="str" cm="1">
        <f t="array" ref="AC1078">_xlfn.IFS(AB1078 &lt;=29, "Young Adult", AB1078 &lt;=44, "Adult", AB1078 &lt;=59, "Middle Age", AB1078 &gt; 59, "Old")</f>
        <v>Adult</v>
      </c>
      <c r="AD1078">
        <f t="shared" ca="1" si="32"/>
        <v>4</v>
      </c>
      <c r="AE1078" t="str" cm="1">
        <f t="array" ref="AE1078">_xlfn.IFS(S1078 &lt; 3, "Low", S1078 &lt;= 4, "Medium", S1078 &gt; 4, "High")</f>
        <v>Medium</v>
      </c>
      <c r="AF1078" t="str" cm="1">
        <f t="array" ref="AF1078">_xlfn.IFS(T1078 &lt; 3, "Unsatisfied", T1078 &lt;= 4, "Neutral", T1078 &gt; 4, "Satisfied" )</f>
        <v>Satisfied</v>
      </c>
      <c r="AG1078" t="str" cm="1">
        <f t="array" ref="AG1078">_xlfn.IFS(Q1078 &lt; 3, "Needs Improvement", Q1078 &lt;= 4, "Good", Q1078 &gt; 4, "Excellent" )</f>
        <v>Good</v>
      </c>
      <c r="AH1078" t="str">
        <f t="shared" si="33"/>
        <v>Effective</v>
      </c>
    </row>
    <row r="1079" spans="1:34" x14ac:dyDescent="0.35">
      <c r="A1079">
        <v>1588</v>
      </c>
      <c r="B1079" s="1">
        <v>44392</v>
      </c>
      <c r="C1079" t="s">
        <v>28</v>
      </c>
      <c r="D1079" t="s">
        <v>44</v>
      </c>
      <c r="E1079" t="s">
        <v>30</v>
      </c>
      <c r="F1079" t="s">
        <v>55</v>
      </c>
      <c r="G1079" t="s">
        <v>45</v>
      </c>
      <c r="H1079" t="s">
        <v>33</v>
      </c>
      <c r="I1079" t="s">
        <v>34</v>
      </c>
      <c r="J1079" t="s">
        <v>89</v>
      </c>
      <c r="K1079" s="1">
        <v>16851</v>
      </c>
      <c r="L1079" t="s">
        <v>36</v>
      </c>
      <c r="M1079" t="s">
        <v>48</v>
      </c>
      <c r="N1079" t="s">
        <v>49</v>
      </c>
      <c r="O1079" t="s">
        <v>39</v>
      </c>
      <c r="P1079" t="s">
        <v>40</v>
      </c>
      <c r="Q1079">
        <v>3</v>
      </c>
      <c r="R1079" s="1">
        <v>45128</v>
      </c>
      <c r="S1079">
        <v>1</v>
      </c>
      <c r="T1079">
        <v>5</v>
      </c>
      <c r="U1079">
        <v>5</v>
      </c>
      <c r="V1079" s="1">
        <v>44873</v>
      </c>
      <c r="W1079" t="s">
        <v>41</v>
      </c>
      <c r="X1079" t="s">
        <v>42</v>
      </c>
      <c r="Y1079" t="s">
        <v>43</v>
      </c>
      <c r="Z1079">
        <v>1</v>
      </c>
      <c r="AA1079">
        <v>293.85000000000002</v>
      </c>
      <c r="AB1079">
        <v>75</v>
      </c>
      <c r="AC1079" t="str" cm="1">
        <f t="array" ref="AC1079">_xlfn.IFS(AB1079 &lt;=29, "Young Adult", AB1079 &lt;=44, "Adult", AB1079 &lt;=59, "Middle Age", AB1079 &gt; 59, "Old")</f>
        <v>Old</v>
      </c>
      <c r="AD1079">
        <f t="shared" ca="1" si="32"/>
        <v>4</v>
      </c>
      <c r="AE1079" t="str" cm="1">
        <f t="array" ref="AE1079">_xlfn.IFS(S1079 &lt; 3, "Low", S1079 &lt;= 4, "Medium", S1079 &gt; 4, "High")</f>
        <v>Low</v>
      </c>
      <c r="AF1079" t="str" cm="1">
        <f t="array" ref="AF1079">_xlfn.IFS(T1079 &lt; 3, "Unsatisfied", T1079 &lt;= 4, "Neutral", T1079 &gt; 4, "Satisfied" )</f>
        <v>Satisfied</v>
      </c>
      <c r="AG1079" t="str" cm="1">
        <f t="array" ref="AG1079">_xlfn.IFS(Q1079 &lt; 3, "Needs Improvement", Q1079 &lt;= 4, "Good", Q1079 &gt; 4, "Excellent" )</f>
        <v>Good</v>
      </c>
      <c r="AH1079" t="str">
        <f t="shared" si="33"/>
        <v>Needs Improvement</v>
      </c>
    </row>
    <row r="1080" spans="1:34" x14ac:dyDescent="0.35">
      <c r="A1080">
        <v>1589</v>
      </c>
      <c r="B1080" s="1">
        <v>44071</v>
      </c>
      <c r="C1080" t="s">
        <v>28</v>
      </c>
      <c r="D1080" t="s">
        <v>87</v>
      </c>
      <c r="E1080" t="s">
        <v>30</v>
      </c>
      <c r="F1080" t="s">
        <v>31</v>
      </c>
      <c r="G1080" t="s">
        <v>45</v>
      </c>
      <c r="H1080" t="s">
        <v>46</v>
      </c>
      <c r="I1080" t="s">
        <v>34</v>
      </c>
      <c r="J1080" t="s">
        <v>70</v>
      </c>
      <c r="K1080" s="1">
        <v>35248</v>
      </c>
      <c r="L1080" t="s">
        <v>36</v>
      </c>
      <c r="M1080" t="s">
        <v>37</v>
      </c>
      <c r="N1080" t="s">
        <v>38</v>
      </c>
      <c r="O1080" t="s">
        <v>67</v>
      </c>
      <c r="P1080" t="s">
        <v>40</v>
      </c>
      <c r="Q1080">
        <v>3</v>
      </c>
      <c r="R1080" s="1">
        <v>45042</v>
      </c>
      <c r="S1080">
        <v>2</v>
      </c>
      <c r="T1080">
        <v>1</v>
      </c>
      <c r="U1080">
        <v>1</v>
      </c>
      <c r="V1080" s="1">
        <v>44856</v>
      </c>
      <c r="W1080" t="s">
        <v>62</v>
      </c>
      <c r="X1080" t="s">
        <v>42</v>
      </c>
      <c r="Y1080" t="s">
        <v>52</v>
      </c>
      <c r="Z1080">
        <v>4</v>
      </c>
      <c r="AA1080">
        <v>328.06</v>
      </c>
      <c r="AB1080">
        <v>24</v>
      </c>
      <c r="AC1080" t="str" cm="1">
        <f t="array" ref="AC1080">_xlfn.IFS(AB1080 &lt;=29, "Young Adult", AB1080 &lt;=44, "Adult", AB1080 &lt;=59, "Middle Age", AB1080 &gt; 59, "Old")</f>
        <v>Young Adult</v>
      </c>
      <c r="AD1080">
        <f t="shared" ca="1" si="32"/>
        <v>5</v>
      </c>
      <c r="AE1080" t="str" cm="1">
        <f t="array" ref="AE1080">_xlfn.IFS(S1080 &lt; 3, "Low", S1080 &lt;= 4, "Medium", S1080 &gt; 4, "High")</f>
        <v>Low</v>
      </c>
      <c r="AF1080" t="str" cm="1">
        <f t="array" ref="AF1080">_xlfn.IFS(T1080 &lt; 3, "Unsatisfied", T1080 &lt;= 4, "Neutral", T1080 &gt; 4, "Satisfied" )</f>
        <v>Unsatisfied</v>
      </c>
      <c r="AG1080" t="str" cm="1">
        <f t="array" ref="AG1080">_xlfn.IFS(Q1080 &lt; 3, "Needs Improvement", Q1080 &lt;= 4, "Good", Q1080 &gt; 4, "Excellent" )</f>
        <v>Good</v>
      </c>
      <c r="AH1080" t="str">
        <f t="shared" si="33"/>
        <v>Needs Improvement</v>
      </c>
    </row>
    <row r="1081" spans="1:34" x14ac:dyDescent="0.35">
      <c r="A1081">
        <v>1590</v>
      </c>
      <c r="B1081" s="1">
        <v>44448</v>
      </c>
      <c r="C1081" t="s">
        <v>28</v>
      </c>
      <c r="D1081" t="s">
        <v>64</v>
      </c>
      <c r="E1081" t="s">
        <v>30</v>
      </c>
      <c r="F1081" t="s">
        <v>46</v>
      </c>
      <c r="G1081" t="s">
        <v>45</v>
      </c>
      <c r="H1081" t="s">
        <v>55</v>
      </c>
      <c r="I1081" t="s">
        <v>34</v>
      </c>
      <c r="J1081" t="s">
        <v>101</v>
      </c>
      <c r="K1081" s="1">
        <v>30568</v>
      </c>
      <c r="L1081" t="s">
        <v>36</v>
      </c>
      <c r="M1081" t="s">
        <v>48</v>
      </c>
      <c r="N1081" t="s">
        <v>72</v>
      </c>
      <c r="O1081" t="s">
        <v>61</v>
      </c>
      <c r="P1081" t="s">
        <v>40</v>
      </c>
      <c r="Q1081">
        <v>3</v>
      </c>
      <c r="R1081" s="1">
        <v>45036</v>
      </c>
      <c r="S1081">
        <v>5</v>
      </c>
      <c r="T1081">
        <v>1</v>
      </c>
      <c r="U1081">
        <v>3</v>
      </c>
      <c r="V1081" s="1">
        <v>45001</v>
      </c>
      <c r="W1081" t="s">
        <v>41</v>
      </c>
      <c r="X1081" t="s">
        <v>42</v>
      </c>
      <c r="Y1081" t="s">
        <v>43</v>
      </c>
      <c r="Z1081">
        <v>2</v>
      </c>
      <c r="AA1081">
        <v>187.35</v>
      </c>
      <c r="AB1081">
        <v>38</v>
      </c>
      <c r="AC1081" t="str" cm="1">
        <f t="array" ref="AC1081">_xlfn.IFS(AB1081 &lt;=29, "Young Adult", AB1081 &lt;=44, "Adult", AB1081 &lt;=59, "Middle Age", AB1081 &gt; 59, "Old")</f>
        <v>Adult</v>
      </c>
      <c r="AD1081">
        <f t="shared" ca="1" si="32"/>
        <v>4</v>
      </c>
      <c r="AE1081" t="str" cm="1">
        <f t="array" ref="AE1081">_xlfn.IFS(S1081 &lt; 3, "Low", S1081 &lt;= 4, "Medium", S1081 &gt; 4, "High")</f>
        <v>High</v>
      </c>
      <c r="AF1081" t="str" cm="1">
        <f t="array" ref="AF1081">_xlfn.IFS(T1081 &lt; 3, "Unsatisfied", T1081 &lt;= 4, "Neutral", T1081 &gt; 4, "Satisfied" )</f>
        <v>Unsatisfied</v>
      </c>
      <c r="AG1081" t="str" cm="1">
        <f t="array" ref="AG1081">_xlfn.IFS(Q1081 &lt; 3, "Needs Improvement", Q1081 &lt;= 4, "Good", Q1081 &gt; 4, "Excellent" )</f>
        <v>Good</v>
      </c>
      <c r="AH1081" t="str">
        <f t="shared" si="33"/>
        <v>Needs Improvement</v>
      </c>
    </row>
    <row r="1082" spans="1:34" x14ac:dyDescent="0.35">
      <c r="A1082">
        <v>1591</v>
      </c>
      <c r="B1082" s="1">
        <v>44967</v>
      </c>
      <c r="C1082" t="s">
        <v>28</v>
      </c>
      <c r="D1082" t="s">
        <v>94</v>
      </c>
      <c r="E1082" t="s">
        <v>30</v>
      </c>
      <c r="F1082" t="s">
        <v>31</v>
      </c>
      <c r="G1082" t="s">
        <v>45</v>
      </c>
      <c r="H1082" t="s">
        <v>46</v>
      </c>
      <c r="I1082" t="s">
        <v>34</v>
      </c>
      <c r="J1082" t="s">
        <v>65</v>
      </c>
      <c r="K1082" s="1">
        <v>21113</v>
      </c>
      <c r="L1082" t="s">
        <v>36</v>
      </c>
      <c r="M1082" t="s">
        <v>37</v>
      </c>
      <c r="N1082" t="s">
        <v>84</v>
      </c>
      <c r="O1082" t="s">
        <v>77</v>
      </c>
      <c r="P1082" t="s">
        <v>40</v>
      </c>
      <c r="Q1082">
        <v>3</v>
      </c>
      <c r="R1082" s="1">
        <v>45056</v>
      </c>
      <c r="S1082">
        <v>4</v>
      </c>
      <c r="T1082">
        <v>3</v>
      </c>
      <c r="U1082">
        <v>1</v>
      </c>
      <c r="V1082" s="1">
        <v>45086</v>
      </c>
      <c r="W1082" t="s">
        <v>41</v>
      </c>
      <c r="X1082" t="s">
        <v>42</v>
      </c>
      <c r="Y1082" t="s">
        <v>73</v>
      </c>
      <c r="Z1082">
        <v>5</v>
      </c>
      <c r="AA1082">
        <v>340.01</v>
      </c>
      <c r="AB1082">
        <v>66</v>
      </c>
      <c r="AC1082" t="str" cm="1">
        <f t="array" ref="AC1082">_xlfn.IFS(AB1082 &lt;=29, "Young Adult", AB1082 &lt;=44, "Adult", AB1082 &lt;=59, "Middle Age", AB1082 &gt; 59, "Old")</f>
        <v>Old</v>
      </c>
      <c r="AD1082">
        <f t="shared" ca="1" si="32"/>
        <v>3</v>
      </c>
      <c r="AE1082" t="str" cm="1">
        <f t="array" ref="AE1082">_xlfn.IFS(S1082 &lt; 3, "Low", S1082 &lt;= 4, "Medium", S1082 &gt; 4, "High")</f>
        <v>Medium</v>
      </c>
      <c r="AF1082" t="str" cm="1">
        <f t="array" ref="AF1082">_xlfn.IFS(T1082 &lt; 3, "Unsatisfied", T1082 &lt;= 4, "Neutral", T1082 &gt; 4, "Satisfied" )</f>
        <v>Neutral</v>
      </c>
      <c r="AG1082" t="str" cm="1">
        <f t="array" ref="AG1082">_xlfn.IFS(Q1082 &lt; 3, "Needs Improvement", Q1082 &lt;= 4, "Good", Q1082 &gt; 4, "Excellent" )</f>
        <v>Good</v>
      </c>
      <c r="AH1082" t="str">
        <f t="shared" si="33"/>
        <v>Needs Improvement</v>
      </c>
    </row>
    <row r="1083" spans="1:34" x14ac:dyDescent="0.35">
      <c r="A1083">
        <v>1592</v>
      </c>
      <c r="B1083" s="1">
        <v>43996</v>
      </c>
      <c r="C1083" t="s">
        <v>28</v>
      </c>
      <c r="D1083" t="s">
        <v>74</v>
      </c>
      <c r="E1083" t="s">
        <v>30</v>
      </c>
      <c r="F1083" t="s">
        <v>55</v>
      </c>
      <c r="G1083" t="s">
        <v>45</v>
      </c>
      <c r="H1083" t="s">
        <v>55</v>
      </c>
      <c r="I1083" t="s">
        <v>34</v>
      </c>
      <c r="J1083" t="s">
        <v>79</v>
      </c>
      <c r="K1083" s="1">
        <v>29813</v>
      </c>
      <c r="L1083" t="s">
        <v>36</v>
      </c>
      <c r="M1083" t="s">
        <v>48</v>
      </c>
      <c r="N1083" t="s">
        <v>60</v>
      </c>
      <c r="O1083" t="s">
        <v>61</v>
      </c>
      <c r="P1083" t="s">
        <v>78</v>
      </c>
      <c r="Q1083">
        <v>3</v>
      </c>
      <c r="R1083" s="1">
        <v>45083</v>
      </c>
      <c r="S1083">
        <v>1</v>
      </c>
      <c r="T1083">
        <v>1</v>
      </c>
      <c r="U1083">
        <v>4</v>
      </c>
      <c r="V1083" s="1">
        <v>45097</v>
      </c>
      <c r="W1083" t="s">
        <v>92</v>
      </c>
      <c r="X1083" t="s">
        <v>42</v>
      </c>
      <c r="Y1083" t="s">
        <v>52</v>
      </c>
      <c r="Z1083">
        <v>1</v>
      </c>
      <c r="AA1083">
        <v>590.82000000000005</v>
      </c>
      <c r="AB1083">
        <v>39</v>
      </c>
      <c r="AC1083" t="str" cm="1">
        <f t="array" ref="AC1083">_xlfn.IFS(AB1083 &lt;=29, "Young Adult", AB1083 &lt;=44, "Adult", AB1083 &lt;=59, "Middle Age", AB1083 &gt; 59, "Old")</f>
        <v>Adult</v>
      </c>
      <c r="AD1083">
        <f t="shared" ca="1" si="32"/>
        <v>5</v>
      </c>
      <c r="AE1083" t="str" cm="1">
        <f t="array" ref="AE1083">_xlfn.IFS(S1083 &lt; 3, "Low", S1083 &lt;= 4, "Medium", S1083 &gt; 4, "High")</f>
        <v>Low</v>
      </c>
      <c r="AF1083" t="str" cm="1">
        <f t="array" ref="AF1083">_xlfn.IFS(T1083 &lt; 3, "Unsatisfied", T1083 &lt;= 4, "Neutral", T1083 &gt; 4, "Satisfied" )</f>
        <v>Unsatisfied</v>
      </c>
      <c r="AG1083" t="str" cm="1">
        <f t="array" ref="AG1083">_xlfn.IFS(Q1083 &lt; 3, "Needs Improvement", Q1083 &lt;= 4, "Good", Q1083 &gt; 4, "Excellent" )</f>
        <v>Good</v>
      </c>
      <c r="AH1083" t="str">
        <f t="shared" si="33"/>
        <v>Needs Improvement</v>
      </c>
    </row>
    <row r="1084" spans="1:34" x14ac:dyDescent="0.35">
      <c r="A1084">
        <v>1593</v>
      </c>
      <c r="B1084" s="1">
        <v>44170</v>
      </c>
      <c r="C1084" t="s">
        <v>28</v>
      </c>
      <c r="D1084" t="s">
        <v>81</v>
      </c>
      <c r="E1084" t="s">
        <v>30</v>
      </c>
      <c r="F1084" t="s">
        <v>46</v>
      </c>
      <c r="G1084" t="s">
        <v>56</v>
      </c>
      <c r="H1084" t="s">
        <v>55</v>
      </c>
      <c r="I1084" t="s">
        <v>34</v>
      </c>
      <c r="J1084" t="s">
        <v>102</v>
      </c>
      <c r="K1084" s="1">
        <v>31004</v>
      </c>
      <c r="L1084" t="s">
        <v>36</v>
      </c>
      <c r="M1084" t="s">
        <v>48</v>
      </c>
      <c r="N1084" t="s">
        <v>84</v>
      </c>
      <c r="O1084" t="s">
        <v>39</v>
      </c>
      <c r="P1084" t="s">
        <v>78</v>
      </c>
      <c r="Q1084">
        <v>3</v>
      </c>
      <c r="R1084" s="1">
        <v>44836</v>
      </c>
      <c r="S1084">
        <v>1</v>
      </c>
      <c r="T1084">
        <v>4</v>
      </c>
      <c r="U1084">
        <v>1</v>
      </c>
      <c r="V1084" s="1">
        <v>45054</v>
      </c>
      <c r="W1084" t="s">
        <v>41</v>
      </c>
      <c r="X1084" t="s">
        <v>51</v>
      </c>
      <c r="Y1084" t="s">
        <v>43</v>
      </c>
      <c r="Z1084">
        <v>1</v>
      </c>
      <c r="AA1084">
        <v>321.08</v>
      </c>
      <c r="AB1084">
        <v>36</v>
      </c>
      <c r="AC1084" t="str" cm="1">
        <f t="array" ref="AC1084">_xlfn.IFS(AB1084 &lt;=29, "Young Adult", AB1084 &lt;=44, "Adult", AB1084 &lt;=59, "Middle Age", AB1084 &gt; 59, "Old")</f>
        <v>Adult</v>
      </c>
      <c r="AD1084">
        <f t="shared" ca="1" si="32"/>
        <v>5</v>
      </c>
      <c r="AE1084" t="str" cm="1">
        <f t="array" ref="AE1084">_xlfn.IFS(S1084 &lt; 3, "Low", S1084 &lt;= 4, "Medium", S1084 &gt; 4, "High")</f>
        <v>Low</v>
      </c>
      <c r="AF1084" t="str" cm="1">
        <f t="array" ref="AF1084">_xlfn.IFS(T1084 &lt; 3, "Unsatisfied", T1084 &lt;= 4, "Neutral", T1084 &gt; 4, "Satisfied" )</f>
        <v>Neutral</v>
      </c>
      <c r="AG1084" t="str" cm="1">
        <f t="array" ref="AG1084">_xlfn.IFS(Q1084 &lt; 3, "Needs Improvement", Q1084 &lt;= 4, "Good", Q1084 &gt; 4, "Excellent" )</f>
        <v>Good</v>
      </c>
      <c r="AH1084" t="str">
        <f t="shared" si="33"/>
        <v>Needs Improvement</v>
      </c>
    </row>
    <row r="1085" spans="1:34" x14ac:dyDescent="0.35">
      <c r="A1085">
        <v>1594</v>
      </c>
      <c r="B1085" s="1">
        <v>44758</v>
      </c>
      <c r="C1085" t="s">
        <v>28</v>
      </c>
      <c r="D1085" t="s">
        <v>54</v>
      </c>
      <c r="E1085" t="s">
        <v>30</v>
      </c>
      <c r="F1085" t="s">
        <v>46</v>
      </c>
      <c r="G1085" t="s">
        <v>56</v>
      </c>
      <c r="H1085" t="s">
        <v>55</v>
      </c>
      <c r="I1085" t="s">
        <v>34</v>
      </c>
      <c r="J1085" t="s">
        <v>47</v>
      </c>
      <c r="K1085" s="1">
        <v>24958</v>
      </c>
      <c r="L1085" t="s">
        <v>36</v>
      </c>
      <c r="M1085" t="s">
        <v>37</v>
      </c>
      <c r="N1085" t="s">
        <v>72</v>
      </c>
      <c r="O1085" t="s">
        <v>61</v>
      </c>
      <c r="P1085" t="s">
        <v>78</v>
      </c>
      <c r="Q1085">
        <v>3</v>
      </c>
      <c r="R1085" s="1">
        <v>44903</v>
      </c>
      <c r="S1085">
        <v>1</v>
      </c>
      <c r="T1085">
        <v>1</v>
      </c>
      <c r="U1085">
        <v>4</v>
      </c>
      <c r="V1085" s="1">
        <v>45020</v>
      </c>
      <c r="W1085" t="s">
        <v>92</v>
      </c>
      <c r="X1085" t="s">
        <v>51</v>
      </c>
      <c r="Y1085" t="s">
        <v>43</v>
      </c>
      <c r="Z1085">
        <v>1</v>
      </c>
      <c r="AA1085">
        <v>684.45</v>
      </c>
      <c r="AB1085">
        <v>54</v>
      </c>
      <c r="AC1085" t="str" cm="1">
        <f t="array" ref="AC1085">_xlfn.IFS(AB1085 &lt;=29, "Young Adult", AB1085 &lt;=44, "Adult", AB1085 &lt;=59, "Middle Age", AB1085 &gt; 59, "Old")</f>
        <v>Middle Age</v>
      </c>
      <c r="AD1085">
        <f t="shared" ca="1" si="32"/>
        <v>3</v>
      </c>
      <c r="AE1085" t="str" cm="1">
        <f t="array" ref="AE1085">_xlfn.IFS(S1085 &lt; 3, "Low", S1085 &lt;= 4, "Medium", S1085 &gt; 4, "High")</f>
        <v>Low</v>
      </c>
      <c r="AF1085" t="str" cm="1">
        <f t="array" ref="AF1085">_xlfn.IFS(T1085 &lt; 3, "Unsatisfied", T1085 &lt;= 4, "Neutral", T1085 &gt; 4, "Satisfied" )</f>
        <v>Unsatisfied</v>
      </c>
      <c r="AG1085" t="str" cm="1">
        <f t="array" ref="AG1085">_xlfn.IFS(Q1085 &lt; 3, "Needs Improvement", Q1085 &lt;= 4, "Good", Q1085 &gt; 4, "Excellent" )</f>
        <v>Good</v>
      </c>
      <c r="AH1085" t="str">
        <f t="shared" si="33"/>
        <v>Needs Improvement</v>
      </c>
    </row>
    <row r="1086" spans="1:34" x14ac:dyDescent="0.35">
      <c r="A1086">
        <v>1595</v>
      </c>
      <c r="B1086" s="1">
        <v>45086</v>
      </c>
      <c r="C1086" t="s">
        <v>28</v>
      </c>
      <c r="D1086" t="s">
        <v>69</v>
      </c>
      <c r="E1086" t="s">
        <v>30</v>
      </c>
      <c r="F1086" t="s">
        <v>46</v>
      </c>
      <c r="G1086" t="s">
        <v>45</v>
      </c>
      <c r="H1086" t="s">
        <v>55</v>
      </c>
      <c r="I1086" t="s">
        <v>34</v>
      </c>
      <c r="J1086" t="s">
        <v>75</v>
      </c>
      <c r="K1086" s="1">
        <v>25457</v>
      </c>
      <c r="L1086" t="s">
        <v>36</v>
      </c>
      <c r="M1086" t="s">
        <v>37</v>
      </c>
      <c r="N1086" t="s">
        <v>72</v>
      </c>
      <c r="O1086" t="s">
        <v>67</v>
      </c>
      <c r="P1086" t="s">
        <v>78</v>
      </c>
      <c r="Q1086">
        <v>3</v>
      </c>
      <c r="R1086" s="1">
        <v>44938</v>
      </c>
      <c r="S1086">
        <v>3</v>
      </c>
      <c r="T1086">
        <v>4</v>
      </c>
      <c r="U1086">
        <v>3</v>
      </c>
      <c r="V1086" s="1">
        <v>45053</v>
      </c>
      <c r="W1086" t="s">
        <v>41</v>
      </c>
      <c r="X1086" t="s">
        <v>51</v>
      </c>
      <c r="Y1086" t="s">
        <v>73</v>
      </c>
      <c r="Z1086">
        <v>4</v>
      </c>
      <c r="AA1086">
        <v>571.48</v>
      </c>
      <c r="AB1086">
        <v>54</v>
      </c>
      <c r="AC1086" t="str" cm="1">
        <f t="array" ref="AC1086">_xlfn.IFS(AB1086 &lt;=29, "Young Adult", AB1086 &lt;=44, "Adult", AB1086 &lt;=59, "Middle Age", AB1086 &gt; 59, "Old")</f>
        <v>Middle Age</v>
      </c>
      <c r="AD1086">
        <f t="shared" ca="1" si="32"/>
        <v>3</v>
      </c>
      <c r="AE1086" t="str" cm="1">
        <f t="array" ref="AE1086">_xlfn.IFS(S1086 &lt; 3, "Low", S1086 &lt;= 4, "Medium", S1086 &gt; 4, "High")</f>
        <v>Medium</v>
      </c>
      <c r="AF1086" t="str" cm="1">
        <f t="array" ref="AF1086">_xlfn.IFS(T1086 &lt; 3, "Unsatisfied", T1086 &lt;= 4, "Neutral", T1086 &gt; 4, "Satisfied" )</f>
        <v>Neutral</v>
      </c>
      <c r="AG1086" t="str" cm="1">
        <f t="array" ref="AG1086">_xlfn.IFS(Q1086 &lt; 3, "Needs Improvement", Q1086 &lt;= 4, "Good", Q1086 &gt; 4, "Excellent" )</f>
        <v>Good</v>
      </c>
      <c r="AH1086" t="str">
        <f t="shared" si="33"/>
        <v>Needs Improvement</v>
      </c>
    </row>
    <row r="1087" spans="1:34" x14ac:dyDescent="0.35">
      <c r="A1087">
        <v>1599</v>
      </c>
      <c r="B1087" s="1">
        <v>44699</v>
      </c>
      <c r="C1087" t="s">
        <v>106</v>
      </c>
      <c r="D1087" t="s">
        <v>69</v>
      </c>
      <c r="E1087" t="s">
        <v>108</v>
      </c>
      <c r="F1087" t="s">
        <v>55</v>
      </c>
      <c r="G1087" t="s">
        <v>32</v>
      </c>
      <c r="H1087" t="s">
        <v>55</v>
      </c>
      <c r="I1087" t="s">
        <v>34</v>
      </c>
      <c r="J1087" t="s">
        <v>70</v>
      </c>
      <c r="K1087" s="1">
        <v>27711</v>
      </c>
      <c r="L1087" t="s">
        <v>36</v>
      </c>
      <c r="M1087" t="s">
        <v>48</v>
      </c>
      <c r="N1087" t="s">
        <v>38</v>
      </c>
      <c r="O1087" t="s">
        <v>77</v>
      </c>
      <c r="P1087" t="s">
        <v>78</v>
      </c>
      <c r="Q1087">
        <v>3</v>
      </c>
      <c r="R1087" s="1">
        <v>44817</v>
      </c>
      <c r="S1087">
        <v>4</v>
      </c>
      <c r="T1087">
        <v>5</v>
      </c>
      <c r="U1087">
        <v>2</v>
      </c>
      <c r="V1087" s="1">
        <v>45063</v>
      </c>
      <c r="W1087" t="s">
        <v>41</v>
      </c>
      <c r="X1087" t="s">
        <v>51</v>
      </c>
      <c r="Y1087" t="s">
        <v>73</v>
      </c>
      <c r="Z1087">
        <v>2</v>
      </c>
      <c r="AA1087">
        <v>848.72</v>
      </c>
      <c r="AB1087">
        <v>47</v>
      </c>
      <c r="AC1087" t="str" cm="1">
        <f t="array" ref="AC1087">_xlfn.IFS(AB1087 &lt;=29, "Young Adult", AB1087 &lt;=44, "Adult", AB1087 &lt;=59, "Middle Age", AB1087 &gt; 59, "Old")</f>
        <v>Middle Age</v>
      </c>
      <c r="AD1087">
        <f t="shared" ca="1" si="32"/>
        <v>4</v>
      </c>
      <c r="AE1087" t="str" cm="1">
        <f t="array" ref="AE1087">_xlfn.IFS(S1087 &lt; 3, "Low", S1087 &lt;= 4, "Medium", S1087 &gt; 4, "High")</f>
        <v>Medium</v>
      </c>
      <c r="AF1087" t="str" cm="1">
        <f t="array" ref="AF1087">_xlfn.IFS(T1087 &lt; 3, "Unsatisfied", T1087 &lt;= 4, "Neutral", T1087 &gt; 4, "Satisfied" )</f>
        <v>Satisfied</v>
      </c>
      <c r="AG1087" t="str" cm="1">
        <f t="array" ref="AG1087">_xlfn.IFS(Q1087 &lt; 3, "Needs Improvement", Q1087 &lt;= 4, "Good", Q1087 &gt; 4, "Excellent" )</f>
        <v>Good</v>
      </c>
      <c r="AH1087" t="str">
        <f t="shared" si="33"/>
        <v>Needs Improvement</v>
      </c>
    </row>
    <row r="1088" spans="1:34" x14ac:dyDescent="0.35">
      <c r="A1088">
        <v>1600</v>
      </c>
      <c r="B1088" s="1">
        <v>43410</v>
      </c>
      <c r="C1088" t="s">
        <v>106</v>
      </c>
      <c r="D1088" t="s">
        <v>29</v>
      </c>
      <c r="E1088" t="s">
        <v>30</v>
      </c>
      <c r="F1088" t="s">
        <v>31</v>
      </c>
      <c r="G1088" t="s">
        <v>45</v>
      </c>
      <c r="H1088" t="s">
        <v>55</v>
      </c>
      <c r="I1088" t="s">
        <v>34</v>
      </c>
      <c r="J1088" t="s">
        <v>65</v>
      </c>
      <c r="K1088" s="1">
        <v>34108</v>
      </c>
      <c r="L1088" t="s">
        <v>36</v>
      </c>
      <c r="M1088" t="s">
        <v>37</v>
      </c>
      <c r="N1088" t="s">
        <v>49</v>
      </c>
      <c r="O1088" t="s">
        <v>67</v>
      </c>
      <c r="P1088" t="s">
        <v>78</v>
      </c>
      <c r="Q1088">
        <v>3</v>
      </c>
      <c r="R1088" s="1">
        <v>45044</v>
      </c>
      <c r="S1088">
        <v>5</v>
      </c>
      <c r="T1088">
        <v>3</v>
      </c>
      <c r="U1088">
        <v>2</v>
      </c>
      <c r="V1088" s="1">
        <v>44788</v>
      </c>
      <c r="W1088" t="s">
        <v>62</v>
      </c>
      <c r="X1088" t="s">
        <v>42</v>
      </c>
      <c r="Y1088" t="s">
        <v>73</v>
      </c>
      <c r="Z1088">
        <v>5</v>
      </c>
      <c r="AA1088">
        <v>851.93</v>
      </c>
      <c r="AB1088">
        <v>25</v>
      </c>
      <c r="AC1088" t="str" cm="1">
        <f t="array" ref="AC1088">_xlfn.IFS(AB1088 &lt;=29, "Young Adult", AB1088 &lt;=44, "Adult", AB1088 &lt;=59, "Middle Age", AB1088 &gt; 59, "Old")</f>
        <v>Young Adult</v>
      </c>
      <c r="AD1088">
        <f t="shared" ca="1" si="32"/>
        <v>7</v>
      </c>
      <c r="AE1088" t="str" cm="1">
        <f t="array" ref="AE1088">_xlfn.IFS(S1088 &lt; 3, "Low", S1088 &lt;= 4, "Medium", S1088 &gt; 4, "High")</f>
        <v>High</v>
      </c>
      <c r="AF1088" t="str" cm="1">
        <f t="array" ref="AF1088">_xlfn.IFS(T1088 &lt; 3, "Unsatisfied", T1088 &lt;= 4, "Neutral", T1088 &gt; 4, "Satisfied" )</f>
        <v>Neutral</v>
      </c>
      <c r="AG1088" t="str" cm="1">
        <f t="array" ref="AG1088">_xlfn.IFS(Q1088 &lt; 3, "Needs Improvement", Q1088 &lt;= 4, "Good", Q1088 &gt; 4, "Excellent" )</f>
        <v>Good</v>
      </c>
      <c r="AH1088" t="str">
        <f t="shared" si="33"/>
        <v>Needs Improvement</v>
      </c>
    </row>
    <row r="1089" spans="1:34" x14ac:dyDescent="0.35">
      <c r="A1089">
        <v>1601</v>
      </c>
      <c r="B1089" s="1">
        <v>44649</v>
      </c>
      <c r="C1089" t="s">
        <v>106</v>
      </c>
      <c r="D1089" t="s">
        <v>85</v>
      </c>
      <c r="E1089" t="s">
        <v>30</v>
      </c>
      <c r="F1089" t="s">
        <v>46</v>
      </c>
      <c r="G1089" t="s">
        <v>32</v>
      </c>
      <c r="H1089" t="s">
        <v>33</v>
      </c>
      <c r="I1089" t="s">
        <v>34</v>
      </c>
      <c r="J1089" t="s">
        <v>79</v>
      </c>
      <c r="K1089" s="1">
        <v>33154</v>
      </c>
      <c r="L1089" t="s">
        <v>36</v>
      </c>
      <c r="M1089" t="s">
        <v>48</v>
      </c>
      <c r="N1089" t="s">
        <v>84</v>
      </c>
      <c r="O1089" t="s">
        <v>61</v>
      </c>
      <c r="P1089" t="s">
        <v>78</v>
      </c>
      <c r="Q1089">
        <v>3</v>
      </c>
      <c r="R1089" s="1">
        <v>44931</v>
      </c>
      <c r="S1089">
        <v>4</v>
      </c>
      <c r="T1089">
        <v>2</v>
      </c>
      <c r="U1089">
        <v>5</v>
      </c>
      <c r="V1089" s="1">
        <v>45066</v>
      </c>
      <c r="W1089" t="s">
        <v>68</v>
      </c>
      <c r="X1089" t="s">
        <v>42</v>
      </c>
      <c r="Y1089" t="s">
        <v>52</v>
      </c>
      <c r="Z1089">
        <v>4</v>
      </c>
      <c r="AA1089">
        <v>381.09</v>
      </c>
      <c r="AB1089">
        <v>32</v>
      </c>
      <c r="AC1089" t="str" cm="1">
        <f t="array" ref="AC1089">_xlfn.IFS(AB1089 &lt;=29, "Young Adult", AB1089 &lt;=44, "Adult", AB1089 &lt;=59, "Middle Age", AB1089 &gt; 59, "Old")</f>
        <v>Adult</v>
      </c>
      <c r="AD1089">
        <f t="shared" ca="1" si="32"/>
        <v>4</v>
      </c>
      <c r="AE1089" t="str" cm="1">
        <f t="array" ref="AE1089">_xlfn.IFS(S1089 &lt; 3, "Low", S1089 &lt;= 4, "Medium", S1089 &gt; 4, "High")</f>
        <v>Medium</v>
      </c>
      <c r="AF1089" t="str" cm="1">
        <f t="array" ref="AF1089">_xlfn.IFS(T1089 &lt; 3, "Unsatisfied", T1089 &lt;= 4, "Neutral", T1089 &gt; 4, "Satisfied" )</f>
        <v>Unsatisfied</v>
      </c>
      <c r="AG1089" t="str" cm="1">
        <f t="array" ref="AG1089">_xlfn.IFS(Q1089 &lt; 3, "Needs Improvement", Q1089 &lt;= 4, "Good", Q1089 &gt; 4, "Excellent" )</f>
        <v>Good</v>
      </c>
      <c r="AH1089" t="str">
        <f t="shared" si="33"/>
        <v>Needs Improvement</v>
      </c>
    </row>
    <row r="1090" spans="1:34" x14ac:dyDescent="0.35">
      <c r="A1090">
        <v>1602</v>
      </c>
      <c r="B1090" s="1">
        <v>44504</v>
      </c>
      <c r="C1090" t="s">
        <v>106</v>
      </c>
      <c r="D1090" t="s">
        <v>44</v>
      </c>
      <c r="E1090" t="s">
        <v>30</v>
      </c>
      <c r="F1090" t="s">
        <v>55</v>
      </c>
      <c r="G1090" t="s">
        <v>45</v>
      </c>
      <c r="H1090" t="s">
        <v>46</v>
      </c>
      <c r="I1090" t="s">
        <v>34</v>
      </c>
      <c r="J1090" t="s">
        <v>65</v>
      </c>
      <c r="K1090" s="1">
        <v>36809</v>
      </c>
      <c r="L1090" t="s">
        <v>36</v>
      </c>
      <c r="M1090" t="s">
        <v>37</v>
      </c>
      <c r="N1090" t="s">
        <v>84</v>
      </c>
      <c r="O1090" t="s">
        <v>67</v>
      </c>
      <c r="P1090" t="s">
        <v>78</v>
      </c>
      <c r="Q1090">
        <v>3</v>
      </c>
      <c r="R1090" s="1">
        <v>45017</v>
      </c>
      <c r="S1090">
        <v>2</v>
      </c>
      <c r="T1090">
        <v>1</v>
      </c>
      <c r="U1090">
        <v>3</v>
      </c>
      <c r="V1090" s="1">
        <v>45039</v>
      </c>
      <c r="W1090" t="s">
        <v>62</v>
      </c>
      <c r="X1090" t="s">
        <v>51</v>
      </c>
      <c r="Y1090" t="s">
        <v>52</v>
      </c>
      <c r="Z1090">
        <v>4</v>
      </c>
      <c r="AA1090">
        <v>175.5</v>
      </c>
      <c r="AB1090">
        <v>21</v>
      </c>
      <c r="AC1090" t="str" cm="1">
        <f t="array" ref="AC1090">_xlfn.IFS(AB1090 &lt;=29, "Young Adult", AB1090 &lt;=44, "Adult", AB1090 &lt;=59, "Middle Age", AB1090 &gt; 59, "Old")</f>
        <v>Young Adult</v>
      </c>
      <c r="AD1090">
        <f t="shared" ca="1" si="32"/>
        <v>4</v>
      </c>
      <c r="AE1090" t="str" cm="1">
        <f t="array" ref="AE1090">_xlfn.IFS(S1090 &lt; 3, "Low", S1090 &lt;= 4, "Medium", S1090 &gt; 4, "High")</f>
        <v>Low</v>
      </c>
      <c r="AF1090" t="str" cm="1">
        <f t="array" ref="AF1090">_xlfn.IFS(T1090 &lt; 3, "Unsatisfied", T1090 &lt;= 4, "Neutral", T1090 &gt; 4, "Satisfied" )</f>
        <v>Unsatisfied</v>
      </c>
      <c r="AG1090" t="str" cm="1">
        <f t="array" ref="AG1090">_xlfn.IFS(Q1090 &lt; 3, "Needs Improvement", Q1090 &lt;= 4, "Good", Q1090 &gt; 4, "Excellent" )</f>
        <v>Good</v>
      </c>
      <c r="AH1090" t="str">
        <f t="shared" si="33"/>
        <v>Needs Improvement</v>
      </c>
    </row>
    <row r="1091" spans="1:34" x14ac:dyDescent="0.35">
      <c r="A1091">
        <v>1603</v>
      </c>
      <c r="B1091" s="1">
        <v>45043</v>
      </c>
      <c r="C1091" t="s">
        <v>106</v>
      </c>
      <c r="D1091" t="s">
        <v>87</v>
      </c>
      <c r="E1091" t="s">
        <v>30</v>
      </c>
      <c r="F1091" t="s">
        <v>46</v>
      </c>
      <c r="G1091" t="s">
        <v>56</v>
      </c>
      <c r="H1091" t="s">
        <v>46</v>
      </c>
      <c r="I1091" t="s">
        <v>34</v>
      </c>
      <c r="J1091" t="s">
        <v>65</v>
      </c>
      <c r="K1091" s="1">
        <v>25197</v>
      </c>
      <c r="L1091" t="s">
        <v>36</v>
      </c>
      <c r="M1091" t="s">
        <v>48</v>
      </c>
      <c r="N1091" t="s">
        <v>38</v>
      </c>
      <c r="O1091" t="s">
        <v>61</v>
      </c>
      <c r="P1091" t="s">
        <v>78</v>
      </c>
      <c r="Q1091">
        <v>3</v>
      </c>
      <c r="R1091" s="1">
        <v>44804</v>
      </c>
      <c r="S1091">
        <v>2</v>
      </c>
      <c r="T1091">
        <v>5</v>
      </c>
      <c r="U1091">
        <v>1</v>
      </c>
      <c r="V1091" s="1">
        <v>44996</v>
      </c>
      <c r="W1091" t="s">
        <v>92</v>
      </c>
      <c r="X1091" t="s">
        <v>51</v>
      </c>
      <c r="Y1091" t="s">
        <v>63</v>
      </c>
      <c r="Z1091">
        <v>2</v>
      </c>
      <c r="AA1091">
        <v>784.15</v>
      </c>
      <c r="AB1091">
        <v>55</v>
      </c>
      <c r="AC1091" t="str" cm="1">
        <f t="array" ref="AC1091">_xlfn.IFS(AB1091 &lt;=29, "Young Adult", AB1091 &lt;=44, "Adult", AB1091 &lt;=59, "Middle Age", AB1091 &gt; 59, "Old")</f>
        <v>Middle Age</v>
      </c>
      <c r="AD1091">
        <f t="shared" ref="AD1091:AD1154" ca="1" si="34">DATEDIF(B1091, TODAY(), "Y")</f>
        <v>3</v>
      </c>
      <c r="AE1091" t="str" cm="1">
        <f t="array" ref="AE1091">_xlfn.IFS(S1091 &lt; 3, "Low", S1091 &lt;= 4, "Medium", S1091 &gt; 4, "High")</f>
        <v>Low</v>
      </c>
      <c r="AF1091" t="str" cm="1">
        <f t="array" ref="AF1091">_xlfn.IFS(T1091 &lt; 3, "Unsatisfied", T1091 &lt;= 4, "Neutral", T1091 &gt; 4, "Satisfied" )</f>
        <v>Satisfied</v>
      </c>
      <c r="AG1091" t="str" cm="1">
        <f t="array" ref="AG1091">_xlfn.IFS(Q1091 &lt; 3, "Needs Improvement", Q1091 &lt;= 4, "Good", Q1091 &gt; 4, "Excellent" )</f>
        <v>Good</v>
      </c>
      <c r="AH1091" t="str">
        <f t="shared" ref="AH1091:AH1154" si="35">IF(AND(Y1091 = "Passed", Q1091 &gt; 4), "Highly Effective", IF(AND(Y1091 = "Completed", Q1091 &gt;= 3), "Effective", "Needs Improvement"))</f>
        <v>Effective</v>
      </c>
    </row>
    <row r="1092" spans="1:34" x14ac:dyDescent="0.35">
      <c r="A1092">
        <v>1604</v>
      </c>
      <c r="B1092" s="1">
        <v>43898</v>
      </c>
      <c r="C1092" t="s">
        <v>106</v>
      </c>
      <c r="D1092" t="s">
        <v>64</v>
      </c>
      <c r="E1092" t="s">
        <v>30</v>
      </c>
      <c r="F1092" t="s">
        <v>55</v>
      </c>
      <c r="G1092" t="s">
        <v>56</v>
      </c>
      <c r="H1092" t="s">
        <v>55</v>
      </c>
      <c r="I1092" t="s">
        <v>34</v>
      </c>
      <c r="J1092" t="s">
        <v>65</v>
      </c>
      <c r="K1092" s="1">
        <v>28052</v>
      </c>
      <c r="L1092" t="s">
        <v>36</v>
      </c>
      <c r="M1092" t="s">
        <v>48</v>
      </c>
      <c r="N1092" t="s">
        <v>84</v>
      </c>
      <c r="O1092" t="s">
        <v>67</v>
      </c>
      <c r="P1092" t="s">
        <v>78</v>
      </c>
      <c r="Q1092">
        <v>3</v>
      </c>
      <c r="R1092" s="1">
        <v>44954</v>
      </c>
      <c r="S1092">
        <v>1</v>
      </c>
      <c r="T1092">
        <v>5</v>
      </c>
      <c r="U1092">
        <v>1</v>
      </c>
      <c r="V1092" s="1">
        <v>44965</v>
      </c>
      <c r="W1092" t="s">
        <v>92</v>
      </c>
      <c r="X1092" t="s">
        <v>51</v>
      </c>
      <c r="Y1092" t="s">
        <v>73</v>
      </c>
      <c r="Z1092">
        <v>3</v>
      </c>
      <c r="AA1092">
        <v>999.97</v>
      </c>
      <c r="AB1092">
        <v>44</v>
      </c>
      <c r="AC1092" t="str" cm="1">
        <f t="array" ref="AC1092">_xlfn.IFS(AB1092 &lt;=29, "Young Adult", AB1092 &lt;=44, "Adult", AB1092 &lt;=59, "Middle Age", AB1092 &gt; 59, "Old")</f>
        <v>Adult</v>
      </c>
      <c r="AD1092">
        <f t="shared" ca="1" si="34"/>
        <v>6</v>
      </c>
      <c r="AE1092" t="str" cm="1">
        <f t="array" ref="AE1092">_xlfn.IFS(S1092 &lt; 3, "Low", S1092 &lt;= 4, "Medium", S1092 &gt; 4, "High")</f>
        <v>Low</v>
      </c>
      <c r="AF1092" t="str" cm="1">
        <f t="array" ref="AF1092">_xlfn.IFS(T1092 &lt; 3, "Unsatisfied", T1092 &lt;= 4, "Neutral", T1092 &gt; 4, "Satisfied" )</f>
        <v>Satisfied</v>
      </c>
      <c r="AG1092" t="str" cm="1">
        <f t="array" ref="AG1092">_xlfn.IFS(Q1092 &lt; 3, "Needs Improvement", Q1092 &lt;= 4, "Good", Q1092 &gt; 4, "Excellent" )</f>
        <v>Good</v>
      </c>
      <c r="AH1092" t="str">
        <f t="shared" si="35"/>
        <v>Needs Improvement</v>
      </c>
    </row>
    <row r="1093" spans="1:34" x14ac:dyDescent="0.35">
      <c r="A1093">
        <v>1605</v>
      </c>
      <c r="B1093" s="1">
        <v>43582</v>
      </c>
      <c r="C1093" t="s">
        <v>28</v>
      </c>
      <c r="D1093" t="s">
        <v>81</v>
      </c>
      <c r="E1093" t="s">
        <v>108</v>
      </c>
      <c r="F1093" t="s">
        <v>55</v>
      </c>
      <c r="G1093" t="s">
        <v>56</v>
      </c>
      <c r="H1093" t="s">
        <v>55</v>
      </c>
      <c r="I1093" t="s">
        <v>34</v>
      </c>
      <c r="J1093" t="s">
        <v>70</v>
      </c>
      <c r="K1093" s="1">
        <v>20748</v>
      </c>
      <c r="L1093" t="s">
        <v>36</v>
      </c>
      <c r="M1093" t="s">
        <v>37</v>
      </c>
      <c r="N1093" t="s">
        <v>72</v>
      </c>
      <c r="O1093" t="s">
        <v>61</v>
      </c>
      <c r="P1093" t="s">
        <v>78</v>
      </c>
      <c r="Q1093">
        <v>3</v>
      </c>
      <c r="R1093" s="1">
        <v>45054</v>
      </c>
      <c r="S1093">
        <v>2</v>
      </c>
      <c r="T1093">
        <v>3</v>
      </c>
      <c r="U1093">
        <v>3</v>
      </c>
      <c r="V1093" s="1">
        <v>45024</v>
      </c>
      <c r="W1093" t="s">
        <v>50</v>
      </c>
      <c r="X1093" t="s">
        <v>42</v>
      </c>
      <c r="Y1093" t="s">
        <v>73</v>
      </c>
      <c r="Z1093">
        <v>5</v>
      </c>
      <c r="AA1093">
        <v>878.65</v>
      </c>
      <c r="AB1093">
        <v>63</v>
      </c>
      <c r="AC1093" t="str" cm="1">
        <f t="array" ref="AC1093">_xlfn.IFS(AB1093 &lt;=29, "Young Adult", AB1093 &lt;=44, "Adult", AB1093 &lt;=59, "Middle Age", AB1093 &gt; 59, "Old")</f>
        <v>Old</v>
      </c>
      <c r="AD1093">
        <f t="shared" ca="1" si="34"/>
        <v>7</v>
      </c>
      <c r="AE1093" t="str" cm="1">
        <f t="array" ref="AE1093">_xlfn.IFS(S1093 &lt; 3, "Low", S1093 &lt;= 4, "Medium", S1093 &gt; 4, "High")</f>
        <v>Low</v>
      </c>
      <c r="AF1093" t="str" cm="1">
        <f t="array" ref="AF1093">_xlfn.IFS(T1093 &lt; 3, "Unsatisfied", T1093 &lt;= 4, "Neutral", T1093 &gt; 4, "Satisfied" )</f>
        <v>Neutral</v>
      </c>
      <c r="AG1093" t="str" cm="1">
        <f t="array" ref="AG1093">_xlfn.IFS(Q1093 &lt; 3, "Needs Improvement", Q1093 &lt;= 4, "Good", Q1093 &gt; 4, "Excellent" )</f>
        <v>Good</v>
      </c>
      <c r="AH1093" t="str">
        <f t="shared" si="35"/>
        <v>Needs Improvement</v>
      </c>
    </row>
    <row r="1094" spans="1:34" x14ac:dyDescent="0.35">
      <c r="A1094">
        <v>1606</v>
      </c>
      <c r="B1094" s="1">
        <v>43596</v>
      </c>
      <c r="C1094" t="s">
        <v>28</v>
      </c>
      <c r="D1094" t="s">
        <v>54</v>
      </c>
      <c r="E1094" t="s">
        <v>30</v>
      </c>
      <c r="F1094" t="s">
        <v>55</v>
      </c>
      <c r="G1094" t="s">
        <v>32</v>
      </c>
      <c r="H1094" t="s">
        <v>55</v>
      </c>
      <c r="I1094" t="s">
        <v>34</v>
      </c>
      <c r="J1094" t="s">
        <v>70</v>
      </c>
      <c r="K1094" s="1">
        <v>16137</v>
      </c>
      <c r="L1094" t="s">
        <v>36</v>
      </c>
      <c r="M1094" t="s">
        <v>37</v>
      </c>
      <c r="N1094" t="s">
        <v>38</v>
      </c>
      <c r="O1094" t="s">
        <v>77</v>
      </c>
      <c r="P1094" t="s">
        <v>78</v>
      </c>
      <c r="Q1094">
        <v>3</v>
      </c>
      <c r="R1094" s="1">
        <v>45105</v>
      </c>
      <c r="S1094">
        <v>5</v>
      </c>
      <c r="T1094">
        <v>4</v>
      </c>
      <c r="U1094">
        <v>3</v>
      </c>
      <c r="V1094" s="1">
        <v>44830</v>
      </c>
      <c r="W1094" t="s">
        <v>62</v>
      </c>
      <c r="X1094" t="s">
        <v>42</v>
      </c>
      <c r="Y1094" t="s">
        <v>63</v>
      </c>
      <c r="Z1094">
        <v>5</v>
      </c>
      <c r="AA1094">
        <v>937.89</v>
      </c>
      <c r="AB1094">
        <v>75</v>
      </c>
      <c r="AC1094" t="str" cm="1">
        <f t="array" ref="AC1094">_xlfn.IFS(AB1094 &lt;=29, "Young Adult", AB1094 &lt;=44, "Adult", AB1094 &lt;=59, "Middle Age", AB1094 &gt; 59, "Old")</f>
        <v>Old</v>
      </c>
      <c r="AD1094">
        <f t="shared" ca="1" si="34"/>
        <v>7</v>
      </c>
      <c r="AE1094" t="str" cm="1">
        <f t="array" ref="AE1094">_xlfn.IFS(S1094 &lt; 3, "Low", S1094 &lt;= 4, "Medium", S1094 &gt; 4, "High")</f>
        <v>High</v>
      </c>
      <c r="AF1094" t="str" cm="1">
        <f t="array" ref="AF1094">_xlfn.IFS(T1094 &lt; 3, "Unsatisfied", T1094 &lt;= 4, "Neutral", T1094 &gt; 4, "Satisfied" )</f>
        <v>Neutral</v>
      </c>
      <c r="AG1094" t="str" cm="1">
        <f t="array" ref="AG1094">_xlfn.IFS(Q1094 &lt; 3, "Needs Improvement", Q1094 &lt;= 4, "Good", Q1094 &gt; 4, "Excellent" )</f>
        <v>Good</v>
      </c>
      <c r="AH1094" t="str">
        <f t="shared" si="35"/>
        <v>Effective</v>
      </c>
    </row>
    <row r="1095" spans="1:34" x14ac:dyDescent="0.35">
      <c r="A1095">
        <v>1607</v>
      </c>
      <c r="B1095" s="1">
        <v>44264</v>
      </c>
      <c r="C1095" t="s">
        <v>28</v>
      </c>
      <c r="D1095" t="s">
        <v>69</v>
      </c>
      <c r="E1095" t="s">
        <v>30</v>
      </c>
      <c r="F1095" t="s">
        <v>31</v>
      </c>
      <c r="G1095" t="s">
        <v>32</v>
      </c>
      <c r="H1095" t="s">
        <v>33</v>
      </c>
      <c r="I1095" t="s">
        <v>34</v>
      </c>
      <c r="J1095" t="s">
        <v>100</v>
      </c>
      <c r="K1095" s="1">
        <v>32121</v>
      </c>
      <c r="L1095" t="s">
        <v>36</v>
      </c>
      <c r="M1095" t="s">
        <v>37</v>
      </c>
      <c r="N1095" t="s">
        <v>49</v>
      </c>
      <c r="O1095" t="s">
        <v>67</v>
      </c>
      <c r="P1095" t="s">
        <v>98</v>
      </c>
      <c r="Q1095">
        <v>3</v>
      </c>
      <c r="R1095" s="1">
        <v>45003</v>
      </c>
      <c r="S1095">
        <v>3</v>
      </c>
      <c r="T1095">
        <v>5</v>
      </c>
      <c r="U1095">
        <v>5</v>
      </c>
      <c r="V1095" s="1">
        <v>44895</v>
      </c>
      <c r="W1095" t="s">
        <v>50</v>
      </c>
      <c r="X1095" t="s">
        <v>51</v>
      </c>
      <c r="Y1095" t="s">
        <v>63</v>
      </c>
      <c r="Z1095">
        <v>3</v>
      </c>
      <c r="AA1095">
        <v>961.1</v>
      </c>
      <c r="AB1095">
        <v>34</v>
      </c>
      <c r="AC1095" t="str" cm="1">
        <f t="array" ref="AC1095">_xlfn.IFS(AB1095 &lt;=29, "Young Adult", AB1095 &lt;=44, "Adult", AB1095 &lt;=59, "Middle Age", AB1095 &gt; 59, "Old")</f>
        <v>Adult</v>
      </c>
      <c r="AD1095">
        <f t="shared" ca="1" si="34"/>
        <v>5</v>
      </c>
      <c r="AE1095" t="str" cm="1">
        <f t="array" ref="AE1095">_xlfn.IFS(S1095 &lt; 3, "Low", S1095 &lt;= 4, "Medium", S1095 &gt; 4, "High")</f>
        <v>Medium</v>
      </c>
      <c r="AF1095" t="str" cm="1">
        <f t="array" ref="AF1095">_xlfn.IFS(T1095 &lt; 3, "Unsatisfied", T1095 &lt;= 4, "Neutral", T1095 &gt; 4, "Satisfied" )</f>
        <v>Satisfied</v>
      </c>
      <c r="AG1095" t="str" cm="1">
        <f t="array" ref="AG1095">_xlfn.IFS(Q1095 &lt; 3, "Needs Improvement", Q1095 &lt;= 4, "Good", Q1095 &gt; 4, "Excellent" )</f>
        <v>Good</v>
      </c>
      <c r="AH1095" t="str">
        <f t="shared" si="35"/>
        <v>Effective</v>
      </c>
    </row>
    <row r="1096" spans="1:34" x14ac:dyDescent="0.35">
      <c r="A1096">
        <v>1608</v>
      </c>
      <c r="B1096" s="1">
        <v>44140</v>
      </c>
      <c r="C1096" t="s">
        <v>28</v>
      </c>
      <c r="D1096" t="s">
        <v>29</v>
      </c>
      <c r="E1096" t="s">
        <v>30</v>
      </c>
      <c r="F1096" t="s">
        <v>46</v>
      </c>
      <c r="G1096" t="s">
        <v>45</v>
      </c>
      <c r="H1096" t="s">
        <v>33</v>
      </c>
      <c r="I1096" t="s">
        <v>34</v>
      </c>
      <c r="J1096" t="s">
        <v>70</v>
      </c>
      <c r="K1096" s="1">
        <v>35485</v>
      </c>
      <c r="L1096" t="s">
        <v>36</v>
      </c>
      <c r="M1096" t="s">
        <v>37</v>
      </c>
      <c r="N1096" t="s">
        <v>38</v>
      </c>
      <c r="O1096" t="s">
        <v>39</v>
      </c>
      <c r="P1096" t="s">
        <v>107</v>
      </c>
      <c r="Q1096">
        <v>3</v>
      </c>
      <c r="R1096" s="1">
        <v>44906</v>
      </c>
      <c r="S1096">
        <v>2</v>
      </c>
      <c r="T1096">
        <v>4</v>
      </c>
      <c r="U1096">
        <v>3</v>
      </c>
      <c r="V1096" s="1">
        <v>44871</v>
      </c>
      <c r="W1096" t="s">
        <v>50</v>
      </c>
      <c r="X1096" t="s">
        <v>42</v>
      </c>
      <c r="Y1096" t="s">
        <v>52</v>
      </c>
      <c r="Z1096">
        <v>1</v>
      </c>
      <c r="AA1096">
        <v>820.96</v>
      </c>
      <c r="AB1096">
        <v>23</v>
      </c>
      <c r="AC1096" t="str" cm="1">
        <f t="array" ref="AC1096">_xlfn.IFS(AB1096 &lt;=29, "Young Adult", AB1096 &lt;=44, "Adult", AB1096 &lt;=59, "Middle Age", AB1096 &gt; 59, "Old")</f>
        <v>Young Adult</v>
      </c>
      <c r="AD1096">
        <f t="shared" ca="1" si="34"/>
        <v>5</v>
      </c>
      <c r="AE1096" t="str" cm="1">
        <f t="array" ref="AE1096">_xlfn.IFS(S1096 &lt; 3, "Low", S1096 &lt;= 4, "Medium", S1096 &gt; 4, "High")</f>
        <v>Low</v>
      </c>
      <c r="AF1096" t="str" cm="1">
        <f t="array" ref="AF1096">_xlfn.IFS(T1096 &lt; 3, "Unsatisfied", T1096 &lt;= 4, "Neutral", T1096 &gt; 4, "Satisfied" )</f>
        <v>Neutral</v>
      </c>
      <c r="AG1096" t="str" cm="1">
        <f t="array" ref="AG1096">_xlfn.IFS(Q1096 &lt; 3, "Needs Improvement", Q1096 &lt;= 4, "Good", Q1096 &gt; 4, "Excellent" )</f>
        <v>Good</v>
      </c>
      <c r="AH1096" t="str">
        <f t="shared" si="35"/>
        <v>Needs Improvement</v>
      </c>
    </row>
    <row r="1097" spans="1:34" x14ac:dyDescent="0.35">
      <c r="A1097">
        <v>1609</v>
      </c>
      <c r="B1097" s="1">
        <v>43355</v>
      </c>
      <c r="C1097" t="s">
        <v>28</v>
      </c>
      <c r="D1097" t="s">
        <v>85</v>
      </c>
      <c r="E1097" t="s">
        <v>30</v>
      </c>
      <c r="F1097" t="s">
        <v>31</v>
      </c>
      <c r="G1097" t="s">
        <v>45</v>
      </c>
      <c r="H1097" t="s">
        <v>55</v>
      </c>
      <c r="I1097" t="s">
        <v>34</v>
      </c>
      <c r="J1097" t="s">
        <v>75</v>
      </c>
      <c r="K1097" s="1">
        <v>19689</v>
      </c>
      <c r="L1097" t="s">
        <v>36</v>
      </c>
      <c r="M1097" t="s">
        <v>48</v>
      </c>
      <c r="N1097" t="s">
        <v>72</v>
      </c>
      <c r="O1097" t="s">
        <v>67</v>
      </c>
      <c r="P1097" t="s">
        <v>107</v>
      </c>
      <c r="Q1097">
        <v>3</v>
      </c>
      <c r="R1097" s="1">
        <v>45029</v>
      </c>
      <c r="S1097">
        <v>5</v>
      </c>
      <c r="T1097">
        <v>5</v>
      </c>
      <c r="U1097">
        <v>4</v>
      </c>
      <c r="V1097" s="1">
        <v>45038</v>
      </c>
      <c r="W1097" t="s">
        <v>62</v>
      </c>
      <c r="X1097" t="s">
        <v>42</v>
      </c>
      <c r="Y1097" t="s">
        <v>43</v>
      </c>
      <c r="Z1097">
        <v>3</v>
      </c>
      <c r="AA1097">
        <v>455.52</v>
      </c>
      <c r="AB1097">
        <v>65</v>
      </c>
      <c r="AC1097" t="str" cm="1">
        <f t="array" ref="AC1097">_xlfn.IFS(AB1097 &lt;=29, "Young Adult", AB1097 &lt;=44, "Adult", AB1097 &lt;=59, "Middle Age", AB1097 &gt; 59, "Old")</f>
        <v>Old</v>
      </c>
      <c r="AD1097">
        <f t="shared" ca="1" si="34"/>
        <v>7</v>
      </c>
      <c r="AE1097" t="str" cm="1">
        <f t="array" ref="AE1097">_xlfn.IFS(S1097 &lt; 3, "Low", S1097 &lt;= 4, "Medium", S1097 &gt; 4, "High")</f>
        <v>High</v>
      </c>
      <c r="AF1097" t="str" cm="1">
        <f t="array" ref="AF1097">_xlfn.IFS(T1097 &lt; 3, "Unsatisfied", T1097 &lt;= 4, "Neutral", T1097 &gt; 4, "Satisfied" )</f>
        <v>Satisfied</v>
      </c>
      <c r="AG1097" t="str" cm="1">
        <f t="array" ref="AG1097">_xlfn.IFS(Q1097 &lt; 3, "Needs Improvement", Q1097 &lt;= 4, "Good", Q1097 &gt; 4, "Excellent" )</f>
        <v>Good</v>
      </c>
      <c r="AH1097" t="str">
        <f t="shared" si="35"/>
        <v>Needs Improvement</v>
      </c>
    </row>
    <row r="1098" spans="1:34" x14ac:dyDescent="0.35">
      <c r="A1098">
        <v>1610</v>
      </c>
      <c r="B1098" s="1">
        <v>43778</v>
      </c>
      <c r="C1098" t="s">
        <v>28</v>
      </c>
      <c r="D1098" t="s">
        <v>44</v>
      </c>
      <c r="E1098" t="s">
        <v>30</v>
      </c>
      <c r="F1098" t="s">
        <v>46</v>
      </c>
      <c r="G1098" t="s">
        <v>56</v>
      </c>
      <c r="H1098" t="s">
        <v>55</v>
      </c>
      <c r="I1098" t="s">
        <v>34</v>
      </c>
      <c r="J1098" t="s">
        <v>65</v>
      </c>
      <c r="K1098" s="1">
        <v>31440</v>
      </c>
      <c r="L1098" t="s">
        <v>36</v>
      </c>
      <c r="M1098" t="s">
        <v>37</v>
      </c>
      <c r="N1098" t="s">
        <v>38</v>
      </c>
      <c r="O1098" t="s">
        <v>61</v>
      </c>
      <c r="P1098" t="s">
        <v>98</v>
      </c>
      <c r="Q1098">
        <v>3</v>
      </c>
      <c r="R1098" s="1">
        <v>44857</v>
      </c>
      <c r="S1098">
        <v>4</v>
      </c>
      <c r="T1098">
        <v>5</v>
      </c>
      <c r="U1098">
        <v>5</v>
      </c>
      <c r="V1098" s="1">
        <v>45014</v>
      </c>
      <c r="W1098" t="s">
        <v>92</v>
      </c>
      <c r="X1098" t="s">
        <v>51</v>
      </c>
      <c r="Y1098" t="s">
        <v>63</v>
      </c>
      <c r="Z1098">
        <v>4</v>
      </c>
      <c r="AA1098">
        <v>815.24</v>
      </c>
      <c r="AB1098">
        <v>33</v>
      </c>
      <c r="AC1098" t="str" cm="1">
        <f t="array" ref="AC1098">_xlfn.IFS(AB1098 &lt;=29, "Young Adult", AB1098 &lt;=44, "Adult", AB1098 &lt;=59, "Middle Age", AB1098 &gt; 59, "Old")</f>
        <v>Adult</v>
      </c>
      <c r="AD1098">
        <f t="shared" ca="1" si="34"/>
        <v>6</v>
      </c>
      <c r="AE1098" t="str" cm="1">
        <f t="array" ref="AE1098">_xlfn.IFS(S1098 &lt; 3, "Low", S1098 &lt;= 4, "Medium", S1098 &gt; 4, "High")</f>
        <v>Medium</v>
      </c>
      <c r="AF1098" t="str" cm="1">
        <f t="array" ref="AF1098">_xlfn.IFS(T1098 &lt; 3, "Unsatisfied", T1098 &lt;= 4, "Neutral", T1098 &gt; 4, "Satisfied" )</f>
        <v>Satisfied</v>
      </c>
      <c r="AG1098" t="str" cm="1">
        <f t="array" ref="AG1098">_xlfn.IFS(Q1098 &lt; 3, "Needs Improvement", Q1098 &lt;= 4, "Good", Q1098 &gt; 4, "Excellent" )</f>
        <v>Good</v>
      </c>
      <c r="AH1098" t="str">
        <f t="shared" si="35"/>
        <v>Effective</v>
      </c>
    </row>
    <row r="1099" spans="1:34" x14ac:dyDescent="0.35">
      <c r="A1099">
        <v>1611</v>
      </c>
      <c r="B1099" s="1">
        <v>43433</v>
      </c>
      <c r="C1099" t="s">
        <v>28</v>
      </c>
      <c r="D1099" t="s">
        <v>87</v>
      </c>
      <c r="E1099" t="s">
        <v>30</v>
      </c>
      <c r="F1099" t="s">
        <v>55</v>
      </c>
      <c r="G1099" t="s">
        <v>32</v>
      </c>
      <c r="H1099" t="s">
        <v>46</v>
      </c>
      <c r="I1099" t="s">
        <v>34</v>
      </c>
      <c r="J1099" t="s">
        <v>96</v>
      </c>
      <c r="K1099" s="1">
        <v>22671</v>
      </c>
      <c r="L1099" t="s">
        <v>36</v>
      </c>
      <c r="M1099" t="s">
        <v>37</v>
      </c>
      <c r="N1099" t="s">
        <v>49</v>
      </c>
      <c r="O1099" t="s">
        <v>39</v>
      </c>
      <c r="P1099" t="s">
        <v>98</v>
      </c>
      <c r="Q1099">
        <v>3</v>
      </c>
      <c r="R1099" s="1">
        <v>45067</v>
      </c>
      <c r="S1099">
        <v>1</v>
      </c>
      <c r="T1099">
        <v>2</v>
      </c>
      <c r="U1099">
        <v>2</v>
      </c>
      <c r="V1099" s="1">
        <v>44835</v>
      </c>
      <c r="W1099" t="s">
        <v>41</v>
      </c>
      <c r="X1099" t="s">
        <v>51</v>
      </c>
      <c r="Y1099" t="s">
        <v>43</v>
      </c>
      <c r="Z1099">
        <v>5</v>
      </c>
      <c r="AA1099">
        <v>534.82000000000005</v>
      </c>
      <c r="AB1099">
        <v>56</v>
      </c>
      <c r="AC1099" t="str" cm="1">
        <f t="array" ref="AC1099">_xlfn.IFS(AB1099 &lt;=29, "Young Adult", AB1099 &lt;=44, "Adult", AB1099 &lt;=59, "Middle Age", AB1099 &gt; 59, "Old")</f>
        <v>Middle Age</v>
      </c>
      <c r="AD1099">
        <f t="shared" ca="1" si="34"/>
        <v>7</v>
      </c>
      <c r="AE1099" t="str" cm="1">
        <f t="array" ref="AE1099">_xlfn.IFS(S1099 &lt; 3, "Low", S1099 &lt;= 4, "Medium", S1099 &gt; 4, "High")</f>
        <v>Low</v>
      </c>
      <c r="AF1099" t="str" cm="1">
        <f t="array" ref="AF1099">_xlfn.IFS(T1099 &lt; 3, "Unsatisfied", T1099 &lt;= 4, "Neutral", T1099 &gt; 4, "Satisfied" )</f>
        <v>Unsatisfied</v>
      </c>
      <c r="AG1099" t="str" cm="1">
        <f t="array" ref="AG1099">_xlfn.IFS(Q1099 &lt; 3, "Needs Improvement", Q1099 &lt;= 4, "Good", Q1099 &gt; 4, "Excellent" )</f>
        <v>Good</v>
      </c>
      <c r="AH1099" t="str">
        <f t="shared" si="35"/>
        <v>Needs Improvement</v>
      </c>
    </row>
    <row r="1100" spans="1:34" x14ac:dyDescent="0.35">
      <c r="A1100">
        <v>1612</v>
      </c>
      <c r="B1100" s="1">
        <v>44745</v>
      </c>
      <c r="C1100" t="s">
        <v>28</v>
      </c>
      <c r="D1100" t="s">
        <v>64</v>
      </c>
      <c r="E1100" t="s">
        <v>30</v>
      </c>
      <c r="F1100" t="s">
        <v>46</v>
      </c>
      <c r="G1100" t="s">
        <v>56</v>
      </c>
      <c r="H1100" t="s">
        <v>33</v>
      </c>
      <c r="I1100" t="s">
        <v>34</v>
      </c>
      <c r="J1100" t="s">
        <v>58</v>
      </c>
      <c r="K1100" s="1">
        <v>34117</v>
      </c>
      <c r="L1100" t="s">
        <v>36</v>
      </c>
      <c r="M1100" t="s">
        <v>48</v>
      </c>
      <c r="N1100" t="s">
        <v>38</v>
      </c>
      <c r="O1100" t="s">
        <v>61</v>
      </c>
      <c r="P1100" t="s">
        <v>98</v>
      </c>
      <c r="Q1100">
        <v>3</v>
      </c>
      <c r="R1100" s="1">
        <v>44908</v>
      </c>
      <c r="S1100">
        <v>5</v>
      </c>
      <c r="T1100">
        <v>5</v>
      </c>
      <c r="U1100">
        <v>3</v>
      </c>
      <c r="V1100" s="1">
        <v>44951</v>
      </c>
      <c r="W1100" t="s">
        <v>68</v>
      </c>
      <c r="X1100" t="s">
        <v>51</v>
      </c>
      <c r="Y1100" t="s">
        <v>52</v>
      </c>
      <c r="Z1100">
        <v>4</v>
      </c>
      <c r="AA1100">
        <v>522.79</v>
      </c>
      <c r="AB1100">
        <v>29</v>
      </c>
      <c r="AC1100" t="str" cm="1">
        <f t="array" ref="AC1100">_xlfn.IFS(AB1100 &lt;=29, "Young Adult", AB1100 &lt;=44, "Adult", AB1100 &lt;=59, "Middle Age", AB1100 &gt; 59, "Old")</f>
        <v>Young Adult</v>
      </c>
      <c r="AD1100">
        <f t="shared" ca="1" si="34"/>
        <v>3</v>
      </c>
      <c r="AE1100" t="str" cm="1">
        <f t="array" ref="AE1100">_xlfn.IFS(S1100 &lt; 3, "Low", S1100 &lt;= 4, "Medium", S1100 &gt; 4, "High")</f>
        <v>High</v>
      </c>
      <c r="AF1100" t="str" cm="1">
        <f t="array" ref="AF1100">_xlfn.IFS(T1100 &lt; 3, "Unsatisfied", T1100 &lt;= 4, "Neutral", T1100 &gt; 4, "Satisfied" )</f>
        <v>Satisfied</v>
      </c>
      <c r="AG1100" t="str" cm="1">
        <f t="array" ref="AG1100">_xlfn.IFS(Q1100 &lt; 3, "Needs Improvement", Q1100 &lt;= 4, "Good", Q1100 &gt; 4, "Excellent" )</f>
        <v>Good</v>
      </c>
      <c r="AH1100" t="str">
        <f t="shared" si="35"/>
        <v>Needs Improvement</v>
      </c>
    </row>
    <row r="1101" spans="1:34" x14ac:dyDescent="0.35">
      <c r="A1101">
        <v>1613</v>
      </c>
      <c r="B1101" s="1">
        <v>43734</v>
      </c>
      <c r="C1101" t="s">
        <v>28</v>
      </c>
      <c r="D1101" t="s">
        <v>94</v>
      </c>
      <c r="E1101" t="s">
        <v>30</v>
      </c>
      <c r="F1101" t="s">
        <v>31</v>
      </c>
      <c r="G1101" t="s">
        <v>32</v>
      </c>
      <c r="H1101" t="s">
        <v>55</v>
      </c>
      <c r="I1101" t="s">
        <v>34</v>
      </c>
      <c r="J1101" t="s">
        <v>70</v>
      </c>
      <c r="K1101" s="1">
        <v>34883</v>
      </c>
      <c r="L1101" t="s">
        <v>36</v>
      </c>
      <c r="M1101" t="s">
        <v>37</v>
      </c>
      <c r="N1101" t="s">
        <v>60</v>
      </c>
      <c r="O1101" t="s">
        <v>61</v>
      </c>
      <c r="P1101" t="s">
        <v>78</v>
      </c>
      <c r="Q1101">
        <v>3</v>
      </c>
      <c r="R1101" s="1">
        <v>44811</v>
      </c>
      <c r="S1101">
        <v>4</v>
      </c>
      <c r="T1101">
        <v>2</v>
      </c>
      <c r="U1101">
        <v>1</v>
      </c>
      <c r="V1101" s="1">
        <v>44954</v>
      </c>
      <c r="W1101" t="s">
        <v>41</v>
      </c>
      <c r="X1101" t="s">
        <v>42</v>
      </c>
      <c r="Y1101" t="s">
        <v>63</v>
      </c>
      <c r="Z1101">
        <v>1</v>
      </c>
      <c r="AA1101">
        <v>868.8</v>
      </c>
      <c r="AB1101">
        <v>24</v>
      </c>
      <c r="AC1101" t="str" cm="1">
        <f t="array" ref="AC1101">_xlfn.IFS(AB1101 &lt;=29, "Young Adult", AB1101 &lt;=44, "Adult", AB1101 &lt;=59, "Middle Age", AB1101 &gt; 59, "Old")</f>
        <v>Young Adult</v>
      </c>
      <c r="AD1101">
        <f t="shared" ca="1" si="34"/>
        <v>6</v>
      </c>
      <c r="AE1101" t="str" cm="1">
        <f t="array" ref="AE1101">_xlfn.IFS(S1101 &lt; 3, "Low", S1101 &lt;= 4, "Medium", S1101 &gt; 4, "High")</f>
        <v>Medium</v>
      </c>
      <c r="AF1101" t="str" cm="1">
        <f t="array" ref="AF1101">_xlfn.IFS(T1101 &lt; 3, "Unsatisfied", T1101 &lt;= 4, "Neutral", T1101 &gt; 4, "Satisfied" )</f>
        <v>Unsatisfied</v>
      </c>
      <c r="AG1101" t="str" cm="1">
        <f t="array" ref="AG1101">_xlfn.IFS(Q1101 &lt; 3, "Needs Improvement", Q1101 &lt;= 4, "Good", Q1101 &gt; 4, "Excellent" )</f>
        <v>Good</v>
      </c>
      <c r="AH1101" t="str">
        <f t="shared" si="35"/>
        <v>Effective</v>
      </c>
    </row>
    <row r="1102" spans="1:34" x14ac:dyDescent="0.35">
      <c r="A1102">
        <v>1614</v>
      </c>
      <c r="B1102" s="1">
        <v>44918</v>
      </c>
      <c r="C1102" t="s">
        <v>28</v>
      </c>
      <c r="D1102" t="s">
        <v>74</v>
      </c>
      <c r="E1102" t="s">
        <v>30</v>
      </c>
      <c r="F1102" t="s">
        <v>46</v>
      </c>
      <c r="G1102" t="s">
        <v>56</v>
      </c>
      <c r="H1102" t="s">
        <v>46</v>
      </c>
      <c r="I1102" t="s">
        <v>34</v>
      </c>
      <c r="J1102" t="s">
        <v>70</v>
      </c>
      <c r="K1102" s="1">
        <v>18706</v>
      </c>
      <c r="L1102" t="s">
        <v>36</v>
      </c>
      <c r="M1102" t="s">
        <v>48</v>
      </c>
      <c r="N1102" t="s">
        <v>84</v>
      </c>
      <c r="O1102" t="s">
        <v>77</v>
      </c>
      <c r="P1102" t="s">
        <v>98</v>
      </c>
      <c r="Q1102">
        <v>3</v>
      </c>
      <c r="R1102" s="1">
        <v>45026</v>
      </c>
      <c r="S1102">
        <v>1</v>
      </c>
      <c r="T1102">
        <v>4</v>
      </c>
      <c r="U1102">
        <v>2</v>
      </c>
      <c r="V1102" s="1">
        <v>45129</v>
      </c>
      <c r="W1102" t="s">
        <v>92</v>
      </c>
      <c r="X1102" t="s">
        <v>51</v>
      </c>
      <c r="Y1102" t="s">
        <v>73</v>
      </c>
      <c r="Z1102">
        <v>1</v>
      </c>
      <c r="AA1102">
        <v>808.85</v>
      </c>
      <c r="AB1102">
        <v>71</v>
      </c>
      <c r="AC1102" t="str" cm="1">
        <f t="array" ref="AC1102">_xlfn.IFS(AB1102 &lt;=29, "Young Adult", AB1102 &lt;=44, "Adult", AB1102 &lt;=59, "Middle Age", AB1102 &gt; 59, "Old")</f>
        <v>Old</v>
      </c>
      <c r="AD1102">
        <f t="shared" ca="1" si="34"/>
        <v>3</v>
      </c>
      <c r="AE1102" t="str" cm="1">
        <f t="array" ref="AE1102">_xlfn.IFS(S1102 &lt; 3, "Low", S1102 &lt;= 4, "Medium", S1102 &gt; 4, "High")</f>
        <v>Low</v>
      </c>
      <c r="AF1102" t="str" cm="1">
        <f t="array" ref="AF1102">_xlfn.IFS(T1102 &lt; 3, "Unsatisfied", T1102 &lt;= 4, "Neutral", T1102 &gt; 4, "Satisfied" )</f>
        <v>Neutral</v>
      </c>
      <c r="AG1102" t="str" cm="1">
        <f t="array" ref="AG1102">_xlfn.IFS(Q1102 &lt; 3, "Needs Improvement", Q1102 &lt;= 4, "Good", Q1102 &gt; 4, "Excellent" )</f>
        <v>Good</v>
      </c>
      <c r="AH1102" t="str">
        <f t="shared" si="35"/>
        <v>Needs Improvement</v>
      </c>
    </row>
    <row r="1103" spans="1:34" x14ac:dyDescent="0.35">
      <c r="A1103">
        <v>1615</v>
      </c>
      <c r="B1103" s="1">
        <v>44945</v>
      </c>
      <c r="C1103" t="s">
        <v>28</v>
      </c>
      <c r="D1103" t="s">
        <v>81</v>
      </c>
      <c r="E1103" t="s">
        <v>30</v>
      </c>
      <c r="F1103" t="s">
        <v>46</v>
      </c>
      <c r="G1103" t="s">
        <v>32</v>
      </c>
      <c r="H1103" t="s">
        <v>46</v>
      </c>
      <c r="I1103" t="s">
        <v>34</v>
      </c>
      <c r="J1103" t="s">
        <v>65</v>
      </c>
      <c r="K1103" s="1">
        <v>21931</v>
      </c>
      <c r="L1103" t="s">
        <v>36</v>
      </c>
      <c r="M1103" t="s">
        <v>48</v>
      </c>
      <c r="N1103" t="s">
        <v>38</v>
      </c>
      <c r="O1103" t="s">
        <v>67</v>
      </c>
      <c r="P1103" t="s">
        <v>78</v>
      </c>
      <c r="Q1103">
        <v>3</v>
      </c>
      <c r="R1103" s="1">
        <v>45134</v>
      </c>
      <c r="S1103">
        <v>1</v>
      </c>
      <c r="T1103">
        <v>1</v>
      </c>
      <c r="U1103">
        <v>3</v>
      </c>
      <c r="V1103" s="1">
        <v>44804</v>
      </c>
      <c r="W1103" t="s">
        <v>68</v>
      </c>
      <c r="X1103" t="s">
        <v>42</v>
      </c>
      <c r="Y1103" t="s">
        <v>73</v>
      </c>
      <c r="Z1103">
        <v>1</v>
      </c>
      <c r="AA1103">
        <v>874.1</v>
      </c>
      <c r="AB1103">
        <v>63</v>
      </c>
      <c r="AC1103" t="str" cm="1">
        <f t="array" ref="AC1103">_xlfn.IFS(AB1103 &lt;=29, "Young Adult", AB1103 &lt;=44, "Adult", AB1103 &lt;=59, "Middle Age", AB1103 &gt; 59, "Old")</f>
        <v>Old</v>
      </c>
      <c r="AD1103">
        <f t="shared" ca="1" si="34"/>
        <v>3</v>
      </c>
      <c r="AE1103" t="str" cm="1">
        <f t="array" ref="AE1103">_xlfn.IFS(S1103 &lt; 3, "Low", S1103 &lt;= 4, "Medium", S1103 &gt; 4, "High")</f>
        <v>Low</v>
      </c>
      <c r="AF1103" t="str" cm="1">
        <f t="array" ref="AF1103">_xlfn.IFS(T1103 &lt; 3, "Unsatisfied", T1103 &lt;= 4, "Neutral", T1103 &gt; 4, "Satisfied" )</f>
        <v>Unsatisfied</v>
      </c>
      <c r="AG1103" t="str" cm="1">
        <f t="array" ref="AG1103">_xlfn.IFS(Q1103 &lt; 3, "Needs Improvement", Q1103 &lt;= 4, "Good", Q1103 &gt; 4, "Excellent" )</f>
        <v>Good</v>
      </c>
      <c r="AH1103" t="str">
        <f t="shared" si="35"/>
        <v>Needs Improvement</v>
      </c>
    </row>
    <row r="1104" spans="1:34" x14ac:dyDescent="0.35">
      <c r="A1104">
        <v>1616</v>
      </c>
      <c r="B1104" s="1">
        <v>43374</v>
      </c>
      <c r="C1104" t="s">
        <v>28</v>
      </c>
      <c r="D1104" t="s">
        <v>54</v>
      </c>
      <c r="E1104" t="s">
        <v>30</v>
      </c>
      <c r="F1104" t="s">
        <v>55</v>
      </c>
      <c r="G1104" t="s">
        <v>45</v>
      </c>
      <c r="H1104" t="s">
        <v>46</v>
      </c>
      <c r="I1104" t="s">
        <v>34</v>
      </c>
      <c r="J1104" t="s">
        <v>70</v>
      </c>
      <c r="K1104" s="1">
        <v>33392</v>
      </c>
      <c r="L1104" t="s">
        <v>36</v>
      </c>
      <c r="M1104" t="s">
        <v>37</v>
      </c>
      <c r="N1104" t="s">
        <v>72</v>
      </c>
      <c r="O1104" t="s">
        <v>77</v>
      </c>
      <c r="P1104" t="s">
        <v>98</v>
      </c>
      <c r="Q1104">
        <v>3</v>
      </c>
      <c r="R1104" s="1">
        <v>44955</v>
      </c>
      <c r="S1104">
        <v>3</v>
      </c>
      <c r="T1104">
        <v>4</v>
      </c>
      <c r="U1104">
        <v>1</v>
      </c>
      <c r="V1104" s="1">
        <v>45125</v>
      </c>
      <c r="W1104" t="s">
        <v>41</v>
      </c>
      <c r="X1104" t="s">
        <v>51</v>
      </c>
      <c r="Y1104" t="s">
        <v>63</v>
      </c>
      <c r="Z1104">
        <v>2</v>
      </c>
      <c r="AA1104">
        <v>206.73</v>
      </c>
      <c r="AB1104">
        <v>27</v>
      </c>
      <c r="AC1104" t="str" cm="1">
        <f t="array" ref="AC1104">_xlfn.IFS(AB1104 &lt;=29, "Young Adult", AB1104 &lt;=44, "Adult", AB1104 &lt;=59, "Middle Age", AB1104 &gt; 59, "Old")</f>
        <v>Young Adult</v>
      </c>
      <c r="AD1104">
        <f t="shared" ca="1" si="34"/>
        <v>7</v>
      </c>
      <c r="AE1104" t="str" cm="1">
        <f t="array" ref="AE1104">_xlfn.IFS(S1104 &lt; 3, "Low", S1104 &lt;= 4, "Medium", S1104 &gt; 4, "High")</f>
        <v>Medium</v>
      </c>
      <c r="AF1104" t="str" cm="1">
        <f t="array" ref="AF1104">_xlfn.IFS(T1104 &lt; 3, "Unsatisfied", T1104 &lt;= 4, "Neutral", T1104 &gt; 4, "Satisfied" )</f>
        <v>Neutral</v>
      </c>
      <c r="AG1104" t="str" cm="1">
        <f t="array" ref="AG1104">_xlfn.IFS(Q1104 &lt; 3, "Needs Improvement", Q1104 &lt;= 4, "Good", Q1104 &gt; 4, "Excellent" )</f>
        <v>Good</v>
      </c>
      <c r="AH1104" t="str">
        <f t="shared" si="35"/>
        <v>Effective</v>
      </c>
    </row>
    <row r="1105" spans="1:34" x14ac:dyDescent="0.35">
      <c r="A1105">
        <v>1617</v>
      </c>
      <c r="B1105" s="1">
        <v>44610</v>
      </c>
      <c r="C1105" t="s">
        <v>28</v>
      </c>
      <c r="D1105" t="s">
        <v>69</v>
      </c>
      <c r="E1105" t="s">
        <v>30</v>
      </c>
      <c r="F1105" t="s">
        <v>55</v>
      </c>
      <c r="G1105" t="s">
        <v>56</v>
      </c>
      <c r="H1105" t="s">
        <v>55</v>
      </c>
      <c r="I1105" t="s">
        <v>34</v>
      </c>
      <c r="J1105" t="s">
        <v>47</v>
      </c>
      <c r="K1105" s="1">
        <v>33599</v>
      </c>
      <c r="L1105" t="s">
        <v>36</v>
      </c>
      <c r="M1105" t="s">
        <v>37</v>
      </c>
      <c r="N1105" t="s">
        <v>72</v>
      </c>
      <c r="O1105" t="s">
        <v>77</v>
      </c>
      <c r="P1105" t="s">
        <v>98</v>
      </c>
      <c r="Q1105">
        <v>3</v>
      </c>
      <c r="R1105" s="1">
        <v>44965</v>
      </c>
      <c r="S1105">
        <v>5</v>
      </c>
      <c r="T1105">
        <v>1</v>
      </c>
      <c r="U1105">
        <v>2</v>
      </c>
      <c r="V1105" s="1">
        <v>44963</v>
      </c>
      <c r="W1105" t="s">
        <v>41</v>
      </c>
      <c r="X1105" t="s">
        <v>42</v>
      </c>
      <c r="Y1105" t="s">
        <v>63</v>
      </c>
      <c r="Z1105">
        <v>3</v>
      </c>
      <c r="AA1105">
        <v>586.5</v>
      </c>
      <c r="AB1105">
        <v>31</v>
      </c>
      <c r="AC1105" t="str" cm="1">
        <f t="array" ref="AC1105">_xlfn.IFS(AB1105 &lt;=29, "Young Adult", AB1105 &lt;=44, "Adult", AB1105 &lt;=59, "Middle Age", AB1105 &gt; 59, "Old")</f>
        <v>Adult</v>
      </c>
      <c r="AD1105">
        <f t="shared" ca="1" si="34"/>
        <v>4</v>
      </c>
      <c r="AE1105" t="str" cm="1">
        <f t="array" ref="AE1105">_xlfn.IFS(S1105 &lt; 3, "Low", S1105 &lt;= 4, "Medium", S1105 &gt; 4, "High")</f>
        <v>High</v>
      </c>
      <c r="AF1105" t="str" cm="1">
        <f t="array" ref="AF1105">_xlfn.IFS(T1105 &lt; 3, "Unsatisfied", T1105 &lt;= 4, "Neutral", T1105 &gt; 4, "Satisfied" )</f>
        <v>Unsatisfied</v>
      </c>
      <c r="AG1105" t="str" cm="1">
        <f t="array" ref="AG1105">_xlfn.IFS(Q1105 &lt; 3, "Needs Improvement", Q1105 &lt;= 4, "Good", Q1105 &gt; 4, "Excellent" )</f>
        <v>Good</v>
      </c>
      <c r="AH1105" t="str">
        <f t="shared" si="35"/>
        <v>Effective</v>
      </c>
    </row>
    <row r="1106" spans="1:34" x14ac:dyDescent="0.35">
      <c r="A1106">
        <v>1618</v>
      </c>
      <c r="B1106" s="1">
        <v>44539</v>
      </c>
      <c r="C1106" t="s">
        <v>28</v>
      </c>
      <c r="D1106" t="s">
        <v>29</v>
      </c>
      <c r="E1106" t="s">
        <v>30</v>
      </c>
      <c r="F1106" t="s">
        <v>55</v>
      </c>
      <c r="G1106" t="s">
        <v>56</v>
      </c>
      <c r="H1106" t="s">
        <v>33</v>
      </c>
      <c r="I1106" t="s">
        <v>34</v>
      </c>
      <c r="J1106" t="s">
        <v>70</v>
      </c>
      <c r="K1106" s="1">
        <v>28292</v>
      </c>
      <c r="L1106" t="s">
        <v>36</v>
      </c>
      <c r="M1106" t="s">
        <v>48</v>
      </c>
      <c r="N1106" t="s">
        <v>38</v>
      </c>
      <c r="O1106" t="s">
        <v>39</v>
      </c>
      <c r="P1106" t="s">
        <v>98</v>
      </c>
      <c r="Q1106">
        <v>3</v>
      </c>
      <c r="R1106" s="1">
        <v>44881</v>
      </c>
      <c r="S1106">
        <v>2</v>
      </c>
      <c r="T1106">
        <v>5</v>
      </c>
      <c r="U1106">
        <v>4</v>
      </c>
      <c r="V1106" s="1">
        <v>45040</v>
      </c>
      <c r="W1106" t="s">
        <v>41</v>
      </c>
      <c r="X1106" t="s">
        <v>42</v>
      </c>
      <c r="Y1106" t="s">
        <v>73</v>
      </c>
      <c r="Z1106">
        <v>2</v>
      </c>
      <c r="AA1106">
        <v>779.69</v>
      </c>
      <c r="AB1106">
        <v>44</v>
      </c>
      <c r="AC1106" t="str" cm="1">
        <f t="array" ref="AC1106">_xlfn.IFS(AB1106 &lt;=29, "Young Adult", AB1106 &lt;=44, "Adult", AB1106 &lt;=59, "Middle Age", AB1106 &gt; 59, "Old")</f>
        <v>Adult</v>
      </c>
      <c r="AD1106">
        <f t="shared" ca="1" si="34"/>
        <v>4</v>
      </c>
      <c r="AE1106" t="str" cm="1">
        <f t="array" ref="AE1106">_xlfn.IFS(S1106 &lt; 3, "Low", S1106 &lt;= 4, "Medium", S1106 &gt; 4, "High")</f>
        <v>Low</v>
      </c>
      <c r="AF1106" t="str" cm="1">
        <f t="array" ref="AF1106">_xlfn.IFS(T1106 &lt; 3, "Unsatisfied", T1106 &lt;= 4, "Neutral", T1106 &gt; 4, "Satisfied" )</f>
        <v>Satisfied</v>
      </c>
      <c r="AG1106" t="str" cm="1">
        <f t="array" ref="AG1106">_xlfn.IFS(Q1106 &lt; 3, "Needs Improvement", Q1106 &lt;= 4, "Good", Q1106 &gt; 4, "Excellent" )</f>
        <v>Good</v>
      </c>
      <c r="AH1106" t="str">
        <f t="shared" si="35"/>
        <v>Needs Improvement</v>
      </c>
    </row>
    <row r="1107" spans="1:34" x14ac:dyDescent="0.35">
      <c r="A1107">
        <v>1620</v>
      </c>
      <c r="B1107" s="1">
        <v>43978</v>
      </c>
      <c r="C1107" t="s">
        <v>28</v>
      </c>
      <c r="D1107" t="s">
        <v>44</v>
      </c>
      <c r="E1107" t="s">
        <v>30</v>
      </c>
      <c r="F1107" t="s">
        <v>31</v>
      </c>
      <c r="G1107" t="s">
        <v>45</v>
      </c>
      <c r="H1107" t="s">
        <v>55</v>
      </c>
      <c r="I1107" t="s">
        <v>34</v>
      </c>
      <c r="J1107" t="s">
        <v>82</v>
      </c>
      <c r="K1107" s="1">
        <v>24535</v>
      </c>
      <c r="L1107" t="s">
        <v>36</v>
      </c>
      <c r="M1107" t="s">
        <v>48</v>
      </c>
      <c r="N1107" t="s">
        <v>84</v>
      </c>
      <c r="O1107" t="s">
        <v>61</v>
      </c>
      <c r="P1107" t="s">
        <v>98</v>
      </c>
      <c r="Q1107">
        <v>3</v>
      </c>
      <c r="R1107" s="1">
        <v>44864</v>
      </c>
      <c r="S1107">
        <v>5</v>
      </c>
      <c r="T1107">
        <v>3</v>
      </c>
      <c r="U1107">
        <v>2</v>
      </c>
      <c r="V1107" s="1">
        <v>44944</v>
      </c>
      <c r="W1107" t="s">
        <v>62</v>
      </c>
      <c r="X1107" t="s">
        <v>51</v>
      </c>
      <c r="Y1107" t="s">
        <v>63</v>
      </c>
      <c r="Z1107">
        <v>5</v>
      </c>
      <c r="AA1107">
        <v>986.14</v>
      </c>
      <c r="AB1107">
        <v>53</v>
      </c>
      <c r="AC1107" t="str" cm="1">
        <f t="array" ref="AC1107">_xlfn.IFS(AB1107 &lt;=29, "Young Adult", AB1107 &lt;=44, "Adult", AB1107 &lt;=59, "Middle Age", AB1107 &gt; 59, "Old")</f>
        <v>Middle Age</v>
      </c>
      <c r="AD1107">
        <f t="shared" ca="1" si="34"/>
        <v>6</v>
      </c>
      <c r="AE1107" t="str" cm="1">
        <f t="array" ref="AE1107">_xlfn.IFS(S1107 &lt; 3, "Low", S1107 &lt;= 4, "Medium", S1107 &gt; 4, "High")</f>
        <v>High</v>
      </c>
      <c r="AF1107" t="str" cm="1">
        <f t="array" ref="AF1107">_xlfn.IFS(T1107 &lt; 3, "Unsatisfied", T1107 &lt;= 4, "Neutral", T1107 &gt; 4, "Satisfied" )</f>
        <v>Neutral</v>
      </c>
      <c r="AG1107" t="str" cm="1">
        <f t="array" ref="AG1107">_xlfn.IFS(Q1107 &lt; 3, "Needs Improvement", Q1107 &lt;= 4, "Good", Q1107 &gt; 4, "Excellent" )</f>
        <v>Good</v>
      </c>
      <c r="AH1107" t="str">
        <f t="shared" si="35"/>
        <v>Effective</v>
      </c>
    </row>
    <row r="1108" spans="1:34" x14ac:dyDescent="0.35">
      <c r="A1108">
        <v>1621</v>
      </c>
      <c r="B1108" s="1">
        <v>44460</v>
      </c>
      <c r="C1108" t="s">
        <v>139</v>
      </c>
      <c r="D1108" t="s">
        <v>87</v>
      </c>
      <c r="E1108" t="s">
        <v>30</v>
      </c>
      <c r="F1108" t="s">
        <v>55</v>
      </c>
      <c r="G1108" t="s">
        <v>56</v>
      </c>
      <c r="H1108" t="s">
        <v>33</v>
      </c>
      <c r="I1108" t="s">
        <v>95</v>
      </c>
      <c r="J1108" t="s">
        <v>70</v>
      </c>
      <c r="K1108" s="1">
        <v>27737</v>
      </c>
      <c r="L1108" t="s">
        <v>36</v>
      </c>
      <c r="M1108" t="s">
        <v>48</v>
      </c>
      <c r="N1108" t="s">
        <v>60</v>
      </c>
      <c r="O1108" t="s">
        <v>77</v>
      </c>
      <c r="P1108" t="s">
        <v>98</v>
      </c>
      <c r="Q1108">
        <v>3</v>
      </c>
      <c r="R1108" s="1">
        <v>45067</v>
      </c>
      <c r="S1108">
        <v>4</v>
      </c>
      <c r="T1108">
        <v>1</v>
      </c>
      <c r="U1108">
        <v>3</v>
      </c>
      <c r="V1108" s="1">
        <v>44837</v>
      </c>
      <c r="W1108" t="s">
        <v>68</v>
      </c>
      <c r="X1108" t="s">
        <v>42</v>
      </c>
      <c r="Y1108" t="s">
        <v>63</v>
      </c>
      <c r="Z1108">
        <v>2</v>
      </c>
      <c r="AA1108">
        <v>264.74</v>
      </c>
      <c r="AB1108">
        <v>46</v>
      </c>
      <c r="AC1108" t="str" cm="1">
        <f t="array" ref="AC1108">_xlfn.IFS(AB1108 &lt;=29, "Young Adult", AB1108 &lt;=44, "Adult", AB1108 &lt;=59, "Middle Age", AB1108 &gt; 59, "Old")</f>
        <v>Middle Age</v>
      </c>
      <c r="AD1108">
        <f t="shared" ca="1" si="34"/>
        <v>4</v>
      </c>
      <c r="AE1108" t="str" cm="1">
        <f t="array" ref="AE1108">_xlfn.IFS(S1108 &lt; 3, "Low", S1108 &lt;= 4, "Medium", S1108 &gt; 4, "High")</f>
        <v>Medium</v>
      </c>
      <c r="AF1108" t="str" cm="1">
        <f t="array" ref="AF1108">_xlfn.IFS(T1108 &lt; 3, "Unsatisfied", T1108 &lt;= 4, "Neutral", T1108 &gt; 4, "Satisfied" )</f>
        <v>Unsatisfied</v>
      </c>
      <c r="AG1108" t="str" cm="1">
        <f t="array" ref="AG1108">_xlfn.IFS(Q1108 &lt; 3, "Needs Improvement", Q1108 &lt;= 4, "Good", Q1108 &gt; 4, "Excellent" )</f>
        <v>Good</v>
      </c>
      <c r="AH1108" t="str">
        <f t="shared" si="35"/>
        <v>Effective</v>
      </c>
    </row>
    <row r="1109" spans="1:34" x14ac:dyDescent="0.35">
      <c r="A1109">
        <v>1622</v>
      </c>
      <c r="B1109" s="1">
        <v>44438</v>
      </c>
      <c r="C1109" t="s">
        <v>139</v>
      </c>
      <c r="D1109" t="s">
        <v>64</v>
      </c>
      <c r="E1109" t="s">
        <v>30</v>
      </c>
      <c r="F1109" t="s">
        <v>31</v>
      </c>
      <c r="G1109" t="s">
        <v>45</v>
      </c>
      <c r="H1109" t="s">
        <v>46</v>
      </c>
      <c r="I1109" t="s">
        <v>95</v>
      </c>
      <c r="J1109" t="s">
        <v>47</v>
      </c>
      <c r="K1109" s="1">
        <v>15362</v>
      </c>
      <c r="L1109" t="s">
        <v>36</v>
      </c>
      <c r="M1109" t="s">
        <v>48</v>
      </c>
      <c r="N1109" t="s">
        <v>84</v>
      </c>
      <c r="O1109" t="s">
        <v>61</v>
      </c>
      <c r="P1109" t="s">
        <v>98</v>
      </c>
      <c r="Q1109">
        <v>3</v>
      </c>
      <c r="R1109" s="1">
        <v>45045</v>
      </c>
      <c r="S1109">
        <v>1</v>
      </c>
      <c r="T1109">
        <v>5</v>
      </c>
      <c r="U1109">
        <v>5</v>
      </c>
      <c r="V1109" s="1">
        <v>44912</v>
      </c>
      <c r="W1109" t="s">
        <v>92</v>
      </c>
      <c r="X1109" t="s">
        <v>42</v>
      </c>
      <c r="Y1109" t="s">
        <v>73</v>
      </c>
      <c r="Z1109">
        <v>4</v>
      </c>
      <c r="AA1109">
        <v>344.06</v>
      </c>
      <c r="AB1109">
        <v>79</v>
      </c>
      <c r="AC1109" t="str" cm="1">
        <f t="array" ref="AC1109">_xlfn.IFS(AB1109 &lt;=29, "Young Adult", AB1109 &lt;=44, "Adult", AB1109 &lt;=59, "Middle Age", AB1109 &gt; 59, "Old")</f>
        <v>Old</v>
      </c>
      <c r="AD1109">
        <f t="shared" ca="1" si="34"/>
        <v>4</v>
      </c>
      <c r="AE1109" t="str" cm="1">
        <f t="array" ref="AE1109">_xlfn.IFS(S1109 &lt; 3, "Low", S1109 &lt;= 4, "Medium", S1109 &gt; 4, "High")</f>
        <v>Low</v>
      </c>
      <c r="AF1109" t="str" cm="1">
        <f t="array" ref="AF1109">_xlfn.IFS(T1109 &lt; 3, "Unsatisfied", T1109 &lt;= 4, "Neutral", T1109 &gt; 4, "Satisfied" )</f>
        <v>Satisfied</v>
      </c>
      <c r="AG1109" t="str" cm="1">
        <f t="array" ref="AG1109">_xlfn.IFS(Q1109 &lt; 3, "Needs Improvement", Q1109 &lt;= 4, "Good", Q1109 &gt; 4, "Excellent" )</f>
        <v>Good</v>
      </c>
      <c r="AH1109" t="str">
        <f t="shared" si="35"/>
        <v>Needs Improvement</v>
      </c>
    </row>
    <row r="1110" spans="1:34" x14ac:dyDescent="0.35">
      <c r="A1110">
        <v>1623</v>
      </c>
      <c r="B1110" s="1">
        <v>45096</v>
      </c>
      <c r="C1110" t="s">
        <v>139</v>
      </c>
      <c r="D1110" t="s">
        <v>94</v>
      </c>
      <c r="E1110" t="s">
        <v>30</v>
      </c>
      <c r="F1110" t="s">
        <v>55</v>
      </c>
      <c r="G1110" t="s">
        <v>32</v>
      </c>
      <c r="H1110" t="s">
        <v>33</v>
      </c>
      <c r="I1110" t="s">
        <v>95</v>
      </c>
      <c r="J1110" t="s">
        <v>35</v>
      </c>
      <c r="K1110" s="1">
        <v>37059</v>
      </c>
      <c r="L1110" t="s">
        <v>36</v>
      </c>
      <c r="M1110" t="s">
        <v>48</v>
      </c>
      <c r="N1110" t="s">
        <v>60</v>
      </c>
      <c r="O1110" t="s">
        <v>77</v>
      </c>
      <c r="P1110" t="s">
        <v>98</v>
      </c>
      <c r="Q1110">
        <v>3</v>
      </c>
      <c r="R1110" s="1">
        <v>44913</v>
      </c>
      <c r="S1110">
        <v>1</v>
      </c>
      <c r="T1110">
        <v>2</v>
      </c>
      <c r="U1110">
        <v>2</v>
      </c>
      <c r="V1110" s="1">
        <v>44891</v>
      </c>
      <c r="W1110" t="s">
        <v>62</v>
      </c>
      <c r="X1110" t="s">
        <v>42</v>
      </c>
      <c r="Y1110" t="s">
        <v>73</v>
      </c>
      <c r="Z1110">
        <v>3</v>
      </c>
      <c r="AA1110">
        <v>232.5</v>
      </c>
      <c r="AB1110">
        <v>22</v>
      </c>
      <c r="AC1110" t="str" cm="1">
        <f t="array" ref="AC1110">_xlfn.IFS(AB1110 &lt;=29, "Young Adult", AB1110 &lt;=44, "Adult", AB1110 &lt;=59, "Middle Age", AB1110 &gt; 59, "Old")</f>
        <v>Young Adult</v>
      </c>
      <c r="AD1110">
        <f t="shared" ca="1" si="34"/>
        <v>2</v>
      </c>
      <c r="AE1110" t="str" cm="1">
        <f t="array" ref="AE1110">_xlfn.IFS(S1110 &lt; 3, "Low", S1110 &lt;= 4, "Medium", S1110 &gt; 4, "High")</f>
        <v>Low</v>
      </c>
      <c r="AF1110" t="str" cm="1">
        <f t="array" ref="AF1110">_xlfn.IFS(T1110 &lt; 3, "Unsatisfied", T1110 &lt;= 4, "Neutral", T1110 &gt; 4, "Satisfied" )</f>
        <v>Unsatisfied</v>
      </c>
      <c r="AG1110" t="str" cm="1">
        <f t="array" ref="AG1110">_xlfn.IFS(Q1110 &lt; 3, "Needs Improvement", Q1110 &lt;= 4, "Good", Q1110 &gt; 4, "Excellent" )</f>
        <v>Good</v>
      </c>
      <c r="AH1110" t="str">
        <f t="shared" si="35"/>
        <v>Needs Improvement</v>
      </c>
    </row>
    <row r="1111" spans="1:34" x14ac:dyDescent="0.35">
      <c r="A1111">
        <v>1624</v>
      </c>
      <c r="B1111" s="1">
        <v>45058</v>
      </c>
      <c r="C1111" t="s">
        <v>131</v>
      </c>
      <c r="D1111" t="s">
        <v>74</v>
      </c>
      <c r="E1111" t="s">
        <v>30</v>
      </c>
      <c r="F1111" t="s">
        <v>55</v>
      </c>
      <c r="G1111" t="s">
        <v>45</v>
      </c>
      <c r="H1111" t="s">
        <v>33</v>
      </c>
      <c r="I1111" t="s">
        <v>95</v>
      </c>
      <c r="J1111" t="s">
        <v>70</v>
      </c>
      <c r="K1111" s="1">
        <v>35360</v>
      </c>
      <c r="L1111" t="s">
        <v>36</v>
      </c>
      <c r="M1111" t="s">
        <v>48</v>
      </c>
      <c r="N1111" t="s">
        <v>38</v>
      </c>
      <c r="O1111" t="s">
        <v>39</v>
      </c>
      <c r="P1111" t="s">
        <v>98</v>
      </c>
      <c r="Q1111">
        <v>3</v>
      </c>
      <c r="R1111" s="1">
        <v>45131</v>
      </c>
      <c r="S1111">
        <v>5</v>
      </c>
      <c r="T1111">
        <v>1</v>
      </c>
      <c r="U1111">
        <v>3</v>
      </c>
      <c r="V1111" s="1">
        <v>45037</v>
      </c>
      <c r="W1111" t="s">
        <v>50</v>
      </c>
      <c r="X1111" t="s">
        <v>42</v>
      </c>
      <c r="Y1111" t="s">
        <v>43</v>
      </c>
      <c r="Z1111">
        <v>1</v>
      </c>
      <c r="AA1111">
        <v>953.68</v>
      </c>
      <c r="AB1111">
        <v>27</v>
      </c>
      <c r="AC1111" t="str" cm="1">
        <f t="array" ref="AC1111">_xlfn.IFS(AB1111 &lt;=29, "Young Adult", AB1111 &lt;=44, "Adult", AB1111 &lt;=59, "Middle Age", AB1111 &gt; 59, "Old")</f>
        <v>Young Adult</v>
      </c>
      <c r="AD1111">
        <f t="shared" ca="1" si="34"/>
        <v>3</v>
      </c>
      <c r="AE1111" t="str" cm="1">
        <f t="array" ref="AE1111">_xlfn.IFS(S1111 &lt; 3, "Low", S1111 &lt;= 4, "Medium", S1111 &gt; 4, "High")</f>
        <v>High</v>
      </c>
      <c r="AF1111" t="str" cm="1">
        <f t="array" ref="AF1111">_xlfn.IFS(T1111 &lt; 3, "Unsatisfied", T1111 &lt;= 4, "Neutral", T1111 &gt; 4, "Satisfied" )</f>
        <v>Unsatisfied</v>
      </c>
      <c r="AG1111" t="str" cm="1">
        <f t="array" ref="AG1111">_xlfn.IFS(Q1111 &lt; 3, "Needs Improvement", Q1111 &lt;= 4, "Good", Q1111 &gt; 4, "Excellent" )</f>
        <v>Good</v>
      </c>
      <c r="AH1111" t="str">
        <f t="shared" si="35"/>
        <v>Needs Improvement</v>
      </c>
    </row>
    <row r="1112" spans="1:34" x14ac:dyDescent="0.35">
      <c r="A1112">
        <v>1625</v>
      </c>
      <c r="B1112" s="1">
        <v>44717</v>
      </c>
      <c r="C1112" t="s">
        <v>131</v>
      </c>
      <c r="D1112" t="s">
        <v>81</v>
      </c>
      <c r="E1112" t="s">
        <v>30</v>
      </c>
      <c r="F1112" t="s">
        <v>46</v>
      </c>
      <c r="G1112" t="s">
        <v>56</v>
      </c>
      <c r="H1112" t="s">
        <v>46</v>
      </c>
      <c r="I1112" t="s">
        <v>95</v>
      </c>
      <c r="J1112" t="s">
        <v>100</v>
      </c>
      <c r="K1112" s="1">
        <v>28384</v>
      </c>
      <c r="L1112" t="s">
        <v>36</v>
      </c>
      <c r="M1112" t="s">
        <v>48</v>
      </c>
      <c r="N1112" t="s">
        <v>60</v>
      </c>
      <c r="O1112" t="s">
        <v>61</v>
      </c>
      <c r="P1112" t="s">
        <v>78</v>
      </c>
      <c r="Q1112">
        <v>3</v>
      </c>
      <c r="R1112" s="1">
        <v>44789</v>
      </c>
      <c r="S1112">
        <v>5</v>
      </c>
      <c r="T1112">
        <v>2</v>
      </c>
      <c r="U1112">
        <v>2</v>
      </c>
      <c r="V1112" s="1">
        <v>44880</v>
      </c>
      <c r="W1112" t="s">
        <v>62</v>
      </c>
      <c r="X1112" t="s">
        <v>51</v>
      </c>
      <c r="Y1112" t="s">
        <v>73</v>
      </c>
      <c r="Z1112">
        <v>5</v>
      </c>
      <c r="AA1112">
        <v>101.56</v>
      </c>
      <c r="AB1112">
        <v>45</v>
      </c>
      <c r="AC1112" t="str" cm="1">
        <f t="array" ref="AC1112">_xlfn.IFS(AB1112 &lt;=29, "Young Adult", AB1112 &lt;=44, "Adult", AB1112 &lt;=59, "Middle Age", AB1112 &gt; 59, "Old")</f>
        <v>Middle Age</v>
      </c>
      <c r="AD1112">
        <f t="shared" ca="1" si="34"/>
        <v>4</v>
      </c>
      <c r="AE1112" t="str" cm="1">
        <f t="array" ref="AE1112">_xlfn.IFS(S1112 &lt; 3, "Low", S1112 &lt;= 4, "Medium", S1112 &gt; 4, "High")</f>
        <v>High</v>
      </c>
      <c r="AF1112" t="str" cm="1">
        <f t="array" ref="AF1112">_xlfn.IFS(T1112 &lt; 3, "Unsatisfied", T1112 &lt;= 4, "Neutral", T1112 &gt; 4, "Satisfied" )</f>
        <v>Unsatisfied</v>
      </c>
      <c r="AG1112" t="str" cm="1">
        <f t="array" ref="AG1112">_xlfn.IFS(Q1112 &lt; 3, "Needs Improvement", Q1112 &lt;= 4, "Good", Q1112 &gt; 4, "Excellent" )</f>
        <v>Good</v>
      </c>
      <c r="AH1112" t="str">
        <f t="shared" si="35"/>
        <v>Needs Improvement</v>
      </c>
    </row>
    <row r="1113" spans="1:34" x14ac:dyDescent="0.35">
      <c r="A1113">
        <v>1626</v>
      </c>
      <c r="B1113" s="1">
        <v>44091</v>
      </c>
      <c r="C1113" t="s">
        <v>123</v>
      </c>
      <c r="D1113" t="s">
        <v>54</v>
      </c>
      <c r="E1113" t="s">
        <v>30</v>
      </c>
      <c r="F1113" t="s">
        <v>55</v>
      </c>
      <c r="G1113" t="s">
        <v>56</v>
      </c>
      <c r="H1113" t="s">
        <v>33</v>
      </c>
      <c r="I1113" t="s">
        <v>95</v>
      </c>
      <c r="J1113" t="s">
        <v>65</v>
      </c>
      <c r="K1113" s="1">
        <v>17299</v>
      </c>
      <c r="L1113" t="s">
        <v>36</v>
      </c>
      <c r="M1113" t="s">
        <v>37</v>
      </c>
      <c r="N1113" t="s">
        <v>60</v>
      </c>
      <c r="O1113" t="s">
        <v>67</v>
      </c>
      <c r="P1113" t="s">
        <v>98</v>
      </c>
      <c r="Q1113">
        <v>3</v>
      </c>
      <c r="R1113" s="1">
        <v>44937</v>
      </c>
      <c r="S1113">
        <v>3</v>
      </c>
      <c r="T1113">
        <v>4</v>
      </c>
      <c r="U1113">
        <v>5</v>
      </c>
      <c r="V1113" s="1">
        <v>45051</v>
      </c>
      <c r="W1113" t="s">
        <v>62</v>
      </c>
      <c r="X1113" t="s">
        <v>42</v>
      </c>
      <c r="Y1113" t="s">
        <v>43</v>
      </c>
      <c r="Z1113">
        <v>3</v>
      </c>
      <c r="AA1113">
        <v>624.79999999999995</v>
      </c>
      <c r="AB1113">
        <v>73</v>
      </c>
      <c r="AC1113" t="str" cm="1">
        <f t="array" ref="AC1113">_xlfn.IFS(AB1113 &lt;=29, "Young Adult", AB1113 &lt;=44, "Adult", AB1113 &lt;=59, "Middle Age", AB1113 &gt; 59, "Old")</f>
        <v>Old</v>
      </c>
      <c r="AD1113">
        <f t="shared" ca="1" si="34"/>
        <v>5</v>
      </c>
      <c r="AE1113" t="str" cm="1">
        <f t="array" ref="AE1113">_xlfn.IFS(S1113 &lt; 3, "Low", S1113 &lt;= 4, "Medium", S1113 &gt; 4, "High")</f>
        <v>Medium</v>
      </c>
      <c r="AF1113" t="str" cm="1">
        <f t="array" ref="AF1113">_xlfn.IFS(T1113 &lt; 3, "Unsatisfied", T1113 &lt;= 4, "Neutral", T1113 &gt; 4, "Satisfied" )</f>
        <v>Neutral</v>
      </c>
      <c r="AG1113" t="str" cm="1">
        <f t="array" ref="AG1113">_xlfn.IFS(Q1113 &lt; 3, "Needs Improvement", Q1113 &lt;= 4, "Good", Q1113 &gt; 4, "Excellent" )</f>
        <v>Good</v>
      </c>
      <c r="AH1113" t="str">
        <f t="shared" si="35"/>
        <v>Needs Improvement</v>
      </c>
    </row>
    <row r="1114" spans="1:34" x14ac:dyDescent="0.35">
      <c r="A1114">
        <v>1627</v>
      </c>
      <c r="B1114" s="1">
        <v>45061</v>
      </c>
      <c r="C1114" t="s">
        <v>139</v>
      </c>
      <c r="D1114" t="s">
        <v>69</v>
      </c>
      <c r="E1114" t="s">
        <v>30</v>
      </c>
      <c r="F1114" t="s">
        <v>55</v>
      </c>
      <c r="G1114" t="s">
        <v>32</v>
      </c>
      <c r="H1114" t="s">
        <v>55</v>
      </c>
      <c r="I1114" t="s">
        <v>95</v>
      </c>
      <c r="J1114" t="s">
        <v>70</v>
      </c>
      <c r="K1114" s="1">
        <v>24121</v>
      </c>
      <c r="L1114" t="s">
        <v>36</v>
      </c>
      <c r="M1114" t="s">
        <v>37</v>
      </c>
      <c r="N1114" t="s">
        <v>60</v>
      </c>
      <c r="O1114" t="s">
        <v>77</v>
      </c>
      <c r="P1114" t="s">
        <v>78</v>
      </c>
      <c r="Q1114">
        <v>3</v>
      </c>
      <c r="R1114" s="1">
        <v>44779</v>
      </c>
      <c r="S1114">
        <v>4</v>
      </c>
      <c r="T1114">
        <v>4</v>
      </c>
      <c r="U1114">
        <v>1</v>
      </c>
      <c r="V1114" s="1">
        <v>44900</v>
      </c>
      <c r="W1114" t="s">
        <v>62</v>
      </c>
      <c r="X1114" t="s">
        <v>42</v>
      </c>
      <c r="Y1114" t="s">
        <v>63</v>
      </c>
      <c r="Z1114">
        <v>5</v>
      </c>
      <c r="AA1114">
        <v>943.93</v>
      </c>
      <c r="AB1114">
        <v>57</v>
      </c>
      <c r="AC1114" t="str" cm="1">
        <f t="array" ref="AC1114">_xlfn.IFS(AB1114 &lt;=29, "Young Adult", AB1114 &lt;=44, "Adult", AB1114 &lt;=59, "Middle Age", AB1114 &gt; 59, "Old")</f>
        <v>Middle Age</v>
      </c>
      <c r="AD1114">
        <f t="shared" ca="1" si="34"/>
        <v>3</v>
      </c>
      <c r="AE1114" t="str" cm="1">
        <f t="array" ref="AE1114">_xlfn.IFS(S1114 &lt; 3, "Low", S1114 &lt;= 4, "Medium", S1114 &gt; 4, "High")</f>
        <v>Medium</v>
      </c>
      <c r="AF1114" t="str" cm="1">
        <f t="array" ref="AF1114">_xlfn.IFS(T1114 &lt; 3, "Unsatisfied", T1114 &lt;= 4, "Neutral", T1114 &gt; 4, "Satisfied" )</f>
        <v>Neutral</v>
      </c>
      <c r="AG1114" t="str" cm="1">
        <f t="array" ref="AG1114">_xlfn.IFS(Q1114 &lt; 3, "Needs Improvement", Q1114 &lt;= 4, "Good", Q1114 &gt; 4, "Excellent" )</f>
        <v>Good</v>
      </c>
      <c r="AH1114" t="str">
        <f t="shared" si="35"/>
        <v>Effective</v>
      </c>
    </row>
    <row r="1115" spans="1:34" x14ac:dyDescent="0.35">
      <c r="A1115">
        <v>1628</v>
      </c>
      <c r="B1115" s="1">
        <v>43449</v>
      </c>
      <c r="C1115" t="s">
        <v>131</v>
      </c>
      <c r="D1115" t="s">
        <v>29</v>
      </c>
      <c r="E1115" t="s">
        <v>30</v>
      </c>
      <c r="F1115" t="s">
        <v>46</v>
      </c>
      <c r="G1115" t="s">
        <v>45</v>
      </c>
      <c r="H1115" t="s">
        <v>33</v>
      </c>
      <c r="I1115" t="s">
        <v>95</v>
      </c>
      <c r="J1115" t="s">
        <v>102</v>
      </c>
      <c r="K1115" s="1">
        <v>27131</v>
      </c>
      <c r="L1115" t="s">
        <v>36</v>
      </c>
      <c r="M1115" t="s">
        <v>37</v>
      </c>
      <c r="N1115" t="s">
        <v>84</v>
      </c>
      <c r="O1115" t="s">
        <v>61</v>
      </c>
      <c r="P1115" t="s">
        <v>98</v>
      </c>
      <c r="Q1115">
        <v>3</v>
      </c>
      <c r="R1115" s="1">
        <v>45028</v>
      </c>
      <c r="S1115">
        <v>4</v>
      </c>
      <c r="T1115">
        <v>4</v>
      </c>
      <c r="U1115">
        <v>2</v>
      </c>
      <c r="V1115" s="1">
        <v>45066</v>
      </c>
      <c r="W1115" t="s">
        <v>50</v>
      </c>
      <c r="X1115" t="s">
        <v>42</v>
      </c>
      <c r="Y1115" t="s">
        <v>63</v>
      </c>
      <c r="Z1115">
        <v>1</v>
      </c>
      <c r="AA1115">
        <v>781.52</v>
      </c>
      <c r="AB1115">
        <v>44</v>
      </c>
      <c r="AC1115" t="str" cm="1">
        <f t="array" ref="AC1115">_xlfn.IFS(AB1115 &lt;=29, "Young Adult", AB1115 &lt;=44, "Adult", AB1115 &lt;=59, "Middle Age", AB1115 &gt; 59, "Old")</f>
        <v>Adult</v>
      </c>
      <c r="AD1115">
        <f t="shared" ca="1" si="34"/>
        <v>7</v>
      </c>
      <c r="AE1115" t="str" cm="1">
        <f t="array" ref="AE1115">_xlfn.IFS(S1115 &lt; 3, "Low", S1115 &lt;= 4, "Medium", S1115 &gt; 4, "High")</f>
        <v>Medium</v>
      </c>
      <c r="AF1115" t="str" cm="1">
        <f t="array" ref="AF1115">_xlfn.IFS(T1115 &lt; 3, "Unsatisfied", T1115 &lt;= 4, "Neutral", T1115 &gt; 4, "Satisfied" )</f>
        <v>Neutral</v>
      </c>
      <c r="AG1115" t="str" cm="1">
        <f t="array" ref="AG1115">_xlfn.IFS(Q1115 &lt; 3, "Needs Improvement", Q1115 &lt;= 4, "Good", Q1115 &gt; 4, "Excellent" )</f>
        <v>Good</v>
      </c>
      <c r="AH1115" t="str">
        <f t="shared" si="35"/>
        <v>Effective</v>
      </c>
    </row>
    <row r="1116" spans="1:34" x14ac:dyDescent="0.35">
      <c r="A1116">
        <v>1629</v>
      </c>
      <c r="B1116" s="1">
        <v>43775</v>
      </c>
      <c r="C1116" t="s">
        <v>139</v>
      </c>
      <c r="D1116" t="s">
        <v>54</v>
      </c>
      <c r="E1116" t="s">
        <v>108</v>
      </c>
      <c r="F1116" t="s">
        <v>46</v>
      </c>
      <c r="G1116" t="s">
        <v>56</v>
      </c>
      <c r="H1116" t="s">
        <v>55</v>
      </c>
      <c r="I1116" t="s">
        <v>95</v>
      </c>
      <c r="J1116" t="s">
        <v>70</v>
      </c>
      <c r="K1116" s="1">
        <v>16806</v>
      </c>
      <c r="L1116" t="s">
        <v>36</v>
      </c>
      <c r="M1116" t="s">
        <v>37</v>
      </c>
      <c r="N1116" t="s">
        <v>49</v>
      </c>
      <c r="O1116" t="s">
        <v>67</v>
      </c>
      <c r="P1116" t="s">
        <v>40</v>
      </c>
      <c r="Q1116">
        <v>3</v>
      </c>
      <c r="R1116" s="1">
        <v>44827</v>
      </c>
      <c r="S1116">
        <v>1</v>
      </c>
      <c r="T1116">
        <v>2</v>
      </c>
      <c r="U1116">
        <v>4</v>
      </c>
      <c r="V1116" s="1">
        <v>45125</v>
      </c>
      <c r="W1116" t="s">
        <v>41</v>
      </c>
      <c r="X1116" t="s">
        <v>42</v>
      </c>
      <c r="Y1116" t="s">
        <v>43</v>
      </c>
      <c r="Z1116">
        <v>2</v>
      </c>
      <c r="AA1116">
        <v>615.28</v>
      </c>
      <c r="AB1116">
        <v>73</v>
      </c>
      <c r="AC1116" t="str" cm="1">
        <f t="array" ref="AC1116">_xlfn.IFS(AB1116 &lt;=29, "Young Adult", AB1116 &lt;=44, "Adult", AB1116 &lt;=59, "Middle Age", AB1116 &gt; 59, "Old")</f>
        <v>Old</v>
      </c>
      <c r="AD1116">
        <f t="shared" ca="1" si="34"/>
        <v>6</v>
      </c>
      <c r="AE1116" t="str" cm="1">
        <f t="array" ref="AE1116">_xlfn.IFS(S1116 &lt; 3, "Low", S1116 &lt;= 4, "Medium", S1116 &gt; 4, "High")</f>
        <v>Low</v>
      </c>
      <c r="AF1116" t="str" cm="1">
        <f t="array" ref="AF1116">_xlfn.IFS(T1116 &lt; 3, "Unsatisfied", T1116 &lt;= 4, "Neutral", T1116 &gt; 4, "Satisfied" )</f>
        <v>Unsatisfied</v>
      </c>
      <c r="AG1116" t="str" cm="1">
        <f t="array" ref="AG1116">_xlfn.IFS(Q1116 &lt; 3, "Needs Improvement", Q1116 &lt;= 4, "Good", Q1116 &gt; 4, "Excellent" )</f>
        <v>Good</v>
      </c>
      <c r="AH1116" t="str">
        <f t="shared" si="35"/>
        <v>Needs Improvement</v>
      </c>
    </row>
    <row r="1117" spans="1:34" x14ac:dyDescent="0.35">
      <c r="A1117">
        <v>1630</v>
      </c>
      <c r="B1117" s="1">
        <v>44311</v>
      </c>
      <c r="C1117" t="s">
        <v>139</v>
      </c>
      <c r="D1117" t="s">
        <v>69</v>
      </c>
      <c r="E1117" t="s">
        <v>108</v>
      </c>
      <c r="F1117" t="s">
        <v>31</v>
      </c>
      <c r="G1117" t="s">
        <v>32</v>
      </c>
      <c r="H1117" t="s">
        <v>33</v>
      </c>
      <c r="I1117" t="s">
        <v>95</v>
      </c>
      <c r="J1117" t="s">
        <v>65</v>
      </c>
      <c r="K1117" s="1">
        <v>16107</v>
      </c>
      <c r="L1117" t="s">
        <v>36</v>
      </c>
      <c r="M1117" t="s">
        <v>37</v>
      </c>
      <c r="N1117" t="s">
        <v>60</v>
      </c>
      <c r="O1117" t="s">
        <v>61</v>
      </c>
      <c r="P1117" t="s">
        <v>40</v>
      </c>
      <c r="Q1117">
        <v>3</v>
      </c>
      <c r="R1117" s="1">
        <v>44982</v>
      </c>
      <c r="S1117">
        <v>4</v>
      </c>
      <c r="T1117">
        <v>3</v>
      </c>
      <c r="U1117">
        <v>2</v>
      </c>
      <c r="V1117" s="1">
        <v>45011</v>
      </c>
      <c r="W1117" t="s">
        <v>50</v>
      </c>
      <c r="X1117" t="s">
        <v>51</v>
      </c>
      <c r="Y1117" t="s">
        <v>52</v>
      </c>
      <c r="Z1117">
        <v>4</v>
      </c>
      <c r="AA1117">
        <v>779.26</v>
      </c>
      <c r="AB1117">
        <v>77</v>
      </c>
      <c r="AC1117" t="str" cm="1">
        <f t="array" ref="AC1117">_xlfn.IFS(AB1117 &lt;=29, "Young Adult", AB1117 &lt;=44, "Adult", AB1117 &lt;=59, "Middle Age", AB1117 &gt; 59, "Old")</f>
        <v>Old</v>
      </c>
      <c r="AD1117">
        <f t="shared" ca="1" si="34"/>
        <v>5</v>
      </c>
      <c r="AE1117" t="str" cm="1">
        <f t="array" ref="AE1117">_xlfn.IFS(S1117 &lt; 3, "Low", S1117 &lt;= 4, "Medium", S1117 &gt; 4, "High")</f>
        <v>Medium</v>
      </c>
      <c r="AF1117" t="str" cm="1">
        <f t="array" ref="AF1117">_xlfn.IFS(T1117 &lt; 3, "Unsatisfied", T1117 &lt;= 4, "Neutral", T1117 &gt; 4, "Satisfied" )</f>
        <v>Neutral</v>
      </c>
      <c r="AG1117" t="str" cm="1">
        <f t="array" ref="AG1117">_xlfn.IFS(Q1117 &lt; 3, "Needs Improvement", Q1117 &lt;= 4, "Good", Q1117 &gt; 4, "Excellent" )</f>
        <v>Good</v>
      </c>
      <c r="AH1117" t="str">
        <f t="shared" si="35"/>
        <v>Needs Improvement</v>
      </c>
    </row>
    <row r="1118" spans="1:34" x14ac:dyDescent="0.35">
      <c r="A1118">
        <v>1631</v>
      </c>
      <c r="B1118" s="1">
        <v>45094</v>
      </c>
      <c r="C1118" t="s">
        <v>139</v>
      </c>
      <c r="D1118" t="s">
        <v>29</v>
      </c>
      <c r="E1118" t="s">
        <v>108</v>
      </c>
      <c r="F1118" t="s">
        <v>55</v>
      </c>
      <c r="G1118" t="s">
        <v>32</v>
      </c>
      <c r="H1118" t="s">
        <v>55</v>
      </c>
      <c r="I1118" t="s">
        <v>95</v>
      </c>
      <c r="J1118" t="s">
        <v>82</v>
      </c>
      <c r="K1118" s="1">
        <v>31709</v>
      </c>
      <c r="L1118" t="s">
        <v>36</v>
      </c>
      <c r="M1118" t="s">
        <v>37</v>
      </c>
      <c r="N1118" t="s">
        <v>38</v>
      </c>
      <c r="O1118" t="s">
        <v>39</v>
      </c>
      <c r="P1118" t="s">
        <v>40</v>
      </c>
      <c r="Q1118">
        <v>3</v>
      </c>
      <c r="R1118" s="1">
        <v>45101</v>
      </c>
      <c r="S1118">
        <v>2</v>
      </c>
      <c r="T1118">
        <v>4</v>
      </c>
      <c r="U1118">
        <v>1</v>
      </c>
      <c r="V1118" s="1">
        <v>44940</v>
      </c>
      <c r="W1118" t="s">
        <v>50</v>
      </c>
      <c r="X1118" t="s">
        <v>51</v>
      </c>
      <c r="Y1118" t="s">
        <v>52</v>
      </c>
      <c r="Z1118">
        <v>1</v>
      </c>
      <c r="AA1118">
        <v>464.49</v>
      </c>
      <c r="AB1118">
        <v>37</v>
      </c>
      <c r="AC1118" t="str" cm="1">
        <f t="array" ref="AC1118">_xlfn.IFS(AB1118 &lt;=29, "Young Adult", AB1118 &lt;=44, "Adult", AB1118 &lt;=59, "Middle Age", AB1118 &gt; 59, "Old")</f>
        <v>Adult</v>
      </c>
      <c r="AD1118">
        <f t="shared" ca="1" si="34"/>
        <v>2</v>
      </c>
      <c r="AE1118" t="str" cm="1">
        <f t="array" ref="AE1118">_xlfn.IFS(S1118 &lt; 3, "Low", S1118 &lt;= 4, "Medium", S1118 &gt; 4, "High")</f>
        <v>Low</v>
      </c>
      <c r="AF1118" t="str" cm="1">
        <f t="array" ref="AF1118">_xlfn.IFS(T1118 &lt; 3, "Unsatisfied", T1118 &lt;= 4, "Neutral", T1118 &gt; 4, "Satisfied" )</f>
        <v>Neutral</v>
      </c>
      <c r="AG1118" t="str" cm="1">
        <f t="array" ref="AG1118">_xlfn.IFS(Q1118 &lt; 3, "Needs Improvement", Q1118 &lt;= 4, "Good", Q1118 &gt; 4, "Excellent" )</f>
        <v>Good</v>
      </c>
      <c r="AH1118" t="str">
        <f t="shared" si="35"/>
        <v>Needs Improvement</v>
      </c>
    </row>
    <row r="1119" spans="1:34" x14ac:dyDescent="0.35">
      <c r="A1119">
        <v>1632</v>
      </c>
      <c r="B1119" s="1">
        <v>44575</v>
      </c>
      <c r="C1119" t="s">
        <v>139</v>
      </c>
      <c r="D1119" t="s">
        <v>85</v>
      </c>
      <c r="E1119" t="s">
        <v>30</v>
      </c>
      <c r="F1119" t="s">
        <v>55</v>
      </c>
      <c r="G1119" t="s">
        <v>32</v>
      </c>
      <c r="H1119" t="s">
        <v>55</v>
      </c>
      <c r="I1119" t="s">
        <v>95</v>
      </c>
      <c r="J1119" t="s">
        <v>70</v>
      </c>
      <c r="K1119" s="1">
        <v>25786</v>
      </c>
      <c r="L1119" t="s">
        <v>36</v>
      </c>
      <c r="M1119" t="s">
        <v>37</v>
      </c>
      <c r="N1119" t="s">
        <v>72</v>
      </c>
      <c r="O1119" t="s">
        <v>39</v>
      </c>
      <c r="P1119" t="s">
        <v>40</v>
      </c>
      <c r="Q1119">
        <v>3</v>
      </c>
      <c r="R1119" s="1">
        <v>44997</v>
      </c>
      <c r="S1119">
        <v>5</v>
      </c>
      <c r="T1119">
        <v>4</v>
      </c>
      <c r="U1119">
        <v>4</v>
      </c>
      <c r="V1119" s="1">
        <v>45011</v>
      </c>
      <c r="W1119" t="s">
        <v>41</v>
      </c>
      <c r="X1119" t="s">
        <v>51</v>
      </c>
      <c r="Y1119" t="s">
        <v>63</v>
      </c>
      <c r="Z1119">
        <v>4</v>
      </c>
      <c r="AA1119">
        <v>196.31</v>
      </c>
      <c r="AB1119">
        <v>52</v>
      </c>
      <c r="AC1119" t="str" cm="1">
        <f t="array" ref="AC1119">_xlfn.IFS(AB1119 &lt;=29, "Young Adult", AB1119 &lt;=44, "Adult", AB1119 &lt;=59, "Middle Age", AB1119 &gt; 59, "Old")</f>
        <v>Middle Age</v>
      </c>
      <c r="AD1119">
        <f t="shared" ca="1" si="34"/>
        <v>4</v>
      </c>
      <c r="AE1119" t="str" cm="1">
        <f t="array" ref="AE1119">_xlfn.IFS(S1119 &lt; 3, "Low", S1119 &lt;= 4, "Medium", S1119 &gt; 4, "High")</f>
        <v>High</v>
      </c>
      <c r="AF1119" t="str" cm="1">
        <f t="array" ref="AF1119">_xlfn.IFS(T1119 &lt; 3, "Unsatisfied", T1119 &lt;= 4, "Neutral", T1119 &gt; 4, "Satisfied" )</f>
        <v>Neutral</v>
      </c>
      <c r="AG1119" t="str" cm="1">
        <f t="array" ref="AG1119">_xlfn.IFS(Q1119 &lt; 3, "Needs Improvement", Q1119 &lt;= 4, "Good", Q1119 &gt; 4, "Excellent" )</f>
        <v>Good</v>
      </c>
      <c r="AH1119" t="str">
        <f t="shared" si="35"/>
        <v>Effective</v>
      </c>
    </row>
    <row r="1120" spans="1:34" x14ac:dyDescent="0.35">
      <c r="A1120">
        <v>1633</v>
      </c>
      <c r="B1120" s="1">
        <v>43395</v>
      </c>
      <c r="C1120" t="s">
        <v>53</v>
      </c>
      <c r="D1120" t="s">
        <v>44</v>
      </c>
      <c r="E1120" t="s">
        <v>30</v>
      </c>
      <c r="F1120" t="s">
        <v>31</v>
      </c>
      <c r="G1120" t="s">
        <v>56</v>
      </c>
      <c r="H1120" t="s">
        <v>33</v>
      </c>
      <c r="I1120" t="s">
        <v>95</v>
      </c>
      <c r="J1120" t="s">
        <v>70</v>
      </c>
      <c r="K1120" s="1">
        <v>34459</v>
      </c>
      <c r="L1120" t="s">
        <v>36</v>
      </c>
      <c r="M1120" t="s">
        <v>37</v>
      </c>
      <c r="N1120" t="s">
        <v>72</v>
      </c>
      <c r="O1120" t="s">
        <v>39</v>
      </c>
      <c r="P1120" t="s">
        <v>40</v>
      </c>
      <c r="Q1120">
        <v>3</v>
      </c>
      <c r="R1120" s="1">
        <v>44904</v>
      </c>
      <c r="S1120">
        <v>4</v>
      </c>
      <c r="T1120">
        <v>3</v>
      </c>
      <c r="U1120">
        <v>2</v>
      </c>
      <c r="V1120" s="1">
        <v>44843</v>
      </c>
      <c r="W1120" t="s">
        <v>62</v>
      </c>
      <c r="X1120" t="s">
        <v>51</v>
      </c>
      <c r="Y1120" t="s">
        <v>73</v>
      </c>
      <c r="Z1120">
        <v>3</v>
      </c>
      <c r="AA1120">
        <v>300.12</v>
      </c>
      <c r="AB1120">
        <v>24</v>
      </c>
      <c r="AC1120" t="str" cm="1">
        <f t="array" ref="AC1120">_xlfn.IFS(AB1120 &lt;=29, "Young Adult", AB1120 &lt;=44, "Adult", AB1120 &lt;=59, "Middle Age", AB1120 &gt; 59, "Old")</f>
        <v>Young Adult</v>
      </c>
      <c r="AD1120">
        <f t="shared" ca="1" si="34"/>
        <v>7</v>
      </c>
      <c r="AE1120" t="str" cm="1">
        <f t="array" ref="AE1120">_xlfn.IFS(S1120 &lt; 3, "Low", S1120 &lt;= 4, "Medium", S1120 &gt; 4, "High")</f>
        <v>Medium</v>
      </c>
      <c r="AF1120" t="str" cm="1">
        <f t="array" ref="AF1120">_xlfn.IFS(T1120 &lt; 3, "Unsatisfied", T1120 &lt;= 4, "Neutral", T1120 &gt; 4, "Satisfied" )</f>
        <v>Neutral</v>
      </c>
      <c r="AG1120" t="str" cm="1">
        <f t="array" ref="AG1120">_xlfn.IFS(Q1120 &lt; 3, "Needs Improvement", Q1120 &lt;= 4, "Good", Q1120 &gt; 4, "Excellent" )</f>
        <v>Good</v>
      </c>
      <c r="AH1120" t="str">
        <f t="shared" si="35"/>
        <v>Needs Improvement</v>
      </c>
    </row>
    <row r="1121" spans="1:34" x14ac:dyDescent="0.35">
      <c r="A1121">
        <v>1634</v>
      </c>
      <c r="B1121" s="1">
        <v>44486</v>
      </c>
      <c r="C1121" t="s">
        <v>53</v>
      </c>
      <c r="D1121" t="s">
        <v>87</v>
      </c>
      <c r="E1121" t="s">
        <v>30</v>
      </c>
      <c r="F1121" t="s">
        <v>31</v>
      </c>
      <c r="G1121" t="s">
        <v>32</v>
      </c>
      <c r="H1121" t="s">
        <v>46</v>
      </c>
      <c r="I1121" t="s">
        <v>95</v>
      </c>
      <c r="J1121" t="s">
        <v>35</v>
      </c>
      <c r="K1121" s="1">
        <v>27232</v>
      </c>
      <c r="L1121" t="s">
        <v>36</v>
      </c>
      <c r="M1121" t="s">
        <v>48</v>
      </c>
      <c r="N1121" t="s">
        <v>72</v>
      </c>
      <c r="O1121" t="s">
        <v>77</v>
      </c>
      <c r="P1121" t="s">
        <v>40</v>
      </c>
      <c r="Q1121">
        <v>3</v>
      </c>
      <c r="R1121" s="1">
        <v>44939</v>
      </c>
      <c r="S1121">
        <v>2</v>
      </c>
      <c r="T1121">
        <v>3</v>
      </c>
      <c r="U1121">
        <v>1</v>
      </c>
      <c r="V1121" s="1">
        <v>45011</v>
      </c>
      <c r="W1121" t="s">
        <v>92</v>
      </c>
      <c r="X1121" t="s">
        <v>51</v>
      </c>
      <c r="Y1121" t="s">
        <v>43</v>
      </c>
      <c r="Z1121">
        <v>3</v>
      </c>
      <c r="AA1121">
        <v>895.42</v>
      </c>
      <c r="AB1121">
        <v>47</v>
      </c>
      <c r="AC1121" t="str" cm="1">
        <f t="array" ref="AC1121">_xlfn.IFS(AB1121 &lt;=29, "Young Adult", AB1121 &lt;=44, "Adult", AB1121 &lt;=59, "Middle Age", AB1121 &gt; 59, "Old")</f>
        <v>Middle Age</v>
      </c>
      <c r="AD1121">
        <f t="shared" ca="1" si="34"/>
        <v>4</v>
      </c>
      <c r="AE1121" t="str" cm="1">
        <f t="array" ref="AE1121">_xlfn.IFS(S1121 &lt; 3, "Low", S1121 &lt;= 4, "Medium", S1121 &gt; 4, "High")</f>
        <v>Low</v>
      </c>
      <c r="AF1121" t="str" cm="1">
        <f t="array" ref="AF1121">_xlfn.IFS(T1121 &lt; 3, "Unsatisfied", T1121 &lt;= 4, "Neutral", T1121 &gt; 4, "Satisfied" )</f>
        <v>Neutral</v>
      </c>
      <c r="AG1121" t="str" cm="1">
        <f t="array" ref="AG1121">_xlfn.IFS(Q1121 &lt; 3, "Needs Improvement", Q1121 &lt;= 4, "Good", Q1121 &gt; 4, "Excellent" )</f>
        <v>Good</v>
      </c>
      <c r="AH1121" t="str">
        <f t="shared" si="35"/>
        <v>Needs Improvement</v>
      </c>
    </row>
    <row r="1122" spans="1:34" x14ac:dyDescent="0.35">
      <c r="A1122">
        <v>1635</v>
      </c>
      <c r="B1122" s="1">
        <v>44488</v>
      </c>
      <c r="C1122" t="s">
        <v>53</v>
      </c>
      <c r="D1122" t="s">
        <v>64</v>
      </c>
      <c r="E1122" t="s">
        <v>30</v>
      </c>
      <c r="F1122" t="s">
        <v>55</v>
      </c>
      <c r="G1122" t="s">
        <v>32</v>
      </c>
      <c r="H1122" t="s">
        <v>46</v>
      </c>
      <c r="I1122" t="s">
        <v>95</v>
      </c>
      <c r="J1122" t="s">
        <v>135</v>
      </c>
      <c r="K1122" s="1">
        <v>32412</v>
      </c>
      <c r="L1122" t="s">
        <v>36</v>
      </c>
      <c r="M1122" t="s">
        <v>48</v>
      </c>
      <c r="N1122" t="s">
        <v>49</v>
      </c>
      <c r="O1122" t="s">
        <v>61</v>
      </c>
      <c r="P1122" t="s">
        <v>40</v>
      </c>
      <c r="Q1122">
        <v>3</v>
      </c>
      <c r="R1122" s="1">
        <v>44914</v>
      </c>
      <c r="S1122">
        <v>4</v>
      </c>
      <c r="T1122">
        <v>4</v>
      </c>
      <c r="U1122">
        <v>2</v>
      </c>
      <c r="V1122" s="1">
        <v>45061</v>
      </c>
      <c r="W1122" t="s">
        <v>41</v>
      </c>
      <c r="X1122" t="s">
        <v>51</v>
      </c>
      <c r="Y1122" t="s">
        <v>63</v>
      </c>
      <c r="Z1122">
        <v>3</v>
      </c>
      <c r="AA1122">
        <v>619.86</v>
      </c>
      <c r="AB1122">
        <v>33</v>
      </c>
      <c r="AC1122" t="str" cm="1">
        <f t="array" ref="AC1122">_xlfn.IFS(AB1122 &lt;=29, "Young Adult", AB1122 &lt;=44, "Adult", AB1122 &lt;=59, "Middle Age", AB1122 &gt; 59, "Old")</f>
        <v>Adult</v>
      </c>
      <c r="AD1122">
        <f t="shared" ca="1" si="34"/>
        <v>4</v>
      </c>
      <c r="AE1122" t="str" cm="1">
        <f t="array" ref="AE1122">_xlfn.IFS(S1122 &lt; 3, "Low", S1122 &lt;= 4, "Medium", S1122 &gt; 4, "High")</f>
        <v>Medium</v>
      </c>
      <c r="AF1122" t="str" cm="1">
        <f t="array" ref="AF1122">_xlfn.IFS(T1122 &lt; 3, "Unsatisfied", T1122 &lt;= 4, "Neutral", T1122 &gt; 4, "Satisfied" )</f>
        <v>Neutral</v>
      </c>
      <c r="AG1122" t="str" cm="1">
        <f t="array" ref="AG1122">_xlfn.IFS(Q1122 &lt; 3, "Needs Improvement", Q1122 &lt;= 4, "Good", Q1122 &gt; 4, "Excellent" )</f>
        <v>Good</v>
      </c>
      <c r="AH1122" t="str">
        <f t="shared" si="35"/>
        <v>Effective</v>
      </c>
    </row>
    <row r="1123" spans="1:34" x14ac:dyDescent="0.35">
      <c r="A1123">
        <v>1636</v>
      </c>
      <c r="B1123" s="1">
        <v>43389</v>
      </c>
      <c r="C1123" t="s">
        <v>140</v>
      </c>
      <c r="D1123" t="s">
        <v>85</v>
      </c>
      <c r="E1123" t="s">
        <v>30</v>
      </c>
      <c r="F1123" t="s">
        <v>31</v>
      </c>
      <c r="G1123" t="s">
        <v>56</v>
      </c>
      <c r="H1123" t="s">
        <v>46</v>
      </c>
      <c r="I1123" t="s">
        <v>132</v>
      </c>
      <c r="J1123" t="s">
        <v>47</v>
      </c>
      <c r="K1123" s="1">
        <v>36106</v>
      </c>
      <c r="L1123" t="s">
        <v>36</v>
      </c>
      <c r="M1123" t="s">
        <v>48</v>
      </c>
      <c r="N1123" t="s">
        <v>38</v>
      </c>
      <c r="O1123" t="s">
        <v>61</v>
      </c>
      <c r="P1123" t="s">
        <v>40</v>
      </c>
      <c r="Q1123">
        <v>3</v>
      </c>
      <c r="R1123" s="1">
        <v>44848</v>
      </c>
      <c r="S1123">
        <v>4</v>
      </c>
      <c r="T1123">
        <v>5</v>
      </c>
      <c r="U1123">
        <v>2</v>
      </c>
      <c r="V1123" s="1">
        <v>44804</v>
      </c>
      <c r="W1123" t="s">
        <v>68</v>
      </c>
      <c r="X1123" t="s">
        <v>51</v>
      </c>
      <c r="Y1123" t="s">
        <v>63</v>
      </c>
      <c r="Z1123">
        <v>1</v>
      </c>
      <c r="AA1123">
        <v>943.84</v>
      </c>
      <c r="AB1123">
        <v>20</v>
      </c>
      <c r="AC1123" t="str" cm="1">
        <f t="array" ref="AC1123">_xlfn.IFS(AB1123 &lt;=29, "Young Adult", AB1123 &lt;=44, "Adult", AB1123 &lt;=59, "Middle Age", AB1123 &gt; 59, "Old")</f>
        <v>Young Adult</v>
      </c>
      <c r="AD1123">
        <f t="shared" ca="1" si="34"/>
        <v>7</v>
      </c>
      <c r="AE1123" t="str" cm="1">
        <f t="array" ref="AE1123">_xlfn.IFS(S1123 &lt; 3, "Low", S1123 &lt;= 4, "Medium", S1123 &gt; 4, "High")</f>
        <v>Medium</v>
      </c>
      <c r="AF1123" t="str" cm="1">
        <f t="array" ref="AF1123">_xlfn.IFS(T1123 &lt; 3, "Unsatisfied", T1123 &lt;= 4, "Neutral", T1123 &gt; 4, "Satisfied" )</f>
        <v>Satisfied</v>
      </c>
      <c r="AG1123" t="str" cm="1">
        <f t="array" ref="AG1123">_xlfn.IFS(Q1123 &lt; 3, "Needs Improvement", Q1123 &lt;= 4, "Good", Q1123 &gt; 4, "Excellent" )</f>
        <v>Good</v>
      </c>
      <c r="AH1123" t="str">
        <f t="shared" si="35"/>
        <v>Effective</v>
      </c>
    </row>
    <row r="1124" spans="1:34" x14ac:dyDescent="0.35">
      <c r="A1124">
        <v>1637</v>
      </c>
      <c r="B1124" s="1">
        <v>43947</v>
      </c>
      <c r="C1124" t="s">
        <v>140</v>
      </c>
      <c r="D1124" t="s">
        <v>44</v>
      </c>
      <c r="E1124" t="s">
        <v>30</v>
      </c>
      <c r="F1124" t="s">
        <v>55</v>
      </c>
      <c r="G1124" t="s">
        <v>32</v>
      </c>
      <c r="H1124" t="s">
        <v>46</v>
      </c>
      <c r="I1124" t="s">
        <v>132</v>
      </c>
      <c r="J1124" t="s">
        <v>65</v>
      </c>
      <c r="K1124" s="1">
        <v>31430</v>
      </c>
      <c r="L1124" t="s">
        <v>36</v>
      </c>
      <c r="M1124" t="s">
        <v>48</v>
      </c>
      <c r="N1124" t="s">
        <v>72</v>
      </c>
      <c r="O1124" t="s">
        <v>77</v>
      </c>
      <c r="P1124" t="s">
        <v>40</v>
      </c>
      <c r="Q1124">
        <v>3</v>
      </c>
      <c r="R1124" s="1">
        <v>44854</v>
      </c>
      <c r="S1124">
        <v>4</v>
      </c>
      <c r="T1124">
        <v>1</v>
      </c>
      <c r="U1124">
        <v>2</v>
      </c>
      <c r="V1124" s="1">
        <v>44838</v>
      </c>
      <c r="W1124" t="s">
        <v>50</v>
      </c>
      <c r="X1124" t="s">
        <v>51</v>
      </c>
      <c r="Y1124" t="s">
        <v>43</v>
      </c>
      <c r="Z1124">
        <v>5</v>
      </c>
      <c r="AA1124">
        <v>556.33000000000004</v>
      </c>
      <c r="AB1124">
        <v>34</v>
      </c>
      <c r="AC1124" t="str" cm="1">
        <f t="array" ref="AC1124">_xlfn.IFS(AB1124 &lt;=29, "Young Adult", AB1124 &lt;=44, "Adult", AB1124 &lt;=59, "Middle Age", AB1124 &gt; 59, "Old")</f>
        <v>Adult</v>
      </c>
      <c r="AD1124">
        <f t="shared" ca="1" si="34"/>
        <v>6</v>
      </c>
      <c r="AE1124" t="str" cm="1">
        <f t="array" ref="AE1124">_xlfn.IFS(S1124 &lt; 3, "Low", S1124 &lt;= 4, "Medium", S1124 &gt; 4, "High")</f>
        <v>Medium</v>
      </c>
      <c r="AF1124" t="str" cm="1">
        <f t="array" ref="AF1124">_xlfn.IFS(T1124 &lt; 3, "Unsatisfied", T1124 &lt;= 4, "Neutral", T1124 &gt; 4, "Satisfied" )</f>
        <v>Unsatisfied</v>
      </c>
      <c r="AG1124" t="str" cm="1">
        <f t="array" ref="AG1124">_xlfn.IFS(Q1124 &lt; 3, "Needs Improvement", Q1124 &lt;= 4, "Good", Q1124 &gt; 4, "Excellent" )</f>
        <v>Good</v>
      </c>
      <c r="AH1124" t="str">
        <f t="shared" si="35"/>
        <v>Needs Improvement</v>
      </c>
    </row>
    <row r="1125" spans="1:34" x14ac:dyDescent="0.35">
      <c r="A1125">
        <v>1638</v>
      </c>
      <c r="B1125" s="1">
        <v>43852</v>
      </c>
      <c r="C1125" t="s">
        <v>140</v>
      </c>
      <c r="D1125" t="s">
        <v>87</v>
      </c>
      <c r="E1125" t="s">
        <v>30</v>
      </c>
      <c r="F1125" t="s">
        <v>55</v>
      </c>
      <c r="G1125" t="s">
        <v>56</v>
      </c>
      <c r="H1125" t="s">
        <v>55</v>
      </c>
      <c r="I1125" t="s">
        <v>57</v>
      </c>
      <c r="J1125" t="s">
        <v>35</v>
      </c>
      <c r="K1125" s="1">
        <v>34535</v>
      </c>
      <c r="L1125" t="s">
        <v>36</v>
      </c>
      <c r="M1125" t="s">
        <v>48</v>
      </c>
      <c r="N1125" t="s">
        <v>84</v>
      </c>
      <c r="O1125" t="s">
        <v>77</v>
      </c>
      <c r="P1125" t="s">
        <v>40</v>
      </c>
      <c r="Q1125">
        <v>3</v>
      </c>
      <c r="R1125" s="1">
        <v>45054</v>
      </c>
      <c r="S1125">
        <v>2</v>
      </c>
      <c r="T1125">
        <v>4</v>
      </c>
      <c r="U1125">
        <v>5</v>
      </c>
      <c r="V1125" s="1">
        <v>44922</v>
      </c>
      <c r="W1125" t="s">
        <v>50</v>
      </c>
      <c r="X1125" t="s">
        <v>51</v>
      </c>
      <c r="Y1125" t="s">
        <v>63</v>
      </c>
      <c r="Z1125">
        <v>4</v>
      </c>
      <c r="AA1125">
        <v>274.97000000000003</v>
      </c>
      <c r="AB1125">
        <v>26</v>
      </c>
      <c r="AC1125" t="str" cm="1">
        <f t="array" ref="AC1125">_xlfn.IFS(AB1125 &lt;=29, "Young Adult", AB1125 &lt;=44, "Adult", AB1125 &lt;=59, "Middle Age", AB1125 &gt; 59, "Old")</f>
        <v>Young Adult</v>
      </c>
      <c r="AD1125">
        <f t="shared" ca="1" si="34"/>
        <v>6</v>
      </c>
      <c r="AE1125" t="str" cm="1">
        <f t="array" ref="AE1125">_xlfn.IFS(S1125 &lt; 3, "Low", S1125 &lt;= 4, "Medium", S1125 &gt; 4, "High")</f>
        <v>Low</v>
      </c>
      <c r="AF1125" t="str" cm="1">
        <f t="array" ref="AF1125">_xlfn.IFS(T1125 &lt; 3, "Unsatisfied", T1125 &lt;= 4, "Neutral", T1125 &gt; 4, "Satisfied" )</f>
        <v>Neutral</v>
      </c>
      <c r="AG1125" t="str" cm="1">
        <f t="array" ref="AG1125">_xlfn.IFS(Q1125 &lt; 3, "Needs Improvement", Q1125 &lt;= 4, "Good", Q1125 &gt; 4, "Excellent" )</f>
        <v>Good</v>
      </c>
      <c r="AH1125" t="str">
        <f t="shared" si="35"/>
        <v>Effective</v>
      </c>
    </row>
    <row r="1126" spans="1:34" x14ac:dyDescent="0.35">
      <c r="A1126">
        <v>1639</v>
      </c>
      <c r="B1126" s="1">
        <v>44650</v>
      </c>
      <c r="C1126" t="s">
        <v>125</v>
      </c>
      <c r="D1126" t="s">
        <v>44</v>
      </c>
      <c r="E1126" t="s">
        <v>108</v>
      </c>
      <c r="F1126" t="s">
        <v>55</v>
      </c>
      <c r="G1126" t="s">
        <v>45</v>
      </c>
      <c r="H1126" t="s">
        <v>55</v>
      </c>
      <c r="I1126" t="s">
        <v>95</v>
      </c>
      <c r="J1126" t="s">
        <v>70</v>
      </c>
      <c r="K1126" s="1">
        <v>21195</v>
      </c>
      <c r="L1126" t="s">
        <v>36</v>
      </c>
      <c r="M1126" t="s">
        <v>48</v>
      </c>
      <c r="N1126" t="s">
        <v>72</v>
      </c>
      <c r="O1126" t="s">
        <v>67</v>
      </c>
      <c r="P1126" t="s">
        <v>40</v>
      </c>
      <c r="Q1126">
        <v>3</v>
      </c>
      <c r="R1126" s="1">
        <v>44846</v>
      </c>
      <c r="S1126">
        <v>1</v>
      </c>
      <c r="T1126">
        <v>2</v>
      </c>
      <c r="U1126">
        <v>1</v>
      </c>
      <c r="V1126" s="1">
        <v>44947</v>
      </c>
      <c r="W1126" t="s">
        <v>92</v>
      </c>
      <c r="X1126" t="s">
        <v>42</v>
      </c>
      <c r="Y1126" t="s">
        <v>63</v>
      </c>
      <c r="Z1126">
        <v>5</v>
      </c>
      <c r="AA1126">
        <v>359.87</v>
      </c>
      <c r="AB1126">
        <v>64</v>
      </c>
      <c r="AC1126" t="str" cm="1">
        <f t="array" ref="AC1126">_xlfn.IFS(AB1126 &lt;=29, "Young Adult", AB1126 &lt;=44, "Adult", AB1126 &lt;=59, "Middle Age", AB1126 &gt; 59, "Old")</f>
        <v>Old</v>
      </c>
      <c r="AD1126">
        <f t="shared" ca="1" si="34"/>
        <v>4</v>
      </c>
      <c r="AE1126" t="str" cm="1">
        <f t="array" ref="AE1126">_xlfn.IFS(S1126 &lt; 3, "Low", S1126 &lt;= 4, "Medium", S1126 &gt; 4, "High")</f>
        <v>Low</v>
      </c>
      <c r="AF1126" t="str" cm="1">
        <f t="array" ref="AF1126">_xlfn.IFS(T1126 &lt; 3, "Unsatisfied", T1126 &lt;= 4, "Neutral", T1126 &gt; 4, "Satisfied" )</f>
        <v>Unsatisfied</v>
      </c>
      <c r="AG1126" t="str" cm="1">
        <f t="array" ref="AG1126">_xlfn.IFS(Q1126 &lt; 3, "Needs Improvement", Q1126 &lt;= 4, "Good", Q1126 &gt; 4, "Excellent" )</f>
        <v>Good</v>
      </c>
      <c r="AH1126" t="str">
        <f t="shared" si="35"/>
        <v>Effective</v>
      </c>
    </row>
    <row r="1127" spans="1:34" x14ac:dyDescent="0.35">
      <c r="A1127">
        <v>1640</v>
      </c>
      <c r="B1127" s="1">
        <v>44345</v>
      </c>
      <c r="C1127" t="s">
        <v>139</v>
      </c>
      <c r="D1127" t="s">
        <v>87</v>
      </c>
      <c r="E1127" t="s">
        <v>108</v>
      </c>
      <c r="F1127" t="s">
        <v>31</v>
      </c>
      <c r="G1127" t="s">
        <v>45</v>
      </c>
      <c r="H1127" t="s">
        <v>55</v>
      </c>
      <c r="I1127" t="s">
        <v>95</v>
      </c>
      <c r="J1127" t="s">
        <v>79</v>
      </c>
      <c r="K1127" s="1">
        <v>22523</v>
      </c>
      <c r="L1127" t="s">
        <v>36</v>
      </c>
      <c r="M1127" t="s">
        <v>37</v>
      </c>
      <c r="N1127" t="s">
        <v>49</v>
      </c>
      <c r="O1127" t="s">
        <v>77</v>
      </c>
      <c r="P1127" t="s">
        <v>40</v>
      </c>
      <c r="Q1127">
        <v>3</v>
      </c>
      <c r="R1127" s="1">
        <v>44914</v>
      </c>
      <c r="S1127">
        <v>2</v>
      </c>
      <c r="T1127">
        <v>4</v>
      </c>
      <c r="U1127">
        <v>1</v>
      </c>
      <c r="V1127" s="1">
        <v>44958</v>
      </c>
      <c r="W1127" t="s">
        <v>92</v>
      </c>
      <c r="X1127" t="s">
        <v>42</v>
      </c>
      <c r="Y1127" t="s">
        <v>63</v>
      </c>
      <c r="Z1127">
        <v>1</v>
      </c>
      <c r="AA1127">
        <v>881.51</v>
      </c>
      <c r="AB1127">
        <v>60</v>
      </c>
      <c r="AC1127" t="str" cm="1">
        <f t="array" ref="AC1127">_xlfn.IFS(AB1127 &lt;=29, "Young Adult", AB1127 &lt;=44, "Adult", AB1127 &lt;=59, "Middle Age", AB1127 &gt; 59, "Old")</f>
        <v>Old</v>
      </c>
      <c r="AD1127">
        <f t="shared" ca="1" si="34"/>
        <v>5</v>
      </c>
      <c r="AE1127" t="str" cm="1">
        <f t="array" ref="AE1127">_xlfn.IFS(S1127 &lt; 3, "Low", S1127 &lt;= 4, "Medium", S1127 &gt; 4, "High")</f>
        <v>Low</v>
      </c>
      <c r="AF1127" t="str" cm="1">
        <f t="array" ref="AF1127">_xlfn.IFS(T1127 &lt; 3, "Unsatisfied", T1127 &lt;= 4, "Neutral", T1127 &gt; 4, "Satisfied" )</f>
        <v>Neutral</v>
      </c>
      <c r="AG1127" t="str" cm="1">
        <f t="array" ref="AG1127">_xlfn.IFS(Q1127 &lt; 3, "Needs Improvement", Q1127 &lt;= 4, "Good", Q1127 &gt; 4, "Excellent" )</f>
        <v>Good</v>
      </c>
      <c r="AH1127" t="str">
        <f t="shared" si="35"/>
        <v>Effective</v>
      </c>
    </row>
    <row r="1128" spans="1:34" x14ac:dyDescent="0.35">
      <c r="A1128">
        <v>1641</v>
      </c>
      <c r="B1128" s="1">
        <v>44994</v>
      </c>
      <c r="C1128" t="s">
        <v>139</v>
      </c>
      <c r="D1128" t="s">
        <v>81</v>
      </c>
      <c r="E1128" t="s">
        <v>108</v>
      </c>
      <c r="F1128" t="s">
        <v>46</v>
      </c>
      <c r="G1128" t="s">
        <v>32</v>
      </c>
      <c r="H1128" t="s">
        <v>33</v>
      </c>
      <c r="I1128" t="s">
        <v>95</v>
      </c>
      <c r="J1128" t="s">
        <v>70</v>
      </c>
      <c r="K1128" s="1">
        <v>32787</v>
      </c>
      <c r="L1128" t="s">
        <v>36</v>
      </c>
      <c r="M1128" t="s">
        <v>37</v>
      </c>
      <c r="N1128" t="s">
        <v>60</v>
      </c>
      <c r="O1128" t="s">
        <v>67</v>
      </c>
      <c r="P1128" t="s">
        <v>40</v>
      </c>
      <c r="Q1128">
        <v>3</v>
      </c>
      <c r="R1128" s="1">
        <v>45003</v>
      </c>
      <c r="S1128">
        <v>5</v>
      </c>
      <c r="T1128">
        <v>4</v>
      </c>
      <c r="U1128">
        <v>4</v>
      </c>
      <c r="V1128" s="1">
        <v>44917</v>
      </c>
      <c r="W1128" t="s">
        <v>62</v>
      </c>
      <c r="X1128" t="s">
        <v>51</v>
      </c>
      <c r="Y1128" t="s">
        <v>73</v>
      </c>
      <c r="Z1128">
        <v>5</v>
      </c>
      <c r="AA1128">
        <v>879.86</v>
      </c>
      <c r="AB1128">
        <v>34</v>
      </c>
      <c r="AC1128" t="str" cm="1">
        <f t="array" ref="AC1128">_xlfn.IFS(AB1128 &lt;=29, "Young Adult", AB1128 &lt;=44, "Adult", AB1128 &lt;=59, "Middle Age", AB1128 &gt; 59, "Old")</f>
        <v>Adult</v>
      </c>
      <c r="AD1128">
        <f t="shared" ca="1" si="34"/>
        <v>3</v>
      </c>
      <c r="AE1128" t="str" cm="1">
        <f t="array" ref="AE1128">_xlfn.IFS(S1128 &lt; 3, "Low", S1128 &lt;= 4, "Medium", S1128 &gt; 4, "High")</f>
        <v>High</v>
      </c>
      <c r="AF1128" t="str" cm="1">
        <f t="array" ref="AF1128">_xlfn.IFS(T1128 &lt; 3, "Unsatisfied", T1128 &lt;= 4, "Neutral", T1128 &gt; 4, "Satisfied" )</f>
        <v>Neutral</v>
      </c>
      <c r="AG1128" t="str" cm="1">
        <f t="array" ref="AG1128">_xlfn.IFS(Q1128 &lt; 3, "Needs Improvement", Q1128 &lt;= 4, "Good", Q1128 &gt; 4, "Excellent" )</f>
        <v>Good</v>
      </c>
      <c r="AH1128" t="str">
        <f t="shared" si="35"/>
        <v>Needs Improvement</v>
      </c>
    </row>
    <row r="1129" spans="1:34" x14ac:dyDescent="0.35">
      <c r="A1129">
        <v>1642</v>
      </c>
      <c r="B1129" s="1">
        <v>43791</v>
      </c>
      <c r="C1129" t="s">
        <v>139</v>
      </c>
      <c r="D1129" t="s">
        <v>54</v>
      </c>
      <c r="E1129" t="s">
        <v>108</v>
      </c>
      <c r="F1129" t="s">
        <v>31</v>
      </c>
      <c r="G1129" t="s">
        <v>45</v>
      </c>
      <c r="H1129" t="s">
        <v>46</v>
      </c>
      <c r="I1129" t="s">
        <v>95</v>
      </c>
      <c r="J1129" t="s">
        <v>101</v>
      </c>
      <c r="K1129" s="1">
        <v>17068</v>
      </c>
      <c r="L1129" t="s">
        <v>36</v>
      </c>
      <c r="M1129" t="s">
        <v>37</v>
      </c>
      <c r="N1129" t="s">
        <v>72</v>
      </c>
      <c r="O1129" t="s">
        <v>61</v>
      </c>
      <c r="P1129" t="s">
        <v>40</v>
      </c>
      <c r="Q1129">
        <v>3</v>
      </c>
      <c r="R1129" s="1">
        <v>45030</v>
      </c>
      <c r="S1129">
        <v>3</v>
      </c>
      <c r="T1129">
        <v>2</v>
      </c>
      <c r="U1129">
        <v>2</v>
      </c>
      <c r="V1129" s="1">
        <v>45125</v>
      </c>
      <c r="W1129" t="s">
        <v>50</v>
      </c>
      <c r="X1129" t="s">
        <v>51</v>
      </c>
      <c r="Y1129" t="s">
        <v>73</v>
      </c>
      <c r="Z1129">
        <v>3</v>
      </c>
      <c r="AA1129">
        <v>226.92</v>
      </c>
      <c r="AB1129">
        <v>73</v>
      </c>
      <c r="AC1129" t="str" cm="1">
        <f t="array" ref="AC1129">_xlfn.IFS(AB1129 &lt;=29, "Young Adult", AB1129 &lt;=44, "Adult", AB1129 &lt;=59, "Middle Age", AB1129 &gt; 59, "Old")</f>
        <v>Old</v>
      </c>
      <c r="AD1129">
        <f t="shared" ca="1" si="34"/>
        <v>6</v>
      </c>
      <c r="AE1129" t="str" cm="1">
        <f t="array" ref="AE1129">_xlfn.IFS(S1129 &lt; 3, "Low", S1129 &lt;= 4, "Medium", S1129 &gt; 4, "High")</f>
        <v>Medium</v>
      </c>
      <c r="AF1129" t="str" cm="1">
        <f t="array" ref="AF1129">_xlfn.IFS(T1129 &lt; 3, "Unsatisfied", T1129 &lt;= 4, "Neutral", T1129 &gt; 4, "Satisfied" )</f>
        <v>Unsatisfied</v>
      </c>
      <c r="AG1129" t="str" cm="1">
        <f t="array" ref="AG1129">_xlfn.IFS(Q1129 &lt; 3, "Needs Improvement", Q1129 &lt;= 4, "Good", Q1129 &gt; 4, "Excellent" )</f>
        <v>Good</v>
      </c>
      <c r="AH1129" t="str">
        <f t="shared" si="35"/>
        <v>Needs Improvement</v>
      </c>
    </row>
    <row r="1130" spans="1:34" x14ac:dyDescent="0.35">
      <c r="A1130">
        <v>1643</v>
      </c>
      <c r="B1130" s="1">
        <v>43562</v>
      </c>
      <c r="C1130" t="s">
        <v>53</v>
      </c>
      <c r="D1130" t="s">
        <v>85</v>
      </c>
      <c r="E1130" t="s">
        <v>30</v>
      </c>
      <c r="F1130" t="s">
        <v>55</v>
      </c>
      <c r="G1130" t="s">
        <v>45</v>
      </c>
      <c r="H1130" t="s">
        <v>55</v>
      </c>
      <c r="I1130" t="s">
        <v>95</v>
      </c>
      <c r="J1130" t="s">
        <v>47</v>
      </c>
      <c r="K1130" s="1">
        <v>29725</v>
      </c>
      <c r="L1130" t="s">
        <v>36</v>
      </c>
      <c r="M1130" t="s">
        <v>48</v>
      </c>
      <c r="N1130" t="s">
        <v>60</v>
      </c>
      <c r="O1130" t="s">
        <v>39</v>
      </c>
      <c r="P1130" t="s">
        <v>40</v>
      </c>
      <c r="Q1130">
        <v>3</v>
      </c>
      <c r="R1130" s="1">
        <v>44796</v>
      </c>
      <c r="S1130">
        <v>5</v>
      </c>
      <c r="T1130">
        <v>3</v>
      </c>
      <c r="U1130">
        <v>4</v>
      </c>
      <c r="V1130" s="1">
        <v>45120</v>
      </c>
      <c r="W1130" t="s">
        <v>68</v>
      </c>
      <c r="X1130" t="s">
        <v>51</v>
      </c>
      <c r="Y1130" t="s">
        <v>63</v>
      </c>
      <c r="Z1130">
        <v>3</v>
      </c>
      <c r="AA1130">
        <v>674.14</v>
      </c>
      <c r="AB1130">
        <v>38</v>
      </c>
      <c r="AC1130" t="str" cm="1">
        <f t="array" ref="AC1130">_xlfn.IFS(AB1130 &lt;=29, "Young Adult", AB1130 &lt;=44, "Adult", AB1130 &lt;=59, "Middle Age", AB1130 &gt; 59, "Old")</f>
        <v>Adult</v>
      </c>
      <c r="AD1130">
        <f t="shared" ca="1" si="34"/>
        <v>7</v>
      </c>
      <c r="AE1130" t="str" cm="1">
        <f t="array" ref="AE1130">_xlfn.IFS(S1130 &lt; 3, "Low", S1130 &lt;= 4, "Medium", S1130 &gt; 4, "High")</f>
        <v>High</v>
      </c>
      <c r="AF1130" t="str" cm="1">
        <f t="array" ref="AF1130">_xlfn.IFS(T1130 &lt; 3, "Unsatisfied", T1130 &lt;= 4, "Neutral", T1130 &gt; 4, "Satisfied" )</f>
        <v>Neutral</v>
      </c>
      <c r="AG1130" t="str" cm="1">
        <f t="array" ref="AG1130">_xlfn.IFS(Q1130 &lt; 3, "Needs Improvement", Q1130 &lt;= 4, "Good", Q1130 &gt; 4, "Excellent" )</f>
        <v>Good</v>
      </c>
      <c r="AH1130" t="str">
        <f t="shared" si="35"/>
        <v>Effective</v>
      </c>
    </row>
    <row r="1131" spans="1:34" x14ac:dyDescent="0.35">
      <c r="A1131">
        <v>1644</v>
      </c>
      <c r="B1131" s="1">
        <v>45008</v>
      </c>
      <c r="C1131" t="s">
        <v>53</v>
      </c>
      <c r="D1131" t="s">
        <v>64</v>
      </c>
      <c r="E1131" t="s">
        <v>30</v>
      </c>
      <c r="F1131" t="s">
        <v>31</v>
      </c>
      <c r="G1131" t="s">
        <v>32</v>
      </c>
      <c r="H1131" t="s">
        <v>33</v>
      </c>
      <c r="I1131" t="s">
        <v>95</v>
      </c>
      <c r="J1131" t="s">
        <v>47</v>
      </c>
      <c r="K1131" s="1">
        <v>36804</v>
      </c>
      <c r="L1131" t="s">
        <v>36</v>
      </c>
      <c r="M1131" t="s">
        <v>48</v>
      </c>
      <c r="N1131" t="s">
        <v>60</v>
      </c>
      <c r="O1131" t="s">
        <v>39</v>
      </c>
      <c r="P1131" t="s">
        <v>40</v>
      </c>
      <c r="Q1131">
        <v>3</v>
      </c>
      <c r="R1131" s="1">
        <v>45017</v>
      </c>
      <c r="S1131">
        <v>3</v>
      </c>
      <c r="T1131">
        <v>1</v>
      </c>
      <c r="U1131">
        <v>1</v>
      </c>
      <c r="V1131" s="1">
        <v>44908</v>
      </c>
      <c r="W1131" t="s">
        <v>50</v>
      </c>
      <c r="X1131" t="s">
        <v>51</v>
      </c>
      <c r="Y1131" t="s">
        <v>43</v>
      </c>
      <c r="Z1131">
        <v>4</v>
      </c>
      <c r="AA1131">
        <v>383.95</v>
      </c>
      <c r="AB1131">
        <v>23</v>
      </c>
      <c r="AC1131" t="str" cm="1">
        <f t="array" ref="AC1131">_xlfn.IFS(AB1131 &lt;=29, "Young Adult", AB1131 &lt;=44, "Adult", AB1131 &lt;=59, "Middle Age", AB1131 &gt; 59, "Old")</f>
        <v>Young Adult</v>
      </c>
      <c r="AD1131">
        <f t="shared" ca="1" si="34"/>
        <v>3</v>
      </c>
      <c r="AE1131" t="str" cm="1">
        <f t="array" ref="AE1131">_xlfn.IFS(S1131 &lt; 3, "Low", S1131 &lt;= 4, "Medium", S1131 &gt; 4, "High")</f>
        <v>Medium</v>
      </c>
      <c r="AF1131" t="str" cm="1">
        <f t="array" ref="AF1131">_xlfn.IFS(T1131 &lt; 3, "Unsatisfied", T1131 &lt;= 4, "Neutral", T1131 &gt; 4, "Satisfied" )</f>
        <v>Unsatisfied</v>
      </c>
      <c r="AG1131" t="str" cm="1">
        <f t="array" ref="AG1131">_xlfn.IFS(Q1131 &lt; 3, "Needs Improvement", Q1131 &lt;= 4, "Good", Q1131 &gt; 4, "Excellent" )</f>
        <v>Good</v>
      </c>
      <c r="AH1131" t="str">
        <f t="shared" si="35"/>
        <v>Needs Improvement</v>
      </c>
    </row>
    <row r="1132" spans="1:34" x14ac:dyDescent="0.35">
      <c r="A1132">
        <v>1645</v>
      </c>
      <c r="B1132" s="1">
        <v>44245</v>
      </c>
      <c r="C1132" t="s">
        <v>53</v>
      </c>
      <c r="D1132" t="s">
        <v>74</v>
      </c>
      <c r="E1132" t="s">
        <v>30</v>
      </c>
      <c r="F1132" t="s">
        <v>46</v>
      </c>
      <c r="G1132" t="s">
        <v>45</v>
      </c>
      <c r="H1132" t="s">
        <v>33</v>
      </c>
      <c r="I1132" t="s">
        <v>95</v>
      </c>
      <c r="J1132" t="s">
        <v>97</v>
      </c>
      <c r="K1132" s="1">
        <v>27747</v>
      </c>
      <c r="L1132" t="s">
        <v>36</v>
      </c>
      <c r="M1132" t="s">
        <v>48</v>
      </c>
      <c r="N1132" t="s">
        <v>49</v>
      </c>
      <c r="O1132" t="s">
        <v>39</v>
      </c>
      <c r="P1132" t="s">
        <v>40</v>
      </c>
      <c r="Q1132">
        <v>3</v>
      </c>
      <c r="R1132" s="1">
        <v>44830</v>
      </c>
      <c r="S1132">
        <v>5</v>
      </c>
      <c r="T1132">
        <v>5</v>
      </c>
      <c r="U1132">
        <v>5</v>
      </c>
      <c r="V1132" s="1">
        <v>44785</v>
      </c>
      <c r="W1132" t="s">
        <v>68</v>
      </c>
      <c r="X1132" t="s">
        <v>51</v>
      </c>
      <c r="Y1132" t="s">
        <v>63</v>
      </c>
      <c r="Z1132">
        <v>1</v>
      </c>
      <c r="AA1132">
        <v>122.81</v>
      </c>
      <c r="AB1132">
        <v>46</v>
      </c>
      <c r="AC1132" t="str" cm="1">
        <f t="array" ref="AC1132">_xlfn.IFS(AB1132 &lt;=29, "Young Adult", AB1132 &lt;=44, "Adult", AB1132 &lt;=59, "Middle Age", AB1132 &gt; 59, "Old")</f>
        <v>Middle Age</v>
      </c>
      <c r="AD1132">
        <f t="shared" ca="1" si="34"/>
        <v>5</v>
      </c>
      <c r="AE1132" t="str" cm="1">
        <f t="array" ref="AE1132">_xlfn.IFS(S1132 &lt; 3, "Low", S1132 &lt;= 4, "Medium", S1132 &gt; 4, "High")</f>
        <v>High</v>
      </c>
      <c r="AF1132" t="str" cm="1">
        <f t="array" ref="AF1132">_xlfn.IFS(T1132 &lt; 3, "Unsatisfied", T1132 &lt;= 4, "Neutral", T1132 &gt; 4, "Satisfied" )</f>
        <v>Satisfied</v>
      </c>
      <c r="AG1132" t="str" cm="1">
        <f t="array" ref="AG1132">_xlfn.IFS(Q1132 &lt; 3, "Needs Improvement", Q1132 &lt;= 4, "Good", Q1132 &gt; 4, "Excellent" )</f>
        <v>Good</v>
      </c>
      <c r="AH1132" t="str">
        <f t="shared" si="35"/>
        <v>Effective</v>
      </c>
    </row>
    <row r="1133" spans="1:34" x14ac:dyDescent="0.35">
      <c r="A1133">
        <v>1646</v>
      </c>
      <c r="B1133" s="1">
        <v>43560</v>
      </c>
      <c r="C1133" t="s">
        <v>140</v>
      </c>
      <c r="D1133" t="s">
        <v>85</v>
      </c>
      <c r="E1133" t="s">
        <v>30</v>
      </c>
      <c r="F1133" t="s">
        <v>31</v>
      </c>
      <c r="G1133" t="s">
        <v>32</v>
      </c>
      <c r="H1133" t="s">
        <v>55</v>
      </c>
      <c r="I1133" t="s">
        <v>132</v>
      </c>
      <c r="J1133" t="s">
        <v>58</v>
      </c>
      <c r="K1133" s="1">
        <v>31945</v>
      </c>
      <c r="L1133" t="s">
        <v>36</v>
      </c>
      <c r="M1133" t="s">
        <v>48</v>
      </c>
      <c r="N1133" t="s">
        <v>72</v>
      </c>
      <c r="O1133" t="s">
        <v>77</v>
      </c>
      <c r="P1133" t="s">
        <v>40</v>
      </c>
      <c r="Q1133">
        <v>3</v>
      </c>
      <c r="R1133" s="1">
        <v>44946</v>
      </c>
      <c r="S1133">
        <v>2</v>
      </c>
      <c r="T1133">
        <v>2</v>
      </c>
      <c r="U1133">
        <v>1</v>
      </c>
      <c r="V1133" s="1">
        <v>44780</v>
      </c>
      <c r="W1133" t="s">
        <v>50</v>
      </c>
      <c r="X1133" t="s">
        <v>42</v>
      </c>
      <c r="Y1133" t="s">
        <v>63</v>
      </c>
      <c r="Z1133">
        <v>5</v>
      </c>
      <c r="AA1133">
        <v>380.22</v>
      </c>
      <c r="AB1133">
        <v>32</v>
      </c>
      <c r="AC1133" t="str" cm="1">
        <f t="array" ref="AC1133">_xlfn.IFS(AB1133 &lt;=29, "Young Adult", AB1133 &lt;=44, "Adult", AB1133 &lt;=59, "Middle Age", AB1133 &gt; 59, "Old")</f>
        <v>Adult</v>
      </c>
      <c r="AD1133">
        <f t="shared" ca="1" si="34"/>
        <v>7</v>
      </c>
      <c r="AE1133" t="str" cm="1">
        <f t="array" ref="AE1133">_xlfn.IFS(S1133 &lt; 3, "Low", S1133 &lt;= 4, "Medium", S1133 &gt; 4, "High")</f>
        <v>Low</v>
      </c>
      <c r="AF1133" t="str" cm="1">
        <f t="array" ref="AF1133">_xlfn.IFS(T1133 &lt; 3, "Unsatisfied", T1133 &lt;= 4, "Neutral", T1133 &gt; 4, "Satisfied" )</f>
        <v>Unsatisfied</v>
      </c>
      <c r="AG1133" t="str" cm="1">
        <f t="array" ref="AG1133">_xlfn.IFS(Q1133 &lt; 3, "Needs Improvement", Q1133 &lt;= 4, "Good", Q1133 &gt; 4, "Excellent" )</f>
        <v>Good</v>
      </c>
      <c r="AH1133" t="str">
        <f t="shared" si="35"/>
        <v>Effective</v>
      </c>
    </row>
    <row r="1134" spans="1:34" x14ac:dyDescent="0.35">
      <c r="A1134">
        <v>1647</v>
      </c>
      <c r="B1134" s="1">
        <v>43761</v>
      </c>
      <c r="C1134" t="s">
        <v>140</v>
      </c>
      <c r="D1134" t="s">
        <v>44</v>
      </c>
      <c r="E1134" t="s">
        <v>30</v>
      </c>
      <c r="F1134" t="s">
        <v>31</v>
      </c>
      <c r="G1134" t="s">
        <v>56</v>
      </c>
      <c r="H1134" t="s">
        <v>46</v>
      </c>
      <c r="I1134" t="s">
        <v>95</v>
      </c>
      <c r="J1134" t="s">
        <v>102</v>
      </c>
      <c r="K1134" s="1">
        <v>31446</v>
      </c>
      <c r="L1134" t="s">
        <v>36</v>
      </c>
      <c r="M1134" t="s">
        <v>48</v>
      </c>
      <c r="N1134" t="s">
        <v>72</v>
      </c>
      <c r="O1134" t="s">
        <v>39</v>
      </c>
      <c r="P1134" t="s">
        <v>40</v>
      </c>
      <c r="Q1134">
        <v>3</v>
      </c>
      <c r="R1134" s="1">
        <v>44973</v>
      </c>
      <c r="S1134">
        <v>4</v>
      </c>
      <c r="T1134">
        <v>2</v>
      </c>
      <c r="U1134">
        <v>5</v>
      </c>
      <c r="V1134" s="1">
        <v>44819</v>
      </c>
      <c r="W1134" t="s">
        <v>92</v>
      </c>
      <c r="X1134" t="s">
        <v>51</v>
      </c>
      <c r="Y1134" t="s">
        <v>73</v>
      </c>
      <c r="Z1134">
        <v>5</v>
      </c>
      <c r="AA1134">
        <v>719.1</v>
      </c>
      <c r="AB1134">
        <v>33</v>
      </c>
      <c r="AC1134" t="str" cm="1">
        <f t="array" ref="AC1134">_xlfn.IFS(AB1134 &lt;=29, "Young Adult", AB1134 &lt;=44, "Adult", AB1134 &lt;=59, "Middle Age", AB1134 &gt; 59, "Old")</f>
        <v>Adult</v>
      </c>
      <c r="AD1134">
        <f t="shared" ca="1" si="34"/>
        <v>6</v>
      </c>
      <c r="AE1134" t="str" cm="1">
        <f t="array" ref="AE1134">_xlfn.IFS(S1134 &lt; 3, "Low", S1134 &lt;= 4, "Medium", S1134 &gt; 4, "High")</f>
        <v>Medium</v>
      </c>
      <c r="AF1134" t="str" cm="1">
        <f t="array" ref="AF1134">_xlfn.IFS(T1134 &lt; 3, "Unsatisfied", T1134 &lt;= 4, "Neutral", T1134 &gt; 4, "Satisfied" )</f>
        <v>Unsatisfied</v>
      </c>
      <c r="AG1134" t="str" cm="1">
        <f t="array" ref="AG1134">_xlfn.IFS(Q1134 &lt; 3, "Needs Improvement", Q1134 &lt;= 4, "Good", Q1134 &gt; 4, "Excellent" )</f>
        <v>Good</v>
      </c>
      <c r="AH1134" t="str">
        <f t="shared" si="35"/>
        <v>Needs Improvement</v>
      </c>
    </row>
    <row r="1135" spans="1:34" x14ac:dyDescent="0.35">
      <c r="A1135">
        <v>1648</v>
      </c>
      <c r="B1135" s="1">
        <v>44330</v>
      </c>
      <c r="C1135" t="s">
        <v>140</v>
      </c>
      <c r="D1135" t="s">
        <v>87</v>
      </c>
      <c r="E1135" t="s">
        <v>30</v>
      </c>
      <c r="F1135" t="s">
        <v>46</v>
      </c>
      <c r="G1135" t="s">
        <v>32</v>
      </c>
      <c r="H1135" t="s">
        <v>46</v>
      </c>
      <c r="I1135" t="s">
        <v>57</v>
      </c>
      <c r="J1135" t="s">
        <v>47</v>
      </c>
      <c r="K1135" s="1">
        <v>28356</v>
      </c>
      <c r="L1135" t="s">
        <v>36</v>
      </c>
      <c r="M1135" t="s">
        <v>48</v>
      </c>
      <c r="N1135" t="s">
        <v>38</v>
      </c>
      <c r="O1135" t="s">
        <v>61</v>
      </c>
      <c r="P1135" t="s">
        <v>40</v>
      </c>
      <c r="Q1135">
        <v>3</v>
      </c>
      <c r="R1135" s="1">
        <v>44911</v>
      </c>
      <c r="S1135">
        <v>4</v>
      </c>
      <c r="T1135">
        <v>4</v>
      </c>
      <c r="U1135">
        <v>5</v>
      </c>
      <c r="V1135" s="1">
        <v>44937</v>
      </c>
      <c r="W1135" t="s">
        <v>62</v>
      </c>
      <c r="X1135" t="s">
        <v>51</v>
      </c>
      <c r="Y1135" t="s">
        <v>73</v>
      </c>
      <c r="Z1135">
        <v>1</v>
      </c>
      <c r="AA1135">
        <v>699.81</v>
      </c>
      <c r="AB1135">
        <v>44</v>
      </c>
      <c r="AC1135" t="str" cm="1">
        <f t="array" ref="AC1135">_xlfn.IFS(AB1135 &lt;=29, "Young Adult", AB1135 &lt;=44, "Adult", AB1135 &lt;=59, "Middle Age", AB1135 &gt; 59, "Old")</f>
        <v>Adult</v>
      </c>
      <c r="AD1135">
        <f t="shared" ca="1" si="34"/>
        <v>5</v>
      </c>
      <c r="AE1135" t="str" cm="1">
        <f t="array" ref="AE1135">_xlfn.IFS(S1135 &lt; 3, "Low", S1135 &lt;= 4, "Medium", S1135 &gt; 4, "High")</f>
        <v>Medium</v>
      </c>
      <c r="AF1135" t="str" cm="1">
        <f t="array" ref="AF1135">_xlfn.IFS(T1135 &lt; 3, "Unsatisfied", T1135 &lt;= 4, "Neutral", T1135 &gt; 4, "Satisfied" )</f>
        <v>Neutral</v>
      </c>
      <c r="AG1135" t="str" cm="1">
        <f t="array" ref="AG1135">_xlfn.IFS(Q1135 &lt; 3, "Needs Improvement", Q1135 &lt;= 4, "Good", Q1135 &gt; 4, "Excellent" )</f>
        <v>Good</v>
      </c>
      <c r="AH1135" t="str">
        <f t="shared" si="35"/>
        <v>Needs Improvement</v>
      </c>
    </row>
    <row r="1136" spans="1:34" x14ac:dyDescent="0.35">
      <c r="A1136">
        <v>1649</v>
      </c>
      <c r="B1136" s="1">
        <v>43543</v>
      </c>
      <c r="C1136" t="s">
        <v>124</v>
      </c>
      <c r="D1136" t="s">
        <v>74</v>
      </c>
      <c r="E1136" t="s">
        <v>30</v>
      </c>
      <c r="F1136" t="s">
        <v>55</v>
      </c>
      <c r="G1136" t="s">
        <v>45</v>
      </c>
      <c r="H1136" t="s">
        <v>46</v>
      </c>
      <c r="I1136" t="s">
        <v>95</v>
      </c>
      <c r="J1136" t="s">
        <v>101</v>
      </c>
      <c r="K1136" s="1">
        <v>23446</v>
      </c>
      <c r="L1136" t="s">
        <v>83</v>
      </c>
      <c r="M1136" t="s">
        <v>48</v>
      </c>
      <c r="N1136" t="s">
        <v>38</v>
      </c>
      <c r="O1136" t="s">
        <v>61</v>
      </c>
      <c r="P1136" t="s">
        <v>40</v>
      </c>
      <c r="Q1136">
        <v>3</v>
      </c>
      <c r="R1136" s="1">
        <v>45135</v>
      </c>
      <c r="S1136">
        <v>3</v>
      </c>
      <c r="T1136">
        <v>1</v>
      </c>
      <c r="U1136">
        <v>2</v>
      </c>
      <c r="V1136" s="1">
        <v>44889</v>
      </c>
      <c r="W1136" t="s">
        <v>41</v>
      </c>
      <c r="X1136" t="s">
        <v>42</v>
      </c>
      <c r="Y1136" t="s">
        <v>73</v>
      </c>
      <c r="Z1136">
        <v>5</v>
      </c>
      <c r="AA1136">
        <v>452.38</v>
      </c>
      <c r="AB1136">
        <v>55</v>
      </c>
      <c r="AC1136" t="str" cm="1">
        <f t="array" ref="AC1136">_xlfn.IFS(AB1136 &lt;=29, "Young Adult", AB1136 &lt;=44, "Adult", AB1136 &lt;=59, "Middle Age", AB1136 &gt; 59, "Old")</f>
        <v>Middle Age</v>
      </c>
      <c r="AD1136">
        <f t="shared" ca="1" si="34"/>
        <v>7</v>
      </c>
      <c r="AE1136" t="str" cm="1">
        <f t="array" ref="AE1136">_xlfn.IFS(S1136 &lt; 3, "Low", S1136 &lt;= 4, "Medium", S1136 &gt; 4, "High")</f>
        <v>Medium</v>
      </c>
      <c r="AF1136" t="str" cm="1">
        <f t="array" ref="AF1136">_xlfn.IFS(T1136 &lt; 3, "Unsatisfied", T1136 &lt;= 4, "Neutral", T1136 &gt; 4, "Satisfied" )</f>
        <v>Unsatisfied</v>
      </c>
      <c r="AG1136" t="str" cm="1">
        <f t="array" ref="AG1136">_xlfn.IFS(Q1136 &lt; 3, "Needs Improvement", Q1136 &lt;= 4, "Good", Q1136 &gt; 4, "Excellent" )</f>
        <v>Good</v>
      </c>
      <c r="AH1136" t="str">
        <f t="shared" si="35"/>
        <v>Needs Improvement</v>
      </c>
    </row>
    <row r="1137" spans="1:34" x14ac:dyDescent="0.35">
      <c r="A1137">
        <v>1650</v>
      </c>
      <c r="B1137" s="1">
        <v>43593</v>
      </c>
      <c r="C1137" t="s">
        <v>125</v>
      </c>
      <c r="D1137" t="s">
        <v>81</v>
      </c>
      <c r="E1137" t="s">
        <v>108</v>
      </c>
      <c r="F1137" t="s">
        <v>46</v>
      </c>
      <c r="G1137" t="s">
        <v>32</v>
      </c>
      <c r="H1137" t="s">
        <v>33</v>
      </c>
      <c r="I1137" t="s">
        <v>95</v>
      </c>
      <c r="J1137" t="s">
        <v>79</v>
      </c>
      <c r="K1137" s="1">
        <v>16860</v>
      </c>
      <c r="L1137" t="s">
        <v>36</v>
      </c>
      <c r="M1137" t="s">
        <v>48</v>
      </c>
      <c r="N1137" t="s">
        <v>84</v>
      </c>
      <c r="O1137" t="s">
        <v>39</v>
      </c>
      <c r="P1137" t="s">
        <v>40</v>
      </c>
      <c r="Q1137">
        <v>3</v>
      </c>
      <c r="R1137" s="1">
        <v>45014</v>
      </c>
      <c r="S1137">
        <v>5</v>
      </c>
      <c r="T1137">
        <v>1</v>
      </c>
      <c r="U1137">
        <v>3</v>
      </c>
      <c r="V1137" s="1">
        <v>44842</v>
      </c>
      <c r="W1137" t="s">
        <v>41</v>
      </c>
      <c r="X1137" t="s">
        <v>42</v>
      </c>
      <c r="Y1137" t="s">
        <v>63</v>
      </c>
      <c r="Z1137">
        <v>3</v>
      </c>
      <c r="AA1137">
        <v>727.36</v>
      </c>
      <c r="AB1137">
        <v>73</v>
      </c>
      <c r="AC1137" t="str" cm="1">
        <f t="array" ref="AC1137">_xlfn.IFS(AB1137 &lt;=29, "Young Adult", AB1137 &lt;=44, "Adult", AB1137 &lt;=59, "Middle Age", AB1137 &gt; 59, "Old")</f>
        <v>Old</v>
      </c>
      <c r="AD1137">
        <f t="shared" ca="1" si="34"/>
        <v>7</v>
      </c>
      <c r="AE1137" t="str" cm="1">
        <f t="array" ref="AE1137">_xlfn.IFS(S1137 &lt; 3, "Low", S1137 &lt;= 4, "Medium", S1137 &gt; 4, "High")</f>
        <v>High</v>
      </c>
      <c r="AF1137" t="str" cm="1">
        <f t="array" ref="AF1137">_xlfn.IFS(T1137 &lt; 3, "Unsatisfied", T1137 &lt;= 4, "Neutral", T1137 &gt; 4, "Satisfied" )</f>
        <v>Unsatisfied</v>
      </c>
      <c r="AG1137" t="str" cm="1">
        <f t="array" ref="AG1137">_xlfn.IFS(Q1137 &lt; 3, "Needs Improvement", Q1137 &lt;= 4, "Good", Q1137 &gt; 4, "Excellent" )</f>
        <v>Good</v>
      </c>
      <c r="AH1137" t="str">
        <f t="shared" si="35"/>
        <v>Effective</v>
      </c>
    </row>
    <row r="1138" spans="1:34" x14ac:dyDescent="0.35">
      <c r="A1138">
        <v>1651</v>
      </c>
      <c r="B1138" s="1">
        <v>43743</v>
      </c>
      <c r="C1138" t="s">
        <v>139</v>
      </c>
      <c r="D1138" t="s">
        <v>54</v>
      </c>
      <c r="E1138" t="s">
        <v>108</v>
      </c>
      <c r="F1138" t="s">
        <v>46</v>
      </c>
      <c r="G1138" t="s">
        <v>45</v>
      </c>
      <c r="H1138" t="s">
        <v>33</v>
      </c>
      <c r="I1138" t="s">
        <v>95</v>
      </c>
      <c r="J1138" t="s">
        <v>47</v>
      </c>
      <c r="K1138" s="1">
        <v>33992</v>
      </c>
      <c r="L1138" t="s">
        <v>36</v>
      </c>
      <c r="M1138" t="s">
        <v>37</v>
      </c>
      <c r="N1138" t="s">
        <v>72</v>
      </c>
      <c r="O1138" t="s">
        <v>39</v>
      </c>
      <c r="P1138" t="s">
        <v>40</v>
      </c>
      <c r="Q1138">
        <v>3</v>
      </c>
      <c r="R1138" s="1">
        <v>44866</v>
      </c>
      <c r="S1138">
        <v>4</v>
      </c>
      <c r="T1138">
        <v>4</v>
      </c>
      <c r="U1138">
        <v>4</v>
      </c>
      <c r="V1138" s="1">
        <v>44915</v>
      </c>
      <c r="W1138" t="s">
        <v>50</v>
      </c>
      <c r="X1138" t="s">
        <v>42</v>
      </c>
      <c r="Y1138" t="s">
        <v>73</v>
      </c>
      <c r="Z1138">
        <v>5</v>
      </c>
      <c r="AA1138">
        <v>595.83000000000004</v>
      </c>
      <c r="AB1138">
        <v>26</v>
      </c>
      <c r="AC1138" t="str" cm="1">
        <f t="array" ref="AC1138">_xlfn.IFS(AB1138 &lt;=29, "Young Adult", AB1138 &lt;=44, "Adult", AB1138 &lt;=59, "Middle Age", AB1138 &gt; 59, "Old")</f>
        <v>Young Adult</v>
      </c>
      <c r="AD1138">
        <f t="shared" ca="1" si="34"/>
        <v>6</v>
      </c>
      <c r="AE1138" t="str" cm="1">
        <f t="array" ref="AE1138">_xlfn.IFS(S1138 &lt; 3, "Low", S1138 &lt;= 4, "Medium", S1138 &gt; 4, "High")</f>
        <v>Medium</v>
      </c>
      <c r="AF1138" t="str" cm="1">
        <f t="array" ref="AF1138">_xlfn.IFS(T1138 &lt; 3, "Unsatisfied", T1138 &lt;= 4, "Neutral", T1138 &gt; 4, "Satisfied" )</f>
        <v>Neutral</v>
      </c>
      <c r="AG1138" t="str" cm="1">
        <f t="array" ref="AG1138">_xlfn.IFS(Q1138 &lt; 3, "Needs Improvement", Q1138 &lt;= 4, "Good", Q1138 &gt; 4, "Excellent" )</f>
        <v>Good</v>
      </c>
      <c r="AH1138" t="str">
        <f t="shared" si="35"/>
        <v>Needs Improvement</v>
      </c>
    </row>
    <row r="1139" spans="1:34" x14ac:dyDescent="0.35">
      <c r="A1139">
        <v>1652</v>
      </c>
      <c r="B1139" s="1">
        <v>44529</v>
      </c>
      <c r="C1139" t="s">
        <v>139</v>
      </c>
      <c r="D1139" t="s">
        <v>69</v>
      </c>
      <c r="E1139" t="s">
        <v>108</v>
      </c>
      <c r="F1139" t="s">
        <v>55</v>
      </c>
      <c r="G1139" t="s">
        <v>32</v>
      </c>
      <c r="H1139" t="s">
        <v>55</v>
      </c>
      <c r="I1139" t="s">
        <v>95</v>
      </c>
      <c r="J1139" t="s">
        <v>70</v>
      </c>
      <c r="K1139" s="1">
        <v>31199</v>
      </c>
      <c r="L1139" t="s">
        <v>36</v>
      </c>
      <c r="M1139" t="s">
        <v>37</v>
      </c>
      <c r="N1139" t="s">
        <v>38</v>
      </c>
      <c r="O1139" t="s">
        <v>61</v>
      </c>
      <c r="P1139" t="s">
        <v>40</v>
      </c>
      <c r="Q1139">
        <v>3</v>
      </c>
      <c r="R1139" s="1">
        <v>45086</v>
      </c>
      <c r="S1139">
        <v>1</v>
      </c>
      <c r="T1139">
        <v>4</v>
      </c>
      <c r="U1139">
        <v>4</v>
      </c>
      <c r="V1139" s="1">
        <v>44904</v>
      </c>
      <c r="W1139" t="s">
        <v>41</v>
      </c>
      <c r="X1139" t="s">
        <v>42</v>
      </c>
      <c r="Y1139" t="s">
        <v>63</v>
      </c>
      <c r="Z1139">
        <v>4</v>
      </c>
      <c r="AA1139">
        <v>740.51</v>
      </c>
      <c r="AB1139">
        <v>36</v>
      </c>
      <c r="AC1139" t="str" cm="1">
        <f t="array" ref="AC1139">_xlfn.IFS(AB1139 &lt;=29, "Young Adult", AB1139 &lt;=44, "Adult", AB1139 &lt;=59, "Middle Age", AB1139 &gt; 59, "Old")</f>
        <v>Adult</v>
      </c>
      <c r="AD1139">
        <f t="shared" ca="1" si="34"/>
        <v>4</v>
      </c>
      <c r="AE1139" t="str" cm="1">
        <f t="array" ref="AE1139">_xlfn.IFS(S1139 &lt; 3, "Low", S1139 &lt;= 4, "Medium", S1139 &gt; 4, "High")</f>
        <v>Low</v>
      </c>
      <c r="AF1139" t="str" cm="1">
        <f t="array" ref="AF1139">_xlfn.IFS(T1139 &lt; 3, "Unsatisfied", T1139 &lt;= 4, "Neutral", T1139 &gt; 4, "Satisfied" )</f>
        <v>Neutral</v>
      </c>
      <c r="AG1139" t="str" cm="1">
        <f t="array" ref="AG1139">_xlfn.IFS(Q1139 &lt; 3, "Needs Improvement", Q1139 &lt;= 4, "Good", Q1139 &gt; 4, "Excellent" )</f>
        <v>Good</v>
      </c>
      <c r="AH1139" t="str">
        <f t="shared" si="35"/>
        <v>Effective</v>
      </c>
    </row>
    <row r="1140" spans="1:34" x14ac:dyDescent="0.35">
      <c r="A1140">
        <v>1653</v>
      </c>
      <c r="B1140" s="1">
        <v>43410</v>
      </c>
      <c r="C1140" t="s">
        <v>53</v>
      </c>
      <c r="D1140" t="s">
        <v>44</v>
      </c>
      <c r="E1140" t="s">
        <v>30</v>
      </c>
      <c r="F1140" t="s">
        <v>46</v>
      </c>
      <c r="G1140" t="s">
        <v>56</v>
      </c>
      <c r="H1140" t="s">
        <v>33</v>
      </c>
      <c r="I1140" t="s">
        <v>95</v>
      </c>
      <c r="J1140" t="s">
        <v>70</v>
      </c>
      <c r="K1140" s="1">
        <v>20827</v>
      </c>
      <c r="L1140" t="s">
        <v>36</v>
      </c>
      <c r="M1140" t="s">
        <v>48</v>
      </c>
      <c r="N1140" t="s">
        <v>49</v>
      </c>
      <c r="O1140" t="s">
        <v>67</v>
      </c>
      <c r="P1140" t="s">
        <v>40</v>
      </c>
      <c r="Q1140">
        <v>3</v>
      </c>
      <c r="R1140" s="1">
        <v>44897</v>
      </c>
      <c r="S1140">
        <v>2</v>
      </c>
      <c r="T1140">
        <v>4</v>
      </c>
      <c r="U1140">
        <v>5</v>
      </c>
      <c r="V1140" s="1">
        <v>45131</v>
      </c>
      <c r="W1140" t="s">
        <v>68</v>
      </c>
      <c r="X1140" t="s">
        <v>51</v>
      </c>
      <c r="Y1140" t="s">
        <v>52</v>
      </c>
      <c r="Z1140">
        <v>1</v>
      </c>
      <c r="AA1140">
        <v>886.01</v>
      </c>
      <c r="AB1140">
        <v>61</v>
      </c>
      <c r="AC1140" t="str" cm="1">
        <f t="array" ref="AC1140">_xlfn.IFS(AB1140 &lt;=29, "Young Adult", AB1140 &lt;=44, "Adult", AB1140 &lt;=59, "Middle Age", AB1140 &gt; 59, "Old")</f>
        <v>Old</v>
      </c>
      <c r="AD1140">
        <f t="shared" ca="1" si="34"/>
        <v>7</v>
      </c>
      <c r="AE1140" t="str" cm="1">
        <f t="array" ref="AE1140">_xlfn.IFS(S1140 &lt; 3, "Low", S1140 &lt;= 4, "Medium", S1140 &gt; 4, "High")</f>
        <v>Low</v>
      </c>
      <c r="AF1140" t="str" cm="1">
        <f t="array" ref="AF1140">_xlfn.IFS(T1140 &lt; 3, "Unsatisfied", T1140 &lt;= 4, "Neutral", T1140 &gt; 4, "Satisfied" )</f>
        <v>Neutral</v>
      </c>
      <c r="AG1140" t="str" cm="1">
        <f t="array" ref="AG1140">_xlfn.IFS(Q1140 &lt; 3, "Needs Improvement", Q1140 &lt;= 4, "Good", Q1140 &gt; 4, "Excellent" )</f>
        <v>Good</v>
      </c>
      <c r="AH1140" t="str">
        <f t="shared" si="35"/>
        <v>Needs Improvement</v>
      </c>
    </row>
    <row r="1141" spans="1:34" x14ac:dyDescent="0.35">
      <c r="A1141">
        <v>1654</v>
      </c>
      <c r="B1141" s="1">
        <v>44404</v>
      </c>
      <c r="C1141" t="s">
        <v>53</v>
      </c>
      <c r="D1141" t="s">
        <v>87</v>
      </c>
      <c r="E1141" t="s">
        <v>30</v>
      </c>
      <c r="F1141" t="s">
        <v>55</v>
      </c>
      <c r="G1141" t="s">
        <v>56</v>
      </c>
      <c r="H1141" t="s">
        <v>33</v>
      </c>
      <c r="I1141" t="s">
        <v>95</v>
      </c>
      <c r="J1141" t="s">
        <v>79</v>
      </c>
      <c r="K1141" s="1">
        <v>36513</v>
      </c>
      <c r="L1141" t="s">
        <v>36</v>
      </c>
      <c r="M1141" t="s">
        <v>48</v>
      </c>
      <c r="N1141" t="s">
        <v>72</v>
      </c>
      <c r="O1141" t="s">
        <v>77</v>
      </c>
      <c r="P1141" t="s">
        <v>40</v>
      </c>
      <c r="Q1141">
        <v>3</v>
      </c>
      <c r="R1141" s="1">
        <v>45088</v>
      </c>
      <c r="S1141">
        <v>2</v>
      </c>
      <c r="T1141">
        <v>3</v>
      </c>
      <c r="U1141">
        <v>3</v>
      </c>
      <c r="V1141" s="1">
        <v>45047</v>
      </c>
      <c r="W1141" t="s">
        <v>68</v>
      </c>
      <c r="X1141" t="s">
        <v>51</v>
      </c>
      <c r="Y1141" t="s">
        <v>43</v>
      </c>
      <c r="Z1141">
        <v>2</v>
      </c>
      <c r="AA1141">
        <v>641.09</v>
      </c>
      <c r="AB1141">
        <v>22</v>
      </c>
      <c r="AC1141" t="str" cm="1">
        <f t="array" ref="AC1141">_xlfn.IFS(AB1141 &lt;=29, "Young Adult", AB1141 &lt;=44, "Adult", AB1141 &lt;=59, "Middle Age", AB1141 &gt; 59, "Old")</f>
        <v>Young Adult</v>
      </c>
      <c r="AD1141">
        <f t="shared" ca="1" si="34"/>
        <v>4</v>
      </c>
      <c r="AE1141" t="str" cm="1">
        <f t="array" ref="AE1141">_xlfn.IFS(S1141 &lt; 3, "Low", S1141 &lt;= 4, "Medium", S1141 &gt; 4, "High")</f>
        <v>Low</v>
      </c>
      <c r="AF1141" t="str" cm="1">
        <f t="array" ref="AF1141">_xlfn.IFS(T1141 &lt; 3, "Unsatisfied", T1141 &lt;= 4, "Neutral", T1141 &gt; 4, "Satisfied" )</f>
        <v>Neutral</v>
      </c>
      <c r="AG1141" t="str" cm="1">
        <f t="array" ref="AG1141">_xlfn.IFS(Q1141 &lt; 3, "Needs Improvement", Q1141 &lt;= 4, "Good", Q1141 &gt; 4, "Excellent" )</f>
        <v>Good</v>
      </c>
      <c r="AH1141" t="str">
        <f t="shared" si="35"/>
        <v>Needs Improvement</v>
      </c>
    </row>
    <row r="1142" spans="1:34" x14ac:dyDescent="0.35">
      <c r="A1142">
        <v>1655</v>
      </c>
      <c r="B1142" s="1">
        <v>45125</v>
      </c>
      <c r="C1142" t="s">
        <v>53</v>
      </c>
      <c r="D1142" t="s">
        <v>64</v>
      </c>
      <c r="E1142" t="s">
        <v>30</v>
      </c>
      <c r="F1142" t="s">
        <v>46</v>
      </c>
      <c r="G1142" t="s">
        <v>45</v>
      </c>
      <c r="H1142" t="s">
        <v>33</v>
      </c>
      <c r="I1142" t="s">
        <v>95</v>
      </c>
      <c r="J1142" t="s">
        <v>101</v>
      </c>
      <c r="K1142" s="1">
        <v>15585</v>
      </c>
      <c r="L1142" t="s">
        <v>36</v>
      </c>
      <c r="M1142" t="s">
        <v>48</v>
      </c>
      <c r="N1142" t="s">
        <v>72</v>
      </c>
      <c r="O1142" t="s">
        <v>67</v>
      </c>
      <c r="P1142" t="s">
        <v>40</v>
      </c>
      <c r="Q1142">
        <v>3</v>
      </c>
      <c r="R1142" s="1">
        <v>44829</v>
      </c>
      <c r="S1142">
        <v>3</v>
      </c>
      <c r="T1142">
        <v>1</v>
      </c>
      <c r="U1142">
        <v>2</v>
      </c>
      <c r="V1142" s="1">
        <v>45092</v>
      </c>
      <c r="W1142" t="s">
        <v>92</v>
      </c>
      <c r="X1142" t="s">
        <v>42</v>
      </c>
      <c r="Y1142" t="s">
        <v>63</v>
      </c>
      <c r="Z1142">
        <v>5</v>
      </c>
      <c r="AA1142">
        <v>780.94</v>
      </c>
      <c r="AB1142">
        <v>81</v>
      </c>
      <c r="AC1142" t="str" cm="1">
        <f t="array" ref="AC1142">_xlfn.IFS(AB1142 &lt;=29, "Young Adult", AB1142 &lt;=44, "Adult", AB1142 &lt;=59, "Middle Age", AB1142 &gt; 59, "Old")</f>
        <v>Old</v>
      </c>
      <c r="AD1142">
        <f t="shared" ca="1" si="34"/>
        <v>2</v>
      </c>
      <c r="AE1142" t="str" cm="1">
        <f t="array" ref="AE1142">_xlfn.IFS(S1142 &lt; 3, "Low", S1142 &lt;= 4, "Medium", S1142 &gt; 4, "High")</f>
        <v>Medium</v>
      </c>
      <c r="AF1142" t="str" cm="1">
        <f t="array" ref="AF1142">_xlfn.IFS(T1142 &lt; 3, "Unsatisfied", T1142 &lt;= 4, "Neutral", T1142 &gt; 4, "Satisfied" )</f>
        <v>Unsatisfied</v>
      </c>
      <c r="AG1142" t="str" cm="1">
        <f t="array" ref="AG1142">_xlfn.IFS(Q1142 &lt; 3, "Needs Improvement", Q1142 &lt;= 4, "Good", Q1142 &gt; 4, "Excellent" )</f>
        <v>Good</v>
      </c>
      <c r="AH1142" t="str">
        <f t="shared" si="35"/>
        <v>Effective</v>
      </c>
    </row>
    <row r="1143" spans="1:34" x14ac:dyDescent="0.35">
      <c r="A1143">
        <v>1656</v>
      </c>
      <c r="B1143" s="1">
        <v>44808</v>
      </c>
      <c r="C1143" t="s">
        <v>131</v>
      </c>
      <c r="D1143" t="s">
        <v>29</v>
      </c>
      <c r="E1143" t="s">
        <v>30</v>
      </c>
      <c r="F1143" t="s">
        <v>46</v>
      </c>
      <c r="G1143" t="s">
        <v>32</v>
      </c>
      <c r="H1143" t="s">
        <v>33</v>
      </c>
      <c r="I1143" t="s">
        <v>132</v>
      </c>
      <c r="J1143" t="s">
        <v>70</v>
      </c>
      <c r="K1143" s="1">
        <v>31187</v>
      </c>
      <c r="L1143" t="s">
        <v>36</v>
      </c>
      <c r="M1143" t="s">
        <v>48</v>
      </c>
      <c r="N1143" t="s">
        <v>72</v>
      </c>
      <c r="O1143" t="s">
        <v>61</v>
      </c>
      <c r="P1143" t="s">
        <v>40</v>
      </c>
      <c r="Q1143">
        <v>3</v>
      </c>
      <c r="R1143" s="1">
        <v>44834</v>
      </c>
      <c r="S1143">
        <v>1</v>
      </c>
      <c r="T1143">
        <v>4</v>
      </c>
      <c r="U1143">
        <v>5</v>
      </c>
      <c r="V1143" s="1">
        <v>45004</v>
      </c>
      <c r="W1143" t="s">
        <v>41</v>
      </c>
      <c r="X1143" t="s">
        <v>42</v>
      </c>
      <c r="Y1143" t="s">
        <v>63</v>
      </c>
      <c r="Z1143">
        <v>3</v>
      </c>
      <c r="AA1143">
        <v>132.75</v>
      </c>
      <c r="AB1143">
        <v>37</v>
      </c>
      <c r="AC1143" t="str" cm="1">
        <f t="array" ref="AC1143">_xlfn.IFS(AB1143 &lt;=29, "Young Adult", AB1143 &lt;=44, "Adult", AB1143 &lt;=59, "Middle Age", AB1143 &gt; 59, "Old")</f>
        <v>Adult</v>
      </c>
      <c r="AD1143">
        <f t="shared" ca="1" si="34"/>
        <v>3</v>
      </c>
      <c r="AE1143" t="str" cm="1">
        <f t="array" ref="AE1143">_xlfn.IFS(S1143 &lt; 3, "Low", S1143 &lt;= 4, "Medium", S1143 &gt; 4, "High")</f>
        <v>Low</v>
      </c>
      <c r="AF1143" t="str" cm="1">
        <f t="array" ref="AF1143">_xlfn.IFS(T1143 &lt; 3, "Unsatisfied", T1143 &lt;= 4, "Neutral", T1143 &gt; 4, "Satisfied" )</f>
        <v>Neutral</v>
      </c>
      <c r="AG1143" t="str" cm="1">
        <f t="array" ref="AG1143">_xlfn.IFS(Q1143 &lt; 3, "Needs Improvement", Q1143 &lt;= 4, "Good", Q1143 &gt; 4, "Excellent" )</f>
        <v>Good</v>
      </c>
      <c r="AH1143" t="str">
        <f t="shared" si="35"/>
        <v>Effective</v>
      </c>
    </row>
    <row r="1144" spans="1:34" x14ac:dyDescent="0.35">
      <c r="A1144">
        <v>1657</v>
      </c>
      <c r="B1144" s="1">
        <v>43609</v>
      </c>
      <c r="C1144" t="s">
        <v>140</v>
      </c>
      <c r="D1144" t="s">
        <v>85</v>
      </c>
      <c r="E1144" t="s">
        <v>30</v>
      </c>
      <c r="F1144" t="s">
        <v>31</v>
      </c>
      <c r="G1144" t="s">
        <v>56</v>
      </c>
      <c r="H1144" t="s">
        <v>46</v>
      </c>
      <c r="I1144" t="s">
        <v>95</v>
      </c>
      <c r="J1144" t="s">
        <v>79</v>
      </c>
      <c r="K1144" s="1">
        <v>25445</v>
      </c>
      <c r="L1144" t="s">
        <v>36</v>
      </c>
      <c r="M1144" t="s">
        <v>48</v>
      </c>
      <c r="N1144" t="s">
        <v>60</v>
      </c>
      <c r="O1144" t="s">
        <v>67</v>
      </c>
      <c r="P1144" t="s">
        <v>40</v>
      </c>
      <c r="Q1144">
        <v>3</v>
      </c>
      <c r="R1144" s="1">
        <v>45136</v>
      </c>
      <c r="S1144">
        <v>1</v>
      </c>
      <c r="T1144">
        <v>5</v>
      </c>
      <c r="U1144">
        <v>1</v>
      </c>
      <c r="V1144" s="1">
        <v>44835</v>
      </c>
      <c r="W1144" t="s">
        <v>68</v>
      </c>
      <c r="X1144" t="s">
        <v>42</v>
      </c>
      <c r="Y1144" t="s">
        <v>73</v>
      </c>
      <c r="Z1144">
        <v>1</v>
      </c>
      <c r="AA1144">
        <v>838.52</v>
      </c>
      <c r="AB1144">
        <v>50</v>
      </c>
      <c r="AC1144" t="str" cm="1">
        <f t="array" ref="AC1144">_xlfn.IFS(AB1144 &lt;=29, "Young Adult", AB1144 &lt;=44, "Adult", AB1144 &lt;=59, "Middle Age", AB1144 &gt; 59, "Old")</f>
        <v>Middle Age</v>
      </c>
      <c r="AD1144">
        <f t="shared" ca="1" si="34"/>
        <v>7</v>
      </c>
      <c r="AE1144" t="str" cm="1">
        <f t="array" ref="AE1144">_xlfn.IFS(S1144 &lt; 3, "Low", S1144 &lt;= 4, "Medium", S1144 &gt; 4, "High")</f>
        <v>Low</v>
      </c>
      <c r="AF1144" t="str" cm="1">
        <f t="array" ref="AF1144">_xlfn.IFS(T1144 &lt; 3, "Unsatisfied", T1144 &lt;= 4, "Neutral", T1144 &gt; 4, "Satisfied" )</f>
        <v>Satisfied</v>
      </c>
      <c r="AG1144" t="str" cm="1">
        <f t="array" ref="AG1144">_xlfn.IFS(Q1144 &lt; 3, "Needs Improvement", Q1144 &lt;= 4, "Good", Q1144 &gt; 4, "Excellent" )</f>
        <v>Good</v>
      </c>
      <c r="AH1144" t="str">
        <f t="shared" si="35"/>
        <v>Needs Improvement</v>
      </c>
    </row>
    <row r="1145" spans="1:34" x14ac:dyDescent="0.35">
      <c r="A1145">
        <v>1658</v>
      </c>
      <c r="B1145" s="1">
        <v>43772</v>
      </c>
      <c r="C1145" t="s">
        <v>140</v>
      </c>
      <c r="D1145" t="s">
        <v>44</v>
      </c>
      <c r="E1145" t="s">
        <v>30</v>
      </c>
      <c r="F1145" t="s">
        <v>31</v>
      </c>
      <c r="G1145" t="s">
        <v>56</v>
      </c>
      <c r="H1145" t="s">
        <v>46</v>
      </c>
      <c r="I1145" t="s">
        <v>95</v>
      </c>
      <c r="J1145" t="s">
        <v>70</v>
      </c>
      <c r="K1145" s="1">
        <v>27757</v>
      </c>
      <c r="L1145" t="s">
        <v>36</v>
      </c>
      <c r="M1145" t="s">
        <v>48</v>
      </c>
      <c r="N1145" t="s">
        <v>60</v>
      </c>
      <c r="O1145" t="s">
        <v>39</v>
      </c>
      <c r="P1145" t="s">
        <v>40</v>
      </c>
      <c r="Q1145">
        <v>3</v>
      </c>
      <c r="R1145" s="1">
        <v>44780</v>
      </c>
      <c r="S1145">
        <v>2</v>
      </c>
      <c r="T1145">
        <v>1</v>
      </c>
      <c r="U1145">
        <v>2</v>
      </c>
      <c r="V1145" s="1">
        <v>45083</v>
      </c>
      <c r="W1145" t="s">
        <v>62</v>
      </c>
      <c r="X1145" t="s">
        <v>51</v>
      </c>
      <c r="Y1145" t="s">
        <v>43</v>
      </c>
      <c r="Z1145">
        <v>4</v>
      </c>
      <c r="AA1145">
        <v>474.23</v>
      </c>
      <c r="AB1145">
        <v>44</v>
      </c>
      <c r="AC1145" t="str" cm="1">
        <f t="array" ref="AC1145">_xlfn.IFS(AB1145 &lt;=29, "Young Adult", AB1145 &lt;=44, "Adult", AB1145 &lt;=59, "Middle Age", AB1145 &gt; 59, "Old")</f>
        <v>Adult</v>
      </c>
      <c r="AD1145">
        <f t="shared" ca="1" si="34"/>
        <v>6</v>
      </c>
      <c r="AE1145" t="str" cm="1">
        <f t="array" ref="AE1145">_xlfn.IFS(S1145 &lt; 3, "Low", S1145 &lt;= 4, "Medium", S1145 &gt; 4, "High")</f>
        <v>Low</v>
      </c>
      <c r="AF1145" t="str" cm="1">
        <f t="array" ref="AF1145">_xlfn.IFS(T1145 &lt; 3, "Unsatisfied", T1145 &lt;= 4, "Neutral", T1145 &gt; 4, "Satisfied" )</f>
        <v>Unsatisfied</v>
      </c>
      <c r="AG1145" t="str" cm="1">
        <f t="array" ref="AG1145">_xlfn.IFS(Q1145 &lt; 3, "Needs Improvement", Q1145 &lt;= 4, "Good", Q1145 &gt; 4, "Excellent" )</f>
        <v>Good</v>
      </c>
      <c r="AH1145" t="str">
        <f t="shared" si="35"/>
        <v>Needs Improvement</v>
      </c>
    </row>
    <row r="1146" spans="1:34" x14ac:dyDescent="0.35">
      <c r="A1146">
        <v>1659</v>
      </c>
      <c r="B1146" s="1">
        <v>43795</v>
      </c>
      <c r="C1146" t="s">
        <v>140</v>
      </c>
      <c r="D1146" t="s">
        <v>87</v>
      </c>
      <c r="E1146" t="s">
        <v>30</v>
      </c>
      <c r="F1146" t="s">
        <v>55</v>
      </c>
      <c r="G1146" t="s">
        <v>32</v>
      </c>
      <c r="H1146" t="s">
        <v>46</v>
      </c>
      <c r="I1146" t="s">
        <v>57</v>
      </c>
      <c r="J1146" t="s">
        <v>70</v>
      </c>
      <c r="K1146" s="1">
        <v>28306</v>
      </c>
      <c r="L1146" t="s">
        <v>36</v>
      </c>
      <c r="M1146" t="s">
        <v>37</v>
      </c>
      <c r="N1146" t="s">
        <v>38</v>
      </c>
      <c r="O1146" t="s">
        <v>61</v>
      </c>
      <c r="P1146" t="s">
        <v>40</v>
      </c>
      <c r="Q1146">
        <v>3</v>
      </c>
      <c r="R1146" s="1">
        <v>45118</v>
      </c>
      <c r="S1146">
        <v>4</v>
      </c>
      <c r="T1146">
        <v>5</v>
      </c>
      <c r="U1146">
        <v>5</v>
      </c>
      <c r="V1146" s="1">
        <v>45069</v>
      </c>
      <c r="W1146" t="s">
        <v>41</v>
      </c>
      <c r="X1146" t="s">
        <v>42</v>
      </c>
      <c r="Y1146" t="s">
        <v>52</v>
      </c>
      <c r="Z1146">
        <v>1</v>
      </c>
      <c r="AA1146">
        <v>579.05999999999995</v>
      </c>
      <c r="AB1146">
        <v>42</v>
      </c>
      <c r="AC1146" t="str" cm="1">
        <f t="array" ref="AC1146">_xlfn.IFS(AB1146 &lt;=29, "Young Adult", AB1146 &lt;=44, "Adult", AB1146 &lt;=59, "Middle Age", AB1146 &gt; 59, "Old")</f>
        <v>Adult</v>
      </c>
      <c r="AD1146">
        <f t="shared" ca="1" si="34"/>
        <v>6</v>
      </c>
      <c r="AE1146" t="str" cm="1">
        <f t="array" ref="AE1146">_xlfn.IFS(S1146 &lt; 3, "Low", S1146 &lt;= 4, "Medium", S1146 &gt; 4, "High")</f>
        <v>Medium</v>
      </c>
      <c r="AF1146" t="str" cm="1">
        <f t="array" ref="AF1146">_xlfn.IFS(T1146 &lt; 3, "Unsatisfied", T1146 &lt;= 4, "Neutral", T1146 &gt; 4, "Satisfied" )</f>
        <v>Satisfied</v>
      </c>
      <c r="AG1146" t="str" cm="1">
        <f t="array" ref="AG1146">_xlfn.IFS(Q1146 &lt; 3, "Needs Improvement", Q1146 &lt;= 4, "Good", Q1146 &gt; 4, "Excellent" )</f>
        <v>Good</v>
      </c>
      <c r="AH1146" t="str">
        <f t="shared" si="35"/>
        <v>Needs Improvement</v>
      </c>
    </row>
    <row r="1147" spans="1:34" x14ac:dyDescent="0.35">
      <c r="A1147">
        <v>1660</v>
      </c>
      <c r="B1147" s="1">
        <v>44782</v>
      </c>
      <c r="C1147" t="s">
        <v>124</v>
      </c>
      <c r="D1147" t="s">
        <v>74</v>
      </c>
      <c r="E1147" t="s">
        <v>108</v>
      </c>
      <c r="F1147" t="s">
        <v>31</v>
      </c>
      <c r="G1147" t="s">
        <v>56</v>
      </c>
      <c r="H1147" t="s">
        <v>55</v>
      </c>
      <c r="I1147" t="s">
        <v>95</v>
      </c>
      <c r="J1147" t="s">
        <v>65</v>
      </c>
      <c r="K1147" s="1">
        <v>26116</v>
      </c>
      <c r="L1147" t="s">
        <v>36</v>
      </c>
      <c r="M1147" t="s">
        <v>48</v>
      </c>
      <c r="N1147" t="s">
        <v>60</v>
      </c>
      <c r="O1147" t="s">
        <v>39</v>
      </c>
      <c r="P1147" t="s">
        <v>40</v>
      </c>
      <c r="Q1147">
        <v>3</v>
      </c>
      <c r="R1147" s="1">
        <v>45094</v>
      </c>
      <c r="S1147">
        <v>5</v>
      </c>
      <c r="T1147">
        <v>5</v>
      </c>
      <c r="U1147">
        <v>1</v>
      </c>
      <c r="V1147" s="1">
        <v>45132</v>
      </c>
      <c r="W1147" t="s">
        <v>92</v>
      </c>
      <c r="X1147" t="s">
        <v>42</v>
      </c>
      <c r="Y1147" t="s">
        <v>43</v>
      </c>
      <c r="Z1147">
        <v>5</v>
      </c>
      <c r="AA1147">
        <v>698.82</v>
      </c>
      <c r="AB1147">
        <v>51</v>
      </c>
      <c r="AC1147" t="str" cm="1">
        <f t="array" ref="AC1147">_xlfn.IFS(AB1147 &lt;=29, "Young Adult", AB1147 &lt;=44, "Adult", AB1147 &lt;=59, "Middle Age", AB1147 &gt; 59, "Old")</f>
        <v>Middle Age</v>
      </c>
      <c r="AD1147">
        <f t="shared" ca="1" si="34"/>
        <v>3</v>
      </c>
      <c r="AE1147" t="str" cm="1">
        <f t="array" ref="AE1147">_xlfn.IFS(S1147 &lt; 3, "Low", S1147 &lt;= 4, "Medium", S1147 &gt; 4, "High")</f>
        <v>High</v>
      </c>
      <c r="AF1147" t="str" cm="1">
        <f t="array" ref="AF1147">_xlfn.IFS(T1147 &lt; 3, "Unsatisfied", T1147 &lt;= 4, "Neutral", T1147 &gt; 4, "Satisfied" )</f>
        <v>Satisfied</v>
      </c>
      <c r="AG1147" t="str" cm="1">
        <f t="array" ref="AG1147">_xlfn.IFS(Q1147 &lt; 3, "Needs Improvement", Q1147 &lt;= 4, "Good", Q1147 &gt; 4, "Excellent" )</f>
        <v>Good</v>
      </c>
      <c r="AH1147" t="str">
        <f t="shared" si="35"/>
        <v>Needs Improvement</v>
      </c>
    </row>
    <row r="1148" spans="1:34" x14ac:dyDescent="0.35">
      <c r="A1148">
        <v>1661</v>
      </c>
      <c r="B1148" s="1">
        <v>43543</v>
      </c>
      <c r="C1148" t="s">
        <v>125</v>
      </c>
      <c r="D1148" t="s">
        <v>81</v>
      </c>
      <c r="E1148" t="s">
        <v>30</v>
      </c>
      <c r="F1148" t="s">
        <v>31</v>
      </c>
      <c r="G1148" t="s">
        <v>32</v>
      </c>
      <c r="H1148" t="s">
        <v>55</v>
      </c>
      <c r="I1148" t="s">
        <v>95</v>
      </c>
      <c r="J1148" t="s">
        <v>35</v>
      </c>
      <c r="K1148" s="1">
        <v>30087</v>
      </c>
      <c r="L1148" t="s">
        <v>36</v>
      </c>
      <c r="M1148" t="s">
        <v>48</v>
      </c>
      <c r="N1148" t="s">
        <v>49</v>
      </c>
      <c r="O1148" t="s">
        <v>77</v>
      </c>
      <c r="P1148" t="s">
        <v>40</v>
      </c>
      <c r="Q1148">
        <v>3</v>
      </c>
      <c r="R1148" s="1">
        <v>44982</v>
      </c>
      <c r="S1148">
        <v>5</v>
      </c>
      <c r="T1148">
        <v>4</v>
      </c>
      <c r="U1148">
        <v>4</v>
      </c>
      <c r="V1148" s="1">
        <v>45127</v>
      </c>
      <c r="W1148" t="s">
        <v>68</v>
      </c>
      <c r="X1148" t="s">
        <v>42</v>
      </c>
      <c r="Y1148" t="s">
        <v>43</v>
      </c>
      <c r="Z1148">
        <v>5</v>
      </c>
      <c r="AA1148">
        <v>633.36</v>
      </c>
      <c r="AB1148">
        <v>37</v>
      </c>
      <c r="AC1148" t="str" cm="1">
        <f t="array" ref="AC1148">_xlfn.IFS(AB1148 &lt;=29, "Young Adult", AB1148 &lt;=44, "Adult", AB1148 &lt;=59, "Middle Age", AB1148 &gt; 59, "Old")</f>
        <v>Adult</v>
      </c>
      <c r="AD1148">
        <f t="shared" ca="1" si="34"/>
        <v>7</v>
      </c>
      <c r="AE1148" t="str" cm="1">
        <f t="array" ref="AE1148">_xlfn.IFS(S1148 &lt; 3, "Low", S1148 &lt;= 4, "Medium", S1148 &gt; 4, "High")</f>
        <v>High</v>
      </c>
      <c r="AF1148" t="str" cm="1">
        <f t="array" ref="AF1148">_xlfn.IFS(T1148 &lt; 3, "Unsatisfied", T1148 &lt;= 4, "Neutral", T1148 &gt; 4, "Satisfied" )</f>
        <v>Neutral</v>
      </c>
      <c r="AG1148" t="str" cm="1">
        <f t="array" ref="AG1148">_xlfn.IFS(Q1148 &lt; 3, "Needs Improvement", Q1148 &lt;= 4, "Good", Q1148 &gt; 4, "Excellent" )</f>
        <v>Good</v>
      </c>
      <c r="AH1148" t="str">
        <f t="shared" si="35"/>
        <v>Needs Improvement</v>
      </c>
    </row>
    <row r="1149" spans="1:34" x14ac:dyDescent="0.35">
      <c r="A1149">
        <v>1662</v>
      </c>
      <c r="B1149" s="1">
        <v>43429</v>
      </c>
      <c r="C1149" t="s">
        <v>139</v>
      </c>
      <c r="D1149" t="s">
        <v>54</v>
      </c>
      <c r="E1149" t="s">
        <v>30</v>
      </c>
      <c r="F1149" t="s">
        <v>31</v>
      </c>
      <c r="G1149" t="s">
        <v>32</v>
      </c>
      <c r="H1149" t="s">
        <v>55</v>
      </c>
      <c r="I1149" t="s">
        <v>95</v>
      </c>
      <c r="J1149" t="s">
        <v>79</v>
      </c>
      <c r="K1149" s="1">
        <v>23319</v>
      </c>
      <c r="L1149" t="s">
        <v>36</v>
      </c>
      <c r="M1149" t="s">
        <v>37</v>
      </c>
      <c r="N1149" t="s">
        <v>49</v>
      </c>
      <c r="O1149" t="s">
        <v>67</v>
      </c>
      <c r="P1149" t="s">
        <v>40</v>
      </c>
      <c r="Q1149">
        <v>3</v>
      </c>
      <c r="R1149" s="1">
        <v>45063</v>
      </c>
      <c r="S1149">
        <v>2</v>
      </c>
      <c r="T1149">
        <v>4</v>
      </c>
      <c r="U1149">
        <v>5</v>
      </c>
      <c r="V1149" s="1">
        <v>44975</v>
      </c>
      <c r="W1149" t="s">
        <v>68</v>
      </c>
      <c r="X1149" t="s">
        <v>42</v>
      </c>
      <c r="Y1149" t="s">
        <v>43</v>
      </c>
      <c r="Z1149">
        <v>3</v>
      </c>
      <c r="AA1149">
        <v>241.19</v>
      </c>
      <c r="AB1149">
        <v>55</v>
      </c>
      <c r="AC1149" t="str" cm="1">
        <f t="array" ref="AC1149">_xlfn.IFS(AB1149 &lt;=29, "Young Adult", AB1149 &lt;=44, "Adult", AB1149 &lt;=59, "Middle Age", AB1149 &gt; 59, "Old")</f>
        <v>Middle Age</v>
      </c>
      <c r="AD1149">
        <f t="shared" ca="1" si="34"/>
        <v>7</v>
      </c>
      <c r="AE1149" t="str" cm="1">
        <f t="array" ref="AE1149">_xlfn.IFS(S1149 &lt; 3, "Low", S1149 &lt;= 4, "Medium", S1149 &gt; 4, "High")</f>
        <v>Low</v>
      </c>
      <c r="AF1149" t="str" cm="1">
        <f t="array" ref="AF1149">_xlfn.IFS(T1149 &lt; 3, "Unsatisfied", T1149 &lt;= 4, "Neutral", T1149 &gt; 4, "Satisfied" )</f>
        <v>Neutral</v>
      </c>
      <c r="AG1149" t="str" cm="1">
        <f t="array" ref="AG1149">_xlfn.IFS(Q1149 &lt; 3, "Needs Improvement", Q1149 &lt;= 4, "Good", Q1149 &gt; 4, "Excellent" )</f>
        <v>Good</v>
      </c>
      <c r="AH1149" t="str">
        <f t="shared" si="35"/>
        <v>Needs Improvement</v>
      </c>
    </row>
    <row r="1150" spans="1:34" x14ac:dyDescent="0.35">
      <c r="A1150">
        <v>1663</v>
      </c>
      <c r="B1150" s="1">
        <v>44661</v>
      </c>
      <c r="C1150" t="s">
        <v>139</v>
      </c>
      <c r="D1150" t="s">
        <v>69</v>
      </c>
      <c r="E1150" t="s">
        <v>108</v>
      </c>
      <c r="F1150" t="s">
        <v>55</v>
      </c>
      <c r="G1150" t="s">
        <v>32</v>
      </c>
      <c r="H1150" t="s">
        <v>55</v>
      </c>
      <c r="I1150" t="s">
        <v>95</v>
      </c>
      <c r="J1150" t="s">
        <v>47</v>
      </c>
      <c r="K1150" s="1">
        <v>22311</v>
      </c>
      <c r="L1150" t="s">
        <v>36</v>
      </c>
      <c r="M1150" t="s">
        <v>37</v>
      </c>
      <c r="N1150" t="s">
        <v>84</v>
      </c>
      <c r="O1150" t="s">
        <v>39</v>
      </c>
      <c r="P1150" t="s">
        <v>40</v>
      </c>
      <c r="Q1150">
        <v>3</v>
      </c>
      <c r="R1150" s="1">
        <v>44995</v>
      </c>
      <c r="S1150">
        <v>4</v>
      </c>
      <c r="T1150">
        <v>2</v>
      </c>
      <c r="U1150">
        <v>4</v>
      </c>
      <c r="V1150" s="1">
        <v>45120</v>
      </c>
      <c r="W1150" t="s">
        <v>92</v>
      </c>
      <c r="X1150" t="s">
        <v>51</v>
      </c>
      <c r="Y1150" t="s">
        <v>73</v>
      </c>
      <c r="Z1150">
        <v>5</v>
      </c>
      <c r="AA1150">
        <v>271.37</v>
      </c>
      <c r="AB1150">
        <v>61</v>
      </c>
      <c r="AC1150" t="str" cm="1">
        <f t="array" ref="AC1150">_xlfn.IFS(AB1150 &lt;=29, "Young Adult", AB1150 &lt;=44, "Adult", AB1150 &lt;=59, "Middle Age", AB1150 &gt; 59, "Old")</f>
        <v>Old</v>
      </c>
      <c r="AD1150">
        <f t="shared" ca="1" si="34"/>
        <v>4</v>
      </c>
      <c r="AE1150" t="str" cm="1">
        <f t="array" ref="AE1150">_xlfn.IFS(S1150 &lt; 3, "Low", S1150 &lt;= 4, "Medium", S1150 &gt; 4, "High")</f>
        <v>Medium</v>
      </c>
      <c r="AF1150" t="str" cm="1">
        <f t="array" ref="AF1150">_xlfn.IFS(T1150 &lt; 3, "Unsatisfied", T1150 &lt;= 4, "Neutral", T1150 &gt; 4, "Satisfied" )</f>
        <v>Unsatisfied</v>
      </c>
      <c r="AG1150" t="str" cm="1">
        <f t="array" ref="AG1150">_xlfn.IFS(Q1150 &lt; 3, "Needs Improvement", Q1150 &lt;= 4, "Good", Q1150 &gt; 4, "Excellent" )</f>
        <v>Good</v>
      </c>
      <c r="AH1150" t="str">
        <f t="shared" si="35"/>
        <v>Needs Improvement</v>
      </c>
    </row>
    <row r="1151" spans="1:34" x14ac:dyDescent="0.35">
      <c r="A1151">
        <v>1664</v>
      </c>
      <c r="B1151" s="1">
        <v>44288</v>
      </c>
      <c r="C1151" t="s">
        <v>53</v>
      </c>
      <c r="D1151" t="s">
        <v>44</v>
      </c>
      <c r="E1151" t="s">
        <v>30</v>
      </c>
      <c r="F1151" t="s">
        <v>55</v>
      </c>
      <c r="G1151" t="s">
        <v>32</v>
      </c>
      <c r="H1151" t="s">
        <v>55</v>
      </c>
      <c r="I1151" t="s">
        <v>95</v>
      </c>
      <c r="J1151" t="s">
        <v>89</v>
      </c>
      <c r="K1151" s="1">
        <v>33491</v>
      </c>
      <c r="L1151" t="s">
        <v>36</v>
      </c>
      <c r="M1151" t="s">
        <v>48</v>
      </c>
      <c r="N1151" t="s">
        <v>38</v>
      </c>
      <c r="O1151" t="s">
        <v>61</v>
      </c>
      <c r="P1151" t="s">
        <v>40</v>
      </c>
      <c r="Q1151">
        <v>3</v>
      </c>
      <c r="R1151" s="1">
        <v>44969</v>
      </c>
      <c r="S1151">
        <v>2</v>
      </c>
      <c r="T1151">
        <v>1</v>
      </c>
      <c r="U1151">
        <v>1</v>
      </c>
      <c r="V1151" s="1">
        <v>45115</v>
      </c>
      <c r="W1151" t="s">
        <v>62</v>
      </c>
      <c r="X1151" t="s">
        <v>42</v>
      </c>
      <c r="Y1151" t="s">
        <v>52</v>
      </c>
      <c r="Z1151">
        <v>1</v>
      </c>
      <c r="AA1151">
        <v>137.87</v>
      </c>
      <c r="AB1151">
        <v>30</v>
      </c>
      <c r="AC1151" t="str" cm="1">
        <f t="array" ref="AC1151">_xlfn.IFS(AB1151 &lt;=29, "Young Adult", AB1151 &lt;=44, "Adult", AB1151 &lt;=59, "Middle Age", AB1151 &gt; 59, "Old")</f>
        <v>Adult</v>
      </c>
      <c r="AD1151">
        <f t="shared" ca="1" si="34"/>
        <v>5</v>
      </c>
      <c r="AE1151" t="str" cm="1">
        <f t="array" ref="AE1151">_xlfn.IFS(S1151 &lt; 3, "Low", S1151 &lt;= 4, "Medium", S1151 &gt; 4, "High")</f>
        <v>Low</v>
      </c>
      <c r="AF1151" t="str" cm="1">
        <f t="array" ref="AF1151">_xlfn.IFS(T1151 &lt; 3, "Unsatisfied", T1151 &lt;= 4, "Neutral", T1151 &gt; 4, "Satisfied" )</f>
        <v>Unsatisfied</v>
      </c>
      <c r="AG1151" t="str" cm="1">
        <f t="array" ref="AG1151">_xlfn.IFS(Q1151 &lt; 3, "Needs Improvement", Q1151 &lt;= 4, "Good", Q1151 &gt; 4, "Excellent" )</f>
        <v>Good</v>
      </c>
      <c r="AH1151" t="str">
        <f t="shared" si="35"/>
        <v>Needs Improvement</v>
      </c>
    </row>
    <row r="1152" spans="1:34" x14ac:dyDescent="0.35">
      <c r="A1152">
        <v>1665</v>
      </c>
      <c r="B1152" s="1">
        <v>43821</v>
      </c>
      <c r="C1152" t="s">
        <v>53</v>
      </c>
      <c r="D1152" t="s">
        <v>87</v>
      </c>
      <c r="E1152" t="s">
        <v>30</v>
      </c>
      <c r="F1152" t="s">
        <v>31</v>
      </c>
      <c r="G1152" t="s">
        <v>45</v>
      </c>
      <c r="H1152" t="s">
        <v>46</v>
      </c>
      <c r="I1152" t="s">
        <v>95</v>
      </c>
      <c r="J1152" t="s">
        <v>96</v>
      </c>
      <c r="K1152" s="1">
        <v>23202</v>
      </c>
      <c r="L1152" t="s">
        <v>36</v>
      </c>
      <c r="M1152" t="s">
        <v>48</v>
      </c>
      <c r="N1152" t="s">
        <v>72</v>
      </c>
      <c r="O1152" t="s">
        <v>39</v>
      </c>
      <c r="P1152" t="s">
        <v>40</v>
      </c>
      <c r="Q1152">
        <v>3</v>
      </c>
      <c r="R1152" s="1">
        <v>44796</v>
      </c>
      <c r="S1152">
        <v>4</v>
      </c>
      <c r="T1152">
        <v>2</v>
      </c>
      <c r="U1152">
        <v>3</v>
      </c>
      <c r="V1152" s="1">
        <v>44880</v>
      </c>
      <c r="W1152" t="s">
        <v>62</v>
      </c>
      <c r="X1152" t="s">
        <v>42</v>
      </c>
      <c r="Y1152" t="s">
        <v>73</v>
      </c>
      <c r="Z1152">
        <v>3</v>
      </c>
      <c r="AA1152">
        <v>999.83</v>
      </c>
      <c r="AB1152">
        <v>56</v>
      </c>
      <c r="AC1152" t="str" cm="1">
        <f t="array" ref="AC1152">_xlfn.IFS(AB1152 &lt;=29, "Young Adult", AB1152 &lt;=44, "Adult", AB1152 &lt;=59, "Middle Age", AB1152 &gt; 59, "Old")</f>
        <v>Middle Age</v>
      </c>
      <c r="AD1152">
        <f t="shared" ca="1" si="34"/>
        <v>6</v>
      </c>
      <c r="AE1152" t="str" cm="1">
        <f t="array" ref="AE1152">_xlfn.IFS(S1152 &lt; 3, "Low", S1152 &lt;= 4, "Medium", S1152 &gt; 4, "High")</f>
        <v>Medium</v>
      </c>
      <c r="AF1152" t="str" cm="1">
        <f t="array" ref="AF1152">_xlfn.IFS(T1152 &lt; 3, "Unsatisfied", T1152 &lt;= 4, "Neutral", T1152 &gt; 4, "Satisfied" )</f>
        <v>Unsatisfied</v>
      </c>
      <c r="AG1152" t="str" cm="1">
        <f t="array" ref="AG1152">_xlfn.IFS(Q1152 &lt; 3, "Needs Improvement", Q1152 &lt;= 4, "Good", Q1152 &gt; 4, "Excellent" )</f>
        <v>Good</v>
      </c>
      <c r="AH1152" t="str">
        <f t="shared" si="35"/>
        <v>Needs Improvement</v>
      </c>
    </row>
    <row r="1153" spans="1:34" x14ac:dyDescent="0.35">
      <c r="A1153">
        <v>1666</v>
      </c>
      <c r="B1153" s="1">
        <v>44422</v>
      </c>
      <c r="C1153" t="s">
        <v>53</v>
      </c>
      <c r="D1153" t="s">
        <v>64</v>
      </c>
      <c r="E1153" t="s">
        <v>30</v>
      </c>
      <c r="F1153" t="s">
        <v>55</v>
      </c>
      <c r="G1153" t="s">
        <v>45</v>
      </c>
      <c r="H1153" t="s">
        <v>46</v>
      </c>
      <c r="I1153" t="s">
        <v>95</v>
      </c>
      <c r="J1153" t="s">
        <v>65</v>
      </c>
      <c r="K1153" s="1">
        <v>28693</v>
      </c>
      <c r="L1153" t="s">
        <v>80</v>
      </c>
      <c r="M1153" t="s">
        <v>48</v>
      </c>
      <c r="N1153" t="s">
        <v>72</v>
      </c>
      <c r="O1153" t="s">
        <v>77</v>
      </c>
      <c r="P1153" t="s">
        <v>40</v>
      </c>
      <c r="Q1153">
        <v>3</v>
      </c>
      <c r="R1153" s="1">
        <v>44785</v>
      </c>
      <c r="S1153">
        <v>3</v>
      </c>
      <c r="T1153">
        <v>3</v>
      </c>
      <c r="U1153">
        <v>4</v>
      </c>
      <c r="V1153" s="1">
        <v>44978</v>
      </c>
      <c r="W1153" t="s">
        <v>68</v>
      </c>
      <c r="X1153" t="s">
        <v>42</v>
      </c>
      <c r="Y1153" t="s">
        <v>43</v>
      </c>
      <c r="Z1153">
        <v>5</v>
      </c>
      <c r="AA1153">
        <v>597.62</v>
      </c>
      <c r="AB1153">
        <v>43</v>
      </c>
      <c r="AC1153" t="str" cm="1">
        <f t="array" ref="AC1153">_xlfn.IFS(AB1153 &lt;=29, "Young Adult", AB1153 &lt;=44, "Adult", AB1153 &lt;=59, "Middle Age", AB1153 &gt; 59, "Old")</f>
        <v>Adult</v>
      </c>
      <c r="AD1153">
        <f t="shared" ca="1" si="34"/>
        <v>4</v>
      </c>
      <c r="AE1153" t="str" cm="1">
        <f t="array" ref="AE1153">_xlfn.IFS(S1153 &lt; 3, "Low", S1153 &lt;= 4, "Medium", S1153 &gt; 4, "High")</f>
        <v>Medium</v>
      </c>
      <c r="AF1153" t="str" cm="1">
        <f t="array" ref="AF1153">_xlfn.IFS(T1153 &lt; 3, "Unsatisfied", T1153 &lt;= 4, "Neutral", T1153 &gt; 4, "Satisfied" )</f>
        <v>Neutral</v>
      </c>
      <c r="AG1153" t="str" cm="1">
        <f t="array" ref="AG1153">_xlfn.IFS(Q1153 &lt; 3, "Needs Improvement", Q1153 &lt;= 4, "Good", Q1153 &gt; 4, "Excellent" )</f>
        <v>Good</v>
      </c>
      <c r="AH1153" t="str">
        <f t="shared" si="35"/>
        <v>Needs Improvement</v>
      </c>
    </row>
    <row r="1154" spans="1:34" x14ac:dyDescent="0.35">
      <c r="A1154">
        <v>1667</v>
      </c>
      <c r="B1154" s="1">
        <v>43340</v>
      </c>
      <c r="C1154" t="s">
        <v>131</v>
      </c>
      <c r="D1154" t="s">
        <v>69</v>
      </c>
      <c r="E1154" t="s">
        <v>30</v>
      </c>
      <c r="F1154" t="s">
        <v>55</v>
      </c>
      <c r="G1154" t="s">
        <v>45</v>
      </c>
      <c r="H1154" t="s">
        <v>55</v>
      </c>
      <c r="I1154" t="s">
        <v>132</v>
      </c>
      <c r="J1154" t="s">
        <v>89</v>
      </c>
      <c r="K1154" s="1">
        <v>26377</v>
      </c>
      <c r="L1154" t="s">
        <v>36</v>
      </c>
      <c r="M1154" t="s">
        <v>48</v>
      </c>
      <c r="N1154" t="s">
        <v>72</v>
      </c>
      <c r="O1154" t="s">
        <v>39</v>
      </c>
      <c r="P1154" t="s">
        <v>40</v>
      </c>
      <c r="Q1154">
        <v>3</v>
      </c>
      <c r="R1154" s="1">
        <v>44858</v>
      </c>
      <c r="S1154">
        <v>1</v>
      </c>
      <c r="T1154">
        <v>3</v>
      </c>
      <c r="U1154">
        <v>5</v>
      </c>
      <c r="V1154" s="1">
        <v>44815</v>
      </c>
      <c r="W1154" t="s">
        <v>41</v>
      </c>
      <c r="X1154" t="s">
        <v>51</v>
      </c>
      <c r="Y1154" t="s">
        <v>63</v>
      </c>
      <c r="Z1154">
        <v>1</v>
      </c>
      <c r="AA1154">
        <v>697.89</v>
      </c>
      <c r="AB1154">
        <v>46</v>
      </c>
      <c r="AC1154" t="str" cm="1">
        <f t="array" ref="AC1154">_xlfn.IFS(AB1154 &lt;=29, "Young Adult", AB1154 &lt;=44, "Adult", AB1154 &lt;=59, "Middle Age", AB1154 &gt; 59, "Old")</f>
        <v>Middle Age</v>
      </c>
      <c r="AD1154">
        <f t="shared" ca="1" si="34"/>
        <v>7</v>
      </c>
      <c r="AE1154" t="str" cm="1">
        <f t="array" ref="AE1154">_xlfn.IFS(S1154 &lt; 3, "Low", S1154 &lt;= 4, "Medium", S1154 &gt; 4, "High")</f>
        <v>Low</v>
      </c>
      <c r="AF1154" t="str" cm="1">
        <f t="array" ref="AF1154">_xlfn.IFS(T1154 &lt; 3, "Unsatisfied", T1154 &lt;= 4, "Neutral", T1154 &gt; 4, "Satisfied" )</f>
        <v>Neutral</v>
      </c>
      <c r="AG1154" t="str" cm="1">
        <f t="array" ref="AG1154">_xlfn.IFS(Q1154 &lt; 3, "Needs Improvement", Q1154 &lt;= 4, "Good", Q1154 &gt; 4, "Excellent" )</f>
        <v>Good</v>
      </c>
      <c r="AH1154" t="str">
        <f t="shared" si="35"/>
        <v>Effective</v>
      </c>
    </row>
    <row r="1155" spans="1:34" x14ac:dyDescent="0.35">
      <c r="A1155">
        <v>1668</v>
      </c>
      <c r="B1155" s="1">
        <v>45117</v>
      </c>
      <c r="C1155" t="s">
        <v>131</v>
      </c>
      <c r="D1155" t="s">
        <v>29</v>
      </c>
      <c r="E1155" t="s">
        <v>30</v>
      </c>
      <c r="F1155" t="s">
        <v>46</v>
      </c>
      <c r="G1155" t="s">
        <v>32</v>
      </c>
      <c r="H1155" t="s">
        <v>46</v>
      </c>
      <c r="I1155" t="s">
        <v>132</v>
      </c>
      <c r="J1155" t="s">
        <v>47</v>
      </c>
      <c r="K1155" s="1">
        <v>17417</v>
      </c>
      <c r="L1155" t="s">
        <v>36</v>
      </c>
      <c r="M1155" t="s">
        <v>48</v>
      </c>
      <c r="N1155" t="s">
        <v>72</v>
      </c>
      <c r="O1155" t="s">
        <v>61</v>
      </c>
      <c r="P1155" t="s">
        <v>40</v>
      </c>
      <c r="Q1155">
        <v>3</v>
      </c>
      <c r="R1155" s="1">
        <v>44835</v>
      </c>
      <c r="S1155">
        <v>2</v>
      </c>
      <c r="T1155">
        <v>1</v>
      </c>
      <c r="U1155">
        <v>3</v>
      </c>
      <c r="V1155" s="1">
        <v>45100</v>
      </c>
      <c r="W1155" t="s">
        <v>50</v>
      </c>
      <c r="X1155" t="s">
        <v>51</v>
      </c>
      <c r="Y1155" t="s">
        <v>43</v>
      </c>
      <c r="Z1155">
        <v>5</v>
      </c>
      <c r="AA1155">
        <v>673.27</v>
      </c>
      <c r="AB1155">
        <v>76</v>
      </c>
      <c r="AC1155" t="str" cm="1">
        <f t="array" ref="AC1155">_xlfn.IFS(AB1155 &lt;=29, "Young Adult", AB1155 &lt;=44, "Adult", AB1155 &lt;=59, "Middle Age", AB1155 &gt; 59, "Old")</f>
        <v>Old</v>
      </c>
      <c r="AD1155">
        <f t="shared" ref="AD1155:AD1218" ca="1" si="36">DATEDIF(B1155, TODAY(), "Y")</f>
        <v>2</v>
      </c>
      <c r="AE1155" t="str" cm="1">
        <f t="array" ref="AE1155">_xlfn.IFS(S1155 &lt; 3, "Low", S1155 &lt;= 4, "Medium", S1155 &gt; 4, "High")</f>
        <v>Low</v>
      </c>
      <c r="AF1155" t="str" cm="1">
        <f t="array" ref="AF1155">_xlfn.IFS(T1155 &lt; 3, "Unsatisfied", T1155 &lt;= 4, "Neutral", T1155 &gt; 4, "Satisfied" )</f>
        <v>Unsatisfied</v>
      </c>
      <c r="AG1155" t="str" cm="1">
        <f t="array" ref="AG1155">_xlfn.IFS(Q1155 &lt; 3, "Needs Improvement", Q1155 &lt;= 4, "Good", Q1155 &gt; 4, "Excellent" )</f>
        <v>Good</v>
      </c>
      <c r="AH1155" t="str">
        <f t="shared" ref="AH1155:AH1218" si="37">IF(AND(Y1155 = "Passed", Q1155 &gt; 4), "Highly Effective", IF(AND(Y1155 = "Completed", Q1155 &gt;= 3), "Effective", "Needs Improvement"))</f>
        <v>Needs Improvement</v>
      </c>
    </row>
    <row r="1156" spans="1:34" x14ac:dyDescent="0.35">
      <c r="A1156">
        <v>1669</v>
      </c>
      <c r="B1156" s="1">
        <v>44092</v>
      </c>
      <c r="C1156" t="s">
        <v>140</v>
      </c>
      <c r="D1156" t="s">
        <v>85</v>
      </c>
      <c r="E1156" t="s">
        <v>30</v>
      </c>
      <c r="F1156" t="s">
        <v>46</v>
      </c>
      <c r="G1156" t="s">
        <v>45</v>
      </c>
      <c r="H1156" t="s">
        <v>33</v>
      </c>
      <c r="I1156" t="s">
        <v>95</v>
      </c>
      <c r="J1156" t="s">
        <v>70</v>
      </c>
      <c r="K1156" s="1">
        <v>22538</v>
      </c>
      <c r="L1156" t="s">
        <v>36</v>
      </c>
      <c r="M1156" t="s">
        <v>48</v>
      </c>
      <c r="N1156" t="s">
        <v>84</v>
      </c>
      <c r="O1156" t="s">
        <v>77</v>
      </c>
      <c r="P1156" t="s">
        <v>40</v>
      </c>
      <c r="Q1156">
        <v>3</v>
      </c>
      <c r="R1156" s="1">
        <v>44817</v>
      </c>
      <c r="S1156">
        <v>3</v>
      </c>
      <c r="T1156">
        <v>1</v>
      </c>
      <c r="U1156">
        <v>2</v>
      </c>
      <c r="V1156" s="1">
        <v>44936</v>
      </c>
      <c r="W1156" t="s">
        <v>62</v>
      </c>
      <c r="X1156" t="s">
        <v>51</v>
      </c>
      <c r="Y1156" t="s">
        <v>73</v>
      </c>
      <c r="Z1156">
        <v>5</v>
      </c>
      <c r="AA1156">
        <v>753.01</v>
      </c>
      <c r="AB1156">
        <v>59</v>
      </c>
      <c r="AC1156" t="str" cm="1">
        <f t="array" ref="AC1156">_xlfn.IFS(AB1156 &lt;=29, "Young Adult", AB1156 &lt;=44, "Adult", AB1156 &lt;=59, "Middle Age", AB1156 &gt; 59, "Old")</f>
        <v>Middle Age</v>
      </c>
      <c r="AD1156">
        <f t="shared" ca="1" si="36"/>
        <v>5</v>
      </c>
      <c r="AE1156" t="str" cm="1">
        <f t="array" ref="AE1156">_xlfn.IFS(S1156 &lt; 3, "Low", S1156 &lt;= 4, "Medium", S1156 &gt; 4, "High")</f>
        <v>Medium</v>
      </c>
      <c r="AF1156" t="str" cm="1">
        <f t="array" ref="AF1156">_xlfn.IFS(T1156 &lt; 3, "Unsatisfied", T1156 &lt;= 4, "Neutral", T1156 &gt; 4, "Satisfied" )</f>
        <v>Unsatisfied</v>
      </c>
      <c r="AG1156" t="str" cm="1">
        <f t="array" ref="AG1156">_xlfn.IFS(Q1156 &lt; 3, "Needs Improvement", Q1156 &lt;= 4, "Good", Q1156 &gt; 4, "Excellent" )</f>
        <v>Good</v>
      </c>
      <c r="AH1156" t="str">
        <f t="shared" si="37"/>
        <v>Needs Improvement</v>
      </c>
    </row>
    <row r="1157" spans="1:34" x14ac:dyDescent="0.35">
      <c r="A1157">
        <v>1670</v>
      </c>
      <c r="B1157" s="1">
        <v>43664</v>
      </c>
      <c r="C1157" t="s">
        <v>140</v>
      </c>
      <c r="D1157" t="s">
        <v>44</v>
      </c>
      <c r="E1157" t="s">
        <v>30</v>
      </c>
      <c r="F1157" t="s">
        <v>31</v>
      </c>
      <c r="G1157" t="s">
        <v>45</v>
      </c>
      <c r="H1157" t="s">
        <v>55</v>
      </c>
      <c r="I1157" t="s">
        <v>95</v>
      </c>
      <c r="J1157" t="s">
        <v>89</v>
      </c>
      <c r="K1157" s="1">
        <v>22226</v>
      </c>
      <c r="L1157" t="s">
        <v>36</v>
      </c>
      <c r="M1157" t="s">
        <v>37</v>
      </c>
      <c r="N1157" t="s">
        <v>60</v>
      </c>
      <c r="O1157" t="s">
        <v>39</v>
      </c>
      <c r="P1157" t="s">
        <v>40</v>
      </c>
      <c r="Q1157">
        <v>3</v>
      </c>
      <c r="R1157" s="1">
        <v>44784</v>
      </c>
      <c r="S1157">
        <v>2</v>
      </c>
      <c r="T1157">
        <v>2</v>
      </c>
      <c r="U1157">
        <v>2</v>
      </c>
      <c r="V1157" s="1">
        <v>44958</v>
      </c>
      <c r="W1157" t="s">
        <v>41</v>
      </c>
      <c r="X1157" t="s">
        <v>42</v>
      </c>
      <c r="Y1157" t="s">
        <v>43</v>
      </c>
      <c r="Z1157">
        <v>5</v>
      </c>
      <c r="AA1157">
        <v>939.02</v>
      </c>
      <c r="AB1157">
        <v>59</v>
      </c>
      <c r="AC1157" t="str" cm="1">
        <f t="array" ref="AC1157">_xlfn.IFS(AB1157 &lt;=29, "Young Adult", AB1157 &lt;=44, "Adult", AB1157 &lt;=59, "Middle Age", AB1157 &gt; 59, "Old")</f>
        <v>Middle Age</v>
      </c>
      <c r="AD1157">
        <f t="shared" ca="1" si="36"/>
        <v>6</v>
      </c>
      <c r="AE1157" t="str" cm="1">
        <f t="array" ref="AE1157">_xlfn.IFS(S1157 &lt; 3, "Low", S1157 &lt;= 4, "Medium", S1157 &gt; 4, "High")</f>
        <v>Low</v>
      </c>
      <c r="AF1157" t="str" cm="1">
        <f t="array" ref="AF1157">_xlfn.IFS(T1157 &lt; 3, "Unsatisfied", T1157 &lt;= 4, "Neutral", T1157 &gt; 4, "Satisfied" )</f>
        <v>Unsatisfied</v>
      </c>
      <c r="AG1157" t="str" cm="1">
        <f t="array" ref="AG1157">_xlfn.IFS(Q1157 &lt; 3, "Needs Improvement", Q1157 &lt;= 4, "Good", Q1157 &gt; 4, "Excellent" )</f>
        <v>Good</v>
      </c>
      <c r="AH1157" t="str">
        <f t="shared" si="37"/>
        <v>Needs Improvement</v>
      </c>
    </row>
    <row r="1158" spans="1:34" x14ac:dyDescent="0.35">
      <c r="A1158">
        <v>1671</v>
      </c>
      <c r="B1158" s="1">
        <v>44521</v>
      </c>
      <c r="C1158" t="s">
        <v>140</v>
      </c>
      <c r="D1158" t="s">
        <v>87</v>
      </c>
      <c r="E1158" t="s">
        <v>30</v>
      </c>
      <c r="F1158" t="s">
        <v>31</v>
      </c>
      <c r="G1158" t="s">
        <v>45</v>
      </c>
      <c r="H1158" t="s">
        <v>55</v>
      </c>
      <c r="I1158" t="s">
        <v>57</v>
      </c>
      <c r="J1158" t="s">
        <v>96</v>
      </c>
      <c r="K1158" s="1">
        <v>23660</v>
      </c>
      <c r="L1158" t="s">
        <v>36</v>
      </c>
      <c r="M1158" t="s">
        <v>37</v>
      </c>
      <c r="N1158" t="s">
        <v>38</v>
      </c>
      <c r="O1158" t="s">
        <v>67</v>
      </c>
      <c r="P1158" t="s">
        <v>40</v>
      </c>
      <c r="Q1158">
        <v>3</v>
      </c>
      <c r="R1158" s="1">
        <v>45115</v>
      </c>
      <c r="S1158">
        <v>5</v>
      </c>
      <c r="T1158">
        <v>3</v>
      </c>
      <c r="U1158">
        <v>5</v>
      </c>
      <c r="V1158" s="1">
        <v>44880</v>
      </c>
      <c r="W1158" t="s">
        <v>50</v>
      </c>
      <c r="X1158" t="s">
        <v>51</v>
      </c>
      <c r="Y1158" t="s">
        <v>73</v>
      </c>
      <c r="Z1158">
        <v>2</v>
      </c>
      <c r="AA1158">
        <v>680.45</v>
      </c>
      <c r="AB1158">
        <v>57</v>
      </c>
      <c r="AC1158" t="str" cm="1">
        <f t="array" ref="AC1158">_xlfn.IFS(AB1158 &lt;=29, "Young Adult", AB1158 &lt;=44, "Adult", AB1158 &lt;=59, "Middle Age", AB1158 &gt; 59, "Old")</f>
        <v>Middle Age</v>
      </c>
      <c r="AD1158">
        <f t="shared" ca="1" si="36"/>
        <v>4</v>
      </c>
      <c r="AE1158" t="str" cm="1">
        <f t="array" ref="AE1158">_xlfn.IFS(S1158 &lt; 3, "Low", S1158 &lt;= 4, "Medium", S1158 &gt; 4, "High")</f>
        <v>High</v>
      </c>
      <c r="AF1158" t="str" cm="1">
        <f t="array" ref="AF1158">_xlfn.IFS(T1158 &lt; 3, "Unsatisfied", T1158 &lt;= 4, "Neutral", T1158 &gt; 4, "Satisfied" )</f>
        <v>Neutral</v>
      </c>
      <c r="AG1158" t="str" cm="1">
        <f t="array" ref="AG1158">_xlfn.IFS(Q1158 &lt; 3, "Needs Improvement", Q1158 &lt;= 4, "Good", Q1158 &gt; 4, "Excellent" )</f>
        <v>Good</v>
      </c>
      <c r="AH1158" t="str">
        <f t="shared" si="37"/>
        <v>Needs Improvement</v>
      </c>
    </row>
    <row r="1159" spans="1:34" x14ac:dyDescent="0.35">
      <c r="A1159">
        <v>1672</v>
      </c>
      <c r="B1159" s="1">
        <v>44263</v>
      </c>
      <c r="C1159" t="s">
        <v>124</v>
      </c>
      <c r="D1159" t="s">
        <v>29</v>
      </c>
      <c r="E1159" t="s">
        <v>30</v>
      </c>
      <c r="F1159" t="s">
        <v>55</v>
      </c>
      <c r="G1159" t="s">
        <v>56</v>
      </c>
      <c r="H1159" t="s">
        <v>46</v>
      </c>
      <c r="I1159" t="s">
        <v>95</v>
      </c>
      <c r="J1159" t="s">
        <v>70</v>
      </c>
      <c r="K1159" s="1">
        <v>17313</v>
      </c>
      <c r="L1159" t="s">
        <v>36</v>
      </c>
      <c r="M1159" t="s">
        <v>48</v>
      </c>
      <c r="N1159" t="s">
        <v>84</v>
      </c>
      <c r="O1159" t="s">
        <v>67</v>
      </c>
      <c r="P1159" t="s">
        <v>40</v>
      </c>
      <c r="Q1159">
        <v>3</v>
      </c>
      <c r="R1159" s="1">
        <v>44842</v>
      </c>
      <c r="S1159">
        <v>1</v>
      </c>
      <c r="T1159">
        <v>3</v>
      </c>
      <c r="U1159">
        <v>4</v>
      </c>
      <c r="V1159" s="1">
        <v>44818</v>
      </c>
      <c r="W1159" t="s">
        <v>68</v>
      </c>
      <c r="X1159" t="s">
        <v>51</v>
      </c>
      <c r="Y1159" t="s">
        <v>63</v>
      </c>
      <c r="Z1159">
        <v>3</v>
      </c>
      <c r="AA1159">
        <v>263.8</v>
      </c>
      <c r="AB1159">
        <v>74</v>
      </c>
      <c r="AC1159" t="str" cm="1">
        <f t="array" ref="AC1159">_xlfn.IFS(AB1159 &lt;=29, "Young Adult", AB1159 &lt;=44, "Adult", AB1159 &lt;=59, "Middle Age", AB1159 &gt; 59, "Old")</f>
        <v>Old</v>
      </c>
      <c r="AD1159">
        <f t="shared" ca="1" si="36"/>
        <v>5</v>
      </c>
      <c r="AE1159" t="str" cm="1">
        <f t="array" ref="AE1159">_xlfn.IFS(S1159 &lt; 3, "Low", S1159 &lt;= 4, "Medium", S1159 &gt; 4, "High")</f>
        <v>Low</v>
      </c>
      <c r="AF1159" t="str" cm="1">
        <f t="array" ref="AF1159">_xlfn.IFS(T1159 &lt; 3, "Unsatisfied", T1159 &lt;= 4, "Neutral", T1159 &gt; 4, "Satisfied" )</f>
        <v>Neutral</v>
      </c>
      <c r="AG1159" t="str" cm="1">
        <f t="array" ref="AG1159">_xlfn.IFS(Q1159 &lt; 3, "Needs Improvement", Q1159 &lt;= 4, "Good", Q1159 &gt; 4, "Excellent" )</f>
        <v>Good</v>
      </c>
      <c r="AH1159" t="str">
        <f t="shared" si="37"/>
        <v>Effective</v>
      </c>
    </row>
    <row r="1160" spans="1:34" x14ac:dyDescent="0.35">
      <c r="A1160">
        <v>1673</v>
      </c>
      <c r="B1160" s="1">
        <v>43698</v>
      </c>
      <c r="C1160" t="s">
        <v>125</v>
      </c>
      <c r="D1160" t="s">
        <v>44</v>
      </c>
      <c r="E1160" t="s">
        <v>30</v>
      </c>
      <c r="F1160" t="s">
        <v>46</v>
      </c>
      <c r="G1160" t="s">
        <v>32</v>
      </c>
      <c r="H1160" t="s">
        <v>55</v>
      </c>
      <c r="I1160" t="s">
        <v>95</v>
      </c>
      <c r="J1160" t="s">
        <v>65</v>
      </c>
      <c r="K1160" s="1">
        <v>18574</v>
      </c>
      <c r="L1160" t="s">
        <v>36</v>
      </c>
      <c r="M1160" t="s">
        <v>37</v>
      </c>
      <c r="N1160" t="s">
        <v>60</v>
      </c>
      <c r="O1160" t="s">
        <v>39</v>
      </c>
      <c r="P1160" t="s">
        <v>40</v>
      </c>
      <c r="Q1160">
        <v>3</v>
      </c>
      <c r="R1160" s="1">
        <v>44792</v>
      </c>
      <c r="S1160">
        <v>3</v>
      </c>
      <c r="T1160">
        <v>5</v>
      </c>
      <c r="U1160">
        <v>5</v>
      </c>
      <c r="V1160" s="1">
        <v>44930</v>
      </c>
      <c r="W1160" t="s">
        <v>62</v>
      </c>
      <c r="X1160" t="s">
        <v>51</v>
      </c>
      <c r="Y1160" t="s">
        <v>52</v>
      </c>
      <c r="Z1160">
        <v>2</v>
      </c>
      <c r="AA1160">
        <v>981.06</v>
      </c>
      <c r="AB1160">
        <v>69</v>
      </c>
      <c r="AC1160" t="str" cm="1">
        <f t="array" ref="AC1160">_xlfn.IFS(AB1160 &lt;=29, "Young Adult", AB1160 &lt;=44, "Adult", AB1160 &lt;=59, "Middle Age", AB1160 &gt; 59, "Old")</f>
        <v>Old</v>
      </c>
      <c r="AD1160">
        <f t="shared" ca="1" si="36"/>
        <v>6</v>
      </c>
      <c r="AE1160" t="str" cm="1">
        <f t="array" ref="AE1160">_xlfn.IFS(S1160 &lt; 3, "Low", S1160 &lt;= 4, "Medium", S1160 &gt; 4, "High")</f>
        <v>Medium</v>
      </c>
      <c r="AF1160" t="str" cm="1">
        <f t="array" ref="AF1160">_xlfn.IFS(T1160 &lt; 3, "Unsatisfied", T1160 &lt;= 4, "Neutral", T1160 &gt; 4, "Satisfied" )</f>
        <v>Satisfied</v>
      </c>
      <c r="AG1160" t="str" cm="1">
        <f t="array" ref="AG1160">_xlfn.IFS(Q1160 &lt; 3, "Needs Improvement", Q1160 &lt;= 4, "Good", Q1160 &gt; 4, "Excellent" )</f>
        <v>Good</v>
      </c>
      <c r="AH1160" t="str">
        <f t="shared" si="37"/>
        <v>Needs Improvement</v>
      </c>
    </row>
    <row r="1161" spans="1:34" x14ac:dyDescent="0.35">
      <c r="A1161">
        <v>1674</v>
      </c>
      <c r="B1161" s="1">
        <v>44681</v>
      </c>
      <c r="C1161" t="s">
        <v>139</v>
      </c>
      <c r="D1161" t="s">
        <v>87</v>
      </c>
      <c r="E1161" t="s">
        <v>108</v>
      </c>
      <c r="F1161" t="s">
        <v>46</v>
      </c>
      <c r="G1161" t="s">
        <v>56</v>
      </c>
      <c r="H1161" t="s">
        <v>55</v>
      </c>
      <c r="I1161" t="s">
        <v>95</v>
      </c>
      <c r="J1161" t="s">
        <v>101</v>
      </c>
      <c r="K1161" s="1">
        <v>16970</v>
      </c>
      <c r="L1161" t="s">
        <v>36</v>
      </c>
      <c r="M1161" t="s">
        <v>37</v>
      </c>
      <c r="N1161" t="s">
        <v>60</v>
      </c>
      <c r="O1161" t="s">
        <v>67</v>
      </c>
      <c r="P1161" t="s">
        <v>40</v>
      </c>
      <c r="Q1161">
        <v>3</v>
      </c>
      <c r="R1161" s="1">
        <v>44838</v>
      </c>
      <c r="S1161">
        <v>1</v>
      </c>
      <c r="T1161">
        <v>5</v>
      </c>
      <c r="U1161">
        <v>5</v>
      </c>
      <c r="V1161" s="1">
        <v>44887</v>
      </c>
      <c r="W1161" t="s">
        <v>50</v>
      </c>
      <c r="X1161" t="s">
        <v>42</v>
      </c>
      <c r="Y1161" t="s">
        <v>73</v>
      </c>
      <c r="Z1161">
        <v>1</v>
      </c>
      <c r="AA1161">
        <v>293.55</v>
      </c>
      <c r="AB1161">
        <v>76</v>
      </c>
      <c r="AC1161" t="str" cm="1">
        <f t="array" ref="AC1161">_xlfn.IFS(AB1161 &lt;=29, "Young Adult", AB1161 &lt;=44, "Adult", AB1161 &lt;=59, "Middle Age", AB1161 &gt; 59, "Old")</f>
        <v>Old</v>
      </c>
      <c r="AD1161">
        <f t="shared" ca="1" si="36"/>
        <v>4</v>
      </c>
      <c r="AE1161" t="str" cm="1">
        <f t="array" ref="AE1161">_xlfn.IFS(S1161 &lt; 3, "Low", S1161 &lt;= 4, "Medium", S1161 &gt; 4, "High")</f>
        <v>Low</v>
      </c>
      <c r="AF1161" t="str" cm="1">
        <f t="array" ref="AF1161">_xlfn.IFS(T1161 &lt; 3, "Unsatisfied", T1161 &lt;= 4, "Neutral", T1161 &gt; 4, "Satisfied" )</f>
        <v>Satisfied</v>
      </c>
      <c r="AG1161" t="str" cm="1">
        <f t="array" ref="AG1161">_xlfn.IFS(Q1161 &lt; 3, "Needs Improvement", Q1161 &lt;= 4, "Good", Q1161 &gt; 4, "Excellent" )</f>
        <v>Good</v>
      </c>
      <c r="AH1161" t="str">
        <f t="shared" si="37"/>
        <v>Needs Improvement</v>
      </c>
    </row>
    <row r="1162" spans="1:34" x14ac:dyDescent="0.35">
      <c r="A1162">
        <v>1675</v>
      </c>
      <c r="B1162" s="1">
        <v>44960</v>
      </c>
      <c r="C1162" t="s">
        <v>53</v>
      </c>
      <c r="D1162" t="s">
        <v>85</v>
      </c>
      <c r="E1162" t="s">
        <v>30</v>
      </c>
      <c r="F1162" t="s">
        <v>55</v>
      </c>
      <c r="G1162" t="s">
        <v>45</v>
      </c>
      <c r="H1162" t="s">
        <v>46</v>
      </c>
      <c r="I1162" t="s">
        <v>95</v>
      </c>
      <c r="J1162" t="s">
        <v>70</v>
      </c>
      <c r="K1162" s="1">
        <v>21856</v>
      </c>
      <c r="L1162" t="s">
        <v>36</v>
      </c>
      <c r="M1162" t="s">
        <v>48</v>
      </c>
      <c r="N1162" t="s">
        <v>49</v>
      </c>
      <c r="O1162" t="s">
        <v>39</v>
      </c>
      <c r="P1162" t="s">
        <v>40</v>
      </c>
      <c r="Q1162">
        <v>3</v>
      </c>
      <c r="R1162" s="1">
        <v>44951</v>
      </c>
      <c r="S1162">
        <v>4</v>
      </c>
      <c r="T1162">
        <v>1</v>
      </c>
      <c r="U1162">
        <v>4</v>
      </c>
      <c r="V1162" s="1">
        <v>44992</v>
      </c>
      <c r="W1162" t="s">
        <v>68</v>
      </c>
      <c r="X1162" t="s">
        <v>42</v>
      </c>
      <c r="Y1162" t="s">
        <v>43</v>
      </c>
      <c r="Z1162">
        <v>4</v>
      </c>
      <c r="AA1162">
        <v>904.68</v>
      </c>
      <c r="AB1162">
        <v>64</v>
      </c>
      <c r="AC1162" t="str" cm="1">
        <f t="array" ref="AC1162">_xlfn.IFS(AB1162 &lt;=29, "Young Adult", AB1162 &lt;=44, "Adult", AB1162 &lt;=59, "Middle Age", AB1162 &gt; 59, "Old")</f>
        <v>Old</v>
      </c>
      <c r="AD1162">
        <f t="shared" ca="1" si="36"/>
        <v>3</v>
      </c>
      <c r="AE1162" t="str" cm="1">
        <f t="array" ref="AE1162">_xlfn.IFS(S1162 &lt; 3, "Low", S1162 &lt;= 4, "Medium", S1162 &gt; 4, "High")</f>
        <v>Medium</v>
      </c>
      <c r="AF1162" t="str" cm="1">
        <f t="array" ref="AF1162">_xlfn.IFS(T1162 &lt; 3, "Unsatisfied", T1162 &lt;= 4, "Neutral", T1162 &gt; 4, "Satisfied" )</f>
        <v>Unsatisfied</v>
      </c>
      <c r="AG1162" t="str" cm="1">
        <f t="array" ref="AG1162">_xlfn.IFS(Q1162 &lt; 3, "Needs Improvement", Q1162 &lt;= 4, "Good", Q1162 &gt; 4, "Excellent" )</f>
        <v>Good</v>
      </c>
      <c r="AH1162" t="str">
        <f t="shared" si="37"/>
        <v>Needs Improvement</v>
      </c>
    </row>
    <row r="1163" spans="1:34" x14ac:dyDescent="0.35">
      <c r="A1163">
        <v>1676</v>
      </c>
      <c r="B1163" s="1">
        <v>45054</v>
      </c>
      <c r="C1163" t="s">
        <v>53</v>
      </c>
      <c r="D1163" t="s">
        <v>64</v>
      </c>
      <c r="E1163" t="s">
        <v>30</v>
      </c>
      <c r="F1163" t="s">
        <v>46</v>
      </c>
      <c r="G1163" t="s">
        <v>56</v>
      </c>
      <c r="H1163" t="s">
        <v>55</v>
      </c>
      <c r="I1163" t="s">
        <v>95</v>
      </c>
      <c r="J1163" t="s">
        <v>102</v>
      </c>
      <c r="K1163" s="1">
        <v>23235</v>
      </c>
      <c r="L1163" t="s">
        <v>36</v>
      </c>
      <c r="M1163" t="s">
        <v>48</v>
      </c>
      <c r="N1163" t="s">
        <v>60</v>
      </c>
      <c r="O1163" t="s">
        <v>39</v>
      </c>
      <c r="P1163" t="s">
        <v>40</v>
      </c>
      <c r="Q1163">
        <v>3</v>
      </c>
      <c r="R1163" s="1">
        <v>45012</v>
      </c>
      <c r="S1163">
        <v>2</v>
      </c>
      <c r="T1163">
        <v>5</v>
      </c>
      <c r="U1163">
        <v>1</v>
      </c>
      <c r="V1163" s="1">
        <v>44902</v>
      </c>
      <c r="W1163" t="s">
        <v>62</v>
      </c>
      <c r="X1163" t="s">
        <v>42</v>
      </c>
      <c r="Y1163" t="s">
        <v>43</v>
      </c>
      <c r="Z1163">
        <v>5</v>
      </c>
      <c r="AA1163">
        <v>104.66</v>
      </c>
      <c r="AB1163">
        <v>60</v>
      </c>
      <c r="AC1163" t="str" cm="1">
        <f t="array" ref="AC1163">_xlfn.IFS(AB1163 &lt;=29, "Young Adult", AB1163 &lt;=44, "Adult", AB1163 &lt;=59, "Middle Age", AB1163 &gt; 59, "Old")</f>
        <v>Old</v>
      </c>
      <c r="AD1163">
        <f t="shared" ca="1" si="36"/>
        <v>3</v>
      </c>
      <c r="AE1163" t="str" cm="1">
        <f t="array" ref="AE1163">_xlfn.IFS(S1163 &lt; 3, "Low", S1163 &lt;= 4, "Medium", S1163 &gt; 4, "High")</f>
        <v>Low</v>
      </c>
      <c r="AF1163" t="str" cm="1">
        <f t="array" ref="AF1163">_xlfn.IFS(T1163 &lt; 3, "Unsatisfied", T1163 &lt;= 4, "Neutral", T1163 &gt; 4, "Satisfied" )</f>
        <v>Satisfied</v>
      </c>
      <c r="AG1163" t="str" cm="1">
        <f t="array" ref="AG1163">_xlfn.IFS(Q1163 &lt; 3, "Needs Improvement", Q1163 &lt;= 4, "Good", Q1163 &gt; 4, "Excellent" )</f>
        <v>Good</v>
      </c>
      <c r="AH1163" t="str">
        <f t="shared" si="37"/>
        <v>Needs Improvement</v>
      </c>
    </row>
    <row r="1164" spans="1:34" x14ac:dyDescent="0.35">
      <c r="A1164">
        <v>1677</v>
      </c>
      <c r="B1164" s="1">
        <v>44771</v>
      </c>
      <c r="C1164" t="s">
        <v>53</v>
      </c>
      <c r="D1164" t="s">
        <v>74</v>
      </c>
      <c r="E1164" t="s">
        <v>30</v>
      </c>
      <c r="F1164" t="s">
        <v>46</v>
      </c>
      <c r="G1164" t="s">
        <v>56</v>
      </c>
      <c r="H1164" t="s">
        <v>46</v>
      </c>
      <c r="I1164" t="s">
        <v>95</v>
      </c>
      <c r="J1164" t="s">
        <v>65</v>
      </c>
      <c r="K1164" s="1">
        <v>24068</v>
      </c>
      <c r="L1164" t="s">
        <v>80</v>
      </c>
      <c r="M1164" t="s">
        <v>37</v>
      </c>
      <c r="N1164" t="s">
        <v>60</v>
      </c>
      <c r="O1164" t="s">
        <v>39</v>
      </c>
      <c r="P1164" t="s">
        <v>40</v>
      </c>
      <c r="Q1164">
        <v>3</v>
      </c>
      <c r="R1164" s="1">
        <v>44995</v>
      </c>
      <c r="S1164">
        <v>5</v>
      </c>
      <c r="T1164">
        <v>4</v>
      </c>
      <c r="U1164">
        <v>5</v>
      </c>
      <c r="V1164" s="1">
        <v>44897</v>
      </c>
      <c r="W1164" t="s">
        <v>68</v>
      </c>
      <c r="X1164" t="s">
        <v>51</v>
      </c>
      <c r="Y1164" t="s">
        <v>52</v>
      </c>
      <c r="Z1164">
        <v>2</v>
      </c>
      <c r="AA1164">
        <v>836.37</v>
      </c>
      <c r="AB1164">
        <v>57</v>
      </c>
      <c r="AC1164" t="str" cm="1">
        <f t="array" ref="AC1164">_xlfn.IFS(AB1164 &lt;=29, "Young Adult", AB1164 &lt;=44, "Adult", AB1164 &lt;=59, "Middle Age", AB1164 &gt; 59, "Old")</f>
        <v>Middle Age</v>
      </c>
      <c r="AD1164">
        <f t="shared" ca="1" si="36"/>
        <v>3</v>
      </c>
      <c r="AE1164" t="str" cm="1">
        <f t="array" ref="AE1164">_xlfn.IFS(S1164 &lt; 3, "Low", S1164 &lt;= 4, "Medium", S1164 &gt; 4, "High")</f>
        <v>High</v>
      </c>
      <c r="AF1164" t="str" cm="1">
        <f t="array" ref="AF1164">_xlfn.IFS(T1164 &lt; 3, "Unsatisfied", T1164 &lt;= 4, "Neutral", T1164 &gt; 4, "Satisfied" )</f>
        <v>Neutral</v>
      </c>
      <c r="AG1164" t="str" cm="1">
        <f t="array" ref="AG1164">_xlfn.IFS(Q1164 &lt; 3, "Needs Improvement", Q1164 &lt;= 4, "Good", Q1164 &gt; 4, "Excellent" )</f>
        <v>Good</v>
      </c>
      <c r="AH1164" t="str">
        <f t="shared" si="37"/>
        <v>Needs Improvement</v>
      </c>
    </row>
    <row r="1165" spans="1:34" x14ac:dyDescent="0.35">
      <c r="A1165">
        <v>1678</v>
      </c>
      <c r="B1165" s="1">
        <v>44153</v>
      </c>
      <c r="C1165" t="s">
        <v>131</v>
      </c>
      <c r="D1165" t="s">
        <v>54</v>
      </c>
      <c r="E1165" t="s">
        <v>30</v>
      </c>
      <c r="F1165" t="s">
        <v>46</v>
      </c>
      <c r="G1165" t="s">
        <v>45</v>
      </c>
      <c r="H1165" t="s">
        <v>46</v>
      </c>
      <c r="I1165" t="s">
        <v>132</v>
      </c>
      <c r="J1165" t="s">
        <v>70</v>
      </c>
      <c r="K1165" s="1">
        <v>16889</v>
      </c>
      <c r="L1165" t="s">
        <v>36</v>
      </c>
      <c r="M1165" t="s">
        <v>37</v>
      </c>
      <c r="N1165" t="s">
        <v>72</v>
      </c>
      <c r="O1165" t="s">
        <v>39</v>
      </c>
      <c r="P1165" t="s">
        <v>40</v>
      </c>
      <c r="Q1165">
        <v>3</v>
      </c>
      <c r="R1165" s="1">
        <v>45098</v>
      </c>
      <c r="S1165">
        <v>2</v>
      </c>
      <c r="T1165">
        <v>1</v>
      </c>
      <c r="U1165">
        <v>1</v>
      </c>
      <c r="V1165" s="1">
        <v>45030</v>
      </c>
      <c r="W1165" t="s">
        <v>41</v>
      </c>
      <c r="X1165" t="s">
        <v>42</v>
      </c>
      <c r="Y1165" t="s">
        <v>63</v>
      </c>
      <c r="Z1165">
        <v>1</v>
      </c>
      <c r="AA1165">
        <v>749.64</v>
      </c>
      <c r="AB1165">
        <v>74</v>
      </c>
      <c r="AC1165" t="str" cm="1">
        <f t="array" ref="AC1165">_xlfn.IFS(AB1165 &lt;=29, "Young Adult", AB1165 &lt;=44, "Adult", AB1165 &lt;=59, "Middle Age", AB1165 &gt; 59, "Old")</f>
        <v>Old</v>
      </c>
      <c r="AD1165">
        <f t="shared" ca="1" si="36"/>
        <v>5</v>
      </c>
      <c r="AE1165" t="str" cm="1">
        <f t="array" ref="AE1165">_xlfn.IFS(S1165 &lt; 3, "Low", S1165 &lt;= 4, "Medium", S1165 &gt; 4, "High")</f>
        <v>Low</v>
      </c>
      <c r="AF1165" t="str" cm="1">
        <f t="array" ref="AF1165">_xlfn.IFS(T1165 &lt; 3, "Unsatisfied", T1165 &lt;= 4, "Neutral", T1165 &gt; 4, "Satisfied" )</f>
        <v>Unsatisfied</v>
      </c>
      <c r="AG1165" t="str" cm="1">
        <f t="array" ref="AG1165">_xlfn.IFS(Q1165 &lt; 3, "Needs Improvement", Q1165 &lt;= 4, "Good", Q1165 &gt; 4, "Excellent" )</f>
        <v>Good</v>
      </c>
      <c r="AH1165" t="str">
        <f t="shared" si="37"/>
        <v>Effective</v>
      </c>
    </row>
    <row r="1166" spans="1:34" x14ac:dyDescent="0.35">
      <c r="A1166">
        <v>1679</v>
      </c>
      <c r="B1166" s="1">
        <v>44332</v>
      </c>
      <c r="C1166" t="s">
        <v>131</v>
      </c>
      <c r="D1166" t="s">
        <v>69</v>
      </c>
      <c r="E1166" t="s">
        <v>30</v>
      </c>
      <c r="F1166" t="s">
        <v>46</v>
      </c>
      <c r="G1166" t="s">
        <v>32</v>
      </c>
      <c r="H1166" t="s">
        <v>46</v>
      </c>
      <c r="I1166" t="s">
        <v>132</v>
      </c>
      <c r="J1166" t="s">
        <v>79</v>
      </c>
      <c r="K1166" s="1">
        <v>16420</v>
      </c>
      <c r="L1166" t="s">
        <v>36</v>
      </c>
      <c r="M1166" t="s">
        <v>48</v>
      </c>
      <c r="N1166" t="s">
        <v>72</v>
      </c>
      <c r="O1166" t="s">
        <v>39</v>
      </c>
      <c r="P1166" t="s">
        <v>40</v>
      </c>
      <c r="Q1166">
        <v>3</v>
      </c>
      <c r="R1166" s="1">
        <v>45139</v>
      </c>
      <c r="S1166">
        <v>5</v>
      </c>
      <c r="T1166">
        <v>4</v>
      </c>
      <c r="U1166">
        <v>3</v>
      </c>
      <c r="V1166" s="1">
        <v>45010</v>
      </c>
      <c r="W1166" t="s">
        <v>41</v>
      </c>
      <c r="X1166" t="s">
        <v>51</v>
      </c>
      <c r="Y1166" t="s">
        <v>43</v>
      </c>
      <c r="Z1166">
        <v>5</v>
      </c>
      <c r="AA1166">
        <v>213.06</v>
      </c>
      <c r="AB1166">
        <v>77</v>
      </c>
      <c r="AC1166" t="str" cm="1">
        <f t="array" ref="AC1166">_xlfn.IFS(AB1166 &lt;=29, "Young Adult", AB1166 &lt;=44, "Adult", AB1166 &lt;=59, "Middle Age", AB1166 &gt; 59, "Old")</f>
        <v>Old</v>
      </c>
      <c r="AD1166">
        <f t="shared" ca="1" si="36"/>
        <v>5</v>
      </c>
      <c r="AE1166" t="str" cm="1">
        <f t="array" ref="AE1166">_xlfn.IFS(S1166 &lt; 3, "Low", S1166 &lt;= 4, "Medium", S1166 &gt; 4, "High")</f>
        <v>High</v>
      </c>
      <c r="AF1166" t="str" cm="1">
        <f t="array" ref="AF1166">_xlfn.IFS(T1166 &lt; 3, "Unsatisfied", T1166 &lt;= 4, "Neutral", T1166 &gt; 4, "Satisfied" )</f>
        <v>Neutral</v>
      </c>
      <c r="AG1166" t="str" cm="1">
        <f t="array" ref="AG1166">_xlfn.IFS(Q1166 &lt; 3, "Needs Improvement", Q1166 &lt;= 4, "Good", Q1166 &gt; 4, "Excellent" )</f>
        <v>Good</v>
      </c>
      <c r="AH1166" t="str">
        <f t="shared" si="37"/>
        <v>Needs Improvement</v>
      </c>
    </row>
    <row r="1167" spans="1:34" x14ac:dyDescent="0.35">
      <c r="A1167">
        <v>1680</v>
      </c>
      <c r="B1167" s="1">
        <v>43763</v>
      </c>
      <c r="C1167" t="s">
        <v>131</v>
      </c>
      <c r="D1167" t="s">
        <v>29</v>
      </c>
      <c r="E1167" t="s">
        <v>30</v>
      </c>
      <c r="F1167" t="s">
        <v>55</v>
      </c>
      <c r="G1167" t="s">
        <v>32</v>
      </c>
      <c r="H1167" t="s">
        <v>33</v>
      </c>
      <c r="I1167" t="s">
        <v>95</v>
      </c>
      <c r="J1167" t="s">
        <v>65</v>
      </c>
      <c r="K1167" s="1">
        <v>28004</v>
      </c>
      <c r="L1167" t="s">
        <v>36</v>
      </c>
      <c r="M1167" t="s">
        <v>48</v>
      </c>
      <c r="N1167" t="s">
        <v>60</v>
      </c>
      <c r="O1167" t="s">
        <v>77</v>
      </c>
      <c r="P1167" t="s">
        <v>40</v>
      </c>
      <c r="Q1167">
        <v>3</v>
      </c>
      <c r="R1167" s="1">
        <v>44986</v>
      </c>
      <c r="S1167">
        <v>5</v>
      </c>
      <c r="T1167">
        <v>4</v>
      </c>
      <c r="U1167">
        <v>5</v>
      </c>
      <c r="V1167" s="1">
        <v>44838</v>
      </c>
      <c r="W1167" t="s">
        <v>50</v>
      </c>
      <c r="X1167" t="s">
        <v>42</v>
      </c>
      <c r="Y1167" t="s">
        <v>63</v>
      </c>
      <c r="Z1167">
        <v>3</v>
      </c>
      <c r="AA1167">
        <v>882.76</v>
      </c>
      <c r="AB1167">
        <v>43</v>
      </c>
      <c r="AC1167" t="str" cm="1">
        <f t="array" ref="AC1167">_xlfn.IFS(AB1167 &lt;=29, "Young Adult", AB1167 &lt;=44, "Adult", AB1167 &lt;=59, "Middle Age", AB1167 &gt; 59, "Old")</f>
        <v>Adult</v>
      </c>
      <c r="AD1167">
        <f t="shared" ca="1" si="36"/>
        <v>6</v>
      </c>
      <c r="AE1167" t="str" cm="1">
        <f t="array" ref="AE1167">_xlfn.IFS(S1167 &lt; 3, "Low", S1167 &lt;= 4, "Medium", S1167 &gt; 4, "High")</f>
        <v>High</v>
      </c>
      <c r="AF1167" t="str" cm="1">
        <f t="array" ref="AF1167">_xlfn.IFS(T1167 &lt; 3, "Unsatisfied", T1167 &lt;= 4, "Neutral", T1167 &gt; 4, "Satisfied" )</f>
        <v>Neutral</v>
      </c>
      <c r="AG1167" t="str" cm="1">
        <f t="array" ref="AG1167">_xlfn.IFS(Q1167 &lt; 3, "Needs Improvement", Q1167 &lt;= 4, "Good", Q1167 &gt; 4, "Excellent" )</f>
        <v>Good</v>
      </c>
      <c r="AH1167" t="str">
        <f t="shared" si="37"/>
        <v>Effective</v>
      </c>
    </row>
    <row r="1168" spans="1:34" x14ac:dyDescent="0.35">
      <c r="A1168">
        <v>1681</v>
      </c>
      <c r="B1168" s="1">
        <v>44990</v>
      </c>
      <c r="C1168" t="s">
        <v>140</v>
      </c>
      <c r="D1168" t="s">
        <v>85</v>
      </c>
      <c r="E1168" t="s">
        <v>30</v>
      </c>
      <c r="F1168" t="s">
        <v>31</v>
      </c>
      <c r="G1168" t="s">
        <v>56</v>
      </c>
      <c r="H1168" t="s">
        <v>33</v>
      </c>
      <c r="I1168" t="s">
        <v>95</v>
      </c>
      <c r="J1168" t="s">
        <v>79</v>
      </c>
      <c r="K1168" s="1">
        <v>27312</v>
      </c>
      <c r="L1168" t="s">
        <v>36</v>
      </c>
      <c r="M1168" t="s">
        <v>37</v>
      </c>
      <c r="N1168" t="s">
        <v>38</v>
      </c>
      <c r="O1168" t="s">
        <v>77</v>
      </c>
      <c r="P1168" t="s">
        <v>40</v>
      </c>
      <c r="Q1168">
        <v>3</v>
      </c>
      <c r="R1168" s="1">
        <v>45076</v>
      </c>
      <c r="S1168">
        <v>2</v>
      </c>
      <c r="T1168">
        <v>3</v>
      </c>
      <c r="U1168">
        <v>4</v>
      </c>
      <c r="V1168" s="1">
        <v>44915</v>
      </c>
      <c r="W1168" t="s">
        <v>50</v>
      </c>
      <c r="X1168" t="s">
        <v>51</v>
      </c>
      <c r="Y1168" t="s">
        <v>43</v>
      </c>
      <c r="Z1168">
        <v>1</v>
      </c>
      <c r="AA1168">
        <v>113.42</v>
      </c>
      <c r="AB1168">
        <v>49</v>
      </c>
      <c r="AC1168" t="str" cm="1">
        <f t="array" ref="AC1168">_xlfn.IFS(AB1168 &lt;=29, "Young Adult", AB1168 &lt;=44, "Adult", AB1168 &lt;=59, "Middle Age", AB1168 &gt; 59, "Old")</f>
        <v>Middle Age</v>
      </c>
      <c r="AD1168">
        <f t="shared" ca="1" si="36"/>
        <v>3</v>
      </c>
      <c r="AE1168" t="str" cm="1">
        <f t="array" ref="AE1168">_xlfn.IFS(S1168 &lt; 3, "Low", S1168 &lt;= 4, "Medium", S1168 &gt; 4, "High")</f>
        <v>Low</v>
      </c>
      <c r="AF1168" t="str" cm="1">
        <f t="array" ref="AF1168">_xlfn.IFS(T1168 &lt; 3, "Unsatisfied", T1168 &lt;= 4, "Neutral", T1168 &gt; 4, "Satisfied" )</f>
        <v>Neutral</v>
      </c>
      <c r="AG1168" t="str" cm="1">
        <f t="array" ref="AG1168">_xlfn.IFS(Q1168 &lt; 3, "Needs Improvement", Q1168 &lt;= 4, "Good", Q1168 &gt; 4, "Excellent" )</f>
        <v>Good</v>
      </c>
      <c r="AH1168" t="str">
        <f t="shared" si="37"/>
        <v>Needs Improvement</v>
      </c>
    </row>
    <row r="1169" spans="1:34" x14ac:dyDescent="0.35">
      <c r="A1169">
        <v>1682</v>
      </c>
      <c r="B1169" s="1">
        <v>44348</v>
      </c>
      <c r="C1169" t="s">
        <v>140</v>
      </c>
      <c r="D1169" t="s">
        <v>44</v>
      </c>
      <c r="E1169" t="s">
        <v>30</v>
      </c>
      <c r="F1169" t="s">
        <v>46</v>
      </c>
      <c r="G1169" t="s">
        <v>56</v>
      </c>
      <c r="H1169" t="s">
        <v>46</v>
      </c>
      <c r="I1169" t="s">
        <v>95</v>
      </c>
      <c r="J1169" t="s">
        <v>47</v>
      </c>
      <c r="K1169" s="1">
        <v>25931</v>
      </c>
      <c r="L1169" t="s">
        <v>36</v>
      </c>
      <c r="M1169" t="s">
        <v>37</v>
      </c>
      <c r="N1169" t="s">
        <v>72</v>
      </c>
      <c r="O1169" t="s">
        <v>67</v>
      </c>
      <c r="P1169" t="s">
        <v>40</v>
      </c>
      <c r="Q1169">
        <v>3</v>
      </c>
      <c r="R1169" s="1">
        <v>45031</v>
      </c>
      <c r="S1169">
        <v>5</v>
      </c>
      <c r="T1169">
        <v>3</v>
      </c>
      <c r="U1169">
        <v>4</v>
      </c>
      <c r="V1169" s="1">
        <v>44823</v>
      </c>
      <c r="W1169" t="s">
        <v>62</v>
      </c>
      <c r="X1169" t="s">
        <v>51</v>
      </c>
      <c r="Y1169" t="s">
        <v>43</v>
      </c>
      <c r="Z1169">
        <v>3</v>
      </c>
      <c r="AA1169">
        <v>284.61</v>
      </c>
      <c r="AB1169">
        <v>51</v>
      </c>
      <c r="AC1169" t="str" cm="1">
        <f t="array" ref="AC1169">_xlfn.IFS(AB1169 &lt;=29, "Young Adult", AB1169 &lt;=44, "Adult", AB1169 &lt;=59, "Middle Age", AB1169 &gt; 59, "Old")</f>
        <v>Middle Age</v>
      </c>
      <c r="AD1169">
        <f t="shared" ca="1" si="36"/>
        <v>5</v>
      </c>
      <c r="AE1169" t="str" cm="1">
        <f t="array" ref="AE1169">_xlfn.IFS(S1169 &lt; 3, "Low", S1169 &lt;= 4, "Medium", S1169 &gt; 4, "High")</f>
        <v>High</v>
      </c>
      <c r="AF1169" t="str" cm="1">
        <f t="array" ref="AF1169">_xlfn.IFS(T1169 &lt; 3, "Unsatisfied", T1169 &lt;= 4, "Neutral", T1169 &gt; 4, "Satisfied" )</f>
        <v>Neutral</v>
      </c>
      <c r="AG1169" t="str" cm="1">
        <f t="array" ref="AG1169">_xlfn.IFS(Q1169 &lt; 3, "Needs Improvement", Q1169 &lt;= 4, "Good", Q1169 &gt; 4, "Excellent" )</f>
        <v>Good</v>
      </c>
      <c r="AH1169" t="str">
        <f t="shared" si="37"/>
        <v>Needs Improvement</v>
      </c>
    </row>
    <row r="1170" spans="1:34" x14ac:dyDescent="0.35">
      <c r="A1170">
        <v>1683</v>
      </c>
      <c r="B1170" s="1">
        <v>44583</v>
      </c>
      <c r="C1170" t="s">
        <v>140</v>
      </c>
      <c r="D1170" t="s">
        <v>87</v>
      </c>
      <c r="E1170" t="s">
        <v>108</v>
      </c>
      <c r="F1170" t="s">
        <v>55</v>
      </c>
      <c r="G1170" t="s">
        <v>56</v>
      </c>
      <c r="H1170" t="s">
        <v>46</v>
      </c>
      <c r="I1170" t="s">
        <v>57</v>
      </c>
      <c r="J1170" t="s">
        <v>47</v>
      </c>
      <c r="K1170" s="1">
        <v>32187</v>
      </c>
      <c r="L1170" t="s">
        <v>36</v>
      </c>
      <c r="M1170" t="s">
        <v>37</v>
      </c>
      <c r="N1170" t="s">
        <v>60</v>
      </c>
      <c r="O1170" t="s">
        <v>67</v>
      </c>
      <c r="P1170" t="s">
        <v>40</v>
      </c>
      <c r="Q1170">
        <v>3</v>
      </c>
      <c r="R1170" s="1">
        <v>44924</v>
      </c>
      <c r="S1170">
        <v>2</v>
      </c>
      <c r="T1170">
        <v>4</v>
      </c>
      <c r="U1170">
        <v>4</v>
      </c>
      <c r="V1170" s="1">
        <v>45105</v>
      </c>
      <c r="W1170" t="s">
        <v>62</v>
      </c>
      <c r="X1170" t="s">
        <v>42</v>
      </c>
      <c r="Y1170" t="s">
        <v>43</v>
      </c>
      <c r="Z1170">
        <v>1</v>
      </c>
      <c r="AA1170">
        <v>599.74</v>
      </c>
      <c r="AB1170">
        <v>34</v>
      </c>
      <c r="AC1170" t="str" cm="1">
        <f t="array" ref="AC1170">_xlfn.IFS(AB1170 &lt;=29, "Young Adult", AB1170 &lt;=44, "Adult", AB1170 &lt;=59, "Middle Age", AB1170 &gt; 59, "Old")</f>
        <v>Adult</v>
      </c>
      <c r="AD1170">
        <f t="shared" ca="1" si="36"/>
        <v>4</v>
      </c>
      <c r="AE1170" t="str" cm="1">
        <f t="array" ref="AE1170">_xlfn.IFS(S1170 &lt; 3, "Low", S1170 &lt;= 4, "Medium", S1170 &gt; 4, "High")</f>
        <v>Low</v>
      </c>
      <c r="AF1170" t="str" cm="1">
        <f t="array" ref="AF1170">_xlfn.IFS(T1170 &lt; 3, "Unsatisfied", T1170 &lt;= 4, "Neutral", T1170 &gt; 4, "Satisfied" )</f>
        <v>Neutral</v>
      </c>
      <c r="AG1170" t="str" cm="1">
        <f t="array" ref="AG1170">_xlfn.IFS(Q1170 &lt; 3, "Needs Improvement", Q1170 &lt;= 4, "Good", Q1170 &gt; 4, "Excellent" )</f>
        <v>Good</v>
      </c>
      <c r="AH1170" t="str">
        <f t="shared" si="37"/>
        <v>Needs Improvement</v>
      </c>
    </row>
    <row r="1171" spans="1:34" x14ac:dyDescent="0.35">
      <c r="A1171">
        <v>1684</v>
      </c>
      <c r="B1171" s="1">
        <v>45116</v>
      </c>
      <c r="C1171" t="s">
        <v>124</v>
      </c>
      <c r="D1171" t="s">
        <v>74</v>
      </c>
      <c r="E1171" t="s">
        <v>108</v>
      </c>
      <c r="F1171" t="s">
        <v>31</v>
      </c>
      <c r="G1171" t="s">
        <v>45</v>
      </c>
      <c r="H1171" t="s">
        <v>46</v>
      </c>
      <c r="I1171" t="s">
        <v>95</v>
      </c>
      <c r="J1171" t="s">
        <v>79</v>
      </c>
      <c r="K1171" s="1">
        <v>23077</v>
      </c>
      <c r="L1171" t="s">
        <v>36</v>
      </c>
      <c r="M1171" t="s">
        <v>48</v>
      </c>
      <c r="N1171" t="s">
        <v>49</v>
      </c>
      <c r="O1171" t="s">
        <v>39</v>
      </c>
      <c r="P1171" t="s">
        <v>40</v>
      </c>
      <c r="Q1171">
        <v>3</v>
      </c>
      <c r="R1171" s="1">
        <v>44925</v>
      </c>
      <c r="S1171">
        <v>2</v>
      </c>
      <c r="T1171">
        <v>4</v>
      </c>
      <c r="U1171">
        <v>3</v>
      </c>
      <c r="V1171" s="1">
        <v>45082</v>
      </c>
      <c r="W1171" t="s">
        <v>41</v>
      </c>
      <c r="X1171" t="s">
        <v>42</v>
      </c>
      <c r="Y1171" t="s">
        <v>43</v>
      </c>
      <c r="Z1171">
        <v>5</v>
      </c>
      <c r="AA1171">
        <v>700.99</v>
      </c>
      <c r="AB1171">
        <v>60</v>
      </c>
      <c r="AC1171" t="str" cm="1">
        <f t="array" ref="AC1171">_xlfn.IFS(AB1171 &lt;=29, "Young Adult", AB1171 &lt;=44, "Adult", AB1171 &lt;=59, "Middle Age", AB1171 &gt; 59, "Old")</f>
        <v>Old</v>
      </c>
      <c r="AD1171">
        <f t="shared" ca="1" si="36"/>
        <v>2</v>
      </c>
      <c r="AE1171" t="str" cm="1">
        <f t="array" ref="AE1171">_xlfn.IFS(S1171 &lt; 3, "Low", S1171 &lt;= 4, "Medium", S1171 &gt; 4, "High")</f>
        <v>Low</v>
      </c>
      <c r="AF1171" t="str" cm="1">
        <f t="array" ref="AF1171">_xlfn.IFS(T1171 &lt; 3, "Unsatisfied", T1171 &lt;= 4, "Neutral", T1171 &gt; 4, "Satisfied" )</f>
        <v>Neutral</v>
      </c>
      <c r="AG1171" t="str" cm="1">
        <f t="array" ref="AG1171">_xlfn.IFS(Q1171 &lt; 3, "Needs Improvement", Q1171 &lt;= 4, "Good", Q1171 &gt; 4, "Excellent" )</f>
        <v>Good</v>
      </c>
      <c r="AH1171" t="str">
        <f t="shared" si="37"/>
        <v>Needs Improvement</v>
      </c>
    </row>
    <row r="1172" spans="1:34" x14ac:dyDescent="0.35">
      <c r="A1172">
        <v>1685</v>
      </c>
      <c r="B1172" s="1">
        <v>43415</v>
      </c>
      <c r="C1172" t="s">
        <v>125</v>
      </c>
      <c r="D1172" t="s">
        <v>81</v>
      </c>
      <c r="E1172" t="s">
        <v>108</v>
      </c>
      <c r="F1172" t="s">
        <v>55</v>
      </c>
      <c r="G1172" t="s">
        <v>45</v>
      </c>
      <c r="H1172" t="s">
        <v>55</v>
      </c>
      <c r="I1172" t="s">
        <v>95</v>
      </c>
      <c r="J1172" t="s">
        <v>47</v>
      </c>
      <c r="K1172" s="1">
        <v>25015</v>
      </c>
      <c r="L1172" t="s">
        <v>36</v>
      </c>
      <c r="M1172" t="s">
        <v>37</v>
      </c>
      <c r="N1172" t="s">
        <v>72</v>
      </c>
      <c r="O1172" t="s">
        <v>77</v>
      </c>
      <c r="P1172" t="s">
        <v>40</v>
      </c>
      <c r="Q1172">
        <v>3</v>
      </c>
      <c r="R1172" s="1">
        <v>44944</v>
      </c>
      <c r="S1172">
        <v>1</v>
      </c>
      <c r="T1172">
        <v>4</v>
      </c>
      <c r="U1172">
        <v>2</v>
      </c>
      <c r="V1172" s="1">
        <v>44927</v>
      </c>
      <c r="W1172" t="s">
        <v>50</v>
      </c>
      <c r="X1172" t="s">
        <v>42</v>
      </c>
      <c r="Y1172" t="s">
        <v>73</v>
      </c>
      <c r="Z1172">
        <v>1</v>
      </c>
      <c r="AA1172">
        <v>650.07000000000005</v>
      </c>
      <c r="AB1172">
        <v>50</v>
      </c>
      <c r="AC1172" t="str" cm="1">
        <f t="array" ref="AC1172">_xlfn.IFS(AB1172 &lt;=29, "Young Adult", AB1172 &lt;=44, "Adult", AB1172 &lt;=59, "Middle Age", AB1172 &gt; 59, "Old")</f>
        <v>Middle Age</v>
      </c>
      <c r="AD1172">
        <f t="shared" ca="1" si="36"/>
        <v>7</v>
      </c>
      <c r="AE1172" t="str" cm="1">
        <f t="array" ref="AE1172">_xlfn.IFS(S1172 &lt; 3, "Low", S1172 &lt;= 4, "Medium", S1172 &gt; 4, "High")</f>
        <v>Low</v>
      </c>
      <c r="AF1172" t="str" cm="1">
        <f t="array" ref="AF1172">_xlfn.IFS(T1172 &lt; 3, "Unsatisfied", T1172 &lt;= 4, "Neutral", T1172 &gt; 4, "Satisfied" )</f>
        <v>Neutral</v>
      </c>
      <c r="AG1172" t="str" cm="1">
        <f t="array" ref="AG1172">_xlfn.IFS(Q1172 &lt; 3, "Needs Improvement", Q1172 &lt;= 4, "Good", Q1172 &gt; 4, "Excellent" )</f>
        <v>Good</v>
      </c>
      <c r="AH1172" t="str">
        <f t="shared" si="37"/>
        <v>Needs Improvement</v>
      </c>
    </row>
    <row r="1173" spans="1:34" x14ac:dyDescent="0.35">
      <c r="A1173">
        <v>1686</v>
      </c>
      <c r="B1173" s="1">
        <v>44201</v>
      </c>
      <c r="C1173" t="s">
        <v>139</v>
      </c>
      <c r="D1173" t="s">
        <v>85</v>
      </c>
      <c r="E1173" t="s">
        <v>30</v>
      </c>
      <c r="F1173" t="s">
        <v>31</v>
      </c>
      <c r="G1173" t="s">
        <v>32</v>
      </c>
      <c r="H1173" t="s">
        <v>55</v>
      </c>
      <c r="I1173" t="s">
        <v>95</v>
      </c>
      <c r="J1173" t="s">
        <v>35</v>
      </c>
      <c r="K1173" s="1">
        <v>19789</v>
      </c>
      <c r="L1173" t="s">
        <v>36</v>
      </c>
      <c r="M1173" t="s">
        <v>48</v>
      </c>
      <c r="N1173" t="s">
        <v>72</v>
      </c>
      <c r="O1173" t="s">
        <v>39</v>
      </c>
      <c r="P1173" t="s">
        <v>40</v>
      </c>
      <c r="Q1173">
        <v>3</v>
      </c>
      <c r="R1173" s="1">
        <v>44963</v>
      </c>
      <c r="S1173">
        <v>2</v>
      </c>
      <c r="T1173">
        <v>4</v>
      </c>
      <c r="U1173">
        <v>2</v>
      </c>
      <c r="V1173" s="1">
        <v>44876</v>
      </c>
      <c r="W1173" t="s">
        <v>92</v>
      </c>
      <c r="X1173" t="s">
        <v>51</v>
      </c>
      <c r="Y1173" t="s">
        <v>63</v>
      </c>
      <c r="Z1173">
        <v>2</v>
      </c>
      <c r="AA1173">
        <v>851.38</v>
      </c>
      <c r="AB1173">
        <v>67</v>
      </c>
      <c r="AC1173" t="str" cm="1">
        <f t="array" ref="AC1173">_xlfn.IFS(AB1173 &lt;=29, "Young Adult", AB1173 &lt;=44, "Adult", AB1173 &lt;=59, "Middle Age", AB1173 &gt; 59, "Old")</f>
        <v>Old</v>
      </c>
      <c r="AD1173">
        <f t="shared" ca="1" si="36"/>
        <v>5</v>
      </c>
      <c r="AE1173" t="str" cm="1">
        <f t="array" ref="AE1173">_xlfn.IFS(S1173 &lt; 3, "Low", S1173 &lt;= 4, "Medium", S1173 &gt; 4, "High")</f>
        <v>Low</v>
      </c>
      <c r="AF1173" t="str" cm="1">
        <f t="array" ref="AF1173">_xlfn.IFS(T1173 &lt; 3, "Unsatisfied", T1173 &lt;= 4, "Neutral", T1173 &gt; 4, "Satisfied" )</f>
        <v>Neutral</v>
      </c>
      <c r="AG1173" t="str" cm="1">
        <f t="array" ref="AG1173">_xlfn.IFS(Q1173 &lt; 3, "Needs Improvement", Q1173 &lt;= 4, "Good", Q1173 &gt; 4, "Excellent" )</f>
        <v>Good</v>
      </c>
      <c r="AH1173" t="str">
        <f t="shared" si="37"/>
        <v>Effective</v>
      </c>
    </row>
    <row r="1174" spans="1:34" x14ac:dyDescent="0.35">
      <c r="A1174">
        <v>1687</v>
      </c>
      <c r="B1174" s="1">
        <v>44890</v>
      </c>
      <c r="C1174" t="s">
        <v>53</v>
      </c>
      <c r="D1174" t="s">
        <v>44</v>
      </c>
      <c r="E1174" t="s">
        <v>30</v>
      </c>
      <c r="F1174" t="s">
        <v>46</v>
      </c>
      <c r="G1174" t="s">
        <v>32</v>
      </c>
      <c r="H1174" t="s">
        <v>55</v>
      </c>
      <c r="I1174" t="s">
        <v>95</v>
      </c>
      <c r="J1174" t="s">
        <v>79</v>
      </c>
      <c r="K1174" s="1">
        <v>24587</v>
      </c>
      <c r="L1174" t="s">
        <v>36</v>
      </c>
      <c r="M1174" t="s">
        <v>48</v>
      </c>
      <c r="N1174" t="s">
        <v>38</v>
      </c>
      <c r="O1174" t="s">
        <v>39</v>
      </c>
      <c r="P1174" t="s">
        <v>40</v>
      </c>
      <c r="Q1174">
        <v>3</v>
      </c>
      <c r="R1174" s="1">
        <v>45141</v>
      </c>
      <c r="S1174">
        <v>3</v>
      </c>
      <c r="T1174">
        <v>4</v>
      </c>
      <c r="U1174">
        <v>5</v>
      </c>
      <c r="V1174" s="1">
        <v>44981</v>
      </c>
      <c r="W1174" t="s">
        <v>50</v>
      </c>
      <c r="X1174" t="s">
        <v>42</v>
      </c>
      <c r="Y1174" t="s">
        <v>43</v>
      </c>
      <c r="Z1174">
        <v>4</v>
      </c>
      <c r="AA1174">
        <v>455.1</v>
      </c>
      <c r="AB1174">
        <v>55</v>
      </c>
      <c r="AC1174" t="str" cm="1">
        <f t="array" ref="AC1174">_xlfn.IFS(AB1174 &lt;=29, "Young Adult", AB1174 &lt;=44, "Adult", AB1174 &lt;=59, "Middle Age", AB1174 &gt; 59, "Old")</f>
        <v>Middle Age</v>
      </c>
      <c r="AD1174">
        <f t="shared" ca="1" si="36"/>
        <v>3</v>
      </c>
      <c r="AE1174" t="str" cm="1">
        <f t="array" ref="AE1174">_xlfn.IFS(S1174 &lt; 3, "Low", S1174 &lt;= 4, "Medium", S1174 &gt; 4, "High")</f>
        <v>Medium</v>
      </c>
      <c r="AF1174" t="str" cm="1">
        <f t="array" ref="AF1174">_xlfn.IFS(T1174 &lt; 3, "Unsatisfied", T1174 &lt;= 4, "Neutral", T1174 &gt; 4, "Satisfied" )</f>
        <v>Neutral</v>
      </c>
      <c r="AG1174" t="str" cm="1">
        <f t="array" ref="AG1174">_xlfn.IFS(Q1174 &lt; 3, "Needs Improvement", Q1174 &lt;= 4, "Good", Q1174 &gt; 4, "Excellent" )</f>
        <v>Good</v>
      </c>
      <c r="AH1174" t="str">
        <f t="shared" si="37"/>
        <v>Needs Improvement</v>
      </c>
    </row>
    <row r="1175" spans="1:34" x14ac:dyDescent="0.35">
      <c r="A1175">
        <v>1688</v>
      </c>
      <c r="B1175" s="1">
        <v>43920</v>
      </c>
      <c r="C1175" t="s">
        <v>53</v>
      </c>
      <c r="D1175" t="s">
        <v>87</v>
      </c>
      <c r="E1175" t="s">
        <v>30</v>
      </c>
      <c r="F1175" t="s">
        <v>55</v>
      </c>
      <c r="G1175" t="s">
        <v>45</v>
      </c>
      <c r="H1175" t="s">
        <v>55</v>
      </c>
      <c r="I1175" t="s">
        <v>95</v>
      </c>
      <c r="J1175" t="s">
        <v>100</v>
      </c>
      <c r="K1175" s="1">
        <v>20659</v>
      </c>
      <c r="L1175" t="s">
        <v>80</v>
      </c>
      <c r="M1175" t="s">
        <v>48</v>
      </c>
      <c r="N1175" t="s">
        <v>60</v>
      </c>
      <c r="O1175" t="s">
        <v>77</v>
      </c>
      <c r="P1175" t="s">
        <v>40</v>
      </c>
      <c r="Q1175">
        <v>3</v>
      </c>
      <c r="R1175" s="1">
        <v>44877</v>
      </c>
      <c r="S1175">
        <v>1</v>
      </c>
      <c r="T1175">
        <v>4</v>
      </c>
      <c r="U1175">
        <v>5</v>
      </c>
      <c r="V1175" s="1">
        <v>44916</v>
      </c>
      <c r="W1175" t="s">
        <v>62</v>
      </c>
      <c r="X1175" t="s">
        <v>42</v>
      </c>
      <c r="Y1175" t="s">
        <v>63</v>
      </c>
      <c r="Z1175">
        <v>3</v>
      </c>
      <c r="AA1175">
        <v>880.67</v>
      </c>
      <c r="AB1175">
        <v>64</v>
      </c>
      <c r="AC1175" t="str" cm="1">
        <f t="array" ref="AC1175">_xlfn.IFS(AB1175 &lt;=29, "Young Adult", AB1175 &lt;=44, "Adult", AB1175 &lt;=59, "Middle Age", AB1175 &gt; 59, "Old")</f>
        <v>Old</v>
      </c>
      <c r="AD1175">
        <f t="shared" ca="1" si="36"/>
        <v>6</v>
      </c>
      <c r="AE1175" t="str" cm="1">
        <f t="array" ref="AE1175">_xlfn.IFS(S1175 &lt; 3, "Low", S1175 &lt;= 4, "Medium", S1175 &gt; 4, "High")</f>
        <v>Low</v>
      </c>
      <c r="AF1175" t="str" cm="1">
        <f t="array" ref="AF1175">_xlfn.IFS(T1175 &lt; 3, "Unsatisfied", T1175 &lt;= 4, "Neutral", T1175 &gt; 4, "Satisfied" )</f>
        <v>Neutral</v>
      </c>
      <c r="AG1175" t="str" cm="1">
        <f t="array" ref="AG1175">_xlfn.IFS(Q1175 &lt; 3, "Needs Improvement", Q1175 &lt;= 4, "Good", Q1175 &gt; 4, "Excellent" )</f>
        <v>Good</v>
      </c>
      <c r="AH1175" t="str">
        <f t="shared" si="37"/>
        <v>Effective</v>
      </c>
    </row>
    <row r="1176" spans="1:34" x14ac:dyDescent="0.35">
      <c r="A1176">
        <v>1689</v>
      </c>
      <c r="B1176" s="1">
        <v>44198</v>
      </c>
      <c r="C1176" t="s">
        <v>131</v>
      </c>
      <c r="D1176" t="s">
        <v>87</v>
      </c>
      <c r="E1176" t="s">
        <v>30</v>
      </c>
      <c r="F1176" t="s">
        <v>46</v>
      </c>
      <c r="G1176" t="s">
        <v>32</v>
      </c>
      <c r="H1176" t="s">
        <v>33</v>
      </c>
      <c r="I1176" t="s">
        <v>132</v>
      </c>
      <c r="J1176" t="s">
        <v>70</v>
      </c>
      <c r="K1176" s="1">
        <v>31385</v>
      </c>
      <c r="L1176" t="s">
        <v>36</v>
      </c>
      <c r="M1176" t="s">
        <v>48</v>
      </c>
      <c r="N1176" t="s">
        <v>60</v>
      </c>
      <c r="O1176" t="s">
        <v>67</v>
      </c>
      <c r="P1176" t="s">
        <v>40</v>
      </c>
      <c r="Q1176">
        <v>3</v>
      </c>
      <c r="R1176" s="1">
        <v>45042</v>
      </c>
      <c r="S1176">
        <v>5</v>
      </c>
      <c r="T1176">
        <v>3</v>
      </c>
      <c r="U1176">
        <v>5</v>
      </c>
      <c r="V1176" s="1">
        <v>44819</v>
      </c>
      <c r="W1176" t="s">
        <v>50</v>
      </c>
      <c r="X1176" t="s">
        <v>51</v>
      </c>
      <c r="Y1176" t="s">
        <v>73</v>
      </c>
      <c r="Z1176">
        <v>2</v>
      </c>
      <c r="AA1176">
        <v>712.64</v>
      </c>
      <c r="AB1176">
        <v>36</v>
      </c>
      <c r="AC1176" t="str" cm="1">
        <f t="array" ref="AC1176">_xlfn.IFS(AB1176 &lt;=29, "Young Adult", AB1176 &lt;=44, "Adult", AB1176 &lt;=59, "Middle Age", AB1176 &gt; 59, "Old")</f>
        <v>Adult</v>
      </c>
      <c r="AD1176">
        <f t="shared" ca="1" si="36"/>
        <v>5</v>
      </c>
      <c r="AE1176" t="str" cm="1">
        <f t="array" ref="AE1176">_xlfn.IFS(S1176 &lt; 3, "Low", S1176 &lt;= 4, "Medium", S1176 &gt; 4, "High")</f>
        <v>High</v>
      </c>
      <c r="AF1176" t="str" cm="1">
        <f t="array" ref="AF1176">_xlfn.IFS(T1176 &lt; 3, "Unsatisfied", T1176 &lt;= 4, "Neutral", T1176 &gt; 4, "Satisfied" )</f>
        <v>Neutral</v>
      </c>
      <c r="AG1176" t="str" cm="1">
        <f t="array" ref="AG1176">_xlfn.IFS(Q1176 &lt; 3, "Needs Improvement", Q1176 &lt;= 4, "Good", Q1176 &gt; 4, "Excellent" )</f>
        <v>Good</v>
      </c>
      <c r="AH1176" t="str">
        <f t="shared" si="37"/>
        <v>Needs Improvement</v>
      </c>
    </row>
    <row r="1177" spans="1:34" x14ac:dyDescent="0.35">
      <c r="A1177">
        <v>1690</v>
      </c>
      <c r="B1177" s="1">
        <v>43522</v>
      </c>
      <c r="C1177" t="s">
        <v>131</v>
      </c>
      <c r="D1177" t="s">
        <v>81</v>
      </c>
      <c r="E1177" t="s">
        <v>30</v>
      </c>
      <c r="F1177" t="s">
        <v>31</v>
      </c>
      <c r="G1177" t="s">
        <v>45</v>
      </c>
      <c r="H1177" t="s">
        <v>33</v>
      </c>
      <c r="I1177" t="s">
        <v>132</v>
      </c>
      <c r="J1177" t="s">
        <v>105</v>
      </c>
      <c r="K1177" s="1">
        <v>15361</v>
      </c>
      <c r="L1177" t="s">
        <v>36</v>
      </c>
      <c r="M1177" t="s">
        <v>48</v>
      </c>
      <c r="N1177" t="s">
        <v>72</v>
      </c>
      <c r="O1177" t="s">
        <v>39</v>
      </c>
      <c r="P1177" t="s">
        <v>40</v>
      </c>
      <c r="Q1177">
        <v>3</v>
      </c>
      <c r="R1177" s="1">
        <v>44877</v>
      </c>
      <c r="S1177">
        <v>3</v>
      </c>
      <c r="T1177">
        <v>1</v>
      </c>
      <c r="U1177">
        <v>5</v>
      </c>
      <c r="V1177" s="1">
        <v>44947</v>
      </c>
      <c r="W1177" t="s">
        <v>92</v>
      </c>
      <c r="X1177" t="s">
        <v>42</v>
      </c>
      <c r="Y1177" t="s">
        <v>43</v>
      </c>
      <c r="Z1177">
        <v>3</v>
      </c>
      <c r="AA1177">
        <v>504.34</v>
      </c>
      <c r="AB1177">
        <v>77</v>
      </c>
      <c r="AC1177" t="str" cm="1">
        <f t="array" ref="AC1177">_xlfn.IFS(AB1177 &lt;=29, "Young Adult", AB1177 &lt;=44, "Adult", AB1177 &lt;=59, "Middle Age", AB1177 &gt; 59, "Old")</f>
        <v>Old</v>
      </c>
      <c r="AD1177">
        <f t="shared" ca="1" si="36"/>
        <v>7</v>
      </c>
      <c r="AE1177" t="str" cm="1">
        <f t="array" ref="AE1177">_xlfn.IFS(S1177 &lt; 3, "Low", S1177 &lt;= 4, "Medium", S1177 &gt; 4, "High")</f>
        <v>Medium</v>
      </c>
      <c r="AF1177" t="str" cm="1">
        <f t="array" ref="AF1177">_xlfn.IFS(T1177 &lt; 3, "Unsatisfied", T1177 &lt;= 4, "Neutral", T1177 &gt; 4, "Satisfied" )</f>
        <v>Unsatisfied</v>
      </c>
      <c r="AG1177" t="str" cm="1">
        <f t="array" ref="AG1177">_xlfn.IFS(Q1177 &lt; 3, "Needs Improvement", Q1177 &lt;= 4, "Good", Q1177 &gt; 4, "Excellent" )</f>
        <v>Good</v>
      </c>
      <c r="AH1177" t="str">
        <f t="shared" si="37"/>
        <v>Needs Improvement</v>
      </c>
    </row>
    <row r="1178" spans="1:34" x14ac:dyDescent="0.35">
      <c r="A1178">
        <v>1691</v>
      </c>
      <c r="B1178" s="1">
        <v>43744</v>
      </c>
      <c r="C1178" t="s">
        <v>131</v>
      </c>
      <c r="D1178" t="s">
        <v>54</v>
      </c>
      <c r="E1178" t="s">
        <v>30</v>
      </c>
      <c r="F1178" t="s">
        <v>31</v>
      </c>
      <c r="G1178" t="s">
        <v>45</v>
      </c>
      <c r="H1178" t="s">
        <v>46</v>
      </c>
      <c r="I1178" t="s">
        <v>95</v>
      </c>
      <c r="J1178" t="s">
        <v>96</v>
      </c>
      <c r="K1178" s="1">
        <v>16823</v>
      </c>
      <c r="L1178" t="s">
        <v>36</v>
      </c>
      <c r="M1178" t="s">
        <v>48</v>
      </c>
      <c r="N1178" t="s">
        <v>72</v>
      </c>
      <c r="O1178" t="s">
        <v>39</v>
      </c>
      <c r="P1178" t="s">
        <v>40</v>
      </c>
      <c r="Q1178">
        <v>3</v>
      </c>
      <c r="R1178" s="1">
        <v>44895</v>
      </c>
      <c r="S1178">
        <v>3</v>
      </c>
      <c r="T1178">
        <v>1</v>
      </c>
      <c r="U1178">
        <v>2</v>
      </c>
      <c r="V1178" s="1">
        <v>44825</v>
      </c>
      <c r="W1178" t="s">
        <v>50</v>
      </c>
      <c r="X1178" t="s">
        <v>51</v>
      </c>
      <c r="Y1178" t="s">
        <v>43</v>
      </c>
      <c r="Z1178">
        <v>3</v>
      </c>
      <c r="AA1178">
        <v>120.37</v>
      </c>
      <c r="AB1178">
        <v>73</v>
      </c>
      <c r="AC1178" t="str" cm="1">
        <f t="array" ref="AC1178">_xlfn.IFS(AB1178 &lt;=29, "Young Adult", AB1178 &lt;=44, "Adult", AB1178 &lt;=59, "Middle Age", AB1178 &gt; 59, "Old")</f>
        <v>Old</v>
      </c>
      <c r="AD1178">
        <f t="shared" ca="1" si="36"/>
        <v>6</v>
      </c>
      <c r="AE1178" t="str" cm="1">
        <f t="array" ref="AE1178">_xlfn.IFS(S1178 &lt; 3, "Low", S1178 &lt;= 4, "Medium", S1178 &gt; 4, "High")</f>
        <v>Medium</v>
      </c>
      <c r="AF1178" t="str" cm="1">
        <f t="array" ref="AF1178">_xlfn.IFS(T1178 &lt; 3, "Unsatisfied", T1178 &lt;= 4, "Neutral", T1178 &gt; 4, "Satisfied" )</f>
        <v>Unsatisfied</v>
      </c>
      <c r="AG1178" t="str" cm="1">
        <f t="array" ref="AG1178">_xlfn.IFS(Q1178 &lt; 3, "Needs Improvement", Q1178 &lt;= 4, "Good", Q1178 &gt; 4, "Excellent" )</f>
        <v>Good</v>
      </c>
      <c r="AH1178" t="str">
        <f t="shared" si="37"/>
        <v>Needs Improvement</v>
      </c>
    </row>
    <row r="1179" spans="1:34" x14ac:dyDescent="0.35">
      <c r="A1179">
        <v>1692</v>
      </c>
      <c r="B1179" s="1">
        <v>43940</v>
      </c>
      <c r="C1179" t="s">
        <v>140</v>
      </c>
      <c r="D1179" t="s">
        <v>94</v>
      </c>
      <c r="E1179" t="s">
        <v>30</v>
      </c>
      <c r="F1179" t="s">
        <v>46</v>
      </c>
      <c r="G1179" t="s">
        <v>32</v>
      </c>
      <c r="H1179" t="s">
        <v>46</v>
      </c>
      <c r="I1179" t="s">
        <v>95</v>
      </c>
      <c r="J1179" t="s">
        <v>79</v>
      </c>
      <c r="K1179" s="1">
        <v>15972</v>
      </c>
      <c r="L1179" t="s">
        <v>36</v>
      </c>
      <c r="M1179" t="s">
        <v>37</v>
      </c>
      <c r="N1179" t="s">
        <v>60</v>
      </c>
      <c r="O1179" t="s">
        <v>39</v>
      </c>
      <c r="P1179" t="s">
        <v>40</v>
      </c>
      <c r="Q1179">
        <v>3</v>
      </c>
      <c r="R1179" s="1">
        <v>45102</v>
      </c>
      <c r="S1179">
        <v>2</v>
      </c>
      <c r="T1179">
        <v>2</v>
      </c>
      <c r="U1179">
        <v>1</v>
      </c>
      <c r="V1179" s="1">
        <v>44993</v>
      </c>
      <c r="W1179" t="s">
        <v>62</v>
      </c>
      <c r="X1179" t="s">
        <v>51</v>
      </c>
      <c r="Y1179" t="s">
        <v>43</v>
      </c>
      <c r="Z1179">
        <v>1</v>
      </c>
      <c r="AA1179">
        <v>705.24</v>
      </c>
      <c r="AB1179">
        <v>77</v>
      </c>
      <c r="AC1179" t="str" cm="1">
        <f t="array" ref="AC1179">_xlfn.IFS(AB1179 &lt;=29, "Young Adult", AB1179 &lt;=44, "Adult", AB1179 &lt;=59, "Middle Age", AB1179 &gt; 59, "Old")</f>
        <v>Old</v>
      </c>
      <c r="AD1179">
        <f t="shared" ca="1" si="36"/>
        <v>6</v>
      </c>
      <c r="AE1179" t="str" cm="1">
        <f t="array" ref="AE1179">_xlfn.IFS(S1179 &lt; 3, "Low", S1179 &lt;= 4, "Medium", S1179 &gt; 4, "High")</f>
        <v>Low</v>
      </c>
      <c r="AF1179" t="str" cm="1">
        <f t="array" ref="AF1179">_xlfn.IFS(T1179 &lt; 3, "Unsatisfied", T1179 &lt;= 4, "Neutral", T1179 &gt; 4, "Satisfied" )</f>
        <v>Unsatisfied</v>
      </c>
      <c r="AG1179" t="str" cm="1">
        <f t="array" ref="AG1179">_xlfn.IFS(Q1179 &lt; 3, "Needs Improvement", Q1179 &lt;= 4, "Good", Q1179 &gt; 4, "Excellent" )</f>
        <v>Good</v>
      </c>
      <c r="AH1179" t="str">
        <f t="shared" si="37"/>
        <v>Needs Improvement</v>
      </c>
    </row>
    <row r="1180" spans="1:34" x14ac:dyDescent="0.35">
      <c r="A1180">
        <v>1693</v>
      </c>
      <c r="B1180" s="1">
        <v>44919</v>
      </c>
      <c r="C1180" t="s">
        <v>140</v>
      </c>
      <c r="D1180" t="s">
        <v>85</v>
      </c>
      <c r="E1180" t="s">
        <v>30</v>
      </c>
      <c r="F1180" t="s">
        <v>31</v>
      </c>
      <c r="G1180" t="s">
        <v>32</v>
      </c>
      <c r="H1180" t="s">
        <v>46</v>
      </c>
      <c r="I1180" t="s">
        <v>95</v>
      </c>
      <c r="J1180" t="s">
        <v>70</v>
      </c>
      <c r="K1180" s="1">
        <v>31272</v>
      </c>
      <c r="L1180" t="s">
        <v>36</v>
      </c>
      <c r="M1180" t="s">
        <v>37</v>
      </c>
      <c r="N1180" t="s">
        <v>60</v>
      </c>
      <c r="O1180" t="s">
        <v>61</v>
      </c>
      <c r="P1180" t="s">
        <v>40</v>
      </c>
      <c r="Q1180">
        <v>3</v>
      </c>
      <c r="R1180" s="1">
        <v>44913</v>
      </c>
      <c r="S1180">
        <v>3</v>
      </c>
      <c r="T1180">
        <v>5</v>
      </c>
      <c r="U1180">
        <v>1</v>
      </c>
      <c r="V1180" s="1">
        <v>44995</v>
      </c>
      <c r="W1180" t="s">
        <v>62</v>
      </c>
      <c r="X1180" t="s">
        <v>51</v>
      </c>
      <c r="Y1180" t="s">
        <v>73</v>
      </c>
      <c r="Z1180">
        <v>5</v>
      </c>
      <c r="AA1180">
        <v>928.81</v>
      </c>
      <c r="AB1180">
        <v>37</v>
      </c>
      <c r="AC1180" t="str" cm="1">
        <f t="array" ref="AC1180">_xlfn.IFS(AB1180 &lt;=29, "Young Adult", AB1180 &lt;=44, "Adult", AB1180 &lt;=59, "Middle Age", AB1180 &gt; 59, "Old")</f>
        <v>Adult</v>
      </c>
      <c r="AD1180">
        <f t="shared" ca="1" si="36"/>
        <v>3</v>
      </c>
      <c r="AE1180" t="str" cm="1">
        <f t="array" ref="AE1180">_xlfn.IFS(S1180 &lt; 3, "Low", S1180 &lt;= 4, "Medium", S1180 &gt; 4, "High")</f>
        <v>Medium</v>
      </c>
      <c r="AF1180" t="str" cm="1">
        <f t="array" ref="AF1180">_xlfn.IFS(T1180 &lt; 3, "Unsatisfied", T1180 &lt;= 4, "Neutral", T1180 &gt; 4, "Satisfied" )</f>
        <v>Satisfied</v>
      </c>
      <c r="AG1180" t="str" cm="1">
        <f t="array" ref="AG1180">_xlfn.IFS(Q1180 &lt; 3, "Needs Improvement", Q1180 &lt;= 4, "Good", Q1180 &gt; 4, "Excellent" )</f>
        <v>Good</v>
      </c>
      <c r="AH1180" t="str">
        <f t="shared" si="37"/>
        <v>Needs Improvement</v>
      </c>
    </row>
    <row r="1181" spans="1:34" x14ac:dyDescent="0.35">
      <c r="A1181">
        <v>1694</v>
      </c>
      <c r="B1181" s="1">
        <v>44295</v>
      </c>
      <c r="C1181" t="s">
        <v>124</v>
      </c>
      <c r="D1181" t="s">
        <v>64</v>
      </c>
      <c r="E1181" t="s">
        <v>108</v>
      </c>
      <c r="F1181" t="s">
        <v>46</v>
      </c>
      <c r="G1181" t="s">
        <v>45</v>
      </c>
      <c r="H1181" t="s">
        <v>33</v>
      </c>
      <c r="I1181" t="s">
        <v>95</v>
      </c>
      <c r="J1181" t="s">
        <v>47</v>
      </c>
      <c r="K1181" s="1">
        <v>22558</v>
      </c>
      <c r="L1181" t="s">
        <v>36</v>
      </c>
      <c r="M1181" t="s">
        <v>48</v>
      </c>
      <c r="N1181" t="s">
        <v>84</v>
      </c>
      <c r="O1181" t="s">
        <v>67</v>
      </c>
      <c r="P1181" t="s">
        <v>40</v>
      </c>
      <c r="Q1181">
        <v>3</v>
      </c>
      <c r="R1181" s="1">
        <v>44804</v>
      </c>
      <c r="S1181">
        <v>3</v>
      </c>
      <c r="T1181">
        <v>5</v>
      </c>
      <c r="U1181">
        <v>3</v>
      </c>
      <c r="V1181" s="1">
        <v>44803</v>
      </c>
      <c r="W1181" t="s">
        <v>92</v>
      </c>
      <c r="X1181" t="s">
        <v>42</v>
      </c>
      <c r="Y1181" t="s">
        <v>63</v>
      </c>
      <c r="Z1181">
        <v>5</v>
      </c>
      <c r="AA1181">
        <v>638.07000000000005</v>
      </c>
      <c r="AB1181">
        <v>60</v>
      </c>
      <c r="AC1181" t="str" cm="1">
        <f t="array" ref="AC1181">_xlfn.IFS(AB1181 &lt;=29, "Young Adult", AB1181 &lt;=44, "Adult", AB1181 &lt;=59, "Middle Age", AB1181 &gt; 59, "Old")</f>
        <v>Old</v>
      </c>
      <c r="AD1181">
        <f t="shared" ca="1" si="36"/>
        <v>5</v>
      </c>
      <c r="AE1181" t="str" cm="1">
        <f t="array" ref="AE1181">_xlfn.IFS(S1181 &lt; 3, "Low", S1181 &lt;= 4, "Medium", S1181 &gt; 4, "High")</f>
        <v>Medium</v>
      </c>
      <c r="AF1181" t="str" cm="1">
        <f t="array" ref="AF1181">_xlfn.IFS(T1181 &lt; 3, "Unsatisfied", T1181 &lt;= 4, "Neutral", T1181 &gt; 4, "Satisfied" )</f>
        <v>Satisfied</v>
      </c>
      <c r="AG1181" t="str" cm="1">
        <f t="array" ref="AG1181">_xlfn.IFS(Q1181 &lt; 3, "Needs Improvement", Q1181 &lt;= 4, "Good", Q1181 &gt; 4, "Excellent" )</f>
        <v>Good</v>
      </c>
      <c r="AH1181" t="str">
        <f t="shared" si="37"/>
        <v>Effective</v>
      </c>
    </row>
    <row r="1182" spans="1:34" x14ac:dyDescent="0.35">
      <c r="A1182">
        <v>1695</v>
      </c>
      <c r="B1182" s="1">
        <v>43347</v>
      </c>
      <c r="C1182" t="s">
        <v>125</v>
      </c>
      <c r="D1182" t="s">
        <v>85</v>
      </c>
      <c r="E1182" t="s">
        <v>108</v>
      </c>
      <c r="F1182" t="s">
        <v>31</v>
      </c>
      <c r="G1182" t="s">
        <v>32</v>
      </c>
      <c r="H1182" t="s">
        <v>55</v>
      </c>
      <c r="I1182" t="s">
        <v>95</v>
      </c>
      <c r="J1182" t="s">
        <v>134</v>
      </c>
      <c r="K1182" s="1">
        <v>29903</v>
      </c>
      <c r="L1182" t="s">
        <v>36</v>
      </c>
      <c r="M1182" t="s">
        <v>37</v>
      </c>
      <c r="N1182" t="s">
        <v>60</v>
      </c>
      <c r="O1182" t="s">
        <v>39</v>
      </c>
      <c r="P1182" t="s">
        <v>40</v>
      </c>
      <c r="Q1182">
        <v>3</v>
      </c>
      <c r="R1182" s="1">
        <v>45071</v>
      </c>
      <c r="S1182">
        <v>3</v>
      </c>
      <c r="T1182">
        <v>3</v>
      </c>
      <c r="U1182">
        <v>3</v>
      </c>
      <c r="V1182" s="1">
        <v>44929</v>
      </c>
      <c r="W1182" t="s">
        <v>41</v>
      </c>
      <c r="X1182" t="s">
        <v>42</v>
      </c>
      <c r="Y1182" t="s">
        <v>73</v>
      </c>
      <c r="Z1182">
        <v>2</v>
      </c>
      <c r="AA1182">
        <v>913.34</v>
      </c>
      <c r="AB1182">
        <v>37</v>
      </c>
      <c r="AC1182" t="str" cm="1">
        <f t="array" ref="AC1182">_xlfn.IFS(AB1182 &lt;=29, "Young Adult", AB1182 &lt;=44, "Adult", AB1182 &lt;=59, "Middle Age", AB1182 &gt; 59, "Old")</f>
        <v>Adult</v>
      </c>
      <c r="AD1182">
        <f t="shared" ca="1" si="36"/>
        <v>7</v>
      </c>
      <c r="AE1182" t="str" cm="1">
        <f t="array" ref="AE1182">_xlfn.IFS(S1182 &lt; 3, "Low", S1182 &lt;= 4, "Medium", S1182 &gt; 4, "High")</f>
        <v>Medium</v>
      </c>
      <c r="AF1182" t="str" cm="1">
        <f t="array" ref="AF1182">_xlfn.IFS(T1182 &lt; 3, "Unsatisfied", T1182 &lt;= 4, "Neutral", T1182 &gt; 4, "Satisfied" )</f>
        <v>Neutral</v>
      </c>
      <c r="AG1182" t="str" cm="1">
        <f t="array" ref="AG1182">_xlfn.IFS(Q1182 &lt; 3, "Needs Improvement", Q1182 &lt;= 4, "Good", Q1182 &gt; 4, "Excellent" )</f>
        <v>Good</v>
      </c>
      <c r="AH1182" t="str">
        <f t="shared" si="37"/>
        <v>Needs Improvement</v>
      </c>
    </row>
    <row r="1183" spans="1:34" x14ac:dyDescent="0.35">
      <c r="A1183">
        <v>1696</v>
      </c>
      <c r="B1183" s="1">
        <v>44507</v>
      </c>
      <c r="C1183" t="s">
        <v>139</v>
      </c>
      <c r="D1183" t="s">
        <v>81</v>
      </c>
      <c r="E1183" t="s">
        <v>30</v>
      </c>
      <c r="F1183" t="s">
        <v>55</v>
      </c>
      <c r="G1183" t="s">
        <v>32</v>
      </c>
      <c r="H1183" t="s">
        <v>33</v>
      </c>
      <c r="I1183" t="s">
        <v>95</v>
      </c>
      <c r="J1183" t="s">
        <v>75</v>
      </c>
      <c r="K1183" s="1">
        <v>22905</v>
      </c>
      <c r="L1183" t="s">
        <v>36</v>
      </c>
      <c r="M1183" t="s">
        <v>48</v>
      </c>
      <c r="N1183" t="s">
        <v>49</v>
      </c>
      <c r="O1183" t="s">
        <v>67</v>
      </c>
      <c r="P1183" t="s">
        <v>40</v>
      </c>
      <c r="Q1183">
        <v>3</v>
      </c>
      <c r="R1183" s="1">
        <v>45073</v>
      </c>
      <c r="S1183">
        <v>4</v>
      </c>
      <c r="T1183">
        <v>4</v>
      </c>
      <c r="U1183">
        <v>1</v>
      </c>
      <c r="V1183" s="1">
        <v>45075</v>
      </c>
      <c r="W1183" t="s">
        <v>62</v>
      </c>
      <c r="X1183" t="s">
        <v>42</v>
      </c>
      <c r="Y1183" t="s">
        <v>63</v>
      </c>
      <c r="Z1183">
        <v>1</v>
      </c>
      <c r="AA1183">
        <v>754.78</v>
      </c>
      <c r="AB1183">
        <v>59</v>
      </c>
      <c r="AC1183" t="str" cm="1">
        <f t="array" ref="AC1183">_xlfn.IFS(AB1183 &lt;=29, "Young Adult", AB1183 &lt;=44, "Adult", AB1183 &lt;=59, "Middle Age", AB1183 &gt; 59, "Old")</f>
        <v>Middle Age</v>
      </c>
      <c r="AD1183">
        <f t="shared" ca="1" si="36"/>
        <v>4</v>
      </c>
      <c r="AE1183" t="str" cm="1">
        <f t="array" ref="AE1183">_xlfn.IFS(S1183 &lt; 3, "Low", S1183 &lt;= 4, "Medium", S1183 &gt; 4, "High")</f>
        <v>Medium</v>
      </c>
      <c r="AF1183" t="str" cm="1">
        <f t="array" ref="AF1183">_xlfn.IFS(T1183 &lt; 3, "Unsatisfied", T1183 &lt;= 4, "Neutral", T1183 &gt; 4, "Satisfied" )</f>
        <v>Neutral</v>
      </c>
      <c r="AG1183" t="str" cm="1">
        <f t="array" ref="AG1183">_xlfn.IFS(Q1183 &lt; 3, "Needs Improvement", Q1183 &lt;= 4, "Good", Q1183 &gt; 4, "Excellent" )</f>
        <v>Good</v>
      </c>
      <c r="AH1183" t="str">
        <f t="shared" si="37"/>
        <v>Effective</v>
      </c>
    </row>
    <row r="1184" spans="1:34" x14ac:dyDescent="0.35">
      <c r="A1184">
        <v>1697</v>
      </c>
      <c r="B1184" s="1">
        <v>45070</v>
      </c>
      <c r="C1184" t="s">
        <v>139</v>
      </c>
      <c r="D1184" t="s">
        <v>87</v>
      </c>
      <c r="E1184" t="s">
        <v>30</v>
      </c>
      <c r="F1184" t="s">
        <v>55</v>
      </c>
      <c r="G1184" t="s">
        <v>56</v>
      </c>
      <c r="H1184" t="s">
        <v>46</v>
      </c>
      <c r="I1184" t="s">
        <v>95</v>
      </c>
      <c r="J1184" t="s">
        <v>65</v>
      </c>
      <c r="K1184" s="1">
        <v>31943</v>
      </c>
      <c r="L1184" t="s">
        <v>36</v>
      </c>
      <c r="M1184" t="s">
        <v>48</v>
      </c>
      <c r="N1184" t="s">
        <v>84</v>
      </c>
      <c r="O1184" t="s">
        <v>39</v>
      </c>
      <c r="P1184" t="s">
        <v>40</v>
      </c>
      <c r="Q1184">
        <v>3</v>
      </c>
      <c r="R1184" s="1">
        <v>44849</v>
      </c>
      <c r="S1184">
        <v>1</v>
      </c>
      <c r="T1184">
        <v>5</v>
      </c>
      <c r="U1184">
        <v>2</v>
      </c>
      <c r="V1184" s="1">
        <v>44848</v>
      </c>
      <c r="W1184" t="s">
        <v>41</v>
      </c>
      <c r="X1184" t="s">
        <v>51</v>
      </c>
      <c r="Y1184" t="s">
        <v>73</v>
      </c>
      <c r="Z1184">
        <v>4</v>
      </c>
      <c r="AA1184">
        <v>503.3</v>
      </c>
      <c r="AB1184">
        <v>36</v>
      </c>
      <c r="AC1184" t="str" cm="1">
        <f t="array" ref="AC1184">_xlfn.IFS(AB1184 &lt;=29, "Young Adult", AB1184 &lt;=44, "Adult", AB1184 &lt;=59, "Middle Age", AB1184 &gt; 59, "Old")</f>
        <v>Adult</v>
      </c>
      <c r="AD1184">
        <f t="shared" ca="1" si="36"/>
        <v>3</v>
      </c>
      <c r="AE1184" t="str" cm="1">
        <f t="array" ref="AE1184">_xlfn.IFS(S1184 &lt; 3, "Low", S1184 &lt;= 4, "Medium", S1184 &gt; 4, "High")</f>
        <v>Low</v>
      </c>
      <c r="AF1184" t="str" cm="1">
        <f t="array" ref="AF1184">_xlfn.IFS(T1184 &lt; 3, "Unsatisfied", T1184 &lt;= 4, "Neutral", T1184 &gt; 4, "Satisfied" )</f>
        <v>Satisfied</v>
      </c>
      <c r="AG1184" t="str" cm="1">
        <f t="array" ref="AG1184">_xlfn.IFS(Q1184 &lt; 3, "Needs Improvement", Q1184 &lt;= 4, "Good", Q1184 &gt; 4, "Excellent" )</f>
        <v>Good</v>
      </c>
      <c r="AH1184" t="str">
        <f t="shared" si="37"/>
        <v>Needs Improvement</v>
      </c>
    </row>
    <row r="1185" spans="1:34" x14ac:dyDescent="0.35">
      <c r="A1185">
        <v>1698</v>
      </c>
      <c r="B1185" s="1">
        <v>44242</v>
      </c>
      <c r="C1185" t="s">
        <v>53</v>
      </c>
      <c r="D1185" t="s">
        <v>44</v>
      </c>
      <c r="E1185" t="s">
        <v>30</v>
      </c>
      <c r="F1185" t="s">
        <v>55</v>
      </c>
      <c r="G1185" t="s">
        <v>45</v>
      </c>
      <c r="H1185" t="s">
        <v>46</v>
      </c>
      <c r="I1185" t="s">
        <v>95</v>
      </c>
      <c r="J1185" t="s">
        <v>109</v>
      </c>
      <c r="K1185" s="1">
        <v>34652</v>
      </c>
      <c r="L1185" t="s">
        <v>36</v>
      </c>
      <c r="M1185" t="s">
        <v>48</v>
      </c>
      <c r="N1185" t="s">
        <v>38</v>
      </c>
      <c r="O1185" t="s">
        <v>67</v>
      </c>
      <c r="P1185" t="s">
        <v>40</v>
      </c>
      <c r="Q1185">
        <v>3</v>
      </c>
      <c r="R1185" s="1">
        <v>45006</v>
      </c>
      <c r="S1185">
        <v>3</v>
      </c>
      <c r="T1185">
        <v>5</v>
      </c>
      <c r="U1185">
        <v>4</v>
      </c>
      <c r="V1185" s="1">
        <v>44888</v>
      </c>
      <c r="W1185" t="s">
        <v>68</v>
      </c>
      <c r="X1185" t="s">
        <v>51</v>
      </c>
      <c r="Y1185" t="s">
        <v>73</v>
      </c>
      <c r="Z1185">
        <v>5</v>
      </c>
      <c r="AA1185">
        <v>218.31</v>
      </c>
      <c r="AB1185">
        <v>27</v>
      </c>
      <c r="AC1185" t="str" cm="1">
        <f t="array" ref="AC1185">_xlfn.IFS(AB1185 &lt;=29, "Young Adult", AB1185 &lt;=44, "Adult", AB1185 &lt;=59, "Middle Age", AB1185 &gt; 59, "Old")</f>
        <v>Young Adult</v>
      </c>
      <c r="AD1185">
        <f t="shared" ca="1" si="36"/>
        <v>5</v>
      </c>
      <c r="AE1185" t="str" cm="1">
        <f t="array" ref="AE1185">_xlfn.IFS(S1185 &lt; 3, "Low", S1185 &lt;= 4, "Medium", S1185 &gt; 4, "High")</f>
        <v>Medium</v>
      </c>
      <c r="AF1185" t="str" cm="1">
        <f t="array" ref="AF1185">_xlfn.IFS(T1185 &lt; 3, "Unsatisfied", T1185 &lt;= 4, "Neutral", T1185 &gt; 4, "Satisfied" )</f>
        <v>Satisfied</v>
      </c>
      <c r="AG1185" t="str" cm="1">
        <f t="array" ref="AG1185">_xlfn.IFS(Q1185 &lt; 3, "Needs Improvement", Q1185 &lt;= 4, "Good", Q1185 &gt; 4, "Excellent" )</f>
        <v>Good</v>
      </c>
      <c r="AH1185" t="str">
        <f t="shared" si="37"/>
        <v>Needs Improvement</v>
      </c>
    </row>
    <row r="1186" spans="1:34" x14ac:dyDescent="0.35">
      <c r="A1186">
        <v>1699</v>
      </c>
      <c r="B1186" s="1">
        <v>44503</v>
      </c>
      <c r="C1186" t="s">
        <v>131</v>
      </c>
      <c r="D1186" t="s">
        <v>54</v>
      </c>
      <c r="E1186" t="s">
        <v>30</v>
      </c>
      <c r="F1186" t="s">
        <v>31</v>
      </c>
      <c r="G1186" t="s">
        <v>32</v>
      </c>
      <c r="H1186" t="s">
        <v>46</v>
      </c>
      <c r="I1186" t="s">
        <v>132</v>
      </c>
      <c r="J1186" t="s">
        <v>82</v>
      </c>
      <c r="K1186" s="1">
        <v>34137</v>
      </c>
      <c r="L1186" t="s">
        <v>36</v>
      </c>
      <c r="M1186" t="s">
        <v>48</v>
      </c>
      <c r="N1186" t="s">
        <v>49</v>
      </c>
      <c r="O1186" t="s">
        <v>67</v>
      </c>
      <c r="P1186" t="s">
        <v>40</v>
      </c>
      <c r="Q1186">
        <v>3</v>
      </c>
      <c r="R1186" s="1">
        <v>45041</v>
      </c>
      <c r="S1186">
        <v>2</v>
      </c>
      <c r="T1186">
        <v>4</v>
      </c>
      <c r="U1186">
        <v>3</v>
      </c>
      <c r="V1186" s="1">
        <v>45131</v>
      </c>
      <c r="W1186" t="s">
        <v>50</v>
      </c>
      <c r="X1186" t="s">
        <v>51</v>
      </c>
      <c r="Y1186" t="s">
        <v>52</v>
      </c>
      <c r="Z1186">
        <v>3</v>
      </c>
      <c r="AA1186">
        <v>730.86</v>
      </c>
      <c r="AB1186">
        <v>28</v>
      </c>
      <c r="AC1186" t="str" cm="1">
        <f t="array" ref="AC1186">_xlfn.IFS(AB1186 &lt;=29, "Young Adult", AB1186 &lt;=44, "Adult", AB1186 &lt;=59, "Middle Age", AB1186 &gt; 59, "Old")</f>
        <v>Young Adult</v>
      </c>
      <c r="AD1186">
        <f t="shared" ca="1" si="36"/>
        <v>4</v>
      </c>
      <c r="AE1186" t="str" cm="1">
        <f t="array" ref="AE1186">_xlfn.IFS(S1186 &lt; 3, "Low", S1186 &lt;= 4, "Medium", S1186 &gt; 4, "High")</f>
        <v>Low</v>
      </c>
      <c r="AF1186" t="str" cm="1">
        <f t="array" ref="AF1186">_xlfn.IFS(T1186 &lt; 3, "Unsatisfied", T1186 &lt;= 4, "Neutral", T1186 &gt; 4, "Satisfied" )</f>
        <v>Neutral</v>
      </c>
      <c r="AG1186" t="str" cm="1">
        <f t="array" ref="AG1186">_xlfn.IFS(Q1186 &lt; 3, "Needs Improvement", Q1186 &lt;= 4, "Good", Q1186 &gt; 4, "Excellent" )</f>
        <v>Good</v>
      </c>
      <c r="AH1186" t="str">
        <f t="shared" si="37"/>
        <v>Needs Improvement</v>
      </c>
    </row>
    <row r="1187" spans="1:34" x14ac:dyDescent="0.35">
      <c r="A1187">
        <v>1700</v>
      </c>
      <c r="B1187" s="1">
        <v>43363</v>
      </c>
      <c r="C1187" t="s">
        <v>131</v>
      </c>
      <c r="D1187" t="s">
        <v>69</v>
      </c>
      <c r="E1187" t="s">
        <v>30</v>
      </c>
      <c r="F1187" t="s">
        <v>31</v>
      </c>
      <c r="G1187" t="s">
        <v>32</v>
      </c>
      <c r="H1187" t="s">
        <v>33</v>
      </c>
      <c r="I1187" t="s">
        <v>95</v>
      </c>
      <c r="J1187" t="s">
        <v>79</v>
      </c>
      <c r="K1187" s="1">
        <v>21283</v>
      </c>
      <c r="L1187" t="s">
        <v>36</v>
      </c>
      <c r="M1187" t="s">
        <v>48</v>
      </c>
      <c r="N1187" t="s">
        <v>84</v>
      </c>
      <c r="O1187" t="s">
        <v>39</v>
      </c>
      <c r="P1187" t="s">
        <v>40</v>
      </c>
      <c r="Q1187">
        <v>3</v>
      </c>
      <c r="R1187" s="1">
        <v>45050</v>
      </c>
      <c r="S1187">
        <v>5</v>
      </c>
      <c r="T1187">
        <v>2</v>
      </c>
      <c r="U1187">
        <v>4</v>
      </c>
      <c r="V1187" s="1">
        <v>44823</v>
      </c>
      <c r="W1187" t="s">
        <v>50</v>
      </c>
      <c r="X1187" t="s">
        <v>51</v>
      </c>
      <c r="Y1187" t="s">
        <v>63</v>
      </c>
      <c r="Z1187">
        <v>4</v>
      </c>
      <c r="AA1187">
        <v>203.34</v>
      </c>
      <c r="AB1187">
        <v>60</v>
      </c>
      <c r="AC1187" t="str" cm="1">
        <f t="array" ref="AC1187">_xlfn.IFS(AB1187 &lt;=29, "Young Adult", AB1187 &lt;=44, "Adult", AB1187 &lt;=59, "Middle Age", AB1187 &gt; 59, "Old")</f>
        <v>Old</v>
      </c>
      <c r="AD1187">
        <f t="shared" ca="1" si="36"/>
        <v>7</v>
      </c>
      <c r="AE1187" t="str" cm="1">
        <f t="array" ref="AE1187">_xlfn.IFS(S1187 &lt; 3, "Low", S1187 &lt;= 4, "Medium", S1187 &gt; 4, "High")</f>
        <v>High</v>
      </c>
      <c r="AF1187" t="str" cm="1">
        <f t="array" ref="AF1187">_xlfn.IFS(T1187 &lt; 3, "Unsatisfied", T1187 &lt;= 4, "Neutral", T1187 &gt; 4, "Satisfied" )</f>
        <v>Unsatisfied</v>
      </c>
      <c r="AG1187" t="str" cm="1">
        <f t="array" ref="AG1187">_xlfn.IFS(Q1187 &lt; 3, "Needs Improvement", Q1187 &lt;= 4, "Good", Q1187 &gt; 4, "Excellent" )</f>
        <v>Good</v>
      </c>
      <c r="AH1187" t="str">
        <f t="shared" si="37"/>
        <v>Effective</v>
      </c>
    </row>
    <row r="1188" spans="1:34" x14ac:dyDescent="0.35">
      <c r="A1188">
        <v>1701</v>
      </c>
      <c r="B1188" s="1">
        <v>43669</v>
      </c>
      <c r="C1188" t="s">
        <v>131</v>
      </c>
      <c r="D1188" t="s">
        <v>29</v>
      </c>
      <c r="E1188" t="s">
        <v>30</v>
      </c>
      <c r="F1188" t="s">
        <v>31</v>
      </c>
      <c r="G1188" t="s">
        <v>45</v>
      </c>
      <c r="H1188" t="s">
        <v>55</v>
      </c>
      <c r="I1188" t="s">
        <v>95</v>
      </c>
      <c r="J1188" t="s">
        <v>96</v>
      </c>
      <c r="K1188" s="1">
        <v>20034</v>
      </c>
      <c r="L1188" t="s">
        <v>36</v>
      </c>
      <c r="M1188" t="s">
        <v>48</v>
      </c>
      <c r="N1188" t="s">
        <v>60</v>
      </c>
      <c r="O1188" t="s">
        <v>61</v>
      </c>
      <c r="P1188" t="s">
        <v>40</v>
      </c>
      <c r="Q1188">
        <v>3</v>
      </c>
      <c r="R1188" s="1">
        <v>45045</v>
      </c>
      <c r="S1188">
        <v>5</v>
      </c>
      <c r="T1188">
        <v>3</v>
      </c>
      <c r="U1188">
        <v>2</v>
      </c>
      <c r="V1188" s="1">
        <v>45095</v>
      </c>
      <c r="W1188" t="s">
        <v>68</v>
      </c>
      <c r="X1188" t="s">
        <v>42</v>
      </c>
      <c r="Y1188" t="s">
        <v>73</v>
      </c>
      <c r="Z1188">
        <v>1</v>
      </c>
      <c r="AA1188">
        <v>460.53</v>
      </c>
      <c r="AB1188">
        <v>65</v>
      </c>
      <c r="AC1188" t="str" cm="1">
        <f t="array" ref="AC1188">_xlfn.IFS(AB1188 &lt;=29, "Young Adult", AB1188 &lt;=44, "Adult", AB1188 &lt;=59, "Middle Age", AB1188 &gt; 59, "Old")</f>
        <v>Old</v>
      </c>
      <c r="AD1188">
        <f t="shared" ca="1" si="36"/>
        <v>6</v>
      </c>
      <c r="AE1188" t="str" cm="1">
        <f t="array" ref="AE1188">_xlfn.IFS(S1188 &lt; 3, "Low", S1188 &lt;= 4, "Medium", S1188 &gt; 4, "High")</f>
        <v>High</v>
      </c>
      <c r="AF1188" t="str" cm="1">
        <f t="array" ref="AF1188">_xlfn.IFS(T1188 &lt; 3, "Unsatisfied", T1188 &lt;= 4, "Neutral", T1188 &gt; 4, "Satisfied" )</f>
        <v>Neutral</v>
      </c>
      <c r="AG1188" t="str" cm="1">
        <f t="array" ref="AG1188">_xlfn.IFS(Q1188 &lt; 3, "Needs Improvement", Q1188 &lt;= 4, "Good", Q1188 &gt; 4, "Excellent" )</f>
        <v>Good</v>
      </c>
      <c r="AH1188" t="str">
        <f t="shared" si="37"/>
        <v>Needs Improvement</v>
      </c>
    </row>
    <row r="1189" spans="1:34" x14ac:dyDescent="0.35">
      <c r="A1189">
        <v>1702</v>
      </c>
      <c r="B1189" s="1">
        <v>44693</v>
      </c>
      <c r="C1189" t="s">
        <v>140</v>
      </c>
      <c r="D1189" t="s">
        <v>85</v>
      </c>
      <c r="E1189" t="s">
        <v>30</v>
      </c>
      <c r="F1189" t="s">
        <v>31</v>
      </c>
      <c r="G1189" t="s">
        <v>45</v>
      </c>
      <c r="H1189" t="s">
        <v>46</v>
      </c>
      <c r="I1189" t="s">
        <v>95</v>
      </c>
      <c r="J1189" t="s">
        <v>96</v>
      </c>
      <c r="K1189" s="1">
        <v>32759</v>
      </c>
      <c r="L1189" t="s">
        <v>36</v>
      </c>
      <c r="M1189" t="s">
        <v>37</v>
      </c>
      <c r="N1189" t="s">
        <v>60</v>
      </c>
      <c r="O1189" t="s">
        <v>61</v>
      </c>
      <c r="P1189" t="s">
        <v>40</v>
      </c>
      <c r="Q1189">
        <v>3</v>
      </c>
      <c r="R1189" s="1">
        <v>44946</v>
      </c>
      <c r="S1189">
        <v>4</v>
      </c>
      <c r="T1189">
        <v>1</v>
      </c>
      <c r="U1189">
        <v>2</v>
      </c>
      <c r="V1189" s="1">
        <v>45004</v>
      </c>
      <c r="W1189" t="s">
        <v>92</v>
      </c>
      <c r="X1189" t="s">
        <v>42</v>
      </c>
      <c r="Y1189" t="s">
        <v>63</v>
      </c>
      <c r="Z1189">
        <v>5</v>
      </c>
      <c r="AA1189">
        <v>733.92</v>
      </c>
      <c r="AB1189">
        <v>33</v>
      </c>
      <c r="AC1189" t="str" cm="1">
        <f t="array" ref="AC1189">_xlfn.IFS(AB1189 &lt;=29, "Young Adult", AB1189 &lt;=44, "Adult", AB1189 &lt;=59, "Middle Age", AB1189 &gt; 59, "Old")</f>
        <v>Adult</v>
      </c>
      <c r="AD1189">
        <f t="shared" ca="1" si="36"/>
        <v>4</v>
      </c>
      <c r="AE1189" t="str" cm="1">
        <f t="array" ref="AE1189">_xlfn.IFS(S1189 &lt; 3, "Low", S1189 &lt;= 4, "Medium", S1189 &gt; 4, "High")</f>
        <v>Medium</v>
      </c>
      <c r="AF1189" t="str" cm="1">
        <f t="array" ref="AF1189">_xlfn.IFS(T1189 &lt; 3, "Unsatisfied", T1189 &lt;= 4, "Neutral", T1189 &gt; 4, "Satisfied" )</f>
        <v>Unsatisfied</v>
      </c>
      <c r="AG1189" t="str" cm="1">
        <f t="array" ref="AG1189">_xlfn.IFS(Q1189 &lt; 3, "Needs Improvement", Q1189 &lt;= 4, "Good", Q1189 &gt; 4, "Excellent" )</f>
        <v>Good</v>
      </c>
      <c r="AH1189" t="str">
        <f t="shared" si="37"/>
        <v>Effective</v>
      </c>
    </row>
    <row r="1190" spans="1:34" x14ac:dyDescent="0.35">
      <c r="A1190">
        <v>1703</v>
      </c>
      <c r="B1190" s="1">
        <v>43376</v>
      </c>
      <c r="C1190" t="s">
        <v>140</v>
      </c>
      <c r="D1190" t="s">
        <v>44</v>
      </c>
      <c r="E1190" t="s">
        <v>30</v>
      </c>
      <c r="F1190" t="s">
        <v>55</v>
      </c>
      <c r="G1190" t="s">
        <v>56</v>
      </c>
      <c r="H1190" t="s">
        <v>46</v>
      </c>
      <c r="I1190" t="s">
        <v>57</v>
      </c>
      <c r="J1190" t="s">
        <v>47</v>
      </c>
      <c r="K1190" s="1">
        <v>28544</v>
      </c>
      <c r="L1190" t="s">
        <v>36</v>
      </c>
      <c r="M1190" t="s">
        <v>37</v>
      </c>
      <c r="N1190" t="s">
        <v>60</v>
      </c>
      <c r="O1190" t="s">
        <v>61</v>
      </c>
      <c r="P1190" t="s">
        <v>40</v>
      </c>
      <c r="Q1190">
        <v>3</v>
      </c>
      <c r="R1190" s="1">
        <v>44973</v>
      </c>
      <c r="S1190">
        <v>1</v>
      </c>
      <c r="T1190">
        <v>1</v>
      </c>
      <c r="U1190">
        <v>4</v>
      </c>
      <c r="V1190" s="1">
        <v>44840</v>
      </c>
      <c r="W1190" t="s">
        <v>50</v>
      </c>
      <c r="X1190" t="s">
        <v>42</v>
      </c>
      <c r="Y1190" t="s">
        <v>63</v>
      </c>
      <c r="Z1190">
        <v>2</v>
      </c>
      <c r="AA1190">
        <v>987.43</v>
      </c>
      <c r="AB1190">
        <v>40</v>
      </c>
      <c r="AC1190" t="str" cm="1">
        <f t="array" ref="AC1190">_xlfn.IFS(AB1190 &lt;=29, "Young Adult", AB1190 &lt;=44, "Adult", AB1190 &lt;=59, "Middle Age", AB1190 &gt; 59, "Old")</f>
        <v>Adult</v>
      </c>
      <c r="AD1190">
        <f t="shared" ca="1" si="36"/>
        <v>7</v>
      </c>
      <c r="AE1190" t="str" cm="1">
        <f t="array" ref="AE1190">_xlfn.IFS(S1190 &lt; 3, "Low", S1190 &lt;= 4, "Medium", S1190 &gt; 4, "High")</f>
        <v>Low</v>
      </c>
      <c r="AF1190" t="str" cm="1">
        <f t="array" ref="AF1190">_xlfn.IFS(T1190 &lt; 3, "Unsatisfied", T1190 &lt;= 4, "Neutral", T1190 &gt; 4, "Satisfied" )</f>
        <v>Unsatisfied</v>
      </c>
      <c r="AG1190" t="str" cm="1">
        <f t="array" ref="AG1190">_xlfn.IFS(Q1190 &lt; 3, "Needs Improvement", Q1190 &lt;= 4, "Good", Q1190 &gt; 4, "Excellent" )</f>
        <v>Good</v>
      </c>
      <c r="AH1190" t="str">
        <f t="shared" si="37"/>
        <v>Effective</v>
      </c>
    </row>
    <row r="1191" spans="1:34" x14ac:dyDescent="0.35">
      <c r="A1191">
        <v>1704</v>
      </c>
      <c r="B1191" s="1">
        <v>44161</v>
      </c>
      <c r="C1191" t="s">
        <v>124</v>
      </c>
      <c r="D1191" t="s">
        <v>29</v>
      </c>
      <c r="E1191" t="s">
        <v>30</v>
      </c>
      <c r="F1191" t="s">
        <v>46</v>
      </c>
      <c r="G1191" t="s">
        <v>32</v>
      </c>
      <c r="H1191" t="s">
        <v>46</v>
      </c>
      <c r="I1191" t="s">
        <v>95</v>
      </c>
      <c r="J1191" t="s">
        <v>96</v>
      </c>
      <c r="K1191" s="1">
        <v>34506</v>
      </c>
      <c r="L1191" t="s">
        <v>36</v>
      </c>
      <c r="M1191" t="s">
        <v>37</v>
      </c>
      <c r="N1191" t="s">
        <v>49</v>
      </c>
      <c r="O1191" t="s">
        <v>39</v>
      </c>
      <c r="P1191" t="s">
        <v>40</v>
      </c>
      <c r="Q1191">
        <v>3</v>
      </c>
      <c r="R1191" s="1">
        <v>45022</v>
      </c>
      <c r="S1191">
        <v>4</v>
      </c>
      <c r="T1191">
        <v>4</v>
      </c>
      <c r="U1191">
        <v>3</v>
      </c>
      <c r="V1191" s="1">
        <v>45059</v>
      </c>
      <c r="W1191" t="s">
        <v>50</v>
      </c>
      <c r="X1191" t="s">
        <v>51</v>
      </c>
      <c r="Y1191" t="s">
        <v>63</v>
      </c>
      <c r="Z1191">
        <v>1</v>
      </c>
      <c r="AA1191">
        <v>691.32</v>
      </c>
      <c r="AB1191">
        <v>26</v>
      </c>
      <c r="AC1191" t="str" cm="1">
        <f t="array" ref="AC1191">_xlfn.IFS(AB1191 &lt;=29, "Young Adult", AB1191 &lt;=44, "Adult", AB1191 &lt;=59, "Middle Age", AB1191 &gt; 59, "Old")</f>
        <v>Young Adult</v>
      </c>
      <c r="AD1191">
        <f t="shared" ca="1" si="36"/>
        <v>5</v>
      </c>
      <c r="AE1191" t="str" cm="1">
        <f t="array" ref="AE1191">_xlfn.IFS(S1191 &lt; 3, "Low", S1191 &lt;= 4, "Medium", S1191 &gt; 4, "High")</f>
        <v>Medium</v>
      </c>
      <c r="AF1191" t="str" cm="1">
        <f t="array" ref="AF1191">_xlfn.IFS(T1191 &lt; 3, "Unsatisfied", T1191 &lt;= 4, "Neutral", T1191 &gt; 4, "Satisfied" )</f>
        <v>Neutral</v>
      </c>
      <c r="AG1191" t="str" cm="1">
        <f t="array" ref="AG1191">_xlfn.IFS(Q1191 &lt; 3, "Needs Improvement", Q1191 &lt;= 4, "Good", Q1191 &gt; 4, "Excellent" )</f>
        <v>Good</v>
      </c>
      <c r="AH1191" t="str">
        <f t="shared" si="37"/>
        <v>Effective</v>
      </c>
    </row>
    <row r="1192" spans="1:34" x14ac:dyDescent="0.35">
      <c r="A1192">
        <v>1705</v>
      </c>
      <c r="B1192" s="1">
        <v>43377</v>
      </c>
      <c r="C1192" t="s">
        <v>125</v>
      </c>
      <c r="D1192" t="s">
        <v>44</v>
      </c>
      <c r="E1192" t="s">
        <v>30</v>
      </c>
      <c r="F1192" t="s">
        <v>46</v>
      </c>
      <c r="G1192" t="s">
        <v>56</v>
      </c>
      <c r="H1192" t="s">
        <v>55</v>
      </c>
      <c r="I1192" t="s">
        <v>95</v>
      </c>
      <c r="J1192" t="s">
        <v>96</v>
      </c>
      <c r="K1192" s="1">
        <v>21321</v>
      </c>
      <c r="L1192" t="s">
        <v>36</v>
      </c>
      <c r="M1192" t="s">
        <v>37</v>
      </c>
      <c r="N1192" t="s">
        <v>49</v>
      </c>
      <c r="O1192" t="s">
        <v>61</v>
      </c>
      <c r="P1192" t="s">
        <v>40</v>
      </c>
      <c r="Q1192">
        <v>3</v>
      </c>
      <c r="R1192" s="1">
        <v>45018</v>
      </c>
      <c r="S1192">
        <v>4</v>
      </c>
      <c r="T1192">
        <v>4</v>
      </c>
      <c r="U1192">
        <v>1</v>
      </c>
      <c r="V1192" s="1">
        <v>44856</v>
      </c>
      <c r="W1192" t="s">
        <v>92</v>
      </c>
      <c r="X1192" t="s">
        <v>51</v>
      </c>
      <c r="Y1192" t="s">
        <v>73</v>
      </c>
      <c r="Z1192">
        <v>1</v>
      </c>
      <c r="AA1192">
        <v>663.08</v>
      </c>
      <c r="AB1192">
        <v>60</v>
      </c>
      <c r="AC1192" t="str" cm="1">
        <f t="array" ref="AC1192">_xlfn.IFS(AB1192 &lt;=29, "Young Adult", AB1192 &lt;=44, "Adult", AB1192 &lt;=59, "Middle Age", AB1192 &gt; 59, "Old")</f>
        <v>Old</v>
      </c>
      <c r="AD1192">
        <f t="shared" ca="1" si="36"/>
        <v>7</v>
      </c>
      <c r="AE1192" t="str" cm="1">
        <f t="array" ref="AE1192">_xlfn.IFS(S1192 &lt; 3, "Low", S1192 &lt;= 4, "Medium", S1192 &gt; 4, "High")</f>
        <v>Medium</v>
      </c>
      <c r="AF1192" t="str" cm="1">
        <f t="array" ref="AF1192">_xlfn.IFS(T1192 &lt; 3, "Unsatisfied", T1192 &lt;= 4, "Neutral", T1192 &gt; 4, "Satisfied" )</f>
        <v>Neutral</v>
      </c>
      <c r="AG1192" t="str" cm="1">
        <f t="array" ref="AG1192">_xlfn.IFS(Q1192 &lt; 3, "Needs Improvement", Q1192 &lt;= 4, "Good", Q1192 &gt; 4, "Excellent" )</f>
        <v>Good</v>
      </c>
      <c r="AH1192" t="str">
        <f t="shared" si="37"/>
        <v>Needs Improvement</v>
      </c>
    </row>
    <row r="1193" spans="1:34" x14ac:dyDescent="0.35">
      <c r="A1193">
        <v>1706</v>
      </c>
      <c r="B1193" s="1">
        <v>44167</v>
      </c>
      <c r="C1193" t="s">
        <v>139</v>
      </c>
      <c r="D1193" t="s">
        <v>81</v>
      </c>
      <c r="E1193" t="s">
        <v>30</v>
      </c>
      <c r="F1193" t="s">
        <v>31</v>
      </c>
      <c r="G1193" t="s">
        <v>45</v>
      </c>
      <c r="H1193" t="s">
        <v>55</v>
      </c>
      <c r="I1193" t="s">
        <v>95</v>
      </c>
      <c r="J1193" t="s">
        <v>47</v>
      </c>
      <c r="K1193" s="1">
        <v>32966</v>
      </c>
      <c r="L1193" t="s">
        <v>36</v>
      </c>
      <c r="M1193" t="s">
        <v>37</v>
      </c>
      <c r="N1193" t="s">
        <v>49</v>
      </c>
      <c r="O1193" t="s">
        <v>67</v>
      </c>
      <c r="P1193" t="s">
        <v>40</v>
      </c>
      <c r="Q1193">
        <v>3</v>
      </c>
      <c r="R1193" s="1">
        <v>45096</v>
      </c>
      <c r="S1193">
        <v>3</v>
      </c>
      <c r="T1193">
        <v>2</v>
      </c>
      <c r="U1193">
        <v>5</v>
      </c>
      <c r="V1193" s="1">
        <v>44825</v>
      </c>
      <c r="W1193" t="s">
        <v>50</v>
      </c>
      <c r="X1193" t="s">
        <v>51</v>
      </c>
      <c r="Y1193" t="s">
        <v>52</v>
      </c>
      <c r="Z1193">
        <v>1</v>
      </c>
      <c r="AA1193">
        <v>970.01</v>
      </c>
      <c r="AB1193">
        <v>30</v>
      </c>
      <c r="AC1193" t="str" cm="1">
        <f t="array" ref="AC1193">_xlfn.IFS(AB1193 &lt;=29, "Young Adult", AB1193 &lt;=44, "Adult", AB1193 &lt;=59, "Middle Age", AB1193 &gt; 59, "Old")</f>
        <v>Adult</v>
      </c>
      <c r="AD1193">
        <f t="shared" ca="1" si="36"/>
        <v>5</v>
      </c>
      <c r="AE1193" t="str" cm="1">
        <f t="array" ref="AE1193">_xlfn.IFS(S1193 &lt; 3, "Low", S1193 &lt;= 4, "Medium", S1193 &gt; 4, "High")</f>
        <v>Medium</v>
      </c>
      <c r="AF1193" t="str" cm="1">
        <f t="array" ref="AF1193">_xlfn.IFS(T1193 &lt; 3, "Unsatisfied", T1193 &lt;= 4, "Neutral", T1193 &gt; 4, "Satisfied" )</f>
        <v>Unsatisfied</v>
      </c>
      <c r="AG1193" t="str" cm="1">
        <f t="array" ref="AG1193">_xlfn.IFS(Q1193 &lt; 3, "Needs Improvement", Q1193 &lt;= 4, "Good", Q1193 &gt; 4, "Excellent" )</f>
        <v>Good</v>
      </c>
      <c r="AH1193" t="str">
        <f t="shared" si="37"/>
        <v>Needs Improvement</v>
      </c>
    </row>
    <row r="1194" spans="1:34" x14ac:dyDescent="0.35">
      <c r="A1194">
        <v>1707</v>
      </c>
      <c r="B1194" s="1">
        <v>44463</v>
      </c>
      <c r="C1194" t="s">
        <v>139</v>
      </c>
      <c r="D1194" t="s">
        <v>54</v>
      </c>
      <c r="E1194" t="s">
        <v>30</v>
      </c>
      <c r="F1194" t="s">
        <v>46</v>
      </c>
      <c r="G1194" t="s">
        <v>32</v>
      </c>
      <c r="H1194" t="s">
        <v>55</v>
      </c>
      <c r="I1194" t="s">
        <v>95</v>
      </c>
      <c r="J1194" t="s">
        <v>101</v>
      </c>
      <c r="K1194" s="1">
        <v>34413</v>
      </c>
      <c r="L1194" t="s">
        <v>36</v>
      </c>
      <c r="M1194" t="s">
        <v>48</v>
      </c>
      <c r="N1194" t="s">
        <v>84</v>
      </c>
      <c r="O1194" t="s">
        <v>67</v>
      </c>
      <c r="P1194" t="s">
        <v>40</v>
      </c>
      <c r="Q1194">
        <v>3</v>
      </c>
      <c r="R1194" s="1">
        <v>44855</v>
      </c>
      <c r="S1194">
        <v>5</v>
      </c>
      <c r="T1194">
        <v>4</v>
      </c>
      <c r="U1194">
        <v>3</v>
      </c>
      <c r="V1194" s="1">
        <v>45072</v>
      </c>
      <c r="W1194" t="s">
        <v>50</v>
      </c>
      <c r="X1194" t="s">
        <v>42</v>
      </c>
      <c r="Y1194" t="s">
        <v>73</v>
      </c>
      <c r="Z1194">
        <v>3</v>
      </c>
      <c r="AA1194">
        <v>496.31</v>
      </c>
      <c r="AB1194">
        <v>27</v>
      </c>
      <c r="AC1194" t="str" cm="1">
        <f t="array" ref="AC1194">_xlfn.IFS(AB1194 &lt;=29, "Young Adult", AB1194 &lt;=44, "Adult", AB1194 &lt;=59, "Middle Age", AB1194 &gt; 59, "Old")</f>
        <v>Young Adult</v>
      </c>
      <c r="AD1194">
        <f t="shared" ca="1" si="36"/>
        <v>4</v>
      </c>
      <c r="AE1194" t="str" cm="1">
        <f t="array" ref="AE1194">_xlfn.IFS(S1194 &lt; 3, "Low", S1194 &lt;= 4, "Medium", S1194 &gt; 4, "High")</f>
        <v>High</v>
      </c>
      <c r="AF1194" t="str" cm="1">
        <f t="array" ref="AF1194">_xlfn.IFS(T1194 &lt; 3, "Unsatisfied", T1194 &lt;= 4, "Neutral", T1194 &gt; 4, "Satisfied" )</f>
        <v>Neutral</v>
      </c>
      <c r="AG1194" t="str" cm="1">
        <f t="array" ref="AG1194">_xlfn.IFS(Q1194 &lt; 3, "Needs Improvement", Q1194 &lt;= 4, "Good", Q1194 &gt; 4, "Excellent" )</f>
        <v>Good</v>
      </c>
      <c r="AH1194" t="str">
        <f t="shared" si="37"/>
        <v>Needs Improvement</v>
      </c>
    </row>
    <row r="1195" spans="1:34" x14ac:dyDescent="0.35">
      <c r="A1195">
        <v>1708</v>
      </c>
      <c r="B1195" s="1">
        <v>44084</v>
      </c>
      <c r="C1195" t="s">
        <v>139</v>
      </c>
      <c r="D1195" t="s">
        <v>94</v>
      </c>
      <c r="E1195" t="s">
        <v>30</v>
      </c>
      <c r="F1195" t="s">
        <v>55</v>
      </c>
      <c r="G1195" t="s">
        <v>45</v>
      </c>
      <c r="H1195" t="s">
        <v>33</v>
      </c>
      <c r="I1195" t="s">
        <v>95</v>
      </c>
      <c r="J1195" t="s">
        <v>89</v>
      </c>
      <c r="K1195" s="1">
        <v>33005</v>
      </c>
      <c r="L1195" t="s">
        <v>36</v>
      </c>
      <c r="M1195" t="s">
        <v>48</v>
      </c>
      <c r="N1195" t="s">
        <v>84</v>
      </c>
      <c r="O1195" t="s">
        <v>39</v>
      </c>
      <c r="P1195" t="s">
        <v>40</v>
      </c>
      <c r="Q1195">
        <v>3</v>
      </c>
      <c r="R1195" s="1">
        <v>44955</v>
      </c>
      <c r="S1195">
        <v>4</v>
      </c>
      <c r="T1195">
        <v>5</v>
      </c>
      <c r="U1195">
        <v>4</v>
      </c>
      <c r="V1195" s="1">
        <v>45097</v>
      </c>
      <c r="W1195" t="s">
        <v>50</v>
      </c>
      <c r="X1195" t="s">
        <v>42</v>
      </c>
      <c r="Y1195" t="s">
        <v>52</v>
      </c>
      <c r="Z1195">
        <v>5</v>
      </c>
      <c r="AA1195">
        <v>640.01</v>
      </c>
      <c r="AB1195">
        <v>30</v>
      </c>
      <c r="AC1195" t="str" cm="1">
        <f t="array" ref="AC1195">_xlfn.IFS(AB1195 &lt;=29, "Young Adult", AB1195 &lt;=44, "Adult", AB1195 &lt;=59, "Middle Age", AB1195 &gt; 59, "Old")</f>
        <v>Adult</v>
      </c>
      <c r="AD1195">
        <f t="shared" ca="1" si="36"/>
        <v>5</v>
      </c>
      <c r="AE1195" t="str" cm="1">
        <f t="array" ref="AE1195">_xlfn.IFS(S1195 &lt; 3, "Low", S1195 &lt;= 4, "Medium", S1195 &gt; 4, "High")</f>
        <v>Medium</v>
      </c>
      <c r="AF1195" t="str" cm="1">
        <f t="array" ref="AF1195">_xlfn.IFS(T1195 &lt; 3, "Unsatisfied", T1195 &lt;= 4, "Neutral", T1195 &gt; 4, "Satisfied" )</f>
        <v>Satisfied</v>
      </c>
      <c r="AG1195" t="str" cm="1">
        <f t="array" ref="AG1195">_xlfn.IFS(Q1195 &lt; 3, "Needs Improvement", Q1195 &lt;= 4, "Good", Q1195 &gt; 4, "Excellent" )</f>
        <v>Good</v>
      </c>
      <c r="AH1195" t="str">
        <f t="shared" si="37"/>
        <v>Needs Improvement</v>
      </c>
    </row>
    <row r="1196" spans="1:34" x14ac:dyDescent="0.35">
      <c r="A1196">
        <v>1709</v>
      </c>
      <c r="B1196" s="1">
        <v>44706</v>
      </c>
      <c r="C1196" t="s">
        <v>53</v>
      </c>
      <c r="D1196" t="s">
        <v>85</v>
      </c>
      <c r="E1196" t="s">
        <v>30</v>
      </c>
      <c r="F1196" t="s">
        <v>55</v>
      </c>
      <c r="G1196" t="s">
        <v>32</v>
      </c>
      <c r="H1196" t="s">
        <v>33</v>
      </c>
      <c r="I1196" t="s">
        <v>95</v>
      </c>
      <c r="J1196" t="s">
        <v>58</v>
      </c>
      <c r="K1196" s="1">
        <v>22727</v>
      </c>
      <c r="L1196" t="s">
        <v>80</v>
      </c>
      <c r="M1196" t="s">
        <v>48</v>
      </c>
      <c r="N1196" t="s">
        <v>72</v>
      </c>
      <c r="O1196" t="s">
        <v>67</v>
      </c>
      <c r="P1196" t="s">
        <v>40</v>
      </c>
      <c r="Q1196">
        <v>3</v>
      </c>
      <c r="R1196" s="1">
        <v>45056</v>
      </c>
      <c r="S1196">
        <v>5</v>
      </c>
      <c r="T1196">
        <v>4</v>
      </c>
      <c r="U1196">
        <v>2</v>
      </c>
      <c r="V1196" s="1">
        <v>45080</v>
      </c>
      <c r="W1196" t="s">
        <v>68</v>
      </c>
      <c r="X1196" t="s">
        <v>51</v>
      </c>
      <c r="Y1196" t="s">
        <v>43</v>
      </c>
      <c r="Z1196">
        <v>4</v>
      </c>
      <c r="AA1196">
        <v>858.8</v>
      </c>
      <c r="AB1196">
        <v>60</v>
      </c>
      <c r="AC1196" t="str" cm="1">
        <f t="array" ref="AC1196">_xlfn.IFS(AB1196 &lt;=29, "Young Adult", AB1196 &lt;=44, "Adult", AB1196 &lt;=59, "Middle Age", AB1196 &gt; 59, "Old")</f>
        <v>Old</v>
      </c>
      <c r="AD1196">
        <f t="shared" ca="1" si="36"/>
        <v>4</v>
      </c>
      <c r="AE1196" t="str" cm="1">
        <f t="array" ref="AE1196">_xlfn.IFS(S1196 &lt; 3, "Low", S1196 &lt;= 4, "Medium", S1196 &gt; 4, "High")</f>
        <v>High</v>
      </c>
      <c r="AF1196" t="str" cm="1">
        <f t="array" ref="AF1196">_xlfn.IFS(T1196 &lt; 3, "Unsatisfied", T1196 &lt;= 4, "Neutral", T1196 &gt; 4, "Satisfied" )</f>
        <v>Neutral</v>
      </c>
      <c r="AG1196" t="str" cm="1">
        <f t="array" ref="AG1196">_xlfn.IFS(Q1196 &lt; 3, "Needs Improvement", Q1196 &lt;= 4, "Good", Q1196 &gt; 4, "Excellent" )</f>
        <v>Good</v>
      </c>
      <c r="AH1196" t="str">
        <f t="shared" si="37"/>
        <v>Needs Improvement</v>
      </c>
    </row>
    <row r="1197" spans="1:34" x14ac:dyDescent="0.35">
      <c r="A1197">
        <v>1710</v>
      </c>
      <c r="B1197" s="1">
        <v>43511</v>
      </c>
      <c r="C1197" t="s">
        <v>131</v>
      </c>
      <c r="D1197" t="s">
        <v>54</v>
      </c>
      <c r="E1197" t="s">
        <v>30</v>
      </c>
      <c r="F1197" t="s">
        <v>46</v>
      </c>
      <c r="G1197" t="s">
        <v>45</v>
      </c>
      <c r="H1197" t="s">
        <v>46</v>
      </c>
      <c r="I1197" t="s">
        <v>132</v>
      </c>
      <c r="J1197" t="s">
        <v>70</v>
      </c>
      <c r="K1197" s="1">
        <v>26077</v>
      </c>
      <c r="L1197" t="s">
        <v>36</v>
      </c>
      <c r="M1197" t="s">
        <v>48</v>
      </c>
      <c r="N1197" t="s">
        <v>72</v>
      </c>
      <c r="O1197" t="s">
        <v>77</v>
      </c>
      <c r="P1197" t="s">
        <v>40</v>
      </c>
      <c r="Q1197">
        <v>3</v>
      </c>
      <c r="R1197" s="1">
        <v>45110</v>
      </c>
      <c r="S1197">
        <v>1</v>
      </c>
      <c r="T1197">
        <v>2</v>
      </c>
      <c r="U1197">
        <v>3</v>
      </c>
      <c r="V1197" s="1">
        <v>44906</v>
      </c>
      <c r="W1197" t="s">
        <v>92</v>
      </c>
      <c r="X1197" t="s">
        <v>51</v>
      </c>
      <c r="Y1197" t="s">
        <v>73</v>
      </c>
      <c r="Z1197">
        <v>2</v>
      </c>
      <c r="AA1197">
        <v>300.52</v>
      </c>
      <c r="AB1197">
        <v>48</v>
      </c>
      <c r="AC1197" t="str" cm="1">
        <f t="array" ref="AC1197">_xlfn.IFS(AB1197 &lt;=29, "Young Adult", AB1197 &lt;=44, "Adult", AB1197 &lt;=59, "Middle Age", AB1197 &gt; 59, "Old")</f>
        <v>Middle Age</v>
      </c>
      <c r="AD1197">
        <f t="shared" ca="1" si="36"/>
        <v>7</v>
      </c>
      <c r="AE1197" t="str" cm="1">
        <f t="array" ref="AE1197">_xlfn.IFS(S1197 &lt; 3, "Low", S1197 &lt;= 4, "Medium", S1197 &gt; 4, "High")</f>
        <v>Low</v>
      </c>
      <c r="AF1197" t="str" cm="1">
        <f t="array" ref="AF1197">_xlfn.IFS(T1197 &lt; 3, "Unsatisfied", T1197 &lt;= 4, "Neutral", T1197 &gt; 4, "Satisfied" )</f>
        <v>Unsatisfied</v>
      </c>
      <c r="AG1197" t="str" cm="1">
        <f t="array" ref="AG1197">_xlfn.IFS(Q1197 &lt; 3, "Needs Improvement", Q1197 &lt;= 4, "Good", Q1197 &gt; 4, "Excellent" )</f>
        <v>Good</v>
      </c>
      <c r="AH1197" t="str">
        <f t="shared" si="37"/>
        <v>Needs Improvement</v>
      </c>
    </row>
    <row r="1198" spans="1:34" x14ac:dyDescent="0.35">
      <c r="A1198">
        <v>1711</v>
      </c>
      <c r="B1198" s="1">
        <v>43371</v>
      </c>
      <c r="C1198" t="s">
        <v>131</v>
      </c>
      <c r="D1198" t="s">
        <v>69</v>
      </c>
      <c r="E1198" t="s">
        <v>30</v>
      </c>
      <c r="F1198" t="s">
        <v>55</v>
      </c>
      <c r="G1198" t="s">
        <v>45</v>
      </c>
      <c r="H1198" t="s">
        <v>33</v>
      </c>
      <c r="I1198" t="s">
        <v>95</v>
      </c>
      <c r="J1198" t="s">
        <v>65</v>
      </c>
      <c r="K1198" s="1">
        <v>31158</v>
      </c>
      <c r="L1198" t="s">
        <v>36</v>
      </c>
      <c r="M1198" t="s">
        <v>48</v>
      </c>
      <c r="N1198" t="s">
        <v>60</v>
      </c>
      <c r="O1198" t="s">
        <v>39</v>
      </c>
      <c r="P1198" t="s">
        <v>40</v>
      </c>
      <c r="Q1198">
        <v>3</v>
      </c>
      <c r="R1198" s="1">
        <v>45051</v>
      </c>
      <c r="S1198">
        <v>5</v>
      </c>
      <c r="T1198">
        <v>1</v>
      </c>
      <c r="U1198">
        <v>4</v>
      </c>
      <c r="V1198" s="1">
        <v>44834</v>
      </c>
      <c r="W1198" t="s">
        <v>68</v>
      </c>
      <c r="X1198" t="s">
        <v>51</v>
      </c>
      <c r="Y1198" t="s">
        <v>43</v>
      </c>
      <c r="Z1198">
        <v>3</v>
      </c>
      <c r="AA1198">
        <v>102.19</v>
      </c>
      <c r="AB1198">
        <v>33</v>
      </c>
      <c r="AC1198" t="str" cm="1">
        <f t="array" ref="AC1198">_xlfn.IFS(AB1198 &lt;=29, "Young Adult", AB1198 &lt;=44, "Adult", AB1198 &lt;=59, "Middle Age", AB1198 &gt; 59, "Old")</f>
        <v>Adult</v>
      </c>
      <c r="AD1198">
        <f t="shared" ca="1" si="36"/>
        <v>7</v>
      </c>
      <c r="AE1198" t="str" cm="1">
        <f t="array" ref="AE1198">_xlfn.IFS(S1198 &lt; 3, "Low", S1198 &lt;= 4, "Medium", S1198 &gt; 4, "High")</f>
        <v>High</v>
      </c>
      <c r="AF1198" t="str" cm="1">
        <f t="array" ref="AF1198">_xlfn.IFS(T1198 &lt; 3, "Unsatisfied", T1198 &lt;= 4, "Neutral", T1198 &gt; 4, "Satisfied" )</f>
        <v>Unsatisfied</v>
      </c>
      <c r="AG1198" t="str" cm="1">
        <f t="array" ref="AG1198">_xlfn.IFS(Q1198 &lt; 3, "Needs Improvement", Q1198 &lt;= 4, "Good", Q1198 &gt; 4, "Excellent" )</f>
        <v>Good</v>
      </c>
      <c r="AH1198" t="str">
        <f t="shared" si="37"/>
        <v>Needs Improvement</v>
      </c>
    </row>
    <row r="1199" spans="1:34" x14ac:dyDescent="0.35">
      <c r="A1199">
        <v>1712</v>
      </c>
      <c r="B1199" s="1">
        <v>43446</v>
      </c>
      <c r="C1199" t="s">
        <v>131</v>
      </c>
      <c r="D1199" t="s">
        <v>29</v>
      </c>
      <c r="E1199" t="s">
        <v>30</v>
      </c>
      <c r="F1199" t="s">
        <v>55</v>
      </c>
      <c r="G1199" t="s">
        <v>45</v>
      </c>
      <c r="H1199" t="s">
        <v>33</v>
      </c>
      <c r="I1199" t="s">
        <v>95</v>
      </c>
      <c r="J1199" t="s">
        <v>79</v>
      </c>
      <c r="K1199" s="1">
        <v>26358</v>
      </c>
      <c r="L1199" t="s">
        <v>36</v>
      </c>
      <c r="M1199" t="s">
        <v>37</v>
      </c>
      <c r="N1199" t="s">
        <v>72</v>
      </c>
      <c r="O1199" t="s">
        <v>61</v>
      </c>
      <c r="P1199" t="s">
        <v>40</v>
      </c>
      <c r="Q1199">
        <v>3</v>
      </c>
      <c r="R1199" s="1">
        <v>45058</v>
      </c>
      <c r="S1199">
        <v>3</v>
      </c>
      <c r="T1199">
        <v>2</v>
      </c>
      <c r="U1199">
        <v>3</v>
      </c>
      <c r="V1199" s="1">
        <v>45083</v>
      </c>
      <c r="W1199" t="s">
        <v>92</v>
      </c>
      <c r="X1199" t="s">
        <v>42</v>
      </c>
      <c r="Y1199" t="s">
        <v>63</v>
      </c>
      <c r="Z1199">
        <v>2</v>
      </c>
      <c r="AA1199">
        <v>581.16</v>
      </c>
      <c r="AB1199">
        <v>46</v>
      </c>
      <c r="AC1199" t="str" cm="1">
        <f t="array" ref="AC1199">_xlfn.IFS(AB1199 &lt;=29, "Young Adult", AB1199 &lt;=44, "Adult", AB1199 &lt;=59, "Middle Age", AB1199 &gt; 59, "Old")</f>
        <v>Middle Age</v>
      </c>
      <c r="AD1199">
        <f t="shared" ca="1" si="36"/>
        <v>7</v>
      </c>
      <c r="AE1199" t="str" cm="1">
        <f t="array" ref="AE1199">_xlfn.IFS(S1199 &lt; 3, "Low", S1199 &lt;= 4, "Medium", S1199 &gt; 4, "High")</f>
        <v>Medium</v>
      </c>
      <c r="AF1199" t="str" cm="1">
        <f t="array" ref="AF1199">_xlfn.IFS(T1199 &lt; 3, "Unsatisfied", T1199 &lt;= 4, "Neutral", T1199 &gt; 4, "Satisfied" )</f>
        <v>Unsatisfied</v>
      </c>
      <c r="AG1199" t="str" cm="1">
        <f t="array" ref="AG1199">_xlfn.IFS(Q1199 &lt; 3, "Needs Improvement", Q1199 &lt;= 4, "Good", Q1199 &gt; 4, "Excellent" )</f>
        <v>Good</v>
      </c>
      <c r="AH1199" t="str">
        <f t="shared" si="37"/>
        <v>Effective</v>
      </c>
    </row>
    <row r="1200" spans="1:34" x14ac:dyDescent="0.35">
      <c r="A1200">
        <v>1713</v>
      </c>
      <c r="B1200" s="1">
        <v>44531</v>
      </c>
      <c r="C1200" t="s">
        <v>140</v>
      </c>
      <c r="D1200" t="s">
        <v>85</v>
      </c>
      <c r="E1200" t="s">
        <v>30</v>
      </c>
      <c r="F1200" t="s">
        <v>31</v>
      </c>
      <c r="G1200" t="s">
        <v>56</v>
      </c>
      <c r="H1200" t="s">
        <v>55</v>
      </c>
      <c r="I1200" t="s">
        <v>95</v>
      </c>
      <c r="J1200" t="s">
        <v>65</v>
      </c>
      <c r="K1200" s="1">
        <v>33114</v>
      </c>
      <c r="L1200" t="s">
        <v>36</v>
      </c>
      <c r="M1200" t="s">
        <v>37</v>
      </c>
      <c r="N1200" t="s">
        <v>84</v>
      </c>
      <c r="O1200" t="s">
        <v>67</v>
      </c>
      <c r="P1200" t="s">
        <v>40</v>
      </c>
      <c r="Q1200">
        <v>3</v>
      </c>
      <c r="R1200" s="1">
        <v>44845</v>
      </c>
      <c r="S1200">
        <v>4</v>
      </c>
      <c r="T1200">
        <v>4</v>
      </c>
      <c r="U1200">
        <v>5</v>
      </c>
      <c r="V1200" s="1">
        <v>44996</v>
      </c>
      <c r="W1200" t="s">
        <v>41</v>
      </c>
      <c r="X1200" t="s">
        <v>42</v>
      </c>
      <c r="Y1200" t="s">
        <v>52</v>
      </c>
      <c r="Z1200">
        <v>3</v>
      </c>
      <c r="AA1200">
        <v>752.91</v>
      </c>
      <c r="AB1200">
        <v>31</v>
      </c>
      <c r="AC1200" t="str" cm="1">
        <f t="array" ref="AC1200">_xlfn.IFS(AB1200 &lt;=29, "Young Adult", AB1200 &lt;=44, "Adult", AB1200 &lt;=59, "Middle Age", AB1200 &gt; 59, "Old")</f>
        <v>Adult</v>
      </c>
      <c r="AD1200">
        <f t="shared" ca="1" si="36"/>
        <v>4</v>
      </c>
      <c r="AE1200" t="str" cm="1">
        <f t="array" ref="AE1200">_xlfn.IFS(S1200 &lt; 3, "Low", S1200 &lt;= 4, "Medium", S1200 &gt; 4, "High")</f>
        <v>Medium</v>
      </c>
      <c r="AF1200" t="str" cm="1">
        <f t="array" ref="AF1200">_xlfn.IFS(T1200 &lt; 3, "Unsatisfied", T1200 &lt;= 4, "Neutral", T1200 &gt; 4, "Satisfied" )</f>
        <v>Neutral</v>
      </c>
      <c r="AG1200" t="str" cm="1">
        <f t="array" ref="AG1200">_xlfn.IFS(Q1200 &lt; 3, "Needs Improvement", Q1200 &lt;= 4, "Good", Q1200 &gt; 4, "Excellent" )</f>
        <v>Good</v>
      </c>
      <c r="AH1200" t="str">
        <f t="shared" si="37"/>
        <v>Needs Improvement</v>
      </c>
    </row>
    <row r="1201" spans="1:34" x14ac:dyDescent="0.35">
      <c r="A1201">
        <v>1714</v>
      </c>
      <c r="B1201" s="1">
        <v>44573</v>
      </c>
      <c r="C1201" t="s">
        <v>140</v>
      </c>
      <c r="D1201" t="s">
        <v>44</v>
      </c>
      <c r="E1201" t="s">
        <v>30</v>
      </c>
      <c r="F1201" t="s">
        <v>55</v>
      </c>
      <c r="G1201" t="s">
        <v>56</v>
      </c>
      <c r="H1201" t="s">
        <v>33</v>
      </c>
      <c r="I1201" t="s">
        <v>57</v>
      </c>
      <c r="J1201" t="s">
        <v>70</v>
      </c>
      <c r="K1201" s="1">
        <v>36636</v>
      </c>
      <c r="L1201" t="s">
        <v>36</v>
      </c>
      <c r="M1201" t="s">
        <v>37</v>
      </c>
      <c r="N1201" t="s">
        <v>38</v>
      </c>
      <c r="O1201" t="s">
        <v>67</v>
      </c>
      <c r="P1201" t="s">
        <v>40</v>
      </c>
      <c r="Q1201">
        <v>3</v>
      </c>
      <c r="R1201" s="1">
        <v>44984</v>
      </c>
      <c r="S1201">
        <v>1</v>
      </c>
      <c r="T1201">
        <v>2</v>
      </c>
      <c r="U1201">
        <v>3</v>
      </c>
      <c r="V1201" s="1">
        <v>45131</v>
      </c>
      <c r="W1201" t="s">
        <v>62</v>
      </c>
      <c r="X1201" t="s">
        <v>51</v>
      </c>
      <c r="Y1201" t="s">
        <v>73</v>
      </c>
      <c r="Z1201">
        <v>3</v>
      </c>
      <c r="AA1201">
        <v>374.58</v>
      </c>
      <c r="AB1201">
        <v>22</v>
      </c>
      <c r="AC1201" t="str" cm="1">
        <f t="array" ref="AC1201">_xlfn.IFS(AB1201 &lt;=29, "Young Adult", AB1201 &lt;=44, "Adult", AB1201 &lt;=59, "Middle Age", AB1201 &gt; 59, "Old")</f>
        <v>Young Adult</v>
      </c>
      <c r="AD1201">
        <f t="shared" ca="1" si="36"/>
        <v>4</v>
      </c>
      <c r="AE1201" t="str" cm="1">
        <f t="array" ref="AE1201">_xlfn.IFS(S1201 &lt; 3, "Low", S1201 &lt;= 4, "Medium", S1201 &gt; 4, "High")</f>
        <v>Low</v>
      </c>
      <c r="AF1201" t="str" cm="1">
        <f t="array" ref="AF1201">_xlfn.IFS(T1201 &lt; 3, "Unsatisfied", T1201 &lt;= 4, "Neutral", T1201 &gt; 4, "Satisfied" )</f>
        <v>Unsatisfied</v>
      </c>
      <c r="AG1201" t="str" cm="1">
        <f t="array" ref="AG1201">_xlfn.IFS(Q1201 &lt; 3, "Needs Improvement", Q1201 &lt;= 4, "Good", Q1201 &gt; 4, "Excellent" )</f>
        <v>Good</v>
      </c>
      <c r="AH1201" t="str">
        <f t="shared" si="37"/>
        <v>Needs Improvement</v>
      </c>
    </row>
    <row r="1202" spans="1:34" x14ac:dyDescent="0.35">
      <c r="A1202">
        <v>1715</v>
      </c>
      <c r="B1202" s="1">
        <v>44131</v>
      </c>
      <c r="C1202" t="s">
        <v>124</v>
      </c>
      <c r="D1202" t="s">
        <v>74</v>
      </c>
      <c r="E1202" t="s">
        <v>30</v>
      </c>
      <c r="F1202" t="s">
        <v>55</v>
      </c>
      <c r="G1202" t="s">
        <v>56</v>
      </c>
      <c r="H1202" t="s">
        <v>46</v>
      </c>
      <c r="I1202" t="s">
        <v>95</v>
      </c>
      <c r="J1202" t="s">
        <v>47</v>
      </c>
      <c r="K1202" s="1">
        <v>24117</v>
      </c>
      <c r="L1202" t="s">
        <v>36</v>
      </c>
      <c r="M1202" t="s">
        <v>37</v>
      </c>
      <c r="N1202" t="s">
        <v>38</v>
      </c>
      <c r="O1202" t="s">
        <v>77</v>
      </c>
      <c r="P1202" t="s">
        <v>40</v>
      </c>
      <c r="Q1202">
        <v>3</v>
      </c>
      <c r="R1202" s="1">
        <v>45032</v>
      </c>
      <c r="S1202">
        <v>2</v>
      </c>
      <c r="T1202">
        <v>2</v>
      </c>
      <c r="U1202">
        <v>5</v>
      </c>
      <c r="V1202" s="1">
        <v>44974</v>
      </c>
      <c r="W1202" t="s">
        <v>41</v>
      </c>
      <c r="X1202" t="s">
        <v>42</v>
      </c>
      <c r="Y1202" t="s">
        <v>52</v>
      </c>
      <c r="Z1202">
        <v>3</v>
      </c>
      <c r="AA1202">
        <v>788.64</v>
      </c>
      <c r="AB1202">
        <v>54</v>
      </c>
      <c r="AC1202" t="str" cm="1">
        <f t="array" ref="AC1202">_xlfn.IFS(AB1202 &lt;=29, "Young Adult", AB1202 &lt;=44, "Adult", AB1202 &lt;=59, "Middle Age", AB1202 &gt; 59, "Old")</f>
        <v>Middle Age</v>
      </c>
      <c r="AD1202">
        <f t="shared" ca="1" si="36"/>
        <v>5</v>
      </c>
      <c r="AE1202" t="str" cm="1">
        <f t="array" ref="AE1202">_xlfn.IFS(S1202 &lt; 3, "Low", S1202 &lt;= 4, "Medium", S1202 &gt; 4, "High")</f>
        <v>Low</v>
      </c>
      <c r="AF1202" t="str" cm="1">
        <f t="array" ref="AF1202">_xlfn.IFS(T1202 &lt; 3, "Unsatisfied", T1202 &lt;= 4, "Neutral", T1202 &gt; 4, "Satisfied" )</f>
        <v>Unsatisfied</v>
      </c>
      <c r="AG1202" t="str" cm="1">
        <f t="array" ref="AG1202">_xlfn.IFS(Q1202 &lt; 3, "Needs Improvement", Q1202 &lt;= 4, "Good", Q1202 &gt; 4, "Excellent" )</f>
        <v>Good</v>
      </c>
      <c r="AH1202" t="str">
        <f t="shared" si="37"/>
        <v>Needs Improvement</v>
      </c>
    </row>
    <row r="1203" spans="1:34" x14ac:dyDescent="0.35">
      <c r="A1203">
        <v>1716</v>
      </c>
      <c r="B1203" s="1">
        <v>44137</v>
      </c>
      <c r="C1203" t="s">
        <v>125</v>
      </c>
      <c r="D1203" t="s">
        <v>81</v>
      </c>
      <c r="E1203" t="s">
        <v>30</v>
      </c>
      <c r="F1203" t="s">
        <v>31</v>
      </c>
      <c r="G1203" t="s">
        <v>32</v>
      </c>
      <c r="H1203" t="s">
        <v>46</v>
      </c>
      <c r="I1203" t="s">
        <v>95</v>
      </c>
      <c r="J1203" t="s">
        <v>65</v>
      </c>
      <c r="K1203" s="1">
        <v>22359</v>
      </c>
      <c r="L1203" t="s">
        <v>36</v>
      </c>
      <c r="M1203" t="s">
        <v>37</v>
      </c>
      <c r="N1203" t="s">
        <v>84</v>
      </c>
      <c r="O1203" t="s">
        <v>39</v>
      </c>
      <c r="P1203" t="s">
        <v>40</v>
      </c>
      <c r="Q1203">
        <v>3</v>
      </c>
      <c r="R1203" s="1">
        <v>44941</v>
      </c>
      <c r="S1203">
        <v>2</v>
      </c>
      <c r="T1203">
        <v>1</v>
      </c>
      <c r="U1203">
        <v>1</v>
      </c>
      <c r="V1203" s="1">
        <v>44970</v>
      </c>
      <c r="W1203" t="s">
        <v>92</v>
      </c>
      <c r="X1203" t="s">
        <v>51</v>
      </c>
      <c r="Y1203" t="s">
        <v>52</v>
      </c>
      <c r="Z1203">
        <v>2</v>
      </c>
      <c r="AA1203">
        <v>234.05</v>
      </c>
      <c r="AB1203">
        <v>59</v>
      </c>
      <c r="AC1203" t="str" cm="1">
        <f t="array" ref="AC1203">_xlfn.IFS(AB1203 &lt;=29, "Young Adult", AB1203 &lt;=44, "Adult", AB1203 &lt;=59, "Middle Age", AB1203 &gt; 59, "Old")</f>
        <v>Middle Age</v>
      </c>
      <c r="AD1203">
        <f t="shared" ca="1" si="36"/>
        <v>5</v>
      </c>
      <c r="AE1203" t="str" cm="1">
        <f t="array" ref="AE1203">_xlfn.IFS(S1203 &lt; 3, "Low", S1203 &lt;= 4, "Medium", S1203 &gt; 4, "High")</f>
        <v>Low</v>
      </c>
      <c r="AF1203" t="str" cm="1">
        <f t="array" ref="AF1203">_xlfn.IFS(T1203 &lt; 3, "Unsatisfied", T1203 &lt;= 4, "Neutral", T1203 &gt; 4, "Satisfied" )</f>
        <v>Unsatisfied</v>
      </c>
      <c r="AG1203" t="str" cm="1">
        <f t="array" ref="AG1203">_xlfn.IFS(Q1203 &lt; 3, "Needs Improvement", Q1203 &lt;= 4, "Good", Q1203 &gt; 4, "Excellent" )</f>
        <v>Good</v>
      </c>
      <c r="AH1203" t="str">
        <f t="shared" si="37"/>
        <v>Needs Improvement</v>
      </c>
    </row>
    <row r="1204" spans="1:34" x14ac:dyDescent="0.35">
      <c r="A1204">
        <v>1717</v>
      </c>
      <c r="B1204" s="1">
        <v>44310</v>
      </c>
      <c r="C1204" t="s">
        <v>139</v>
      </c>
      <c r="D1204" t="s">
        <v>69</v>
      </c>
      <c r="E1204" t="s">
        <v>30</v>
      </c>
      <c r="F1204" t="s">
        <v>46</v>
      </c>
      <c r="G1204" t="s">
        <v>56</v>
      </c>
      <c r="H1204" t="s">
        <v>46</v>
      </c>
      <c r="I1204" t="s">
        <v>95</v>
      </c>
      <c r="J1204" t="s">
        <v>65</v>
      </c>
      <c r="K1204" s="1">
        <v>21880</v>
      </c>
      <c r="L1204" t="s">
        <v>36</v>
      </c>
      <c r="M1204" t="s">
        <v>48</v>
      </c>
      <c r="N1204" t="s">
        <v>84</v>
      </c>
      <c r="O1204" t="s">
        <v>39</v>
      </c>
      <c r="P1204" t="s">
        <v>40</v>
      </c>
      <c r="Q1204">
        <v>3</v>
      </c>
      <c r="R1204" s="1">
        <v>44991</v>
      </c>
      <c r="S1204">
        <v>4</v>
      </c>
      <c r="T1204">
        <v>2</v>
      </c>
      <c r="U1204">
        <v>5</v>
      </c>
      <c r="V1204" s="1">
        <v>44870</v>
      </c>
      <c r="W1204" t="s">
        <v>50</v>
      </c>
      <c r="X1204" t="s">
        <v>51</v>
      </c>
      <c r="Y1204" t="s">
        <v>52</v>
      </c>
      <c r="Z1204">
        <v>1</v>
      </c>
      <c r="AA1204">
        <v>381.33</v>
      </c>
      <c r="AB1204">
        <v>62</v>
      </c>
      <c r="AC1204" t="str" cm="1">
        <f t="array" ref="AC1204">_xlfn.IFS(AB1204 &lt;=29, "Young Adult", AB1204 &lt;=44, "Adult", AB1204 &lt;=59, "Middle Age", AB1204 &gt; 59, "Old")</f>
        <v>Old</v>
      </c>
      <c r="AD1204">
        <f t="shared" ca="1" si="36"/>
        <v>5</v>
      </c>
      <c r="AE1204" t="str" cm="1">
        <f t="array" ref="AE1204">_xlfn.IFS(S1204 &lt; 3, "Low", S1204 &lt;= 4, "Medium", S1204 &gt; 4, "High")</f>
        <v>Medium</v>
      </c>
      <c r="AF1204" t="str" cm="1">
        <f t="array" ref="AF1204">_xlfn.IFS(T1204 &lt; 3, "Unsatisfied", T1204 &lt;= 4, "Neutral", T1204 &gt; 4, "Satisfied" )</f>
        <v>Unsatisfied</v>
      </c>
      <c r="AG1204" t="str" cm="1">
        <f t="array" ref="AG1204">_xlfn.IFS(Q1204 &lt; 3, "Needs Improvement", Q1204 &lt;= 4, "Good", Q1204 &gt; 4, "Excellent" )</f>
        <v>Good</v>
      </c>
      <c r="AH1204" t="str">
        <f t="shared" si="37"/>
        <v>Needs Improvement</v>
      </c>
    </row>
    <row r="1205" spans="1:34" x14ac:dyDescent="0.35">
      <c r="A1205">
        <v>1718</v>
      </c>
      <c r="B1205" s="1">
        <v>44011</v>
      </c>
      <c r="C1205" t="s">
        <v>139</v>
      </c>
      <c r="D1205" t="s">
        <v>29</v>
      </c>
      <c r="E1205" t="s">
        <v>30</v>
      </c>
      <c r="F1205" t="s">
        <v>55</v>
      </c>
      <c r="G1205" t="s">
        <v>56</v>
      </c>
      <c r="H1205" t="s">
        <v>33</v>
      </c>
      <c r="I1205" t="s">
        <v>95</v>
      </c>
      <c r="J1205" t="s">
        <v>70</v>
      </c>
      <c r="K1205" s="1">
        <v>36895</v>
      </c>
      <c r="L1205" t="s">
        <v>36</v>
      </c>
      <c r="M1205" t="s">
        <v>48</v>
      </c>
      <c r="N1205" t="s">
        <v>60</v>
      </c>
      <c r="O1205" t="s">
        <v>77</v>
      </c>
      <c r="P1205" t="s">
        <v>40</v>
      </c>
      <c r="Q1205">
        <v>3</v>
      </c>
      <c r="R1205" s="1">
        <v>45126</v>
      </c>
      <c r="S1205">
        <v>5</v>
      </c>
      <c r="T1205">
        <v>4</v>
      </c>
      <c r="U1205">
        <v>5</v>
      </c>
      <c r="V1205" s="1">
        <v>44919</v>
      </c>
      <c r="W1205" t="s">
        <v>41</v>
      </c>
      <c r="X1205" t="s">
        <v>42</v>
      </c>
      <c r="Y1205" t="s">
        <v>73</v>
      </c>
      <c r="Z1205">
        <v>3</v>
      </c>
      <c r="AA1205">
        <v>527.62</v>
      </c>
      <c r="AB1205">
        <v>19</v>
      </c>
      <c r="AC1205" t="str" cm="1">
        <f t="array" ref="AC1205">_xlfn.IFS(AB1205 &lt;=29, "Young Adult", AB1205 &lt;=44, "Adult", AB1205 &lt;=59, "Middle Age", AB1205 &gt; 59, "Old")</f>
        <v>Young Adult</v>
      </c>
      <c r="AD1205">
        <f t="shared" ca="1" si="36"/>
        <v>5</v>
      </c>
      <c r="AE1205" t="str" cm="1">
        <f t="array" ref="AE1205">_xlfn.IFS(S1205 &lt; 3, "Low", S1205 &lt;= 4, "Medium", S1205 &gt; 4, "High")</f>
        <v>High</v>
      </c>
      <c r="AF1205" t="str" cm="1">
        <f t="array" ref="AF1205">_xlfn.IFS(T1205 &lt; 3, "Unsatisfied", T1205 &lt;= 4, "Neutral", T1205 &gt; 4, "Satisfied" )</f>
        <v>Neutral</v>
      </c>
      <c r="AG1205" t="str" cm="1">
        <f t="array" ref="AG1205">_xlfn.IFS(Q1205 &lt; 3, "Needs Improvement", Q1205 &lt;= 4, "Good", Q1205 &gt; 4, "Excellent" )</f>
        <v>Good</v>
      </c>
      <c r="AH1205" t="str">
        <f t="shared" si="37"/>
        <v>Needs Improvement</v>
      </c>
    </row>
    <row r="1206" spans="1:34" x14ac:dyDescent="0.35">
      <c r="A1206">
        <v>1719</v>
      </c>
      <c r="B1206" s="1">
        <v>44392</v>
      </c>
      <c r="C1206" t="s">
        <v>139</v>
      </c>
      <c r="D1206" t="s">
        <v>85</v>
      </c>
      <c r="E1206" t="s">
        <v>30</v>
      </c>
      <c r="F1206" t="s">
        <v>31</v>
      </c>
      <c r="G1206" t="s">
        <v>56</v>
      </c>
      <c r="H1206" t="s">
        <v>33</v>
      </c>
      <c r="I1206" t="s">
        <v>95</v>
      </c>
      <c r="J1206" t="s">
        <v>70</v>
      </c>
      <c r="K1206" s="1">
        <v>34099</v>
      </c>
      <c r="L1206" t="s">
        <v>36</v>
      </c>
      <c r="M1206" t="s">
        <v>48</v>
      </c>
      <c r="N1206" t="s">
        <v>49</v>
      </c>
      <c r="O1206" t="s">
        <v>39</v>
      </c>
      <c r="P1206" t="s">
        <v>40</v>
      </c>
      <c r="Q1206">
        <v>3</v>
      </c>
      <c r="R1206" s="1">
        <v>45014</v>
      </c>
      <c r="S1206">
        <v>2</v>
      </c>
      <c r="T1206">
        <v>3</v>
      </c>
      <c r="U1206">
        <v>1</v>
      </c>
      <c r="V1206" s="1">
        <v>44816</v>
      </c>
      <c r="W1206" t="s">
        <v>41</v>
      </c>
      <c r="X1206" t="s">
        <v>51</v>
      </c>
      <c r="Y1206" t="s">
        <v>73</v>
      </c>
      <c r="Z1206">
        <v>3</v>
      </c>
      <c r="AA1206">
        <v>442.1</v>
      </c>
      <c r="AB1206">
        <v>28</v>
      </c>
      <c r="AC1206" t="str" cm="1">
        <f t="array" ref="AC1206">_xlfn.IFS(AB1206 &lt;=29, "Young Adult", AB1206 &lt;=44, "Adult", AB1206 &lt;=59, "Middle Age", AB1206 &gt; 59, "Old")</f>
        <v>Young Adult</v>
      </c>
      <c r="AD1206">
        <f t="shared" ca="1" si="36"/>
        <v>4</v>
      </c>
      <c r="AE1206" t="str" cm="1">
        <f t="array" ref="AE1206">_xlfn.IFS(S1206 &lt; 3, "Low", S1206 &lt;= 4, "Medium", S1206 &gt; 4, "High")</f>
        <v>Low</v>
      </c>
      <c r="AF1206" t="str" cm="1">
        <f t="array" ref="AF1206">_xlfn.IFS(T1206 &lt; 3, "Unsatisfied", T1206 &lt;= 4, "Neutral", T1206 &gt; 4, "Satisfied" )</f>
        <v>Neutral</v>
      </c>
      <c r="AG1206" t="str" cm="1">
        <f t="array" ref="AG1206">_xlfn.IFS(Q1206 &lt; 3, "Needs Improvement", Q1206 &lt;= 4, "Good", Q1206 &gt; 4, "Excellent" )</f>
        <v>Good</v>
      </c>
      <c r="AH1206" t="str">
        <f t="shared" si="37"/>
        <v>Needs Improvement</v>
      </c>
    </row>
    <row r="1207" spans="1:34" x14ac:dyDescent="0.35">
      <c r="A1207">
        <v>1720</v>
      </c>
      <c r="B1207" s="1">
        <v>45097</v>
      </c>
      <c r="C1207" t="s">
        <v>131</v>
      </c>
      <c r="D1207" t="s">
        <v>87</v>
      </c>
      <c r="E1207" t="s">
        <v>30</v>
      </c>
      <c r="F1207" t="s">
        <v>46</v>
      </c>
      <c r="G1207" t="s">
        <v>32</v>
      </c>
      <c r="H1207" t="s">
        <v>46</v>
      </c>
      <c r="I1207" t="s">
        <v>95</v>
      </c>
      <c r="J1207" t="s">
        <v>70</v>
      </c>
      <c r="K1207" s="1">
        <v>23809</v>
      </c>
      <c r="L1207" t="s">
        <v>36</v>
      </c>
      <c r="M1207" t="s">
        <v>48</v>
      </c>
      <c r="N1207" t="s">
        <v>60</v>
      </c>
      <c r="O1207" t="s">
        <v>61</v>
      </c>
      <c r="P1207" t="s">
        <v>40</v>
      </c>
      <c r="Q1207">
        <v>3</v>
      </c>
      <c r="R1207" s="1">
        <v>45117</v>
      </c>
      <c r="S1207">
        <v>4</v>
      </c>
      <c r="T1207">
        <v>3</v>
      </c>
      <c r="U1207">
        <v>2</v>
      </c>
      <c r="V1207" s="1">
        <v>44945</v>
      </c>
      <c r="W1207" t="s">
        <v>62</v>
      </c>
      <c r="X1207" t="s">
        <v>42</v>
      </c>
      <c r="Y1207" t="s">
        <v>73</v>
      </c>
      <c r="Z1207">
        <v>2</v>
      </c>
      <c r="AA1207">
        <v>396.81</v>
      </c>
      <c r="AB1207">
        <v>58</v>
      </c>
      <c r="AC1207" t="str" cm="1">
        <f t="array" ref="AC1207">_xlfn.IFS(AB1207 &lt;=29, "Young Adult", AB1207 &lt;=44, "Adult", AB1207 &lt;=59, "Middle Age", AB1207 &gt; 59, "Old")</f>
        <v>Middle Age</v>
      </c>
      <c r="AD1207">
        <f t="shared" ca="1" si="36"/>
        <v>2</v>
      </c>
      <c r="AE1207" t="str" cm="1">
        <f t="array" ref="AE1207">_xlfn.IFS(S1207 &lt; 3, "Low", S1207 &lt;= 4, "Medium", S1207 &gt; 4, "High")</f>
        <v>Medium</v>
      </c>
      <c r="AF1207" t="str" cm="1">
        <f t="array" ref="AF1207">_xlfn.IFS(T1207 &lt; 3, "Unsatisfied", T1207 &lt;= 4, "Neutral", T1207 &gt; 4, "Satisfied" )</f>
        <v>Neutral</v>
      </c>
      <c r="AG1207" t="str" cm="1">
        <f t="array" ref="AG1207">_xlfn.IFS(Q1207 &lt; 3, "Needs Improvement", Q1207 &lt;= 4, "Good", Q1207 &gt; 4, "Excellent" )</f>
        <v>Good</v>
      </c>
      <c r="AH1207" t="str">
        <f t="shared" si="37"/>
        <v>Needs Improvement</v>
      </c>
    </row>
    <row r="1208" spans="1:34" x14ac:dyDescent="0.35">
      <c r="A1208">
        <v>1721</v>
      </c>
      <c r="B1208" s="1">
        <v>43730</v>
      </c>
      <c r="C1208" t="s">
        <v>131</v>
      </c>
      <c r="D1208" t="s">
        <v>81</v>
      </c>
      <c r="E1208" t="s">
        <v>30</v>
      </c>
      <c r="F1208" t="s">
        <v>55</v>
      </c>
      <c r="G1208" t="s">
        <v>56</v>
      </c>
      <c r="H1208" t="s">
        <v>55</v>
      </c>
      <c r="I1208" t="s">
        <v>95</v>
      </c>
      <c r="J1208" t="s">
        <v>35</v>
      </c>
      <c r="K1208" s="1">
        <v>36124</v>
      </c>
      <c r="L1208" t="s">
        <v>36</v>
      </c>
      <c r="M1208" t="s">
        <v>48</v>
      </c>
      <c r="N1208" t="s">
        <v>38</v>
      </c>
      <c r="O1208" t="s">
        <v>77</v>
      </c>
      <c r="P1208" t="s">
        <v>40</v>
      </c>
      <c r="Q1208">
        <v>3</v>
      </c>
      <c r="R1208" s="1">
        <v>45107</v>
      </c>
      <c r="S1208">
        <v>5</v>
      </c>
      <c r="T1208">
        <v>4</v>
      </c>
      <c r="U1208">
        <v>4</v>
      </c>
      <c r="V1208" s="1">
        <v>44973</v>
      </c>
      <c r="W1208" t="s">
        <v>62</v>
      </c>
      <c r="X1208" t="s">
        <v>51</v>
      </c>
      <c r="Y1208" t="s">
        <v>43</v>
      </c>
      <c r="Z1208">
        <v>2</v>
      </c>
      <c r="AA1208">
        <v>730.31</v>
      </c>
      <c r="AB1208">
        <v>21</v>
      </c>
      <c r="AC1208" t="str" cm="1">
        <f t="array" ref="AC1208">_xlfn.IFS(AB1208 &lt;=29, "Young Adult", AB1208 &lt;=44, "Adult", AB1208 &lt;=59, "Middle Age", AB1208 &gt; 59, "Old")</f>
        <v>Young Adult</v>
      </c>
      <c r="AD1208">
        <f t="shared" ca="1" si="36"/>
        <v>6</v>
      </c>
      <c r="AE1208" t="str" cm="1">
        <f t="array" ref="AE1208">_xlfn.IFS(S1208 &lt; 3, "Low", S1208 &lt;= 4, "Medium", S1208 &gt; 4, "High")</f>
        <v>High</v>
      </c>
      <c r="AF1208" t="str" cm="1">
        <f t="array" ref="AF1208">_xlfn.IFS(T1208 &lt; 3, "Unsatisfied", T1208 &lt;= 4, "Neutral", T1208 &gt; 4, "Satisfied" )</f>
        <v>Neutral</v>
      </c>
      <c r="AG1208" t="str" cm="1">
        <f t="array" ref="AG1208">_xlfn.IFS(Q1208 &lt; 3, "Needs Improvement", Q1208 &lt;= 4, "Good", Q1208 &gt; 4, "Excellent" )</f>
        <v>Good</v>
      </c>
      <c r="AH1208" t="str">
        <f t="shared" si="37"/>
        <v>Needs Improvement</v>
      </c>
    </row>
    <row r="1209" spans="1:34" x14ac:dyDescent="0.35">
      <c r="A1209">
        <v>1722</v>
      </c>
      <c r="B1209" s="1">
        <v>44614</v>
      </c>
      <c r="C1209" t="s">
        <v>131</v>
      </c>
      <c r="D1209" t="s">
        <v>54</v>
      </c>
      <c r="E1209" t="s">
        <v>30</v>
      </c>
      <c r="F1209" t="s">
        <v>55</v>
      </c>
      <c r="G1209" t="s">
        <v>56</v>
      </c>
      <c r="H1209" t="s">
        <v>55</v>
      </c>
      <c r="I1209" t="s">
        <v>95</v>
      </c>
      <c r="J1209" t="s">
        <v>103</v>
      </c>
      <c r="K1209" s="1">
        <v>24867</v>
      </c>
      <c r="L1209" t="s">
        <v>36</v>
      </c>
      <c r="M1209" t="s">
        <v>37</v>
      </c>
      <c r="N1209" t="s">
        <v>49</v>
      </c>
      <c r="O1209" t="s">
        <v>77</v>
      </c>
      <c r="P1209" t="s">
        <v>40</v>
      </c>
      <c r="Q1209">
        <v>3</v>
      </c>
      <c r="R1209" s="1">
        <v>45001</v>
      </c>
      <c r="S1209">
        <v>2</v>
      </c>
      <c r="T1209">
        <v>2</v>
      </c>
      <c r="U1209">
        <v>4</v>
      </c>
      <c r="V1209" s="1">
        <v>45060</v>
      </c>
      <c r="W1209" t="s">
        <v>68</v>
      </c>
      <c r="X1209" t="s">
        <v>51</v>
      </c>
      <c r="Y1209" t="s">
        <v>52</v>
      </c>
      <c r="Z1209">
        <v>2</v>
      </c>
      <c r="AA1209">
        <v>128.06</v>
      </c>
      <c r="AB1209">
        <v>54</v>
      </c>
      <c r="AC1209" t="str" cm="1">
        <f t="array" ref="AC1209">_xlfn.IFS(AB1209 &lt;=29, "Young Adult", AB1209 &lt;=44, "Adult", AB1209 &lt;=59, "Middle Age", AB1209 &gt; 59, "Old")</f>
        <v>Middle Age</v>
      </c>
      <c r="AD1209">
        <f t="shared" ca="1" si="36"/>
        <v>4</v>
      </c>
      <c r="AE1209" t="str" cm="1">
        <f t="array" ref="AE1209">_xlfn.IFS(S1209 &lt; 3, "Low", S1209 &lt;= 4, "Medium", S1209 &gt; 4, "High")</f>
        <v>Low</v>
      </c>
      <c r="AF1209" t="str" cm="1">
        <f t="array" ref="AF1209">_xlfn.IFS(T1209 &lt; 3, "Unsatisfied", T1209 &lt;= 4, "Neutral", T1209 &gt; 4, "Satisfied" )</f>
        <v>Unsatisfied</v>
      </c>
      <c r="AG1209" t="str" cm="1">
        <f t="array" ref="AG1209">_xlfn.IFS(Q1209 &lt; 3, "Needs Improvement", Q1209 &lt;= 4, "Good", Q1209 &gt; 4, "Excellent" )</f>
        <v>Good</v>
      </c>
      <c r="AH1209" t="str">
        <f t="shared" si="37"/>
        <v>Needs Improvement</v>
      </c>
    </row>
    <row r="1210" spans="1:34" x14ac:dyDescent="0.35">
      <c r="A1210">
        <v>1723</v>
      </c>
      <c r="B1210" s="1">
        <v>44013</v>
      </c>
      <c r="C1210" t="s">
        <v>140</v>
      </c>
      <c r="D1210" t="s">
        <v>94</v>
      </c>
      <c r="E1210" t="s">
        <v>30</v>
      </c>
      <c r="F1210" t="s">
        <v>55</v>
      </c>
      <c r="G1210" t="s">
        <v>56</v>
      </c>
      <c r="H1210" t="s">
        <v>55</v>
      </c>
      <c r="I1210" t="s">
        <v>57</v>
      </c>
      <c r="J1210" t="s">
        <v>75</v>
      </c>
      <c r="K1210" s="1">
        <v>25300</v>
      </c>
      <c r="L1210" t="s">
        <v>36</v>
      </c>
      <c r="M1210" t="s">
        <v>37</v>
      </c>
      <c r="N1210" t="s">
        <v>72</v>
      </c>
      <c r="O1210" t="s">
        <v>39</v>
      </c>
      <c r="P1210" t="s">
        <v>40</v>
      </c>
      <c r="Q1210">
        <v>3</v>
      </c>
      <c r="R1210" s="1">
        <v>44820</v>
      </c>
      <c r="S1210">
        <v>5</v>
      </c>
      <c r="T1210">
        <v>1</v>
      </c>
      <c r="U1210">
        <v>5</v>
      </c>
      <c r="V1210" s="1">
        <v>44829</v>
      </c>
      <c r="W1210" t="s">
        <v>68</v>
      </c>
      <c r="X1210" t="s">
        <v>51</v>
      </c>
      <c r="Y1210" t="s">
        <v>73</v>
      </c>
      <c r="Z1210">
        <v>5</v>
      </c>
      <c r="AA1210">
        <v>942.63</v>
      </c>
      <c r="AB1210">
        <v>51</v>
      </c>
      <c r="AC1210" t="str" cm="1">
        <f t="array" ref="AC1210">_xlfn.IFS(AB1210 &lt;=29, "Young Adult", AB1210 &lt;=44, "Adult", AB1210 &lt;=59, "Middle Age", AB1210 &gt; 59, "Old")</f>
        <v>Middle Age</v>
      </c>
      <c r="AD1210">
        <f t="shared" ca="1" si="36"/>
        <v>5</v>
      </c>
      <c r="AE1210" t="str" cm="1">
        <f t="array" ref="AE1210">_xlfn.IFS(S1210 &lt; 3, "Low", S1210 &lt;= 4, "Medium", S1210 &gt; 4, "High")</f>
        <v>High</v>
      </c>
      <c r="AF1210" t="str" cm="1">
        <f t="array" ref="AF1210">_xlfn.IFS(T1210 &lt; 3, "Unsatisfied", T1210 &lt;= 4, "Neutral", T1210 &gt; 4, "Satisfied" )</f>
        <v>Unsatisfied</v>
      </c>
      <c r="AG1210" t="str" cm="1">
        <f t="array" ref="AG1210">_xlfn.IFS(Q1210 &lt; 3, "Needs Improvement", Q1210 &lt;= 4, "Good", Q1210 &gt; 4, "Excellent" )</f>
        <v>Good</v>
      </c>
      <c r="AH1210" t="str">
        <f t="shared" si="37"/>
        <v>Needs Improvement</v>
      </c>
    </row>
    <row r="1211" spans="1:34" x14ac:dyDescent="0.35">
      <c r="A1211">
        <v>1724</v>
      </c>
      <c r="B1211" s="1">
        <v>44329</v>
      </c>
      <c r="C1211" t="s">
        <v>124</v>
      </c>
      <c r="D1211" t="s">
        <v>64</v>
      </c>
      <c r="E1211" t="s">
        <v>30</v>
      </c>
      <c r="F1211" t="s">
        <v>46</v>
      </c>
      <c r="G1211" t="s">
        <v>32</v>
      </c>
      <c r="H1211" t="s">
        <v>46</v>
      </c>
      <c r="I1211" t="s">
        <v>95</v>
      </c>
      <c r="J1211" t="s">
        <v>105</v>
      </c>
      <c r="K1211" s="1">
        <v>21113</v>
      </c>
      <c r="L1211" t="s">
        <v>36</v>
      </c>
      <c r="M1211" t="s">
        <v>37</v>
      </c>
      <c r="N1211" t="s">
        <v>60</v>
      </c>
      <c r="O1211" t="s">
        <v>77</v>
      </c>
      <c r="P1211" t="s">
        <v>40</v>
      </c>
      <c r="Q1211">
        <v>3</v>
      </c>
      <c r="R1211" s="1">
        <v>44826</v>
      </c>
      <c r="S1211">
        <v>4</v>
      </c>
      <c r="T1211">
        <v>2</v>
      </c>
      <c r="U1211">
        <v>2</v>
      </c>
      <c r="V1211" s="1">
        <v>45027</v>
      </c>
      <c r="W1211" t="s">
        <v>50</v>
      </c>
      <c r="X1211" t="s">
        <v>42</v>
      </c>
      <c r="Y1211" t="s">
        <v>43</v>
      </c>
      <c r="Z1211">
        <v>5</v>
      </c>
      <c r="AA1211">
        <v>733.63</v>
      </c>
      <c r="AB1211">
        <v>64</v>
      </c>
      <c r="AC1211" t="str" cm="1">
        <f t="array" ref="AC1211">_xlfn.IFS(AB1211 &lt;=29, "Young Adult", AB1211 &lt;=44, "Adult", AB1211 &lt;=59, "Middle Age", AB1211 &gt; 59, "Old")</f>
        <v>Old</v>
      </c>
      <c r="AD1211">
        <f t="shared" ca="1" si="36"/>
        <v>5</v>
      </c>
      <c r="AE1211" t="str" cm="1">
        <f t="array" ref="AE1211">_xlfn.IFS(S1211 &lt; 3, "Low", S1211 &lt;= 4, "Medium", S1211 &gt; 4, "High")</f>
        <v>Medium</v>
      </c>
      <c r="AF1211" t="str" cm="1">
        <f t="array" ref="AF1211">_xlfn.IFS(T1211 &lt; 3, "Unsatisfied", T1211 &lt;= 4, "Neutral", T1211 &gt; 4, "Satisfied" )</f>
        <v>Unsatisfied</v>
      </c>
      <c r="AG1211" t="str" cm="1">
        <f t="array" ref="AG1211">_xlfn.IFS(Q1211 &lt; 3, "Needs Improvement", Q1211 &lt;= 4, "Good", Q1211 &gt; 4, "Excellent" )</f>
        <v>Good</v>
      </c>
      <c r="AH1211" t="str">
        <f t="shared" si="37"/>
        <v>Needs Improvement</v>
      </c>
    </row>
    <row r="1212" spans="1:34" x14ac:dyDescent="0.35">
      <c r="A1212">
        <v>1725</v>
      </c>
      <c r="B1212" s="1">
        <v>44346</v>
      </c>
      <c r="C1212" t="s">
        <v>139</v>
      </c>
      <c r="D1212" t="s">
        <v>54</v>
      </c>
      <c r="E1212" t="s">
        <v>30</v>
      </c>
      <c r="F1212" t="s">
        <v>31</v>
      </c>
      <c r="G1212" t="s">
        <v>45</v>
      </c>
      <c r="H1212" t="s">
        <v>46</v>
      </c>
      <c r="I1212" t="s">
        <v>95</v>
      </c>
      <c r="J1212" t="s">
        <v>70</v>
      </c>
      <c r="K1212" s="1">
        <v>17439</v>
      </c>
      <c r="L1212" t="s">
        <v>36</v>
      </c>
      <c r="M1212" t="s">
        <v>48</v>
      </c>
      <c r="N1212" t="s">
        <v>72</v>
      </c>
      <c r="O1212" t="s">
        <v>77</v>
      </c>
      <c r="P1212" t="s">
        <v>40</v>
      </c>
      <c r="Q1212">
        <v>3</v>
      </c>
      <c r="R1212" s="1">
        <v>45025</v>
      </c>
      <c r="S1212">
        <v>2</v>
      </c>
      <c r="T1212">
        <v>4</v>
      </c>
      <c r="U1212">
        <v>5</v>
      </c>
      <c r="V1212" s="1">
        <v>44942</v>
      </c>
      <c r="W1212" t="s">
        <v>50</v>
      </c>
      <c r="X1212" t="s">
        <v>51</v>
      </c>
      <c r="Y1212" t="s">
        <v>63</v>
      </c>
      <c r="Z1212">
        <v>1</v>
      </c>
      <c r="AA1212">
        <v>743.28</v>
      </c>
      <c r="AB1212">
        <v>74</v>
      </c>
      <c r="AC1212" t="str" cm="1">
        <f t="array" ref="AC1212">_xlfn.IFS(AB1212 &lt;=29, "Young Adult", AB1212 &lt;=44, "Adult", AB1212 &lt;=59, "Middle Age", AB1212 &gt; 59, "Old")</f>
        <v>Old</v>
      </c>
      <c r="AD1212">
        <f t="shared" ca="1" si="36"/>
        <v>5</v>
      </c>
      <c r="AE1212" t="str" cm="1">
        <f t="array" ref="AE1212">_xlfn.IFS(S1212 &lt; 3, "Low", S1212 &lt;= 4, "Medium", S1212 &gt; 4, "High")</f>
        <v>Low</v>
      </c>
      <c r="AF1212" t="str" cm="1">
        <f t="array" ref="AF1212">_xlfn.IFS(T1212 &lt; 3, "Unsatisfied", T1212 &lt;= 4, "Neutral", T1212 &gt; 4, "Satisfied" )</f>
        <v>Neutral</v>
      </c>
      <c r="AG1212" t="str" cm="1">
        <f t="array" ref="AG1212">_xlfn.IFS(Q1212 &lt; 3, "Needs Improvement", Q1212 &lt;= 4, "Good", Q1212 &gt; 4, "Excellent" )</f>
        <v>Good</v>
      </c>
      <c r="AH1212" t="str">
        <f t="shared" si="37"/>
        <v>Effective</v>
      </c>
    </row>
    <row r="1213" spans="1:34" x14ac:dyDescent="0.35">
      <c r="A1213">
        <v>1726</v>
      </c>
      <c r="B1213" s="1">
        <v>43650</v>
      </c>
      <c r="C1213" t="s">
        <v>139</v>
      </c>
      <c r="D1213" t="s">
        <v>81</v>
      </c>
      <c r="E1213" t="s">
        <v>30</v>
      </c>
      <c r="F1213" t="s">
        <v>31</v>
      </c>
      <c r="G1213" t="s">
        <v>56</v>
      </c>
      <c r="H1213" t="s">
        <v>55</v>
      </c>
      <c r="I1213" t="s">
        <v>95</v>
      </c>
      <c r="J1213" t="s">
        <v>101</v>
      </c>
      <c r="K1213" s="1">
        <v>29607</v>
      </c>
      <c r="L1213" t="s">
        <v>36</v>
      </c>
      <c r="M1213" t="s">
        <v>48</v>
      </c>
      <c r="N1213" t="s">
        <v>84</v>
      </c>
      <c r="O1213" t="s">
        <v>61</v>
      </c>
      <c r="P1213" t="s">
        <v>40</v>
      </c>
      <c r="Q1213">
        <v>3</v>
      </c>
      <c r="R1213" s="1">
        <v>45091</v>
      </c>
      <c r="S1213">
        <v>3</v>
      </c>
      <c r="T1213">
        <v>5</v>
      </c>
      <c r="U1213">
        <v>3</v>
      </c>
      <c r="V1213" s="1">
        <v>44853</v>
      </c>
      <c r="W1213" t="s">
        <v>68</v>
      </c>
      <c r="X1213" t="s">
        <v>42</v>
      </c>
      <c r="Y1213" t="s">
        <v>63</v>
      </c>
      <c r="Z1213">
        <v>4</v>
      </c>
      <c r="AA1213">
        <v>435.18</v>
      </c>
      <c r="AB1213">
        <v>38</v>
      </c>
      <c r="AC1213" t="str" cm="1">
        <f t="array" ref="AC1213">_xlfn.IFS(AB1213 &lt;=29, "Young Adult", AB1213 &lt;=44, "Adult", AB1213 &lt;=59, "Middle Age", AB1213 &gt; 59, "Old")</f>
        <v>Adult</v>
      </c>
      <c r="AD1213">
        <f t="shared" ca="1" si="36"/>
        <v>6</v>
      </c>
      <c r="AE1213" t="str" cm="1">
        <f t="array" ref="AE1213">_xlfn.IFS(S1213 &lt; 3, "Low", S1213 &lt;= 4, "Medium", S1213 &gt; 4, "High")</f>
        <v>Medium</v>
      </c>
      <c r="AF1213" t="str" cm="1">
        <f t="array" ref="AF1213">_xlfn.IFS(T1213 &lt; 3, "Unsatisfied", T1213 &lt;= 4, "Neutral", T1213 &gt; 4, "Satisfied" )</f>
        <v>Satisfied</v>
      </c>
      <c r="AG1213" t="str" cm="1">
        <f t="array" ref="AG1213">_xlfn.IFS(Q1213 &lt; 3, "Needs Improvement", Q1213 &lt;= 4, "Good", Q1213 &gt; 4, "Excellent" )</f>
        <v>Good</v>
      </c>
      <c r="AH1213" t="str">
        <f t="shared" si="37"/>
        <v>Effective</v>
      </c>
    </row>
    <row r="1214" spans="1:34" x14ac:dyDescent="0.35">
      <c r="A1214">
        <v>1727</v>
      </c>
      <c r="B1214" s="1">
        <v>43616</v>
      </c>
      <c r="C1214" t="s">
        <v>139</v>
      </c>
      <c r="D1214" t="s">
        <v>87</v>
      </c>
      <c r="E1214" t="s">
        <v>30</v>
      </c>
      <c r="F1214" t="s">
        <v>55</v>
      </c>
      <c r="G1214" t="s">
        <v>56</v>
      </c>
      <c r="H1214" t="s">
        <v>55</v>
      </c>
      <c r="I1214" t="s">
        <v>95</v>
      </c>
      <c r="J1214" t="s">
        <v>65</v>
      </c>
      <c r="K1214" s="1">
        <v>35111</v>
      </c>
      <c r="L1214" t="s">
        <v>36</v>
      </c>
      <c r="M1214" t="s">
        <v>48</v>
      </c>
      <c r="N1214" t="s">
        <v>49</v>
      </c>
      <c r="O1214" t="s">
        <v>39</v>
      </c>
      <c r="P1214" t="s">
        <v>40</v>
      </c>
      <c r="Q1214">
        <v>3</v>
      </c>
      <c r="R1214" s="1">
        <v>44917</v>
      </c>
      <c r="S1214">
        <v>4</v>
      </c>
      <c r="T1214">
        <v>2</v>
      </c>
      <c r="U1214">
        <v>4</v>
      </c>
      <c r="V1214" s="1">
        <v>44973</v>
      </c>
      <c r="W1214" t="s">
        <v>68</v>
      </c>
      <c r="X1214" t="s">
        <v>42</v>
      </c>
      <c r="Y1214" t="s">
        <v>43</v>
      </c>
      <c r="Z1214">
        <v>5</v>
      </c>
      <c r="AA1214">
        <v>252.22</v>
      </c>
      <c r="AB1214">
        <v>23</v>
      </c>
      <c r="AC1214" t="str" cm="1">
        <f t="array" ref="AC1214">_xlfn.IFS(AB1214 &lt;=29, "Young Adult", AB1214 &lt;=44, "Adult", AB1214 &lt;=59, "Middle Age", AB1214 &gt; 59, "Old")</f>
        <v>Young Adult</v>
      </c>
      <c r="AD1214">
        <f t="shared" ca="1" si="36"/>
        <v>7</v>
      </c>
      <c r="AE1214" t="str" cm="1">
        <f t="array" ref="AE1214">_xlfn.IFS(S1214 &lt; 3, "Low", S1214 &lt;= 4, "Medium", S1214 &gt; 4, "High")</f>
        <v>Medium</v>
      </c>
      <c r="AF1214" t="str" cm="1">
        <f t="array" ref="AF1214">_xlfn.IFS(T1214 &lt; 3, "Unsatisfied", T1214 &lt;= 4, "Neutral", T1214 &gt; 4, "Satisfied" )</f>
        <v>Unsatisfied</v>
      </c>
      <c r="AG1214" t="str" cm="1">
        <f t="array" ref="AG1214">_xlfn.IFS(Q1214 &lt; 3, "Needs Improvement", Q1214 &lt;= 4, "Good", Q1214 &gt; 4, "Excellent" )</f>
        <v>Good</v>
      </c>
      <c r="AH1214" t="str">
        <f t="shared" si="37"/>
        <v>Needs Improvement</v>
      </c>
    </row>
    <row r="1215" spans="1:34" x14ac:dyDescent="0.35">
      <c r="A1215">
        <v>1728</v>
      </c>
      <c r="B1215" s="1">
        <v>43903</v>
      </c>
      <c r="C1215" t="s">
        <v>28</v>
      </c>
      <c r="D1215" t="s">
        <v>74</v>
      </c>
      <c r="E1215" t="s">
        <v>30</v>
      </c>
      <c r="F1215" t="s">
        <v>55</v>
      </c>
      <c r="G1215" t="s">
        <v>32</v>
      </c>
      <c r="H1215" t="s">
        <v>33</v>
      </c>
      <c r="I1215" t="s">
        <v>34</v>
      </c>
      <c r="J1215" t="s">
        <v>65</v>
      </c>
      <c r="K1215" s="1">
        <v>26309</v>
      </c>
      <c r="L1215" t="s">
        <v>36</v>
      </c>
      <c r="M1215" t="s">
        <v>48</v>
      </c>
      <c r="N1215" t="s">
        <v>38</v>
      </c>
      <c r="O1215" t="s">
        <v>77</v>
      </c>
      <c r="P1215" t="s">
        <v>40</v>
      </c>
      <c r="Q1215">
        <v>3</v>
      </c>
      <c r="R1215" s="1">
        <v>45139</v>
      </c>
      <c r="S1215">
        <v>1</v>
      </c>
      <c r="T1215">
        <v>4</v>
      </c>
      <c r="U1215">
        <v>2</v>
      </c>
      <c r="V1215" s="1">
        <v>44926</v>
      </c>
      <c r="W1215" t="s">
        <v>50</v>
      </c>
      <c r="X1215" t="s">
        <v>51</v>
      </c>
      <c r="Y1215" t="s">
        <v>63</v>
      </c>
      <c r="Z1215">
        <v>2</v>
      </c>
      <c r="AA1215">
        <v>103.07</v>
      </c>
      <c r="AB1215">
        <v>48</v>
      </c>
      <c r="AC1215" t="str" cm="1">
        <f t="array" ref="AC1215">_xlfn.IFS(AB1215 &lt;=29, "Young Adult", AB1215 &lt;=44, "Adult", AB1215 &lt;=59, "Middle Age", AB1215 &gt; 59, "Old")</f>
        <v>Middle Age</v>
      </c>
      <c r="AD1215">
        <f t="shared" ca="1" si="36"/>
        <v>6</v>
      </c>
      <c r="AE1215" t="str" cm="1">
        <f t="array" ref="AE1215">_xlfn.IFS(S1215 &lt; 3, "Low", S1215 &lt;= 4, "Medium", S1215 &gt; 4, "High")</f>
        <v>Low</v>
      </c>
      <c r="AF1215" t="str" cm="1">
        <f t="array" ref="AF1215">_xlfn.IFS(T1215 &lt; 3, "Unsatisfied", T1215 &lt;= 4, "Neutral", T1215 &gt; 4, "Satisfied" )</f>
        <v>Neutral</v>
      </c>
      <c r="AG1215" t="str" cm="1">
        <f t="array" ref="AG1215">_xlfn.IFS(Q1215 &lt; 3, "Needs Improvement", Q1215 &lt;= 4, "Good", Q1215 &gt; 4, "Excellent" )</f>
        <v>Good</v>
      </c>
      <c r="AH1215" t="str">
        <f t="shared" si="37"/>
        <v>Effective</v>
      </c>
    </row>
    <row r="1216" spans="1:34" x14ac:dyDescent="0.35">
      <c r="A1216">
        <v>1729</v>
      </c>
      <c r="B1216" s="1">
        <v>43836</v>
      </c>
      <c r="C1216" t="s">
        <v>28</v>
      </c>
      <c r="D1216" t="s">
        <v>44</v>
      </c>
      <c r="E1216" t="s">
        <v>108</v>
      </c>
      <c r="F1216" t="s">
        <v>31</v>
      </c>
      <c r="G1216" t="s">
        <v>45</v>
      </c>
      <c r="H1216" t="s">
        <v>46</v>
      </c>
      <c r="I1216" t="s">
        <v>34</v>
      </c>
      <c r="J1216" t="s">
        <v>65</v>
      </c>
      <c r="K1216" s="1">
        <v>17166</v>
      </c>
      <c r="L1216" t="s">
        <v>36</v>
      </c>
      <c r="M1216" t="s">
        <v>37</v>
      </c>
      <c r="N1216" t="s">
        <v>60</v>
      </c>
      <c r="O1216" t="s">
        <v>77</v>
      </c>
      <c r="P1216" t="s">
        <v>40</v>
      </c>
      <c r="Q1216">
        <v>3</v>
      </c>
      <c r="R1216" s="1">
        <v>44972</v>
      </c>
      <c r="S1216">
        <v>1</v>
      </c>
      <c r="T1216">
        <v>1</v>
      </c>
      <c r="U1216">
        <v>2</v>
      </c>
      <c r="V1216" s="1">
        <v>45007</v>
      </c>
      <c r="W1216" t="s">
        <v>68</v>
      </c>
      <c r="X1216" t="s">
        <v>42</v>
      </c>
      <c r="Y1216" t="s">
        <v>52</v>
      </c>
      <c r="Z1216">
        <v>2</v>
      </c>
      <c r="AA1216">
        <v>386.87</v>
      </c>
      <c r="AB1216">
        <v>74</v>
      </c>
      <c r="AC1216" t="str" cm="1">
        <f t="array" ref="AC1216">_xlfn.IFS(AB1216 &lt;=29, "Young Adult", AB1216 &lt;=44, "Adult", AB1216 &lt;=59, "Middle Age", AB1216 &gt; 59, "Old")</f>
        <v>Old</v>
      </c>
      <c r="AD1216">
        <f t="shared" ca="1" si="36"/>
        <v>6</v>
      </c>
      <c r="AE1216" t="str" cm="1">
        <f t="array" ref="AE1216">_xlfn.IFS(S1216 &lt; 3, "Low", S1216 &lt;= 4, "Medium", S1216 &gt; 4, "High")</f>
        <v>Low</v>
      </c>
      <c r="AF1216" t="str" cm="1">
        <f t="array" ref="AF1216">_xlfn.IFS(T1216 &lt; 3, "Unsatisfied", T1216 &lt;= 4, "Neutral", T1216 &gt; 4, "Satisfied" )</f>
        <v>Unsatisfied</v>
      </c>
      <c r="AG1216" t="str" cm="1">
        <f t="array" ref="AG1216">_xlfn.IFS(Q1216 &lt; 3, "Needs Improvement", Q1216 &lt;= 4, "Good", Q1216 &gt; 4, "Excellent" )</f>
        <v>Good</v>
      </c>
      <c r="AH1216" t="str">
        <f t="shared" si="37"/>
        <v>Needs Improvement</v>
      </c>
    </row>
    <row r="1217" spans="1:34" x14ac:dyDescent="0.35">
      <c r="A1217">
        <v>1730</v>
      </c>
      <c r="B1217" s="1">
        <v>45046</v>
      </c>
      <c r="C1217" t="s">
        <v>28</v>
      </c>
      <c r="D1217" t="s">
        <v>44</v>
      </c>
      <c r="E1217" t="s">
        <v>30</v>
      </c>
      <c r="F1217" t="s">
        <v>55</v>
      </c>
      <c r="G1217" t="s">
        <v>56</v>
      </c>
      <c r="H1217" t="s">
        <v>46</v>
      </c>
      <c r="I1217" t="s">
        <v>34</v>
      </c>
      <c r="J1217" t="s">
        <v>75</v>
      </c>
      <c r="K1217" s="1">
        <v>27921</v>
      </c>
      <c r="L1217" t="s">
        <v>36</v>
      </c>
      <c r="M1217" t="s">
        <v>37</v>
      </c>
      <c r="N1217" t="s">
        <v>38</v>
      </c>
      <c r="O1217" t="s">
        <v>77</v>
      </c>
      <c r="P1217" t="s">
        <v>40</v>
      </c>
      <c r="Q1217">
        <v>3</v>
      </c>
      <c r="R1217" s="1">
        <v>45110</v>
      </c>
      <c r="S1217">
        <v>2</v>
      </c>
      <c r="T1217">
        <v>4</v>
      </c>
      <c r="U1217">
        <v>4</v>
      </c>
      <c r="V1217" s="1">
        <v>45005</v>
      </c>
      <c r="W1217" t="s">
        <v>50</v>
      </c>
      <c r="X1217" t="s">
        <v>51</v>
      </c>
      <c r="Y1217" t="s">
        <v>52</v>
      </c>
      <c r="Z1217">
        <v>3</v>
      </c>
      <c r="AA1217">
        <v>718.21</v>
      </c>
      <c r="AB1217">
        <v>47</v>
      </c>
      <c r="AC1217" t="str" cm="1">
        <f t="array" ref="AC1217">_xlfn.IFS(AB1217 &lt;=29, "Young Adult", AB1217 &lt;=44, "Adult", AB1217 &lt;=59, "Middle Age", AB1217 &gt; 59, "Old")</f>
        <v>Middle Age</v>
      </c>
      <c r="AD1217">
        <f t="shared" ca="1" si="36"/>
        <v>3</v>
      </c>
      <c r="AE1217" t="str" cm="1">
        <f t="array" ref="AE1217">_xlfn.IFS(S1217 &lt; 3, "Low", S1217 &lt;= 4, "Medium", S1217 &gt; 4, "High")</f>
        <v>Low</v>
      </c>
      <c r="AF1217" t="str" cm="1">
        <f t="array" ref="AF1217">_xlfn.IFS(T1217 &lt; 3, "Unsatisfied", T1217 &lt;= 4, "Neutral", T1217 &gt; 4, "Satisfied" )</f>
        <v>Neutral</v>
      </c>
      <c r="AG1217" t="str" cm="1">
        <f t="array" ref="AG1217">_xlfn.IFS(Q1217 &lt; 3, "Needs Improvement", Q1217 &lt;= 4, "Good", Q1217 &gt; 4, "Excellent" )</f>
        <v>Good</v>
      </c>
      <c r="AH1217" t="str">
        <f t="shared" si="37"/>
        <v>Needs Improvement</v>
      </c>
    </row>
    <row r="1218" spans="1:34" x14ac:dyDescent="0.35">
      <c r="A1218">
        <v>1731</v>
      </c>
      <c r="B1218" s="1">
        <v>44388</v>
      </c>
      <c r="C1218" t="s">
        <v>106</v>
      </c>
      <c r="D1218" t="s">
        <v>74</v>
      </c>
      <c r="E1218" t="s">
        <v>30</v>
      </c>
      <c r="F1218" t="s">
        <v>31</v>
      </c>
      <c r="G1218" t="s">
        <v>56</v>
      </c>
      <c r="H1218" t="s">
        <v>33</v>
      </c>
      <c r="I1218" t="s">
        <v>34</v>
      </c>
      <c r="J1218" t="s">
        <v>79</v>
      </c>
      <c r="K1218" s="1">
        <v>17248</v>
      </c>
      <c r="L1218" t="s">
        <v>36</v>
      </c>
      <c r="M1218" t="s">
        <v>48</v>
      </c>
      <c r="N1218" t="s">
        <v>72</v>
      </c>
      <c r="O1218" t="s">
        <v>77</v>
      </c>
      <c r="P1218" t="s">
        <v>40</v>
      </c>
      <c r="Q1218">
        <v>3</v>
      </c>
      <c r="R1218" s="1">
        <v>45100</v>
      </c>
      <c r="S1218">
        <v>1</v>
      </c>
      <c r="T1218">
        <v>4</v>
      </c>
      <c r="U1218">
        <v>1</v>
      </c>
      <c r="V1218" s="1">
        <v>44984</v>
      </c>
      <c r="W1218" t="s">
        <v>50</v>
      </c>
      <c r="X1218" t="s">
        <v>42</v>
      </c>
      <c r="Y1218" t="s">
        <v>43</v>
      </c>
      <c r="Z1218">
        <v>1</v>
      </c>
      <c r="AA1218">
        <v>578.80999999999995</v>
      </c>
      <c r="AB1218">
        <v>74</v>
      </c>
      <c r="AC1218" t="str" cm="1">
        <f t="array" ref="AC1218">_xlfn.IFS(AB1218 &lt;=29, "Young Adult", AB1218 &lt;=44, "Adult", AB1218 &lt;=59, "Middle Age", AB1218 &gt; 59, "Old")</f>
        <v>Old</v>
      </c>
      <c r="AD1218">
        <f t="shared" ca="1" si="36"/>
        <v>4</v>
      </c>
      <c r="AE1218" t="str" cm="1">
        <f t="array" ref="AE1218">_xlfn.IFS(S1218 &lt; 3, "Low", S1218 &lt;= 4, "Medium", S1218 &gt; 4, "High")</f>
        <v>Low</v>
      </c>
      <c r="AF1218" t="str" cm="1">
        <f t="array" ref="AF1218">_xlfn.IFS(T1218 &lt; 3, "Unsatisfied", T1218 &lt;= 4, "Neutral", T1218 &gt; 4, "Satisfied" )</f>
        <v>Neutral</v>
      </c>
      <c r="AG1218" t="str" cm="1">
        <f t="array" ref="AG1218">_xlfn.IFS(Q1218 &lt; 3, "Needs Improvement", Q1218 &lt;= 4, "Good", Q1218 &gt; 4, "Excellent" )</f>
        <v>Good</v>
      </c>
      <c r="AH1218" t="str">
        <f t="shared" si="37"/>
        <v>Needs Improvement</v>
      </c>
    </row>
    <row r="1219" spans="1:34" x14ac:dyDescent="0.35">
      <c r="A1219">
        <v>1732</v>
      </c>
      <c r="B1219" s="1">
        <v>44379</v>
      </c>
      <c r="C1219" t="s">
        <v>106</v>
      </c>
      <c r="D1219" t="s">
        <v>74</v>
      </c>
      <c r="E1219" t="s">
        <v>108</v>
      </c>
      <c r="F1219" t="s">
        <v>31</v>
      </c>
      <c r="G1219" t="s">
        <v>56</v>
      </c>
      <c r="H1219" t="s">
        <v>33</v>
      </c>
      <c r="I1219" t="s">
        <v>34</v>
      </c>
      <c r="J1219" t="s">
        <v>97</v>
      </c>
      <c r="K1219" s="1">
        <v>22384</v>
      </c>
      <c r="L1219" t="s">
        <v>36</v>
      </c>
      <c r="M1219" t="s">
        <v>37</v>
      </c>
      <c r="N1219" t="s">
        <v>49</v>
      </c>
      <c r="O1219" t="s">
        <v>39</v>
      </c>
      <c r="P1219" t="s">
        <v>40</v>
      </c>
      <c r="Q1219">
        <v>3</v>
      </c>
      <c r="R1219" s="1">
        <v>44858</v>
      </c>
      <c r="S1219">
        <v>1</v>
      </c>
      <c r="T1219">
        <v>5</v>
      </c>
      <c r="U1219">
        <v>4</v>
      </c>
      <c r="V1219" s="1">
        <v>45113</v>
      </c>
      <c r="W1219" t="s">
        <v>62</v>
      </c>
      <c r="X1219" t="s">
        <v>42</v>
      </c>
      <c r="Y1219" t="s">
        <v>63</v>
      </c>
      <c r="Z1219">
        <v>1</v>
      </c>
      <c r="AA1219">
        <v>562.05999999999995</v>
      </c>
      <c r="AB1219">
        <v>60</v>
      </c>
      <c r="AC1219" t="str" cm="1">
        <f t="array" ref="AC1219">_xlfn.IFS(AB1219 &lt;=29, "Young Adult", AB1219 &lt;=44, "Adult", AB1219 &lt;=59, "Middle Age", AB1219 &gt; 59, "Old")</f>
        <v>Old</v>
      </c>
      <c r="AD1219">
        <f t="shared" ref="AD1219:AD1282" ca="1" si="38">DATEDIF(B1219, TODAY(), "Y")</f>
        <v>4</v>
      </c>
      <c r="AE1219" t="str" cm="1">
        <f t="array" ref="AE1219">_xlfn.IFS(S1219 &lt; 3, "Low", S1219 &lt;= 4, "Medium", S1219 &gt; 4, "High")</f>
        <v>Low</v>
      </c>
      <c r="AF1219" t="str" cm="1">
        <f t="array" ref="AF1219">_xlfn.IFS(T1219 &lt; 3, "Unsatisfied", T1219 &lt;= 4, "Neutral", T1219 &gt; 4, "Satisfied" )</f>
        <v>Satisfied</v>
      </c>
      <c r="AG1219" t="str" cm="1">
        <f t="array" ref="AG1219">_xlfn.IFS(Q1219 &lt; 3, "Needs Improvement", Q1219 &lt;= 4, "Good", Q1219 &gt; 4, "Excellent" )</f>
        <v>Good</v>
      </c>
      <c r="AH1219" t="str">
        <f t="shared" ref="AH1219:AH1282" si="39">IF(AND(Y1219 = "Passed", Q1219 &gt; 4), "Highly Effective", IF(AND(Y1219 = "Completed", Q1219 &gt;= 3), "Effective", "Needs Improvement"))</f>
        <v>Effective</v>
      </c>
    </row>
    <row r="1220" spans="1:34" x14ac:dyDescent="0.35">
      <c r="A1220">
        <v>1733</v>
      </c>
      <c r="B1220" s="1">
        <v>43761</v>
      </c>
      <c r="C1220" t="s">
        <v>28</v>
      </c>
      <c r="D1220" t="s">
        <v>44</v>
      </c>
      <c r="E1220" t="s">
        <v>30</v>
      </c>
      <c r="F1220" t="s">
        <v>55</v>
      </c>
      <c r="G1220" t="s">
        <v>45</v>
      </c>
      <c r="H1220" t="s">
        <v>33</v>
      </c>
      <c r="I1220" t="s">
        <v>34</v>
      </c>
      <c r="J1220" t="s">
        <v>70</v>
      </c>
      <c r="K1220" s="1">
        <v>18309</v>
      </c>
      <c r="L1220" t="s">
        <v>36</v>
      </c>
      <c r="M1220" t="s">
        <v>37</v>
      </c>
      <c r="N1220" t="s">
        <v>72</v>
      </c>
      <c r="O1220" t="s">
        <v>67</v>
      </c>
      <c r="P1220" t="s">
        <v>40</v>
      </c>
      <c r="Q1220">
        <v>3</v>
      </c>
      <c r="R1220" s="1">
        <v>44860</v>
      </c>
      <c r="S1220">
        <v>4</v>
      </c>
      <c r="T1220">
        <v>5</v>
      </c>
      <c r="U1220">
        <v>3</v>
      </c>
      <c r="V1220" s="1">
        <v>44934</v>
      </c>
      <c r="W1220" t="s">
        <v>41</v>
      </c>
      <c r="X1220" t="s">
        <v>51</v>
      </c>
      <c r="Y1220" t="s">
        <v>52</v>
      </c>
      <c r="Z1220">
        <v>5</v>
      </c>
      <c r="AA1220">
        <v>845.86</v>
      </c>
      <c r="AB1220">
        <v>69</v>
      </c>
      <c r="AC1220" t="str" cm="1">
        <f t="array" ref="AC1220">_xlfn.IFS(AB1220 &lt;=29, "Young Adult", AB1220 &lt;=44, "Adult", AB1220 &lt;=59, "Middle Age", AB1220 &gt; 59, "Old")</f>
        <v>Old</v>
      </c>
      <c r="AD1220">
        <f t="shared" ca="1" si="38"/>
        <v>6</v>
      </c>
      <c r="AE1220" t="str" cm="1">
        <f t="array" ref="AE1220">_xlfn.IFS(S1220 &lt; 3, "Low", S1220 &lt;= 4, "Medium", S1220 &gt; 4, "High")</f>
        <v>Medium</v>
      </c>
      <c r="AF1220" t="str" cm="1">
        <f t="array" ref="AF1220">_xlfn.IFS(T1220 &lt; 3, "Unsatisfied", T1220 &lt;= 4, "Neutral", T1220 &gt; 4, "Satisfied" )</f>
        <v>Satisfied</v>
      </c>
      <c r="AG1220" t="str" cm="1">
        <f t="array" ref="AG1220">_xlfn.IFS(Q1220 &lt; 3, "Needs Improvement", Q1220 &lt;= 4, "Good", Q1220 &gt; 4, "Excellent" )</f>
        <v>Good</v>
      </c>
      <c r="AH1220" t="str">
        <f t="shared" si="39"/>
        <v>Needs Improvement</v>
      </c>
    </row>
    <row r="1221" spans="1:34" x14ac:dyDescent="0.35">
      <c r="A1221">
        <v>1734</v>
      </c>
      <c r="B1221" s="1">
        <v>43484</v>
      </c>
      <c r="C1221" t="s">
        <v>28</v>
      </c>
      <c r="D1221" t="s">
        <v>81</v>
      </c>
      <c r="E1221" t="s">
        <v>30</v>
      </c>
      <c r="F1221" t="s">
        <v>31</v>
      </c>
      <c r="G1221" t="s">
        <v>32</v>
      </c>
      <c r="H1221" t="s">
        <v>55</v>
      </c>
      <c r="I1221" t="s">
        <v>34</v>
      </c>
      <c r="J1221" t="s">
        <v>70</v>
      </c>
      <c r="K1221" s="1">
        <v>15514</v>
      </c>
      <c r="L1221" t="s">
        <v>36</v>
      </c>
      <c r="M1221" t="s">
        <v>48</v>
      </c>
      <c r="N1221" t="s">
        <v>38</v>
      </c>
      <c r="O1221" t="s">
        <v>39</v>
      </c>
      <c r="P1221" t="s">
        <v>40</v>
      </c>
      <c r="Q1221">
        <v>3</v>
      </c>
      <c r="R1221" s="1">
        <v>45020</v>
      </c>
      <c r="S1221">
        <v>4</v>
      </c>
      <c r="T1221">
        <v>1</v>
      </c>
      <c r="U1221">
        <v>4</v>
      </c>
      <c r="V1221" s="1">
        <v>44942</v>
      </c>
      <c r="W1221" t="s">
        <v>62</v>
      </c>
      <c r="X1221" t="s">
        <v>51</v>
      </c>
      <c r="Y1221" t="s">
        <v>63</v>
      </c>
      <c r="Z1221">
        <v>2</v>
      </c>
      <c r="AA1221">
        <v>391.39</v>
      </c>
      <c r="AB1221">
        <v>77</v>
      </c>
      <c r="AC1221" t="str" cm="1">
        <f t="array" ref="AC1221">_xlfn.IFS(AB1221 &lt;=29, "Young Adult", AB1221 &lt;=44, "Adult", AB1221 &lt;=59, "Middle Age", AB1221 &gt; 59, "Old")</f>
        <v>Old</v>
      </c>
      <c r="AD1221">
        <f t="shared" ca="1" si="38"/>
        <v>7</v>
      </c>
      <c r="AE1221" t="str" cm="1">
        <f t="array" ref="AE1221">_xlfn.IFS(S1221 &lt; 3, "Low", S1221 &lt;= 4, "Medium", S1221 &gt; 4, "High")</f>
        <v>Medium</v>
      </c>
      <c r="AF1221" t="str" cm="1">
        <f t="array" ref="AF1221">_xlfn.IFS(T1221 &lt; 3, "Unsatisfied", T1221 &lt;= 4, "Neutral", T1221 &gt; 4, "Satisfied" )</f>
        <v>Unsatisfied</v>
      </c>
      <c r="AG1221" t="str" cm="1">
        <f t="array" ref="AG1221">_xlfn.IFS(Q1221 &lt; 3, "Needs Improvement", Q1221 &lt;= 4, "Good", Q1221 &gt; 4, "Excellent" )</f>
        <v>Good</v>
      </c>
      <c r="AH1221" t="str">
        <f t="shared" si="39"/>
        <v>Effective</v>
      </c>
    </row>
    <row r="1222" spans="1:34" x14ac:dyDescent="0.35">
      <c r="A1222">
        <v>1735</v>
      </c>
      <c r="B1222" s="1">
        <v>44204</v>
      </c>
      <c r="C1222" t="s">
        <v>28</v>
      </c>
      <c r="D1222" t="s">
        <v>81</v>
      </c>
      <c r="E1222" t="s">
        <v>108</v>
      </c>
      <c r="F1222" t="s">
        <v>55</v>
      </c>
      <c r="G1222" t="s">
        <v>45</v>
      </c>
      <c r="H1222" t="s">
        <v>55</v>
      </c>
      <c r="I1222" t="s">
        <v>34</v>
      </c>
      <c r="J1222" t="s">
        <v>100</v>
      </c>
      <c r="K1222" s="1">
        <v>15439</v>
      </c>
      <c r="L1222" t="s">
        <v>36</v>
      </c>
      <c r="M1222" t="s">
        <v>37</v>
      </c>
      <c r="N1222" t="s">
        <v>38</v>
      </c>
      <c r="O1222" t="s">
        <v>77</v>
      </c>
      <c r="P1222" t="s">
        <v>40</v>
      </c>
      <c r="Q1222">
        <v>3</v>
      </c>
      <c r="R1222" s="1">
        <v>45056</v>
      </c>
      <c r="S1222">
        <v>4</v>
      </c>
      <c r="T1222">
        <v>4</v>
      </c>
      <c r="U1222">
        <v>5</v>
      </c>
      <c r="V1222" s="1">
        <v>45129</v>
      </c>
      <c r="W1222" t="s">
        <v>62</v>
      </c>
      <c r="X1222" t="s">
        <v>42</v>
      </c>
      <c r="Y1222" t="s">
        <v>73</v>
      </c>
      <c r="Z1222">
        <v>1</v>
      </c>
      <c r="AA1222">
        <v>203.04</v>
      </c>
      <c r="AB1222">
        <v>79</v>
      </c>
      <c r="AC1222" t="str" cm="1">
        <f t="array" ref="AC1222">_xlfn.IFS(AB1222 &lt;=29, "Young Adult", AB1222 &lt;=44, "Adult", AB1222 &lt;=59, "Middle Age", AB1222 &gt; 59, "Old")</f>
        <v>Old</v>
      </c>
      <c r="AD1222">
        <f t="shared" ca="1" si="38"/>
        <v>5</v>
      </c>
      <c r="AE1222" t="str" cm="1">
        <f t="array" ref="AE1222">_xlfn.IFS(S1222 &lt; 3, "Low", S1222 &lt;= 4, "Medium", S1222 &gt; 4, "High")</f>
        <v>Medium</v>
      </c>
      <c r="AF1222" t="str" cm="1">
        <f t="array" ref="AF1222">_xlfn.IFS(T1222 &lt; 3, "Unsatisfied", T1222 &lt;= 4, "Neutral", T1222 &gt; 4, "Satisfied" )</f>
        <v>Neutral</v>
      </c>
      <c r="AG1222" t="str" cm="1">
        <f t="array" ref="AG1222">_xlfn.IFS(Q1222 &lt; 3, "Needs Improvement", Q1222 &lt;= 4, "Good", Q1222 &gt; 4, "Excellent" )</f>
        <v>Good</v>
      </c>
      <c r="AH1222" t="str">
        <f t="shared" si="39"/>
        <v>Needs Improvement</v>
      </c>
    </row>
    <row r="1223" spans="1:34" x14ac:dyDescent="0.35">
      <c r="A1223">
        <v>1736</v>
      </c>
      <c r="B1223" s="1">
        <v>43494</v>
      </c>
      <c r="C1223" t="s">
        <v>28</v>
      </c>
      <c r="D1223" t="s">
        <v>64</v>
      </c>
      <c r="E1223" t="s">
        <v>30</v>
      </c>
      <c r="F1223" t="s">
        <v>31</v>
      </c>
      <c r="G1223" t="s">
        <v>45</v>
      </c>
      <c r="H1223" t="s">
        <v>46</v>
      </c>
      <c r="I1223" t="s">
        <v>34</v>
      </c>
      <c r="J1223" t="s">
        <v>70</v>
      </c>
      <c r="K1223" s="1">
        <v>20326</v>
      </c>
      <c r="L1223" t="s">
        <v>36</v>
      </c>
      <c r="M1223" t="s">
        <v>48</v>
      </c>
      <c r="N1223" t="s">
        <v>60</v>
      </c>
      <c r="O1223" t="s">
        <v>67</v>
      </c>
      <c r="P1223" t="s">
        <v>40</v>
      </c>
      <c r="Q1223">
        <v>3</v>
      </c>
      <c r="R1223" s="1">
        <v>45037</v>
      </c>
      <c r="S1223">
        <v>3</v>
      </c>
      <c r="T1223">
        <v>1</v>
      </c>
      <c r="U1223">
        <v>3</v>
      </c>
      <c r="V1223" s="1">
        <v>44994</v>
      </c>
      <c r="W1223" t="s">
        <v>41</v>
      </c>
      <c r="X1223" t="s">
        <v>42</v>
      </c>
      <c r="Y1223" t="s">
        <v>52</v>
      </c>
      <c r="Z1223">
        <v>4</v>
      </c>
      <c r="AA1223">
        <v>717.29</v>
      </c>
      <c r="AB1223">
        <v>64</v>
      </c>
      <c r="AC1223" t="str" cm="1">
        <f t="array" ref="AC1223">_xlfn.IFS(AB1223 &lt;=29, "Young Adult", AB1223 &lt;=44, "Adult", AB1223 &lt;=59, "Middle Age", AB1223 &gt; 59, "Old")</f>
        <v>Old</v>
      </c>
      <c r="AD1223">
        <f t="shared" ca="1" si="38"/>
        <v>7</v>
      </c>
      <c r="AE1223" t="str" cm="1">
        <f t="array" ref="AE1223">_xlfn.IFS(S1223 &lt; 3, "Low", S1223 &lt;= 4, "Medium", S1223 &gt; 4, "High")</f>
        <v>Medium</v>
      </c>
      <c r="AF1223" t="str" cm="1">
        <f t="array" ref="AF1223">_xlfn.IFS(T1223 &lt; 3, "Unsatisfied", T1223 &lt;= 4, "Neutral", T1223 &gt; 4, "Satisfied" )</f>
        <v>Unsatisfied</v>
      </c>
      <c r="AG1223" t="str" cm="1">
        <f t="array" ref="AG1223">_xlfn.IFS(Q1223 &lt; 3, "Needs Improvement", Q1223 &lt;= 4, "Good", Q1223 &gt; 4, "Excellent" )</f>
        <v>Good</v>
      </c>
      <c r="AH1223" t="str">
        <f t="shared" si="39"/>
        <v>Needs Improvement</v>
      </c>
    </row>
    <row r="1224" spans="1:34" x14ac:dyDescent="0.35">
      <c r="A1224">
        <v>1737</v>
      </c>
      <c r="B1224" s="1">
        <v>43400</v>
      </c>
      <c r="C1224" t="s">
        <v>28</v>
      </c>
      <c r="D1224" t="s">
        <v>64</v>
      </c>
      <c r="E1224" t="s">
        <v>30</v>
      </c>
      <c r="F1224" t="s">
        <v>31</v>
      </c>
      <c r="G1224" t="s">
        <v>32</v>
      </c>
      <c r="H1224" t="s">
        <v>55</v>
      </c>
      <c r="I1224" t="s">
        <v>34</v>
      </c>
      <c r="J1224" t="s">
        <v>75</v>
      </c>
      <c r="K1224" s="1">
        <v>30373</v>
      </c>
      <c r="L1224" t="s">
        <v>36</v>
      </c>
      <c r="M1224" t="s">
        <v>37</v>
      </c>
      <c r="N1224" t="s">
        <v>49</v>
      </c>
      <c r="O1224" t="s">
        <v>39</v>
      </c>
      <c r="P1224" t="s">
        <v>40</v>
      </c>
      <c r="Q1224">
        <v>3</v>
      </c>
      <c r="R1224" s="1">
        <v>45015</v>
      </c>
      <c r="S1224">
        <v>4</v>
      </c>
      <c r="T1224">
        <v>5</v>
      </c>
      <c r="U1224">
        <v>2</v>
      </c>
      <c r="V1224" s="1">
        <v>44851</v>
      </c>
      <c r="W1224" t="s">
        <v>41</v>
      </c>
      <c r="X1224" t="s">
        <v>51</v>
      </c>
      <c r="Y1224" t="s">
        <v>52</v>
      </c>
      <c r="Z1224">
        <v>5</v>
      </c>
      <c r="AA1224">
        <v>719</v>
      </c>
      <c r="AB1224">
        <v>35</v>
      </c>
      <c r="AC1224" t="str" cm="1">
        <f t="array" ref="AC1224">_xlfn.IFS(AB1224 &lt;=29, "Young Adult", AB1224 &lt;=44, "Adult", AB1224 &lt;=59, "Middle Age", AB1224 &gt; 59, "Old")</f>
        <v>Adult</v>
      </c>
      <c r="AD1224">
        <f t="shared" ca="1" si="38"/>
        <v>7</v>
      </c>
      <c r="AE1224" t="str" cm="1">
        <f t="array" ref="AE1224">_xlfn.IFS(S1224 &lt; 3, "Low", S1224 &lt;= 4, "Medium", S1224 &gt; 4, "High")</f>
        <v>Medium</v>
      </c>
      <c r="AF1224" t="str" cm="1">
        <f t="array" ref="AF1224">_xlfn.IFS(T1224 &lt; 3, "Unsatisfied", T1224 &lt;= 4, "Neutral", T1224 &gt; 4, "Satisfied" )</f>
        <v>Satisfied</v>
      </c>
      <c r="AG1224" t="str" cm="1">
        <f t="array" ref="AG1224">_xlfn.IFS(Q1224 &lt; 3, "Needs Improvement", Q1224 &lt;= 4, "Good", Q1224 &gt; 4, "Excellent" )</f>
        <v>Good</v>
      </c>
      <c r="AH1224" t="str">
        <f t="shared" si="39"/>
        <v>Needs Improvement</v>
      </c>
    </row>
    <row r="1225" spans="1:34" x14ac:dyDescent="0.35">
      <c r="A1225">
        <v>1738</v>
      </c>
      <c r="B1225" s="1">
        <v>45076</v>
      </c>
      <c r="C1225" t="s">
        <v>106</v>
      </c>
      <c r="D1225" t="s">
        <v>29</v>
      </c>
      <c r="E1225" t="s">
        <v>108</v>
      </c>
      <c r="F1225" t="s">
        <v>31</v>
      </c>
      <c r="G1225" t="s">
        <v>45</v>
      </c>
      <c r="H1225" t="s">
        <v>46</v>
      </c>
      <c r="I1225" t="s">
        <v>34</v>
      </c>
      <c r="J1225" t="s">
        <v>75</v>
      </c>
      <c r="K1225" s="1">
        <v>30637</v>
      </c>
      <c r="L1225" t="s">
        <v>36</v>
      </c>
      <c r="M1225" t="s">
        <v>48</v>
      </c>
      <c r="N1225" t="s">
        <v>38</v>
      </c>
      <c r="O1225" t="s">
        <v>61</v>
      </c>
      <c r="P1225" t="s">
        <v>40</v>
      </c>
      <c r="Q1225">
        <v>3</v>
      </c>
      <c r="R1225" s="1">
        <v>44878</v>
      </c>
      <c r="S1225">
        <v>4</v>
      </c>
      <c r="T1225">
        <v>1</v>
      </c>
      <c r="U1225">
        <v>2</v>
      </c>
      <c r="V1225" s="1">
        <v>44935</v>
      </c>
      <c r="W1225" t="s">
        <v>50</v>
      </c>
      <c r="X1225" t="s">
        <v>51</v>
      </c>
      <c r="Y1225" t="s">
        <v>52</v>
      </c>
      <c r="Z1225">
        <v>5</v>
      </c>
      <c r="AA1225">
        <v>802.66</v>
      </c>
      <c r="AB1225">
        <v>40</v>
      </c>
      <c r="AC1225" t="str" cm="1">
        <f t="array" ref="AC1225">_xlfn.IFS(AB1225 &lt;=29, "Young Adult", AB1225 &lt;=44, "Adult", AB1225 &lt;=59, "Middle Age", AB1225 &gt; 59, "Old")</f>
        <v>Adult</v>
      </c>
      <c r="AD1225">
        <f t="shared" ca="1" si="38"/>
        <v>3</v>
      </c>
      <c r="AE1225" t="str" cm="1">
        <f t="array" ref="AE1225">_xlfn.IFS(S1225 &lt; 3, "Low", S1225 &lt;= 4, "Medium", S1225 &gt; 4, "High")</f>
        <v>Medium</v>
      </c>
      <c r="AF1225" t="str" cm="1">
        <f t="array" ref="AF1225">_xlfn.IFS(T1225 &lt; 3, "Unsatisfied", T1225 &lt;= 4, "Neutral", T1225 &gt; 4, "Satisfied" )</f>
        <v>Unsatisfied</v>
      </c>
      <c r="AG1225" t="str" cm="1">
        <f t="array" ref="AG1225">_xlfn.IFS(Q1225 &lt; 3, "Needs Improvement", Q1225 &lt;= 4, "Good", Q1225 &gt; 4, "Excellent" )</f>
        <v>Good</v>
      </c>
      <c r="AH1225" t="str">
        <f t="shared" si="39"/>
        <v>Needs Improvement</v>
      </c>
    </row>
    <row r="1226" spans="1:34" x14ac:dyDescent="0.35">
      <c r="A1226">
        <v>1739</v>
      </c>
      <c r="B1226" s="1">
        <v>43661</v>
      </c>
      <c r="C1226" t="s">
        <v>106</v>
      </c>
      <c r="D1226" t="s">
        <v>29</v>
      </c>
      <c r="E1226" t="s">
        <v>30</v>
      </c>
      <c r="F1226" t="s">
        <v>31</v>
      </c>
      <c r="G1226" t="s">
        <v>56</v>
      </c>
      <c r="H1226" t="s">
        <v>55</v>
      </c>
      <c r="I1226" t="s">
        <v>34</v>
      </c>
      <c r="J1226" t="s">
        <v>47</v>
      </c>
      <c r="K1226" s="1">
        <v>29962</v>
      </c>
      <c r="L1226" t="s">
        <v>36</v>
      </c>
      <c r="M1226" t="s">
        <v>37</v>
      </c>
      <c r="N1226" t="s">
        <v>49</v>
      </c>
      <c r="O1226" t="s">
        <v>67</v>
      </c>
      <c r="P1226" t="s">
        <v>40</v>
      </c>
      <c r="Q1226">
        <v>3</v>
      </c>
      <c r="R1226" s="1">
        <v>44844</v>
      </c>
      <c r="S1226">
        <v>2</v>
      </c>
      <c r="T1226">
        <v>5</v>
      </c>
      <c r="U1226">
        <v>1</v>
      </c>
      <c r="V1226" s="1">
        <v>45111</v>
      </c>
      <c r="W1226" t="s">
        <v>92</v>
      </c>
      <c r="X1226" t="s">
        <v>42</v>
      </c>
      <c r="Y1226" t="s">
        <v>52</v>
      </c>
      <c r="Z1226">
        <v>1</v>
      </c>
      <c r="AA1226">
        <v>388.07</v>
      </c>
      <c r="AB1226">
        <v>37</v>
      </c>
      <c r="AC1226" t="str" cm="1">
        <f t="array" ref="AC1226">_xlfn.IFS(AB1226 &lt;=29, "Young Adult", AB1226 &lt;=44, "Adult", AB1226 &lt;=59, "Middle Age", AB1226 &gt; 59, "Old")</f>
        <v>Adult</v>
      </c>
      <c r="AD1226">
        <f t="shared" ca="1" si="38"/>
        <v>6</v>
      </c>
      <c r="AE1226" t="str" cm="1">
        <f t="array" ref="AE1226">_xlfn.IFS(S1226 &lt; 3, "Low", S1226 &lt;= 4, "Medium", S1226 &gt; 4, "High")</f>
        <v>Low</v>
      </c>
      <c r="AF1226" t="str" cm="1">
        <f t="array" ref="AF1226">_xlfn.IFS(T1226 &lt; 3, "Unsatisfied", T1226 &lt;= 4, "Neutral", T1226 &gt; 4, "Satisfied" )</f>
        <v>Satisfied</v>
      </c>
      <c r="AG1226" t="str" cm="1">
        <f t="array" ref="AG1226">_xlfn.IFS(Q1226 &lt; 3, "Needs Improvement", Q1226 &lt;= 4, "Good", Q1226 &gt; 4, "Excellent" )</f>
        <v>Good</v>
      </c>
      <c r="AH1226" t="str">
        <f t="shared" si="39"/>
        <v>Needs Improvement</v>
      </c>
    </row>
    <row r="1227" spans="1:34" x14ac:dyDescent="0.35">
      <c r="A1227">
        <v>1740</v>
      </c>
      <c r="B1227" s="1">
        <v>43907</v>
      </c>
      <c r="C1227" t="s">
        <v>28</v>
      </c>
      <c r="D1227" t="s">
        <v>81</v>
      </c>
      <c r="E1227" t="s">
        <v>30</v>
      </c>
      <c r="F1227" t="s">
        <v>31</v>
      </c>
      <c r="G1227" t="s">
        <v>56</v>
      </c>
      <c r="H1227" t="s">
        <v>46</v>
      </c>
      <c r="I1227" t="s">
        <v>34</v>
      </c>
      <c r="J1227" t="s">
        <v>65</v>
      </c>
      <c r="K1227" s="1">
        <v>23104</v>
      </c>
      <c r="L1227" t="s">
        <v>36</v>
      </c>
      <c r="M1227" t="s">
        <v>37</v>
      </c>
      <c r="N1227" t="s">
        <v>60</v>
      </c>
      <c r="O1227" t="s">
        <v>67</v>
      </c>
      <c r="P1227" t="s">
        <v>40</v>
      </c>
      <c r="Q1227">
        <v>3</v>
      </c>
      <c r="R1227" s="1">
        <v>44824</v>
      </c>
      <c r="S1227">
        <v>5</v>
      </c>
      <c r="T1227">
        <v>4</v>
      </c>
      <c r="U1227">
        <v>4</v>
      </c>
      <c r="V1227" s="1">
        <v>44975</v>
      </c>
      <c r="W1227" t="s">
        <v>62</v>
      </c>
      <c r="X1227" t="s">
        <v>42</v>
      </c>
      <c r="Y1227" t="s">
        <v>63</v>
      </c>
      <c r="Z1227">
        <v>2</v>
      </c>
      <c r="AA1227">
        <v>350.26</v>
      </c>
      <c r="AB1227">
        <v>57</v>
      </c>
      <c r="AC1227" t="str" cm="1">
        <f t="array" ref="AC1227">_xlfn.IFS(AB1227 &lt;=29, "Young Adult", AB1227 &lt;=44, "Adult", AB1227 &lt;=59, "Middle Age", AB1227 &gt; 59, "Old")</f>
        <v>Middle Age</v>
      </c>
      <c r="AD1227">
        <f t="shared" ca="1" si="38"/>
        <v>6</v>
      </c>
      <c r="AE1227" t="str" cm="1">
        <f t="array" ref="AE1227">_xlfn.IFS(S1227 &lt; 3, "Low", S1227 &lt;= 4, "Medium", S1227 &gt; 4, "High")</f>
        <v>High</v>
      </c>
      <c r="AF1227" t="str" cm="1">
        <f t="array" ref="AF1227">_xlfn.IFS(T1227 &lt; 3, "Unsatisfied", T1227 &lt;= 4, "Neutral", T1227 &gt; 4, "Satisfied" )</f>
        <v>Neutral</v>
      </c>
      <c r="AG1227" t="str" cm="1">
        <f t="array" ref="AG1227">_xlfn.IFS(Q1227 &lt; 3, "Needs Improvement", Q1227 &lt;= 4, "Good", Q1227 &gt; 4, "Excellent" )</f>
        <v>Good</v>
      </c>
      <c r="AH1227" t="str">
        <f t="shared" si="39"/>
        <v>Effective</v>
      </c>
    </row>
    <row r="1228" spans="1:34" x14ac:dyDescent="0.35">
      <c r="A1228">
        <v>1741</v>
      </c>
      <c r="B1228" s="1">
        <v>44820</v>
      </c>
      <c r="C1228" t="s">
        <v>28</v>
      </c>
      <c r="D1228" t="s">
        <v>87</v>
      </c>
      <c r="E1228" t="s">
        <v>30</v>
      </c>
      <c r="F1228" t="s">
        <v>31</v>
      </c>
      <c r="G1228" t="s">
        <v>45</v>
      </c>
      <c r="H1228" t="s">
        <v>33</v>
      </c>
      <c r="I1228" t="s">
        <v>34</v>
      </c>
      <c r="J1228" t="s">
        <v>75</v>
      </c>
      <c r="K1228" s="1">
        <v>29597</v>
      </c>
      <c r="L1228" t="s">
        <v>36</v>
      </c>
      <c r="M1228" t="s">
        <v>37</v>
      </c>
      <c r="N1228" t="s">
        <v>84</v>
      </c>
      <c r="O1228" t="s">
        <v>61</v>
      </c>
      <c r="P1228" t="s">
        <v>40</v>
      </c>
      <c r="Q1228">
        <v>3</v>
      </c>
      <c r="R1228" s="1">
        <v>44795</v>
      </c>
      <c r="S1228">
        <v>3</v>
      </c>
      <c r="T1228">
        <v>4</v>
      </c>
      <c r="U1228">
        <v>2</v>
      </c>
      <c r="V1228" s="1">
        <v>44873</v>
      </c>
      <c r="W1228" t="s">
        <v>41</v>
      </c>
      <c r="X1228" t="s">
        <v>51</v>
      </c>
      <c r="Y1228" t="s">
        <v>63</v>
      </c>
      <c r="Z1228">
        <v>5</v>
      </c>
      <c r="AA1228">
        <v>625.76</v>
      </c>
      <c r="AB1228">
        <v>41</v>
      </c>
      <c r="AC1228" t="str" cm="1">
        <f t="array" ref="AC1228">_xlfn.IFS(AB1228 &lt;=29, "Young Adult", AB1228 &lt;=44, "Adult", AB1228 &lt;=59, "Middle Age", AB1228 &gt; 59, "Old")</f>
        <v>Adult</v>
      </c>
      <c r="AD1228">
        <f t="shared" ca="1" si="38"/>
        <v>3</v>
      </c>
      <c r="AE1228" t="str" cm="1">
        <f t="array" ref="AE1228">_xlfn.IFS(S1228 &lt; 3, "Low", S1228 &lt;= 4, "Medium", S1228 &gt; 4, "High")</f>
        <v>Medium</v>
      </c>
      <c r="AF1228" t="str" cm="1">
        <f t="array" ref="AF1228">_xlfn.IFS(T1228 &lt; 3, "Unsatisfied", T1228 &lt;= 4, "Neutral", T1228 &gt; 4, "Satisfied" )</f>
        <v>Neutral</v>
      </c>
      <c r="AG1228" t="str" cm="1">
        <f t="array" ref="AG1228">_xlfn.IFS(Q1228 &lt; 3, "Needs Improvement", Q1228 &lt;= 4, "Good", Q1228 &gt; 4, "Excellent" )</f>
        <v>Good</v>
      </c>
      <c r="AH1228" t="str">
        <f t="shared" si="39"/>
        <v>Effective</v>
      </c>
    </row>
    <row r="1229" spans="1:34" x14ac:dyDescent="0.35">
      <c r="A1229">
        <v>1742</v>
      </c>
      <c r="B1229" s="1">
        <v>44200</v>
      </c>
      <c r="C1229" t="s">
        <v>28</v>
      </c>
      <c r="D1229" t="s">
        <v>64</v>
      </c>
      <c r="E1229" t="s">
        <v>30</v>
      </c>
      <c r="F1229" t="s">
        <v>46</v>
      </c>
      <c r="G1229" t="s">
        <v>56</v>
      </c>
      <c r="H1229" t="s">
        <v>46</v>
      </c>
      <c r="I1229" t="s">
        <v>34</v>
      </c>
      <c r="J1229" t="s">
        <v>101</v>
      </c>
      <c r="K1229" s="1">
        <v>25994</v>
      </c>
      <c r="L1229" t="s">
        <v>36</v>
      </c>
      <c r="M1229" t="s">
        <v>37</v>
      </c>
      <c r="N1229" t="s">
        <v>84</v>
      </c>
      <c r="O1229" t="s">
        <v>77</v>
      </c>
      <c r="P1229" t="s">
        <v>40</v>
      </c>
      <c r="Q1229">
        <v>3</v>
      </c>
      <c r="R1229" s="1">
        <v>45066</v>
      </c>
      <c r="S1229">
        <v>5</v>
      </c>
      <c r="T1229">
        <v>5</v>
      </c>
      <c r="U1229">
        <v>3</v>
      </c>
      <c r="V1229" s="1">
        <v>45035</v>
      </c>
      <c r="W1229" t="s">
        <v>92</v>
      </c>
      <c r="X1229" t="s">
        <v>51</v>
      </c>
      <c r="Y1229" t="s">
        <v>52</v>
      </c>
      <c r="Z1229">
        <v>1</v>
      </c>
      <c r="AA1229">
        <v>206.72</v>
      </c>
      <c r="AB1229">
        <v>50</v>
      </c>
      <c r="AC1229" t="str" cm="1">
        <f t="array" ref="AC1229">_xlfn.IFS(AB1229 &lt;=29, "Young Adult", AB1229 &lt;=44, "Adult", AB1229 &lt;=59, "Middle Age", AB1229 &gt; 59, "Old")</f>
        <v>Middle Age</v>
      </c>
      <c r="AD1229">
        <f t="shared" ca="1" si="38"/>
        <v>5</v>
      </c>
      <c r="AE1229" t="str" cm="1">
        <f t="array" ref="AE1229">_xlfn.IFS(S1229 &lt; 3, "Low", S1229 &lt;= 4, "Medium", S1229 &gt; 4, "High")</f>
        <v>High</v>
      </c>
      <c r="AF1229" t="str" cm="1">
        <f t="array" ref="AF1229">_xlfn.IFS(T1229 &lt; 3, "Unsatisfied", T1229 &lt;= 4, "Neutral", T1229 &gt; 4, "Satisfied" )</f>
        <v>Satisfied</v>
      </c>
      <c r="AG1229" t="str" cm="1">
        <f t="array" ref="AG1229">_xlfn.IFS(Q1229 &lt; 3, "Needs Improvement", Q1229 &lt;= 4, "Good", Q1229 &gt; 4, "Excellent" )</f>
        <v>Good</v>
      </c>
      <c r="AH1229" t="str">
        <f t="shared" si="39"/>
        <v>Needs Improvement</v>
      </c>
    </row>
    <row r="1230" spans="1:34" x14ac:dyDescent="0.35">
      <c r="A1230">
        <v>1743</v>
      </c>
      <c r="B1230" s="1">
        <v>43434</v>
      </c>
      <c r="C1230" t="s">
        <v>28</v>
      </c>
      <c r="D1230" t="s">
        <v>85</v>
      </c>
      <c r="E1230" t="s">
        <v>30</v>
      </c>
      <c r="F1230" t="s">
        <v>55</v>
      </c>
      <c r="G1230" t="s">
        <v>32</v>
      </c>
      <c r="H1230" t="s">
        <v>33</v>
      </c>
      <c r="I1230" t="s">
        <v>34</v>
      </c>
      <c r="J1230" t="s">
        <v>89</v>
      </c>
      <c r="K1230" s="1">
        <v>37045</v>
      </c>
      <c r="L1230" t="s">
        <v>36</v>
      </c>
      <c r="M1230" t="s">
        <v>48</v>
      </c>
      <c r="N1230" t="s">
        <v>72</v>
      </c>
      <c r="O1230" t="s">
        <v>61</v>
      </c>
      <c r="P1230" t="s">
        <v>40</v>
      </c>
      <c r="Q1230">
        <v>3</v>
      </c>
      <c r="R1230" s="1">
        <v>45036</v>
      </c>
      <c r="S1230">
        <v>4</v>
      </c>
      <c r="T1230">
        <v>1</v>
      </c>
      <c r="U1230">
        <v>5</v>
      </c>
      <c r="V1230" s="1">
        <v>45120</v>
      </c>
      <c r="W1230" t="s">
        <v>62</v>
      </c>
      <c r="X1230" t="s">
        <v>51</v>
      </c>
      <c r="Y1230" t="s">
        <v>73</v>
      </c>
      <c r="Z1230">
        <v>4</v>
      </c>
      <c r="AA1230">
        <v>954.37</v>
      </c>
      <c r="AB1230">
        <v>17</v>
      </c>
      <c r="AC1230" t="str" cm="1">
        <f t="array" ref="AC1230">_xlfn.IFS(AB1230 &lt;=29, "Young Adult", AB1230 &lt;=44, "Adult", AB1230 &lt;=59, "Middle Age", AB1230 &gt; 59, "Old")</f>
        <v>Young Adult</v>
      </c>
      <c r="AD1230">
        <f t="shared" ca="1" si="38"/>
        <v>7</v>
      </c>
      <c r="AE1230" t="str" cm="1">
        <f t="array" ref="AE1230">_xlfn.IFS(S1230 &lt; 3, "Low", S1230 &lt;= 4, "Medium", S1230 &gt; 4, "High")</f>
        <v>Medium</v>
      </c>
      <c r="AF1230" t="str" cm="1">
        <f t="array" ref="AF1230">_xlfn.IFS(T1230 &lt; 3, "Unsatisfied", T1230 &lt;= 4, "Neutral", T1230 &gt; 4, "Satisfied" )</f>
        <v>Unsatisfied</v>
      </c>
      <c r="AG1230" t="str" cm="1">
        <f t="array" ref="AG1230">_xlfn.IFS(Q1230 &lt; 3, "Needs Improvement", Q1230 &lt;= 4, "Good", Q1230 &gt; 4, "Excellent" )</f>
        <v>Good</v>
      </c>
      <c r="AH1230" t="str">
        <f t="shared" si="39"/>
        <v>Needs Improvement</v>
      </c>
    </row>
    <row r="1231" spans="1:34" x14ac:dyDescent="0.35">
      <c r="A1231">
        <v>1744</v>
      </c>
      <c r="B1231" s="1">
        <v>44766</v>
      </c>
      <c r="C1231" t="s">
        <v>28</v>
      </c>
      <c r="D1231" t="s">
        <v>54</v>
      </c>
      <c r="E1231" t="s">
        <v>30</v>
      </c>
      <c r="F1231" t="s">
        <v>55</v>
      </c>
      <c r="G1231" t="s">
        <v>32</v>
      </c>
      <c r="H1231" t="s">
        <v>55</v>
      </c>
      <c r="I1231" t="s">
        <v>34</v>
      </c>
      <c r="J1231" t="s">
        <v>70</v>
      </c>
      <c r="K1231" s="1">
        <v>17292</v>
      </c>
      <c r="L1231" t="s">
        <v>36</v>
      </c>
      <c r="M1231" t="s">
        <v>37</v>
      </c>
      <c r="N1231" t="s">
        <v>49</v>
      </c>
      <c r="O1231" t="s">
        <v>67</v>
      </c>
      <c r="P1231" t="s">
        <v>40</v>
      </c>
      <c r="Q1231">
        <v>3</v>
      </c>
      <c r="R1231" s="1">
        <v>45048</v>
      </c>
      <c r="S1231">
        <v>2</v>
      </c>
      <c r="T1231">
        <v>1</v>
      </c>
      <c r="U1231">
        <v>4</v>
      </c>
      <c r="V1231" s="1">
        <v>44919</v>
      </c>
      <c r="W1231" t="s">
        <v>92</v>
      </c>
      <c r="X1231" t="s">
        <v>42</v>
      </c>
      <c r="Y1231" t="s">
        <v>43</v>
      </c>
      <c r="Z1231">
        <v>4</v>
      </c>
      <c r="AA1231">
        <v>728.77</v>
      </c>
      <c r="AB1231">
        <v>75</v>
      </c>
      <c r="AC1231" t="str" cm="1">
        <f t="array" ref="AC1231">_xlfn.IFS(AB1231 &lt;=29, "Young Adult", AB1231 &lt;=44, "Adult", AB1231 &lt;=59, "Middle Age", AB1231 &gt; 59, "Old")</f>
        <v>Old</v>
      </c>
      <c r="AD1231">
        <f t="shared" ca="1" si="38"/>
        <v>3</v>
      </c>
      <c r="AE1231" t="str" cm="1">
        <f t="array" ref="AE1231">_xlfn.IFS(S1231 &lt; 3, "Low", S1231 &lt;= 4, "Medium", S1231 &gt; 4, "High")</f>
        <v>Low</v>
      </c>
      <c r="AF1231" t="str" cm="1">
        <f t="array" ref="AF1231">_xlfn.IFS(T1231 &lt; 3, "Unsatisfied", T1231 &lt;= 4, "Neutral", T1231 &gt; 4, "Satisfied" )</f>
        <v>Unsatisfied</v>
      </c>
      <c r="AG1231" t="str" cm="1">
        <f t="array" ref="AG1231">_xlfn.IFS(Q1231 &lt; 3, "Needs Improvement", Q1231 &lt;= 4, "Good", Q1231 &gt; 4, "Excellent" )</f>
        <v>Good</v>
      </c>
      <c r="AH1231" t="str">
        <f t="shared" si="39"/>
        <v>Needs Improvement</v>
      </c>
    </row>
    <row r="1232" spans="1:34" x14ac:dyDescent="0.35">
      <c r="A1232">
        <v>1745</v>
      </c>
      <c r="B1232" s="1">
        <v>44597</v>
      </c>
      <c r="C1232" t="s">
        <v>106</v>
      </c>
      <c r="D1232" t="s">
        <v>44</v>
      </c>
      <c r="E1232" t="s">
        <v>30</v>
      </c>
      <c r="F1232" t="s">
        <v>31</v>
      </c>
      <c r="G1232" t="s">
        <v>32</v>
      </c>
      <c r="H1232" t="s">
        <v>46</v>
      </c>
      <c r="I1232" t="s">
        <v>34</v>
      </c>
      <c r="J1232" t="s">
        <v>47</v>
      </c>
      <c r="K1232" s="1">
        <v>32777</v>
      </c>
      <c r="L1232" t="s">
        <v>36</v>
      </c>
      <c r="M1232" t="s">
        <v>37</v>
      </c>
      <c r="N1232" t="s">
        <v>60</v>
      </c>
      <c r="O1232" t="s">
        <v>39</v>
      </c>
      <c r="P1232" t="s">
        <v>40</v>
      </c>
      <c r="Q1232">
        <v>3</v>
      </c>
      <c r="R1232" s="1">
        <v>44879</v>
      </c>
      <c r="S1232">
        <v>4</v>
      </c>
      <c r="T1232">
        <v>4</v>
      </c>
      <c r="U1232">
        <v>3</v>
      </c>
      <c r="V1232" s="1">
        <v>44809</v>
      </c>
      <c r="W1232" t="s">
        <v>41</v>
      </c>
      <c r="X1232" t="s">
        <v>51</v>
      </c>
      <c r="Y1232" t="s">
        <v>63</v>
      </c>
      <c r="Z1232">
        <v>1</v>
      </c>
      <c r="AA1232">
        <v>996.01</v>
      </c>
      <c r="AB1232">
        <v>33</v>
      </c>
      <c r="AC1232" t="str" cm="1">
        <f t="array" ref="AC1232">_xlfn.IFS(AB1232 &lt;=29, "Young Adult", AB1232 &lt;=44, "Adult", AB1232 &lt;=59, "Middle Age", AB1232 &gt; 59, "Old")</f>
        <v>Adult</v>
      </c>
      <c r="AD1232">
        <f t="shared" ca="1" si="38"/>
        <v>4</v>
      </c>
      <c r="AE1232" t="str" cm="1">
        <f t="array" ref="AE1232">_xlfn.IFS(S1232 &lt; 3, "Low", S1232 &lt;= 4, "Medium", S1232 &gt; 4, "High")</f>
        <v>Medium</v>
      </c>
      <c r="AF1232" t="str" cm="1">
        <f t="array" ref="AF1232">_xlfn.IFS(T1232 &lt; 3, "Unsatisfied", T1232 &lt;= 4, "Neutral", T1232 &gt; 4, "Satisfied" )</f>
        <v>Neutral</v>
      </c>
      <c r="AG1232" t="str" cm="1">
        <f t="array" ref="AG1232">_xlfn.IFS(Q1232 &lt; 3, "Needs Improvement", Q1232 &lt;= 4, "Good", Q1232 &gt; 4, "Excellent" )</f>
        <v>Good</v>
      </c>
      <c r="AH1232" t="str">
        <f t="shared" si="39"/>
        <v>Effective</v>
      </c>
    </row>
    <row r="1233" spans="1:34" x14ac:dyDescent="0.35">
      <c r="A1233">
        <v>1746</v>
      </c>
      <c r="B1233" s="1">
        <v>43944</v>
      </c>
      <c r="C1233" t="s">
        <v>28</v>
      </c>
      <c r="D1233" t="s">
        <v>74</v>
      </c>
      <c r="E1233" t="s">
        <v>30</v>
      </c>
      <c r="F1233" t="s">
        <v>55</v>
      </c>
      <c r="G1233" t="s">
        <v>45</v>
      </c>
      <c r="H1233" t="s">
        <v>55</v>
      </c>
      <c r="I1233" t="s">
        <v>34</v>
      </c>
      <c r="J1233" t="s">
        <v>58</v>
      </c>
      <c r="K1233" s="1">
        <v>22742</v>
      </c>
      <c r="L1233" t="s">
        <v>36</v>
      </c>
      <c r="M1233" t="s">
        <v>48</v>
      </c>
      <c r="N1233" t="s">
        <v>49</v>
      </c>
      <c r="O1233" t="s">
        <v>39</v>
      </c>
      <c r="P1233" t="s">
        <v>40</v>
      </c>
      <c r="Q1233">
        <v>3</v>
      </c>
      <c r="R1233" s="1">
        <v>45097</v>
      </c>
      <c r="S1233">
        <v>4</v>
      </c>
      <c r="T1233">
        <v>3</v>
      </c>
      <c r="U1233">
        <v>4</v>
      </c>
      <c r="V1233" s="1">
        <v>44883</v>
      </c>
      <c r="W1233" t="s">
        <v>92</v>
      </c>
      <c r="X1233" t="s">
        <v>42</v>
      </c>
      <c r="Y1233" t="s">
        <v>52</v>
      </c>
      <c r="Z1233">
        <v>2</v>
      </c>
      <c r="AA1233">
        <v>787.19</v>
      </c>
      <c r="AB1233">
        <v>58</v>
      </c>
      <c r="AC1233" t="str" cm="1">
        <f t="array" ref="AC1233">_xlfn.IFS(AB1233 &lt;=29, "Young Adult", AB1233 &lt;=44, "Adult", AB1233 &lt;=59, "Middle Age", AB1233 &gt; 59, "Old")</f>
        <v>Middle Age</v>
      </c>
      <c r="AD1233">
        <f t="shared" ca="1" si="38"/>
        <v>6</v>
      </c>
      <c r="AE1233" t="str" cm="1">
        <f t="array" ref="AE1233">_xlfn.IFS(S1233 &lt; 3, "Low", S1233 &lt;= 4, "Medium", S1233 &gt; 4, "High")</f>
        <v>Medium</v>
      </c>
      <c r="AF1233" t="str" cm="1">
        <f t="array" ref="AF1233">_xlfn.IFS(T1233 &lt; 3, "Unsatisfied", T1233 &lt;= 4, "Neutral", T1233 &gt; 4, "Satisfied" )</f>
        <v>Neutral</v>
      </c>
      <c r="AG1233" t="str" cm="1">
        <f t="array" ref="AG1233">_xlfn.IFS(Q1233 &lt; 3, "Needs Improvement", Q1233 &lt;= 4, "Good", Q1233 &gt; 4, "Excellent" )</f>
        <v>Good</v>
      </c>
      <c r="AH1233" t="str">
        <f t="shared" si="39"/>
        <v>Needs Improvement</v>
      </c>
    </row>
    <row r="1234" spans="1:34" x14ac:dyDescent="0.35">
      <c r="A1234">
        <v>1748</v>
      </c>
      <c r="B1234" s="1">
        <v>44574</v>
      </c>
      <c r="C1234" t="s">
        <v>28</v>
      </c>
      <c r="D1234" t="s">
        <v>94</v>
      </c>
      <c r="E1234" t="s">
        <v>30</v>
      </c>
      <c r="F1234" t="s">
        <v>46</v>
      </c>
      <c r="G1234" t="s">
        <v>45</v>
      </c>
      <c r="H1234" t="s">
        <v>33</v>
      </c>
      <c r="I1234" t="s">
        <v>34</v>
      </c>
      <c r="J1234" t="s">
        <v>111</v>
      </c>
      <c r="K1234" s="1">
        <v>26673</v>
      </c>
      <c r="L1234" t="s">
        <v>36</v>
      </c>
      <c r="M1234" t="s">
        <v>37</v>
      </c>
      <c r="N1234" t="s">
        <v>38</v>
      </c>
      <c r="O1234" t="s">
        <v>39</v>
      </c>
      <c r="P1234" t="s">
        <v>40</v>
      </c>
      <c r="Q1234">
        <v>3</v>
      </c>
      <c r="R1234" s="1">
        <v>44969</v>
      </c>
      <c r="S1234">
        <v>3</v>
      </c>
      <c r="T1234">
        <v>2</v>
      </c>
      <c r="U1234">
        <v>4</v>
      </c>
      <c r="V1234" s="1">
        <v>45011</v>
      </c>
      <c r="W1234" t="s">
        <v>41</v>
      </c>
      <c r="X1234" t="s">
        <v>51</v>
      </c>
      <c r="Y1234" t="s">
        <v>43</v>
      </c>
      <c r="Z1234">
        <v>5</v>
      </c>
      <c r="AA1234">
        <v>433.03</v>
      </c>
      <c r="AB1234">
        <v>49</v>
      </c>
      <c r="AC1234" t="str" cm="1">
        <f t="array" ref="AC1234">_xlfn.IFS(AB1234 &lt;=29, "Young Adult", AB1234 &lt;=44, "Adult", AB1234 &lt;=59, "Middle Age", AB1234 &gt; 59, "Old")</f>
        <v>Middle Age</v>
      </c>
      <c r="AD1234">
        <f t="shared" ca="1" si="38"/>
        <v>4</v>
      </c>
      <c r="AE1234" t="str" cm="1">
        <f t="array" ref="AE1234">_xlfn.IFS(S1234 &lt; 3, "Low", S1234 &lt;= 4, "Medium", S1234 &gt; 4, "High")</f>
        <v>Medium</v>
      </c>
      <c r="AF1234" t="str" cm="1">
        <f t="array" ref="AF1234">_xlfn.IFS(T1234 &lt; 3, "Unsatisfied", T1234 &lt;= 4, "Neutral", T1234 &gt; 4, "Satisfied" )</f>
        <v>Unsatisfied</v>
      </c>
      <c r="AG1234" t="str" cm="1">
        <f t="array" ref="AG1234">_xlfn.IFS(Q1234 &lt; 3, "Needs Improvement", Q1234 &lt;= 4, "Good", Q1234 &gt; 4, "Excellent" )</f>
        <v>Good</v>
      </c>
      <c r="AH1234" t="str">
        <f t="shared" si="39"/>
        <v>Needs Improvement</v>
      </c>
    </row>
    <row r="1235" spans="1:34" x14ac:dyDescent="0.35">
      <c r="A1235">
        <v>1749</v>
      </c>
      <c r="B1235" s="1">
        <v>44161</v>
      </c>
      <c r="C1235" t="s">
        <v>28</v>
      </c>
      <c r="D1235" t="s">
        <v>94</v>
      </c>
      <c r="E1235" t="s">
        <v>30</v>
      </c>
      <c r="F1235" t="s">
        <v>31</v>
      </c>
      <c r="G1235" t="s">
        <v>56</v>
      </c>
      <c r="H1235" t="s">
        <v>33</v>
      </c>
      <c r="I1235" t="s">
        <v>34</v>
      </c>
      <c r="J1235" t="s">
        <v>70</v>
      </c>
      <c r="K1235" s="1">
        <v>23410</v>
      </c>
      <c r="L1235" t="s">
        <v>36</v>
      </c>
      <c r="M1235" t="s">
        <v>37</v>
      </c>
      <c r="N1235" t="s">
        <v>49</v>
      </c>
      <c r="O1235" t="s">
        <v>77</v>
      </c>
      <c r="P1235" t="s">
        <v>40</v>
      </c>
      <c r="Q1235">
        <v>3</v>
      </c>
      <c r="R1235" s="1">
        <v>44778</v>
      </c>
      <c r="S1235">
        <v>1</v>
      </c>
      <c r="T1235">
        <v>4</v>
      </c>
      <c r="U1235">
        <v>5</v>
      </c>
      <c r="V1235" s="1">
        <v>45128</v>
      </c>
      <c r="W1235" t="s">
        <v>41</v>
      </c>
      <c r="X1235" t="s">
        <v>42</v>
      </c>
      <c r="Y1235" t="s">
        <v>52</v>
      </c>
      <c r="Z1235">
        <v>3</v>
      </c>
      <c r="AA1235">
        <v>148.69</v>
      </c>
      <c r="AB1235">
        <v>56</v>
      </c>
      <c r="AC1235" t="str" cm="1">
        <f t="array" ref="AC1235">_xlfn.IFS(AB1235 &lt;=29, "Young Adult", AB1235 &lt;=44, "Adult", AB1235 &lt;=59, "Middle Age", AB1235 &gt; 59, "Old")</f>
        <v>Middle Age</v>
      </c>
      <c r="AD1235">
        <f t="shared" ca="1" si="38"/>
        <v>5</v>
      </c>
      <c r="AE1235" t="str" cm="1">
        <f t="array" ref="AE1235">_xlfn.IFS(S1235 &lt; 3, "Low", S1235 &lt;= 4, "Medium", S1235 &gt; 4, "High")</f>
        <v>Low</v>
      </c>
      <c r="AF1235" t="str" cm="1">
        <f t="array" ref="AF1235">_xlfn.IFS(T1235 &lt; 3, "Unsatisfied", T1235 &lt;= 4, "Neutral", T1235 &gt; 4, "Satisfied" )</f>
        <v>Neutral</v>
      </c>
      <c r="AG1235" t="str" cm="1">
        <f t="array" ref="AG1235">_xlfn.IFS(Q1235 &lt; 3, "Needs Improvement", Q1235 &lt;= 4, "Good", Q1235 &gt; 4, "Excellent" )</f>
        <v>Good</v>
      </c>
      <c r="AH1235" t="str">
        <f t="shared" si="39"/>
        <v>Needs Improvement</v>
      </c>
    </row>
    <row r="1236" spans="1:34" x14ac:dyDescent="0.35">
      <c r="A1236">
        <v>1750</v>
      </c>
      <c r="B1236" s="1">
        <v>43441</v>
      </c>
      <c r="C1236" t="s">
        <v>28</v>
      </c>
      <c r="D1236" t="s">
        <v>74</v>
      </c>
      <c r="E1236" t="s">
        <v>30</v>
      </c>
      <c r="F1236" t="s">
        <v>55</v>
      </c>
      <c r="G1236" t="s">
        <v>32</v>
      </c>
      <c r="H1236" t="s">
        <v>55</v>
      </c>
      <c r="I1236" t="s">
        <v>34</v>
      </c>
      <c r="J1236" t="s">
        <v>70</v>
      </c>
      <c r="K1236" s="1">
        <v>28226</v>
      </c>
      <c r="L1236" t="s">
        <v>36</v>
      </c>
      <c r="M1236" t="s">
        <v>37</v>
      </c>
      <c r="N1236" t="s">
        <v>60</v>
      </c>
      <c r="O1236" t="s">
        <v>39</v>
      </c>
      <c r="P1236" t="s">
        <v>40</v>
      </c>
      <c r="Q1236">
        <v>3</v>
      </c>
      <c r="R1236" s="1">
        <v>44878</v>
      </c>
      <c r="S1236">
        <v>1</v>
      </c>
      <c r="T1236">
        <v>2</v>
      </c>
      <c r="U1236">
        <v>5</v>
      </c>
      <c r="V1236" s="1">
        <v>44793</v>
      </c>
      <c r="W1236" t="s">
        <v>62</v>
      </c>
      <c r="X1236" t="s">
        <v>42</v>
      </c>
      <c r="Y1236" t="s">
        <v>52</v>
      </c>
      <c r="Z1236">
        <v>1</v>
      </c>
      <c r="AA1236">
        <v>523.44000000000005</v>
      </c>
      <c r="AB1236">
        <v>41</v>
      </c>
      <c r="AC1236" t="str" cm="1">
        <f t="array" ref="AC1236">_xlfn.IFS(AB1236 &lt;=29, "Young Adult", AB1236 &lt;=44, "Adult", AB1236 &lt;=59, "Middle Age", AB1236 &gt; 59, "Old")</f>
        <v>Adult</v>
      </c>
      <c r="AD1236">
        <f t="shared" ca="1" si="38"/>
        <v>7</v>
      </c>
      <c r="AE1236" t="str" cm="1">
        <f t="array" ref="AE1236">_xlfn.IFS(S1236 &lt; 3, "Low", S1236 &lt;= 4, "Medium", S1236 &gt; 4, "High")</f>
        <v>Low</v>
      </c>
      <c r="AF1236" t="str" cm="1">
        <f t="array" ref="AF1236">_xlfn.IFS(T1236 &lt; 3, "Unsatisfied", T1236 &lt;= 4, "Neutral", T1236 &gt; 4, "Satisfied" )</f>
        <v>Unsatisfied</v>
      </c>
      <c r="AG1236" t="str" cm="1">
        <f t="array" ref="AG1236">_xlfn.IFS(Q1236 &lt; 3, "Needs Improvement", Q1236 &lt;= 4, "Good", Q1236 &gt; 4, "Excellent" )</f>
        <v>Good</v>
      </c>
      <c r="AH1236" t="str">
        <f t="shared" si="39"/>
        <v>Needs Improvement</v>
      </c>
    </row>
    <row r="1237" spans="1:34" x14ac:dyDescent="0.35">
      <c r="A1237">
        <v>1751</v>
      </c>
      <c r="B1237" s="1">
        <v>45035</v>
      </c>
      <c r="C1237" t="s">
        <v>28</v>
      </c>
      <c r="D1237" t="s">
        <v>81</v>
      </c>
      <c r="E1237" t="s">
        <v>30</v>
      </c>
      <c r="F1237" t="s">
        <v>31</v>
      </c>
      <c r="G1237" t="s">
        <v>32</v>
      </c>
      <c r="H1237" t="s">
        <v>33</v>
      </c>
      <c r="I1237" t="s">
        <v>34</v>
      </c>
      <c r="J1237" t="s">
        <v>65</v>
      </c>
      <c r="K1237" s="1">
        <v>37040</v>
      </c>
      <c r="L1237" t="s">
        <v>36</v>
      </c>
      <c r="M1237" t="s">
        <v>37</v>
      </c>
      <c r="N1237" t="s">
        <v>49</v>
      </c>
      <c r="O1237" t="s">
        <v>39</v>
      </c>
      <c r="P1237" t="s">
        <v>40</v>
      </c>
      <c r="Q1237">
        <v>3</v>
      </c>
      <c r="R1237" s="1">
        <v>44797</v>
      </c>
      <c r="S1237">
        <v>4</v>
      </c>
      <c r="T1237">
        <v>4</v>
      </c>
      <c r="U1237">
        <v>1</v>
      </c>
      <c r="V1237" s="1">
        <v>44905</v>
      </c>
      <c r="W1237" t="s">
        <v>62</v>
      </c>
      <c r="X1237" t="s">
        <v>51</v>
      </c>
      <c r="Y1237" t="s">
        <v>52</v>
      </c>
      <c r="Z1237">
        <v>5</v>
      </c>
      <c r="AA1237">
        <v>719.54</v>
      </c>
      <c r="AB1237">
        <v>22</v>
      </c>
      <c r="AC1237" t="str" cm="1">
        <f t="array" ref="AC1237">_xlfn.IFS(AB1237 &lt;=29, "Young Adult", AB1237 &lt;=44, "Adult", AB1237 &lt;=59, "Middle Age", AB1237 &gt; 59, "Old")</f>
        <v>Young Adult</v>
      </c>
      <c r="AD1237">
        <f t="shared" ca="1" si="38"/>
        <v>3</v>
      </c>
      <c r="AE1237" t="str" cm="1">
        <f t="array" ref="AE1237">_xlfn.IFS(S1237 &lt; 3, "Low", S1237 &lt;= 4, "Medium", S1237 &gt; 4, "High")</f>
        <v>Medium</v>
      </c>
      <c r="AF1237" t="str" cm="1">
        <f t="array" ref="AF1237">_xlfn.IFS(T1237 &lt; 3, "Unsatisfied", T1237 &lt;= 4, "Neutral", T1237 &gt; 4, "Satisfied" )</f>
        <v>Neutral</v>
      </c>
      <c r="AG1237" t="str" cm="1">
        <f t="array" ref="AG1237">_xlfn.IFS(Q1237 &lt; 3, "Needs Improvement", Q1237 &lt;= 4, "Good", Q1237 &gt; 4, "Excellent" )</f>
        <v>Good</v>
      </c>
      <c r="AH1237" t="str">
        <f t="shared" si="39"/>
        <v>Needs Improvement</v>
      </c>
    </row>
    <row r="1238" spans="1:34" x14ac:dyDescent="0.35">
      <c r="A1238">
        <v>1752</v>
      </c>
      <c r="B1238" s="1">
        <v>44625</v>
      </c>
      <c r="C1238" t="s">
        <v>28</v>
      </c>
      <c r="D1238" t="s">
        <v>54</v>
      </c>
      <c r="E1238" t="s">
        <v>30</v>
      </c>
      <c r="F1238" t="s">
        <v>46</v>
      </c>
      <c r="G1238" t="s">
        <v>56</v>
      </c>
      <c r="H1238" t="s">
        <v>33</v>
      </c>
      <c r="I1238" t="s">
        <v>34</v>
      </c>
      <c r="J1238" t="s">
        <v>65</v>
      </c>
      <c r="K1238" s="1">
        <v>30259</v>
      </c>
      <c r="L1238" t="s">
        <v>36</v>
      </c>
      <c r="M1238" t="s">
        <v>48</v>
      </c>
      <c r="N1238" t="s">
        <v>38</v>
      </c>
      <c r="O1238" t="s">
        <v>61</v>
      </c>
      <c r="P1238" t="s">
        <v>40</v>
      </c>
      <c r="Q1238">
        <v>3</v>
      </c>
      <c r="R1238" s="1">
        <v>44906</v>
      </c>
      <c r="S1238">
        <v>2</v>
      </c>
      <c r="T1238">
        <v>1</v>
      </c>
      <c r="U1238">
        <v>2</v>
      </c>
      <c r="V1238" s="1">
        <v>44843</v>
      </c>
      <c r="W1238" t="s">
        <v>41</v>
      </c>
      <c r="X1238" t="s">
        <v>51</v>
      </c>
      <c r="Y1238" t="s">
        <v>52</v>
      </c>
      <c r="Z1238">
        <v>3</v>
      </c>
      <c r="AA1238">
        <v>560.54999999999995</v>
      </c>
      <c r="AB1238">
        <v>40</v>
      </c>
      <c r="AC1238" t="str" cm="1">
        <f t="array" ref="AC1238">_xlfn.IFS(AB1238 &lt;=29, "Young Adult", AB1238 &lt;=44, "Adult", AB1238 &lt;=59, "Middle Age", AB1238 &gt; 59, "Old")</f>
        <v>Adult</v>
      </c>
      <c r="AD1238">
        <f t="shared" ca="1" si="38"/>
        <v>4</v>
      </c>
      <c r="AE1238" t="str" cm="1">
        <f t="array" ref="AE1238">_xlfn.IFS(S1238 &lt; 3, "Low", S1238 &lt;= 4, "Medium", S1238 &gt; 4, "High")</f>
        <v>Low</v>
      </c>
      <c r="AF1238" t="str" cm="1">
        <f t="array" ref="AF1238">_xlfn.IFS(T1238 &lt; 3, "Unsatisfied", T1238 &lt;= 4, "Neutral", T1238 &gt; 4, "Satisfied" )</f>
        <v>Unsatisfied</v>
      </c>
      <c r="AG1238" t="str" cm="1">
        <f t="array" ref="AG1238">_xlfn.IFS(Q1238 &lt; 3, "Needs Improvement", Q1238 &lt;= 4, "Good", Q1238 &gt; 4, "Excellent" )</f>
        <v>Good</v>
      </c>
      <c r="AH1238" t="str">
        <f t="shared" si="39"/>
        <v>Needs Improvement</v>
      </c>
    </row>
    <row r="1239" spans="1:34" x14ac:dyDescent="0.35">
      <c r="A1239">
        <v>1753</v>
      </c>
      <c r="B1239" s="1">
        <v>43636</v>
      </c>
      <c r="C1239" t="s">
        <v>28</v>
      </c>
      <c r="D1239" t="s">
        <v>69</v>
      </c>
      <c r="E1239" t="s">
        <v>30</v>
      </c>
      <c r="F1239" t="s">
        <v>31</v>
      </c>
      <c r="G1239" t="s">
        <v>32</v>
      </c>
      <c r="H1239" t="s">
        <v>55</v>
      </c>
      <c r="I1239" t="s">
        <v>34</v>
      </c>
      <c r="J1239" t="s">
        <v>70</v>
      </c>
      <c r="K1239" s="1">
        <v>15772</v>
      </c>
      <c r="L1239" t="s">
        <v>36</v>
      </c>
      <c r="M1239" t="s">
        <v>48</v>
      </c>
      <c r="N1239" t="s">
        <v>72</v>
      </c>
      <c r="O1239" t="s">
        <v>77</v>
      </c>
      <c r="P1239" t="s">
        <v>40</v>
      </c>
      <c r="Q1239">
        <v>3</v>
      </c>
      <c r="R1239" s="1">
        <v>45076</v>
      </c>
      <c r="S1239">
        <v>5</v>
      </c>
      <c r="T1239">
        <v>3</v>
      </c>
      <c r="U1239">
        <v>3</v>
      </c>
      <c r="V1239" s="1">
        <v>45003</v>
      </c>
      <c r="W1239" t="s">
        <v>50</v>
      </c>
      <c r="X1239" t="s">
        <v>42</v>
      </c>
      <c r="Y1239" t="s">
        <v>63</v>
      </c>
      <c r="Z1239">
        <v>1</v>
      </c>
      <c r="AA1239">
        <v>711.71</v>
      </c>
      <c r="AB1239">
        <v>76</v>
      </c>
      <c r="AC1239" t="str" cm="1">
        <f t="array" ref="AC1239">_xlfn.IFS(AB1239 &lt;=29, "Young Adult", AB1239 &lt;=44, "Adult", AB1239 &lt;=59, "Middle Age", AB1239 &gt; 59, "Old")</f>
        <v>Old</v>
      </c>
      <c r="AD1239">
        <f t="shared" ca="1" si="38"/>
        <v>6</v>
      </c>
      <c r="AE1239" t="str" cm="1">
        <f t="array" ref="AE1239">_xlfn.IFS(S1239 &lt; 3, "Low", S1239 &lt;= 4, "Medium", S1239 &gt; 4, "High")</f>
        <v>High</v>
      </c>
      <c r="AF1239" t="str" cm="1">
        <f t="array" ref="AF1239">_xlfn.IFS(T1239 &lt; 3, "Unsatisfied", T1239 &lt;= 4, "Neutral", T1239 &gt; 4, "Satisfied" )</f>
        <v>Neutral</v>
      </c>
      <c r="AG1239" t="str" cm="1">
        <f t="array" ref="AG1239">_xlfn.IFS(Q1239 &lt; 3, "Needs Improvement", Q1239 &lt;= 4, "Good", Q1239 &gt; 4, "Excellent" )</f>
        <v>Good</v>
      </c>
      <c r="AH1239" t="str">
        <f t="shared" si="39"/>
        <v>Effective</v>
      </c>
    </row>
    <row r="1240" spans="1:34" x14ac:dyDescent="0.35">
      <c r="A1240">
        <v>1754</v>
      </c>
      <c r="B1240" s="1">
        <v>44817</v>
      </c>
      <c r="C1240" t="s">
        <v>28</v>
      </c>
      <c r="D1240" t="s">
        <v>29</v>
      </c>
      <c r="E1240" t="s">
        <v>30</v>
      </c>
      <c r="F1240" t="s">
        <v>46</v>
      </c>
      <c r="G1240" t="s">
        <v>32</v>
      </c>
      <c r="H1240" t="s">
        <v>33</v>
      </c>
      <c r="I1240" t="s">
        <v>34</v>
      </c>
      <c r="J1240" t="s">
        <v>96</v>
      </c>
      <c r="K1240" s="1">
        <v>33560</v>
      </c>
      <c r="L1240" t="s">
        <v>36</v>
      </c>
      <c r="M1240" t="s">
        <v>48</v>
      </c>
      <c r="N1240" t="s">
        <v>84</v>
      </c>
      <c r="O1240" t="s">
        <v>61</v>
      </c>
      <c r="P1240" t="s">
        <v>40</v>
      </c>
      <c r="Q1240">
        <v>3</v>
      </c>
      <c r="R1240" s="1">
        <v>44924</v>
      </c>
      <c r="S1240">
        <v>5</v>
      </c>
      <c r="T1240">
        <v>5</v>
      </c>
      <c r="U1240">
        <v>1</v>
      </c>
      <c r="V1240" s="1">
        <v>44956</v>
      </c>
      <c r="W1240" t="s">
        <v>62</v>
      </c>
      <c r="X1240" t="s">
        <v>51</v>
      </c>
      <c r="Y1240" t="s">
        <v>43</v>
      </c>
      <c r="Z1240">
        <v>1</v>
      </c>
      <c r="AA1240">
        <v>980.65</v>
      </c>
      <c r="AB1240">
        <v>31</v>
      </c>
      <c r="AC1240" t="str" cm="1">
        <f t="array" ref="AC1240">_xlfn.IFS(AB1240 &lt;=29, "Young Adult", AB1240 &lt;=44, "Adult", AB1240 &lt;=59, "Middle Age", AB1240 &gt; 59, "Old")</f>
        <v>Adult</v>
      </c>
      <c r="AD1240">
        <f t="shared" ca="1" si="38"/>
        <v>3</v>
      </c>
      <c r="AE1240" t="str" cm="1">
        <f t="array" ref="AE1240">_xlfn.IFS(S1240 &lt; 3, "Low", S1240 &lt;= 4, "Medium", S1240 &gt; 4, "High")</f>
        <v>High</v>
      </c>
      <c r="AF1240" t="str" cm="1">
        <f t="array" ref="AF1240">_xlfn.IFS(T1240 &lt; 3, "Unsatisfied", T1240 &lt;= 4, "Neutral", T1240 &gt; 4, "Satisfied" )</f>
        <v>Satisfied</v>
      </c>
      <c r="AG1240" t="str" cm="1">
        <f t="array" ref="AG1240">_xlfn.IFS(Q1240 &lt; 3, "Needs Improvement", Q1240 &lt;= 4, "Good", Q1240 &gt; 4, "Excellent" )</f>
        <v>Good</v>
      </c>
      <c r="AH1240" t="str">
        <f t="shared" si="39"/>
        <v>Needs Improvement</v>
      </c>
    </row>
    <row r="1241" spans="1:34" x14ac:dyDescent="0.35">
      <c r="A1241">
        <v>1755</v>
      </c>
      <c r="B1241" s="1">
        <v>43467</v>
      </c>
      <c r="C1241" t="s">
        <v>28</v>
      </c>
      <c r="D1241" t="s">
        <v>85</v>
      </c>
      <c r="E1241" t="s">
        <v>30</v>
      </c>
      <c r="F1241" t="s">
        <v>46</v>
      </c>
      <c r="G1241" t="s">
        <v>56</v>
      </c>
      <c r="H1241" t="s">
        <v>55</v>
      </c>
      <c r="I1241" t="s">
        <v>34</v>
      </c>
      <c r="J1241" t="s">
        <v>65</v>
      </c>
      <c r="K1241" s="1">
        <v>34612</v>
      </c>
      <c r="L1241" t="s">
        <v>36</v>
      </c>
      <c r="M1241" t="s">
        <v>48</v>
      </c>
      <c r="N1241" t="s">
        <v>60</v>
      </c>
      <c r="O1241" t="s">
        <v>39</v>
      </c>
      <c r="P1241" t="s">
        <v>40</v>
      </c>
      <c r="Q1241">
        <v>3</v>
      </c>
      <c r="R1241" s="1">
        <v>44851</v>
      </c>
      <c r="S1241">
        <v>4</v>
      </c>
      <c r="T1241">
        <v>1</v>
      </c>
      <c r="U1241">
        <v>1</v>
      </c>
      <c r="V1241" s="1">
        <v>44887</v>
      </c>
      <c r="W1241" t="s">
        <v>92</v>
      </c>
      <c r="X1241" t="s">
        <v>51</v>
      </c>
      <c r="Y1241" t="s">
        <v>52</v>
      </c>
      <c r="Z1241">
        <v>2</v>
      </c>
      <c r="AA1241">
        <v>367.76</v>
      </c>
      <c r="AB1241">
        <v>25</v>
      </c>
      <c r="AC1241" t="str" cm="1">
        <f t="array" ref="AC1241">_xlfn.IFS(AB1241 &lt;=29, "Young Adult", AB1241 &lt;=44, "Adult", AB1241 &lt;=59, "Middle Age", AB1241 &gt; 59, "Old")</f>
        <v>Young Adult</v>
      </c>
      <c r="AD1241">
        <f t="shared" ca="1" si="38"/>
        <v>7</v>
      </c>
      <c r="AE1241" t="str" cm="1">
        <f t="array" ref="AE1241">_xlfn.IFS(S1241 &lt; 3, "Low", S1241 &lt;= 4, "Medium", S1241 &gt; 4, "High")</f>
        <v>Medium</v>
      </c>
      <c r="AF1241" t="str" cm="1">
        <f t="array" ref="AF1241">_xlfn.IFS(T1241 &lt; 3, "Unsatisfied", T1241 &lt;= 4, "Neutral", T1241 &gt; 4, "Satisfied" )</f>
        <v>Unsatisfied</v>
      </c>
      <c r="AG1241" t="str" cm="1">
        <f t="array" ref="AG1241">_xlfn.IFS(Q1241 &lt; 3, "Needs Improvement", Q1241 &lt;= 4, "Good", Q1241 &gt; 4, "Excellent" )</f>
        <v>Good</v>
      </c>
      <c r="AH1241" t="str">
        <f t="shared" si="39"/>
        <v>Needs Improvement</v>
      </c>
    </row>
    <row r="1242" spans="1:34" x14ac:dyDescent="0.35">
      <c r="A1242">
        <v>1756</v>
      </c>
      <c r="B1242" s="1">
        <v>44718</v>
      </c>
      <c r="C1242" t="s">
        <v>28</v>
      </c>
      <c r="D1242" t="s">
        <v>44</v>
      </c>
      <c r="E1242" t="s">
        <v>30</v>
      </c>
      <c r="F1242" t="s">
        <v>46</v>
      </c>
      <c r="G1242" t="s">
        <v>45</v>
      </c>
      <c r="H1242" t="s">
        <v>46</v>
      </c>
      <c r="I1242" t="s">
        <v>34</v>
      </c>
      <c r="J1242" t="s">
        <v>89</v>
      </c>
      <c r="K1242" s="1">
        <v>22365</v>
      </c>
      <c r="L1242" t="s">
        <v>36</v>
      </c>
      <c r="M1242" t="s">
        <v>48</v>
      </c>
      <c r="N1242" t="s">
        <v>72</v>
      </c>
      <c r="O1242" t="s">
        <v>39</v>
      </c>
      <c r="P1242" t="s">
        <v>40</v>
      </c>
      <c r="Q1242">
        <v>3</v>
      </c>
      <c r="R1242" s="1">
        <v>45104</v>
      </c>
      <c r="S1242">
        <v>2</v>
      </c>
      <c r="T1242">
        <v>4</v>
      </c>
      <c r="U1242">
        <v>4</v>
      </c>
      <c r="V1242" s="1">
        <v>45038</v>
      </c>
      <c r="W1242" t="s">
        <v>92</v>
      </c>
      <c r="X1242" t="s">
        <v>42</v>
      </c>
      <c r="Y1242" t="s">
        <v>43</v>
      </c>
      <c r="Z1242">
        <v>1</v>
      </c>
      <c r="AA1242">
        <v>849.36</v>
      </c>
      <c r="AB1242">
        <v>61</v>
      </c>
      <c r="AC1242" t="str" cm="1">
        <f t="array" ref="AC1242">_xlfn.IFS(AB1242 &lt;=29, "Young Adult", AB1242 &lt;=44, "Adult", AB1242 &lt;=59, "Middle Age", AB1242 &gt; 59, "Old")</f>
        <v>Old</v>
      </c>
      <c r="AD1242">
        <f t="shared" ca="1" si="38"/>
        <v>4</v>
      </c>
      <c r="AE1242" t="str" cm="1">
        <f t="array" ref="AE1242">_xlfn.IFS(S1242 &lt; 3, "Low", S1242 &lt;= 4, "Medium", S1242 &gt; 4, "High")</f>
        <v>Low</v>
      </c>
      <c r="AF1242" t="str" cm="1">
        <f t="array" ref="AF1242">_xlfn.IFS(T1242 &lt; 3, "Unsatisfied", T1242 &lt;= 4, "Neutral", T1242 &gt; 4, "Satisfied" )</f>
        <v>Neutral</v>
      </c>
      <c r="AG1242" t="str" cm="1">
        <f t="array" ref="AG1242">_xlfn.IFS(Q1242 &lt; 3, "Needs Improvement", Q1242 &lt;= 4, "Good", Q1242 &gt; 4, "Excellent" )</f>
        <v>Good</v>
      </c>
      <c r="AH1242" t="str">
        <f t="shared" si="39"/>
        <v>Needs Improvement</v>
      </c>
    </row>
    <row r="1243" spans="1:34" x14ac:dyDescent="0.35">
      <c r="A1243">
        <v>1757</v>
      </c>
      <c r="B1243" s="1">
        <v>43839</v>
      </c>
      <c r="C1243" t="s">
        <v>28</v>
      </c>
      <c r="D1243" t="s">
        <v>87</v>
      </c>
      <c r="E1243" t="s">
        <v>30</v>
      </c>
      <c r="F1243" t="s">
        <v>55</v>
      </c>
      <c r="G1243" t="s">
        <v>45</v>
      </c>
      <c r="H1243" t="s">
        <v>33</v>
      </c>
      <c r="I1243" t="s">
        <v>34</v>
      </c>
      <c r="J1243" t="s">
        <v>35</v>
      </c>
      <c r="K1243" s="1">
        <v>31079</v>
      </c>
      <c r="L1243" t="s">
        <v>36</v>
      </c>
      <c r="M1243" t="s">
        <v>37</v>
      </c>
      <c r="N1243" t="s">
        <v>38</v>
      </c>
      <c r="O1243" t="s">
        <v>39</v>
      </c>
      <c r="P1243" t="s">
        <v>40</v>
      </c>
      <c r="Q1243">
        <v>3</v>
      </c>
      <c r="R1243" s="1">
        <v>44791</v>
      </c>
      <c r="S1243">
        <v>5</v>
      </c>
      <c r="T1243">
        <v>4</v>
      </c>
      <c r="U1243">
        <v>5</v>
      </c>
      <c r="V1243" s="1">
        <v>44926</v>
      </c>
      <c r="W1243" t="s">
        <v>68</v>
      </c>
      <c r="X1243" t="s">
        <v>42</v>
      </c>
      <c r="Y1243" t="s">
        <v>52</v>
      </c>
      <c r="Z1243">
        <v>5</v>
      </c>
      <c r="AA1243">
        <v>305.05</v>
      </c>
      <c r="AB1243">
        <v>35</v>
      </c>
      <c r="AC1243" t="str" cm="1">
        <f t="array" ref="AC1243">_xlfn.IFS(AB1243 &lt;=29, "Young Adult", AB1243 &lt;=44, "Adult", AB1243 &lt;=59, "Middle Age", AB1243 &gt; 59, "Old")</f>
        <v>Adult</v>
      </c>
      <c r="AD1243">
        <f t="shared" ca="1" si="38"/>
        <v>6</v>
      </c>
      <c r="AE1243" t="str" cm="1">
        <f t="array" ref="AE1243">_xlfn.IFS(S1243 &lt; 3, "Low", S1243 &lt;= 4, "Medium", S1243 &gt; 4, "High")</f>
        <v>High</v>
      </c>
      <c r="AF1243" t="str" cm="1">
        <f t="array" ref="AF1243">_xlfn.IFS(T1243 &lt; 3, "Unsatisfied", T1243 &lt;= 4, "Neutral", T1243 &gt; 4, "Satisfied" )</f>
        <v>Neutral</v>
      </c>
      <c r="AG1243" t="str" cm="1">
        <f t="array" ref="AG1243">_xlfn.IFS(Q1243 &lt; 3, "Needs Improvement", Q1243 &lt;= 4, "Good", Q1243 &gt; 4, "Excellent" )</f>
        <v>Good</v>
      </c>
      <c r="AH1243" t="str">
        <f t="shared" si="39"/>
        <v>Needs Improvement</v>
      </c>
    </row>
    <row r="1244" spans="1:34" x14ac:dyDescent="0.35">
      <c r="A1244">
        <v>1758</v>
      </c>
      <c r="B1244" s="1">
        <v>43468</v>
      </c>
      <c r="C1244" t="s">
        <v>28</v>
      </c>
      <c r="D1244" t="s">
        <v>64</v>
      </c>
      <c r="E1244" t="s">
        <v>30</v>
      </c>
      <c r="F1244" t="s">
        <v>46</v>
      </c>
      <c r="G1244" t="s">
        <v>56</v>
      </c>
      <c r="H1244" t="s">
        <v>46</v>
      </c>
      <c r="I1244" t="s">
        <v>34</v>
      </c>
      <c r="J1244" t="s">
        <v>89</v>
      </c>
      <c r="K1244" s="1">
        <v>21327</v>
      </c>
      <c r="L1244" t="s">
        <v>36</v>
      </c>
      <c r="M1244" t="s">
        <v>48</v>
      </c>
      <c r="N1244" t="s">
        <v>38</v>
      </c>
      <c r="O1244" t="s">
        <v>61</v>
      </c>
      <c r="P1244" t="s">
        <v>40</v>
      </c>
      <c r="Q1244">
        <v>3</v>
      </c>
      <c r="R1244" s="1">
        <v>44791</v>
      </c>
      <c r="S1244">
        <v>5</v>
      </c>
      <c r="T1244">
        <v>3</v>
      </c>
      <c r="U1244">
        <v>5</v>
      </c>
      <c r="V1244" s="1">
        <v>45060</v>
      </c>
      <c r="W1244" t="s">
        <v>50</v>
      </c>
      <c r="X1244" t="s">
        <v>42</v>
      </c>
      <c r="Y1244" t="s">
        <v>63</v>
      </c>
      <c r="Z1244">
        <v>5</v>
      </c>
      <c r="AA1244">
        <v>296.24</v>
      </c>
      <c r="AB1244">
        <v>61</v>
      </c>
      <c r="AC1244" t="str" cm="1">
        <f t="array" ref="AC1244">_xlfn.IFS(AB1244 &lt;=29, "Young Adult", AB1244 &lt;=44, "Adult", AB1244 &lt;=59, "Middle Age", AB1244 &gt; 59, "Old")</f>
        <v>Old</v>
      </c>
      <c r="AD1244">
        <f t="shared" ca="1" si="38"/>
        <v>7</v>
      </c>
      <c r="AE1244" t="str" cm="1">
        <f t="array" ref="AE1244">_xlfn.IFS(S1244 &lt; 3, "Low", S1244 &lt;= 4, "Medium", S1244 &gt; 4, "High")</f>
        <v>High</v>
      </c>
      <c r="AF1244" t="str" cm="1">
        <f t="array" ref="AF1244">_xlfn.IFS(T1244 &lt; 3, "Unsatisfied", T1244 &lt;= 4, "Neutral", T1244 &gt; 4, "Satisfied" )</f>
        <v>Neutral</v>
      </c>
      <c r="AG1244" t="str" cm="1">
        <f t="array" ref="AG1244">_xlfn.IFS(Q1244 &lt; 3, "Needs Improvement", Q1244 &lt;= 4, "Good", Q1244 &gt; 4, "Excellent" )</f>
        <v>Good</v>
      </c>
      <c r="AH1244" t="str">
        <f t="shared" si="39"/>
        <v>Effective</v>
      </c>
    </row>
    <row r="1245" spans="1:34" x14ac:dyDescent="0.35">
      <c r="A1245">
        <v>1759</v>
      </c>
      <c r="B1245" s="1">
        <v>44219</v>
      </c>
      <c r="C1245" t="s">
        <v>28</v>
      </c>
      <c r="D1245" t="s">
        <v>94</v>
      </c>
      <c r="E1245" t="s">
        <v>30</v>
      </c>
      <c r="F1245" t="s">
        <v>31</v>
      </c>
      <c r="G1245" t="s">
        <v>56</v>
      </c>
      <c r="H1245" t="s">
        <v>46</v>
      </c>
      <c r="I1245" t="s">
        <v>34</v>
      </c>
      <c r="J1245" t="s">
        <v>65</v>
      </c>
      <c r="K1245" s="1">
        <v>17512</v>
      </c>
      <c r="L1245" t="s">
        <v>36</v>
      </c>
      <c r="M1245" t="s">
        <v>48</v>
      </c>
      <c r="N1245" t="s">
        <v>38</v>
      </c>
      <c r="O1245" t="s">
        <v>67</v>
      </c>
      <c r="P1245" t="s">
        <v>40</v>
      </c>
      <c r="Q1245">
        <v>3</v>
      </c>
      <c r="R1245" s="1">
        <v>44820</v>
      </c>
      <c r="S1245">
        <v>5</v>
      </c>
      <c r="T1245">
        <v>2</v>
      </c>
      <c r="U1245">
        <v>4</v>
      </c>
      <c r="V1245" s="1">
        <v>44855</v>
      </c>
      <c r="W1245" t="s">
        <v>62</v>
      </c>
      <c r="X1245" t="s">
        <v>42</v>
      </c>
      <c r="Y1245" t="s">
        <v>63</v>
      </c>
      <c r="Z1245">
        <v>4</v>
      </c>
      <c r="AA1245">
        <v>220.06</v>
      </c>
      <c r="AB1245">
        <v>74</v>
      </c>
      <c r="AC1245" t="str" cm="1">
        <f t="array" ref="AC1245">_xlfn.IFS(AB1245 &lt;=29, "Young Adult", AB1245 &lt;=44, "Adult", AB1245 &lt;=59, "Middle Age", AB1245 &gt; 59, "Old")</f>
        <v>Old</v>
      </c>
      <c r="AD1245">
        <f t="shared" ca="1" si="38"/>
        <v>5</v>
      </c>
      <c r="AE1245" t="str" cm="1">
        <f t="array" ref="AE1245">_xlfn.IFS(S1245 &lt; 3, "Low", S1245 &lt;= 4, "Medium", S1245 &gt; 4, "High")</f>
        <v>High</v>
      </c>
      <c r="AF1245" t="str" cm="1">
        <f t="array" ref="AF1245">_xlfn.IFS(T1245 &lt; 3, "Unsatisfied", T1245 &lt;= 4, "Neutral", T1245 &gt; 4, "Satisfied" )</f>
        <v>Unsatisfied</v>
      </c>
      <c r="AG1245" t="str" cm="1">
        <f t="array" ref="AG1245">_xlfn.IFS(Q1245 &lt; 3, "Needs Improvement", Q1245 &lt;= 4, "Good", Q1245 &gt; 4, "Excellent" )</f>
        <v>Good</v>
      </c>
      <c r="AH1245" t="str">
        <f t="shared" si="39"/>
        <v>Effective</v>
      </c>
    </row>
    <row r="1246" spans="1:34" x14ac:dyDescent="0.35">
      <c r="A1246">
        <v>1760</v>
      </c>
      <c r="B1246" s="1">
        <v>43869</v>
      </c>
      <c r="C1246" t="s">
        <v>28</v>
      </c>
      <c r="D1246" t="s">
        <v>74</v>
      </c>
      <c r="E1246" t="s">
        <v>30</v>
      </c>
      <c r="F1246" t="s">
        <v>46</v>
      </c>
      <c r="G1246" t="s">
        <v>32</v>
      </c>
      <c r="H1246" t="s">
        <v>46</v>
      </c>
      <c r="I1246" t="s">
        <v>34</v>
      </c>
      <c r="J1246" t="s">
        <v>65</v>
      </c>
      <c r="K1246" s="1">
        <v>34201</v>
      </c>
      <c r="L1246" t="s">
        <v>36</v>
      </c>
      <c r="M1246" t="s">
        <v>48</v>
      </c>
      <c r="N1246" t="s">
        <v>49</v>
      </c>
      <c r="O1246" t="s">
        <v>61</v>
      </c>
      <c r="P1246" t="s">
        <v>40</v>
      </c>
      <c r="Q1246">
        <v>3</v>
      </c>
      <c r="R1246" s="1">
        <v>45001</v>
      </c>
      <c r="S1246">
        <v>5</v>
      </c>
      <c r="T1246">
        <v>3</v>
      </c>
      <c r="U1246">
        <v>2</v>
      </c>
      <c r="V1246" s="1">
        <v>44946</v>
      </c>
      <c r="W1246" t="s">
        <v>68</v>
      </c>
      <c r="X1246" t="s">
        <v>51</v>
      </c>
      <c r="Y1246" t="s">
        <v>73</v>
      </c>
      <c r="Z1246">
        <v>3</v>
      </c>
      <c r="AA1246">
        <v>378.51</v>
      </c>
      <c r="AB1246">
        <v>27</v>
      </c>
      <c r="AC1246" t="str" cm="1">
        <f t="array" ref="AC1246">_xlfn.IFS(AB1246 &lt;=29, "Young Adult", AB1246 &lt;=44, "Adult", AB1246 &lt;=59, "Middle Age", AB1246 &gt; 59, "Old")</f>
        <v>Young Adult</v>
      </c>
      <c r="AD1246">
        <f t="shared" ca="1" si="38"/>
        <v>6</v>
      </c>
      <c r="AE1246" t="str" cm="1">
        <f t="array" ref="AE1246">_xlfn.IFS(S1246 &lt; 3, "Low", S1246 &lt;= 4, "Medium", S1246 &gt; 4, "High")</f>
        <v>High</v>
      </c>
      <c r="AF1246" t="str" cm="1">
        <f t="array" ref="AF1246">_xlfn.IFS(T1246 &lt; 3, "Unsatisfied", T1246 &lt;= 4, "Neutral", T1246 &gt; 4, "Satisfied" )</f>
        <v>Neutral</v>
      </c>
      <c r="AG1246" t="str" cm="1">
        <f t="array" ref="AG1246">_xlfn.IFS(Q1246 &lt; 3, "Needs Improvement", Q1246 &lt;= 4, "Good", Q1246 &gt; 4, "Excellent" )</f>
        <v>Good</v>
      </c>
      <c r="AH1246" t="str">
        <f t="shared" si="39"/>
        <v>Needs Improvement</v>
      </c>
    </row>
    <row r="1247" spans="1:34" x14ac:dyDescent="0.35">
      <c r="A1247">
        <v>1761</v>
      </c>
      <c r="B1247" s="1">
        <v>44498</v>
      </c>
      <c r="C1247" t="s">
        <v>28</v>
      </c>
      <c r="D1247" t="s">
        <v>81</v>
      </c>
      <c r="E1247" t="s">
        <v>108</v>
      </c>
      <c r="F1247" t="s">
        <v>31</v>
      </c>
      <c r="G1247" t="s">
        <v>32</v>
      </c>
      <c r="H1247" t="s">
        <v>33</v>
      </c>
      <c r="I1247" t="s">
        <v>34</v>
      </c>
      <c r="J1247" t="s">
        <v>70</v>
      </c>
      <c r="K1247" s="1">
        <v>22417</v>
      </c>
      <c r="L1247" t="s">
        <v>36</v>
      </c>
      <c r="M1247" t="s">
        <v>37</v>
      </c>
      <c r="N1247" t="s">
        <v>60</v>
      </c>
      <c r="O1247" t="s">
        <v>67</v>
      </c>
      <c r="P1247" t="s">
        <v>40</v>
      </c>
      <c r="Q1247">
        <v>3</v>
      </c>
      <c r="R1247" s="1">
        <v>44977</v>
      </c>
      <c r="S1247">
        <v>3</v>
      </c>
      <c r="T1247">
        <v>2</v>
      </c>
      <c r="U1247">
        <v>1</v>
      </c>
      <c r="V1247" s="1">
        <v>44872</v>
      </c>
      <c r="W1247" t="s">
        <v>68</v>
      </c>
      <c r="X1247" t="s">
        <v>51</v>
      </c>
      <c r="Y1247" t="s">
        <v>63</v>
      </c>
      <c r="Z1247">
        <v>4</v>
      </c>
      <c r="AA1247">
        <v>905.6</v>
      </c>
      <c r="AB1247">
        <v>60</v>
      </c>
      <c r="AC1247" t="str" cm="1">
        <f t="array" ref="AC1247">_xlfn.IFS(AB1247 &lt;=29, "Young Adult", AB1247 &lt;=44, "Adult", AB1247 &lt;=59, "Middle Age", AB1247 &gt; 59, "Old")</f>
        <v>Old</v>
      </c>
      <c r="AD1247">
        <f t="shared" ca="1" si="38"/>
        <v>4</v>
      </c>
      <c r="AE1247" t="str" cm="1">
        <f t="array" ref="AE1247">_xlfn.IFS(S1247 &lt; 3, "Low", S1247 &lt;= 4, "Medium", S1247 &gt; 4, "High")</f>
        <v>Medium</v>
      </c>
      <c r="AF1247" t="str" cm="1">
        <f t="array" ref="AF1247">_xlfn.IFS(T1247 &lt; 3, "Unsatisfied", T1247 &lt;= 4, "Neutral", T1247 &gt; 4, "Satisfied" )</f>
        <v>Unsatisfied</v>
      </c>
      <c r="AG1247" t="str" cm="1">
        <f t="array" ref="AG1247">_xlfn.IFS(Q1247 &lt; 3, "Needs Improvement", Q1247 &lt;= 4, "Good", Q1247 &gt; 4, "Excellent" )</f>
        <v>Good</v>
      </c>
      <c r="AH1247" t="str">
        <f t="shared" si="39"/>
        <v>Effective</v>
      </c>
    </row>
    <row r="1248" spans="1:34" x14ac:dyDescent="0.35">
      <c r="A1248">
        <v>1762</v>
      </c>
      <c r="B1248" s="1">
        <v>45111</v>
      </c>
      <c r="C1248" t="s">
        <v>28</v>
      </c>
      <c r="D1248" t="s">
        <v>54</v>
      </c>
      <c r="E1248" t="s">
        <v>108</v>
      </c>
      <c r="F1248" t="s">
        <v>31</v>
      </c>
      <c r="G1248" t="s">
        <v>56</v>
      </c>
      <c r="H1248" t="s">
        <v>46</v>
      </c>
      <c r="I1248" t="s">
        <v>34</v>
      </c>
      <c r="J1248" t="s">
        <v>103</v>
      </c>
      <c r="K1248" s="1">
        <v>36941</v>
      </c>
      <c r="L1248" t="s">
        <v>36</v>
      </c>
      <c r="M1248" t="s">
        <v>37</v>
      </c>
      <c r="N1248" t="s">
        <v>38</v>
      </c>
      <c r="O1248" t="s">
        <v>77</v>
      </c>
      <c r="P1248" t="s">
        <v>40</v>
      </c>
      <c r="Q1248">
        <v>3</v>
      </c>
      <c r="R1248" s="1">
        <v>45004</v>
      </c>
      <c r="S1248">
        <v>3</v>
      </c>
      <c r="T1248">
        <v>3</v>
      </c>
      <c r="U1248">
        <v>5</v>
      </c>
      <c r="V1248" s="1">
        <v>44806</v>
      </c>
      <c r="W1248" t="s">
        <v>50</v>
      </c>
      <c r="X1248" t="s">
        <v>51</v>
      </c>
      <c r="Y1248" t="s">
        <v>52</v>
      </c>
      <c r="Z1248">
        <v>3</v>
      </c>
      <c r="AA1248">
        <v>669.57</v>
      </c>
      <c r="AB1248">
        <v>22</v>
      </c>
      <c r="AC1248" t="str" cm="1">
        <f t="array" ref="AC1248">_xlfn.IFS(AB1248 &lt;=29, "Young Adult", AB1248 &lt;=44, "Adult", AB1248 &lt;=59, "Middle Age", AB1248 &gt; 59, "Old")</f>
        <v>Young Adult</v>
      </c>
      <c r="AD1248">
        <f t="shared" ca="1" si="38"/>
        <v>2</v>
      </c>
      <c r="AE1248" t="str" cm="1">
        <f t="array" ref="AE1248">_xlfn.IFS(S1248 &lt; 3, "Low", S1248 &lt;= 4, "Medium", S1248 &gt; 4, "High")</f>
        <v>Medium</v>
      </c>
      <c r="AF1248" t="str" cm="1">
        <f t="array" ref="AF1248">_xlfn.IFS(T1248 &lt; 3, "Unsatisfied", T1248 &lt;= 4, "Neutral", T1248 &gt; 4, "Satisfied" )</f>
        <v>Neutral</v>
      </c>
      <c r="AG1248" t="str" cm="1">
        <f t="array" ref="AG1248">_xlfn.IFS(Q1248 &lt; 3, "Needs Improvement", Q1248 &lt;= 4, "Good", Q1248 &gt; 4, "Excellent" )</f>
        <v>Good</v>
      </c>
      <c r="AH1248" t="str">
        <f t="shared" si="39"/>
        <v>Needs Improvement</v>
      </c>
    </row>
    <row r="1249" spans="1:34" x14ac:dyDescent="0.35">
      <c r="A1249">
        <v>1763</v>
      </c>
      <c r="B1249" s="1">
        <v>45022</v>
      </c>
      <c r="C1249" t="s">
        <v>28</v>
      </c>
      <c r="D1249" t="s">
        <v>69</v>
      </c>
      <c r="E1249" t="s">
        <v>30</v>
      </c>
      <c r="F1249" t="s">
        <v>46</v>
      </c>
      <c r="G1249" t="s">
        <v>56</v>
      </c>
      <c r="H1249" t="s">
        <v>55</v>
      </c>
      <c r="I1249" t="s">
        <v>34</v>
      </c>
      <c r="J1249" t="s">
        <v>79</v>
      </c>
      <c r="K1249" s="1">
        <v>18276</v>
      </c>
      <c r="L1249" t="s">
        <v>36</v>
      </c>
      <c r="M1249" t="s">
        <v>37</v>
      </c>
      <c r="N1249" t="s">
        <v>84</v>
      </c>
      <c r="O1249" t="s">
        <v>39</v>
      </c>
      <c r="P1249" t="s">
        <v>40</v>
      </c>
      <c r="Q1249">
        <v>3</v>
      </c>
      <c r="R1249" s="1">
        <v>44791</v>
      </c>
      <c r="S1249">
        <v>4</v>
      </c>
      <c r="T1249">
        <v>2</v>
      </c>
      <c r="U1249">
        <v>4</v>
      </c>
      <c r="V1249" s="1">
        <v>44987</v>
      </c>
      <c r="W1249" t="s">
        <v>41</v>
      </c>
      <c r="X1249" t="s">
        <v>51</v>
      </c>
      <c r="Y1249" t="s">
        <v>63</v>
      </c>
      <c r="Z1249">
        <v>2</v>
      </c>
      <c r="AA1249">
        <v>723.9</v>
      </c>
      <c r="AB1249">
        <v>73</v>
      </c>
      <c r="AC1249" t="str" cm="1">
        <f t="array" ref="AC1249">_xlfn.IFS(AB1249 &lt;=29, "Young Adult", AB1249 &lt;=44, "Adult", AB1249 &lt;=59, "Middle Age", AB1249 &gt; 59, "Old")</f>
        <v>Old</v>
      </c>
      <c r="AD1249">
        <f t="shared" ca="1" si="38"/>
        <v>3</v>
      </c>
      <c r="AE1249" t="str" cm="1">
        <f t="array" ref="AE1249">_xlfn.IFS(S1249 &lt; 3, "Low", S1249 &lt;= 4, "Medium", S1249 &gt; 4, "High")</f>
        <v>Medium</v>
      </c>
      <c r="AF1249" t="str" cm="1">
        <f t="array" ref="AF1249">_xlfn.IFS(T1249 &lt; 3, "Unsatisfied", T1249 &lt;= 4, "Neutral", T1249 &gt; 4, "Satisfied" )</f>
        <v>Unsatisfied</v>
      </c>
      <c r="AG1249" t="str" cm="1">
        <f t="array" ref="AG1249">_xlfn.IFS(Q1249 &lt; 3, "Needs Improvement", Q1249 &lt;= 4, "Good", Q1249 &gt; 4, "Excellent" )</f>
        <v>Good</v>
      </c>
      <c r="AH1249" t="str">
        <f t="shared" si="39"/>
        <v>Effective</v>
      </c>
    </row>
    <row r="1250" spans="1:34" x14ac:dyDescent="0.35">
      <c r="A1250">
        <v>1764</v>
      </c>
      <c r="B1250" s="1">
        <v>44943</v>
      </c>
      <c r="C1250" t="s">
        <v>28</v>
      </c>
      <c r="D1250" t="s">
        <v>29</v>
      </c>
      <c r="E1250" t="s">
        <v>30</v>
      </c>
      <c r="F1250" t="s">
        <v>55</v>
      </c>
      <c r="G1250" t="s">
        <v>45</v>
      </c>
      <c r="H1250" t="s">
        <v>33</v>
      </c>
      <c r="I1250" t="s">
        <v>34</v>
      </c>
      <c r="J1250" t="s">
        <v>79</v>
      </c>
      <c r="K1250" s="1">
        <v>17900</v>
      </c>
      <c r="L1250" t="s">
        <v>36</v>
      </c>
      <c r="M1250" t="s">
        <v>37</v>
      </c>
      <c r="N1250" t="s">
        <v>72</v>
      </c>
      <c r="O1250" t="s">
        <v>67</v>
      </c>
      <c r="P1250" t="s">
        <v>40</v>
      </c>
      <c r="Q1250">
        <v>3</v>
      </c>
      <c r="R1250" s="1">
        <v>44998</v>
      </c>
      <c r="S1250">
        <v>2</v>
      </c>
      <c r="T1250">
        <v>3</v>
      </c>
      <c r="U1250">
        <v>5</v>
      </c>
      <c r="V1250" s="1">
        <v>45053</v>
      </c>
      <c r="W1250" t="s">
        <v>92</v>
      </c>
      <c r="X1250" t="s">
        <v>42</v>
      </c>
      <c r="Y1250" t="s">
        <v>73</v>
      </c>
      <c r="Z1250">
        <v>1</v>
      </c>
      <c r="AA1250">
        <v>834.44</v>
      </c>
      <c r="AB1250">
        <v>74</v>
      </c>
      <c r="AC1250" t="str" cm="1">
        <f t="array" ref="AC1250">_xlfn.IFS(AB1250 &lt;=29, "Young Adult", AB1250 &lt;=44, "Adult", AB1250 &lt;=59, "Middle Age", AB1250 &gt; 59, "Old")</f>
        <v>Old</v>
      </c>
      <c r="AD1250">
        <f t="shared" ca="1" si="38"/>
        <v>3</v>
      </c>
      <c r="AE1250" t="str" cm="1">
        <f t="array" ref="AE1250">_xlfn.IFS(S1250 &lt; 3, "Low", S1250 &lt;= 4, "Medium", S1250 &gt; 4, "High")</f>
        <v>Low</v>
      </c>
      <c r="AF1250" t="str" cm="1">
        <f t="array" ref="AF1250">_xlfn.IFS(T1250 &lt; 3, "Unsatisfied", T1250 &lt;= 4, "Neutral", T1250 &gt; 4, "Satisfied" )</f>
        <v>Neutral</v>
      </c>
      <c r="AG1250" t="str" cm="1">
        <f t="array" ref="AG1250">_xlfn.IFS(Q1250 &lt; 3, "Needs Improvement", Q1250 &lt;= 4, "Good", Q1250 &gt; 4, "Excellent" )</f>
        <v>Good</v>
      </c>
      <c r="AH1250" t="str">
        <f t="shared" si="39"/>
        <v>Needs Improvement</v>
      </c>
    </row>
    <row r="1251" spans="1:34" x14ac:dyDescent="0.35">
      <c r="A1251">
        <v>1765</v>
      </c>
      <c r="B1251" s="1">
        <v>43755</v>
      </c>
      <c r="C1251" t="s">
        <v>106</v>
      </c>
      <c r="D1251" t="s">
        <v>69</v>
      </c>
      <c r="E1251" t="s">
        <v>30</v>
      </c>
      <c r="F1251" t="s">
        <v>31</v>
      </c>
      <c r="G1251" t="s">
        <v>32</v>
      </c>
      <c r="H1251" t="s">
        <v>46</v>
      </c>
      <c r="I1251" t="s">
        <v>34</v>
      </c>
      <c r="J1251" t="s">
        <v>96</v>
      </c>
      <c r="K1251" s="1">
        <v>33488</v>
      </c>
      <c r="L1251" t="s">
        <v>36</v>
      </c>
      <c r="M1251" t="s">
        <v>37</v>
      </c>
      <c r="N1251" t="s">
        <v>84</v>
      </c>
      <c r="O1251" t="s">
        <v>77</v>
      </c>
      <c r="P1251" t="s">
        <v>40</v>
      </c>
      <c r="Q1251">
        <v>3</v>
      </c>
      <c r="R1251" s="1">
        <v>44919</v>
      </c>
      <c r="S1251">
        <v>5</v>
      </c>
      <c r="T1251">
        <v>5</v>
      </c>
      <c r="U1251">
        <v>2</v>
      </c>
      <c r="V1251" s="1">
        <v>45142</v>
      </c>
      <c r="W1251" t="s">
        <v>41</v>
      </c>
      <c r="X1251" t="s">
        <v>51</v>
      </c>
      <c r="Y1251" t="s">
        <v>52</v>
      </c>
      <c r="Z1251">
        <v>1</v>
      </c>
      <c r="AA1251">
        <v>393.88</v>
      </c>
      <c r="AB1251">
        <v>28</v>
      </c>
      <c r="AC1251" t="str" cm="1">
        <f t="array" ref="AC1251">_xlfn.IFS(AB1251 &lt;=29, "Young Adult", AB1251 &lt;=44, "Adult", AB1251 &lt;=59, "Middle Age", AB1251 &gt; 59, "Old")</f>
        <v>Young Adult</v>
      </c>
      <c r="AD1251">
        <f t="shared" ca="1" si="38"/>
        <v>6</v>
      </c>
      <c r="AE1251" t="str" cm="1">
        <f t="array" ref="AE1251">_xlfn.IFS(S1251 &lt; 3, "Low", S1251 &lt;= 4, "Medium", S1251 &gt; 4, "High")</f>
        <v>High</v>
      </c>
      <c r="AF1251" t="str" cm="1">
        <f t="array" ref="AF1251">_xlfn.IFS(T1251 &lt; 3, "Unsatisfied", T1251 &lt;= 4, "Neutral", T1251 &gt; 4, "Satisfied" )</f>
        <v>Satisfied</v>
      </c>
      <c r="AG1251" t="str" cm="1">
        <f t="array" ref="AG1251">_xlfn.IFS(Q1251 &lt; 3, "Needs Improvement", Q1251 &lt;= 4, "Good", Q1251 &gt; 4, "Excellent" )</f>
        <v>Good</v>
      </c>
      <c r="AH1251" t="str">
        <f t="shared" si="39"/>
        <v>Needs Improvement</v>
      </c>
    </row>
    <row r="1252" spans="1:34" x14ac:dyDescent="0.35">
      <c r="A1252">
        <v>1766</v>
      </c>
      <c r="B1252" s="1">
        <v>43638</v>
      </c>
      <c r="C1252" t="s">
        <v>28</v>
      </c>
      <c r="D1252" t="s">
        <v>94</v>
      </c>
      <c r="E1252" t="s">
        <v>30</v>
      </c>
      <c r="F1252" t="s">
        <v>31</v>
      </c>
      <c r="G1252" t="s">
        <v>56</v>
      </c>
      <c r="H1252" t="s">
        <v>33</v>
      </c>
      <c r="I1252" t="s">
        <v>34</v>
      </c>
      <c r="J1252" t="s">
        <v>70</v>
      </c>
      <c r="K1252" s="1">
        <v>21016</v>
      </c>
      <c r="L1252" t="s">
        <v>36</v>
      </c>
      <c r="M1252" t="s">
        <v>37</v>
      </c>
      <c r="N1252" t="s">
        <v>84</v>
      </c>
      <c r="O1252" t="s">
        <v>67</v>
      </c>
      <c r="P1252" t="s">
        <v>40</v>
      </c>
      <c r="Q1252">
        <v>3</v>
      </c>
      <c r="R1252" s="1">
        <v>45069</v>
      </c>
      <c r="S1252">
        <v>1</v>
      </c>
      <c r="T1252">
        <v>5</v>
      </c>
      <c r="U1252">
        <v>2</v>
      </c>
      <c r="V1252" s="1">
        <v>45114</v>
      </c>
      <c r="W1252" t="s">
        <v>50</v>
      </c>
      <c r="X1252" t="s">
        <v>51</v>
      </c>
      <c r="Y1252" t="s">
        <v>52</v>
      </c>
      <c r="Z1252">
        <v>3</v>
      </c>
      <c r="AA1252">
        <v>637.61</v>
      </c>
      <c r="AB1252">
        <v>62</v>
      </c>
      <c r="AC1252" t="str" cm="1">
        <f t="array" ref="AC1252">_xlfn.IFS(AB1252 &lt;=29, "Young Adult", AB1252 &lt;=44, "Adult", AB1252 &lt;=59, "Middle Age", AB1252 &gt; 59, "Old")</f>
        <v>Old</v>
      </c>
      <c r="AD1252">
        <f t="shared" ca="1" si="38"/>
        <v>6</v>
      </c>
      <c r="AE1252" t="str" cm="1">
        <f t="array" ref="AE1252">_xlfn.IFS(S1252 &lt; 3, "Low", S1252 &lt;= 4, "Medium", S1252 &gt; 4, "High")</f>
        <v>Low</v>
      </c>
      <c r="AF1252" t="str" cm="1">
        <f t="array" ref="AF1252">_xlfn.IFS(T1252 &lt; 3, "Unsatisfied", T1252 &lt;= 4, "Neutral", T1252 &gt; 4, "Satisfied" )</f>
        <v>Satisfied</v>
      </c>
      <c r="AG1252" t="str" cm="1">
        <f t="array" ref="AG1252">_xlfn.IFS(Q1252 &lt; 3, "Needs Improvement", Q1252 &lt;= 4, "Good", Q1252 &gt; 4, "Excellent" )</f>
        <v>Good</v>
      </c>
      <c r="AH1252" t="str">
        <f t="shared" si="39"/>
        <v>Needs Improvement</v>
      </c>
    </row>
    <row r="1253" spans="1:34" x14ac:dyDescent="0.35">
      <c r="A1253">
        <v>1767</v>
      </c>
      <c r="B1253" s="1">
        <v>44967</v>
      </c>
      <c r="C1253" t="s">
        <v>28</v>
      </c>
      <c r="D1253" t="s">
        <v>74</v>
      </c>
      <c r="E1253" t="s">
        <v>30</v>
      </c>
      <c r="F1253" t="s">
        <v>31</v>
      </c>
      <c r="G1253" t="s">
        <v>45</v>
      </c>
      <c r="H1253" t="s">
        <v>55</v>
      </c>
      <c r="I1253" t="s">
        <v>34</v>
      </c>
      <c r="J1253" t="s">
        <v>65</v>
      </c>
      <c r="K1253" s="1">
        <v>35064</v>
      </c>
      <c r="L1253" t="s">
        <v>36</v>
      </c>
      <c r="M1253" t="s">
        <v>37</v>
      </c>
      <c r="N1253" t="s">
        <v>38</v>
      </c>
      <c r="O1253" t="s">
        <v>77</v>
      </c>
      <c r="P1253" t="s">
        <v>40</v>
      </c>
      <c r="Q1253">
        <v>3</v>
      </c>
      <c r="R1253" s="1">
        <v>44782</v>
      </c>
      <c r="S1253">
        <v>4</v>
      </c>
      <c r="T1253">
        <v>1</v>
      </c>
      <c r="U1253">
        <v>1</v>
      </c>
      <c r="V1253" s="1">
        <v>44859</v>
      </c>
      <c r="W1253" t="s">
        <v>62</v>
      </c>
      <c r="X1253" t="s">
        <v>51</v>
      </c>
      <c r="Y1253" t="s">
        <v>73</v>
      </c>
      <c r="Z1253">
        <v>3</v>
      </c>
      <c r="AA1253">
        <v>902.11</v>
      </c>
      <c r="AB1253">
        <v>28</v>
      </c>
      <c r="AC1253" t="str" cm="1">
        <f t="array" ref="AC1253">_xlfn.IFS(AB1253 &lt;=29, "Young Adult", AB1253 &lt;=44, "Adult", AB1253 &lt;=59, "Middle Age", AB1253 &gt; 59, "Old")</f>
        <v>Young Adult</v>
      </c>
      <c r="AD1253">
        <f t="shared" ca="1" si="38"/>
        <v>3</v>
      </c>
      <c r="AE1253" t="str" cm="1">
        <f t="array" ref="AE1253">_xlfn.IFS(S1253 &lt; 3, "Low", S1253 &lt;= 4, "Medium", S1253 &gt; 4, "High")</f>
        <v>Medium</v>
      </c>
      <c r="AF1253" t="str" cm="1">
        <f t="array" ref="AF1253">_xlfn.IFS(T1253 &lt; 3, "Unsatisfied", T1253 &lt;= 4, "Neutral", T1253 &gt; 4, "Satisfied" )</f>
        <v>Unsatisfied</v>
      </c>
      <c r="AG1253" t="str" cm="1">
        <f t="array" ref="AG1253">_xlfn.IFS(Q1253 &lt; 3, "Needs Improvement", Q1253 &lt;= 4, "Good", Q1253 &gt; 4, "Excellent" )</f>
        <v>Good</v>
      </c>
      <c r="AH1253" t="str">
        <f t="shared" si="39"/>
        <v>Needs Improvement</v>
      </c>
    </row>
    <row r="1254" spans="1:34" x14ac:dyDescent="0.35">
      <c r="A1254">
        <v>1768</v>
      </c>
      <c r="B1254" s="1">
        <v>44847</v>
      </c>
      <c r="C1254" t="s">
        <v>28</v>
      </c>
      <c r="D1254" t="s">
        <v>81</v>
      </c>
      <c r="E1254" t="s">
        <v>30</v>
      </c>
      <c r="F1254" t="s">
        <v>31</v>
      </c>
      <c r="G1254" t="s">
        <v>32</v>
      </c>
      <c r="H1254" t="s">
        <v>33</v>
      </c>
      <c r="I1254" t="s">
        <v>34</v>
      </c>
      <c r="J1254" t="s">
        <v>47</v>
      </c>
      <c r="K1254" s="1">
        <v>28182</v>
      </c>
      <c r="L1254" t="s">
        <v>36</v>
      </c>
      <c r="M1254" t="s">
        <v>37</v>
      </c>
      <c r="N1254" t="s">
        <v>72</v>
      </c>
      <c r="O1254" t="s">
        <v>67</v>
      </c>
      <c r="P1254" t="s">
        <v>40</v>
      </c>
      <c r="Q1254">
        <v>3</v>
      </c>
      <c r="R1254" s="1">
        <v>44968</v>
      </c>
      <c r="S1254">
        <v>3</v>
      </c>
      <c r="T1254">
        <v>3</v>
      </c>
      <c r="U1254">
        <v>3</v>
      </c>
      <c r="V1254" s="1">
        <v>44834</v>
      </c>
      <c r="W1254" t="s">
        <v>41</v>
      </c>
      <c r="X1254" t="s">
        <v>51</v>
      </c>
      <c r="Y1254" t="s">
        <v>73</v>
      </c>
      <c r="Z1254">
        <v>1</v>
      </c>
      <c r="AA1254">
        <v>999.79</v>
      </c>
      <c r="AB1254">
        <v>45</v>
      </c>
      <c r="AC1254" t="str" cm="1">
        <f t="array" ref="AC1254">_xlfn.IFS(AB1254 &lt;=29, "Young Adult", AB1254 &lt;=44, "Adult", AB1254 &lt;=59, "Middle Age", AB1254 &gt; 59, "Old")</f>
        <v>Middle Age</v>
      </c>
      <c r="AD1254">
        <f t="shared" ca="1" si="38"/>
        <v>3</v>
      </c>
      <c r="AE1254" t="str" cm="1">
        <f t="array" ref="AE1254">_xlfn.IFS(S1254 &lt; 3, "Low", S1254 &lt;= 4, "Medium", S1254 &gt; 4, "High")</f>
        <v>Medium</v>
      </c>
      <c r="AF1254" t="str" cm="1">
        <f t="array" ref="AF1254">_xlfn.IFS(T1254 &lt; 3, "Unsatisfied", T1254 &lt;= 4, "Neutral", T1254 &gt; 4, "Satisfied" )</f>
        <v>Neutral</v>
      </c>
      <c r="AG1254" t="str" cm="1">
        <f t="array" ref="AG1254">_xlfn.IFS(Q1254 &lt; 3, "Needs Improvement", Q1254 &lt;= 4, "Good", Q1254 &gt; 4, "Excellent" )</f>
        <v>Good</v>
      </c>
      <c r="AH1254" t="str">
        <f t="shared" si="39"/>
        <v>Needs Improvement</v>
      </c>
    </row>
    <row r="1255" spans="1:34" x14ac:dyDescent="0.35">
      <c r="A1255">
        <v>1769</v>
      </c>
      <c r="B1255" s="1">
        <v>44992</v>
      </c>
      <c r="C1255" t="s">
        <v>28</v>
      </c>
      <c r="D1255" t="s">
        <v>54</v>
      </c>
      <c r="E1255" t="s">
        <v>30</v>
      </c>
      <c r="F1255" t="s">
        <v>31</v>
      </c>
      <c r="G1255" t="s">
        <v>56</v>
      </c>
      <c r="H1255" t="s">
        <v>33</v>
      </c>
      <c r="I1255" t="s">
        <v>34</v>
      </c>
      <c r="J1255" t="s">
        <v>79</v>
      </c>
      <c r="K1255" s="1">
        <v>27148</v>
      </c>
      <c r="L1255" t="s">
        <v>36</v>
      </c>
      <c r="M1255" t="s">
        <v>48</v>
      </c>
      <c r="N1255" t="s">
        <v>49</v>
      </c>
      <c r="O1255" t="s">
        <v>39</v>
      </c>
      <c r="P1255" t="s">
        <v>40</v>
      </c>
      <c r="Q1255">
        <v>3</v>
      </c>
      <c r="R1255" s="1">
        <v>44967</v>
      </c>
      <c r="S1255">
        <v>4</v>
      </c>
      <c r="T1255">
        <v>3</v>
      </c>
      <c r="U1255">
        <v>5</v>
      </c>
      <c r="V1255" s="1">
        <v>45012</v>
      </c>
      <c r="W1255" t="s">
        <v>41</v>
      </c>
      <c r="X1255" t="s">
        <v>42</v>
      </c>
      <c r="Y1255" t="s">
        <v>73</v>
      </c>
      <c r="Z1255">
        <v>1</v>
      </c>
      <c r="AA1255">
        <v>976.58</v>
      </c>
      <c r="AB1255">
        <v>49</v>
      </c>
      <c r="AC1255" t="str" cm="1">
        <f t="array" ref="AC1255">_xlfn.IFS(AB1255 &lt;=29, "Young Adult", AB1255 &lt;=44, "Adult", AB1255 &lt;=59, "Middle Age", AB1255 &gt; 59, "Old")</f>
        <v>Middle Age</v>
      </c>
      <c r="AD1255">
        <f t="shared" ca="1" si="38"/>
        <v>3</v>
      </c>
      <c r="AE1255" t="str" cm="1">
        <f t="array" ref="AE1255">_xlfn.IFS(S1255 &lt; 3, "Low", S1255 &lt;= 4, "Medium", S1255 &gt; 4, "High")</f>
        <v>Medium</v>
      </c>
      <c r="AF1255" t="str" cm="1">
        <f t="array" ref="AF1255">_xlfn.IFS(T1255 &lt; 3, "Unsatisfied", T1255 &lt;= 4, "Neutral", T1255 &gt; 4, "Satisfied" )</f>
        <v>Neutral</v>
      </c>
      <c r="AG1255" t="str" cm="1">
        <f t="array" ref="AG1255">_xlfn.IFS(Q1255 &lt; 3, "Needs Improvement", Q1255 &lt;= 4, "Good", Q1255 &gt; 4, "Excellent" )</f>
        <v>Good</v>
      </c>
      <c r="AH1255" t="str">
        <f t="shared" si="39"/>
        <v>Needs Improvement</v>
      </c>
    </row>
    <row r="1256" spans="1:34" x14ac:dyDescent="0.35">
      <c r="A1256">
        <v>1770</v>
      </c>
      <c r="B1256" s="1">
        <v>43355</v>
      </c>
      <c r="C1256" t="s">
        <v>28</v>
      </c>
      <c r="D1256" t="s">
        <v>69</v>
      </c>
      <c r="E1256" t="s">
        <v>30</v>
      </c>
      <c r="F1256" t="s">
        <v>46</v>
      </c>
      <c r="G1256" t="s">
        <v>45</v>
      </c>
      <c r="H1256" t="s">
        <v>55</v>
      </c>
      <c r="I1256" t="s">
        <v>34</v>
      </c>
      <c r="J1256" t="s">
        <v>58</v>
      </c>
      <c r="K1256" s="1">
        <v>25997</v>
      </c>
      <c r="L1256" t="s">
        <v>36</v>
      </c>
      <c r="M1256" t="s">
        <v>48</v>
      </c>
      <c r="N1256" t="s">
        <v>49</v>
      </c>
      <c r="O1256" t="s">
        <v>61</v>
      </c>
      <c r="P1256" t="s">
        <v>40</v>
      </c>
      <c r="Q1256">
        <v>3</v>
      </c>
      <c r="R1256" s="1">
        <v>44981</v>
      </c>
      <c r="S1256">
        <v>1</v>
      </c>
      <c r="T1256">
        <v>3</v>
      </c>
      <c r="U1256">
        <v>5</v>
      </c>
      <c r="V1256" s="1">
        <v>44808</v>
      </c>
      <c r="W1256" t="s">
        <v>50</v>
      </c>
      <c r="X1256" t="s">
        <v>51</v>
      </c>
      <c r="Y1256" t="s">
        <v>52</v>
      </c>
      <c r="Z1256">
        <v>2</v>
      </c>
      <c r="AA1256">
        <v>257.2</v>
      </c>
      <c r="AB1256">
        <v>47</v>
      </c>
      <c r="AC1256" t="str" cm="1">
        <f t="array" ref="AC1256">_xlfn.IFS(AB1256 &lt;=29, "Young Adult", AB1256 &lt;=44, "Adult", AB1256 &lt;=59, "Middle Age", AB1256 &gt; 59, "Old")</f>
        <v>Middle Age</v>
      </c>
      <c r="AD1256">
        <f t="shared" ca="1" si="38"/>
        <v>7</v>
      </c>
      <c r="AE1256" t="str" cm="1">
        <f t="array" ref="AE1256">_xlfn.IFS(S1256 &lt; 3, "Low", S1256 &lt;= 4, "Medium", S1256 &gt; 4, "High")</f>
        <v>Low</v>
      </c>
      <c r="AF1256" t="str" cm="1">
        <f t="array" ref="AF1256">_xlfn.IFS(T1256 &lt; 3, "Unsatisfied", T1256 &lt;= 4, "Neutral", T1256 &gt; 4, "Satisfied" )</f>
        <v>Neutral</v>
      </c>
      <c r="AG1256" t="str" cm="1">
        <f t="array" ref="AG1256">_xlfn.IFS(Q1256 &lt; 3, "Needs Improvement", Q1256 &lt;= 4, "Good", Q1256 &gt; 4, "Excellent" )</f>
        <v>Good</v>
      </c>
      <c r="AH1256" t="str">
        <f t="shared" si="39"/>
        <v>Needs Improvement</v>
      </c>
    </row>
    <row r="1257" spans="1:34" x14ac:dyDescent="0.35">
      <c r="A1257">
        <v>1771</v>
      </c>
      <c r="B1257" s="1">
        <v>44009</v>
      </c>
      <c r="C1257" t="s">
        <v>28</v>
      </c>
      <c r="D1257" t="s">
        <v>29</v>
      </c>
      <c r="E1257" t="s">
        <v>30</v>
      </c>
      <c r="F1257" t="s">
        <v>46</v>
      </c>
      <c r="G1257" t="s">
        <v>32</v>
      </c>
      <c r="H1257" t="s">
        <v>46</v>
      </c>
      <c r="I1257" t="s">
        <v>34</v>
      </c>
      <c r="J1257" t="s">
        <v>100</v>
      </c>
      <c r="K1257" s="1">
        <v>18502</v>
      </c>
      <c r="L1257" t="s">
        <v>36</v>
      </c>
      <c r="M1257" t="s">
        <v>48</v>
      </c>
      <c r="N1257" t="s">
        <v>49</v>
      </c>
      <c r="O1257" t="s">
        <v>39</v>
      </c>
      <c r="P1257" t="s">
        <v>40</v>
      </c>
      <c r="Q1257">
        <v>3</v>
      </c>
      <c r="R1257" s="1">
        <v>45080</v>
      </c>
      <c r="S1257">
        <v>3</v>
      </c>
      <c r="T1257">
        <v>2</v>
      </c>
      <c r="U1257">
        <v>1</v>
      </c>
      <c r="V1257" s="1">
        <v>44984</v>
      </c>
      <c r="W1257" t="s">
        <v>68</v>
      </c>
      <c r="X1257" t="s">
        <v>51</v>
      </c>
      <c r="Y1257" t="s">
        <v>52</v>
      </c>
      <c r="Z1257">
        <v>2</v>
      </c>
      <c r="AA1257">
        <v>991.1</v>
      </c>
      <c r="AB1257">
        <v>70</v>
      </c>
      <c r="AC1257" t="str" cm="1">
        <f t="array" ref="AC1257">_xlfn.IFS(AB1257 &lt;=29, "Young Adult", AB1257 &lt;=44, "Adult", AB1257 &lt;=59, "Middle Age", AB1257 &gt; 59, "Old")</f>
        <v>Old</v>
      </c>
      <c r="AD1257">
        <f t="shared" ca="1" si="38"/>
        <v>5</v>
      </c>
      <c r="AE1257" t="str" cm="1">
        <f t="array" ref="AE1257">_xlfn.IFS(S1257 &lt; 3, "Low", S1257 &lt;= 4, "Medium", S1257 &gt; 4, "High")</f>
        <v>Medium</v>
      </c>
      <c r="AF1257" t="str" cm="1">
        <f t="array" ref="AF1257">_xlfn.IFS(T1257 &lt; 3, "Unsatisfied", T1257 &lt;= 4, "Neutral", T1257 &gt; 4, "Satisfied" )</f>
        <v>Unsatisfied</v>
      </c>
      <c r="AG1257" t="str" cm="1">
        <f t="array" ref="AG1257">_xlfn.IFS(Q1257 &lt; 3, "Needs Improvement", Q1257 &lt;= 4, "Good", Q1257 &gt; 4, "Excellent" )</f>
        <v>Good</v>
      </c>
      <c r="AH1257" t="str">
        <f t="shared" si="39"/>
        <v>Needs Improvement</v>
      </c>
    </row>
    <row r="1258" spans="1:34" x14ac:dyDescent="0.35">
      <c r="A1258">
        <v>1772</v>
      </c>
      <c r="B1258" s="1">
        <v>43462</v>
      </c>
      <c r="C1258" t="s">
        <v>28</v>
      </c>
      <c r="D1258" t="s">
        <v>85</v>
      </c>
      <c r="E1258" t="s">
        <v>30</v>
      </c>
      <c r="F1258" t="s">
        <v>31</v>
      </c>
      <c r="G1258" t="s">
        <v>45</v>
      </c>
      <c r="H1258" t="s">
        <v>46</v>
      </c>
      <c r="I1258" t="s">
        <v>34</v>
      </c>
      <c r="J1258" t="s">
        <v>65</v>
      </c>
      <c r="K1258" s="1">
        <v>19903</v>
      </c>
      <c r="L1258" t="s">
        <v>36</v>
      </c>
      <c r="M1258" t="s">
        <v>48</v>
      </c>
      <c r="N1258" t="s">
        <v>84</v>
      </c>
      <c r="O1258" t="s">
        <v>39</v>
      </c>
      <c r="P1258" t="s">
        <v>40</v>
      </c>
      <c r="Q1258">
        <v>3</v>
      </c>
      <c r="R1258" s="1">
        <v>44927</v>
      </c>
      <c r="S1258">
        <v>3</v>
      </c>
      <c r="T1258">
        <v>4</v>
      </c>
      <c r="U1258">
        <v>5</v>
      </c>
      <c r="V1258" s="1">
        <v>44793</v>
      </c>
      <c r="W1258" t="s">
        <v>68</v>
      </c>
      <c r="X1258" t="s">
        <v>51</v>
      </c>
      <c r="Y1258" t="s">
        <v>73</v>
      </c>
      <c r="Z1258">
        <v>2</v>
      </c>
      <c r="AA1258">
        <v>205.64</v>
      </c>
      <c r="AB1258">
        <v>64</v>
      </c>
      <c r="AC1258" t="str" cm="1">
        <f t="array" ref="AC1258">_xlfn.IFS(AB1258 &lt;=29, "Young Adult", AB1258 &lt;=44, "Adult", AB1258 &lt;=59, "Middle Age", AB1258 &gt; 59, "Old")</f>
        <v>Old</v>
      </c>
      <c r="AD1258">
        <f t="shared" ca="1" si="38"/>
        <v>7</v>
      </c>
      <c r="AE1258" t="str" cm="1">
        <f t="array" ref="AE1258">_xlfn.IFS(S1258 &lt; 3, "Low", S1258 &lt;= 4, "Medium", S1258 &gt; 4, "High")</f>
        <v>Medium</v>
      </c>
      <c r="AF1258" t="str" cm="1">
        <f t="array" ref="AF1258">_xlfn.IFS(T1258 &lt; 3, "Unsatisfied", T1258 &lt;= 4, "Neutral", T1258 &gt; 4, "Satisfied" )</f>
        <v>Neutral</v>
      </c>
      <c r="AG1258" t="str" cm="1">
        <f t="array" ref="AG1258">_xlfn.IFS(Q1258 &lt; 3, "Needs Improvement", Q1258 &lt;= 4, "Good", Q1258 &gt; 4, "Excellent" )</f>
        <v>Good</v>
      </c>
      <c r="AH1258" t="str">
        <f t="shared" si="39"/>
        <v>Needs Improvement</v>
      </c>
    </row>
    <row r="1259" spans="1:34" x14ac:dyDescent="0.35">
      <c r="A1259">
        <v>1773</v>
      </c>
      <c r="B1259" s="1">
        <v>44216</v>
      </c>
      <c r="C1259" t="s">
        <v>28</v>
      </c>
      <c r="D1259" t="s">
        <v>44</v>
      </c>
      <c r="E1259" t="s">
        <v>30</v>
      </c>
      <c r="F1259" t="s">
        <v>46</v>
      </c>
      <c r="G1259" t="s">
        <v>56</v>
      </c>
      <c r="H1259" t="s">
        <v>33</v>
      </c>
      <c r="I1259" t="s">
        <v>34</v>
      </c>
      <c r="J1259" t="s">
        <v>75</v>
      </c>
      <c r="K1259" s="1">
        <v>15422</v>
      </c>
      <c r="L1259" t="s">
        <v>36</v>
      </c>
      <c r="M1259" t="s">
        <v>48</v>
      </c>
      <c r="N1259" t="s">
        <v>72</v>
      </c>
      <c r="O1259" t="s">
        <v>67</v>
      </c>
      <c r="P1259" t="s">
        <v>40</v>
      </c>
      <c r="Q1259">
        <v>3</v>
      </c>
      <c r="R1259" s="1">
        <v>44885</v>
      </c>
      <c r="S1259">
        <v>5</v>
      </c>
      <c r="T1259">
        <v>5</v>
      </c>
      <c r="U1259">
        <v>2</v>
      </c>
      <c r="V1259" s="1">
        <v>44925</v>
      </c>
      <c r="W1259" t="s">
        <v>41</v>
      </c>
      <c r="X1259" t="s">
        <v>42</v>
      </c>
      <c r="Y1259" t="s">
        <v>73</v>
      </c>
      <c r="Z1259">
        <v>2</v>
      </c>
      <c r="AA1259">
        <v>817.45</v>
      </c>
      <c r="AB1259">
        <v>79</v>
      </c>
      <c r="AC1259" t="str" cm="1">
        <f t="array" ref="AC1259">_xlfn.IFS(AB1259 &lt;=29, "Young Adult", AB1259 &lt;=44, "Adult", AB1259 &lt;=59, "Middle Age", AB1259 &gt; 59, "Old")</f>
        <v>Old</v>
      </c>
      <c r="AD1259">
        <f t="shared" ca="1" si="38"/>
        <v>5</v>
      </c>
      <c r="AE1259" t="str" cm="1">
        <f t="array" ref="AE1259">_xlfn.IFS(S1259 &lt; 3, "Low", S1259 &lt;= 4, "Medium", S1259 &gt; 4, "High")</f>
        <v>High</v>
      </c>
      <c r="AF1259" t="str" cm="1">
        <f t="array" ref="AF1259">_xlfn.IFS(T1259 &lt; 3, "Unsatisfied", T1259 &lt;= 4, "Neutral", T1259 &gt; 4, "Satisfied" )</f>
        <v>Satisfied</v>
      </c>
      <c r="AG1259" t="str" cm="1">
        <f t="array" ref="AG1259">_xlfn.IFS(Q1259 &lt; 3, "Needs Improvement", Q1259 &lt;= 4, "Good", Q1259 &gt; 4, "Excellent" )</f>
        <v>Good</v>
      </c>
      <c r="AH1259" t="str">
        <f t="shared" si="39"/>
        <v>Needs Improvement</v>
      </c>
    </row>
    <row r="1260" spans="1:34" x14ac:dyDescent="0.35">
      <c r="A1260">
        <v>1774</v>
      </c>
      <c r="B1260" s="1">
        <v>43722</v>
      </c>
      <c r="C1260" t="s">
        <v>28</v>
      </c>
      <c r="D1260" t="s">
        <v>87</v>
      </c>
      <c r="E1260" t="s">
        <v>30</v>
      </c>
      <c r="F1260" t="s">
        <v>55</v>
      </c>
      <c r="G1260" t="s">
        <v>56</v>
      </c>
      <c r="H1260" t="s">
        <v>46</v>
      </c>
      <c r="I1260" t="s">
        <v>34</v>
      </c>
      <c r="J1260" t="s">
        <v>70</v>
      </c>
      <c r="K1260" s="1">
        <v>32775</v>
      </c>
      <c r="L1260" t="s">
        <v>36</v>
      </c>
      <c r="M1260" t="s">
        <v>37</v>
      </c>
      <c r="N1260" t="s">
        <v>84</v>
      </c>
      <c r="O1260" t="s">
        <v>39</v>
      </c>
      <c r="P1260" t="s">
        <v>40</v>
      </c>
      <c r="Q1260">
        <v>3</v>
      </c>
      <c r="R1260" s="1">
        <v>44904</v>
      </c>
      <c r="S1260">
        <v>1</v>
      </c>
      <c r="T1260">
        <v>1</v>
      </c>
      <c r="U1260">
        <v>2</v>
      </c>
      <c r="V1260" s="1">
        <v>45085</v>
      </c>
      <c r="W1260" t="s">
        <v>50</v>
      </c>
      <c r="X1260" t="s">
        <v>51</v>
      </c>
      <c r="Y1260" t="s">
        <v>43</v>
      </c>
      <c r="Z1260">
        <v>5</v>
      </c>
      <c r="AA1260">
        <v>643.22</v>
      </c>
      <c r="AB1260">
        <v>30</v>
      </c>
      <c r="AC1260" t="str" cm="1">
        <f t="array" ref="AC1260">_xlfn.IFS(AB1260 &lt;=29, "Young Adult", AB1260 &lt;=44, "Adult", AB1260 &lt;=59, "Middle Age", AB1260 &gt; 59, "Old")</f>
        <v>Adult</v>
      </c>
      <c r="AD1260">
        <f t="shared" ca="1" si="38"/>
        <v>6</v>
      </c>
      <c r="AE1260" t="str" cm="1">
        <f t="array" ref="AE1260">_xlfn.IFS(S1260 &lt; 3, "Low", S1260 &lt;= 4, "Medium", S1260 &gt; 4, "High")</f>
        <v>Low</v>
      </c>
      <c r="AF1260" t="str" cm="1">
        <f t="array" ref="AF1260">_xlfn.IFS(T1260 &lt; 3, "Unsatisfied", T1260 &lt;= 4, "Neutral", T1260 &gt; 4, "Satisfied" )</f>
        <v>Unsatisfied</v>
      </c>
      <c r="AG1260" t="str" cm="1">
        <f t="array" ref="AG1260">_xlfn.IFS(Q1260 &lt; 3, "Needs Improvement", Q1260 &lt;= 4, "Good", Q1260 &gt; 4, "Excellent" )</f>
        <v>Good</v>
      </c>
      <c r="AH1260" t="str">
        <f t="shared" si="39"/>
        <v>Needs Improvement</v>
      </c>
    </row>
    <row r="1261" spans="1:34" x14ac:dyDescent="0.35">
      <c r="A1261">
        <v>1775</v>
      </c>
      <c r="B1261" s="1">
        <v>43379</v>
      </c>
      <c r="C1261" t="s">
        <v>28</v>
      </c>
      <c r="D1261" t="s">
        <v>64</v>
      </c>
      <c r="E1261" t="s">
        <v>30</v>
      </c>
      <c r="F1261" t="s">
        <v>31</v>
      </c>
      <c r="G1261" t="s">
        <v>45</v>
      </c>
      <c r="H1261" t="s">
        <v>55</v>
      </c>
      <c r="I1261" t="s">
        <v>34</v>
      </c>
      <c r="J1261" t="s">
        <v>79</v>
      </c>
      <c r="K1261" s="1">
        <v>35561</v>
      </c>
      <c r="L1261" t="s">
        <v>36</v>
      </c>
      <c r="M1261" t="s">
        <v>48</v>
      </c>
      <c r="N1261" t="s">
        <v>72</v>
      </c>
      <c r="O1261" t="s">
        <v>61</v>
      </c>
      <c r="P1261" t="s">
        <v>40</v>
      </c>
      <c r="Q1261">
        <v>3</v>
      </c>
      <c r="R1261" s="1">
        <v>45056</v>
      </c>
      <c r="S1261">
        <v>4</v>
      </c>
      <c r="T1261">
        <v>2</v>
      </c>
      <c r="U1261">
        <v>3</v>
      </c>
      <c r="V1261" s="1">
        <v>45054</v>
      </c>
      <c r="W1261" t="s">
        <v>62</v>
      </c>
      <c r="X1261" t="s">
        <v>42</v>
      </c>
      <c r="Y1261" t="s">
        <v>43</v>
      </c>
      <c r="Z1261">
        <v>4</v>
      </c>
      <c r="AA1261">
        <v>795.28</v>
      </c>
      <c r="AB1261">
        <v>21</v>
      </c>
      <c r="AC1261" t="str" cm="1">
        <f t="array" ref="AC1261">_xlfn.IFS(AB1261 &lt;=29, "Young Adult", AB1261 &lt;=44, "Adult", AB1261 &lt;=59, "Middle Age", AB1261 &gt; 59, "Old")</f>
        <v>Young Adult</v>
      </c>
      <c r="AD1261">
        <f t="shared" ca="1" si="38"/>
        <v>7</v>
      </c>
      <c r="AE1261" t="str" cm="1">
        <f t="array" ref="AE1261">_xlfn.IFS(S1261 &lt; 3, "Low", S1261 &lt;= 4, "Medium", S1261 &gt; 4, "High")</f>
        <v>Medium</v>
      </c>
      <c r="AF1261" t="str" cm="1">
        <f t="array" ref="AF1261">_xlfn.IFS(T1261 &lt; 3, "Unsatisfied", T1261 &lt;= 4, "Neutral", T1261 &gt; 4, "Satisfied" )</f>
        <v>Unsatisfied</v>
      </c>
      <c r="AG1261" t="str" cm="1">
        <f t="array" ref="AG1261">_xlfn.IFS(Q1261 &lt; 3, "Needs Improvement", Q1261 &lt;= 4, "Good", Q1261 &gt; 4, "Excellent" )</f>
        <v>Good</v>
      </c>
      <c r="AH1261" t="str">
        <f t="shared" si="39"/>
        <v>Needs Improvement</v>
      </c>
    </row>
    <row r="1262" spans="1:34" x14ac:dyDescent="0.35">
      <c r="A1262">
        <v>1776</v>
      </c>
      <c r="B1262" s="1">
        <v>44411</v>
      </c>
      <c r="C1262" t="s">
        <v>28</v>
      </c>
      <c r="D1262" t="s">
        <v>94</v>
      </c>
      <c r="E1262" t="s">
        <v>30</v>
      </c>
      <c r="F1262" t="s">
        <v>55</v>
      </c>
      <c r="G1262" t="s">
        <v>32</v>
      </c>
      <c r="H1262" t="s">
        <v>33</v>
      </c>
      <c r="I1262" t="s">
        <v>34</v>
      </c>
      <c r="J1262" t="s">
        <v>96</v>
      </c>
      <c r="K1262" s="1">
        <v>20159</v>
      </c>
      <c r="L1262" t="s">
        <v>36</v>
      </c>
      <c r="M1262" t="s">
        <v>48</v>
      </c>
      <c r="N1262" t="s">
        <v>84</v>
      </c>
      <c r="O1262" t="s">
        <v>77</v>
      </c>
      <c r="P1262" t="s">
        <v>40</v>
      </c>
      <c r="Q1262">
        <v>3</v>
      </c>
      <c r="R1262" s="1">
        <v>44942</v>
      </c>
      <c r="S1262">
        <v>3</v>
      </c>
      <c r="T1262">
        <v>2</v>
      </c>
      <c r="U1262">
        <v>3</v>
      </c>
      <c r="V1262" s="1">
        <v>44811</v>
      </c>
      <c r="W1262" t="s">
        <v>62</v>
      </c>
      <c r="X1262" t="s">
        <v>42</v>
      </c>
      <c r="Y1262" t="s">
        <v>43</v>
      </c>
      <c r="Z1262">
        <v>2</v>
      </c>
      <c r="AA1262">
        <v>521.69000000000005</v>
      </c>
      <c r="AB1262">
        <v>66</v>
      </c>
      <c r="AC1262" t="str" cm="1">
        <f t="array" ref="AC1262">_xlfn.IFS(AB1262 &lt;=29, "Young Adult", AB1262 &lt;=44, "Adult", AB1262 &lt;=59, "Middle Age", AB1262 &gt; 59, "Old")</f>
        <v>Old</v>
      </c>
      <c r="AD1262">
        <f t="shared" ca="1" si="38"/>
        <v>4</v>
      </c>
      <c r="AE1262" t="str" cm="1">
        <f t="array" ref="AE1262">_xlfn.IFS(S1262 &lt; 3, "Low", S1262 &lt;= 4, "Medium", S1262 &gt; 4, "High")</f>
        <v>Medium</v>
      </c>
      <c r="AF1262" t="str" cm="1">
        <f t="array" ref="AF1262">_xlfn.IFS(T1262 &lt; 3, "Unsatisfied", T1262 &lt;= 4, "Neutral", T1262 &gt; 4, "Satisfied" )</f>
        <v>Unsatisfied</v>
      </c>
      <c r="AG1262" t="str" cm="1">
        <f t="array" ref="AG1262">_xlfn.IFS(Q1262 &lt; 3, "Needs Improvement", Q1262 &lt;= 4, "Good", Q1262 &gt; 4, "Excellent" )</f>
        <v>Good</v>
      </c>
      <c r="AH1262" t="str">
        <f t="shared" si="39"/>
        <v>Needs Improvement</v>
      </c>
    </row>
    <row r="1263" spans="1:34" x14ac:dyDescent="0.35">
      <c r="A1263">
        <v>1777</v>
      </c>
      <c r="B1263" s="1">
        <v>43651</v>
      </c>
      <c r="C1263" t="s">
        <v>28</v>
      </c>
      <c r="D1263" t="s">
        <v>74</v>
      </c>
      <c r="E1263" t="s">
        <v>30</v>
      </c>
      <c r="F1263" t="s">
        <v>55</v>
      </c>
      <c r="G1263" t="s">
        <v>56</v>
      </c>
      <c r="H1263" t="s">
        <v>33</v>
      </c>
      <c r="I1263" t="s">
        <v>34</v>
      </c>
      <c r="J1263" t="s">
        <v>89</v>
      </c>
      <c r="K1263" s="1">
        <v>22761</v>
      </c>
      <c r="L1263" t="s">
        <v>36</v>
      </c>
      <c r="M1263" t="s">
        <v>37</v>
      </c>
      <c r="N1263" t="s">
        <v>49</v>
      </c>
      <c r="O1263" t="s">
        <v>61</v>
      </c>
      <c r="P1263" t="s">
        <v>40</v>
      </c>
      <c r="Q1263">
        <v>3</v>
      </c>
      <c r="R1263" s="1">
        <v>44959</v>
      </c>
      <c r="S1263">
        <v>1</v>
      </c>
      <c r="T1263">
        <v>3</v>
      </c>
      <c r="U1263">
        <v>1</v>
      </c>
      <c r="V1263" s="1">
        <v>45040</v>
      </c>
      <c r="W1263" t="s">
        <v>50</v>
      </c>
      <c r="X1263" t="s">
        <v>51</v>
      </c>
      <c r="Y1263" t="s">
        <v>52</v>
      </c>
      <c r="Z1263">
        <v>3</v>
      </c>
      <c r="AA1263">
        <v>157.78</v>
      </c>
      <c r="AB1263">
        <v>57</v>
      </c>
      <c r="AC1263" t="str" cm="1">
        <f t="array" ref="AC1263">_xlfn.IFS(AB1263 &lt;=29, "Young Adult", AB1263 &lt;=44, "Adult", AB1263 &lt;=59, "Middle Age", AB1263 &gt; 59, "Old")</f>
        <v>Middle Age</v>
      </c>
      <c r="AD1263">
        <f t="shared" ca="1" si="38"/>
        <v>6</v>
      </c>
      <c r="AE1263" t="str" cm="1">
        <f t="array" ref="AE1263">_xlfn.IFS(S1263 &lt; 3, "Low", S1263 &lt;= 4, "Medium", S1263 &gt; 4, "High")</f>
        <v>Low</v>
      </c>
      <c r="AF1263" t="str" cm="1">
        <f t="array" ref="AF1263">_xlfn.IFS(T1263 &lt; 3, "Unsatisfied", T1263 &lt;= 4, "Neutral", T1263 &gt; 4, "Satisfied" )</f>
        <v>Neutral</v>
      </c>
      <c r="AG1263" t="str" cm="1">
        <f t="array" ref="AG1263">_xlfn.IFS(Q1263 &lt; 3, "Needs Improvement", Q1263 &lt;= 4, "Good", Q1263 &gt; 4, "Excellent" )</f>
        <v>Good</v>
      </c>
      <c r="AH1263" t="str">
        <f t="shared" si="39"/>
        <v>Needs Improvement</v>
      </c>
    </row>
    <row r="1264" spans="1:34" x14ac:dyDescent="0.35">
      <c r="A1264">
        <v>1778</v>
      </c>
      <c r="B1264" s="1">
        <v>43580</v>
      </c>
      <c r="C1264" t="s">
        <v>28</v>
      </c>
      <c r="D1264" t="s">
        <v>81</v>
      </c>
      <c r="E1264" t="s">
        <v>30</v>
      </c>
      <c r="F1264" t="s">
        <v>55</v>
      </c>
      <c r="G1264" t="s">
        <v>56</v>
      </c>
      <c r="H1264" t="s">
        <v>55</v>
      </c>
      <c r="I1264" t="s">
        <v>34</v>
      </c>
      <c r="J1264" t="s">
        <v>65</v>
      </c>
      <c r="K1264" s="1">
        <v>18036</v>
      </c>
      <c r="L1264" t="s">
        <v>36</v>
      </c>
      <c r="M1264" t="s">
        <v>37</v>
      </c>
      <c r="N1264" t="s">
        <v>60</v>
      </c>
      <c r="O1264" t="s">
        <v>39</v>
      </c>
      <c r="P1264" t="s">
        <v>40</v>
      </c>
      <c r="Q1264">
        <v>3</v>
      </c>
      <c r="R1264" s="1">
        <v>44884</v>
      </c>
      <c r="S1264">
        <v>3</v>
      </c>
      <c r="T1264">
        <v>5</v>
      </c>
      <c r="U1264">
        <v>4</v>
      </c>
      <c r="V1264" s="1">
        <v>44805</v>
      </c>
      <c r="W1264" t="s">
        <v>62</v>
      </c>
      <c r="X1264" t="s">
        <v>51</v>
      </c>
      <c r="Y1264" t="s">
        <v>73</v>
      </c>
      <c r="Z1264">
        <v>3</v>
      </c>
      <c r="AA1264">
        <v>803.94</v>
      </c>
      <c r="AB1264">
        <v>70</v>
      </c>
      <c r="AC1264" t="str" cm="1">
        <f t="array" ref="AC1264">_xlfn.IFS(AB1264 &lt;=29, "Young Adult", AB1264 &lt;=44, "Adult", AB1264 &lt;=59, "Middle Age", AB1264 &gt; 59, "Old")</f>
        <v>Old</v>
      </c>
      <c r="AD1264">
        <f t="shared" ca="1" si="38"/>
        <v>7</v>
      </c>
      <c r="AE1264" t="str" cm="1">
        <f t="array" ref="AE1264">_xlfn.IFS(S1264 &lt; 3, "Low", S1264 &lt;= 4, "Medium", S1264 &gt; 4, "High")</f>
        <v>Medium</v>
      </c>
      <c r="AF1264" t="str" cm="1">
        <f t="array" ref="AF1264">_xlfn.IFS(T1264 &lt; 3, "Unsatisfied", T1264 &lt;= 4, "Neutral", T1264 &gt; 4, "Satisfied" )</f>
        <v>Satisfied</v>
      </c>
      <c r="AG1264" t="str" cm="1">
        <f t="array" ref="AG1264">_xlfn.IFS(Q1264 &lt; 3, "Needs Improvement", Q1264 &lt;= 4, "Good", Q1264 &gt; 4, "Excellent" )</f>
        <v>Good</v>
      </c>
      <c r="AH1264" t="str">
        <f t="shared" si="39"/>
        <v>Needs Improvement</v>
      </c>
    </row>
    <row r="1265" spans="1:34" x14ac:dyDescent="0.35">
      <c r="A1265">
        <v>1779</v>
      </c>
      <c r="B1265" s="1">
        <v>45122</v>
      </c>
      <c r="C1265" t="s">
        <v>28</v>
      </c>
      <c r="D1265" t="s">
        <v>54</v>
      </c>
      <c r="E1265" t="s">
        <v>30</v>
      </c>
      <c r="F1265" t="s">
        <v>55</v>
      </c>
      <c r="G1265" t="s">
        <v>45</v>
      </c>
      <c r="H1265" t="s">
        <v>33</v>
      </c>
      <c r="I1265" t="s">
        <v>34</v>
      </c>
      <c r="J1265" t="s">
        <v>96</v>
      </c>
      <c r="K1265" s="1">
        <v>22405</v>
      </c>
      <c r="L1265" t="s">
        <v>36</v>
      </c>
      <c r="M1265" t="s">
        <v>37</v>
      </c>
      <c r="N1265" t="s">
        <v>60</v>
      </c>
      <c r="O1265" t="s">
        <v>67</v>
      </c>
      <c r="P1265" t="s">
        <v>40</v>
      </c>
      <c r="Q1265">
        <v>3</v>
      </c>
      <c r="R1265" s="1">
        <v>44795</v>
      </c>
      <c r="S1265">
        <v>5</v>
      </c>
      <c r="T1265">
        <v>3</v>
      </c>
      <c r="U1265">
        <v>4</v>
      </c>
      <c r="V1265" s="1">
        <v>44892</v>
      </c>
      <c r="W1265" t="s">
        <v>62</v>
      </c>
      <c r="X1265" t="s">
        <v>42</v>
      </c>
      <c r="Y1265" t="s">
        <v>73</v>
      </c>
      <c r="Z1265">
        <v>3</v>
      </c>
      <c r="AA1265">
        <v>188.56</v>
      </c>
      <c r="AB1265">
        <v>62</v>
      </c>
      <c r="AC1265" t="str" cm="1">
        <f t="array" ref="AC1265">_xlfn.IFS(AB1265 &lt;=29, "Young Adult", AB1265 &lt;=44, "Adult", AB1265 &lt;=59, "Middle Age", AB1265 &gt; 59, "Old")</f>
        <v>Old</v>
      </c>
      <c r="AD1265">
        <f t="shared" ca="1" si="38"/>
        <v>2</v>
      </c>
      <c r="AE1265" t="str" cm="1">
        <f t="array" ref="AE1265">_xlfn.IFS(S1265 &lt; 3, "Low", S1265 &lt;= 4, "Medium", S1265 &gt; 4, "High")</f>
        <v>High</v>
      </c>
      <c r="AF1265" t="str" cm="1">
        <f t="array" ref="AF1265">_xlfn.IFS(T1265 &lt; 3, "Unsatisfied", T1265 &lt;= 4, "Neutral", T1265 &gt; 4, "Satisfied" )</f>
        <v>Neutral</v>
      </c>
      <c r="AG1265" t="str" cm="1">
        <f t="array" ref="AG1265">_xlfn.IFS(Q1265 &lt; 3, "Needs Improvement", Q1265 &lt;= 4, "Good", Q1265 &gt; 4, "Excellent" )</f>
        <v>Good</v>
      </c>
      <c r="AH1265" t="str">
        <f t="shared" si="39"/>
        <v>Needs Improvement</v>
      </c>
    </row>
    <row r="1266" spans="1:34" x14ac:dyDescent="0.35">
      <c r="A1266">
        <v>1780</v>
      </c>
      <c r="B1266" s="1">
        <v>44905</v>
      </c>
      <c r="C1266" t="s">
        <v>28</v>
      </c>
      <c r="D1266" t="s">
        <v>69</v>
      </c>
      <c r="E1266" t="s">
        <v>30</v>
      </c>
      <c r="F1266" t="s">
        <v>31</v>
      </c>
      <c r="G1266" t="s">
        <v>32</v>
      </c>
      <c r="H1266" t="s">
        <v>33</v>
      </c>
      <c r="I1266" t="s">
        <v>34</v>
      </c>
      <c r="J1266" t="s">
        <v>70</v>
      </c>
      <c r="K1266" s="1">
        <v>34161</v>
      </c>
      <c r="L1266" t="s">
        <v>36</v>
      </c>
      <c r="M1266" t="s">
        <v>37</v>
      </c>
      <c r="N1266" t="s">
        <v>49</v>
      </c>
      <c r="O1266" t="s">
        <v>39</v>
      </c>
      <c r="P1266" t="s">
        <v>40</v>
      </c>
      <c r="Q1266">
        <v>3</v>
      </c>
      <c r="R1266" s="1">
        <v>45080</v>
      </c>
      <c r="S1266">
        <v>2</v>
      </c>
      <c r="T1266">
        <v>3</v>
      </c>
      <c r="U1266">
        <v>2</v>
      </c>
      <c r="V1266" s="1">
        <v>45010</v>
      </c>
      <c r="W1266" t="s">
        <v>68</v>
      </c>
      <c r="X1266" t="s">
        <v>51</v>
      </c>
      <c r="Y1266" t="s">
        <v>73</v>
      </c>
      <c r="Z1266">
        <v>2</v>
      </c>
      <c r="AA1266">
        <v>663.72</v>
      </c>
      <c r="AB1266">
        <v>29</v>
      </c>
      <c r="AC1266" t="str" cm="1">
        <f t="array" ref="AC1266">_xlfn.IFS(AB1266 &lt;=29, "Young Adult", AB1266 &lt;=44, "Adult", AB1266 &lt;=59, "Middle Age", AB1266 &gt; 59, "Old")</f>
        <v>Young Adult</v>
      </c>
      <c r="AD1266">
        <f t="shared" ca="1" si="38"/>
        <v>3</v>
      </c>
      <c r="AE1266" t="str" cm="1">
        <f t="array" ref="AE1266">_xlfn.IFS(S1266 &lt; 3, "Low", S1266 &lt;= 4, "Medium", S1266 &gt; 4, "High")</f>
        <v>Low</v>
      </c>
      <c r="AF1266" t="str" cm="1">
        <f t="array" ref="AF1266">_xlfn.IFS(T1266 &lt; 3, "Unsatisfied", T1266 &lt;= 4, "Neutral", T1266 &gt; 4, "Satisfied" )</f>
        <v>Neutral</v>
      </c>
      <c r="AG1266" t="str" cm="1">
        <f t="array" ref="AG1266">_xlfn.IFS(Q1266 &lt; 3, "Needs Improvement", Q1266 &lt;= 4, "Good", Q1266 &gt; 4, "Excellent" )</f>
        <v>Good</v>
      </c>
      <c r="AH1266" t="str">
        <f t="shared" si="39"/>
        <v>Needs Improvement</v>
      </c>
    </row>
    <row r="1267" spans="1:34" x14ac:dyDescent="0.35">
      <c r="A1267">
        <v>1781</v>
      </c>
      <c r="B1267" s="1">
        <v>43587</v>
      </c>
      <c r="C1267" t="s">
        <v>28</v>
      </c>
      <c r="D1267" t="s">
        <v>29</v>
      </c>
      <c r="E1267" t="s">
        <v>30</v>
      </c>
      <c r="F1267" t="s">
        <v>31</v>
      </c>
      <c r="G1267" t="s">
        <v>45</v>
      </c>
      <c r="H1267" t="s">
        <v>46</v>
      </c>
      <c r="I1267" t="s">
        <v>34</v>
      </c>
      <c r="J1267" t="s">
        <v>58</v>
      </c>
      <c r="K1267" s="1">
        <v>30661</v>
      </c>
      <c r="L1267" t="s">
        <v>36</v>
      </c>
      <c r="M1267" t="s">
        <v>37</v>
      </c>
      <c r="N1267" t="s">
        <v>38</v>
      </c>
      <c r="O1267" t="s">
        <v>77</v>
      </c>
      <c r="P1267" t="s">
        <v>40</v>
      </c>
      <c r="Q1267">
        <v>3</v>
      </c>
      <c r="R1267" s="1">
        <v>44831</v>
      </c>
      <c r="S1267">
        <v>2</v>
      </c>
      <c r="T1267">
        <v>2</v>
      </c>
      <c r="U1267">
        <v>4</v>
      </c>
      <c r="V1267" s="1">
        <v>45111</v>
      </c>
      <c r="W1267" t="s">
        <v>68</v>
      </c>
      <c r="X1267" t="s">
        <v>51</v>
      </c>
      <c r="Y1267" t="s">
        <v>43</v>
      </c>
      <c r="Z1267">
        <v>4</v>
      </c>
      <c r="AA1267">
        <v>892.3</v>
      </c>
      <c r="AB1267">
        <v>36</v>
      </c>
      <c r="AC1267" t="str" cm="1">
        <f t="array" ref="AC1267">_xlfn.IFS(AB1267 &lt;=29, "Young Adult", AB1267 &lt;=44, "Adult", AB1267 &lt;=59, "Middle Age", AB1267 &gt; 59, "Old")</f>
        <v>Adult</v>
      </c>
      <c r="AD1267">
        <f t="shared" ca="1" si="38"/>
        <v>7</v>
      </c>
      <c r="AE1267" t="str" cm="1">
        <f t="array" ref="AE1267">_xlfn.IFS(S1267 &lt; 3, "Low", S1267 &lt;= 4, "Medium", S1267 &gt; 4, "High")</f>
        <v>Low</v>
      </c>
      <c r="AF1267" t="str" cm="1">
        <f t="array" ref="AF1267">_xlfn.IFS(T1267 &lt; 3, "Unsatisfied", T1267 &lt;= 4, "Neutral", T1267 &gt; 4, "Satisfied" )</f>
        <v>Unsatisfied</v>
      </c>
      <c r="AG1267" t="str" cm="1">
        <f t="array" ref="AG1267">_xlfn.IFS(Q1267 &lt; 3, "Needs Improvement", Q1267 &lt;= 4, "Good", Q1267 &gt; 4, "Excellent" )</f>
        <v>Good</v>
      </c>
      <c r="AH1267" t="str">
        <f t="shared" si="39"/>
        <v>Needs Improvement</v>
      </c>
    </row>
    <row r="1268" spans="1:34" x14ac:dyDescent="0.35">
      <c r="A1268">
        <v>1782</v>
      </c>
      <c r="B1268" s="1">
        <v>43478</v>
      </c>
      <c r="C1268" t="s">
        <v>106</v>
      </c>
      <c r="D1268" t="s">
        <v>81</v>
      </c>
      <c r="E1268" t="s">
        <v>108</v>
      </c>
      <c r="F1268" t="s">
        <v>31</v>
      </c>
      <c r="G1268" t="s">
        <v>45</v>
      </c>
      <c r="H1268" t="s">
        <v>33</v>
      </c>
      <c r="I1268" t="s">
        <v>34</v>
      </c>
      <c r="J1268" t="s">
        <v>70</v>
      </c>
      <c r="K1268" s="1">
        <v>18544</v>
      </c>
      <c r="L1268" t="s">
        <v>36</v>
      </c>
      <c r="M1268" t="s">
        <v>37</v>
      </c>
      <c r="N1268" t="s">
        <v>60</v>
      </c>
      <c r="O1268" t="s">
        <v>67</v>
      </c>
      <c r="P1268" t="s">
        <v>40</v>
      </c>
      <c r="Q1268">
        <v>3</v>
      </c>
      <c r="R1268" s="1">
        <v>45114</v>
      </c>
      <c r="S1268">
        <v>3</v>
      </c>
      <c r="T1268">
        <v>4</v>
      </c>
      <c r="U1268">
        <v>1</v>
      </c>
      <c r="V1268" s="1">
        <v>44916</v>
      </c>
      <c r="W1268" t="s">
        <v>92</v>
      </c>
      <c r="X1268" t="s">
        <v>42</v>
      </c>
      <c r="Y1268" t="s">
        <v>73</v>
      </c>
      <c r="Z1268">
        <v>3</v>
      </c>
      <c r="AA1268">
        <v>560.35</v>
      </c>
      <c r="AB1268">
        <v>69</v>
      </c>
      <c r="AC1268" t="str" cm="1">
        <f t="array" ref="AC1268">_xlfn.IFS(AB1268 &lt;=29, "Young Adult", AB1268 &lt;=44, "Adult", AB1268 &lt;=59, "Middle Age", AB1268 &gt; 59, "Old")</f>
        <v>Old</v>
      </c>
      <c r="AD1268">
        <f t="shared" ca="1" si="38"/>
        <v>7</v>
      </c>
      <c r="AE1268" t="str" cm="1">
        <f t="array" ref="AE1268">_xlfn.IFS(S1268 &lt; 3, "Low", S1268 &lt;= 4, "Medium", S1268 &gt; 4, "High")</f>
        <v>Medium</v>
      </c>
      <c r="AF1268" t="str" cm="1">
        <f t="array" ref="AF1268">_xlfn.IFS(T1268 &lt; 3, "Unsatisfied", T1268 &lt;= 4, "Neutral", T1268 &gt; 4, "Satisfied" )</f>
        <v>Neutral</v>
      </c>
      <c r="AG1268" t="str" cm="1">
        <f t="array" ref="AG1268">_xlfn.IFS(Q1268 &lt; 3, "Needs Improvement", Q1268 &lt;= 4, "Good", Q1268 &gt; 4, "Excellent" )</f>
        <v>Good</v>
      </c>
      <c r="AH1268" t="str">
        <f t="shared" si="39"/>
        <v>Needs Improvement</v>
      </c>
    </row>
    <row r="1269" spans="1:34" x14ac:dyDescent="0.35">
      <c r="A1269">
        <v>1783</v>
      </c>
      <c r="B1269" s="1">
        <v>44356</v>
      </c>
      <c r="C1269" t="s">
        <v>28</v>
      </c>
      <c r="D1269" t="s">
        <v>94</v>
      </c>
      <c r="E1269" t="s">
        <v>30</v>
      </c>
      <c r="F1269" t="s">
        <v>46</v>
      </c>
      <c r="G1269" t="s">
        <v>32</v>
      </c>
      <c r="H1269" t="s">
        <v>46</v>
      </c>
      <c r="I1269" t="s">
        <v>34</v>
      </c>
      <c r="J1269" t="s">
        <v>65</v>
      </c>
      <c r="K1269" s="1">
        <v>29927</v>
      </c>
      <c r="L1269" t="s">
        <v>36</v>
      </c>
      <c r="M1269" t="s">
        <v>37</v>
      </c>
      <c r="N1269" t="s">
        <v>38</v>
      </c>
      <c r="O1269" t="s">
        <v>39</v>
      </c>
      <c r="P1269" t="s">
        <v>40</v>
      </c>
      <c r="Q1269">
        <v>3</v>
      </c>
      <c r="R1269" s="1">
        <v>45037</v>
      </c>
      <c r="S1269">
        <v>5</v>
      </c>
      <c r="T1269">
        <v>2</v>
      </c>
      <c r="U1269">
        <v>4</v>
      </c>
      <c r="V1269" s="1">
        <v>44919</v>
      </c>
      <c r="W1269" t="s">
        <v>68</v>
      </c>
      <c r="X1269" t="s">
        <v>51</v>
      </c>
      <c r="Y1269" t="s">
        <v>73</v>
      </c>
      <c r="Z1269">
        <v>2</v>
      </c>
      <c r="AA1269">
        <v>595.5</v>
      </c>
      <c r="AB1269">
        <v>40</v>
      </c>
      <c r="AC1269" t="str" cm="1">
        <f t="array" ref="AC1269">_xlfn.IFS(AB1269 &lt;=29, "Young Adult", AB1269 &lt;=44, "Adult", AB1269 &lt;=59, "Middle Age", AB1269 &gt; 59, "Old")</f>
        <v>Adult</v>
      </c>
      <c r="AD1269">
        <f t="shared" ca="1" si="38"/>
        <v>5</v>
      </c>
      <c r="AE1269" t="str" cm="1">
        <f t="array" ref="AE1269">_xlfn.IFS(S1269 &lt; 3, "Low", S1269 &lt;= 4, "Medium", S1269 &gt; 4, "High")</f>
        <v>High</v>
      </c>
      <c r="AF1269" t="str" cm="1">
        <f t="array" ref="AF1269">_xlfn.IFS(T1269 &lt; 3, "Unsatisfied", T1269 &lt;= 4, "Neutral", T1269 &gt; 4, "Satisfied" )</f>
        <v>Unsatisfied</v>
      </c>
      <c r="AG1269" t="str" cm="1">
        <f t="array" ref="AG1269">_xlfn.IFS(Q1269 &lt; 3, "Needs Improvement", Q1269 &lt;= 4, "Good", Q1269 &gt; 4, "Excellent" )</f>
        <v>Good</v>
      </c>
      <c r="AH1269" t="str">
        <f t="shared" si="39"/>
        <v>Needs Improvement</v>
      </c>
    </row>
    <row r="1270" spans="1:34" x14ac:dyDescent="0.35">
      <c r="A1270">
        <v>1784</v>
      </c>
      <c r="B1270" s="1">
        <v>45140</v>
      </c>
      <c r="C1270" t="s">
        <v>28</v>
      </c>
      <c r="D1270" t="s">
        <v>74</v>
      </c>
      <c r="E1270" t="s">
        <v>30</v>
      </c>
      <c r="F1270" t="s">
        <v>46</v>
      </c>
      <c r="G1270" t="s">
        <v>45</v>
      </c>
      <c r="H1270" t="s">
        <v>33</v>
      </c>
      <c r="I1270" t="s">
        <v>34</v>
      </c>
      <c r="J1270" t="s">
        <v>65</v>
      </c>
      <c r="K1270" s="1">
        <v>26022</v>
      </c>
      <c r="L1270" t="s">
        <v>36</v>
      </c>
      <c r="M1270" t="s">
        <v>37</v>
      </c>
      <c r="N1270" t="s">
        <v>60</v>
      </c>
      <c r="O1270" t="s">
        <v>77</v>
      </c>
      <c r="P1270" t="s">
        <v>40</v>
      </c>
      <c r="Q1270">
        <v>3</v>
      </c>
      <c r="R1270" s="1">
        <v>44980</v>
      </c>
      <c r="S1270">
        <v>2</v>
      </c>
      <c r="T1270">
        <v>3</v>
      </c>
      <c r="U1270">
        <v>1</v>
      </c>
      <c r="V1270" s="1">
        <v>44882</v>
      </c>
      <c r="W1270" t="s">
        <v>92</v>
      </c>
      <c r="X1270" t="s">
        <v>51</v>
      </c>
      <c r="Y1270" t="s">
        <v>73</v>
      </c>
      <c r="Z1270">
        <v>2</v>
      </c>
      <c r="AA1270">
        <v>242.18</v>
      </c>
      <c r="AB1270">
        <v>52</v>
      </c>
      <c r="AC1270" t="str" cm="1">
        <f t="array" ref="AC1270">_xlfn.IFS(AB1270 &lt;=29, "Young Adult", AB1270 &lt;=44, "Adult", AB1270 &lt;=59, "Middle Age", AB1270 &gt; 59, "Old")</f>
        <v>Middle Age</v>
      </c>
      <c r="AD1270">
        <f t="shared" ca="1" si="38"/>
        <v>2</v>
      </c>
      <c r="AE1270" t="str" cm="1">
        <f t="array" ref="AE1270">_xlfn.IFS(S1270 &lt; 3, "Low", S1270 &lt;= 4, "Medium", S1270 &gt; 4, "High")</f>
        <v>Low</v>
      </c>
      <c r="AF1270" t="str" cm="1">
        <f t="array" ref="AF1270">_xlfn.IFS(T1270 &lt; 3, "Unsatisfied", T1270 &lt;= 4, "Neutral", T1270 &gt; 4, "Satisfied" )</f>
        <v>Neutral</v>
      </c>
      <c r="AG1270" t="str" cm="1">
        <f t="array" ref="AG1270">_xlfn.IFS(Q1270 &lt; 3, "Needs Improvement", Q1270 &lt;= 4, "Good", Q1270 &gt; 4, "Excellent" )</f>
        <v>Good</v>
      </c>
      <c r="AH1270" t="str">
        <f t="shared" si="39"/>
        <v>Needs Improvement</v>
      </c>
    </row>
    <row r="1271" spans="1:34" x14ac:dyDescent="0.35">
      <c r="A1271">
        <v>1785</v>
      </c>
      <c r="B1271" s="1">
        <v>45094</v>
      </c>
      <c r="C1271" t="s">
        <v>28</v>
      </c>
      <c r="D1271" t="s">
        <v>81</v>
      </c>
      <c r="E1271" t="s">
        <v>30</v>
      </c>
      <c r="F1271" t="s">
        <v>55</v>
      </c>
      <c r="G1271" t="s">
        <v>32</v>
      </c>
      <c r="H1271" t="s">
        <v>55</v>
      </c>
      <c r="I1271" t="s">
        <v>34</v>
      </c>
      <c r="J1271" t="s">
        <v>110</v>
      </c>
      <c r="K1271" s="1">
        <v>18280</v>
      </c>
      <c r="L1271" t="s">
        <v>36</v>
      </c>
      <c r="M1271" t="s">
        <v>37</v>
      </c>
      <c r="N1271" t="s">
        <v>38</v>
      </c>
      <c r="O1271" t="s">
        <v>39</v>
      </c>
      <c r="P1271" t="s">
        <v>40</v>
      </c>
      <c r="Q1271">
        <v>3</v>
      </c>
      <c r="R1271" s="1">
        <v>44781</v>
      </c>
      <c r="S1271">
        <v>4</v>
      </c>
      <c r="T1271">
        <v>4</v>
      </c>
      <c r="U1271">
        <v>5</v>
      </c>
      <c r="V1271" s="1">
        <v>44933</v>
      </c>
      <c r="W1271" t="s">
        <v>62</v>
      </c>
      <c r="X1271" t="s">
        <v>42</v>
      </c>
      <c r="Y1271" t="s">
        <v>43</v>
      </c>
      <c r="Z1271">
        <v>5</v>
      </c>
      <c r="AA1271">
        <v>104.95</v>
      </c>
      <c r="AB1271">
        <v>73</v>
      </c>
      <c r="AC1271" t="str" cm="1">
        <f t="array" ref="AC1271">_xlfn.IFS(AB1271 &lt;=29, "Young Adult", AB1271 &lt;=44, "Adult", AB1271 &lt;=59, "Middle Age", AB1271 &gt; 59, "Old")</f>
        <v>Old</v>
      </c>
      <c r="AD1271">
        <f t="shared" ca="1" si="38"/>
        <v>2</v>
      </c>
      <c r="AE1271" t="str" cm="1">
        <f t="array" ref="AE1271">_xlfn.IFS(S1271 &lt; 3, "Low", S1271 &lt;= 4, "Medium", S1271 &gt; 4, "High")</f>
        <v>Medium</v>
      </c>
      <c r="AF1271" t="str" cm="1">
        <f t="array" ref="AF1271">_xlfn.IFS(T1271 &lt; 3, "Unsatisfied", T1271 &lt;= 4, "Neutral", T1271 &gt; 4, "Satisfied" )</f>
        <v>Neutral</v>
      </c>
      <c r="AG1271" t="str" cm="1">
        <f t="array" ref="AG1271">_xlfn.IFS(Q1271 &lt; 3, "Needs Improvement", Q1271 &lt;= 4, "Good", Q1271 &gt; 4, "Excellent" )</f>
        <v>Good</v>
      </c>
      <c r="AH1271" t="str">
        <f t="shared" si="39"/>
        <v>Needs Improvement</v>
      </c>
    </row>
    <row r="1272" spans="1:34" x14ac:dyDescent="0.35">
      <c r="A1272">
        <v>1786</v>
      </c>
      <c r="B1272" s="1">
        <v>44651</v>
      </c>
      <c r="C1272" t="s">
        <v>28</v>
      </c>
      <c r="D1272" t="s">
        <v>54</v>
      </c>
      <c r="E1272" t="s">
        <v>30</v>
      </c>
      <c r="F1272" t="s">
        <v>55</v>
      </c>
      <c r="G1272" t="s">
        <v>45</v>
      </c>
      <c r="H1272" t="s">
        <v>33</v>
      </c>
      <c r="I1272" t="s">
        <v>34</v>
      </c>
      <c r="J1272" t="s">
        <v>70</v>
      </c>
      <c r="K1272" s="1">
        <v>29169</v>
      </c>
      <c r="L1272" t="s">
        <v>36</v>
      </c>
      <c r="M1272" t="s">
        <v>48</v>
      </c>
      <c r="N1272" t="s">
        <v>49</v>
      </c>
      <c r="O1272" t="s">
        <v>39</v>
      </c>
      <c r="P1272" t="s">
        <v>40</v>
      </c>
      <c r="Q1272">
        <v>3</v>
      </c>
      <c r="R1272" s="1">
        <v>45080</v>
      </c>
      <c r="S1272">
        <v>4</v>
      </c>
      <c r="T1272">
        <v>2</v>
      </c>
      <c r="U1272">
        <v>1</v>
      </c>
      <c r="V1272" s="1">
        <v>45039</v>
      </c>
      <c r="W1272" t="s">
        <v>92</v>
      </c>
      <c r="X1272" t="s">
        <v>51</v>
      </c>
      <c r="Y1272" t="s">
        <v>63</v>
      </c>
      <c r="Z1272">
        <v>2</v>
      </c>
      <c r="AA1272">
        <v>942.28</v>
      </c>
      <c r="AB1272">
        <v>43</v>
      </c>
      <c r="AC1272" t="str" cm="1">
        <f t="array" ref="AC1272">_xlfn.IFS(AB1272 &lt;=29, "Young Adult", AB1272 &lt;=44, "Adult", AB1272 &lt;=59, "Middle Age", AB1272 &gt; 59, "Old")</f>
        <v>Adult</v>
      </c>
      <c r="AD1272">
        <f t="shared" ca="1" si="38"/>
        <v>4</v>
      </c>
      <c r="AE1272" t="str" cm="1">
        <f t="array" ref="AE1272">_xlfn.IFS(S1272 &lt; 3, "Low", S1272 &lt;= 4, "Medium", S1272 &gt; 4, "High")</f>
        <v>Medium</v>
      </c>
      <c r="AF1272" t="str" cm="1">
        <f t="array" ref="AF1272">_xlfn.IFS(T1272 &lt; 3, "Unsatisfied", T1272 &lt;= 4, "Neutral", T1272 &gt; 4, "Satisfied" )</f>
        <v>Unsatisfied</v>
      </c>
      <c r="AG1272" t="str" cm="1">
        <f t="array" ref="AG1272">_xlfn.IFS(Q1272 &lt; 3, "Needs Improvement", Q1272 &lt;= 4, "Good", Q1272 &gt; 4, "Excellent" )</f>
        <v>Good</v>
      </c>
      <c r="AH1272" t="str">
        <f t="shared" si="39"/>
        <v>Effective</v>
      </c>
    </row>
    <row r="1273" spans="1:34" x14ac:dyDescent="0.35">
      <c r="A1273">
        <v>1787</v>
      </c>
      <c r="B1273" s="1">
        <v>43561</v>
      </c>
      <c r="C1273" t="s">
        <v>28</v>
      </c>
      <c r="D1273" t="s">
        <v>69</v>
      </c>
      <c r="E1273" t="s">
        <v>30</v>
      </c>
      <c r="F1273" t="s">
        <v>31</v>
      </c>
      <c r="G1273" t="s">
        <v>56</v>
      </c>
      <c r="H1273" t="s">
        <v>33</v>
      </c>
      <c r="I1273" t="s">
        <v>34</v>
      </c>
      <c r="J1273" t="s">
        <v>79</v>
      </c>
      <c r="K1273" s="1">
        <v>20646</v>
      </c>
      <c r="L1273" t="s">
        <v>36</v>
      </c>
      <c r="M1273" t="s">
        <v>48</v>
      </c>
      <c r="N1273" t="s">
        <v>49</v>
      </c>
      <c r="O1273" t="s">
        <v>77</v>
      </c>
      <c r="P1273" t="s">
        <v>40</v>
      </c>
      <c r="Q1273">
        <v>3</v>
      </c>
      <c r="R1273" s="1">
        <v>44980</v>
      </c>
      <c r="S1273">
        <v>2</v>
      </c>
      <c r="T1273">
        <v>5</v>
      </c>
      <c r="U1273">
        <v>3</v>
      </c>
      <c r="V1273" s="1">
        <v>44804</v>
      </c>
      <c r="W1273" t="s">
        <v>62</v>
      </c>
      <c r="X1273" t="s">
        <v>42</v>
      </c>
      <c r="Y1273" t="s">
        <v>73</v>
      </c>
      <c r="Z1273">
        <v>2</v>
      </c>
      <c r="AA1273">
        <v>756.7</v>
      </c>
      <c r="AB1273">
        <v>63</v>
      </c>
      <c r="AC1273" t="str" cm="1">
        <f t="array" ref="AC1273">_xlfn.IFS(AB1273 &lt;=29, "Young Adult", AB1273 &lt;=44, "Adult", AB1273 &lt;=59, "Middle Age", AB1273 &gt; 59, "Old")</f>
        <v>Old</v>
      </c>
      <c r="AD1273">
        <f t="shared" ca="1" si="38"/>
        <v>7</v>
      </c>
      <c r="AE1273" t="str" cm="1">
        <f t="array" ref="AE1273">_xlfn.IFS(S1273 &lt; 3, "Low", S1273 &lt;= 4, "Medium", S1273 &gt; 4, "High")</f>
        <v>Low</v>
      </c>
      <c r="AF1273" t="str" cm="1">
        <f t="array" ref="AF1273">_xlfn.IFS(T1273 &lt; 3, "Unsatisfied", T1273 &lt;= 4, "Neutral", T1273 &gt; 4, "Satisfied" )</f>
        <v>Satisfied</v>
      </c>
      <c r="AG1273" t="str" cm="1">
        <f t="array" ref="AG1273">_xlfn.IFS(Q1273 &lt; 3, "Needs Improvement", Q1273 &lt;= 4, "Good", Q1273 &gt; 4, "Excellent" )</f>
        <v>Good</v>
      </c>
      <c r="AH1273" t="str">
        <f t="shared" si="39"/>
        <v>Needs Improvement</v>
      </c>
    </row>
    <row r="1274" spans="1:34" x14ac:dyDescent="0.35">
      <c r="A1274">
        <v>1788</v>
      </c>
      <c r="B1274" s="1">
        <v>44023</v>
      </c>
      <c r="C1274" t="s">
        <v>28</v>
      </c>
      <c r="D1274" t="s">
        <v>29</v>
      </c>
      <c r="E1274" t="s">
        <v>30</v>
      </c>
      <c r="F1274" t="s">
        <v>31</v>
      </c>
      <c r="G1274" t="s">
        <v>32</v>
      </c>
      <c r="H1274" t="s">
        <v>55</v>
      </c>
      <c r="I1274" t="s">
        <v>34</v>
      </c>
      <c r="J1274" t="s">
        <v>70</v>
      </c>
      <c r="K1274" s="1">
        <v>27798</v>
      </c>
      <c r="L1274" t="s">
        <v>36</v>
      </c>
      <c r="M1274" t="s">
        <v>48</v>
      </c>
      <c r="N1274" t="s">
        <v>60</v>
      </c>
      <c r="O1274" t="s">
        <v>77</v>
      </c>
      <c r="P1274" t="s">
        <v>40</v>
      </c>
      <c r="Q1274">
        <v>3</v>
      </c>
      <c r="R1274" s="1">
        <v>45142</v>
      </c>
      <c r="S1274">
        <v>2</v>
      </c>
      <c r="T1274">
        <v>5</v>
      </c>
      <c r="U1274">
        <v>1</v>
      </c>
      <c r="V1274" s="1">
        <v>44918</v>
      </c>
      <c r="W1274" t="s">
        <v>41</v>
      </c>
      <c r="X1274" t="s">
        <v>42</v>
      </c>
      <c r="Y1274" t="s">
        <v>63</v>
      </c>
      <c r="Z1274">
        <v>4</v>
      </c>
      <c r="AA1274">
        <v>290.99</v>
      </c>
      <c r="AB1274">
        <v>44</v>
      </c>
      <c r="AC1274" t="str" cm="1">
        <f t="array" ref="AC1274">_xlfn.IFS(AB1274 &lt;=29, "Young Adult", AB1274 &lt;=44, "Adult", AB1274 &lt;=59, "Middle Age", AB1274 &gt; 59, "Old")</f>
        <v>Adult</v>
      </c>
      <c r="AD1274">
        <f t="shared" ca="1" si="38"/>
        <v>5</v>
      </c>
      <c r="AE1274" t="str" cm="1">
        <f t="array" ref="AE1274">_xlfn.IFS(S1274 &lt; 3, "Low", S1274 &lt;= 4, "Medium", S1274 &gt; 4, "High")</f>
        <v>Low</v>
      </c>
      <c r="AF1274" t="str" cm="1">
        <f t="array" ref="AF1274">_xlfn.IFS(T1274 &lt; 3, "Unsatisfied", T1274 &lt;= 4, "Neutral", T1274 &gt; 4, "Satisfied" )</f>
        <v>Satisfied</v>
      </c>
      <c r="AG1274" t="str" cm="1">
        <f t="array" ref="AG1274">_xlfn.IFS(Q1274 &lt; 3, "Needs Improvement", Q1274 &lt;= 4, "Good", Q1274 &gt; 4, "Excellent" )</f>
        <v>Good</v>
      </c>
      <c r="AH1274" t="str">
        <f t="shared" si="39"/>
        <v>Effective</v>
      </c>
    </row>
    <row r="1275" spans="1:34" x14ac:dyDescent="0.35">
      <c r="A1275">
        <v>1789</v>
      </c>
      <c r="B1275" s="1">
        <v>45038</v>
      </c>
      <c r="C1275" t="s">
        <v>28</v>
      </c>
      <c r="D1275" t="s">
        <v>85</v>
      </c>
      <c r="E1275" t="s">
        <v>30</v>
      </c>
      <c r="F1275" t="s">
        <v>31</v>
      </c>
      <c r="G1275" t="s">
        <v>32</v>
      </c>
      <c r="H1275" t="s">
        <v>46</v>
      </c>
      <c r="I1275" t="s">
        <v>34</v>
      </c>
      <c r="J1275" t="s">
        <v>79</v>
      </c>
      <c r="K1275" s="1">
        <v>23059</v>
      </c>
      <c r="L1275" t="s">
        <v>36</v>
      </c>
      <c r="M1275" t="s">
        <v>48</v>
      </c>
      <c r="N1275" t="s">
        <v>60</v>
      </c>
      <c r="O1275" t="s">
        <v>39</v>
      </c>
      <c r="P1275" t="s">
        <v>40</v>
      </c>
      <c r="Q1275">
        <v>3</v>
      </c>
      <c r="R1275" s="1">
        <v>44841</v>
      </c>
      <c r="S1275">
        <v>4</v>
      </c>
      <c r="T1275">
        <v>3</v>
      </c>
      <c r="U1275">
        <v>1</v>
      </c>
      <c r="V1275" s="1">
        <v>44934</v>
      </c>
      <c r="W1275" t="s">
        <v>41</v>
      </c>
      <c r="X1275" t="s">
        <v>51</v>
      </c>
      <c r="Y1275" t="s">
        <v>52</v>
      </c>
      <c r="Z1275">
        <v>2</v>
      </c>
      <c r="AA1275">
        <v>700.97</v>
      </c>
      <c r="AB1275">
        <v>60</v>
      </c>
      <c r="AC1275" t="str" cm="1">
        <f t="array" ref="AC1275">_xlfn.IFS(AB1275 &lt;=29, "Young Adult", AB1275 &lt;=44, "Adult", AB1275 &lt;=59, "Middle Age", AB1275 &gt; 59, "Old")</f>
        <v>Old</v>
      </c>
      <c r="AD1275">
        <f t="shared" ca="1" si="38"/>
        <v>3</v>
      </c>
      <c r="AE1275" t="str" cm="1">
        <f t="array" ref="AE1275">_xlfn.IFS(S1275 &lt; 3, "Low", S1275 &lt;= 4, "Medium", S1275 &gt; 4, "High")</f>
        <v>Medium</v>
      </c>
      <c r="AF1275" t="str" cm="1">
        <f t="array" ref="AF1275">_xlfn.IFS(T1275 &lt; 3, "Unsatisfied", T1275 &lt;= 4, "Neutral", T1275 &gt; 4, "Satisfied" )</f>
        <v>Neutral</v>
      </c>
      <c r="AG1275" t="str" cm="1">
        <f t="array" ref="AG1275">_xlfn.IFS(Q1275 &lt; 3, "Needs Improvement", Q1275 &lt;= 4, "Good", Q1275 &gt; 4, "Excellent" )</f>
        <v>Good</v>
      </c>
      <c r="AH1275" t="str">
        <f t="shared" si="39"/>
        <v>Needs Improvement</v>
      </c>
    </row>
    <row r="1276" spans="1:34" x14ac:dyDescent="0.35">
      <c r="A1276">
        <v>1790</v>
      </c>
      <c r="B1276" s="1">
        <v>44897</v>
      </c>
      <c r="C1276" t="s">
        <v>28</v>
      </c>
      <c r="D1276" t="s">
        <v>44</v>
      </c>
      <c r="E1276" t="s">
        <v>30</v>
      </c>
      <c r="F1276" t="s">
        <v>46</v>
      </c>
      <c r="G1276" t="s">
        <v>56</v>
      </c>
      <c r="H1276" t="s">
        <v>46</v>
      </c>
      <c r="I1276" t="s">
        <v>34</v>
      </c>
      <c r="J1276" t="s">
        <v>47</v>
      </c>
      <c r="K1276" s="1">
        <v>20523</v>
      </c>
      <c r="L1276" t="s">
        <v>36</v>
      </c>
      <c r="M1276" t="s">
        <v>37</v>
      </c>
      <c r="N1276" t="s">
        <v>84</v>
      </c>
      <c r="O1276" t="s">
        <v>77</v>
      </c>
      <c r="P1276" t="s">
        <v>40</v>
      </c>
      <c r="Q1276">
        <v>3</v>
      </c>
      <c r="R1276" s="1">
        <v>44845</v>
      </c>
      <c r="S1276">
        <v>4</v>
      </c>
      <c r="T1276">
        <v>5</v>
      </c>
      <c r="U1276">
        <v>4</v>
      </c>
      <c r="V1276" s="1">
        <v>44792</v>
      </c>
      <c r="W1276" t="s">
        <v>92</v>
      </c>
      <c r="X1276" t="s">
        <v>42</v>
      </c>
      <c r="Y1276" t="s">
        <v>52</v>
      </c>
      <c r="Z1276">
        <v>4</v>
      </c>
      <c r="AA1276">
        <v>631.98</v>
      </c>
      <c r="AB1276">
        <v>66</v>
      </c>
      <c r="AC1276" t="str" cm="1">
        <f t="array" ref="AC1276">_xlfn.IFS(AB1276 &lt;=29, "Young Adult", AB1276 &lt;=44, "Adult", AB1276 &lt;=59, "Middle Age", AB1276 &gt; 59, "Old")</f>
        <v>Old</v>
      </c>
      <c r="AD1276">
        <f t="shared" ca="1" si="38"/>
        <v>3</v>
      </c>
      <c r="AE1276" t="str" cm="1">
        <f t="array" ref="AE1276">_xlfn.IFS(S1276 &lt; 3, "Low", S1276 &lt;= 4, "Medium", S1276 &gt; 4, "High")</f>
        <v>Medium</v>
      </c>
      <c r="AF1276" t="str" cm="1">
        <f t="array" ref="AF1276">_xlfn.IFS(T1276 &lt; 3, "Unsatisfied", T1276 &lt;= 4, "Neutral", T1276 &gt; 4, "Satisfied" )</f>
        <v>Satisfied</v>
      </c>
      <c r="AG1276" t="str" cm="1">
        <f t="array" ref="AG1276">_xlfn.IFS(Q1276 &lt; 3, "Needs Improvement", Q1276 &lt;= 4, "Good", Q1276 &gt; 4, "Excellent" )</f>
        <v>Good</v>
      </c>
      <c r="AH1276" t="str">
        <f t="shared" si="39"/>
        <v>Needs Improvement</v>
      </c>
    </row>
    <row r="1277" spans="1:34" x14ac:dyDescent="0.35">
      <c r="A1277">
        <v>1791</v>
      </c>
      <c r="B1277" s="1">
        <v>44261</v>
      </c>
      <c r="C1277" t="s">
        <v>28</v>
      </c>
      <c r="D1277" t="s">
        <v>87</v>
      </c>
      <c r="E1277" t="s">
        <v>30</v>
      </c>
      <c r="F1277" t="s">
        <v>31</v>
      </c>
      <c r="G1277" t="s">
        <v>45</v>
      </c>
      <c r="H1277" t="s">
        <v>33</v>
      </c>
      <c r="I1277" t="s">
        <v>34</v>
      </c>
      <c r="J1277" t="s">
        <v>101</v>
      </c>
      <c r="K1277" s="1">
        <v>29800</v>
      </c>
      <c r="L1277" t="s">
        <v>36</v>
      </c>
      <c r="M1277" t="s">
        <v>37</v>
      </c>
      <c r="N1277" t="s">
        <v>49</v>
      </c>
      <c r="O1277" t="s">
        <v>77</v>
      </c>
      <c r="P1277" t="s">
        <v>40</v>
      </c>
      <c r="Q1277">
        <v>3</v>
      </c>
      <c r="R1277" s="1">
        <v>44822</v>
      </c>
      <c r="S1277">
        <v>4</v>
      </c>
      <c r="T1277">
        <v>5</v>
      </c>
      <c r="U1277">
        <v>3</v>
      </c>
      <c r="V1277" s="1">
        <v>44891</v>
      </c>
      <c r="W1277" t="s">
        <v>62</v>
      </c>
      <c r="X1277" t="s">
        <v>42</v>
      </c>
      <c r="Y1277" t="s">
        <v>43</v>
      </c>
      <c r="Z1277">
        <v>5</v>
      </c>
      <c r="AA1277">
        <v>282.85000000000002</v>
      </c>
      <c r="AB1277">
        <v>40</v>
      </c>
      <c r="AC1277" t="str" cm="1">
        <f t="array" ref="AC1277">_xlfn.IFS(AB1277 &lt;=29, "Young Adult", AB1277 &lt;=44, "Adult", AB1277 &lt;=59, "Middle Age", AB1277 &gt; 59, "Old")</f>
        <v>Adult</v>
      </c>
      <c r="AD1277">
        <f t="shared" ca="1" si="38"/>
        <v>5</v>
      </c>
      <c r="AE1277" t="str" cm="1">
        <f t="array" ref="AE1277">_xlfn.IFS(S1277 &lt; 3, "Low", S1277 &lt;= 4, "Medium", S1277 &gt; 4, "High")</f>
        <v>Medium</v>
      </c>
      <c r="AF1277" t="str" cm="1">
        <f t="array" ref="AF1277">_xlfn.IFS(T1277 &lt; 3, "Unsatisfied", T1277 &lt;= 4, "Neutral", T1277 &gt; 4, "Satisfied" )</f>
        <v>Satisfied</v>
      </c>
      <c r="AG1277" t="str" cm="1">
        <f t="array" ref="AG1277">_xlfn.IFS(Q1277 &lt; 3, "Needs Improvement", Q1277 &lt;= 4, "Good", Q1277 &gt; 4, "Excellent" )</f>
        <v>Good</v>
      </c>
      <c r="AH1277" t="str">
        <f t="shared" si="39"/>
        <v>Needs Improvement</v>
      </c>
    </row>
    <row r="1278" spans="1:34" x14ac:dyDescent="0.35">
      <c r="A1278">
        <v>1792</v>
      </c>
      <c r="B1278" s="1">
        <v>43606</v>
      </c>
      <c r="C1278" t="s">
        <v>28</v>
      </c>
      <c r="D1278" t="s">
        <v>64</v>
      </c>
      <c r="E1278" t="s">
        <v>30</v>
      </c>
      <c r="F1278" t="s">
        <v>55</v>
      </c>
      <c r="G1278" t="s">
        <v>32</v>
      </c>
      <c r="H1278" t="s">
        <v>33</v>
      </c>
      <c r="I1278" t="s">
        <v>34</v>
      </c>
      <c r="J1278" t="s">
        <v>99</v>
      </c>
      <c r="K1278" s="1">
        <v>18355</v>
      </c>
      <c r="L1278" t="s">
        <v>36</v>
      </c>
      <c r="M1278" t="s">
        <v>48</v>
      </c>
      <c r="N1278" t="s">
        <v>72</v>
      </c>
      <c r="O1278" t="s">
        <v>77</v>
      </c>
      <c r="P1278" t="s">
        <v>40</v>
      </c>
      <c r="Q1278">
        <v>3</v>
      </c>
      <c r="R1278" s="1">
        <v>44816</v>
      </c>
      <c r="S1278">
        <v>2</v>
      </c>
      <c r="T1278">
        <v>3</v>
      </c>
      <c r="U1278">
        <v>5</v>
      </c>
      <c r="V1278" s="1">
        <v>44894</v>
      </c>
      <c r="W1278" t="s">
        <v>68</v>
      </c>
      <c r="X1278" t="s">
        <v>42</v>
      </c>
      <c r="Y1278" t="s">
        <v>63</v>
      </c>
      <c r="Z1278">
        <v>1</v>
      </c>
      <c r="AA1278">
        <v>412.58</v>
      </c>
      <c r="AB1278">
        <v>69</v>
      </c>
      <c r="AC1278" t="str" cm="1">
        <f t="array" ref="AC1278">_xlfn.IFS(AB1278 &lt;=29, "Young Adult", AB1278 &lt;=44, "Adult", AB1278 &lt;=59, "Middle Age", AB1278 &gt; 59, "Old")</f>
        <v>Old</v>
      </c>
      <c r="AD1278">
        <f t="shared" ca="1" si="38"/>
        <v>7</v>
      </c>
      <c r="AE1278" t="str" cm="1">
        <f t="array" ref="AE1278">_xlfn.IFS(S1278 &lt; 3, "Low", S1278 &lt;= 4, "Medium", S1278 &gt; 4, "High")</f>
        <v>Low</v>
      </c>
      <c r="AF1278" t="str" cm="1">
        <f t="array" ref="AF1278">_xlfn.IFS(T1278 &lt; 3, "Unsatisfied", T1278 &lt;= 4, "Neutral", T1278 &gt; 4, "Satisfied" )</f>
        <v>Neutral</v>
      </c>
      <c r="AG1278" t="str" cm="1">
        <f t="array" ref="AG1278">_xlfn.IFS(Q1278 &lt; 3, "Needs Improvement", Q1278 &lt;= 4, "Good", Q1278 &gt; 4, "Excellent" )</f>
        <v>Good</v>
      </c>
      <c r="AH1278" t="str">
        <f t="shared" si="39"/>
        <v>Effective</v>
      </c>
    </row>
    <row r="1279" spans="1:34" x14ac:dyDescent="0.35">
      <c r="A1279">
        <v>1793</v>
      </c>
      <c r="B1279" s="1">
        <v>43396</v>
      </c>
      <c r="C1279" t="s">
        <v>28</v>
      </c>
      <c r="D1279" t="s">
        <v>69</v>
      </c>
      <c r="E1279" t="s">
        <v>30</v>
      </c>
      <c r="F1279" t="s">
        <v>55</v>
      </c>
      <c r="G1279" t="s">
        <v>56</v>
      </c>
      <c r="H1279" t="s">
        <v>33</v>
      </c>
      <c r="I1279" t="s">
        <v>34</v>
      </c>
      <c r="J1279" t="s">
        <v>82</v>
      </c>
      <c r="K1279" s="1">
        <v>16579</v>
      </c>
      <c r="L1279" t="s">
        <v>36</v>
      </c>
      <c r="M1279" t="s">
        <v>37</v>
      </c>
      <c r="N1279" t="s">
        <v>49</v>
      </c>
      <c r="O1279" t="s">
        <v>61</v>
      </c>
      <c r="P1279" t="s">
        <v>40</v>
      </c>
      <c r="Q1279">
        <v>3</v>
      </c>
      <c r="R1279" s="1">
        <v>44808</v>
      </c>
      <c r="S1279">
        <v>1</v>
      </c>
      <c r="T1279">
        <v>1</v>
      </c>
      <c r="U1279">
        <v>2</v>
      </c>
      <c r="V1279" s="1">
        <v>44985</v>
      </c>
      <c r="W1279" t="s">
        <v>92</v>
      </c>
      <c r="X1279" t="s">
        <v>51</v>
      </c>
      <c r="Y1279" t="s">
        <v>73</v>
      </c>
      <c r="Z1279">
        <v>1</v>
      </c>
      <c r="AA1279">
        <v>943.91</v>
      </c>
      <c r="AB1279">
        <v>73</v>
      </c>
      <c r="AC1279" t="str" cm="1">
        <f t="array" ref="AC1279">_xlfn.IFS(AB1279 &lt;=29, "Young Adult", AB1279 &lt;=44, "Adult", AB1279 &lt;=59, "Middle Age", AB1279 &gt; 59, "Old")</f>
        <v>Old</v>
      </c>
      <c r="AD1279">
        <f t="shared" ca="1" si="38"/>
        <v>7</v>
      </c>
      <c r="AE1279" t="str" cm="1">
        <f t="array" ref="AE1279">_xlfn.IFS(S1279 &lt; 3, "Low", S1279 &lt;= 4, "Medium", S1279 &gt; 4, "High")</f>
        <v>Low</v>
      </c>
      <c r="AF1279" t="str" cm="1">
        <f t="array" ref="AF1279">_xlfn.IFS(T1279 &lt; 3, "Unsatisfied", T1279 &lt;= 4, "Neutral", T1279 &gt; 4, "Satisfied" )</f>
        <v>Unsatisfied</v>
      </c>
      <c r="AG1279" t="str" cm="1">
        <f t="array" ref="AG1279">_xlfn.IFS(Q1279 &lt; 3, "Needs Improvement", Q1279 &lt;= 4, "Good", Q1279 &gt; 4, "Excellent" )</f>
        <v>Good</v>
      </c>
      <c r="AH1279" t="str">
        <f t="shared" si="39"/>
        <v>Needs Improvement</v>
      </c>
    </row>
    <row r="1280" spans="1:34" x14ac:dyDescent="0.35">
      <c r="A1280">
        <v>1794</v>
      </c>
      <c r="B1280" s="1">
        <v>44342</v>
      </c>
      <c r="C1280" t="s">
        <v>28</v>
      </c>
      <c r="D1280" t="s">
        <v>29</v>
      </c>
      <c r="E1280" t="s">
        <v>30</v>
      </c>
      <c r="F1280" t="s">
        <v>31</v>
      </c>
      <c r="G1280" t="s">
        <v>45</v>
      </c>
      <c r="H1280" t="s">
        <v>33</v>
      </c>
      <c r="I1280" t="s">
        <v>34</v>
      </c>
      <c r="J1280" t="s">
        <v>58</v>
      </c>
      <c r="K1280" s="1">
        <v>23236</v>
      </c>
      <c r="L1280" t="s">
        <v>36</v>
      </c>
      <c r="M1280" t="s">
        <v>37</v>
      </c>
      <c r="N1280" t="s">
        <v>38</v>
      </c>
      <c r="O1280" t="s">
        <v>39</v>
      </c>
      <c r="P1280" t="s">
        <v>40</v>
      </c>
      <c r="Q1280">
        <v>3</v>
      </c>
      <c r="R1280" s="1">
        <v>45063</v>
      </c>
      <c r="S1280">
        <v>4</v>
      </c>
      <c r="T1280">
        <v>4</v>
      </c>
      <c r="U1280">
        <v>2</v>
      </c>
      <c r="V1280" s="1">
        <v>44865</v>
      </c>
      <c r="W1280" t="s">
        <v>41</v>
      </c>
      <c r="X1280" t="s">
        <v>42</v>
      </c>
      <c r="Y1280" t="s">
        <v>63</v>
      </c>
      <c r="Z1280">
        <v>3</v>
      </c>
      <c r="AA1280">
        <v>208.13</v>
      </c>
      <c r="AB1280">
        <v>58</v>
      </c>
      <c r="AC1280" t="str" cm="1">
        <f t="array" ref="AC1280">_xlfn.IFS(AB1280 &lt;=29, "Young Adult", AB1280 &lt;=44, "Adult", AB1280 &lt;=59, "Middle Age", AB1280 &gt; 59, "Old")</f>
        <v>Middle Age</v>
      </c>
      <c r="AD1280">
        <f t="shared" ca="1" si="38"/>
        <v>5</v>
      </c>
      <c r="AE1280" t="str" cm="1">
        <f t="array" ref="AE1280">_xlfn.IFS(S1280 &lt; 3, "Low", S1280 &lt;= 4, "Medium", S1280 &gt; 4, "High")</f>
        <v>Medium</v>
      </c>
      <c r="AF1280" t="str" cm="1">
        <f t="array" ref="AF1280">_xlfn.IFS(T1280 &lt; 3, "Unsatisfied", T1280 &lt;= 4, "Neutral", T1280 &gt; 4, "Satisfied" )</f>
        <v>Neutral</v>
      </c>
      <c r="AG1280" t="str" cm="1">
        <f t="array" ref="AG1280">_xlfn.IFS(Q1280 &lt; 3, "Needs Improvement", Q1280 &lt;= 4, "Good", Q1280 &gt; 4, "Excellent" )</f>
        <v>Good</v>
      </c>
      <c r="AH1280" t="str">
        <f t="shared" si="39"/>
        <v>Effective</v>
      </c>
    </row>
    <row r="1281" spans="1:34" x14ac:dyDescent="0.35">
      <c r="A1281">
        <v>1795</v>
      </c>
      <c r="B1281" s="1">
        <v>43800</v>
      </c>
      <c r="C1281" t="s">
        <v>28</v>
      </c>
      <c r="D1281" t="s">
        <v>44</v>
      </c>
      <c r="E1281" t="s">
        <v>108</v>
      </c>
      <c r="F1281" t="s">
        <v>55</v>
      </c>
      <c r="G1281" t="s">
        <v>56</v>
      </c>
      <c r="H1281" t="s">
        <v>46</v>
      </c>
      <c r="I1281" t="s">
        <v>34</v>
      </c>
      <c r="J1281" t="s">
        <v>105</v>
      </c>
      <c r="K1281" s="1">
        <v>22010</v>
      </c>
      <c r="L1281" t="s">
        <v>36</v>
      </c>
      <c r="M1281" t="s">
        <v>37</v>
      </c>
      <c r="N1281" t="s">
        <v>84</v>
      </c>
      <c r="O1281" t="s">
        <v>39</v>
      </c>
      <c r="P1281" t="s">
        <v>40</v>
      </c>
      <c r="Q1281">
        <v>3</v>
      </c>
      <c r="R1281" s="1">
        <v>45087</v>
      </c>
      <c r="S1281">
        <v>5</v>
      </c>
      <c r="T1281">
        <v>1</v>
      </c>
      <c r="U1281">
        <v>4</v>
      </c>
      <c r="V1281" s="1">
        <v>44981</v>
      </c>
      <c r="W1281" t="s">
        <v>41</v>
      </c>
      <c r="X1281" t="s">
        <v>51</v>
      </c>
      <c r="Y1281" t="s">
        <v>73</v>
      </c>
      <c r="Z1281">
        <v>2</v>
      </c>
      <c r="AA1281">
        <v>145.47</v>
      </c>
      <c r="AB1281">
        <v>59</v>
      </c>
      <c r="AC1281" t="str" cm="1">
        <f t="array" ref="AC1281">_xlfn.IFS(AB1281 &lt;=29, "Young Adult", AB1281 &lt;=44, "Adult", AB1281 &lt;=59, "Middle Age", AB1281 &gt; 59, "Old")</f>
        <v>Middle Age</v>
      </c>
      <c r="AD1281">
        <f t="shared" ca="1" si="38"/>
        <v>6</v>
      </c>
      <c r="AE1281" t="str" cm="1">
        <f t="array" ref="AE1281">_xlfn.IFS(S1281 &lt; 3, "Low", S1281 &lt;= 4, "Medium", S1281 &gt; 4, "High")</f>
        <v>High</v>
      </c>
      <c r="AF1281" t="str" cm="1">
        <f t="array" ref="AF1281">_xlfn.IFS(T1281 &lt; 3, "Unsatisfied", T1281 &lt;= 4, "Neutral", T1281 &gt; 4, "Satisfied" )</f>
        <v>Unsatisfied</v>
      </c>
      <c r="AG1281" t="str" cm="1">
        <f t="array" ref="AG1281">_xlfn.IFS(Q1281 &lt; 3, "Needs Improvement", Q1281 &lt;= 4, "Good", Q1281 &gt; 4, "Excellent" )</f>
        <v>Good</v>
      </c>
      <c r="AH1281" t="str">
        <f t="shared" si="39"/>
        <v>Needs Improvement</v>
      </c>
    </row>
    <row r="1282" spans="1:34" x14ac:dyDescent="0.35">
      <c r="A1282">
        <v>1796</v>
      </c>
      <c r="B1282" s="1">
        <v>44354</v>
      </c>
      <c r="C1282" t="s">
        <v>28</v>
      </c>
      <c r="D1282" t="s">
        <v>87</v>
      </c>
      <c r="E1282" t="s">
        <v>108</v>
      </c>
      <c r="F1282" t="s">
        <v>31</v>
      </c>
      <c r="G1282" t="s">
        <v>45</v>
      </c>
      <c r="H1282" t="s">
        <v>55</v>
      </c>
      <c r="I1282" t="s">
        <v>34</v>
      </c>
      <c r="J1282" t="s">
        <v>103</v>
      </c>
      <c r="K1282" s="1">
        <v>27937</v>
      </c>
      <c r="L1282" t="s">
        <v>36</v>
      </c>
      <c r="M1282" t="s">
        <v>37</v>
      </c>
      <c r="N1282" t="s">
        <v>49</v>
      </c>
      <c r="O1282" t="s">
        <v>77</v>
      </c>
      <c r="P1282" t="s">
        <v>40</v>
      </c>
      <c r="Q1282">
        <v>3</v>
      </c>
      <c r="R1282" s="1">
        <v>44888</v>
      </c>
      <c r="S1282">
        <v>3</v>
      </c>
      <c r="T1282">
        <v>5</v>
      </c>
      <c r="U1282">
        <v>2</v>
      </c>
      <c r="V1282" s="1">
        <v>44861</v>
      </c>
      <c r="W1282" t="s">
        <v>50</v>
      </c>
      <c r="X1282" t="s">
        <v>51</v>
      </c>
      <c r="Y1282" t="s">
        <v>43</v>
      </c>
      <c r="Z1282">
        <v>1</v>
      </c>
      <c r="AA1282">
        <v>727.51</v>
      </c>
      <c r="AB1282">
        <v>45</v>
      </c>
      <c r="AC1282" t="str" cm="1">
        <f t="array" ref="AC1282">_xlfn.IFS(AB1282 &lt;=29, "Young Adult", AB1282 &lt;=44, "Adult", AB1282 &lt;=59, "Middle Age", AB1282 &gt; 59, "Old")</f>
        <v>Middle Age</v>
      </c>
      <c r="AD1282">
        <f t="shared" ca="1" si="38"/>
        <v>5</v>
      </c>
      <c r="AE1282" t="str" cm="1">
        <f t="array" ref="AE1282">_xlfn.IFS(S1282 &lt; 3, "Low", S1282 &lt;= 4, "Medium", S1282 &gt; 4, "High")</f>
        <v>Medium</v>
      </c>
      <c r="AF1282" t="str" cm="1">
        <f t="array" ref="AF1282">_xlfn.IFS(T1282 &lt; 3, "Unsatisfied", T1282 &lt;= 4, "Neutral", T1282 &gt; 4, "Satisfied" )</f>
        <v>Satisfied</v>
      </c>
      <c r="AG1282" t="str" cm="1">
        <f t="array" ref="AG1282">_xlfn.IFS(Q1282 &lt; 3, "Needs Improvement", Q1282 &lt;= 4, "Good", Q1282 &gt; 4, "Excellent" )</f>
        <v>Good</v>
      </c>
      <c r="AH1282" t="str">
        <f t="shared" si="39"/>
        <v>Needs Improvement</v>
      </c>
    </row>
    <row r="1283" spans="1:34" x14ac:dyDescent="0.35">
      <c r="A1283">
        <v>1797</v>
      </c>
      <c r="B1283" s="1">
        <v>44117</v>
      </c>
      <c r="C1283" t="s">
        <v>28</v>
      </c>
      <c r="D1283" t="s">
        <v>81</v>
      </c>
      <c r="E1283" t="s">
        <v>30</v>
      </c>
      <c r="F1283" t="s">
        <v>55</v>
      </c>
      <c r="G1283" t="s">
        <v>45</v>
      </c>
      <c r="H1283" t="s">
        <v>55</v>
      </c>
      <c r="I1283" t="s">
        <v>34</v>
      </c>
      <c r="J1283" t="s">
        <v>65</v>
      </c>
      <c r="K1283" s="1">
        <v>32038</v>
      </c>
      <c r="L1283" t="s">
        <v>36</v>
      </c>
      <c r="M1283" t="s">
        <v>37</v>
      </c>
      <c r="N1283" t="s">
        <v>49</v>
      </c>
      <c r="O1283" t="s">
        <v>39</v>
      </c>
      <c r="P1283" t="s">
        <v>40</v>
      </c>
      <c r="Q1283">
        <v>3</v>
      </c>
      <c r="R1283" s="1">
        <v>45049</v>
      </c>
      <c r="S1283">
        <v>3</v>
      </c>
      <c r="T1283">
        <v>3</v>
      </c>
      <c r="U1283">
        <v>5</v>
      </c>
      <c r="V1283" s="1">
        <v>44919</v>
      </c>
      <c r="W1283" t="s">
        <v>62</v>
      </c>
      <c r="X1283" t="s">
        <v>51</v>
      </c>
      <c r="Y1283" t="s">
        <v>43</v>
      </c>
      <c r="Z1283">
        <v>5</v>
      </c>
      <c r="AA1283">
        <v>581.42999999999995</v>
      </c>
      <c r="AB1283">
        <v>33</v>
      </c>
      <c r="AC1283" t="str" cm="1">
        <f t="array" ref="AC1283">_xlfn.IFS(AB1283 &lt;=29, "Young Adult", AB1283 &lt;=44, "Adult", AB1283 &lt;=59, "Middle Age", AB1283 &gt; 59, "Old")</f>
        <v>Adult</v>
      </c>
      <c r="AD1283">
        <f t="shared" ref="AD1283:AD1346" ca="1" si="40">DATEDIF(B1283, TODAY(), "Y")</f>
        <v>5</v>
      </c>
      <c r="AE1283" t="str" cm="1">
        <f t="array" ref="AE1283">_xlfn.IFS(S1283 &lt; 3, "Low", S1283 &lt;= 4, "Medium", S1283 &gt; 4, "High")</f>
        <v>Medium</v>
      </c>
      <c r="AF1283" t="str" cm="1">
        <f t="array" ref="AF1283">_xlfn.IFS(T1283 &lt; 3, "Unsatisfied", T1283 &lt;= 4, "Neutral", T1283 &gt; 4, "Satisfied" )</f>
        <v>Neutral</v>
      </c>
      <c r="AG1283" t="str" cm="1">
        <f t="array" ref="AG1283">_xlfn.IFS(Q1283 &lt; 3, "Needs Improvement", Q1283 &lt;= 4, "Good", Q1283 &gt; 4, "Excellent" )</f>
        <v>Good</v>
      </c>
      <c r="AH1283" t="str">
        <f t="shared" ref="AH1283:AH1346" si="41">IF(AND(Y1283 = "Passed", Q1283 &gt; 4), "Highly Effective", IF(AND(Y1283 = "Completed", Q1283 &gt;= 3), "Effective", "Needs Improvement"))</f>
        <v>Needs Improvement</v>
      </c>
    </row>
    <row r="1284" spans="1:34" x14ac:dyDescent="0.35">
      <c r="A1284">
        <v>1798</v>
      </c>
      <c r="B1284" s="1">
        <v>44864</v>
      </c>
      <c r="C1284" t="s">
        <v>106</v>
      </c>
      <c r="D1284" t="s">
        <v>54</v>
      </c>
      <c r="E1284" t="s">
        <v>30</v>
      </c>
      <c r="F1284" t="s">
        <v>46</v>
      </c>
      <c r="G1284" t="s">
        <v>45</v>
      </c>
      <c r="H1284" t="s">
        <v>55</v>
      </c>
      <c r="I1284" t="s">
        <v>34</v>
      </c>
      <c r="J1284" t="s">
        <v>89</v>
      </c>
      <c r="K1284" s="1">
        <v>31388</v>
      </c>
      <c r="L1284" t="s">
        <v>36</v>
      </c>
      <c r="M1284" t="s">
        <v>37</v>
      </c>
      <c r="N1284" t="s">
        <v>72</v>
      </c>
      <c r="O1284" t="s">
        <v>39</v>
      </c>
      <c r="P1284" t="s">
        <v>40</v>
      </c>
      <c r="Q1284">
        <v>3</v>
      </c>
      <c r="R1284" s="1">
        <v>44953</v>
      </c>
      <c r="S1284">
        <v>3</v>
      </c>
      <c r="T1284">
        <v>2</v>
      </c>
      <c r="U1284">
        <v>4</v>
      </c>
      <c r="V1284" s="1">
        <v>44906</v>
      </c>
      <c r="W1284" t="s">
        <v>92</v>
      </c>
      <c r="X1284" t="s">
        <v>42</v>
      </c>
      <c r="Y1284" t="s">
        <v>52</v>
      </c>
      <c r="Z1284">
        <v>1</v>
      </c>
      <c r="AA1284">
        <v>725.94</v>
      </c>
      <c r="AB1284">
        <v>37</v>
      </c>
      <c r="AC1284" t="str" cm="1">
        <f t="array" ref="AC1284">_xlfn.IFS(AB1284 &lt;=29, "Young Adult", AB1284 &lt;=44, "Adult", AB1284 &lt;=59, "Middle Age", AB1284 &gt; 59, "Old")</f>
        <v>Adult</v>
      </c>
      <c r="AD1284">
        <f t="shared" ca="1" si="40"/>
        <v>3</v>
      </c>
      <c r="AE1284" t="str" cm="1">
        <f t="array" ref="AE1284">_xlfn.IFS(S1284 &lt; 3, "Low", S1284 &lt;= 4, "Medium", S1284 &gt; 4, "High")</f>
        <v>Medium</v>
      </c>
      <c r="AF1284" t="str" cm="1">
        <f t="array" ref="AF1284">_xlfn.IFS(T1284 &lt; 3, "Unsatisfied", T1284 &lt;= 4, "Neutral", T1284 &gt; 4, "Satisfied" )</f>
        <v>Unsatisfied</v>
      </c>
      <c r="AG1284" t="str" cm="1">
        <f t="array" ref="AG1284">_xlfn.IFS(Q1284 &lt; 3, "Needs Improvement", Q1284 &lt;= 4, "Good", Q1284 &gt; 4, "Excellent" )</f>
        <v>Good</v>
      </c>
      <c r="AH1284" t="str">
        <f t="shared" si="41"/>
        <v>Needs Improvement</v>
      </c>
    </row>
    <row r="1285" spans="1:34" x14ac:dyDescent="0.35">
      <c r="A1285">
        <v>1799</v>
      </c>
      <c r="B1285" s="1">
        <v>44808</v>
      </c>
      <c r="C1285" t="s">
        <v>106</v>
      </c>
      <c r="D1285" t="s">
        <v>69</v>
      </c>
      <c r="E1285" t="s">
        <v>108</v>
      </c>
      <c r="F1285" t="s">
        <v>46</v>
      </c>
      <c r="G1285" t="s">
        <v>32</v>
      </c>
      <c r="H1285" t="s">
        <v>33</v>
      </c>
      <c r="I1285" t="s">
        <v>34</v>
      </c>
      <c r="J1285" t="s">
        <v>70</v>
      </c>
      <c r="K1285" s="1">
        <v>32558</v>
      </c>
      <c r="L1285" t="s">
        <v>36</v>
      </c>
      <c r="M1285" t="s">
        <v>48</v>
      </c>
      <c r="N1285" t="s">
        <v>72</v>
      </c>
      <c r="O1285" t="s">
        <v>67</v>
      </c>
      <c r="P1285" t="s">
        <v>40</v>
      </c>
      <c r="Q1285">
        <v>3</v>
      </c>
      <c r="R1285" s="1">
        <v>45044</v>
      </c>
      <c r="S1285">
        <v>2</v>
      </c>
      <c r="T1285">
        <v>5</v>
      </c>
      <c r="U1285">
        <v>3</v>
      </c>
      <c r="V1285" s="1">
        <v>44861</v>
      </c>
      <c r="W1285" t="s">
        <v>68</v>
      </c>
      <c r="X1285" t="s">
        <v>42</v>
      </c>
      <c r="Y1285" t="s">
        <v>73</v>
      </c>
      <c r="Z1285">
        <v>1</v>
      </c>
      <c r="AA1285">
        <v>338.36</v>
      </c>
      <c r="AB1285">
        <v>33</v>
      </c>
      <c r="AC1285" t="str" cm="1">
        <f t="array" ref="AC1285">_xlfn.IFS(AB1285 &lt;=29, "Young Adult", AB1285 &lt;=44, "Adult", AB1285 &lt;=59, "Middle Age", AB1285 &gt; 59, "Old")</f>
        <v>Adult</v>
      </c>
      <c r="AD1285">
        <f t="shared" ca="1" si="40"/>
        <v>3</v>
      </c>
      <c r="AE1285" t="str" cm="1">
        <f t="array" ref="AE1285">_xlfn.IFS(S1285 &lt; 3, "Low", S1285 &lt;= 4, "Medium", S1285 &gt; 4, "High")</f>
        <v>Low</v>
      </c>
      <c r="AF1285" t="str" cm="1">
        <f t="array" ref="AF1285">_xlfn.IFS(T1285 &lt; 3, "Unsatisfied", T1285 &lt;= 4, "Neutral", T1285 &gt; 4, "Satisfied" )</f>
        <v>Satisfied</v>
      </c>
      <c r="AG1285" t="str" cm="1">
        <f t="array" ref="AG1285">_xlfn.IFS(Q1285 &lt; 3, "Needs Improvement", Q1285 &lt;= 4, "Good", Q1285 &gt; 4, "Excellent" )</f>
        <v>Good</v>
      </c>
      <c r="AH1285" t="str">
        <f t="shared" si="41"/>
        <v>Needs Improvement</v>
      </c>
    </row>
    <row r="1286" spans="1:34" x14ac:dyDescent="0.35">
      <c r="A1286">
        <v>1800</v>
      </c>
      <c r="B1286" s="1">
        <v>43756</v>
      </c>
      <c r="C1286" t="s">
        <v>28</v>
      </c>
      <c r="D1286" t="s">
        <v>64</v>
      </c>
      <c r="E1286" t="s">
        <v>30</v>
      </c>
      <c r="F1286" t="s">
        <v>46</v>
      </c>
      <c r="G1286" t="s">
        <v>32</v>
      </c>
      <c r="H1286" t="s">
        <v>55</v>
      </c>
      <c r="I1286" t="s">
        <v>34</v>
      </c>
      <c r="J1286" t="s">
        <v>101</v>
      </c>
      <c r="K1286" s="1">
        <v>27855</v>
      </c>
      <c r="L1286" t="s">
        <v>36</v>
      </c>
      <c r="M1286" t="s">
        <v>37</v>
      </c>
      <c r="N1286" t="s">
        <v>72</v>
      </c>
      <c r="O1286" t="s">
        <v>77</v>
      </c>
      <c r="P1286" t="s">
        <v>40</v>
      </c>
      <c r="Q1286">
        <v>3</v>
      </c>
      <c r="R1286" s="1">
        <v>44960</v>
      </c>
      <c r="S1286">
        <v>4</v>
      </c>
      <c r="T1286">
        <v>3</v>
      </c>
      <c r="U1286">
        <v>5</v>
      </c>
      <c r="V1286" s="1">
        <v>45033</v>
      </c>
      <c r="W1286" t="s">
        <v>68</v>
      </c>
      <c r="X1286" t="s">
        <v>51</v>
      </c>
      <c r="Y1286" t="s">
        <v>43</v>
      </c>
      <c r="Z1286">
        <v>1</v>
      </c>
      <c r="AA1286">
        <v>732.84</v>
      </c>
      <c r="AB1286">
        <v>43</v>
      </c>
      <c r="AC1286" t="str" cm="1">
        <f t="array" ref="AC1286">_xlfn.IFS(AB1286 &lt;=29, "Young Adult", AB1286 &lt;=44, "Adult", AB1286 &lt;=59, "Middle Age", AB1286 &gt; 59, "Old")</f>
        <v>Adult</v>
      </c>
      <c r="AD1286">
        <f t="shared" ca="1" si="40"/>
        <v>6</v>
      </c>
      <c r="AE1286" t="str" cm="1">
        <f t="array" ref="AE1286">_xlfn.IFS(S1286 &lt; 3, "Low", S1286 &lt;= 4, "Medium", S1286 &gt; 4, "High")</f>
        <v>Medium</v>
      </c>
      <c r="AF1286" t="str" cm="1">
        <f t="array" ref="AF1286">_xlfn.IFS(T1286 &lt; 3, "Unsatisfied", T1286 &lt;= 4, "Neutral", T1286 &gt; 4, "Satisfied" )</f>
        <v>Neutral</v>
      </c>
      <c r="AG1286" t="str" cm="1">
        <f t="array" ref="AG1286">_xlfn.IFS(Q1286 &lt; 3, "Needs Improvement", Q1286 &lt;= 4, "Good", Q1286 &gt; 4, "Excellent" )</f>
        <v>Good</v>
      </c>
      <c r="AH1286" t="str">
        <f t="shared" si="41"/>
        <v>Needs Improvement</v>
      </c>
    </row>
    <row r="1287" spans="1:34" x14ac:dyDescent="0.35">
      <c r="A1287">
        <v>1801</v>
      </c>
      <c r="B1287" s="1">
        <v>44402</v>
      </c>
      <c r="C1287" t="s">
        <v>28</v>
      </c>
      <c r="D1287" t="s">
        <v>94</v>
      </c>
      <c r="E1287" t="s">
        <v>30</v>
      </c>
      <c r="F1287" t="s">
        <v>55</v>
      </c>
      <c r="G1287" t="s">
        <v>32</v>
      </c>
      <c r="H1287" t="s">
        <v>33</v>
      </c>
      <c r="I1287" t="s">
        <v>34</v>
      </c>
      <c r="J1287" t="s">
        <v>65</v>
      </c>
      <c r="K1287" s="1">
        <v>32726</v>
      </c>
      <c r="L1287" t="s">
        <v>36</v>
      </c>
      <c r="M1287" t="s">
        <v>37</v>
      </c>
      <c r="N1287" t="s">
        <v>49</v>
      </c>
      <c r="O1287" t="s">
        <v>67</v>
      </c>
      <c r="P1287" t="s">
        <v>40</v>
      </c>
      <c r="Q1287">
        <v>3</v>
      </c>
      <c r="R1287" s="1">
        <v>45079</v>
      </c>
      <c r="S1287">
        <v>3</v>
      </c>
      <c r="T1287">
        <v>4</v>
      </c>
      <c r="U1287">
        <v>3</v>
      </c>
      <c r="V1287" s="1">
        <v>45099</v>
      </c>
      <c r="W1287" t="s">
        <v>68</v>
      </c>
      <c r="X1287" t="s">
        <v>51</v>
      </c>
      <c r="Y1287" t="s">
        <v>52</v>
      </c>
      <c r="Z1287">
        <v>1</v>
      </c>
      <c r="AA1287">
        <v>753.69</v>
      </c>
      <c r="AB1287">
        <v>32</v>
      </c>
      <c r="AC1287" t="str" cm="1">
        <f t="array" ref="AC1287">_xlfn.IFS(AB1287 &lt;=29, "Young Adult", AB1287 &lt;=44, "Adult", AB1287 &lt;=59, "Middle Age", AB1287 &gt; 59, "Old")</f>
        <v>Adult</v>
      </c>
      <c r="AD1287">
        <f t="shared" ca="1" si="40"/>
        <v>4</v>
      </c>
      <c r="AE1287" t="str" cm="1">
        <f t="array" ref="AE1287">_xlfn.IFS(S1287 &lt; 3, "Low", S1287 &lt;= 4, "Medium", S1287 &gt; 4, "High")</f>
        <v>Medium</v>
      </c>
      <c r="AF1287" t="str" cm="1">
        <f t="array" ref="AF1287">_xlfn.IFS(T1287 &lt; 3, "Unsatisfied", T1287 &lt;= 4, "Neutral", T1287 &gt; 4, "Satisfied" )</f>
        <v>Neutral</v>
      </c>
      <c r="AG1287" t="str" cm="1">
        <f t="array" ref="AG1287">_xlfn.IFS(Q1287 &lt; 3, "Needs Improvement", Q1287 &lt;= 4, "Good", Q1287 &gt; 4, "Excellent" )</f>
        <v>Good</v>
      </c>
      <c r="AH1287" t="str">
        <f t="shared" si="41"/>
        <v>Needs Improvement</v>
      </c>
    </row>
    <row r="1288" spans="1:34" x14ac:dyDescent="0.35">
      <c r="A1288">
        <v>1802</v>
      </c>
      <c r="B1288" s="1">
        <v>43921</v>
      </c>
      <c r="C1288" t="s">
        <v>28</v>
      </c>
      <c r="D1288" t="s">
        <v>74</v>
      </c>
      <c r="E1288" t="s">
        <v>30</v>
      </c>
      <c r="F1288" t="s">
        <v>46</v>
      </c>
      <c r="G1288" t="s">
        <v>56</v>
      </c>
      <c r="H1288" t="s">
        <v>33</v>
      </c>
      <c r="I1288" t="s">
        <v>34</v>
      </c>
      <c r="J1288" t="s">
        <v>70</v>
      </c>
      <c r="K1288" s="1">
        <v>30176</v>
      </c>
      <c r="L1288" t="s">
        <v>36</v>
      </c>
      <c r="M1288" t="s">
        <v>37</v>
      </c>
      <c r="N1288" t="s">
        <v>60</v>
      </c>
      <c r="O1288" t="s">
        <v>77</v>
      </c>
      <c r="P1288" t="s">
        <v>40</v>
      </c>
      <c r="Q1288">
        <v>3</v>
      </c>
      <c r="R1288" s="1">
        <v>45067</v>
      </c>
      <c r="S1288">
        <v>4</v>
      </c>
      <c r="T1288">
        <v>2</v>
      </c>
      <c r="U1288">
        <v>5</v>
      </c>
      <c r="V1288" s="1">
        <v>45123</v>
      </c>
      <c r="W1288" t="s">
        <v>50</v>
      </c>
      <c r="X1288" t="s">
        <v>42</v>
      </c>
      <c r="Y1288" t="s">
        <v>43</v>
      </c>
      <c r="Z1288">
        <v>5</v>
      </c>
      <c r="AA1288">
        <v>131.91999999999999</v>
      </c>
      <c r="AB1288">
        <v>38</v>
      </c>
      <c r="AC1288" t="str" cm="1">
        <f t="array" ref="AC1288">_xlfn.IFS(AB1288 &lt;=29, "Young Adult", AB1288 &lt;=44, "Adult", AB1288 &lt;=59, "Middle Age", AB1288 &gt; 59, "Old")</f>
        <v>Adult</v>
      </c>
      <c r="AD1288">
        <f t="shared" ca="1" si="40"/>
        <v>6</v>
      </c>
      <c r="AE1288" t="str" cm="1">
        <f t="array" ref="AE1288">_xlfn.IFS(S1288 &lt; 3, "Low", S1288 &lt;= 4, "Medium", S1288 &gt; 4, "High")</f>
        <v>Medium</v>
      </c>
      <c r="AF1288" t="str" cm="1">
        <f t="array" ref="AF1288">_xlfn.IFS(T1288 &lt; 3, "Unsatisfied", T1288 &lt;= 4, "Neutral", T1288 &gt; 4, "Satisfied" )</f>
        <v>Unsatisfied</v>
      </c>
      <c r="AG1288" t="str" cm="1">
        <f t="array" ref="AG1288">_xlfn.IFS(Q1288 &lt; 3, "Needs Improvement", Q1288 &lt;= 4, "Good", Q1288 &gt; 4, "Excellent" )</f>
        <v>Good</v>
      </c>
      <c r="AH1288" t="str">
        <f t="shared" si="41"/>
        <v>Needs Improvement</v>
      </c>
    </row>
    <row r="1289" spans="1:34" x14ac:dyDescent="0.35">
      <c r="A1289">
        <v>1803</v>
      </c>
      <c r="B1289" s="1">
        <v>43780</v>
      </c>
      <c r="C1289" t="s">
        <v>28</v>
      </c>
      <c r="D1289" t="s">
        <v>81</v>
      </c>
      <c r="E1289" t="s">
        <v>30</v>
      </c>
      <c r="F1289" t="s">
        <v>55</v>
      </c>
      <c r="G1289" t="s">
        <v>32</v>
      </c>
      <c r="H1289" t="s">
        <v>55</v>
      </c>
      <c r="I1289" t="s">
        <v>34</v>
      </c>
      <c r="J1289" t="s">
        <v>75</v>
      </c>
      <c r="K1289" s="1">
        <v>30082</v>
      </c>
      <c r="L1289" t="s">
        <v>36</v>
      </c>
      <c r="M1289" t="s">
        <v>37</v>
      </c>
      <c r="N1289" t="s">
        <v>60</v>
      </c>
      <c r="O1289" t="s">
        <v>77</v>
      </c>
      <c r="P1289" t="s">
        <v>40</v>
      </c>
      <c r="Q1289">
        <v>3</v>
      </c>
      <c r="R1289" s="1">
        <v>44945</v>
      </c>
      <c r="S1289">
        <v>1</v>
      </c>
      <c r="T1289">
        <v>3</v>
      </c>
      <c r="U1289">
        <v>1</v>
      </c>
      <c r="V1289" s="1">
        <v>44824</v>
      </c>
      <c r="W1289" t="s">
        <v>41</v>
      </c>
      <c r="X1289" t="s">
        <v>51</v>
      </c>
      <c r="Y1289" t="s">
        <v>73</v>
      </c>
      <c r="Z1289">
        <v>4</v>
      </c>
      <c r="AA1289">
        <v>550.54999999999995</v>
      </c>
      <c r="AB1289">
        <v>37</v>
      </c>
      <c r="AC1289" t="str" cm="1">
        <f t="array" ref="AC1289">_xlfn.IFS(AB1289 &lt;=29, "Young Adult", AB1289 &lt;=44, "Adult", AB1289 &lt;=59, "Middle Age", AB1289 &gt; 59, "Old")</f>
        <v>Adult</v>
      </c>
      <c r="AD1289">
        <f t="shared" ca="1" si="40"/>
        <v>6</v>
      </c>
      <c r="AE1289" t="str" cm="1">
        <f t="array" ref="AE1289">_xlfn.IFS(S1289 &lt; 3, "Low", S1289 &lt;= 4, "Medium", S1289 &gt; 4, "High")</f>
        <v>Low</v>
      </c>
      <c r="AF1289" t="str" cm="1">
        <f t="array" ref="AF1289">_xlfn.IFS(T1289 &lt; 3, "Unsatisfied", T1289 &lt;= 4, "Neutral", T1289 &gt; 4, "Satisfied" )</f>
        <v>Neutral</v>
      </c>
      <c r="AG1289" t="str" cm="1">
        <f t="array" ref="AG1289">_xlfn.IFS(Q1289 &lt; 3, "Needs Improvement", Q1289 &lt;= 4, "Good", Q1289 &gt; 4, "Excellent" )</f>
        <v>Good</v>
      </c>
      <c r="AH1289" t="str">
        <f t="shared" si="41"/>
        <v>Needs Improvement</v>
      </c>
    </row>
    <row r="1290" spans="1:34" x14ac:dyDescent="0.35">
      <c r="A1290">
        <v>1804</v>
      </c>
      <c r="B1290" s="1">
        <v>44535</v>
      </c>
      <c r="C1290" t="s">
        <v>28</v>
      </c>
      <c r="D1290" t="s">
        <v>54</v>
      </c>
      <c r="E1290" t="s">
        <v>30</v>
      </c>
      <c r="F1290" t="s">
        <v>46</v>
      </c>
      <c r="G1290" t="s">
        <v>45</v>
      </c>
      <c r="H1290" t="s">
        <v>33</v>
      </c>
      <c r="I1290" t="s">
        <v>34</v>
      </c>
      <c r="J1290" t="s">
        <v>70</v>
      </c>
      <c r="K1290" s="1">
        <v>21021</v>
      </c>
      <c r="L1290" t="s">
        <v>36</v>
      </c>
      <c r="M1290" t="s">
        <v>48</v>
      </c>
      <c r="N1290" t="s">
        <v>49</v>
      </c>
      <c r="O1290" t="s">
        <v>39</v>
      </c>
      <c r="P1290" t="s">
        <v>40</v>
      </c>
      <c r="Q1290">
        <v>3</v>
      </c>
      <c r="R1290" s="1">
        <v>45030</v>
      </c>
      <c r="S1290">
        <v>3</v>
      </c>
      <c r="T1290">
        <v>3</v>
      </c>
      <c r="U1290">
        <v>5</v>
      </c>
      <c r="V1290" s="1">
        <v>44795</v>
      </c>
      <c r="W1290" t="s">
        <v>50</v>
      </c>
      <c r="X1290" t="s">
        <v>42</v>
      </c>
      <c r="Y1290" t="s">
        <v>43</v>
      </c>
      <c r="Z1290">
        <v>1</v>
      </c>
      <c r="AA1290">
        <v>767.49</v>
      </c>
      <c r="AB1290">
        <v>64</v>
      </c>
      <c r="AC1290" t="str" cm="1">
        <f t="array" ref="AC1290">_xlfn.IFS(AB1290 &lt;=29, "Young Adult", AB1290 &lt;=44, "Adult", AB1290 &lt;=59, "Middle Age", AB1290 &gt; 59, "Old")</f>
        <v>Old</v>
      </c>
      <c r="AD1290">
        <f t="shared" ca="1" si="40"/>
        <v>4</v>
      </c>
      <c r="AE1290" t="str" cm="1">
        <f t="array" ref="AE1290">_xlfn.IFS(S1290 &lt; 3, "Low", S1290 &lt;= 4, "Medium", S1290 &gt; 4, "High")</f>
        <v>Medium</v>
      </c>
      <c r="AF1290" t="str" cm="1">
        <f t="array" ref="AF1290">_xlfn.IFS(T1290 &lt; 3, "Unsatisfied", T1290 &lt;= 4, "Neutral", T1290 &gt; 4, "Satisfied" )</f>
        <v>Neutral</v>
      </c>
      <c r="AG1290" t="str" cm="1">
        <f t="array" ref="AG1290">_xlfn.IFS(Q1290 &lt; 3, "Needs Improvement", Q1290 &lt;= 4, "Good", Q1290 &gt; 4, "Excellent" )</f>
        <v>Good</v>
      </c>
      <c r="AH1290" t="str">
        <f t="shared" si="41"/>
        <v>Needs Improvement</v>
      </c>
    </row>
    <row r="1291" spans="1:34" x14ac:dyDescent="0.35">
      <c r="A1291">
        <v>1805</v>
      </c>
      <c r="B1291" s="1">
        <v>43451</v>
      </c>
      <c r="C1291" t="s">
        <v>28</v>
      </c>
      <c r="D1291" t="s">
        <v>69</v>
      </c>
      <c r="E1291" t="s">
        <v>30</v>
      </c>
      <c r="F1291" t="s">
        <v>31</v>
      </c>
      <c r="G1291" t="s">
        <v>45</v>
      </c>
      <c r="H1291" t="s">
        <v>33</v>
      </c>
      <c r="I1291" t="s">
        <v>34</v>
      </c>
      <c r="J1291" t="s">
        <v>47</v>
      </c>
      <c r="K1291" s="1">
        <v>25237</v>
      </c>
      <c r="L1291" t="s">
        <v>36</v>
      </c>
      <c r="M1291" t="s">
        <v>48</v>
      </c>
      <c r="N1291" t="s">
        <v>72</v>
      </c>
      <c r="O1291" t="s">
        <v>77</v>
      </c>
      <c r="P1291" t="s">
        <v>40</v>
      </c>
      <c r="Q1291">
        <v>3</v>
      </c>
      <c r="R1291" s="1">
        <v>45116</v>
      </c>
      <c r="S1291">
        <v>3</v>
      </c>
      <c r="T1291">
        <v>3</v>
      </c>
      <c r="U1291">
        <v>1</v>
      </c>
      <c r="V1291" s="1">
        <v>44968</v>
      </c>
      <c r="W1291" t="s">
        <v>92</v>
      </c>
      <c r="X1291" t="s">
        <v>42</v>
      </c>
      <c r="Y1291" t="s">
        <v>52</v>
      </c>
      <c r="Z1291">
        <v>5</v>
      </c>
      <c r="AA1291">
        <v>222.88</v>
      </c>
      <c r="AB1291">
        <v>49</v>
      </c>
      <c r="AC1291" t="str" cm="1">
        <f t="array" ref="AC1291">_xlfn.IFS(AB1291 &lt;=29, "Young Adult", AB1291 &lt;=44, "Adult", AB1291 &lt;=59, "Middle Age", AB1291 &gt; 59, "Old")</f>
        <v>Middle Age</v>
      </c>
      <c r="AD1291">
        <f t="shared" ca="1" si="40"/>
        <v>7</v>
      </c>
      <c r="AE1291" t="str" cm="1">
        <f t="array" ref="AE1291">_xlfn.IFS(S1291 &lt; 3, "Low", S1291 &lt;= 4, "Medium", S1291 &gt; 4, "High")</f>
        <v>Medium</v>
      </c>
      <c r="AF1291" t="str" cm="1">
        <f t="array" ref="AF1291">_xlfn.IFS(T1291 &lt; 3, "Unsatisfied", T1291 &lt;= 4, "Neutral", T1291 &gt; 4, "Satisfied" )</f>
        <v>Neutral</v>
      </c>
      <c r="AG1291" t="str" cm="1">
        <f t="array" ref="AG1291">_xlfn.IFS(Q1291 &lt; 3, "Needs Improvement", Q1291 &lt;= 4, "Good", Q1291 &gt; 4, "Excellent" )</f>
        <v>Good</v>
      </c>
      <c r="AH1291" t="str">
        <f t="shared" si="41"/>
        <v>Needs Improvement</v>
      </c>
    </row>
    <row r="1292" spans="1:34" x14ac:dyDescent="0.35">
      <c r="A1292">
        <v>1806</v>
      </c>
      <c r="B1292" s="1">
        <v>44626</v>
      </c>
      <c r="C1292" t="s">
        <v>28</v>
      </c>
      <c r="D1292" t="s">
        <v>29</v>
      </c>
      <c r="E1292" t="s">
        <v>30</v>
      </c>
      <c r="F1292" t="s">
        <v>46</v>
      </c>
      <c r="G1292" t="s">
        <v>45</v>
      </c>
      <c r="H1292" t="s">
        <v>55</v>
      </c>
      <c r="I1292" t="s">
        <v>34</v>
      </c>
      <c r="J1292" t="s">
        <v>65</v>
      </c>
      <c r="K1292" s="1">
        <v>18804</v>
      </c>
      <c r="L1292" t="s">
        <v>36</v>
      </c>
      <c r="M1292" t="s">
        <v>48</v>
      </c>
      <c r="N1292" t="s">
        <v>84</v>
      </c>
      <c r="O1292" t="s">
        <v>61</v>
      </c>
      <c r="P1292" t="s">
        <v>40</v>
      </c>
      <c r="Q1292">
        <v>3</v>
      </c>
      <c r="R1292" s="1">
        <v>44778</v>
      </c>
      <c r="S1292">
        <v>1</v>
      </c>
      <c r="T1292">
        <v>2</v>
      </c>
      <c r="U1292">
        <v>5</v>
      </c>
      <c r="V1292" s="1">
        <v>45134</v>
      </c>
      <c r="W1292" t="s">
        <v>92</v>
      </c>
      <c r="X1292" t="s">
        <v>42</v>
      </c>
      <c r="Y1292" t="s">
        <v>73</v>
      </c>
      <c r="Z1292">
        <v>3</v>
      </c>
      <c r="AA1292">
        <v>176.2</v>
      </c>
      <c r="AB1292">
        <v>71</v>
      </c>
      <c r="AC1292" t="str" cm="1">
        <f t="array" ref="AC1292">_xlfn.IFS(AB1292 &lt;=29, "Young Adult", AB1292 &lt;=44, "Adult", AB1292 &lt;=59, "Middle Age", AB1292 &gt; 59, "Old")</f>
        <v>Old</v>
      </c>
      <c r="AD1292">
        <f t="shared" ca="1" si="40"/>
        <v>4</v>
      </c>
      <c r="AE1292" t="str" cm="1">
        <f t="array" ref="AE1292">_xlfn.IFS(S1292 &lt; 3, "Low", S1292 &lt;= 4, "Medium", S1292 &gt; 4, "High")</f>
        <v>Low</v>
      </c>
      <c r="AF1292" t="str" cm="1">
        <f t="array" ref="AF1292">_xlfn.IFS(T1292 &lt; 3, "Unsatisfied", T1292 &lt;= 4, "Neutral", T1292 &gt; 4, "Satisfied" )</f>
        <v>Unsatisfied</v>
      </c>
      <c r="AG1292" t="str" cm="1">
        <f t="array" ref="AG1292">_xlfn.IFS(Q1292 &lt; 3, "Needs Improvement", Q1292 &lt;= 4, "Good", Q1292 &gt; 4, "Excellent" )</f>
        <v>Good</v>
      </c>
      <c r="AH1292" t="str">
        <f t="shared" si="41"/>
        <v>Needs Improvement</v>
      </c>
    </row>
    <row r="1293" spans="1:34" x14ac:dyDescent="0.35">
      <c r="A1293">
        <v>1807</v>
      </c>
      <c r="B1293" s="1">
        <v>43712</v>
      </c>
      <c r="C1293" t="s">
        <v>28</v>
      </c>
      <c r="D1293" t="s">
        <v>85</v>
      </c>
      <c r="E1293" t="s">
        <v>30</v>
      </c>
      <c r="F1293" t="s">
        <v>31</v>
      </c>
      <c r="G1293" t="s">
        <v>32</v>
      </c>
      <c r="H1293" t="s">
        <v>55</v>
      </c>
      <c r="I1293" t="s">
        <v>34</v>
      </c>
      <c r="J1293" t="s">
        <v>105</v>
      </c>
      <c r="K1293" s="1">
        <v>29172</v>
      </c>
      <c r="L1293" t="s">
        <v>36</v>
      </c>
      <c r="M1293" t="s">
        <v>37</v>
      </c>
      <c r="N1293" t="s">
        <v>38</v>
      </c>
      <c r="O1293" t="s">
        <v>39</v>
      </c>
      <c r="P1293" t="s">
        <v>40</v>
      </c>
      <c r="Q1293">
        <v>3</v>
      </c>
      <c r="R1293" s="1">
        <v>44960</v>
      </c>
      <c r="S1293">
        <v>1</v>
      </c>
      <c r="T1293">
        <v>4</v>
      </c>
      <c r="U1293">
        <v>4</v>
      </c>
      <c r="V1293" s="1">
        <v>44992</v>
      </c>
      <c r="W1293" t="s">
        <v>68</v>
      </c>
      <c r="X1293" t="s">
        <v>51</v>
      </c>
      <c r="Y1293" t="s">
        <v>52</v>
      </c>
      <c r="Z1293">
        <v>5</v>
      </c>
      <c r="AA1293">
        <v>794.61</v>
      </c>
      <c r="AB1293">
        <v>40</v>
      </c>
      <c r="AC1293" t="str" cm="1">
        <f t="array" ref="AC1293">_xlfn.IFS(AB1293 &lt;=29, "Young Adult", AB1293 &lt;=44, "Adult", AB1293 &lt;=59, "Middle Age", AB1293 &gt; 59, "Old")</f>
        <v>Adult</v>
      </c>
      <c r="AD1293">
        <f t="shared" ca="1" si="40"/>
        <v>6</v>
      </c>
      <c r="AE1293" t="str" cm="1">
        <f t="array" ref="AE1293">_xlfn.IFS(S1293 &lt; 3, "Low", S1293 &lt;= 4, "Medium", S1293 &gt; 4, "High")</f>
        <v>Low</v>
      </c>
      <c r="AF1293" t="str" cm="1">
        <f t="array" ref="AF1293">_xlfn.IFS(T1293 &lt; 3, "Unsatisfied", T1293 &lt;= 4, "Neutral", T1293 &gt; 4, "Satisfied" )</f>
        <v>Neutral</v>
      </c>
      <c r="AG1293" t="str" cm="1">
        <f t="array" ref="AG1293">_xlfn.IFS(Q1293 &lt; 3, "Needs Improvement", Q1293 &lt;= 4, "Good", Q1293 &gt; 4, "Excellent" )</f>
        <v>Good</v>
      </c>
      <c r="AH1293" t="str">
        <f t="shared" si="41"/>
        <v>Needs Improvement</v>
      </c>
    </row>
    <row r="1294" spans="1:34" x14ac:dyDescent="0.35">
      <c r="A1294">
        <v>1808</v>
      </c>
      <c r="B1294" s="1">
        <v>45133</v>
      </c>
      <c r="C1294" t="s">
        <v>28</v>
      </c>
      <c r="D1294" t="s">
        <v>44</v>
      </c>
      <c r="E1294" t="s">
        <v>30</v>
      </c>
      <c r="F1294" t="s">
        <v>46</v>
      </c>
      <c r="G1294" t="s">
        <v>45</v>
      </c>
      <c r="H1294" t="s">
        <v>46</v>
      </c>
      <c r="I1294" t="s">
        <v>34</v>
      </c>
      <c r="J1294" t="s">
        <v>89</v>
      </c>
      <c r="K1294" s="1">
        <v>30584</v>
      </c>
      <c r="L1294" t="s">
        <v>36</v>
      </c>
      <c r="M1294" t="s">
        <v>37</v>
      </c>
      <c r="N1294" t="s">
        <v>72</v>
      </c>
      <c r="O1294" t="s">
        <v>67</v>
      </c>
      <c r="P1294" t="s">
        <v>40</v>
      </c>
      <c r="Q1294">
        <v>3</v>
      </c>
      <c r="R1294" s="1">
        <v>45041</v>
      </c>
      <c r="S1294">
        <v>5</v>
      </c>
      <c r="T1294">
        <v>2</v>
      </c>
      <c r="U1294">
        <v>4</v>
      </c>
      <c r="V1294" s="1">
        <v>44846</v>
      </c>
      <c r="W1294" t="s">
        <v>50</v>
      </c>
      <c r="X1294" t="s">
        <v>51</v>
      </c>
      <c r="Y1294" t="s">
        <v>73</v>
      </c>
      <c r="Z1294">
        <v>1</v>
      </c>
      <c r="AA1294">
        <v>147.08000000000001</v>
      </c>
      <c r="AB1294">
        <v>40</v>
      </c>
      <c r="AC1294" t="str" cm="1">
        <f t="array" ref="AC1294">_xlfn.IFS(AB1294 &lt;=29, "Young Adult", AB1294 &lt;=44, "Adult", AB1294 &lt;=59, "Middle Age", AB1294 &gt; 59, "Old")</f>
        <v>Adult</v>
      </c>
      <c r="AD1294">
        <f t="shared" ca="1" si="40"/>
        <v>2</v>
      </c>
      <c r="AE1294" t="str" cm="1">
        <f t="array" ref="AE1294">_xlfn.IFS(S1294 &lt; 3, "Low", S1294 &lt;= 4, "Medium", S1294 &gt; 4, "High")</f>
        <v>High</v>
      </c>
      <c r="AF1294" t="str" cm="1">
        <f t="array" ref="AF1294">_xlfn.IFS(T1294 &lt; 3, "Unsatisfied", T1294 &lt;= 4, "Neutral", T1294 &gt; 4, "Satisfied" )</f>
        <v>Unsatisfied</v>
      </c>
      <c r="AG1294" t="str" cm="1">
        <f t="array" ref="AG1294">_xlfn.IFS(Q1294 &lt; 3, "Needs Improvement", Q1294 &lt;= 4, "Good", Q1294 &gt; 4, "Excellent" )</f>
        <v>Good</v>
      </c>
      <c r="AH1294" t="str">
        <f t="shared" si="41"/>
        <v>Needs Improvement</v>
      </c>
    </row>
    <row r="1295" spans="1:34" x14ac:dyDescent="0.35">
      <c r="A1295">
        <v>1809</v>
      </c>
      <c r="B1295" s="1">
        <v>44914</v>
      </c>
      <c r="C1295" t="s">
        <v>28</v>
      </c>
      <c r="D1295" t="s">
        <v>87</v>
      </c>
      <c r="E1295" t="s">
        <v>30</v>
      </c>
      <c r="F1295" t="s">
        <v>31</v>
      </c>
      <c r="G1295" t="s">
        <v>32</v>
      </c>
      <c r="H1295" t="s">
        <v>46</v>
      </c>
      <c r="I1295" t="s">
        <v>34</v>
      </c>
      <c r="J1295" t="s">
        <v>105</v>
      </c>
      <c r="K1295" s="1">
        <v>24435</v>
      </c>
      <c r="L1295" t="s">
        <v>36</v>
      </c>
      <c r="M1295" t="s">
        <v>37</v>
      </c>
      <c r="N1295" t="s">
        <v>60</v>
      </c>
      <c r="O1295" t="s">
        <v>77</v>
      </c>
      <c r="P1295" t="s">
        <v>40</v>
      </c>
      <c r="Q1295">
        <v>3</v>
      </c>
      <c r="R1295" s="1">
        <v>45023</v>
      </c>
      <c r="S1295">
        <v>5</v>
      </c>
      <c r="T1295">
        <v>2</v>
      </c>
      <c r="U1295">
        <v>1</v>
      </c>
      <c r="V1295" s="1">
        <v>44788</v>
      </c>
      <c r="W1295" t="s">
        <v>92</v>
      </c>
      <c r="X1295" t="s">
        <v>42</v>
      </c>
      <c r="Y1295" t="s">
        <v>52</v>
      </c>
      <c r="Z1295">
        <v>5</v>
      </c>
      <c r="AA1295">
        <v>488.94</v>
      </c>
      <c r="AB1295">
        <v>56</v>
      </c>
      <c r="AC1295" t="str" cm="1">
        <f t="array" ref="AC1295">_xlfn.IFS(AB1295 &lt;=29, "Young Adult", AB1295 &lt;=44, "Adult", AB1295 &lt;=59, "Middle Age", AB1295 &gt; 59, "Old")</f>
        <v>Middle Age</v>
      </c>
      <c r="AD1295">
        <f t="shared" ca="1" si="40"/>
        <v>3</v>
      </c>
      <c r="AE1295" t="str" cm="1">
        <f t="array" ref="AE1295">_xlfn.IFS(S1295 &lt; 3, "Low", S1295 &lt;= 4, "Medium", S1295 &gt; 4, "High")</f>
        <v>High</v>
      </c>
      <c r="AF1295" t="str" cm="1">
        <f t="array" ref="AF1295">_xlfn.IFS(T1295 &lt; 3, "Unsatisfied", T1295 &lt;= 4, "Neutral", T1295 &gt; 4, "Satisfied" )</f>
        <v>Unsatisfied</v>
      </c>
      <c r="AG1295" t="str" cm="1">
        <f t="array" ref="AG1295">_xlfn.IFS(Q1295 &lt; 3, "Needs Improvement", Q1295 &lt;= 4, "Good", Q1295 &gt; 4, "Excellent" )</f>
        <v>Good</v>
      </c>
      <c r="AH1295" t="str">
        <f t="shared" si="41"/>
        <v>Needs Improvement</v>
      </c>
    </row>
    <row r="1296" spans="1:34" x14ac:dyDescent="0.35">
      <c r="A1296">
        <v>1810</v>
      </c>
      <c r="B1296" s="1">
        <v>44425</v>
      </c>
      <c r="C1296" t="s">
        <v>28</v>
      </c>
      <c r="D1296" t="s">
        <v>64</v>
      </c>
      <c r="E1296" t="s">
        <v>30</v>
      </c>
      <c r="F1296" t="s">
        <v>55</v>
      </c>
      <c r="G1296" t="s">
        <v>45</v>
      </c>
      <c r="H1296" t="s">
        <v>46</v>
      </c>
      <c r="I1296" t="s">
        <v>34</v>
      </c>
      <c r="J1296" t="s">
        <v>65</v>
      </c>
      <c r="K1296" s="1">
        <v>34668</v>
      </c>
      <c r="L1296" t="s">
        <v>36</v>
      </c>
      <c r="M1296" t="s">
        <v>48</v>
      </c>
      <c r="N1296" t="s">
        <v>72</v>
      </c>
      <c r="O1296" t="s">
        <v>77</v>
      </c>
      <c r="P1296" t="s">
        <v>40</v>
      </c>
      <c r="Q1296">
        <v>3</v>
      </c>
      <c r="R1296" s="1">
        <v>45113</v>
      </c>
      <c r="S1296">
        <v>5</v>
      </c>
      <c r="T1296">
        <v>1</v>
      </c>
      <c r="U1296">
        <v>4</v>
      </c>
      <c r="V1296" s="1">
        <v>44979</v>
      </c>
      <c r="W1296" t="s">
        <v>62</v>
      </c>
      <c r="X1296" t="s">
        <v>51</v>
      </c>
      <c r="Y1296" t="s">
        <v>43</v>
      </c>
      <c r="Z1296">
        <v>1</v>
      </c>
      <c r="AA1296">
        <v>603.57000000000005</v>
      </c>
      <c r="AB1296">
        <v>27</v>
      </c>
      <c r="AC1296" t="str" cm="1">
        <f t="array" ref="AC1296">_xlfn.IFS(AB1296 &lt;=29, "Young Adult", AB1296 &lt;=44, "Adult", AB1296 &lt;=59, "Middle Age", AB1296 &gt; 59, "Old")</f>
        <v>Young Adult</v>
      </c>
      <c r="AD1296">
        <f t="shared" ca="1" si="40"/>
        <v>4</v>
      </c>
      <c r="AE1296" t="str" cm="1">
        <f t="array" ref="AE1296">_xlfn.IFS(S1296 &lt; 3, "Low", S1296 &lt;= 4, "Medium", S1296 &gt; 4, "High")</f>
        <v>High</v>
      </c>
      <c r="AF1296" t="str" cm="1">
        <f t="array" ref="AF1296">_xlfn.IFS(T1296 &lt; 3, "Unsatisfied", T1296 &lt;= 4, "Neutral", T1296 &gt; 4, "Satisfied" )</f>
        <v>Unsatisfied</v>
      </c>
      <c r="AG1296" t="str" cm="1">
        <f t="array" ref="AG1296">_xlfn.IFS(Q1296 &lt; 3, "Needs Improvement", Q1296 &lt;= 4, "Good", Q1296 &gt; 4, "Excellent" )</f>
        <v>Good</v>
      </c>
      <c r="AH1296" t="str">
        <f t="shared" si="41"/>
        <v>Needs Improvement</v>
      </c>
    </row>
    <row r="1297" spans="1:34" x14ac:dyDescent="0.35">
      <c r="A1297">
        <v>1811</v>
      </c>
      <c r="B1297" s="1">
        <v>44723</v>
      </c>
      <c r="C1297" t="s">
        <v>28</v>
      </c>
      <c r="D1297" t="s">
        <v>94</v>
      </c>
      <c r="E1297" t="s">
        <v>30</v>
      </c>
      <c r="F1297" t="s">
        <v>31</v>
      </c>
      <c r="G1297" t="s">
        <v>45</v>
      </c>
      <c r="H1297" t="s">
        <v>55</v>
      </c>
      <c r="I1297" t="s">
        <v>34</v>
      </c>
      <c r="J1297" t="s">
        <v>110</v>
      </c>
      <c r="K1297" s="1">
        <v>28470</v>
      </c>
      <c r="L1297" t="s">
        <v>36</v>
      </c>
      <c r="M1297" t="s">
        <v>37</v>
      </c>
      <c r="N1297" t="s">
        <v>72</v>
      </c>
      <c r="O1297" t="s">
        <v>77</v>
      </c>
      <c r="P1297" t="s">
        <v>40</v>
      </c>
      <c r="Q1297">
        <v>3</v>
      </c>
      <c r="R1297" s="1">
        <v>44815</v>
      </c>
      <c r="S1297">
        <v>2</v>
      </c>
      <c r="T1297">
        <v>5</v>
      </c>
      <c r="U1297">
        <v>1</v>
      </c>
      <c r="V1297" s="1">
        <v>45132</v>
      </c>
      <c r="W1297" t="s">
        <v>50</v>
      </c>
      <c r="X1297" t="s">
        <v>51</v>
      </c>
      <c r="Y1297" t="s">
        <v>52</v>
      </c>
      <c r="Z1297">
        <v>3</v>
      </c>
      <c r="AA1297">
        <v>819.87</v>
      </c>
      <c r="AB1297">
        <v>45</v>
      </c>
      <c r="AC1297" t="str" cm="1">
        <f t="array" ref="AC1297">_xlfn.IFS(AB1297 &lt;=29, "Young Adult", AB1297 &lt;=44, "Adult", AB1297 &lt;=59, "Middle Age", AB1297 &gt; 59, "Old")</f>
        <v>Middle Age</v>
      </c>
      <c r="AD1297">
        <f t="shared" ca="1" si="40"/>
        <v>4</v>
      </c>
      <c r="AE1297" t="str" cm="1">
        <f t="array" ref="AE1297">_xlfn.IFS(S1297 &lt; 3, "Low", S1297 &lt;= 4, "Medium", S1297 &gt; 4, "High")</f>
        <v>Low</v>
      </c>
      <c r="AF1297" t="str" cm="1">
        <f t="array" ref="AF1297">_xlfn.IFS(T1297 &lt; 3, "Unsatisfied", T1297 &lt;= 4, "Neutral", T1297 &gt; 4, "Satisfied" )</f>
        <v>Satisfied</v>
      </c>
      <c r="AG1297" t="str" cm="1">
        <f t="array" ref="AG1297">_xlfn.IFS(Q1297 &lt; 3, "Needs Improvement", Q1297 &lt;= 4, "Good", Q1297 &gt; 4, "Excellent" )</f>
        <v>Good</v>
      </c>
      <c r="AH1297" t="str">
        <f t="shared" si="41"/>
        <v>Needs Improvement</v>
      </c>
    </row>
    <row r="1298" spans="1:34" x14ac:dyDescent="0.35">
      <c r="A1298">
        <v>1812</v>
      </c>
      <c r="B1298" s="1">
        <v>44470</v>
      </c>
      <c r="C1298" t="s">
        <v>28</v>
      </c>
      <c r="D1298" t="s">
        <v>74</v>
      </c>
      <c r="E1298" t="s">
        <v>108</v>
      </c>
      <c r="F1298" t="s">
        <v>31</v>
      </c>
      <c r="G1298" t="s">
        <v>45</v>
      </c>
      <c r="H1298" t="s">
        <v>55</v>
      </c>
      <c r="I1298" t="s">
        <v>34</v>
      </c>
      <c r="J1298" t="s">
        <v>65</v>
      </c>
      <c r="K1298" s="1">
        <v>28609</v>
      </c>
      <c r="L1298" t="s">
        <v>36</v>
      </c>
      <c r="M1298" t="s">
        <v>37</v>
      </c>
      <c r="N1298" t="s">
        <v>72</v>
      </c>
      <c r="O1298" t="s">
        <v>39</v>
      </c>
      <c r="P1298" t="s">
        <v>40</v>
      </c>
      <c r="Q1298">
        <v>3</v>
      </c>
      <c r="R1298" s="1">
        <v>44900</v>
      </c>
      <c r="S1298">
        <v>4</v>
      </c>
      <c r="T1298">
        <v>2</v>
      </c>
      <c r="U1298">
        <v>5</v>
      </c>
      <c r="V1298" s="1">
        <v>44989</v>
      </c>
      <c r="W1298" t="s">
        <v>41</v>
      </c>
      <c r="X1298" t="s">
        <v>42</v>
      </c>
      <c r="Y1298" t="s">
        <v>52</v>
      </c>
      <c r="Z1298">
        <v>2</v>
      </c>
      <c r="AA1298">
        <v>836.19</v>
      </c>
      <c r="AB1298">
        <v>43</v>
      </c>
      <c r="AC1298" t="str" cm="1">
        <f t="array" ref="AC1298">_xlfn.IFS(AB1298 &lt;=29, "Young Adult", AB1298 &lt;=44, "Adult", AB1298 &lt;=59, "Middle Age", AB1298 &gt; 59, "Old")</f>
        <v>Adult</v>
      </c>
      <c r="AD1298">
        <f t="shared" ca="1" si="40"/>
        <v>4</v>
      </c>
      <c r="AE1298" t="str" cm="1">
        <f t="array" ref="AE1298">_xlfn.IFS(S1298 &lt; 3, "Low", S1298 &lt;= 4, "Medium", S1298 &gt; 4, "High")</f>
        <v>Medium</v>
      </c>
      <c r="AF1298" t="str" cm="1">
        <f t="array" ref="AF1298">_xlfn.IFS(T1298 &lt; 3, "Unsatisfied", T1298 &lt;= 4, "Neutral", T1298 &gt; 4, "Satisfied" )</f>
        <v>Unsatisfied</v>
      </c>
      <c r="AG1298" t="str" cm="1">
        <f t="array" ref="AG1298">_xlfn.IFS(Q1298 &lt; 3, "Needs Improvement", Q1298 &lt;= 4, "Good", Q1298 &gt; 4, "Excellent" )</f>
        <v>Good</v>
      </c>
      <c r="AH1298" t="str">
        <f t="shared" si="41"/>
        <v>Needs Improvement</v>
      </c>
    </row>
    <row r="1299" spans="1:34" x14ac:dyDescent="0.35">
      <c r="A1299">
        <v>1813</v>
      </c>
      <c r="B1299" s="1">
        <v>44047</v>
      </c>
      <c r="C1299" t="s">
        <v>28</v>
      </c>
      <c r="D1299" t="s">
        <v>81</v>
      </c>
      <c r="E1299" t="s">
        <v>30</v>
      </c>
      <c r="F1299" t="s">
        <v>31</v>
      </c>
      <c r="G1299" t="s">
        <v>32</v>
      </c>
      <c r="H1299" t="s">
        <v>33</v>
      </c>
      <c r="I1299" t="s">
        <v>34</v>
      </c>
      <c r="J1299" t="s">
        <v>47</v>
      </c>
      <c r="K1299" s="1">
        <v>29232</v>
      </c>
      <c r="L1299" t="s">
        <v>36</v>
      </c>
      <c r="M1299" t="s">
        <v>37</v>
      </c>
      <c r="N1299" t="s">
        <v>60</v>
      </c>
      <c r="O1299" t="s">
        <v>77</v>
      </c>
      <c r="P1299" t="s">
        <v>40</v>
      </c>
      <c r="Q1299">
        <v>3</v>
      </c>
      <c r="R1299" s="1">
        <v>45080</v>
      </c>
      <c r="S1299">
        <v>3</v>
      </c>
      <c r="T1299">
        <v>5</v>
      </c>
      <c r="U1299">
        <v>3</v>
      </c>
      <c r="V1299" s="1">
        <v>44870</v>
      </c>
      <c r="W1299" t="s">
        <v>62</v>
      </c>
      <c r="X1299" t="s">
        <v>51</v>
      </c>
      <c r="Y1299" t="s">
        <v>73</v>
      </c>
      <c r="Z1299">
        <v>5</v>
      </c>
      <c r="AA1299">
        <v>879.94</v>
      </c>
      <c r="AB1299">
        <v>40</v>
      </c>
      <c r="AC1299" t="str" cm="1">
        <f t="array" ref="AC1299">_xlfn.IFS(AB1299 &lt;=29, "Young Adult", AB1299 &lt;=44, "Adult", AB1299 &lt;=59, "Middle Age", AB1299 &gt; 59, "Old")</f>
        <v>Adult</v>
      </c>
      <c r="AD1299">
        <f t="shared" ca="1" si="40"/>
        <v>5</v>
      </c>
      <c r="AE1299" t="str" cm="1">
        <f t="array" ref="AE1299">_xlfn.IFS(S1299 &lt; 3, "Low", S1299 &lt;= 4, "Medium", S1299 &gt; 4, "High")</f>
        <v>Medium</v>
      </c>
      <c r="AF1299" t="str" cm="1">
        <f t="array" ref="AF1299">_xlfn.IFS(T1299 &lt; 3, "Unsatisfied", T1299 &lt;= 4, "Neutral", T1299 &gt; 4, "Satisfied" )</f>
        <v>Satisfied</v>
      </c>
      <c r="AG1299" t="str" cm="1">
        <f t="array" ref="AG1299">_xlfn.IFS(Q1299 &lt; 3, "Needs Improvement", Q1299 &lt;= 4, "Good", Q1299 &gt; 4, "Excellent" )</f>
        <v>Good</v>
      </c>
      <c r="AH1299" t="str">
        <f t="shared" si="41"/>
        <v>Needs Improvement</v>
      </c>
    </row>
    <row r="1300" spans="1:34" x14ac:dyDescent="0.35">
      <c r="A1300">
        <v>1814</v>
      </c>
      <c r="B1300" s="1">
        <v>44603</v>
      </c>
      <c r="C1300" t="s">
        <v>28</v>
      </c>
      <c r="D1300" t="s">
        <v>54</v>
      </c>
      <c r="E1300" t="s">
        <v>30</v>
      </c>
      <c r="F1300" t="s">
        <v>55</v>
      </c>
      <c r="G1300" t="s">
        <v>45</v>
      </c>
      <c r="H1300" t="s">
        <v>46</v>
      </c>
      <c r="I1300" t="s">
        <v>34</v>
      </c>
      <c r="J1300" t="s">
        <v>101</v>
      </c>
      <c r="K1300" s="1">
        <v>29288</v>
      </c>
      <c r="L1300" t="s">
        <v>36</v>
      </c>
      <c r="M1300" t="s">
        <v>37</v>
      </c>
      <c r="N1300" t="s">
        <v>72</v>
      </c>
      <c r="O1300" t="s">
        <v>39</v>
      </c>
      <c r="P1300" t="s">
        <v>40</v>
      </c>
      <c r="Q1300">
        <v>3</v>
      </c>
      <c r="R1300" s="1">
        <v>45031</v>
      </c>
      <c r="S1300">
        <v>3</v>
      </c>
      <c r="T1300">
        <v>3</v>
      </c>
      <c r="U1300">
        <v>1</v>
      </c>
      <c r="V1300" s="1">
        <v>45081</v>
      </c>
      <c r="W1300" t="s">
        <v>50</v>
      </c>
      <c r="X1300" t="s">
        <v>42</v>
      </c>
      <c r="Y1300" t="s">
        <v>43</v>
      </c>
      <c r="Z1300">
        <v>3</v>
      </c>
      <c r="AA1300">
        <v>532.29999999999995</v>
      </c>
      <c r="AB1300">
        <v>42</v>
      </c>
      <c r="AC1300" t="str" cm="1">
        <f t="array" ref="AC1300">_xlfn.IFS(AB1300 &lt;=29, "Young Adult", AB1300 &lt;=44, "Adult", AB1300 &lt;=59, "Middle Age", AB1300 &gt; 59, "Old")</f>
        <v>Adult</v>
      </c>
      <c r="AD1300">
        <f t="shared" ca="1" si="40"/>
        <v>4</v>
      </c>
      <c r="AE1300" t="str" cm="1">
        <f t="array" ref="AE1300">_xlfn.IFS(S1300 &lt; 3, "Low", S1300 &lt;= 4, "Medium", S1300 &gt; 4, "High")</f>
        <v>Medium</v>
      </c>
      <c r="AF1300" t="str" cm="1">
        <f t="array" ref="AF1300">_xlfn.IFS(T1300 &lt; 3, "Unsatisfied", T1300 &lt;= 4, "Neutral", T1300 &gt; 4, "Satisfied" )</f>
        <v>Neutral</v>
      </c>
      <c r="AG1300" t="str" cm="1">
        <f t="array" ref="AG1300">_xlfn.IFS(Q1300 &lt; 3, "Needs Improvement", Q1300 &lt;= 4, "Good", Q1300 &gt; 4, "Excellent" )</f>
        <v>Good</v>
      </c>
      <c r="AH1300" t="str">
        <f t="shared" si="41"/>
        <v>Needs Improvement</v>
      </c>
    </row>
    <row r="1301" spans="1:34" x14ac:dyDescent="0.35">
      <c r="A1301">
        <v>1815</v>
      </c>
      <c r="B1301" s="1">
        <v>44004</v>
      </c>
      <c r="C1301" t="s">
        <v>28</v>
      </c>
      <c r="D1301" t="s">
        <v>69</v>
      </c>
      <c r="E1301" t="s">
        <v>30</v>
      </c>
      <c r="F1301" t="s">
        <v>31</v>
      </c>
      <c r="G1301" t="s">
        <v>45</v>
      </c>
      <c r="H1301" t="s">
        <v>46</v>
      </c>
      <c r="I1301" t="s">
        <v>34</v>
      </c>
      <c r="J1301" t="s">
        <v>96</v>
      </c>
      <c r="K1301" s="1">
        <v>22414</v>
      </c>
      <c r="L1301" t="s">
        <v>36</v>
      </c>
      <c r="M1301" t="s">
        <v>37</v>
      </c>
      <c r="N1301" t="s">
        <v>84</v>
      </c>
      <c r="O1301" t="s">
        <v>67</v>
      </c>
      <c r="P1301" t="s">
        <v>40</v>
      </c>
      <c r="Q1301">
        <v>3</v>
      </c>
      <c r="R1301" s="1">
        <v>44857</v>
      </c>
      <c r="S1301">
        <v>1</v>
      </c>
      <c r="T1301">
        <v>4</v>
      </c>
      <c r="U1301">
        <v>5</v>
      </c>
      <c r="V1301" s="1">
        <v>44837</v>
      </c>
      <c r="W1301" t="s">
        <v>41</v>
      </c>
      <c r="X1301" t="s">
        <v>51</v>
      </c>
      <c r="Y1301" t="s">
        <v>52</v>
      </c>
      <c r="Z1301">
        <v>5</v>
      </c>
      <c r="AA1301">
        <v>758.21</v>
      </c>
      <c r="AB1301">
        <v>59</v>
      </c>
      <c r="AC1301" t="str" cm="1">
        <f t="array" ref="AC1301">_xlfn.IFS(AB1301 &lt;=29, "Young Adult", AB1301 &lt;=44, "Adult", AB1301 &lt;=59, "Middle Age", AB1301 &gt; 59, "Old")</f>
        <v>Middle Age</v>
      </c>
      <c r="AD1301">
        <f t="shared" ca="1" si="40"/>
        <v>5</v>
      </c>
      <c r="AE1301" t="str" cm="1">
        <f t="array" ref="AE1301">_xlfn.IFS(S1301 &lt; 3, "Low", S1301 &lt;= 4, "Medium", S1301 &gt; 4, "High")</f>
        <v>Low</v>
      </c>
      <c r="AF1301" t="str" cm="1">
        <f t="array" ref="AF1301">_xlfn.IFS(T1301 &lt; 3, "Unsatisfied", T1301 &lt;= 4, "Neutral", T1301 &gt; 4, "Satisfied" )</f>
        <v>Neutral</v>
      </c>
      <c r="AG1301" t="str" cm="1">
        <f t="array" ref="AG1301">_xlfn.IFS(Q1301 &lt; 3, "Needs Improvement", Q1301 &lt;= 4, "Good", Q1301 &gt; 4, "Excellent" )</f>
        <v>Good</v>
      </c>
      <c r="AH1301" t="str">
        <f t="shared" si="41"/>
        <v>Needs Improvement</v>
      </c>
    </row>
    <row r="1302" spans="1:34" x14ac:dyDescent="0.35">
      <c r="A1302">
        <v>1816</v>
      </c>
      <c r="B1302" s="1">
        <v>44071</v>
      </c>
      <c r="C1302" t="s">
        <v>106</v>
      </c>
      <c r="D1302" t="s">
        <v>81</v>
      </c>
      <c r="E1302" t="s">
        <v>30</v>
      </c>
      <c r="F1302" t="s">
        <v>31</v>
      </c>
      <c r="G1302" t="s">
        <v>45</v>
      </c>
      <c r="H1302" t="s">
        <v>33</v>
      </c>
      <c r="I1302" t="s">
        <v>34</v>
      </c>
      <c r="J1302" t="s">
        <v>65</v>
      </c>
      <c r="K1302" s="1">
        <v>18758</v>
      </c>
      <c r="L1302" t="s">
        <v>36</v>
      </c>
      <c r="M1302" t="s">
        <v>37</v>
      </c>
      <c r="N1302" t="s">
        <v>60</v>
      </c>
      <c r="O1302" t="s">
        <v>61</v>
      </c>
      <c r="P1302" t="s">
        <v>40</v>
      </c>
      <c r="Q1302">
        <v>3</v>
      </c>
      <c r="R1302" s="1">
        <v>45019</v>
      </c>
      <c r="S1302">
        <v>4</v>
      </c>
      <c r="T1302">
        <v>3</v>
      </c>
      <c r="U1302">
        <v>1</v>
      </c>
      <c r="V1302" s="1">
        <v>45082</v>
      </c>
      <c r="W1302" t="s">
        <v>92</v>
      </c>
      <c r="X1302" t="s">
        <v>42</v>
      </c>
      <c r="Y1302" t="s">
        <v>52</v>
      </c>
      <c r="Z1302">
        <v>2</v>
      </c>
      <c r="AA1302">
        <v>253.51</v>
      </c>
      <c r="AB1302">
        <v>69</v>
      </c>
      <c r="AC1302" t="str" cm="1">
        <f t="array" ref="AC1302">_xlfn.IFS(AB1302 &lt;=29, "Young Adult", AB1302 &lt;=44, "Adult", AB1302 &lt;=59, "Middle Age", AB1302 &gt; 59, "Old")</f>
        <v>Old</v>
      </c>
      <c r="AD1302">
        <f t="shared" ca="1" si="40"/>
        <v>5</v>
      </c>
      <c r="AE1302" t="str" cm="1">
        <f t="array" ref="AE1302">_xlfn.IFS(S1302 &lt; 3, "Low", S1302 &lt;= 4, "Medium", S1302 &gt; 4, "High")</f>
        <v>Medium</v>
      </c>
      <c r="AF1302" t="str" cm="1">
        <f t="array" ref="AF1302">_xlfn.IFS(T1302 &lt; 3, "Unsatisfied", T1302 &lt;= 4, "Neutral", T1302 &gt; 4, "Satisfied" )</f>
        <v>Neutral</v>
      </c>
      <c r="AG1302" t="str" cm="1">
        <f t="array" ref="AG1302">_xlfn.IFS(Q1302 &lt; 3, "Needs Improvement", Q1302 &lt;= 4, "Good", Q1302 &gt; 4, "Excellent" )</f>
        <v>Good</v>
      </c>
      <c r="AH1302" t="str">
        <f t="shared" si="41"/>
        <v>Needs Improvement</v>
      </c>
    </row>
    <row r="1303" spans="1:34" x14ac:dyDescent="0.35">
      <c r="A1303">
        <v>1817</v>
      </c>
      <c r="B1303" s="1">
        <v>43591</v>
      </c>
      <c r="C1303" t="s">
        <v>106</v>
      </c>
      <c r="D1303" t="s">
        <v>54</v>
      </c>
      <c r="E1303" t="s">
        <v>30</v>
      </c>
      <c r="F1303" t="s">
        <v>31</v>
      </c>
      <c r="G1303" t="s">
        <v>45</v>
      </c>
      <c r="H1303" t="s">
        <v>33</v>
      </c>
      <c r="I1303" t="s">
        <v>34</v>
      </c>
      <c r="J1303" t="s">
        <v>47</v>
      </c>
      <c r="K1303" s="1">
        <v>31784</v>
      </c>
      <c r="L1303" t="s">
        <v>36</v>
      </c>
      <c r="M1303" t="s">
        <v>37</v>
      </c>
      <c r="N1303" t="s">
        <v>60</v>
      </c>
      <c r="O1303" t="s">
        <v>77</v>
      </c>
      <c r="P1303" t="s">
        <v>40</v>
      </c>
      <c r="Q1303">
        <v>3</v>
      </c>
      <c r="R1303" s="1">
        <v>44985</v>
      </c>
      <c r="S1303">
        <v>3</v>
      </c>
      <c r="T1303">
        <v>1</v>
      </c>
      <c r="U1303">
        <v>5</v>
      </c>
      <c r="V1303" s="1">
        <v>44793</v>
      </c>
      <c r="W1303" t="s">
        <v>41</v>
      </c>
      <c r="X1303" t="s">
        <v>42</v>
      </c>
      <c r="Y1303" t="s">
        <v>63</v>
      </c>
      <c r="Z1303">
        <v>3</v>
      </c>
      <c r="AA1303">
        <v>375.86</v>
      </c>
      <c r="AB1303">
        <v>32</v>
      </c>
      <c r="AC1303" t="str" cm="1">
        <f t="array" ref="AC1303">_xlfn.IFS(AB1303 &lt;=29, "Young Adult", AB1303 &lt;=44, "Adult", AB1303 &lt;=59, "Middle Age", AB1303 &gt; 59, "Old")</f>
        <v>Adult</v>
      </c>
      <c r="AD1303">
        <f t="shared" ca="1" si="40"/>
        <v>7</v>
      </c>
      <c r="AE1303" t="str" cm="1">
        <f t="array" ref="AE1303">_xlfn.IFS(S1303 &lt; 3, "Low", S1303 &lt;= 4, "Medium", S1303 &gt; 4, "High")</f>
        <v>Medium</v>
      </c>
      <c r="AF1303" t="str" cm="1">
        <f t="array" ref="AF1303">_xlfn.IFS(T1303 &lt; 3, "Unsatisfied", T1303 &lt;= 4, "Neutral", T1303 &gt; 4, "Satisfied" )</f>
        <v>Unsatisfied</v>
      </c>
      <c r="AG1303" t="str" cm="1">
        <f t="array" ref="AG1303">_xlfn.IFS(Q1303 &lt; 3, "Needs Improvement", Q1303 &lt;= 4, "Good", Q1303 &gt; 4, "Excellent" )</f>
        <v>Good</v>
      </c>
      <c r="AH1303" t="str">
        <f t="shared" si="41"/>
        <v>Effective</v>
      </c>
    </row>
    <row r="1304" spans="1:34" x14ac:dyDescent="0.35">
      <c r="A1304">
        <v>1818</v>
      </c>
      <c r="B1304" s="1">
        <v>44385</v>
      </c>
      <c r="C1304" t="s">
        <v>106</v>
      </c>
      <c r="D1304" t="s">
        <v>69</v>
      </c>
      <c r="E1304" t="s">
        <v>30</v>
      </c>
      <c r="F1304" t="s">
        <v>31</v>
      </c>
      <c r="G1304" t="s">
        <v>32</v>
      </c>
      <c r="H1304" t="s">
        <v>46</v>
      </c>
      <c r="I1304" t="s">
        <v>34</v>
      </c>
      <c r="J1304" t="s">
        <v>105</v>
      </c>
      <c r="K1304" s="1">
        <v>20461</v>
      </c>
      <c r="L1304" t="s">
        <v>36</v>
      </c>
      <c r="M1304" t="s">
        <v>48</v>
      </c>
      <c r="N1304" t="s">
        <v>49</v>
      </c>
      <c r="O1304" t="s">
        <v>39</v>
      </c>
      <c r="P1304" t="s">
        <v>40</v>
      </c>
      <c r="Q1304">
        <v>3</v>
      </c>
      <c r="R1304" s="1">
        <v>45102</v>
      </c>
      <c r="S1304">
        <v>3</v>
      </c>
      <c r="T1304">
        <v>1</v>
      </c>
      <c r="U1304">
        <v>3</v>
      </c>
      <c r="V1304" s="1">
        <v>45005</v>
      </c>
      <c r="W1304" t="s">
        <v>41</v>
      </c>
      <c r="X1304" t="s">
        <v>51</v>
      </c>
      <c r="Y1304" t="s">
        <v>52</v>
      </c>
      <c r="Z1304">
        <v>5</v>
      </c>
      <c r="AA1304">
        <v>909.47</v>
      </c>
      <c r="AB1304">
        <v>65</v>
      </c>
      <c r="AC1304" t="str" cm="1">
        <f t="array" ref="AC1304">_xlfn.IFS(AB1304 &lt;=29, "Young Adult", AB1304 &lt;=44, "Adult", AB1304 &lt;=59, "Middle Age", AB1304 &gt; 59, "Old")</f>
        <v>Old</v>
      </c>
      <c r="AD1304">
        <f t="shared" ca="1" si="40"/>
        <v>4</v>
      </c>
      <c r="AE1304" t="str" cm="1">
        <f t="array" ref="AE1304">_xlfn.IFS(S1304 &lt; 3, "Low", S1304 &lt;= 4, "Medium", S1304 &gt; 4, "High")</f>
        <v>Medium</v>
      </c>
      <c r="AF1304" t="str" cm="1">
        <f t="array" ref="AF1304">_xlfn.IFS(T1304 &lt; 3, "Unsatisfied", T1304 &lt;= 4, "Neutral", T1304 &gt; 4, "Satisfied" )</f>
        <v>Unsatisfied</v>
      </c>
      <c r="AG1304" t="str" cm="1">
        <f t="array" ref="AG1304">_xlfn.IFS(Q1304 &lt; 3, "Needs Improvement", Q1304 &lt;= 4, "Good", Q1304 &gt; 4, "Excellent" )</f>
        <v>Good</v>
      </c>
      <c r="AH1304" t="str">
        <f t="shared" si="41"/>
        <v>Needs Improvement</v>
      </c>
    </row>
    <row r="1305" spans="1:34" x14ac:dyDescent="0.35">
      <c r="A1305">
        <v>1819</v>
      </c>
      <c r="B1305" s="1">
        <v>44744</v>
      </c>
      <c r="C1305" t="s">
        <v>28</v>
      </c>
      <c r="D1305" t="s">
        <v>74</v>
      </c>
      <c r="E1305" t="s">
        <v>30</v>
      </c>
      <c r="F1305" t="s">
        <v>55</v>
      </c>
      <c r="G1305" t="s">
        <v>56</v>
      </c>
      <c r="H1305" t="s">
        <v>33</v>
      </c>
      <c r="I1305" t="s">
        <v>34</v>
      </c>
      <c r="J1305" t="s">
        <v>65</v>
      </c>
      <c r="K1305" s="1">
        <v>17830</v>
      </c>
      <c r="L1305" t="s">
        <v>36</v>
      </c>
      <c r="M1305" t="s">
        <v>37</v>
      </c>
      <c r="N1305" t="s">
        <v>72</v>
      </c>
      <c r="O1305" t="s">
        <v>61</v>
      </c>
      <c r="P1305" t="s">
        <v>40</v>
      </c>
      <c r="Q1305">
        <v>3</v>
      </c>
      <c r="R1305" s="1">
        <v>44906</v>
      </c>
      <c r="S1305">
        <v>3</v>
      </c>
      <c r="T1305">
        <v>1</v>
      </c>
      <c r="U1305">
        <v>1</v>
      </c>
      <c r="V1305" s="1">
        <v>44853</v>
      </c>
      <c r="W1305" t="s">
        <v>50</v>
      </c>
      <c r="X1305" t="s">
        <v>42</v>
      </c>
      <c r="Y1305" t="s">
        <v>73</v>
      </c>
      <c r="Z1305">
        <v>3</v>
      </c>
      <c r="AA1305">
        <v>649.51</v>
      </c>
      <c r="AB1305">
        <v>74</v>
      </c>
      <c r="AC1305" t="str" cm="1">
        <f t="array" ref="AC1305">_xlfn.IFS(AB1305 &lt;=29, "Young Adult", AB1305 &lt;=44, "Adult", AB1305 &lt;=59, "Middle Age", AB1305 &gt; 59, "Old")</f>
        <v>Old</v>
      </c>
      <c r="AD1305">
        <f t="shared" ca="1" si="40"/>
        <v>3</v>
      </c>
      <c r="AE1305" t="str" cm="1">
        <f t="array" ref="AE1305">_xlfn.IFS(S1305 &lt; 3, "Low", S1305 &lt;= 4, "Medium", S1305 &gt; 4, "High")</f>
        <v>Medium</v>
      </c>
      <c r="AF1305" t="str" cm="1">
        <f t="array" ref="AF1305">_xlfn.IFS(T1305 &lt; 3, "Unsatisfied", T1305 &lt;= 4, "Neutral", T1305 &gt; 4, "Satisfied" )</f>
        <v>Unsatisfied</v>
      </c>
      <c r="AG1305" t="str" cm="1">
        <f t="array" ref="AG1305">_xlfn.IFS(Q1305 &lt; 3, "Needs Improvement", Q1305 &lt;= 4, "Good", Q1305 &gt; 4, "Excellent" )</f>
        <v>Good</v>
      </c>
      <c r="AH1305" t="str">
        <f t="shared" si="41"/>
        <v>Needs Improvement</v>
      </c>
    </row>
    <row r="1306" spans="1:34" x14ac:dyDescent="0.35">
      <c r="A1306">
        <v>1820</v>
      </c>
      <c r="B1306" s="1">
        <v>45050</v>
      </c>
      <c r="C1306" t="s">
        <v>28</v>
      </c>
      <c r="D1306" t="s">
        <v>94</v>
      </c>
      <c r="E1306" t="s">
        <v>30</v>
      </c>
      <c r="F1306" t="s">
        <v>55</v>
      </c>
      <c r="G1306" t="s">
        <v>32</v>
      </c>
      <c r="H1306" t="s">
        <v>46</v>
      </c>
      <c r="I1306" t="s">
        <v>34</v>
      </c>
      <c r="J1306" t="s">
        <v>100</v>
      </c>
      <c r="K1306" s="1">
        <v>29252</v>
      </c>
      <c r="L1306" t="s">
        <v>36</v>
      </c>
      <c r="M1306" t="s">
        <v>37</v>
      </c>
      <c r="N1306" t="s">
        <v>72</v>
      </c>
      <c r="O1306" t="s">
        <v>77</v>
      </c>
      <c r="P1306" t="s">
        <v>40</v>
      </c>
      <c r="Q1306">
        <v>3</v>
      </c>
      <c r="R1306" s="1">
        <v>45008</v>
      </c>
      <c r="S1306">
        <v>5</v>
      </c>
      <c r="T1306">
        <v>4</v>
      </c>
      <c r="U1306">
        <v>3</v>
      </c>
      <c r="V1306" s="1">
        <v>45107</v>
      </c>
      <c r="W1306" t="s">
        <v>50</v>
      </c>
      <c r="X1306" t="s">
        <v>42</v>
      </c>
      <c r="Y1306" t="s">
        <v>43</v>
      </c>
      <c r="Z1306">
        <v>1</v>
      </c>
      <c r="AA1306">
        <v>742.26</v>
      </c>
      <c r="AB1306">
        <v>43</v>
      </c>
      <c r="AC1306" t="str" cm="1">
        <f t="array" ref="AC1306">_xlfn.IFS(AB1306 &lt;=29, "Young Adult", AB1306 &lt;=44, "Adult", AB1306 &lt;=59, "Middle Age", AB1306 &gt; 59, "Old")</f>
        <v>Adult</v>
      </c>
      <c r="AD1306">
        <f t="shared" ca="1" si="40"/>
        <v>3</v>
      </c>
      <c r="AE1306" t="str" cm="1">
        <f t="array" ref="AE1306">_xlfn.IFS(S1306 &lt; 3, "Low", S1306 &lt;= 4, "Medium", S1306 &gt; 4, "High")</f>
        <v>High</v>
      </c>
      <c r="AF1306" t="str" cm="1">
        <f t="array" ref="AF1306">_xlfn.IFS(T1306 &lt; 3, "Unsatisfied", T1306 &lt;= 4, "Neutral", T1306 &gt; 4, "Satisfied" )</f>
        <v>Neutral</v>
      </c>
      <c r="AG1306" t="str" cm="1">
        <f t="array" ref="AG1306">_xlfn.IFS(Q1306 &lt; 3, "Needs Improvement", Q1306 &lt;= 4, "Good", Q1306 &gt; 4, "Excellent" )</f>
        <v>Good</v>
      </c>
      <c r="AH1306" t="str">
        <f t="shared" si="41"/>
        <v>Needs Improvement</v>
      </c>
    </row>
    <row r="1307" spans="1:34" x14ac:dyDescent="0.35">
      <c r="A1307">
        <v>1821</v>
      </c>
      <c r="B1307" s="1">
        <v>44914</v>
      </c>
      <c r="C1307" t="s">
        <v>28</v>
      </c>
      <c r="D1307" t="s">
        <v>74</v>
      </c>
      <c r="E1307" t="s">
        <v>30</v>
      </c>
      <c r="F1307" t="s">
        <v>55</v>
      </c>
      <c r="G1307" t="s">
        <v>56</v>
      </c>
      <c r="H1307" t="s">
        <v>55</v>
      </c>
      <c r="I1307" t="s">
        <v>34</v>
      </c>
      <c r="J1307" t="s">
        <v>58</v>
      </c>
      <c r="K1307" s="1">
        <v>29421</v>
      </c>
      <c r="L1307" t="s">
        <v>36</v>
      </c>
      <c r="M1307" t="s">
        <v>37</v>
      </c>
      <c r="N1307" t="s">
        <v>49</v>
      </c>
      <c r="O1307" t="s">
        <v>39</v>
      </c>
      <c r="P1307" t="s">
        <v>40</v>
      </c>
      <c r="Q1307">
        <v>3</v>
      </c>
      <c r="R1307" s="1">
        <v>44868</v>
      </c>
      <c r="S1307">
        <v>1</v>
      </c>
      <c r="T1307">
        <v>2</v>
      </c>
      <c r="U1307">
        <v>1</v>
      </c>
      <c r="V1307" s="1">
        <v>44846</v>
      </c>
      <c r="W1307" t="s">
        <v>92</v>
      </c>
      <c r="X1307" t="s">
        <v>42</v>
      </c>
      <c r="Y1307" t="s">
        <v>73</v>
      </c>
      <c r="Z1307">
        <v>4</v>
      </c>
      <c r="AA1307">
        <v>713.84</v>
      </c>
      <c r="AB1307">
        <v>42</v>
      </c>
      <c r="AC1307" t="str" cm="1">
        <f t="array" ref="AC1307">_xlfn.IFS(AB1307 &lt;=29, "Young Adult", AB1307 &lt;=44, "Adult", AB1307 &lt;=59, "Middle Age", AB1307 &gt; 59, "Old")</f>
        <v>Adult</v>
      </c>
      <c r="AD1307">
        <f t="shared" ca="1" si="40"/>
        <v>3</v>
      </c>
      <c r="AE1307" t="str" cm="1">
        <f t="array" ref="AE1307">_xlfn.IFS(S1307 &lt; 3, "Low", S1307 &lt;= 4, "Medium", S1307 &gt; 4, "High")</f>
        <v>Low</v>
      </c>
      <c r="AF1307" t="str" cm="1">
        <f t="array" ref="AF1307">_xlfn.IFS(T1307 &lt; 3, "Unsatisfied", T1307 &lt;= 4, "Neutral", T1307 &gt; 4, "Satisfied" )</f>
        <v>Unsatisfied</v>
      </c>
      <c r="AG1307" t="str" cm="1">
        <f t="array" ref="AG1307">_xlfn.IFS(Q1307 &lt; 3, "Needs Improvement", Q1307 &lt;= 4, "Good", Q1307 &gt; 4, "Excellent" )</f>
        <v>Good</v>
      </c>
      <c r="AH1307" t="str">
        <f t="shared" si="41"/>
        <v>Needs Improvement</v>
      </c>
    </row>
    <row r="1308" spans="1:34" x14ac:dyDescent="0.35">
      <c r="A1308">
        <v>1822</v>
      </c>
      <c r="B1308" s="1">
        <v>44646</v>
      </c>
      <c r="C1308" t="s">
        <v>28</v>
      </c>
      <c r="D1308" t="s">
        <v>81</v>
      </c>
      <c r="E1308" t="s">
        <v>30</v>
      </c>
      <c r="F1308" t="s">
        <v>31</v>
      </c>
      <c r="G1308" t="s">
        <v>32</v>
      </c>
      <c r="H1308" t="s">
        <v>46</v>
      </c>
      <c r="I1308" t="s">
        <v>34</v>
      </c>
      <c r="J1308" t="s">
        <v>101</v>
      </c>
      <c r="K1308" s="1">
        <v>18621</v>
      </c>
      <c r="L1308" t="s">
        <v>36</v>
      </c>
      <c r="M1308" t="s">
        <v>37</v>
      </c>
      <c r="N1308" t="s">
        <v>72</v>
      </c>
      <c r="O1308" t="s">
        <v>39</v>
      </c>
      <c r="P1308" t="s">
        <v>40</v>
      </c>
      <c r="Q1308">
        <v>3</v>
      </c>
      <c r="R1308" s="1">
        <v>44800</v>
      </c>
      <c r="S1308">
        <v>5</v>
      </c>
      <c r="T1308">
        <v>2</v>
      </c>
      <c r="U1308">
        <v>2</v>
      </c>
      <c r="V1308" s="1">
        <v>45136</v>
      </c>
      <c r="W1308" t="s">
        <v>62</v>
      </c>
      <c r="X1308" t="s">
        <v>51</v>
      </c>
      <c r="Y1308" t="s">
        <v>52</v>
      </c>
      <c r="Z1308">
        <v>1</v>
      </c>
      <c r="AA1308">
        <v>999.06</v>
      </c>
      <c r="AB1308">
        <v>72</v>
      </c>
      <c r="AC1308" t="str" cm="1">
        <f t="array" ref="AC1308">_xlfn.IFS(AB1308 &lt;=29, "Young Adult", AB1308 &lt;=44, "Adult", AB1308 &lt;=59, "Middle Age", AB1308 &gt; 59, "Old")</f>
        <v>Old</v>
      </c>
      <c r="AD1308">
        <f t="shared" ca="1" si="40"/>
        <v>4</v>
      </c>
      <c r="AE1308" t="str" cm="1">
        <f t="array" ref="AE1308">_xlfn.IFS(S1308 &lt; 3, "Low", S1308 &lt;= 4, "Medium", S1308 &gt; 4, "High")</f>
        <v>High</v>
      </c>
      <c r="AF1308" t="str" cm="1">
        <f t="array" ref="AF1308">_xlfn.IFS(T1308 &lt; 3, "Unsatisfied", T1308 &lt;= 4, "Neutral", T1308 &gt; 4, "Satisfied" )</f>
        <v>Unsatisfied</v>
      </c>
      <c r="AG1308" t="str" cm="1">
        <f t="array" ref="AG1308">_xlfn.IFS(Q1308 &lt; 3, "Needs Improvement", Q1308 &lt;= 4, "Good", Q1308 &gt; 4, "Excellent" )</f>
        <v>Good</v>
      </c>
      <c r="AH1308" t="str">
        <f t="shared" si="41"/>
        <v>Needs Improvement</v>
      </c>
    </row>
    <row r="1309" spans="1:34" x14ac:dyDescent="0.35">
      <c r="A1309">
        <v>1823</v>
      </c>
      <c r="B1309" s="1">
        <v>44325</v>
      </c>
      <c r="C1309" t="s">
        <v>28</v>
      </c>
      <c r="D1309" t="s">
        <v>54</v>
      </c>
      <c r="E1309" t="s">
        <v>30</v>
      </c>
      <c r="F1309" t="s">
        <v>31</v>
      </c>
      <c r="G1309" t="s">
        <v>45</v>
      </c>
      <c r="H1309" t="s">
        <v>55</v>
      </c>
      <c r="I1309" t="s">
        <v>34</v>
      </c>
      <c r="J1309" t="s">
        <v>35</v>
      </c>
      <c r="K1309" s="1">
        <v>22245</v>
      </c>
      <c r="L1309" t="s">
        <v>36</v>
      </c>
      <c r="M1309" t="s">
        <v>48</v>
      </c>
      <c r="N1309" t="s">
        <v>72</v>
      </c>
      <c r="O1309" t="s">
        <v>39</v>
      </c>
      <c r="P1309" t="s">
        <v>40</v>
      </c>
      <c r="Q1309">
        <v>3</v>
      </c>
      <c r="R1309" s="1">
        <v>45058</v>
      </c>
      <c r="S1309">
        <v>4</v>
      </c>
      <c r="T1309">
        <v>4</v>
      </c>
      <c r="U1309">
        <v>3</v>
      </c>
      <c r="V1309" s="1">
        <v>45117</v>
      </c>
      <c r="W1309" t="s">
        <v>41</v>
      </c>
      <c r="X1309" t="s">
        <v>42</v>
      </c>
      <c r="Y1309" t="s">
        <v>63</v>
      </c>
      <c r="Z1309">
        <v>4</v>
      </c>
      <c r="AA1309">
        <v>977.99</v>
      </c>
      <c r="AB1309">
        <v>61</v>
      </c>
      <c r="AC1309" t="str" cm="1">
        <f t="array" ref="AC1309">_xlfn.IFS(AB1309 &lt;=29, "Young Adult", AB1309 &lt;=44, "Adult", AB1309 &lt;=59, "Middle Age", AB1309 &gt; 59, "Old")</f>
        <v>Old</v>
      </c>
      <c r="AD1309">
        <f t="shared" ca="1" si="40"/>
        <v>5</v>
      </c>
      <c r="AE1309" t="str" cm="1">
        <f t="array" ref="AE1309">_xlfn.IFS(S1309 &lt; 3, "Low", S1309 &lt;= 4, "Medium", S1309 &gt; 4, "High")</f>
        <v>Medium</v>
      </c>
      <c r="AF1309" t="str" cm="1">
        <f t="array" ref="AF1309">_xlfn.IFS(T1309 &lt; 3, "Unsatisfied", T1309 &lt;= 4, "Neutral", T1309 &gt; 4, "Satisfied" )</f>
        <v>Neutral</v>
      </c>
      <c r="AG1309" t="str" cm="1">
        <f t="array" ref="AG1309">_xlfn.IFS(Q1309 &lt; 3, "Needs Improvement", Q1309 &lt;= 4, "Good", Q1309 &gt; 4, "Excellent" )</f>
        <v>Good</v>
      </c>
      <c r="AH1309" t="str">
        <f t="shared" si="41"/>
        <v>Effective</v>
      </c>
    </row>
    <row r="1310" spans="1:34" x14ac:dyDescent="0.35">
      <c r="A1310">
        <v>1824</v>
      </c>
      <c r="B1310" s="1">
        <v>43839</v>
      </c>
      <c r="C1310" t="s">
        <v>28</v>
      </c>
      <c r="D1310" t="s">
        <v>69</v>
      </c>
      <c r="E1310" t="s">
        <v>30</v>
      </c>
      <c r="F1310" t="s">
        <v>31</v>
      </c>
      <c r="G1310" t="s">
        <v>56</v>
      </c>
      <c r="H1310" t="s">
        <v>33</v>
      </c>
      <c r="I1310" t="s">
        <v>34</v>
      </c>
      <c r="J1310" t="s">
        <v>105</v>
      </c>
      <c r="K1310" s="1">
        <v>21977</v>
      </c>
      <c r="L1310" t="s">
        <v>36</v>
      </c>
      <c r="M1310" t="s">
        <v>48</v>
      </c>
      <c r="N1310" t="s">
        <v>60</v>
      </c>
      <c r="O1310" t="s">
        <v>67</v>
      </c>
      <c r="P1310" t="s">
        <v>40</v>
      </c>
      <c r="Q1310">
        <v>3</v>
      </c>
      <c r="R1310" s="1">
        <v>45000</v>
      </c>
      <c r="S1310">
        <v>3</v>
      </c>
      <c r="T1310">
        <v>1</v>
      </c>
      <c r="U1310">
        <v>1</v>
      </c>
      <c r="V1310" s="1">
        <v>44820</v>
      </c>
      <c r="W1310" t="s">
        <v>41</v>
      </c>
      <c r="X1310" t="s">
        <v>51</v>
      </c>
      <c r="Y1310" t="s">
        <v>63</v>
      </c>
      <c r="Z1310">
        <v>5</v>
      </c>
      <c r="AA1310">
        <v>136.33000000000001</v>
      </c>
      <c r="AB1310">
        <v>60</v>
      </c>
      <c r="AC1310" t="str" cm="1">
        <f t="array" ref="AC1310">_xlfn.IFS(AB1310 &lt;=29, "Young Adult", AB1310 &lt;=44, "Adult", AB1310 &lt;=59, "Middle Age", AB1310 &gt; 59, "Old")</f>
        <v>Old</v>
      </c>
      <c r="AD1310">
        <f t="shared" ca="1" si="40"/>
        <v>6</v>
      </c>
      <c r="AE1310" t="str" cm="1">
        <f t="array" ref="AE1310">_xlfn.IFS(S1310 &lt; 3, "Low", S1310 &lt;= 4, "Medium", S1310 &gt; 4, "High")</f>
        <v>Medium</v>
      </c>
      <c r="AF1310" t="str" cm="1">
        <f t="array" ref="AF1310">_xlfn.IFS(T1310 &lt; 3, "Unsatisfied", T1310 &lt;= 4, "Neutral", T1310 &gt; 4, "Satisfied" )</f>
        <v>Unsatisfied</v>
      </c>
      <c r="AG1310" t="str" cm="1">
        <f t="array" ref="AG1310">_xlfn.IFS(Q1310 &lt; 3, "Needs Improvement", Q1310 &lt;= 4, "Good", Q1310 &gt; 4, "Excellent" )</f>
        <v>Good</v>
      </c>
      <c r="AH1310" t="str">
        <f t="shared" si="41"/>
        <v>Effective</v>
      </c>
    </row>
    <row r="1311" spans="1:34" x14ac:dyDescent="0.35">
      <c r="A1311">
        <v>1825</v>
      </c>
      <c r="B1311" s="1">
        <v>44332</v>
      </c>
      <c r="C1311" t="s">
        <v>28</v>
      </c>
      <c r="D1311" t="s">
        <v>29</v>
      </c>
      <c r="E1311" t="s">
        <v>30</v>
      </c>
      <c r="F1311" t="s">
        <v>31</v>
      </c>
      <c r="G1311" t="s">
        <v>45</v>
      </c>
      <c r="H1311" t="s">
        <v>46</v>
      </c>
      <c r="I1311" t="s">
        <v>34</v>
      </c>
      <c r="J1311" t="s">
        <v>89</v>
      </c>
      <c r="K1311" s="1">
        <v>35404</v>
      </c>
      <c r="L1311" t="s">
        <v>36</v>
      </c>
      <c r="M1311" t="s">
        <v>48</v>
      </c>
      <c r="N1311" t="s">
        <v>38</v>
      </c>
      <c r="O1311" t="s">
        <v>67</v>
      </c>
      <c r="P1311" t="s">
        <v>40</v>
      </c>
      <c r="Q1311">
        <v>3</v>
      </c>
      <c r="R1311" s="1">
        <v>44861</v>
      </c>
      <c r="S1311">
        <v>1</v>
      </c>
      <c r="T1311">
        <v>3</v>
      </c>
      <c r="U1311">
        <v>3</v>
      </c>
      <c r="V1311" s="1">
        <v>44778</v>
      </c>
      <c r="W1311" t="s">
        <v>68</v>
      </c>
      <c r="X1311" t="s">
        <v>51</v>
      </c>
      <c r="Y1311" t="s">
        <v>63</v>
      </c>
      <c r="Z1311">
        <v>4</v>
      </c>
      <c r="AA1311">
        <v>946.67</v>
      </c>
      <c r="AB1311">
        <v>25</v>
      </c>
      <c r="AC1311" t="str" cm="1">
        <f t="array" ref="AC1311">_xlfn.IFS(AB1311 &lt;=29, "Young Adult", AB1311 &lt;=44, "Adult", AB1311 &lt;=59, "Middle Age", AB1311 &gt; 59, "Old")</f>
        <v>Young Adult</v>
      </c>
      <c r="AD1311">
        <f t="shared" ca="1" si="40"/>
        <v>5</v>
      </c>
      <c r="AE1311" t="str" cm="1">
        <f t="array" ref="AE1311">_xlfn.IFS(S1311 &lt; 3, "Low", S1311 &lt;= 4, "Medium", S1311 &gt; 4, "High")</f>
        <v>Low</v>
      </c>
      <c r="AF1311" t="str" cm="1">
        <f t="array" ref="AF1311">_xlfn.IFS(T1311 &lt; 3, "Unsatisfied", T1311 &lt;= 4, "Neutral", T1311 &gt; 4, "Satisfied" )</f>
        <v>Neutral</v>
      </c>
      <c r="AG1311" t="str" cm="1">
        <f t="array" ref="AG1311">_xlfn.IFS(Q1311 &lt; 3, "Needs Improvement", Q1311 &lt;= 4, "Good", Q1311 &gt; 4, "Excellent" )</f>
        <v>Good</v>
      </c>
      <c r="AH1311" t="str">
        <f t="shared" si="41"/>
        <v>Effective</v>
      </c>
    </row>
    <row r="1312" spans="1:34" x14ac:dyDescent="0.35">
      <c r="A1312">
        <v>1826</v>
      </c>
      <c r="B1312" s="1">
        <v>44227</v>
      </c>
      <c r="C1312" t="s">
        <v>28</v>
      </c>
      <c r="D1312" t="s">
        <v>85</v>
      </c>
      <c r="E1312" t="s">
        <v>30</v>
      </c>
      <c r="F1312" t="s">
        <v>46</v>
      </c>
      <c r="G1312" t="s">
        <v>56</v>
      </c>
      <c r="H1312" t="s">
        <v>33</v>
      </c>
      <c r="I1312" t="s">
        <v>34</v>
      </c>
      <c r="J1312" t="s">
        <v>47</v>
      </c>
      <c r="K1312" s="1">
        <v>15297</v>
      </c>
      <c r="L1312" t="s">
        <v>36</v>
      </c>
      <c r="M1312" t="s">
        <v>37</v>
      </c>
      <c r="N1312" t="s">
        <v>60</v>
      </c>
      <c r="O1312" t="s">
        <v>39</v>
      </c>
      <c r="P1312" t="s">
        <v>78</v>
      </c>
      <c r="Q1312">
        <v>3</v>
      </c>
      <c r="R1312" s="1">
        <v>44832</v>
      </c>
      <c r="S1312">
        <v>3</v>
      </c>
      <c r="T1312">
        <v>2</v>
      </c>
      <c r="U1312">
        <v>5</v>
      </c>
      <c r="V1312" s="1">
        <v>45131</v>
      </c>
      <c r="W1312" t="s">
        <v>68</v>
      </c>
      <c r="X1312" t="s">
        <v>51</v>
      </c>
      <c r="Y1312" t="s">
        <v>73</v>
      </c>
      <c r="Z1312">
        <v>4</v>
      </c>
      <c r="AA1312">
        <v>485.39</v>
      </c>
      <c r="AB1312">
        <v>80</v>
      </c>
      <c r="AC1312" t="str" cm="1">
        <f t="array" ref="AC1312">_xlfn.IFS(AB1312 &lt;=29, "Young Adult", AB1312 &lt;=44, "Adult", AB1312 &lt;=59, "Middle Age", AB1312 &gt; 59, "Old")</f>
        <v>Old</v>
      </c>
      <c r="AD1312">
        <f t="shared" ca="1" si="40"/>
        <v>5</v>
      </c>
      <c r="AE1312" t="str" cm="1">
        <f t="array" ref="AE1312">_xlfn.IFS(S1312 &lt; 3, "Low", S1312 &lt;= 4, "Medium", S1312 &gt; 4, "High")</f>
        <v>Medium</v>
      </c>
      <c r="AF1312" t="str" cm="1">
        <f t="array" ref="AF1312">_xlfn.IFS(T1312 &lt; 3, "Unsatisfied", T1312 &lt;= 4, "Neutral", T1312 &gt; 4, "Satisfied" )</f>
        <v>Unsatisfied</v>
      </c>
      <c r="AG1312" t="str" cm="1">
        <f t="array" ref="AG1312">_xlfn.IFS(Q1312 &lt; 3, "Needs Improvement", Q1312 &lt;= 4, "Good", Q1312 &gt; 4, "Excellent" )</f>
        <v>Good</v>
      </c>
      <c r="AH1312" t="str">
        <f t="shared" si="41"/>
        <v>Needs Improvement</v>
      </c>
    </row>
    <row r="1313" spans="1:34" x14ac:dyDescent="0.35">
      <c r="A1313">
        <v>1827</v>
      </c>
      <c r="B1313" s="1">
        <v>44458</v>
      </c>
      <c r="C1313" t="s">
        <v>28</v>
      </c>
      <c r="D1313" t="s">
        <v>44</v>
      </c>
      <c r="E1313" t="s">
        <v>30</v>
      </c>
      <c r="F1313" t="s">
        <v>31</v>
      </c>
      <c r="G1313" t="s">
        <v>32</v>
      </c>
      <c r="H1313" t="s">
        <v>55</v>
      </c>
      <c r="I1313" t="s">
        <v>34</v>
      </c>
      <c r="J1313" t="s">
        <v>70</v>
      </c>
      <c r="K1313" s="1">
        <v>30092</v>
      </c>
      <c r="L1313" t="s">
        <v>36</v>
      </c>
      <c r="M1313" t="s">
        <v>37</v>
      </c>
      <c r="N1313" t="s">
        <v>60</v>
      </c>
      <c r="O1313" t="s">
        <v>39</v>
      </c>
      <c r="P1313" t="s">
        <v>98</v>
      </c>
      <c r="Q1313">
        <v>3</v>
      </c>
      <c r="R1313" s="1">
        <v>44829</v>
      </c>
      <c r="S1313">
        <v>1</v>
      </c>
      <c r="T1313">
        <v>3</v>
      </c>
      <c r="U1313">
        <v>5</v>
      </c>
      <c r="V1313" s="1">
        <v>45044</v>
      </c>
      <c r="W1313" t="s">
        <v>92</v>
      </c>
      <c r="X1313" t="s">
        <v>51</v>
      </c>
      <c r="Y1313" t="s">
        <v>52</v>
      </c>
      <c r="Z1313">
        <v>5</v>
      </c>
      <c r="AA1313">
        <v>962.02</v>
      </c>
      <c r="AB1313">
        <v>39</v>
      </c>
      <c r="AC1313" t="str" cm="1">
        <f t="array" ref="AC1313">_xlfn.IFS(AB1313 &lt;=29, "Young Adult", AB1313 &lt;=44, "Adult", AB1313 &lt;=59, "Middle Age", AB1313 &gt; 59, "Old")</f>
        <v>Adult</v>
      </c>
      <c r="AD1313">
        <f t="shared" ca="1" si="40"/>
        <v>4</v>
      </c>
      <c r="AE1313" t="str" cm="1">
        <f t="array" ref="AE1313">_xlfn.IFS(S1313 &lt; 3, "Low", S1313 &lt;= 4, "Medium", S1313 &gt; 4, "High")</f>
        <v>Low</v>
      </c>
      <c r="AF1313" t="str" cm="1">
        <f t="array" ref="AF1313">_xlfn.IFS(T1313 &lt; 3, "Unsatisfied", T1313 &lt;= 4, "Neutral", T1313 &gt; 4, "Satisfied" )</f>
        <v>Neutral</v>
      </c>
      <c r="AG1313" t="str" cm="1">
        <f t="array" ref="AG1313">_xlfn.IFS(Q1313 &lt; 3, "Needs Improvement", Q1313 &lt;= 4, "Good", Q1313 &gt; 4, "Excellent" )</f>
        <v>Good</v>
      </c>
      <c r="AH1313" t="str">
        <f t="shared" si="41"/>
        <v>Needs Improvement</v>
      </c>
    </row>
    <row r="1314" spans="1:34" x14ac:dyDescent="0.35">
      <c r="A1314">
        <v>1828</v>
      </c>
      <c r="B1314" s="1">
        <v>43891</v>
      </c>
      <c r="C1314" t="s">
        <v>28</v>
      </c>
      <c r="D1314" t="s">
        <v>87</v>
      </c>
      <c r="E1314" t="s">
        <v>30</v>
      </c>
      <c r="F1314" t="s">
        <v>46</v>
      </c>
      <c r="G1314" t="s">
        <v>56</v>
      </c>
      <c r="H1314" t="s">
        <v>33</v>
      </c>
      <c r="I1314" t="s">
        <v>34</v>
      </c>
      <c r="J1314" t="s">
        <v>101</v>
      </c>
      <c r="K1314" s="1">
        <v>30415</v>
      </c>
      <c r="L1314" t="s">
        <v>36</v>
      </c>
      <c r="M1314" t="s">
        <v>48</v>
      </c>
      <c r="N1314" t="s">
        <v>72</v>
      </c>
      <c r="O1314" t="s">
        <v>77</v>
      </c>
      <c r="P1314" t="s">
        <v>78</v>
      </c>
      <c r="Q1314">
        <v>3</v>
      </c>
      <c r="R1314" s="1">
        <v>44892</v>
      </c>
      <c r="S1314">
        <v>3</v>
      </c>
      <c r="T1314">
        <v>3</v>
      </c>
      <c r="U1314">
        <v>2</v>
      </c>
      <c r="V1314" s="1">
        <v>45075</v>
      </c>
      <c r="W1314" t="s">
        <v>68</v>
      </c>
      <c r="X1314" t="s">
        <v>51</v>
      </c>
      <c r="Y1314" t="s">
        <v>43</v>
      </c>
      <c r="Z1314">
        <v>1</v>
      </c>
      <c r="AA1314">
        <v>620.24</v>
      </c>
      <c r="AB1314">
        <v>37</v>
      </c>
      <c r="AC1314" t="str" cm="1">
        <f t="array" ref="AC1314">_xlfn.IFS(AB1314 &lt;=29, "Young Adult", AB1314 &lt;=44, "Adult", AB1314 &lt;=59, "Middle Age", AB1314 &gt; 59, "Old")</f>
        <v>Adult</v>
      </c>
      <c r="AD1314">
        <f t="shared" ca="1" si="40"/>
        <v>6</v>
      </c>
      <c r="AE1314" t="str" cm="1">
        <f t="array" ref="AE1314">_xlfn.IFS(S1314 &lt; 3, "Low", S1314 &lt;= 4, "Medium", S1314 &gt; 4, "High")</f>
        <v>Medium</v>
      </c>
      <c r="AF1314" t="str" cm="1">
        <f t="array" ref="AF1314">_xlfn.IFS(T1314 &lt; 3, "Unsatisfied", T1314 &lt;= 4, "Neutral", T1314 &gt; 4, "Satisfied" )</f>
        <v>Neutral</v>
      </c>
      <c r="AG1314" t="str" cm="1">
        <f t="array" ref="AG1314">_xlfn.IFS(Q1314 &lt; 3, "Needs Improvement", Q1314 &lt;= 4, "Good", Q1314 &gt; 4, "Excellent" )</f>
        <v>Good</v>
      </c>
      <c r="AH1314" t="str">
        <f t="shared" si="41"/>
        <v>Needs Improvement</v>
      </c>
    </row>
    <row r="1315" spans="1:34" x14ac:dyDescent="0.35">
      <c r="A1315">
        <v>1829</v>
      </c>
      <c r="B1315" s="1">
        <v>43890</v>
      </c>
      <c r="C1315" t="s">
        <v>28</v>
      </c>
      <c r="D1315" t="s">
        <v>64</v>
      </c>
      <c r="E1315" t="s">
        <v>30</v>
      </c>
      <c r="F1315" t="s">
        <v>46</v>
      </c>
      <c r="G1315" t="s">
        <v>56</v>
      </c>
      <c r="H1315" t="s">
        <v>33</v>
      </c>
      <c r="I1315" t="s">
        <v>34</v>
      </c>
      <c r="J1315" t="s">
        <v>79</v>
      </c>
      <c r="K1315" s="1">
        <v>32002</v>
      </c>
      <c r="L1315" t="s">
        <v>36</v>
      </c>
      <c r="M1315" t="s">
        <v>48</v>
      </c>
      <c r="N1315" t="s">
        <v>38</v>
      </c>
      <c r="O1315" t="s">
        <v>67</v>
      </c>
      <c r="P1315" t="s">
        <v>78</v>
      </c>
      <c r="Q1315">
        <v>3</v>
      </c>
      <c r="R1315" s="1">
        <v>44792</v>
      </c>
      <c r="S1315">
        <v>2</v>
      </c>
      <c r="T1315">
        <v>1</v>
      </c>
      <c r="U1315">
        <v>2</v>
      </c>
      <c r="V1315" s="1">
        <v>45037</v>
      </c>
      <c r="W1315" t="s">
        <v>50</v>
      </c>
      <c r="X1315" t="s">
        <v>51</v>
      </c>
      <c r="Y1315" t="s">
        <v>63</v>
      </c>
      <c r="Z1315">
        <v>4</v>
      </c>
      <c r="AA1315">
        <v>333.8</v>
      </c>
      <c r="AB1315">
        <v>33</v>
      </c>
      <c r="AC1315" t="str" cm="1">
        <f t="array" ref="AC1315">_xlfn.IFS(AB1315 &lt;=29, "Young Adult", AB1315 &lt;=44, "Adult", AB1315 &lt;=59, "Middle Age", AB1315 &gt; 59, "Old")</f>
        <v>Adult</v>
      </c>
      <c r="AD1315">
        <f t="shared" ca="1" si="40"/>
        <v>6</v>
      </c>
      <c r="AE1315" t="str" cm="1">
        <f t="array" ref="AE1315">_xlfn.IFS(S1315 &lt; 3, "Low", S1315 &lt;= 4, "Medium", S1315 &gt; 4, "High")</f>
        <v>Low</v>
      </c>
      <c r="AF1315" t="str" cm="1">
        <f t="array" ref="AF1315">_xlfn.IFS(T1315 &lt; 3, "Unsatisfied", T1315 &lt;= 4, "Neutral", T1315 &gt; 4, "Satisfied" )</f>
        <v>Unsatisfied</v>
      </c>
      <c r="AG1315" t="str" cm="1">
        <f t="array" ref="AG1315">_xlfn.IFS(Q1315 &lt; 3, "Needs Improvement", Q1315 &lt;= 4, "Good", Q1315 &gt; 4, "Excellent" )</f>
        <v>Good</v>
      </c>
      <c r="AH1315" t="str">
        <f t="shared" si="41"/>
        <v>Effective</v>
      </c>
    </row>
    <row r="1316" spans="1:34" x14ac:dyDescent="0.35">
      <c r="A1316">
        <v>1830</v>
      </c>
      <c r="B1316" s="1">
        <v>43442</v>
      </c>
      <c r="C1316" t="s">
        <v>28</v>
      </c>
      <c r="D1316" t="s">
        <v>94</v>
      </c>
      <c r="E1316" t="s">
        <v>30</v>
      </c>
      <c r="F1316" t="s">
        <v>55</v>
      </c>
      <c r="G1316" t="s">
        <v>45</v>
      </c>
      <c r="H1316" t="s">
        <v>33</v>
      </c>
      <c r="I1316" t="s">
        <v>34</v>
      </c>
      <c r="J1316" t="s">
        <v>35</v>
      </c>
      <c r="K1316" s="1">
        <v>22246</v>
      </c>
      <c r="L1316" t="s">
        <v>36</v>
      </c>
      <c r="M1316" t="s">
        <v>37</v>
      </c>
      <c r="N1316" t="s">
        <v>72</v>
      </c>
      <c r="O1316" t="s">
        <v>67</v>
      </c>
      <c r="P1316" t="s">
        <v>98</v>
      </c>
      <c r="Q1316">
        <v>3</v>
      </c>
      <c r="R1316" s="1">
        <v>45119</v>
      </c>
      <c r="S1316">
        <v>1</v>
      </c>
      <c r="T1316">
        <v>4</v>
      </c>
      <c r="U1316">
        <v>1</v>
      </c>
      <c r="V1316" s="1">
        <v>45014</v>
      </c>
      <c r="W1316" t="s">
        <v>41</v>
      </c>
      <c r="X1316" t="s">
        <v>51</v>
      </c>
      <c r="Y1316" t="s">
        <v>73</v>
      </c>
      <c r="Z1316">
        <v>3</v>
      </c>
      <c r="AA1316">
        <v>764.21</v>
      </c>
      <c r="AB1316">
        <v>58</v>
      </c>
      <c r="AC1316" t="str" cm="1">
        <f t="array" ref="AC1316">_xlfn.IFS(AB1316 &lt;=29, "Young Adult", AB1316 &lt;=44, "Adult", AB1316 &lt;=59, "Middle Age", AB1316 &gt; 59, "Old")</f>
        <v>Middle Age</v>
      </c>
      <c r="AD1316">
        <f t="shared" ca="1" si="40"/>
        <v>7</v>
      </c>
      <c r="AE1316" t="str" cm="1">
        <f t="array" ref="AE1316">_xlfn.IFS(S1316 &lt; 3, "Low", S1316 &lt;= 4, "Medium", S1316 &gt; 4, "High")</f>
        <v>Low</v>
      </c>
      <c r="AF1316" t="str" cm="1">
        <f t="array" ref="AF1316">_xlfn.IFS(T1316 &lt; 3, "Unsatisfied", T1316 &lt;= 4, "Neutral", T1316 &gt; 4, "Satisfied" )</f>
        <v>Neutral</v>
      </c>
      <c r="AG1316" t="str" cm="1">
        <f t="array" ref="AG1316">_xlfn.IFS(Q1316 &lt; 3, "Needs Improvement", Q1316 &lt;= 4, "Good", Q1316 &gt; 4, "Excellent" )</f>
        <v>Good</v>
      </c>
      <c r="AH1316" t="str">
        <f t="shared" si="41"/>
        <v>Needs Improvement</v>
      </c>
    </row>
    <row r="1317" spans="1:34" x14ac:dyDescent="0.35">
      <c r="A1317">
        <v>1831</v>
      </c>
      <c r="B1317" s="1">
        <v>44738</v>
      </c>
      <c r="C1317" t="s">
        <v>28</v>
      </c>
      <c r="D1317" t="s">
        <v>74</v>
      </c>
      <c r="E1317" t="s">
        <v>108</v>
      </c>
      <c r="F1317" t="s">
        <v>46</v>
      </c>
      <c r="G1317" t="s">
        <v>56</v>
      </c>
      <c r="H1317" t="s">
        <v>33</v>
      </c>
      <c r="I1317" t="s">
        <v>34</v>
      </c>
      <c r="J1317" t="s">
        <v>134</v>
      </c>
      <c r="K1317" s="1">
        <v>25855</v>
      </c>
      <c r="L1317" t="s">
        <v>36</v>
      </c>
      <c r="M1317" t="s">
        <v>37</v>
      </c>
      <c r="N1317" t="s">
        <v>84</v>
      </c>
      <c r="O1317" t="s">
        <v>39</v>
      </c>
      <c r="P1317" t="s">
        <v>98</v>
      </c>
      <c r="Q1317">
        <v>3</v>
      </c>
      <c r="R1317" s="1">
        <v>45010</v>
      </c>
      <c r="S1317">
        <v>2</v>
      </c>
      <c r="T1317">
        <v>2</v>
      </c>
      <c r="U1317">
        <v>2</v>
      </c>
      <c r="V1317" s="1">
        <v>44906</v>
      </c>
      <c r="W1317" t="s">
        <v>62</v>
      </c>
      <c r="X1317" t="s">
        <v>42</v>
      </c>
      <c r="Y1317" t="s">
        <v>43</v>
      </c>
      <c r="Z1317">
        <v>3</v>
      </c>
      <c r="AA1317">
        <v>756.42</v>
      </c>
      <c r="AB1317">
        <v>52</v>
      </c>
      <c r="AC1317" t="str" cm="1">
        <f t="array" ref="AC1317">_xlfn.IFS(AB1317 &lt;=29, "Young Adult", AB1317 &lt;=44, "Adult", AB1317 &lt;=59, "Middle Age", AB1317 &gt; 59, "Old")</f>
        <v>Middle Age</v>
      </c>
      <c r="AD1317">
        <f t="shared" ca="1" si="40"/>
        <v>3</v>
      </c>
      <c r="AE1317" t="str" cm="1">
        <f t="array" ref="AE1317">_xlfn.IFS(S1317 &lt; 3, "Low", S1317 &lt;= 4, "Medium", S1317 &gt; 4, "High")</f>
        <v>Low</v>
      </c>
      <c r="AF1317" t="str" cm="1">
        <f t="array" ref="AF1317">_xlfn.IFS(T1317 &lt; 3, "Unsatisfied", T1317 &lt;= 4, "Neutral", T1317 &gt; 4, "Satisfied" )</f>
        <v>Unsatisfied</v>
      </c>
      <c r="AG1317" t="str" cm="1">
        <f t="array" ref="AG1317">_xlfn.IFS(Q1317 &lt; 3, "Needs Improvement", Q1317 &lt;= 4, "Good", Q1317 &gt; 4, "Excellent" )</f>
        <v>Good</v>
      </c>
      <c r="AH1317" t="str">
        <f t="shared" si="41"/>
        <v>Needs Improvement</v>
      </c>
    </row>
    <row r="1318" spans="1:34" x14ac:dyDescent="0.35">
      <c r="A1318">
        <v>1832</v>
      </c>
      <c r="B1318" s="1">
        <v>43772</v>
      </c>
      <c r="C1318" t="s">
        <v>28</v>
      </c>
      <c r="D1318" t="s">
        <v>81</v>
      </c>
      <c r="E1318" t="s">
        <v>30</v>
      </c>
      <c r="F1318" t="s">
        <v>31</v>
      </c>
      <c r="G1318" t="s">
        <v>45</v>
      </c>
      <c r="H1318" t="s">
        <v>46</v>
      </c>
      <c r="I1318" t="s">
        <v>34</v>
      </c>
      <c r="J1318" t="s">
        <v>79</v>
      </c>
      <c r="K1318" s="1">
        <v>20607</v>
      </c>
      <c r="L1318" t="s">
        <v>36</v>
      </c>
      <c r="M1318" t="s">
        <v>37</v>
      </c>
      <c r="N1318" t="s">
        <v>38</v>
      </c>
      <c r="O1318" t="s">
        <v>67</v>
      </c>
      <c r="P1318" t="s">
        <v>98</v>
      </c>
      <c r="Q1318">
        <v>3</v>
      </c>
      <c r="R1318" s="1">
        <v>44779</v>
      </c>
      <c r="S1318">
        <v>1</v>
      </c>
      <c r="T1318">
        <v>2</v>
      </c>
      <c r="U1318">
        <v>4</v>
      </c>
      <c r="V1318" s="1">
        <v>45137</v>
      </c>
      <c r="W1318" t="s">
        <v>50</v>
      </c>
      <c r="X1318" t="s">
        <v>42</v>
      </c>
      <c r="Y1318" t="s">
        <v>43</v>
      </c>
      <c r="Z1318">
        <v>2</v>
      </c>
      <c r="AA1318">
        <v>716.62</v>
      </c>
      <c r="AB1318">
        <v>63</v>
      </c>
      <c r="AC1318" t="str" cm="1">
        <f t="array" ref="AC1318">_xlfn.IFS(AB1318 &lt;=29, "Young Adult", AB1318 &lt;=44, "Adult", AB1318 &lt;=59, "Middle Age", AB1318 &gt; 59, "Old")</f>
        <v>Old</v>
      </c>
      <c r="AD1318">
        <f t="shared" ca="1" si="40"/>
        <v>6</v>
      </c>
      <c r="AE1318" t="str" cm="1">
        <f t="array" ref="AE1318">_xlfn.IFS(S1318 &lt; 3, "Low", S1318 &lt;= 4, "Medium", S1318 &gt; 4, "High")</f>
        <v>Low</v>
      </c>
      <c r="AF1318" t="str" cm="1">
        <f t="array" ref="AF1318">_xlfn.IFS(T1318 &lt; 3, "Unsatisfied", T1318 &lt;= 4, "Neutral", T1318 &gt; 4, "Satisfied" )</f>
        <v>Unsatisfied</v>
      </c>
      <c r="AG1318" t="str" cm="1">
        <f t="array" ref="AG1318">_xlfn.IFS(Q1318 &lt; 3, "Needs Improvement", Q1318 &lt;= 4, "Good", Q1318 &gt; 4, "Excellent" )</f>
        <v>Good</v>
      </c>
      <c r="AH1318" t="str">
        <f t="shared" si="41"/>
        <v>Needs Improvement</v>
      </c>
    </row>
    <row r="1319" spans="1:34" x14ac:dyDescent="0.35">
      <c r="A1319">
        <v>1833</v>
      </c>
      <c r="B1319" s="1">
        <v>44927</v>
      </c>
      <c r="C1319" t="s">
        <v>28</v>
      </c>
      <c r="D1319" t="s">
        <v>54</v>
      </c>
      <c r="E1319" t="s">
        <v>30</v>
      </c>
      <c r="F1319" t="s">
        <v>46</v>
      </c>
      <c r="G1319" t="s">
        <v>56</v>
      </c>
      <c r="H1319" t="s">
        <v>55</v>
      </c>
      <c r="I1319" t="s">
        <v>34</v>
      </c>
      <c r="J1319" t="s">
        <v>70</v>
      </c>
      <c r="K1319" s="1">
        <v>30681</v>
      </c>
      <c r="L1319" t="s">
        <v>36</v>
      </c>
      <c r="M1319" t="s">
        <v>37</v>
      </c>
      <c r="N1319" t="s">
        <v>38</v>
      </c>
      <c r="O1319" t="s">
        <v>67</v>
      </c>
      <c r="P1319" t="s">
        <v>98</v>
      </c>
      <c r="Q1319">
        <v>3</v>
      </c>
      <c r="R1319" s="1">
        <v>44949</v>
      </c>
      <c r="S1319">
        <v>4</v>
      </c>
      <c r="T1319">
        <v>3</v>
      </c>
      <c r="U1319">
        <v>2</v>
      </c>
      <c r="V1319" s="1">
        <v>45011</v>
      </c>
      <c r="W1319" t="s">
        <v>68</v>
      </c>
      <c r="X1319" t="s">
        <v>42</v>
      </c>
      <c r="Y1319" t="s">
        <v>43</v>
      </c>
      <c r="Z1319">
        <v>2</v>
      </c>
      <c r="AA1319">
        <v>712.9</v>
      </c>
      <c r="AB1319">
        <v>40</v>
      </c>
      <c r="AC1319" t="str" cm="1">
        <f t="array" ref="AC1319">_xlfn.IFS(AB1319 &lt;=29, "Young Adult", AB1319 &lt;=44, "Adult", AB1319 &lt;=59, "Middle Age", AB1319 &gt; 59, "Old")</f>
        <v>Adult</v>
      </c>
      <c r="AD1319">
        <f t="shared" ca="1" si="40"/>
        <v>3</v>
      </c>
      <c r="AE1319" t="str" cm="1">
        <f t="array" ref="AE1319">_xlfn.IFS(S1319 &lt; 3, "Low", S1319 &lt;= 4, "Medium", S1319 &gt; 4, "High")</f>
        <v>Medium</v>
      </c>
      <c r="AF1319" t="str" cm="1">
        <f t="array" ref="AF1319">_xlfn.IFS(T1319 &lt; 3, "Unsatisfied", T1319 &lt;= 4, "Neutral", T1319 &gt; 4, "Satisfied" )</f>
        <v>Neutral</v>
      </c>
      <c r="AG1319" t="str" cm="1">
        <f t="array" ref="AG1319">_xlfn.IFS(Q1319 &lt; 3, "Needs Improvement", Q1319 &lt;= 4, "Good", Q1319 &gt; 4, "Excellent" )</f>
        <v>Good</v>
      </c>
      <c r="AH1319" t="str">
        <f t="shared" si="41"/>
        <v>Needs Improvement</v>
      </c>
    </row>
    <row r="1320" spans="1:34" x14ac:dyDescent="0.35">
      <c r="A1320">
        <v>1834</v>
      </c>
      <c r="B1320" s="1">
        <v>44043</v>
      </c>
      <c r="C1320" t="s">
        <v>106</v>
      </c>
      <c r="D1320" t="s">
        <v>29</v>
      </c>
      <c r="E1320" t="s">
        <v>30</v>
      </c>
      <c r="F1320" t="s">
        <v>31</v>
      </c>
      <c r="G1320" t="s">
        <v>32</v>
      </c>
      <c r="H1320" t="s">
        <v>55</v>
      </c>
      <c r="I1320" t="s">
        <v>34</v>
      </c>
      <c r="J1320" t="s">
        <v>96</v>
      </c>
      <c r="K1320" s="1">
        <v>28746</v>
      </c>
      <c r="L1320" t="s">
        <v>36</v>
      </c>
      <c r="M1320" t="s">
        <v>37</v>
      </c>
      <c r="N1320" t="s">
        <v>38</v>
      </c>
      <c r="O1320" t="s">
        <v>77</v>
      </c>
      <c r="P1320" t="s">
        <v>98</v>
      </c>
      <c r="Q1320">
        <v>3</v>
      </c>
      <c r="R1320" s="1">
        <v>44903</v>
      </c>
      <c r="S1320">
        <v>4</v>
      </c>
      <c r="T1320">
        <v>5</v>
      </c>
      <c r="U1320">
        <v>1</v>
      </c>
      <c r="V1320" s="1">
        <v>44996</v>
      </c>
      <c r="W1320" t="s">
        <v>68</v>
      </c>
      <c r="X1320" t="s">
        <v>42</v>
      </c>
      <c r="Y1320" t="s">
        <v>52</v>
      </c>
      <c r="Z1320">
        <v>1</v>
      </c>
      <c r="AA1320">
        <v>845.82</v>
      </c>
      <c r="AB1320">
        <v>42</v>
      </c>
      <c r="AC1320" t="str" cm="1">
        <f t="array" ref="AC1320">_xlfn.IFS(AB1320 &lt;=29, "Young Adult", AB1320 &lt;=44, "Adult", AB1320 &lt;=59, "Middle Age", AB1320 &gt; 59, "Old")</f>
        <v>Adult</v>
      </c>
      <c r="AD1320">
        <f t="shared" ca="1" si="40"/>
        <v>5</v>
      </c>
      <c r="AE1320" t="str" cm="1">
        <f t="array" ref="AE1320">_xlfn.IFS(S1320 &lt; 3, "Low", S1320 &lt;= 4, "Medium", S1320 &gt; 4, "High")</f>
        <v>Medium</v>
      </c>
      <c r="AF1320" t="str" cm="1">
        <f t="array" ref="AF1320">_xlfn.IFS(T1320 &lt; 3, "Unsatisfied", T1320 &lt;= 4, "Neutral", T1320 &gt; 4, "Satisfied" )</f>
        <v>Satisfied</v>
      </c>
      <c r="AG1320" t="str" cm="1">
        <f t="array" ref="AG1320">_xlfn.IFS(Q1320 &lt; 3, "Needs Improvement", Q1320 &lt;= 4, "Good", Q1320 &gt; 4, "Excellent" )</f>
        <v>Good</v>
      </c>
      <c r="AH1320" t="str">
        <f t="shared" si="41"/>
        <v>Needs Improvement</v>
      </c>
    </row>
    <row r="1321" spans="1:34" x14ac:dyDescent="0.35">
      <c r="A1321">
        <v>1835</v>
      </c>
      <c r="B1321" s="1">
        <v>44449</v>
      </c>
      <c r="C1321" t="s">
        <v>106</v>
      </c>
      <c r="D1321" t="s">
        <v>44</v>
      </c>
      <c r="E1321" t="s">
        <v>30</v>
      </c>
      <c r="F1321" t="s">
        <v>46</v>
      </c>
      <c r="G1321" t="s">
        <v>56</v>
      </c>
      <c r="H1321" t="s">
        <v>33</v>
      </c>
      <c r="I1321" t="s">
        <v>34</v>
      </c>
      <c r="J1321" t="s">
        <v>70</v>
      </c>
      <c r="K1321" s="1">
        <v>30280</v>
      </c>
      <c r="L1321" t="s">
        <v>36</v>
      </c>
      <c r="M1321" t="s">
        <v>37</v>
      </c>
      <c r="N1321" t="s">
        <v>84</v>
      </c>
      <c r="O1321" t="s">
        <v>61</v>
      </c>
      <c r="P1321" t="s">
        <v>98</v>
      </c>
      <c r="Q1321">
        <v>3</v>
      </c>
      <c r="R1321" s="1">
        <v>45027</v>
      </c>
      <c r="S1321">
        <v>5</v>
      </c>
      <c r="T1321">
        <v>2</v>
      </c>
      <c r="U1321">
        <v>2</v>
      </c>
      <c r="V1321" s="1">
        <v>44986</v>
      </c>
      <c r="W1321" t="s">
        <v>92</v>
      </c>
      <c r="X1321" t="s">
        <v>42</v>
      </c>
      <c r="Y1321" t="s">
        <v>73</v>
      </c>
      <c r="Z1321">
        <v>4</v>
      </c>
      <c r="AA1321">
        <v>727.9</v>
      </c>
      <c r="AB1321">
        <v>39</v>
      </c>
      <c r="AC1321" t="str" cm="1">
        <f t="array" ref="AC1321">_xlfn.IFS(AB1321 &lt;=29, "Young Adult", AB1321 &lt;=44, "Adult", AB1321 &lt;=59, "Middle Age", AB1321 &gt; 59, "Old")</f>
        <v>Adult</v>
      </c>
      <c r="AD1321">
        <f t="shared" ca="1" si="40"/>
        <v>4</v>
      </c>
      <c r="AE1321" t="str" cm="1">
        <f t="array" ref="AE1321">_xlfn.IFS(S1321 &lt; 3, "Low", S1321 &lt;= 4, "Medium", S1321 &gt; 4, "High")</f>
        <v>High</v>
      </c>
      <c r="AF1321" t="str" cm="1">
        <f t="array" ref="AF1321">_xlfn.IFS(T1321 &lt; 3, "Unsatisfied", T1321 &lt;= 4, "Neutral", T1321 &gt; 4, "Satisfied" )</f>
        <v>Unsatisfied</v>
      </c>
      <c r="AG1321" t="str" cm="1">
        <f t="array" ref="AG1321">_xlfn.IFS(Q1321 &lt; 3, "Needs Improvement", Q1321 &lt;= 4, "Good", Q1321 &gt; 4, "Excellent" )</f>
        <v>Good</v>
      </c>
      <c r="AH1321" t="str">
        <f t="shared" si="41"/>
        <v>Needs Improvement</v>
      </c>
    </row>
    <row r="1322" spans="1:34" x14ac:dyDescent="0.35">
      <c r="A1322">
        <v>1836</v>
      </c>
      <c r="B1322" s="1">
        <v>43635</v>
      </c>
      <c r="C1322" t="s">
        <v>106</v>
      </c>
      <c r="D1322" t="s">
        <v>87</v>
      </c>
      <c r="E1322" t="s">
        <v>30</v>
      </c>
      <c r="F1322" t="s">
        <v>46</v>
      </c>
      <c r="G1322" t="s">
        <v>56</v>
      </c>
      <c r="H1322" t="s">
        <v>33</v>
      </c>
      <c r="I1322" t="s">
        <v>34</v>
      </c>
      <c r="J1322" t="s">
        <v>70</v>
      </c>
      <c r="K1322" s="1">
        <v>25947</v>
      </c>
      <c r="L1322" t="s">
        <v>36</v>
      </c>
      <c r="M1322" t="s">
        <v>48</v>
      </c>
      <c r="N1322" t="s">
        <v>49</v>
      </c>
      <c r="O1322" t="s">
        <v>77</v>
      </c>
      <c r="P1322" t="s">
        <v>98</v>
      </c>
      <c r="Q1322">
        <v>3</v>
      </c>
      <c r="R1322" s="1">
        <v>44840</v>
      </c>
      <c r="S1322">
        <v>1</v>
      </c>
      <c r="T1322">
        <v>4</v>
      </c>
      <c r="U1322">
        <v>3</v>
      </c>
      <c r="V1322" s="1">
        <v>45128</v>
      </c>
      <c r="W1322" t="s">
        <v>62</v>
      </c>
      <c r="X1322" t="s">
        <v>42</v>
      </c>
      <c r="Y1322" t="s">
        <v>52</v>
      </c>
      <c r="Z1322">
        <v>1</v>
      </c>
      <c r="AA1322">
        <v>760.41</v>
      </c>
      <c r="AB1322">
        <v>48</v>
      </c>
      <c r="AC1322" t="str" cm="1">
        <f t="array" ref="AC1322">_xlfn.IFS(AB1322 &lt;=29, "Young Adult", AB1322 &lt;=44, "Adult", AB1322 &lt;=59, "Middle Age", AB1322 &gt; 59, "Old")</f>
        <v>Middle Age</v>
      </c>
      <c r="AD1322">
        <f t="shared" ca="1" si="40"/>
        <v>6</v>
      </c>
      <c r="AE1322" t="str" cm="1">
        <f t="array" ref="AE1322">_xlfn.IFS(S1322 &lt; 3, "Low", S1322 &lt;= 4, "Medium", S1322 &gt; 4, "High")</f>
        <v>Low</v>
      </c>
      <c r="AF1322" t="str" cm="1">
        <f t="array" ref="AF1322">_xlfn.IFS(T1322 &lt; 3, "Unsatisfied", T1322 &lt;= 4, "Neutral", T1322 &gt; 4, "Satisfied" )</f>
        <v>Neutral</v>
      </c>
      <c r="AG1322" t="str" cm="1">
        <f t="array" ref="AG1322">_xlfn.IFS(Q1322 &lt; 3, "Needs Improvement", Q1322 &lt;= 4, "Good", Q1322 &gt; 4, "Excellent" )</f>
        <v>Good</v>
      </c>
      <c r="AH1322" t="str">
        <f t="shared" si="41"/>
        <v>Needs Improvement</v>
      </c>
    </row>
    <row r="1323" spans="1:34" x14ac:dyDescent="0.35">
      <c r="A1323">
        <v>1837</v>
      </c>
      <c r="B1323" s="1">
        <v>44424</v>
      </c>
      <c r="C1323" t="s">
        <v>106</v>
      </c>
      <c r="D1323" t="s">
        <v>81</v>
      </c>
      <c r="E1323" t="s">
        <v>30</v>
      </c>
      <c r="F1323" t="s">
        <v>46</v>
      </c>
      <c r="G1323" t="s">
        <v>56</v>
      </c>
      <c r="H1323" t="s">
        <v>55</v>
      </c>
      <c r="I1323" t="s">
        <v>34</v>
      </c>
      <c r="J1323" t="s">
        <v>96</v>
      </c>
      <c r="K1323" s="1">
        <v>27562</v>
      </c>
      <c r="L1323" t="s">
        <v>36</v>
      </c>
      <c r="M1323" t="s">
        <v>37</v>
      </c>
      <c r="N1323" t="s">
        <v>84</v>
      </c>
      <c r="O1323" t="s">
        <v>77</v>
      </c>
      <c r="P1323" t="s">
        <v>98</v>
      </c>
      <c r="Q1323">
        <v>3</v>
      </c>
      <c r="R1323" s="1">
        <v>44927</v>
      </c>
      <c r="S1323">
        <v>1</v>
      </c>
      <c r="T1323">
        <v>3</v>
      </c>
      <c r="U1323">
        <v>3</v>
      </c>
      <c r="V1323" s="1">
        <v>45132</v>
      </c>
      <c r="W1323" t="s">
        <v>62</v>
      </c>
      <c r="X1323" t="s">
        <v>42</v>
      </c>
      <c r="Y1323" t="s">
        <v>52</v>
      </c>
      <c r="Z1323">
        <v>5</v>
      </c>
      <c r="AA1323">
        <v>567.74</v>
      </c>
      <c r="AB1323">
        <v>46</v>
      </c>
      <c r="AC1323" t="str" cm="1">
        <f t="array" ref="AC1323">_xlfn.IFS(AB1323 &lt;=29, "Young Adult", AB1323 &lt;=44, "Adult", AB1323 &lt;=59, "Middle Age", AB1323 &gt; 59, "Old")</f>
        <v>Middle Age</v>
      </c>
      <c r="AD1323">
        <f t="shared" ca="1" si="40"/>
        <v>4</v>
      </c>
      <c r="AE1323" t="str" cm="1">
        <f t="array" ref="AE1323">_xlfn.IFS(S1323 &lt; 3, "Low", S1323 &lt;= 4, "Medium", S1323 &gt; 4, "High")</f>
        <v>Low</v>
      </c>
      <c r="AF1323" t="str" cm="1">
        <f t="array" ref="AF1323">_xlfn.IFS(T1323 &lt; 3, "Unsatisfied", T1323 &lt;= 4, "Neutral", T1323 &gt; 4, "Satisfied" )</f>
        <v>Neutral</v>
      </c>
      <c r="AG1323" t="str" cm="1">
        <f t="array" ref="AG1323">_xlfn.IFS(Q1323 &lt; 3, "Needs Improvement", Q1323 &lt;= 4, "Good", Q1323 &gt; 4, "Excellent" )</f>
        <v>Good</v>
      </c>
      <c r="AH1323" t="str">
        <f t="shared" si="41"/>
        <v>Needs Improvement</v>
      </c>
    </row>
    <row r="1324" spans="1:34" x14ac:dyDescent="0.35">
      <c r="A1324">
        <v>1838</v>
      </c>
      <c r="B1324" s="1">
        <v>43654</v>
      </c>
      <c r="C1324" t="s">
        <v>28</v>
      </c>
      <c r="D1324" t="s">
        <v>64</v>
      </c>
      <c r="E1324" t="s">
        <v>30</v>
      </c>
      <c r="F1324" t="s">
        <v>46</v>
      </c>
      <c r="G1324" t="s">
        <v>45</v>
      </c>
      <c r="H1324" t="s">
        <v>33</v>
      </c>
      <c r="I1324" t="s">
        <v>34</v>
      </c>
      <c r="J1324" t="s">
        <v>47</v>
      </c>
      <c r="K1324" s="1">
        <v>21444</v>
      </c>
      <c r="L1324" t="s">
        <v>36</v>
      </c>
      <c r="M1324" t="s">
        <v>37</v>
      </c>
      <c r="N1324" t="s">
        <v>38</v>
      </c>
      <c r="O1324" t="s">
        <v>39</v>
      </c>
      <c r="P1324" t="s">
        <v>78</v>
      </c>
      <c r="Q1324">
        <v>3</v>
      </c>
      <c r="R1324" s="1">
        <v>45108</v>
      </c>
      <c r="S1324">
        <v>2</v>
      </c>
      <c r="T1324">
        <v>1</v>
      </c>
      <c r="U1324">
        <v>1</v>
      </c>
      <c r="V1324" s="1">
        <v>44940</v>
      </c>
      <c r="W1324" t="s">
        <v>92</v>
      </c>
      <c r="X1324" t="s">
        <v>51</v>
      </c>
      <c r="Y1324" t="s">
        <v>52</v>
      </c>
      <c r="Z1324">
        <v>5</v>
      </c>
      <c r="AA1324">
        <v>582.70000000000005</v>
      </c>
      <c r="AB1324">
        <v>61</v>
      </c>
      <c r="AC1324" t="str" cm="1">
        <f t="array" ref="AC1324">_xlfn.IFS(AB1324 &lt;=29, "Young Adult", AB1324 &lt;=44, "Adult", AB1324 &lt;=59, "Middle Age", AB1324 &gt; 59, "Old")</f>
        <v>Old</v>
      </c>
      <c r="AD1324">
        <f t="shared" ca="1" si="40"/>
        <v>6</v>
      </c>
      <c r="AE1324" t="str" cm="1">
        <f t="array" ref="AE1324">_xlfn.IFS(S1324 &lt; 3, "Low", S1324 &lt;= 4, "Medium", S1324 &gt; 4, "High")</f>
        <v>Low</v>
      </c>
      <c r="AF1324" t="str" cm="1">
        <f t="array" ref="AF1324">_xlfn.IFS(T1324 &lt; 3, "Unsatisfied", T1324 &lt;= 4, "Neutral", T1324 &gt; 4, "Satisfied" )</f>
        <v>Unsatisfied</v>
      </c>
      <c r="AG1324" t="str" cm="1">
        <f t="array" ref="AG1324">_xlfn.IFS(Q1324 &lt; 3, "Needs Improvement", Q1324 &lt;= 4, "Good", Q1324 &gt; 4, "Excellent" )</f>
        <v>Good</v>
      </c>
      <c r="AH1324" t="str">
        <f t="shared" si="41"/>
        <v>Needs Improvement</v>
      </c>
    </row>
    <row r="1325" spans="1:34" x14ac:dyDescent="0.35">
      <c r="A1325">
        <v>1839</v>
      </c>
      <c r="B1325" s="1">
        <v>44425</v>
      </c>
      <c r="C1325" t="s">
        <v>28</v>
      </c>
      <c r="D1325" t="s">
        <v>94</v>
      </c>
      <c r="E1325" t="s">
        <v>30</v>
      </c>
      <c r="F1325" t="s">
        <v>55</v>
      </c>
      <c r="G1325" t="s">
        <v>45</v>
      </c>
      <c r="H1325" t="s">
        <v>46</v>
      </c>
      <c r="I1325" t="s">
        <v>34</v>
      </c>
      <c r="J1325" t="s">
        <v>104</v>
      </c>
      <c r="K1325" s="1">
        <v>24926</v>
      </c>
      <c r="L1325" t="s">
        <v>36</v>
      </c>
      <c r="M1325" t="s">
        <v>37</v>
      </c>
      <c r="N1325" t="s">
        <v>60</v>
      </c>
      <c r="O1325" t="s">
        <v>61</v>
      </c>
      <c r="P1325" t="s">
        <v>78</v>
      </c>
      <c r="Q1325">
        <v>3</v>
      </c>
      <c r="R1325" s="1">
        <v>45044</v>
      </c>
      <c r="S1325">
        <v>3</v>
      </c>
      <c r="T1325">
        <v>3</v>
      </c>
      <c r="U1325">
        <v>3</v>
      </c>
      <c r="V1325" s="1">
        <v>44789</v>
      </c>
      <c r="W1325" t="s">
        <v>41</v>
      </c>
      <c r="X1325" t="s">
        <v>51</v>
      </c>
      <c r="Y1325" t="s">
        <v>52</v>
      </c>
      <c r="Z1325">
        <v>2</v>
      </c>
      <c r="AA1325">
        <v>645.16</v>
      </c>
      <c r="AB1325">
        <v>53</v>
      </c>
      <c r="AC1325" t="str" cm="1">
        <f t="array" ref="AC1325">_xlfn.IFS(AB1325 &lt;=29, "Young Adult", AB1325 &lt;=44, "Adult", AB1325 &lt;=59, "Middle Age", AB1325 &gt; 59, "Old")</f>
        <v>Middle Age</v>
      </c>
      <c r="AD1325">
        <f t="shared" ca="1" si="40"/>
        <v>4</v>
      </c>
      <c r="AE1325" t="str" cm="1">
        <f t="array" ref="AE1325">_xlfn.IFS(S1325 &lt; 3, "Low", S1325 &lt;= 4, "Medium", S1325 &gt; 4, "High")</f>
        <v>Medium</v>
      </c>
      <c r="AF1325" t="str" cm="1">
        <f t="array" ref="AF1325">_xlfn.IFS(T1325 &lt; 3, "Unsatisfied", T1325 &lt;= 4, "Neutral", T1325 &gt; 4, "Satisfied" )</f>
        <v>Neutral</v>
      </c>
      <c r="AG1325" t="str" cm="1">
        <f t="array" ref="AG1325">_xlfn.IFS(Q1325 &lt; 3, "Needs Improvement", Q1325 &lt;= 4, "Good", Q1325 &gt; 4, "Excellent" )</f>
        <v>Good</v>
      </c>
      <c r="AH1325" t="str">
        <f t="shared" si="41"/>
        <v>Needs Improvement</v>
      </c>
    </row>
    <row r="1326" spans="1:34" x14ac:dyDescent="0.35">
      <c r="A1326">
        <v>1840</v>
      </c>
      <c r="B1326" s="1">
        <v>44204</v>
      </c>
      <c r="C1326" t="s">
        <v>28</v>
      </c>
      <c r="D1326" t="s">
        <v>74</v>
      </c>
      <c r="E1326" t="s">
        <v>30</v>
      </c>
      <c r="F1326" t="s">
        <v>55</v>
      </c>
      <c r="G1326" t="s">
        <v>56</v>
      </c>
      <c r="H1326" t="s">
        <v>46</v>
      </c>
      <c r="I1326" t="s">
        <v>34</v>
      </c>
      <c r="J1326" t="s">
        <v>75</v>
      </c>
      <c r="K1326" s="1">
        <v>25422</v>
      </c>
      <c r="L1326" t="s">
        <v>36</v>
      </c>
      <c r="M1326" t="s">
        <v>37</v>
      </c>
      <c r="N1326" t="s">
        <v>49</v>
      </c>
      <c r="O1326" t="s">
        <v>61</v>
      </c>
      <c r="P1326" t="s">
        <v>78</v>
      </c>
      <c r="Q1326">
        <v>3</v>
      </c>
      <c r="R1326" s="1">
        <v>44797</v>
      </c>
      <c r="S1326">
        <v>5</v>
      </c>
      <c r="T1326">
        <v>1</v>
      </c>
      <c r="U1326">
        <v>4</v>
      </c>
      <c r="V1326" s="1">
        <v>44992</v>
      </c>
      <c r="W1326" t="s">
        <v>62</v>
      </c>
      <c r="X1326" t="s">
        <v>51</v>
      </c>
      <c r="Y1326" t="s">
        <v>73</v>
      </c>
      <c r="Z1326">
        <v>5</v>
      </c>
      <c r="AA1326">
        <v>310.44</v>
      </c>
      <c r="AB1326">
        <v>52</v>
      </c>
      <c r="AC1326" t="str" cm="1">
        <f t="array" ref="AC1326">_xlfn.IFS(AB1326 &lt;=29, "Young Adult", AB1326 &lt;=44, "Adult", AB1326 &lt;=59, "Middle Age", AB1326 &gt; 59, "Old")</f>
        <v>Middle Age</v>
      </c>
      <c r="AD1326">
        <f t="shared" ca="1" si="40"/>
        <v>5</v>
      </c>
      <c r="AE1326" t="str" cm="1">
        <f t="array" ref="AE1326">_xlfn.IFS(S1326 &lt; 3, "Low", S1326 &lt;= 4, "Medium", S1326 &gt; 4, "High")</f>
        <v>High</v>
      </c>
      <c r="AF1326" t="str" cm="1">
        <f t="array" ref="AF1326">_xlfn.IFS(T1326 &lt; 3, "Unsatisfied", T1326 &lt;= 4, "Neutral", T1326 &gt; 4, "Satisfied" )</f>
        <v>Unsatisfied</v>
      </c>
      <c r="AG1326" t="str" cm="1">
        <f t="array" ref="AG1326">_xlfn.IFS(Q1326 &lt; 3, "Needs Improvement", Q1326 &lt;= 4, "Good", Q1326 &gt; 4, "Excellent" )</f>
        <v>Good</v>
      </c>
      <c r="AH1326" t="str">
        <f t="shared" si="41"/>
        <v>Needs Improvement</v>
      </c>
    </row>
    <row r="1327" spans="1:34" x14ac:dyDescent="0.35">
      <c r="A1327">
        <v>1841</v>
      </c>
      <c r="B1327" s="1">
        <v>43326</v>
      </c>
      <c r="C1327" t="s">
        <v>28</v>
      </c>
      <c r="D1327" t="s">
        <v>81</v>
      </c>
      <c r="E1327" t="s">
        <v>30</v>
      </c>
      <c r="F1327" t="s">
        <v>31</v>
      </c>
      <c r="G1327" t="s">
        <v>56</v>
      </c>
      <c r="H1327" t="s">
        <v>46</v>
      </c>
      <c r="I1327" t="s">
        <v>34</v>
      </c>
      <c r="J1327" t="s">
        <v>70</v>
      </c>
      <c r="K1327" s="1">
        <v>21477</v>
      </c>
      <c r="L1327" t="s">
        <v>36</v>
      </c>
      <c r="M1327" t="s">
        <v>37</v>
      </c>
      <c r="N1327" t="s">
        <v>49</v>
      </c>
      <c r="O1327" t="s">
        <v>39</v>
      </c>
      <c r="P1327" t="s">
        <v>78</v>
      </c>
      <c r="Q1327">
        <v>3</v>
      </c>
      <c r="R1327" s="1">
        <v>45015</v>
      </c>
      <c r="S1327">
        <v>3</v>
      </c>
      <c r="T1327">
        <v>5</v>
      </c>
      <c r="U1327">
        <v>3</v>
      </c>
      <c r="V1327" s="1">
        <v>44786</v>
      </c>
      <c r="W1327" t="s">
        <v>92</v>
      </c>
      <c r="X1327" t="s">
        <v>51</v>
      </c>
      <c r="Y1327" t="s">
        <v>43</v>
      </c>
      <c r="Z1327">
        <v>4</v>
      </c>
      <c r="AA1327">
        <v>683.42</v>
      </c>
      <c r="AB1327">
        <v>60</v>
      </c>
      <c r="AC1327" t="str" cm="1">
        <f t="array" ref="AC1327">_xlfn.IFS(AB1327 &lt;=29, "Young Adult", AB1327 &lt;=44, "Adult", AB1327 &lt;=59, "Middle Age", AB1327 &gt; 59, "Old")</f>
        <v>Old</v>
      </c>
      <c r="AD1327">
        <f t="shared" ca="1" si="40"/>
        <v>7</v>
      </c>
      <c r="AE1327" t="str" cm="1">
        <f t="array" ref="AE1327">_xlfn.IFS(S1327 &lt; 3, "Low", S1327 &lt;= 4, "Medium", S1327 &gt; 4, "High")</f>
        <v>Medium</v>
      </c>
      <c r="AF1327" t="str" cm="1">
        <f t="array" ref="AF1327">_xlfn.IFS(T1327 &lt; 3, "Unsatisfied", T1327 &lt;= 4, "Neutral", T1327 &gt; 4, "Satisfied" )</f>
        <v>Satisfied</v>
      </c>
      <c r="AG1327" t="str" cm="1">
        <f t="array" ref="AG1327">_xlfn.IFS(Q1327 &lt; 3, "Needs Improvement", Q1327 &lt;= 4, "Good", Q1327 &gt; 4, "Excellent" )</f>
        <v>Good</v>
      </c>
      <c r="AH1327" t="str">
        <f t="shared" si="41"/>
        <v>Needs Improvement</v>
      </c>
    </row>
    <row r="1328" spans="1:34" x14ac:dyDescent="0.35">
      <c r="A1328">
        <v>1842</v>
      </c>
      <c r="B1328" s="1">
        <v>44407</v>
      </c>
      <c r="C1328" t="s">
        <v>28</v>
      </c>
      <c r="D1328" t="s">
        <v>54</v>
      </c>
      <c r="E1328" t="s">
        <v>30</v>
      </c>
      <c r="F1328" t="s">
        <v>46</v>
      </c>
      <c r="G1328" t="s">
        <v>56</v>
      </c>
      <c r="H1328" t="s">
        <v>33</v>
      </c>
      <c r="I1328" t="s">
        <v>34</v>
      </c>
      <c r="J1328" t="s">
        <v>65</v>
      </c>
      <c r="K1328" s="1">
        <v>35925</v>
      </c>
      <c r="L1328" t="s">
        <v>36</v>
      </c>
      <c r="M1328" t="s">
        <v>48</v>
      </c>
      <c r="N1328" t="s">
        <v>84</v>
      </c>
      <c r="O1328" t="s">
        <v>77</v>
      </c>
      <c r="P1328" t="s">
        <v>78</v>
      </c>
      <c r="Q1328">
        <v>3</v>
      </c>
      <c r="R1328" s="1">
        <v>44902</v>
      </c>
      <c r="S1328">
        <v>1</v>
      </c>
      <c r="T1328">
        <v>4</v>
      </c>
      <c r="U1328">
        <v>4</v>
      </c>
      <c r="V1328" s="1">
        <v>45126</v>
      </c>
      <c r="W1328" t="s">
        <v>92</v>
      </c>
      <c r="X1328" t="s">
        <v>42</v>
      </c>
      <c r="Y1328" t="s">
        <v>63</v>
      </c>
      <c r="Z1328">
        <v>3</v>
      </c>
      <c r="AA1328">
        <v>129.49</v>
      </c>
      <c r="AB1328">
        <v>23</v>
      </c>
      <c r="AC1328" t="str" cm="1">
        <f t="array" ref="AC1328">_xlfn.IFS(AB1328 &lt;=29, "Young Adult", AB1328 &lt;=44, "Adult", AB1328 &lt;=59, "Middle Age", AB1328 &gt; 59, "Old")</f>
        <v>Young Adult</v>
      </c>
      <c r="AD1328">
        <f t="shared" ca="1" si="40"/>
        <v>4</v>
      </c>
      <c r="AE1328" t="str" cm="1">
        <f t="array" ref="AE1328">_xlfn.IFS(S1328 &lt; 3, "Low", S1328 &lt;= 4, "Medium", S1328 &gt; 4, "High")</f>
        <v>Low</v>
      </c>
      <c r="AF1328" t="str" cm="1">
        <f t="array" ref="AF1328">_xlfn.IFS(T1328 &lt; 3, "Unsatisfied", T1328 &lt;= 4, "Neutral", T1328 &gt; 4, "Satisfied" )</f>
        <v>Neutral</v>
      </c>
      <c r="AG1328" t="str" cm="1">
        <f t="array" ref="AG1328">_xlfn.IFS(Q1328 &lt; 3, "Needs Improvement", Q1328 &lt;= 4, "Good", Q1328 &gt; 4, "Excellent" )</f>
        <v>Good</v>
      </c>
      <c r="AH1328" t="str">
        <f t="shared" si="41"/>
        <v>Effective</v>
      </c>
    </row>
    <row r="1329" spans="1:34" x14ac:dyDescent="0.35">
      <c r="A1329">
        <v>1843</v>
      </c>
      <c r="B1329" s="1">
        <v>45024</v>
      </c>
      <c r="C1329" t="s">
        <v>28</v>
      </c>
      <c r="D1329" t="s">
        <v>69</v>
      </c>
      <c r="E1329" t="s">
        <v>30</v>
      </c>
      <c r="F1329" t="s">
        <v>55</v>
      </c>
      <c r="G1329" t="s">
        <v>32</v>
      </c>
      <c r="H1329" t="s">
        <v>33</v>
      </c>
      <c r="I1329" t="s">
        <v>34</v>
      </c>
      <c r="J1329" t="s">
        <v>79</v>
      </c>
      <c r="K1329" s="1">
        <v>23023</v>
      </c>
      <c r="L1329" t="s">
        <v>36</v>
      </c>
      <c r="M1329" t="s">
        <v>48</v>
      </c>
      <c r="N1329" t="s">
        <v>49</v>
      </c>
      <c r="O1329" t="s">
        <v>67</v>
      </c>
      <c r="P1329" t="s">
        <v>98</v>
      </c>
      <c r="Q1329">
        <v>3</v>
      </c>
      <c r="R1329" s="1">
        <v>45138</v>
      </c>
      <c r="S1329">
        <v>1</v>
      </c>
      <c r="T1329">
        <v>5</v>
      </c>
      <c r="U1329">
        <v>4</v>
      </c>
      <c r="V1329" s="1">
        <v>44876</v>
      </c>
      <c r="W1329" t="s">
        <v>62</v>
      </c>
      <c r="X1329" t="s">
        <v>51</v>
      </c>
      <c r="Y1329" t="s">
        <v>52</v>
      </c>
      <c r="Z1329">
        <v>5</v>
      </c>
      <c r="AA1329">
        <v>349.46</v>
      </c>
      <c r="AB1329">
        <v>60</v>
      </c>
      <c r="AC1329" t="str" cm="1">
        <f t="array" ref="AC1329">_xlfn.IFS(AB1329 &lt;=29, "Young Adult", AB1329 &lt;=44, "Adult", AB1329 &lt;=59, "Middle Age", AB1329 &gt; 59, "Old")</f>
        <v>Old</v>
      </c>
      <c r="AD1329">
        <f t="shared" ca="1" si="40"/>
        <v>3</v>
      </c>
      <c r="AE1329" t="str" cm="1">
        <f t="array" ref="AE1329">_xlfn.IFS(S1329 &lt; 3, "Low", S1329 &lt;= 4, "Medium", S1329 &gt; 4, "High")</f>
        <v>Low</v>
      </c>
      <c r="AF1329" t="str" cm="1">
        <f t="array" ref="AF1329">_xlfn.IFS(T1329 &lt; 3, "Unsatisfied", T1329 &lt;= 4, "Neutral", T1329 &gt; 4, "Satisfied" )</f>
        <v>Satisfied</v>
      </c>
      <c r="AG1329" t="str" cm="1">
        <f t="array" ref="AG1329">_xlfn.IFS(Q1329 &lt; 3, "Needs Improvement", Q1329 &lt;= 4, "Good", Q1329 &gt; 4, "Excellent" )</f>
        <v>Good</v>
      </c>
      <c r="AH1329" t="str">
        <f t="shared" si="41"/>
        <v>Needs Improvement</v>
      </c>
    </row>
    <row r="1330" spans="1:34" x14ac:dyDescent="0.35">
      <c r="A1330">
        <v>1844</v>
      </c>
      <c r="B1330" s="1">
        <v>43719</v>
      </c>
      <c r="C1330" t="s">
        <v>28</v>
      </c>
      <c r="D1330" t="s">
        <v>29</v>
      </c>
      <c r="E1330" t="s">
        <v>30</v>
      </c>
      <c r="F1330" t="s">
        <v>46</v>
      </c>
      <c r="G1330" t="s">
        <v>45</v>
      </c>
      <c r="H1330" t="s">
        <v>46</v>
      </c>
      <c r="I1330" t="s">
        <v>34</v>
      </c>
      <c r="J1330" t="s">
        <v>65</v>
      </c>
      <c r="K1330" s="1">
        <v>23704</v>
      </c>
      <c r="L1330" t="s">
        <v>36</v>
      </c>
      <c r="M1330" t="s">
        <v>37</v>
      </c>
      <c r="N1330" t="s">
        <v>60</v>
      </c>
      <c r="O1330" t="s">
        <v>61</v>
      </c>
      <c r="P1330" t="s">
        <v>78</v>
      </c>
      <c r="Q1330">
        <v>3</v>
      </c>
      <c r="R1330" s="1">
        <v>44915</v>
      </c>
      <c r="S1330">
        <v>2</v>
      </c>
      <c r="T1330">
        <v>1</v>
      </c>
      <c r="U1330">
        <v>4</v>
      </c>
      <c r="V1330" s="1">
        <v>44792</v>
      </c>
      <c r="W1330" t="s">
        <v>62</v>
      </c>
      <c r="X1330" t="s">
        <v>42</v>
      </c>
      <c r="Y1330" t="s">
        <v>43</v>
      </c>
      <c r="Z1330">
        <v>5</v>
      </c>
      <c r="AA1330">
        <v>668.2</v>
      </c>
      <c r="AB1330">
        <v>55</v>
      </c>
      <c r="AC1330" t="str" cm="1">
        <f t="array" ref="AC1330">_xlfn.IFS(AB1330 &lt;=29, "Young Adult", AB1330 &lt;=44, "Adult", AB1330 &lt;=59, "Middle Age", AB1330 &gt; 59, "Old")</f>
        <v>Middle Age</v>
      </c>
      <c r="AD1330">
        <f t="shared" ca="1" si="40"/>
        <v>6</v>
      </c>
      <c r="AE1330" t="str" cm="1">
        <f t="array" ref="AE1330">_xlfn.IFS(S1330 &lt; 3, "Low", S1330 &lt;= 4, "Medium", S1330 &gt; 4, "High")</f>
        <v>Low</v>
      </c>
      <c r="AF1330" t="str" cm="1">
        <f t="array" ref="AF1330">_xlfn.IFS(T1330 &lt; 3, "Unsatisfied", T1330 &lt;= 4, "Neutral", T1330 &gt; 4, "Satisfied" )</f>
        <v>Unsatisfied</v>
      </c>
      <c r="AG1330" t="str" cm="1">
        <f t="array" ref="AG1330">_xlfn.IFS(Q1330 &lt; 3, "Needs Improvement", Q1330 &lt;= 4, "Good", Q1330 &gt; 4, "Excellent" )</f>
        <v>Good</v>
      </c>
      <c r="AH1330" t="str">
        <f t="shared" si="41"/>
        <v>Needs Improvement</v>
      </c>
    </row>
    <row r="1331" spans="1:34" x14ac:dyDescent="0.35">
      <c r="A1331">
        <v>1845</v>
      </c>
      <c r="B1331" s="1">
        <v>43895</v>
      </c>
      <c r="C1331" t="s">
        <v>28</v>
      </c>
      <c r="D1331" t="s">
        <v>85</v>
      </c>
      <c r="E1331" t="s">
        <v>30</v>
      </c>
      <c r="F1331" t="s">
        <v>46</v>
      </c>
      <c r="G1331" t="s">
        <v>45</v>
      </c>
      <c r="H1331" t="s">
        <v>33</v>
      </c>
      <c r="I1331" t="s">
        <v>34</v>
      </c>
      <c r="J1331" t="s">
        <v>47</v>
      </c>
      <c r="K1331" s="1">
        <v>15333</v>
      </c>
      <c r="L1331" t="s">
        <v>36</v>
      </c>
      <c r="M1331" t="s">
        <v>37</v>
      </c>
      <c r="N1331" t="s">
        <v>72</v>
      </c>
      <c r="O1331" t="s">
        <v>61</v>
      </c>
      <c r="P1331" t="s">
        <v>98</v>
      </c>
      <c r="Q1331">
        <v>3</v>
      </c>
      <c r="R1331" s="1">
        <v>45095</v>
      </c>
      <c r="S1331">
        <v>1</v>
      </c>
      <c r="T1331">
        <v>2</v>
      </c>
      <c r="U1331">
        <v>5</v>
      </c>
      <c r="V1331" s="1">
        <v>44926</v>
      </c>
      <c r="W1331" t="s">
        <v>50</v>
      </c>
      <c r="X1331" t="s">
        <v>51</v>
      </c>
      <c r="Y1331" t="s">
        <v>73</v>
      </c>
      <c r="Z1331">
        <v>5</v>
      </c>
      <c r="AA1331">
        <v>409.99</v>
      </c>
      <c r="AB1331">
        <v>79</v>
      </c>
      <c r="AC1331" t="str" cm="1">
        <f t="array" ref="AC1331">_xlfn.IFS(AB1331 &lt;=29, "Young Adult", AB1331 &lt;=44, "Adult", AB1331 &lt;=59, "Middle Age", AB1331 &gt; 59, "Old")</f>
        <v>Old</v>
      </c>
      <c r="AD1331">
        <f t="shared" ca="1" si="40"/>
        <v>6</v>
      </c>
      <c r="AE1331" t="str" cm="1">
        <f t="array" ref="AE1331">_xlfn.IFS(S1331 &lt; 3, "Low", S1331 &lt;= 4, "Medium", S1331 &gt; 4, "High")</f>
        <v>Low</v>
      </c>
      <c r="AF1331" t="str" cm="1">
        <f t="array" ref="AF1331">_xlfn.IFS(T1331 &lt; 3, "Unsatisfied", T1331 &lt;= 4, "Neutral", T1331 &gt; 4, "Satisfied" )</f>
        <v>Unsatisfied</v>
      </c>
      <c r="AG1331" t="str" cm="1">
        <f t="array" ref="AG1331">_xlfn.IFS(Q1331 &lt; 3, "Needs Improvement", Q1331 &lt;= 4, "Good", Q1331 &gt; 4, "Excellent" )</f>
        <v>Good</v>
      </c>
      <c r="AH1331" t="str">
        <f t="shared" si="41"/>
        <v>Needs Improvement</v>
      </c>
    </row>
    <row r="1332" spans="1:34" x14ac:dyDescent="0.35">
      <c r="A1332">
        <v>1846</v>
      </c>
      <c r="B1332" s="1">
        <v>43801</v>
      </c>
      <c r="C1332" t="s">
        <v>28</v>
      </c>
      <c r="D1332" t="s">
        <v>44</v>
      </c>
      <c r="E1332" t="s">
        <v>30</v>
      </c>
      <c r="F1332" t="s">
        <v>55</v>
      </c>
      <c r="G1332" t="s">
        <v>32</v>
      </c>
      <c r="H1332" t="s">
        <v>33</v>
      </c>
      <c r="I1332" t="s">
        <v>34</v>
      </c>
      <c r="J1332" t="s">
        <v>47</v>
      </c>
      <c r="K1332" s="1">
        <v>17130</v>
      </c>
      <c r="L1332" t="s">
        <v>36</v>
      </c>
      <c r="M1332" t="s">
        <v>48</v>
      </c>
      <c r="N1332" t="s">
        <v>72</v>
      </c>
      <c r="O1332" t="s">
        <v>61</v>
      </c>
      <c r="P1332" t="s">
        <v>98</v>
      </c>
      <c r="Q1332">
        <v>3</v>
      </c>
      <c r="R1332" s="1">
        <v>45098</v>
      </c>
      <c r="S1332">
        <v>5</v>
      </c>
      <c r="T1332">
        <v>4</v>
      </c>
      <c r="U1332">
        <v>1</v>
      </c>
      <c r="V1332" s="1">
        <v>45041</v>
      </c>
      <c r="W1332" t="s">
        <v>92</v>
      </c>
      <c r="X1332" t="s">
        <v>42</v>
      </c>
      <c r="Y1332" t="s">
        <v>73</v>
      </c>
      <c r="Z1332">
        <v>4</v>
      </c>
      <c r="AA1332">
        <v>964.4</v>
      </c>
      <c r="AB1332">
        <v>73</v>
      </c>
      <c r="AC1332" t="str" cm="1">
        <f t="array" ref="AC1332">_xlfn.IFS(AB1332 &lt;=29, "Young Adult", AB1332 &lt;=44, "Adult", AB1332 &lt;=59, "Middle Age", AB1332 &gt; 59, "Old")</f>
        <v>Old</v>
      </c>
      <c r="AD1332">
        <f t="shared" ca="1" si="40"/>
        <v>6</v>
      </c>
      <c r="AE1332" t="str" cm="1">
        <f t="array" ref="AE1332">_xlfn.IFS(S1332 &lt; 3, "Low", S1332 &lt;= 4, "Medium", S1332 &gt; 4, "High")</f>
        <v>High</v>
      </c>
      <c r="AF1332" t="str" cm="1">
        <f t="array" ref="AF1332">_xlfn.IFS(T1332 &lt; 3, "Unsatisfied", T1332 &lt;= 4, "Neutral", T1332 &gt; 4, "Satisfied" )</f>
        <v>Neutral</v>
      </c>
      <c r="AG1332" t="str" cm="1">
        <f t="array" ref="AG1332">_xlfn.IFS(Q1332 &lt; 3, "Needs Improvement", Q1332 &lt;= 4, "Good", Q1332 &gt; 4, "Excellent" )</f>
        <v>Good</v>
      </c>
      <c r="AH1332" t="str">
        <f t="shared" si="41"/>
        <v>Needs Improvement</v>
      </c>
    </row>
    <row r="1333" spans="1:34" x14ac:dyDescent="0.35">
      <c r="A1333">
        <v>1847</v>
      </c>
      <c r="B1333" s="1">
        <v>44898</v>
      </c>
      <c r="C1333" t="s">
        <v>28</v>
      </c>
      <c r="D1333" t="s">
        <v>87</v>
      </c>
      <c r="E1333" t="s">
        <v>30</v>
      </c>
      <c r="F1333" t="s">
        <v>55</v>
      </c>
      <c r="G1333" t="s">
        <v>32</v>
      </c>
      <c r="H1333" t="s">
        <v>46</v>
      </c>
      <c r="I1333" t="s">
        <v>34</v>
      </c>
      <c r="J1333" t="s">
        <v>96</v>
      </c>
      <c r="K1333" s="1">
        <v>36815</v>
      </c>
      <c r="L1333" t="s">
        <v>36</v>
      </c>
      <c r="M1333" t="s">
        <v>48</v>
      </c>
      <c r="N1333" t="s">
        <v>60</v>
      </c>
      <c r="O1333" t="s">
        <v>77</v>
      </c>
      <c r="P1333" t="s">
        <v>98</v>
      </c>
      <c r="Q1333">
        <v>3</v>
      </c>
      <c r="R1333" s="1">
        <v>44888</v>
      </c>
      <c r="S1333">
        <v>5</v>
      </c>
      <c r="T1333">
        <v>2</v>
      </c>
      <c r="U1333">
        <v>3</v>
      </c>
      <c r="V1333" s="1">
        <v>44971</v>
      </c>
      <c r="W1333" t="s">
        <v>41</v>
      </c>
      <c r="X1333" t="s">
        <v>51</v>
      </c>
      <c r="Y1333" t="s">
        <v>63</v>
      </c>
      <c r="Z1333">
        <v>1</v>
      </c>
      <c r="AA1333">
        <v>777.95</v>
      </c>
      <c r="AB1333">
        <v>22</v>
      </c>
      <c r="AC1333" t="str" cm="1">
        <f t="array" ref="AC1333">_xlfn.IFS(AB1333 &lt;=29, "Young Adult", AB1333 &lt;=44, "Adult", AB1333 &lt;=59, "Middle Age", AB1333 &gt; 59, "Old")</f>
        <v>Young Adult</v>
      </c>
      <c r="AD1333">
        <f t="shared" ca="1" si="40"/>
        <v>3</v>
      </c>
      <c r="AE1333" t="str" cm="1">
        <f t="array" ref="AE1333">_xlfn.IFS(S1333 &lt; 3, "Low", S1333 &lt;= 4, "Medium", S1333 &gt; 4, "High")</f>
        <v>High</v>
      </c>
      <c r="AF1333" t="str" cm="1">
        <f t="array" ref="AF1333">_xlfn.IFS(T1333 &lt; 3, "Unsatisfied", T1333 &lt;= 4, "Neutral", T1333 &gt; 4, "Satisfied" )</f>
        <v>Unsatisfied</v>
      </c>
      <c r="AG1333" t="str" cm="1">
        <f t="array" ref="AG1333">_xlfn.IFS(Q1333 &lt; 3, "Needs Improvement", Q1333 &lt;= 4, "Good", Q1333 &gt; 4, "Excellent" )</f>
        <v>Good</v>
      </c>
      <c r="AH1333" t="str">
        <f t="shared" si="41"/>
        <v>Effective</v>
      </c>
    </row>
    <row r="1334" spans="1:34" x14ac:dyDescent="0.35">
      <c r="A1334">
        <v>1848</v>
      </c>
      <c r="B1334" s="1">
        <v>44553</v>
      </c>
      <c r="C1334" t="s">
        <v>28</v>
      </c>
      <c r="D1334" t="s">
        <v>64</v>
      </c>
      <c r="E1334" t="s">
        <v>30</v>
      </c>
      <c r="F1334" t="s">
        <v>31</v>
      </c>
      <c r="G1334" t="s">
        <v>32</v>
      </c>
      <c r="H1334" t="s">
        <v>46</v>
      </c>
      <c r="I1334" t="s">
        <v>34</v>
      </c>
      <c r="J1334" t="s">
        <v>79</v>
      </c>
      <c r="K1334" s="1">
        <v>36816</v>
      </c>
      <c r="L1334" t="s">
        <v>36</v>
      </c>
      <c r="M1334" t="s">
        <v>48</v>
      </c>
      <c r="N1334" t="s">
        <v>72</v>
      </c>
      <c r="O1334" t="s">
        <v>77</v>
      </c>
      <c r="P1334" t="s">
        <v>107</v>
      </c>
      <c r="Q1334">
        <v>3</v>
      </c>
      <c r="R1334" s="1">
        <v>45026</v>
      </c>
      <c r="S1334">
        <v>2</v>
      </c>
      <c r="T1334">
        <v>4</v>
      </c>
      <c r="U1334">
        <v>5</v>
      </c>
      <c r="V1334" s="1">
        <v>44972</v>
      </c>
      <c r="W1334" t="s">
        <v>92</v>
      </c>
      <c r="X1334" t="s">
        <v>42</v>
      </c>
      <c r="Y1334" t="s">
        <v>63</v>
      </c>
      <c r="Z1334">
        <v>5</v>
      </c>
      <c r="AA1334">
        <v>816.07</v>
      </c>
      <c r="AB1334">
        <v>21</v>
      </c>
      <c r="AC1334" t="str" cm="1">
        <f t="array" ref="AC1334">_xlfn.IFS(AB1334 &lt;=29, "Young Adult", AB1334 &lt;=44, "Adult", AB1334 &lt;=59, "Middle Age", AB1334 &gt; 59, "Old")</f>
        <v>Young Adult</v>
      </c>
      <c r="AD1334">
        <f t="shared" ca="1" si="40"/>
        <v>4</v>
      </c>
      <c r="AE1334" t="str" cm="1">
        <f t="array" ref="AE1334">_xlfn.IFS(S1334 &lt; 3, "Low", S1334 &lt;= 4, "Medium", S1334 &gt; 4, "High")</f>
        <v>Low</v>
      </c>
      <c r="AF1334" t="str" cm="1">
        <f t="array" ref="AF1334">_xlfn.IFS(T1334 &lt; 3, "Unsatisfied", T1334 &lt;= 4, "Neutral", T1334 &gt; 4, "Satisfied" )</f>
        <v>Neutral</v>
      </c>
      <c r="AG1334" t="str" cm="1">
        <f t="array" ref="AG1334">_xlfn.IFS(Q1334 &lt; 3, "Needs Improvement", Q1334 &lt;= 4, "Good", Q1334 &gt; 4, "Excellent" )</f>
        <v>Good</v>
      </c>
      <c r="AH1334" t="str">
        <f t="shared" si="41"/>
        <v>Effective</v>
      </c>
    </row>
    <row r="1335" spans="1:34" x14ac:dyDescent="0.35">
      <c r="A1335">
        <v>1849</v>
      </c>
      <c r="B1335" s="1">
        <v>44589</v>
      </c>
      <c r="C1335" t="s">
        <v>28</v>
      </c>
      <c r="D1335" t="s">
        <v>94</v>
      </c>
      <c r="E1335" t="s">
        <v>30</v>
      </c>
      <c r="F1335" t="s">
        <v>46</v>
      </c>
      <c r="G1335" t="s">
        <v>56</v>
      </c>
      <c r="H1335" t="s">
        <v>55</v>
      </c>
      <c r="I1335" t="s">
        <v>34</v>
      </c>
      <c r="J1335" t="s">
        <v>96</v>
      </c>
      <c r="K1335" s="1">
        <v>22064</v>
      </c>
      <c r="L1335" t="s">
        <v>36</v>
      </c>
      <c r="M1335" t="s">
        <v>37</v>
      </c>
      <c r="N1335" t="s">
        <v>49</v>
      </c>
      <c r="O1335" t="s">
        <v>77</v>
      </c>
      <c r="P1335" t="s">
        <v>107</v>
      </c>
      <c r="Q1335">
        <v>3</v>
      </c>
      <c r="R1335" s="1">
        <v>44824</v>
      </c>
      <c r="S1335">
        <v>2</v>
      </c>
      <c r="T1335">
        <v>4</v>
      </c>
      <c r="U1335">
        <v>4</v>
      </c>
      <c r="V1335" s="1">
        <v>45081</v>
      </c>
      <c r="W1335" t="s">
        <v>41</v>
      </c>
      <c r="X1335" t="s">
        <v>51</v>
      </c>
      <c r="Y1335" t="s">
        <v>73</v>
      </c>
      <c r="Z1335">
        <v>4</v>
      </c>
      <c r="AA1335">
        <v>332.12</v>
      </c>
      <c r="AB1335">
        <v>62</v>
      </c>
      <c r="AC1335" t="str" cm="1">
        <f t="array" ref="AC1335">_xlfn.IFS(AB1335 &lt;=29, "Young Adult", AB1335 &lt;=44, "Adult", AB1335 &lt;=59, "Middle Age", AB1335 &gt; 59, "Old")</f>
        <v>Old</v>
      </c>
      <c r="AD1335">
        <f t="shared" ca="1" si="40"/>
        <v>4</v>
      </c>
      <c r="AE1335" t="str" cm="1">
        <f t="array" ref="AE1335">_xlfn.IFS(S1335 &lt; 3, "Low", S1335 &lt;= 4, "Medium", S1335 &gt; 4, "High")</f>
        <v>Low</v>
      </c>
      <c r="AF1335" t="str" cm="1">
        <f t="array" ref="AF1335">_xlfn.IFS(T1335 &lt; 3, "Unsatisfied", T1335 &lt;= 4, "Neutral", T1335 &gt; 4, "Satisfied" )</f>
        <v>Neutral</v>
      </c>
      <c r="AG1335" t="str" cm="1">
        <f t="array" ref="AG1335">_xlfn.IFS(Q1335 &lt; 3, "Needs Improvement", Q1335 &lt;= 4, "Good", Q1335 &gt; 4, "Excellent" )</f>
        <v>Good</v>
      </c>
      <c r="AH1335" t="str">
        <f t="shared" si="41"/>
        <v>Needs Improvement</v>
      </c>
    </row>
    <row r="1336" spans="1:34" x14ac:dyDescent="0.35">
      <c r="A1336">
        <v>1850</v>
      </c>
      <c r="B1336" s="1">
        <v>43814</v>
      </c>
      <c r="C1336" t="s">
        <v>28</v>
      </c>
      <c r="D1336" t="s">
        <v>74</v>
      </c>
      <c r="E1336" t="s">
        <v>108</v>
      </c>
      <c r="F1336" t="s">
        <v>31</v>
      </c>
      <c r="G1336" t="s">
        <v>45</v>
      </c>
      <c r="H1336" t="s">
        <v>55</v>
      </c>
      <c r="I1336" t="s">
        <v>34</v>
      </c>
      <c r="J1336" t="s">
        <v>47</v>
      </c>
      <c r="K1336" s="1">
        <v>35361</v>
      </c>
      <c r="L1336" t="s">
        <v>36</v>
      </c>
      <c r="M1336" t="s">
        <v>37</v>
      </c>
      <c r="N1336" t="s">
        <v>38</v>
      </c>
      <c r="O1336" t="s">
        <v>67</v>
      </c>
      <c r="P1336" t="s">
        <v>107</v>
      </c>
      <c r="Q1336">
        <v>3</v>
      </c>
      <c r="R1336" s="1">
        <v>45055</v>
      </c>
      <c r="S1336">
        <v>3</v>
      </c>
      <c r="T1336">
        <v>1</v>
      </c>
      <c r="U1336">
        <v>2</v>
      </c>
      <c r="V1336" s="1">
        <v>45048</v>
      </c>
      <c r="W1336" t="s">
        <v>92</v>
      </c>
      <c r="X1336" t="s">
        <v>42</v>
      </c>
      <c r="Y1336" t="s">
        <v>63</v>
      </c>
      <c r="Z1336">
        <v>1</v>
      </c>
      <c r="AA1336">
        <v>950.45</v>
      </c>
      <c r="AB1336">
        <v>23</v>
      </c>
      <c r="AC1336" t="str" cm="1">
        <f t="array" ref="AC1336">_xlfn.IFS(AB1336 &lt;=29, "Young Adult", AB1336 &lt;=44, "Adult", AB1336 &lt;=59, "Middle Age", AB1336 &gt; 59, "Old")</f>
        <v>Young Adult</v>
      </c>
      <c r="AD1336">
        <f t="shared" ca="1" si="40"/>
        <v>6</v>
      </c>
      <c r="AE1336" t="str" cm="1">
        <f t="array" ref="AE1336">_xlfn.IFS(S1336 &lt; 3, "Low", S1336 &lt;= 4, "Medium", S1336 &gt; 4, "High")</f>
        <v>Medium</v>
      </c>
      <c r="AF1336" t="str" cm="1">
        <f t="array" ref="AF1336">_xlfn.IFS(T1336 &lt; 3, "Unsatisfied", T1336 &lt;= 4, "Neutral", T1336 &gt; 4, "Satisfied" )</f>
        <v>Unsatisfied</v>
      </c>
      <c r="AG1336" t="str" cm="1">
        <f t="array" ref="AG1336">_xlfn.IFS(Q1336 &lt; 3, "Needs Improvement", Q1336 &lt;= 4, "Good", Q1336 &gt; 4, "Excellent" )</f>
        <v>Good</v>
      </c>
      <c r="AH1336" t="str">
        <f t="shared" si="41"/>
        <v>Effective</v>
      </c>
    </row>
    <row r="1337" spans="1:34" x14ac:dyDescent="0.35">
      <c r="A1337">
        <v>1851</v>
      </c>
      <c r="B1337" s="1">
        <v>44511</v>
      </c>
      <c r="C1337" t="s">
        <v>28</v>
      </c>
      <c r="D1337" t="s">
        <v>81</v>
      </c>
      <c r="E1337" t="s">
        <v>108</v>
      </c>
      <c r="F1337" t="s">
        <v>55</v>
      </c>
      <c r="G1337" t="s">
        <v>56</v>
      </c>
      <c r="H1337" t="s">
        <v>33</v>
      </c>
      <c r="I1337" t="s">
        <v>34</v>
      </c>
      <c r="J1337" t="s">
        <v>65</v>
      </c>
      <c r="K1337" s="1">
        <v>24774</v>
      </c>
      <c r="L1337" t="s">
        <v>36</v>
      </c>
      <c r="M1337" t="s">
        <v>37</v>
      </c>
      <c r="N1337" t="s">
        <v>49</v>
      </c>
      <c r="O1337" t="s">
        <v>61</v>
      </c>
      <c r="P1337" t="s">
        <v>107</v>
      </c>
      <c r="Q1337">
        <v>3</v>
      </c>
      <c r="R1337" s="1">
        <v>44986</v>
      </c>
      <c r="S1337">
        <v>1</v>
      </c>
      <c r="T1337">
        <v>1</v>
      </c>
      <c r="U1337">
        <v>4</v>
      </c>
      <c r="V1337" s="1">
        <v>44808</v>
      </c>
      <c r="W1337" t="s">
        <v>92</v>
      </c>
      <c r="X1337" t="s">
        <v>51</v>
      </c>
      <c r="Y1337" t="s">
        <v>73</v>
      </c>
      <c r="Z1337">
        <v>4</v>
      </c>
      <c r="AA1337">
        <v>997.13</v>
      </c>
      <c r="AB1337">
        <v>54</v>
      </c>
      <c r="AC1337" t="str" cm="1">
        <f t="array" ref="AC1337">_xlfn.IFS(AB1337 &lt;=29, "Young Adult", AB1337 &lt;=44, "Adult", AB1337 &lt;=59, "Middle Age", AB1337 &gt; 59, "Old")</f>
        <v>Middle Age</v>
      </c>
      <c r="AD1337">
        <f t="shared" ca="1" si="40"/>
        <v>4</v>
      </c>
      <c r="AE1337" t="str" cm="1">
        <f t="array" ref="AE1337">_xlfn.IFS(S1337 &lt; 3, "Low", S1337 &lt;= 4, "Medium", S1337 &gt; 4, "High")</f>
        <v>Low</v>
      </c>
      <c r="AF1337" t="str" cm="1">
        <f t="array" ref="AF1337">_xlfn.IFS(T1337 &lt; 3, "Unsatisfied", T1337 &lt;= 4, "Neutral", T1337 &gt; 4, "Satisfied" )</f>
        <v>Unsatisfied</v>
      </c>
      <c r="AG1337" t="str" cm="1">
        <f t="array" ref="AG1337">_xlfn.IFS(Q1337 &lt; 3, "Needs Improvement", Q1337 &lt;= 4, "Good", Q1337 &gt; 4, "Excellent" )</f>
        <v>Good</v>
      </c>
      <c r="AH1337" t="str">
        <f t="shared" si="41"/>
        <v>Needs Improvement</v>
      </c>
    </row>
    <row r="1338" spans="1:34" x14ac:dyDescent="0.35">
      <c r="A1338">
        <v>1852</v>
      </c>
      <c r="B1338" s="1">
        <v>43511</v>
      </c>
      <c r="C1338" t="s">
        <v>28</v>
      </c>
      <c r="D1338" t="s">
        <v>54</v>
      </c>
      <c r="E1338" t="s">
        <v>108</v>
      </c>
      <c r="F1338" t="s">
        <v>55</v>
      </c>
      <c r="G1338" t="s">
        <v>45</v>
      </c>
      <c r="H1338" t="s">
        <v>46</v>
      </c>
      <c r="I1338" t="s">
        <v>34</v>
      </c>
      <c r="J1338" t="s">
        <v>65</v>
      </c>
      <c r="K1338" s="1">
        <v>29877</v>
      </c>
      <c r="L1338" t="s">
        <v>36</v>
      </c>
      <c r="M1338" t="s">
        <v>37</v>
      </c>
      <c r="N1338" t="s">
        <v>72</v>
      </c>
      <c r="O1338" t="s">
        <v>61</v>
      </c>
      <c r="P1338" t="s">
        <v>107</v>
      </c>
      <c r="Q1338">
        <v>3</v>
      </c>
      <c r="R1338" s="1">
        <v>45048</v>
      </c>
      <c r="S1338">
        <v>3</v>
      </c>
      <c r="T1338">
        <v>4</v>
      </c>
      <c r="U1338">
        <v>1</v>
      </c>
      <c r="V1338" s="1">
        <v>44850</v>
      </c>
      <c r="W1338" t="s">
        <v>50</v>
      </c>
      <c r="X1338" t="s">
        <v>42</v>
      </c>
      <c r="Y1338" t="s">
        <v>63</v>
      </c>
      <c r="Z1338">
        <v>1</v>
      </c>
      <c r="AA1338">
        <v>917.56</v>
      </c>
      <c r="AB1338">
        <v>38</v>
      </c>
      <c r="AC1338" t="str" cm="1">
        <f t="array" ref="AC1338">_xlfn.IFS(AB1338 &lt;=29, "Young Adult", AB1338 &lt;=44, "Adult", AB1338 &lt;=59, "Middle Age", AB1338 &gt; 59, "Old")</f>
        <v>Adult</v>
      </c>
      <c r="AD1338">
        <f t="shared" ca="1" si="40"/>
        <v>7</v>
      </c>
      <c r="AE1338" t="str" cm="1">
        <f t="array" ref="AE1338">_xlfn.IFS(S1338 &lt; 3, "Low", S1338 &lt;= 4, "Medium", S1338 &gt; 4, "High")</f>
        <v>Medium</v>
      </c>
      <c r="AF1338" t="str" cm="1">
        <f t="array" ref="AF1338">_xlfn.IFS(T1338 &lt; 3, "Unsatisfied", T1338 &lt;= 4, "Neutral", T1338 &gt; 4, "Satisfied" )</f>
        <v>Neutral</v>
      </c>
      <c r="AG1338" t="str" cm="1">
        <f t="array" ref="AG1338">_xlfn.IFS(Q1338 &lt; 3, "Needs Improvement", Q1338 &lt;= 4, "Good", Q1338 &gt; 4, "Excellent" )</f>
        <v>Good</v>
      </c>
      <c r="AH1338" t="str">
        <f t="shared" si="41"/>
        <v>Effective</v>
      </c>
    </row>
    <row r="1339" spans="1:34" x14ac:dyDescent="0.35">
      <c r="A1339">
        <v>1853</v>
      </c>
      <c r="B1339" s="1">
        <v>44651</v>
      </c>
      <c r="C1339" t="s">
        <v>106</v>
      </c>
      <c r="D1339" t="s">
        <v>94</v>
      </c>
      <c r="E1339" t="s">
        <v>30</v>
      </c>
      <c r="F1339" t="s">
        <v>31</v>
      </c>
      <c r="G1339" t="s">
        <v>56</v>
      </c>
      <c r="H1339" t="s">
        <v>33</v>
      </c>
      <c r="I1339" t="s">
        <v>34</v>
      </c>
      <c r="J1339" t="s">
        <v>101</v>
      </c>
      <c r="K1339" s="1">
        <v>21178</v>
      </c>
      <c r="L1339" t="s">
        <v>36</v>
      </c>
      <c r="M1339" t="s">
        <v>37</v>
      </c>
      <c r="N1339" t="s">
        <v>60</v>
      </c>
      <c r="O1339" t="s">
        <v>77</v>
      </c>
      <c r="P1339" t="s">
        <v>107</v>
      </c>
      <c r="Q1339">
        <v>3</v>
      </c>
      <c r="R1339" s="1">
        <v>44800</v>
      </c>
      <c r="S1339">
        <v>4</v>
      </c>
      <c r="T1339">
        <v>3</v>
      </c>
      <c r="U1339">
        <v>5</v>
      </c>
      <c r="V1339" s="1">
        <v>44783</v>
      </c>
      <c r="W1339" t="s">
        <v>62</v>
      </c>
      <c r="X1339" t="s">
        <v>51</v>
      </c>
      <c r="Y1339" t="s">
        <v>43</v>
      </c>
      <c r="Z1339">
        <v>4</v>
      </c>
      <c r="AA1339">
        <v>220.2</v>
      </c>
      <c r="AB1339">
        <v>65</v>
      </c>
      <c r="AC1339" t="str" cm="1">
        <f t="array" ref="AC1339">_xlfn.IFS(AB1339 &lt;=29, "Young Adult", AB1339 &lt;=44, "Adult", AB1339 &lt;=59, "Middle Age", AB1339 &gt; 59, "Old")</f>
        <v>Old</v>
      </c>
      <c r="AD1339">
        <f t="shared" ca="1" si="40"/>
        <v>4</v>
      </c>
      <c r="AE1339" t="str" cm="1">
        <f t="array" ref="AE1339">_xlfn.IFS(S1339 &lt; 3, "Low", S1339 &lt;= 4, "Medium", S1339 &gt; 4, "High")</f>
        <v>Medium</v>
      </c>
      <c r="AF1339" t="str" cm="1">
        <f t="array" ref="AF1339">_xlfn.IFS(T1339 &lt; 3, "Unsatisfied", T1339 &lt;= 4, "Neutral", T1339 &gt; 4, "Satisfied" )</f>
        <v>Neutral</v>
      </c>
      <c r="AG1339" t="str" cm="1">
        <f t="array" ref="AG1339">_xlfn.IFS(Q1339 &lt; 3, "Needs Improvement", Q1339 &lt;= 4, "Good", Q1339 &gt; 4, "Excellent" )</f>
        <v>Good</v>
      </c>
      <c r="AH1339" t="str">
        <f t="shared" si="41"/>
        <v>Needs Improvement</v>
      </c>
    </row>
    <row r="1340" spans="1:34" x14ac:dyDescent="0.35">
      <c r="A1340">
        <v>1854</v>
      </c>
      <c r="B1340" s="1">
        <v>44129</v>
      </c>
      <c r="C1340" t="s">
        <v>106</v>
      </c>
      <c r="D1340" t="s">
        <v>74</v>
      </c>
      <c r="E1340" t="s">
        <v>30</v>
      </c>
      <c r="F1340" t="s">
        <v>31</v>
      </c>
      <c r="G1340" t="s">
        <v>45</v>
      </c>
      <c r="H1340" t="s">
        <v>55</v>
      </c>
      <c r="I1340" t="s">
        <v>34</v>
      </c>
      <c r="J1340" t="s">
        <v>100</v>
      </c>
      <c r="K1340" s="1">
        <v>22887</v>
      </c>
      <c r="L1340" t="s">
        <v>36</v>
      </c>
      <c r="M1340" t="s">
        <v>37</v>
      </c>
      <c r="N1340" t="s">
        <v>84</v>
      </c>
      <c r="O1340" t="s">
        <v>67</v>
      </c>
      <c r="P1340" t="s">
        <v>107</v>
      </c>
      <c r="Q1340">
        <v>3</v>
      </c>
      <c r="R1340" s="1">
        <v>45136</v>
      </c>
      <c r="S1340">
        <v>1</v>
      </c>
      <c r="T1340">
        <v>2</v>
      </c>
      <c r="U1340">
        <v>5</v>
      </c>
      <c r="V1340" s="1">
        <v>45064</v>
      </c>
      <c r="W1340" t="s">
        <v>68</v>
      </c>
      <c r="X1340" t="s">
        <v>51</v>
      </c>
      <c r="Y1340" t="s">
        <v>43</v>
      </c>
      <c r="Z1340">
        <v>1</v>
      </c>
      <c r="AA1340">
        <v>837.64</v>
      </c>
      <c r="AB1340">
        <v>58</v>
      </c>
      <c r="AC1340" t="str" cm="1">
        <f t="array" ref="AC1340">_xlfn.IFS(AB1340 &lt;=29, "Young Adult", AB1340 &lt;=44, "Adult", AB1340 &lt;=59, "Middle Age", AB1340 &gt; 59, "Old")</f>
        <v>Middle Age</v>
      </c>
      <c r="AD1340">
        <f t="shared" ca="1" si="40"/>
        <v>5</v>
      </c>
      <c r="AE1340" t="str" cm="1">
        <f t="array" ref="AE1340">_xlfn.IFS(S1340 &lt; 3, "Low", S1340 &lt;= 4, "Medium", S1340 &gt; 4, "High")</f>
        <v>Low</v>
      </c>
      <c r="AF1340" t="str" cm="1">
        <f t="array" ref="AF1340">_xlfn.IFS(T1340 &lt; 3, "Unsatisfied", T1340 &lt;= 4, "Neutral", T1340 &gt; 4, "Satisfied" )</f>
        <v>Unsatisfied</v>
      </c>
      <c r="AG1340" t="str" cm="1">
        <f t="array" ref="AG1340">_xlfn.IFS(Q1340 &lt; 3, "Needs Improvement", Q1340 &lt;= 4, "Good", Q1340 &gt; 4, "Excellent" )</f>
        <v>Good</v>
      </c>
      <c r="AH1340" t="str">
        <f t="shared" si="41"/>
        <v>Needs Improvement</v>
      </c>
    </row>
    <row r="1341" spans="1:34" x14ac:dyDescent="0.35">
      <c r="A1341">
        <v>1855</v>
      </c>
      <c r="B1341" s="1">
        <v>44767</v>
      </c>
      <c r="C1341" t="s">
        <v>106</v>
      </c>
      <c r="D1341" t="s">
        <v>81</v>
      </c>
      <c r="E1341" t="s">
        <v>108</v>
      </c>
      <c r="F1341" t="s">
        <v>46</v>
      </c>
      <c r="G1341" t="s">
        <v>56</v>
      </c>
      <c r="H1341" t="s">
        <v>46</v>
      </c>
      <c r="I1341" t="s">
        <v>34</v>
      </c>
      <c r="J1341" t="s">
        <v>65</v>
      </c>
      <c r="K1341" s="1">
        <v>17306</v>
      </c>
      <c r="L1341" t="s">
        <v>36</v>
      </c>
      <c r="M1341" t="s">
        <v>48</v>
      </c>
      <c r="N1341" t="s">
        <v>60</v>
      </c>
      <c r="O1341" t="s">
        <v>67</v>
      </c>
      <c r="P1341" t="s">
        <v>78</v>
      </c>
      <c r="Q1341">
        <v>3</v>
      </c>
      <c r="R1341" s="1">
        <v>44957</v>
      </c>
      <c r="S1341">
        <v>3</v>
      </c>
      <c r="T1341">
        <v>3</v>
      </c>
      <c r="U1341">
        <v>3</v>
      </c>
      <c r="V1341" s="1">
        <v>44803</v>
      </c>
      <c r="W1341" t="s">
        <v>68</v>
      </c>
      <c r="X1341" t="s">
        <v>51</v>
      </c>
      <c r="Y1341" t="s">
        <v>52</v>
      </c>
      <c r="Z1341">
        <v>2</v>
      </c>
      <c r="AA1341">
        <v>648.72</v>
      </c>
      <c r="AB1341">
        <v>75</v>
      </c>
      <c r="AC1341" t="str" cm="1">
        <f t="array" ref="AC1341">_xlfn.IFS(AB1341 &lt;=29, "Young Adult", AB1341 &lt;=44, "Adult", AB1341 &lt;=59, "Middle Age", AB1341 &gt; 59, "Old")</f>
        <v>Old</v>
      </c>
      <c r="AD1341">
        <f t="shared" ca="1" si="40"/>
        <v>3</v>
      </c>
      <c r="AE1341" t="str" cm="1">
        <f t="array" ref="AE1341">_xlfn.IFS(S1341 &lt; 3, "Low", S1341 &lt;= 4, "Medium", S1341 &gt; 4, "High")</f>
        <v>Medium</v>
      </c>
      <c r="AF1341" t="str" cm="1">
        <f t="array" ref="AF1341">_xlfn.IFS(T1341 &lt; 3, "Unsatisfied", T1341 &lt;= 4, "Neutral", T1341 &gt; 4, "Satisfied" )</f>
        <v>Neutral</v>
      </c>
      <c r="AG1341" t="str" cm="1">
        <f t="array" ref="AG1341">_xlfn.IFS(Q1341 &lt; 3, "Needs Improvement", Q1341 &lt;= 4, "Good", Q1341 &gt; 4, "Excellent" )</f>
        <v>Good</v>
      </c>
      <c r="AH1341" t="str">
        <f t="shared" si="41"/>
        <v>Needs Improvement</v>
      </c>
    </row>
    <row r="1342" spans="1:34" x14ac:dyDescent="0.35">
      <c r="A1342">
        <v>1856</v>
      </c>
      <c r="B1342" s="1">
        <v>44410</v>
      </c>
      <c r="C1342" t="s">
        <v>106</v>
      </c>
      <c r="D1342" t="s">
        <v>54</v>
      </c>
      <c r="E1342" t="s">
        <v>30</v>
      </c>
      <c r="F1342" t="s">
        <v>55</v>
      </c>
      <c r="G1342" t="s">
        <v>45</v>
      </c>
      <c r="H1342" t="s">
        <v>55</v>
      </c>
      <c r="I1342" t="s">
        <v>34</v>
      </c>
      <c r="J1342" t="s">
        <v>70</v>
      </c>
      <c r="K1342" s="1">
        <v>26561</v>
      </c>
      <c r="L1342" t="s">
        <v>36</v>
      </c>
      <c r="M1342" t="s">
        <v>37</v>
      </c>
      <c r="N1342" t="s">
        <v>72</v>
      </c>
      <c r="O1342" t="s">
        <v>39</v>
      </c>
      <c r="P1342" t="s">
        <v>78</v>
      </c>
      <c r="Q1342">
        <v>3</v>
      </c>
      <c r="R1342" s="1">
        <v>44999</v>
      </c>
      <c r="S1342">
        <v>2</v>
      </c>
      <c r="T1342">
        <v>3</v>
      </c>
      <c r="U1342">
        <v>3</v>
      </c>
      <c r="V1342" s="1">
        <v>45111</v>
      </c>
      <c r="W1342" t="s">
        <v>41</v>
      </c>
      <c r="X1342" t="s">
        <v>51</v>
      </c>
      <c r="Y1342" t="s">
        <v>43</v>
      </c>
      <c r="Z1342">
        <v>4</v>
      </c>
      <c r="AA1342">
        <v>687.77</v>
      </c>
      <c r="AB1342">
        <v>49</v>
      </c>
      <c r="AC1342" t="str" cm="1">
        <f t="array" ref="AC1342">_xlfn.IFS(AB1342 &lt;=29, "Young Adult", AB1342 &lt;=44, "Adult", AB1342 &lt;=59, "Middle Age", AB1342 &gt; 59, "Old")</f>
        <v>Middle Age</v>
      </c>
      <c r="AD1342">
        <f t="shared" ca="1" si="40"/>
        <v>4</v>
      </c>
      <c r="AE1342" t="str" cm="1">
        <f t="array" ref="AE1342">_xlfn.IFS(S1342 &lt; 3, "Low", S1342 &lt;= 4, "Medium", S1342 &gt; 4, "High")</f>
        <v>Low</v>
      </c>
      <c r="AF1342" t="str" cm="1">
        <f t="array" ref="AF1342">_xlfn.IFS(T1342 &lt; 3, "Unsatisfied", T1342 &lt;= 4, "Neutral", T1342 &gt; 4, "Satisfied" )</f>
        <v>Neutral</v>
      </c>
      <c r="AG1342" t="str" cm="1">
        <f t="array" ref="AG1342">_xlfn.IFS(Q1342 &lt; 3, "Needs Improvement", Q1342 &lt;= 4, "Good", Q1342 &gt; 4, "Excellent" )</f>
        <v>Good</v>
      </c>
      <c r="AH1342" t="str">
        <f t="shared" si="41"/>
        <v>Needs Improvement</v>
      </c>
    </row>
    <row r="1343" spans="1:34" x14ac:dyDescent="0.35">
      <c r="A1343">
        <v>1857</v>
      </c>
      <c r="B1343" s="1">
        <v>44513</v>
      </c>
      <c r="C1343" t="s">
        <v>106</v>
      </c>
      <c r="D1343" t="s">
        <v>69</v>
      </c>
      <c r="E1343" t="s">
        <v>108</v>
      </c>
      <c r="F1343" t="s">
        <v>31</v>
      </c>
      <c r="G1343" t="s">
        <v>32</v>
      </c>
      <c r="H1343" t="s">
        <v>33</v>
      </c>
      <c r="I1343" t="s">
        <v>34</v>
      </c>
      <c r="J1343" t="s">
        <v>109</v>
      </c>
      <c r="K1343" s="1">
        <v>20610</v>
      </c>
      <c r="L1343" t="s">
        <v>36</v>
      </c>
      <c r="M1343" t="s">
        <v>48</v>
      </c>
      <c r="N1343" t="s">
        <v>60</v>
      </c>
      <c r="O1343" t="s">
        <v>77</v>
      </c>
      <c r="P1343" t="s">
        <v>78</v>
      </c>
      <c r="Q1343">
        <v>3</v>
      </c>
      <c r="R1343" s="1">
        <v>44794</v>
      </c>
      <c r="S1343">
        <v>1</v>
      </c>
      <c r="T1343">
        <v>4</v>
      </c>
      <c r="U1343">
        <v>1</v>
      </c>
      <c r="V1343" s="1">
        <v>45091</v>
      </c>
      <c r="W1343" t="s">
        <v>62</v>
      </c>
      <c r="X1343" t="s">
        <v>51</v>
      </c>
      <c r="Y1343" t="s">
        <v>52</v>
      </c>
      <c r="Z1343">
        <v>5</v>
      </c>
      <c r="AA1343">
        <v>278.62</v>
      </c>
      <c r="AB1343">
        <v>65</v>
      </c>
      <c r="AC1343" t="str" cm="1">
        <f t="array" ref="AC1343">_xlfn.IFS(AB1343 &lt;=29, "Young Adult", AB1343 &lt;=44, "Adult", AB1343 &lt;=59, "Middle Age", AB1343 &gt; 59, "Old")</f>
        <v>Old</v>
      </c>
      <c r="AD1343">
        <f t="shared" ca="1" si="40"/>
        <v>4</v>
      </c>
      <c r="AE1343" t="str" cm="1">
        <f t="array" ref="AE1343">_xlfn.IFS(S1343 &lt; 3, "Low", S1343 &lt;= 4, "Medium", S1343 &gt; 4, "High")</f>
        <v>Low</v>
      </c>
      <c r="AF1343" t="str" cm="1">
        <f t="array" ref="AF1343">_xlfn.IFS(T1343 &lt; 3, "Unsatisfied", T1343 &lt;= 4, "Neutral", T1343 &gt; 4, "Satisfied" )</f>
        <v>Neutral</v>
      </c>
      <c r="AG1343" t="str" cm="1">
        <f t="array" ref="AG1343">_xlfn.IFS(Q1343 &lt; 3, "Needs Improvement", Q1343 &lt;= 4, "Good", Q1343 &gt; 4, "Excellent" )</f>
        <v>Good</v>
      </c>
      <c r="AH1343" t="str">
        <f t="shared" si="41"/>
        <v>Needs Improvement</v>
      </c>
    </row>
    <row r="1344" spans="1:34" x14ac:dyDescent="0.35">
      <c r="A1344">
        <v>1858</v>
      </c>
      <c r="B1344" s="1">
        <v>43592</v>
      </c>
      <c r="C1344" t="s">
        <v>28</v>
      </c>
      <c r="D1344" t="s">
        <v>64</v>
      </c>
      <c r="E1344" t="s">
        <v>30</v>
      </c>
      <c r="F1344" t="s">
        <v>31</v>
      </c>
      <c r="G1344" t="s">
        <v>45</v>
      </c>
      <c r="H1344" t="s">
        <v>55</v>
      </c>
      <c r="I1344" t="s">
        <v>34</v>
      </c>
      <c r="J1344" t="s">
        <v>101</v>
      </c>
      <c r="K1344" s="1">
        <v>32193</v>
      </c>
      <c r="L1344" t="s">
        <v>36</v>
      </c>
      <c r="M1344" t="s">
        <v>37</v>
      </c>
      <c r="N1344" t="s">
        <v>84</v>
      </c>
      <c r="O1344" t="s">
        <v>39</v>
      </c>
      <c r="P1344" t="s">
        <v>78</v>
      </c>
      <c r="Q1344">
        <v>3</v>
      </c>
      <c r="R1344" s="1">
        <v>44860</v>
      </c>
      <c r="S1344">
        <v>2</v>
      </c>
      <c r="T1344">
        <v>4</v>
      </c>
      <c r="U1344">
        <v>1</v>
      </c>
      <c r="V1344" s="1">
        <v>44911</v>
      </c>
      <c r="W1344" t="s">
        <v>68</v>
      </c>
      <c r="X1344" t="s">
        <v>51</v>
      </c>
      <c r="Y1344" t="s">
        <v>43</v>
      </c>
      <c r="Z1344">
        <v>5</v>
      </c>
      <c r="AA1344">
        <v>568.57000000000005</v>
      </c>
      <c r="AB1344">
        <v>31</v>
      </c>
      <c r="AC1344" t="str" cm="1">
        <f t="array" ref="AC1344">_xlfn.IFS(AB1344 &lt;=29, "Young Adult", AB1344 &lt;=44, "Adult", AB1344 &lt;=59, "Middle Age", AB1344 &gt; 59, "Old")</f>
        <v>Adult</v>
      </c>
      <c r="AD1344">
        <f t="shared" ca="1" si="40"/>
        <v>7</v>
      </c>
      <c r="AE1344" t="str" cm="1">
        <f t="array" ref="AE1344">_xlfn.IFS(S1344 &lt; 3, "Low", S1344 &lt;= 4, "Medium", S1344 &gt; 4, "High")</f>
        <v>Low</v>
      </c>
      <c r="AF1344" t="str" cm="1">
        <f t="array" ref="AF1344">_xlfn.IFS(T1344 &lt; 3, "Unsatisfied", T1344 &lt;= 4, "Neutral", T1344 &gt; 4, "Satisfied" )</f>
        <v>Neutral</v>
      </c>
      <c r="AG1344" t="str" cm="1">
        <f t="array" ref="AG1344">_xlfn.IFS(Q1344 &lt; 3, "Needs Improvement", Q1344 &lt;= 4, "Good", Q1344 &gt; 4, "Excellent" )</f>
        <v>Good</v>
      </c>
      <c r="AH1344" t="str">
        <f t="shared" si="41"/>
        <v>Needs Improvement</v>
      </c>
    </row>
    <row r="1345" spans="1:34" x14ac:dyDescent="0.35">
      <c r="A1345">
        <v>1859</v>
      </c>
      <c r="B1345" s="1">
        <v>44196</v>
      </c>
      <c r="C1345" t="s">
        <v>28</v>
      </c>
      <c r="D1345" t="s">
        <v>94</v>
      </c>
      <c r="E1345" t="s">
        <v>30</v>
      </c>
      <c r="F1345" t="s">
        <v>31</v>
      </c>
      <c r="G1345" t="s">
        <v>45</v>
      </c>
      <c r="H1345" t="s">
        <v>46</v>
      </c>
      <c r="I1345" t="s">
        <v>34</v>
      </c>
      <c r="J1345" t="s">
        <v>70</v>
      </c>
      <c r="K1345" s="1">
        <v>30299</v>
      </c>
      <c r="L1345" t="s">
        <v>36</v>
      </c>
      <c r="M1345" t="s">
        <v>37</v>
      </c>
      <c r="N1345" t="s">
        <v>49</v>
      </c>
      <c r="O1345" t="s">
        <v>67</v>
      </c>
      <c r="P1345" t="s">
        <v>78</v>
      </c>
      <c r="Q1345">
        <v>3</v>
      </c>
      <c r="R1345" s="1">
        <v>44974</v>
      </c>
      <c r="S1345">
        <v>4</v>
      </c>
      <c r="T1345">
        <v>2</v>
      </c>
      <c r="U1345">
        <v>5</v>
      </c>
      <c r="V1345" s="1">
        <v>44841</v>
      </c>
      <c r="W1345" t="s">
        <v>68</v>
      </c>
      <c r="X1345" t="s">
        <v>42</v>
      </c>
      <c r="Y1345" t="s">
        <v>63</v>
      </c>
      <c r="Z1345">
        <v>4</v>
      </c>
      <c r="AA1345">
        <v>764.64</v>
      </c>
      <c r="AB1345">
        <v>38</v>
      </c>
      <c r="AC1345" t="str" cm="1">
        <f t="array" ref="AC1345">_xlfn.IFS(AB1345 &lt;=29, "Young Adult", AB1345 &lt;=44, "Adult", AB1345 &lt;=59, "Middle Age", AB1345 &gt; 59, "Old")</f>
        <v>Adult</v>
      </c>
      <c r="AD1345">
        <f t="shared" ca="1" si="40"/>
        <v>5</v>
      </c>
      <c r="AE1345" t="str" cm="1">
        <f t="array" ref="AE1345">_xlfn.IFS(S1345 &lt; 3, "Low", S1345 &lt;= 4, "Medium", S1345 &gt; 4, "High")</f>
        <v>Medium</v>
      </c>
      <c r="AF1345" t="str" cm="1">
        <f t="array" ref="AF1345">_xlfn.IFS(T1345 &lt; 3, "Unsatisfied", T1345 &lt;= 4, "Neutral", T1345 &gt; 4, "Satisfied" )</f>
        <v>Unsatisfied</v>
      </c>
      <c r="AG1345" t="str" cm="1">
        <f t="array" ref="AG1345">_xlfn.IFS(Q1345 &lt; 3, "Needs Improvement", Q1345 &lt;= 4, "Good", Q1345 &gt; 4, "Excellent" )</f>
        <v>Good</v>
      </c>
      <c r="AH1345" t="str">
        <f t="shared" si="41"/>
        <v>Effective</v>
      </c>
    </row>
    <row r="1346" spans="1:34" x14ac:dyDescent="0.35">
      <c r="A1346">
        <v>1860</v>
      </c>
      <c r="B1346" s="1">
        <v>43809</v>
      </c>
      <c r="C1346" t="s">
        <v>28</v>
      </c>
      <c r="D1346" t="s">
        <v>74</v>
      </c>
      <c r="E1346" t="s">
        <v>108</v>
      </c>
      <c r="F1346" t="s">
        <v>46</v>
      </c>
      <c r="G1346" t="s">
        <v>56</v>
      </c>
      <c r="H1346" t="s">
        <v>55</v>
      </c>
      <c r="I1346" t="s">
        <v>34</v>
      </c>
      <c r="J1346" t="s">
        <v>96</v>
      </c>
      <c r="K1346" s="1">
        <v>36686</v>
      </c>
      <c r="L1346" t="s">
        <v>36</v>
      </c>
      <c r="M1346" t="s">
        <v>37</v>
      </c>
      <c r="N1346" t="s">
        <v>84</v>
      </c>
      <c r="O1346" t="s">
        <v>77</v>
      </c>
      <c r="P1346" t="s">
        <v>78</v>
      </c>
      <c r="Q1346">
        <v>3</v>
      </c>
      <c r="R1346" s="1">
        <v>45006</v>
      </c>
      <c r="S1346">
        <v>1</v>
      </c>
      <c r="T1346">
        <v>4</v>
      </c>
      <c r="U1346">
        <v>3</v>
      </c>
      <c r="V1346" s="1">
        <v>44793</v>
      </c>
      <c r="W1346" t="s">
        <v>62</v>
      </c>
      <c r="X1346" t="s">
        <v>51</v>
      </c>
      <c r="Y1346" t="s">
        <v>73</v>
      </c>
      <c r="Z1346">
        <v>3</v>
      </c>
      <c r="AA1346">
        <v>551.45000000000005</v>
      </c>
      <c r="AB1346">
        <v>19</v>
      </c>
      <c r="AC1346" t="str" cm="1">
        <f t="array" ref="AC1346">_xlfn.IFS(AB1346 &lt;=29, "Young Adult", AB1346 &lt;=44, "Adult", AB1346 &lt;=59, "Middle Age", AB1346 &gt; 59, "Old")</f>
        <v>Young Adult</v>
      </c>
      <c r="AD1346">
        <f t="shared" ca="1" si="40"/>
        <v>6</v>
      </c>
      <c r="AE1346" t="str" cm="1">
        <f t="array" ref="AE1346">_xlfn.IFS(S1346 &lt; 3, "Low", S1346 &lt;= 4, "Medium", S1346 &gt; 4, "High")</f>
        <v>Low</v>
      </c>
      <c r="AF1346" t="str" cm="1">
        <f t="array" ref="AF1346">_xlfn.IFS(T1346 &lt; 3, "Unsatisfied", T1346 &lt;= 4, "Neutral", T1346 &gt; 4, "Satisfied" )</f>
        <v>Neutral</v>
      </c>
      <c r="AG1346" t="str" cm="1">
        <f t="array" ref="AG1346">_xlfn.IFS(Q1346 &lt; 3, "Needs Improvement", Q1346 &lt;= 4, "Good", Q1346 &gt; 4, "Excellent" )</f>
        <v>Good</v>
      </c>
      <c r="AH1346" t="str">
        <f t="shared" si="41"/>
        <v>Needs Improvement</v>
      </c>
    </row>
    <row r="1347" spans="1:34" x14ac:dyDescent="0.35">
      <c r="A1347">
        <v>1861</v>
      </c>
      <c r="B1347" s="1">
        <v>43993</v>
      </c>
      <c r="C1347" t="s">
        <v>28</v>
      </c>
      <c r="D1347" t="s">
        <v>81</v>
      </c>
      <c r="E1347" t="s">
        <v>30</v>
      </c>
      <c r="F1347" t="s">
        <v>31</v>
      </c>
      <c r="G1347" t="s">
        <v>45</v>
      </c>
      <c r="H1347" t="s">
        <v>55</v>
      </c>
      <c r="I1347" t="s">
        <v>34</v>
      </c>
      <c r="J1347" t="s">
        <v>101</v>
      </c>
      <c r="K1347" s="1">
        <v>18943</v>
      </c>
      <c r="L1347" t="s">
        <v>36</v>
      </c>
      <c r="M1347" t="s">
        <v>48</v>
      </c>
      <c r="N1347" t="s">
        <v>72</v>
      </c>
      <c r="O1347" t="s">
        <v>39</v>
      </c>
      <c r="P1347" t="s">
        <v>78</v>
      </c>
      <c r="Q1347">
        <v>3</v>
      </c>
      <c r="R1347" s="1">
        <v>44826</v>
      </c>
      <c r="S1347">
        <v>1</v>
      </c>
      <c r="T1347">
        <v>2</v>
      </c>
      <c r="U1347">
        <v>4</v>
      </c>
      <c r="V1347" s="1">
        <v>45095</v>
      </c>
      <c r="W1347" t="s">
        <v>50</v>
      </c>
      <c r="X1347" t="s">
        <v>42</v>
      </c>
      <c r="Y1347" t="s">
        <v>63</v>
      </c>
      <c r="Z1347">
        <v>2</v>
      </c>
      <c r="AA1347">
        <v>849.52</v>
      </c>
      <c r="AB1347">
        <v>69</v>
      </c>
      <c r="AC1347" t="str" cm="1">
        <f t="array" ref="AC1347">_xlfn.IFS(AB1347 &lt;=29, "Young Adult", AB1347 &lt;=44, "Adult", AB1347 &lt;=59, "Middle Age", AB1347 &gt; 59, "Old")</f>
        <v>Old</v>
      </c>
      <c r="AD1347">
        <f t="shared" ref="AD1347:AD1410" ca="1" si="42">DATEDIF(B1347, TODAY(), "Y")</f>
        <v>6</v>
      </c>
      <c r="AE1347" t="str" cm="1">
        <f t="array" ref="AE1347">_xlfn.IFS(S1347 &lt; 3, "Low", S1347 &lt;= 4, "Medium", S1347 &gt; 4, "High")</f>
        <v>Low</v>
      </c>
      <c r="AF1347" t="str" cm="1">
        <f t="array" ref="AF1347">_xlfn.IFS(T1347 &lt; 3, "Unsatisfied", T1347 &lt;= 4, "Neutral", T1347 &gt; 4, "Satisfied" )</f>
        <v>Unsatisfied</v>
      </c>
      <c r="AG1347" t="str" cm="1">
        <f t="array" ref="AG1347">_xlfn.IFS(Q1347 &lt; 3, "Needs Improvement", Q1347 &lt;= 4, "Good", Q1347 &gt; 4, "Excellent" )</f>
        <v>Good</v>
      </c>
      <c r="AH1347" t="str">
        <f t="shared" ref="AH1347:AH1410" si="43">IF(AND(Y1347 = "Passed", Q1347 &gt; 4), "Highly Effective", IF(AND(Y1347 = "Completed", Q1347 &gt;= 3), "Effective", "Needs Improvement"))</f>
        <v>Effective</v>
      </c>
    </row>
    <row r="1348" spans="1:34" x14ac:dyDescent="0.35">
      <c r="A1348">
        <v>1862</v>
      </c>
      <c r="B1348" s="1">
        <v>44438</v>
      </c>
      <c r="C1348" t="s">
        <v>28</v>
      </c>
      <c r="D1348" t="s">
        <v>54</v>
      </c>
      <c r="E1348" t="s">
        <v>30</v>
      </c>
      <c r="F1348" t="s">
        <v>55</v>
      </c>
      <c r="G1348" t="s">
        <v>32</v>
      </c>
      <c r="H1348" t="s">
        <v>33</v>
      </c>
      <c r="I1348" t="s">
        <v>34</v>
      </c>
      <c r="J1348" t="s">
        <v>47</v>
      </c>
      <c r="K1348" s="1">
        <v>31131</v>
      </c>
      <c r="L1348" t="s">
        <v>36</v>
      </c>
      <c r="M1348" t="s">
        <v>48</v>
      </c>
      <c r="N1348" t="s">
        <v>60</v>
      </c>
      <c r="O1348" t="s">
        <v>61</v>
      </c>
      <c r="P1348" t="s">
        <v>78</v>
      </c>
      <c r="Q1348">
        <v>3</v>
      </c>
      <c r="R1348" s="1">
        <v>44996</v>
      </c>
      <c r="S1348">
        <v>5</v>
      </c>
      <c r="T1348">
        <v>4</v>
      </c>
      <c r="U1348">
        <v>4</v>
      </c>
      <c r="V1348" s="1">
        <v>44916</v>
      </c>
      <c r="W1348" t="s">
        <v>92</v>
      </c>
      <c r="X1348" t="s">
        <v>42</v>
      </c>
      <c r="Y1348" t="s">
        <v>52</v>
      </c>
      <c r="Z1348">
        <v>1</v>
      </c>
      <c r="AA1348">
        <v>180.61</v>
      </c>
      <c r="AB1348">
        <v>36</v>
      </c>
      <c r="AC1348" t="str" cm="1">
        <f t="array" ref="AC1348">_xlfn.IFS(AB1348 &lt;=29, "Young Adult", AB1348 &lt;=44, "Adult", AB1348 &lt;=59, "Middle Age", AB1348 &gt; 59, "Old")</f>
        <v>Adult</v>
      </c>
      <c r="AD1348">
        <f t="shared" ca="1" si="42"/>
        <v>4</v>
      </c>
      <c r="AE1348" t="str" cm="1">
        <f t="array" ref="AE1348">_xlfn.IFS(S1348 &lt; 3, "Low", S1348 &lt;= 4, "Medium", S1348 &gt; 4, "High")</f>
        <v>High</v>
      </c>
      <c r="AF1348" t="str" cm="1">
        <f t="array" ref="AF1348">_xlfn.IFS(T1348 &lt; 3, "Unsatisfied", T1348 &lt;= 4, "Neutral", T1348 &gt; 4, "Satisfied" )</f>
        <v>Neutral</v>
      </c>
      <c r="AG1348" t="str" cm="1">
        <f t="array" ref="AG1348">_xlfn.IFS(Q1348 &lt; 3, "Needs Improvement", Q1348 &lt;= 4, "Good", Q1348 &gt; 4, "Excellent" )</f>
        <v>Good</v>
      </c>
      <c r="AH1348" t="str">
        <f t="shared" si="43"/>
        <v>Needs Improvement</v>
      </c>
    </row>
    <row r="1349" spans="1:34" x14ac:dyDescent="0.35">
      <c r="A1349">
        <v>1863</v>
      </c>
      <c r="B1349" s="1">
        <v>43773</v>
      </c>
      <c r="C1349" t="s">
        <v>28</v>
      </c>
      <c r="D1349" t="s">
        <v>69</v>
      </c>
      <c r="E1349" t="s">
        <v>30</v>
      </c>
      <c r="F1349" t="s">
        <v>46</v>
      </c>
      <c r="G1349" t="s">
        <v>32</v>
      </c>
      <c r="H1349" t="s">
        <v>55</v>
      </c>
      <c r="I1349" t="s">
        <v>34</v>
      </c>
      <c r="J1349" t="s">
        <v>79</v>
      </c>
      <c r="K1349" s="1">
        <v>32038</v>
      </c>
      <c r="L1349" t="s">
        <v>36</v>
      </c>
      <c r="M1349" t="s">
        <v>37</v>
      </c>
      <c r="N1349" t="s">
        <v>60</v>
      </c>
      <c r="O1349" t="s">
        <v>61</v>
      </c>
      <c r="P1349" t="s">
        <v>78</v>
      </c>
      <c r="Q1349">
        <v>3</v>
      </c>
      <c r="R1349" s="1">
        <v>45111</v>
      </c>
      <c r="S1349">
        <v>5</v>
      </c>
      <c r="T1349">
        <v>2</v>
      </c>
      <c r="U1349">
        <v>2</v>
      </c>
      <c r="V1349" s="1">
        <v>45098</v>
      </c>
      <c r="W1349" t="s">
        <v>92</v>
      </c>
      <c r="X1349" t="s">
        <v>42</v>
      </c>
      <c r="Y1349" t="s">
        <v>73</v>
      </c>
      <c r="Z1349">
        <v>3</v>
      </c>
      <c r="AA1349">
        <v>559.52</v>
      </c>
      <c r="AB1349">
        <v>32</v>
      </c>
      <c r="AC1349" t="str" cm="1">
        <f t="array" ref="AC1349">_xlfn.IFS(AB1349 &lt;=29, "Young Adult", AB1349 &lt;=44, "Adult", AB1349 &lt;=59, "Middle Age", AB1349 &gt; 59, "Old")</f>
        <v>Adult</v>
      </c>
      <c r="AD1349">
        <f t="shared" ca="1" si="42"/>
        <v>6</v>
      </c>
      <c r="AE1349" t="str" cm="1">
        <f t="array" ref="AE1349">_xlfn.IFS(S1349 &lt; 3, "Low", S1349 &lt;= 4, "Medium", S1349 &gt; 4, "High")</f>
        <v>High</v>
      </c>
      <c r="AF1349" t="str" cm="1">
        <f t="array" ref="AF1349">_xlfn.IFS(T1349 &lt; 3, "Unsatisfied", T1349 &lt;= 4, "Neutral", T1349 &gt; 4, "Satisfied" )</f>
        <v>Unsatisfied</v>
      </c>
      <c r="AG1349" t="str" cm="1">
        <f t="array" ref="AG1349">_xlfn.IFS(Q1349 &lt; 3, "Needs Improvement", Q1349 &lt;= 4, "Good", Q1349 &gt; 4, "Excellent" )</f>
        <v>Good</v>
      </c>
      <c r="AH1349" t="str">
        <f t="shared" si="43"/>
        <v>Needs Improvement</v>
      </c>
    </row>
    <row r="1350" spans="1:34" x14ac:dyDescent="0.35">
      <c r="A1350">
        <v>1864</v>
      </c>
      <c r="B1350" s="1">
        <v>45080</v>
      </c>
      <c r="C1350" t="s">
        <v>28</v>
      </c>
      <c r="D1350" t="s">
        <v>29</v>
      </c>
      <c r="E1350" t="s">
        <v>30</v>
      </c>
      <c r="F1350" t="s">
        <v>55</v>
      </c>
      <c r="G1350" t="s">
        <v>45</v>
      </c>
      <c r="H1350" t="s">
        <v>33</v>
      </c>
      <c r="I1350" t="s">
        <v>34</v>
      </c>
      <c r="J1350" t="s">
        <v>70</v>
      </c>
      <c r="K1350" s="1">
        <v>26445</v>
      </c>
      <c r="L1350" t="s">
        <v>36</v>
      </c>
      <c r="M1350" t="s">
        <v>37</v>
      </c>
      <c r="N1350" t="s">
        <v>49</v>
      </c>
      <c r="O1350" t="s">
        <v>67</v>
      </c>
      <c r="P1350" t="s">
        <v>78</v>
      </c>
      <c r="Q1350">
        <v>3</v>
      </c>
      <c r="R1350" s="1">
        <v>44905</v>
      </c>
      <c r="S1350">
        <v>3</v>
      </c>
      <c r="T1350">
        <v>2</v>
      </c>
      <c r="U1350">
        <v>1</v>
      </c>
      <c r="V1350" s="1">
        <v>44779</v>
      </c>
      <c r="W1350" t="s">
        <v>62</v>
      </c>
      <c r="X1350" t="s">
        <v>42</v>
      </c>
      <c r="Y1350" t="s">
        <v>63</v>
      </c>
      <c r="Z1350">
        <v>4</v>
      </c>
      <c r="AA1350">
        <v>850.57</v>
      </c>
      <c r="AB1350">
        <v>51</v>
      </c>
      <c r="AC1350" t="str" cm="1">
        <f t="array" ref="AC1350">_xlfn.IFS(AB1350 &lt;=29, "Young Adult", AB1350 &lt;=44, "Adult", AB1350 &lt;=59, "Middle Age", AB1350 &gt; 59, "Old")</f>
        <v>Middle Age</v>
      </c>
      <c r="AD1350">
        <f t="shared" ca="1" si="42"/>
        <v>3</v>
      </c>
      <c r="AE1350" t="str" cm="1">
        <f t="array" ref="AE1350">_xlfn.IFS(S1350 &lt; 3, "Low", S1350 &lt;= 4, "Medium", S1350 &gt; 4, "High")</f>
        <v>Medium</v>
      </c>
      <c r="AF1350" t="str" cm="1">
        <f t="array" ref="AF1350">_xlfn.IFS(T1350 &lt; 3, "Unsatisfied", T1350 &lt;= 4, "Neutral", T1350 &gt; 4, "Satisfied" )</f>
        <v>Unsatisfied</v>
      </c>
      <c r="AG1350" t="str" cm="1">
        <f t="array" ref="AG1350">_xlfn.IFS(Q1350 &lt; 3, "Needs Improvement", Q1350 &lt;= 4, "Good", Q1350 &gt; 4, "Excellent" )</f>
        <v>Good</v>
      </c>
      <c r="AH1350" t="str">
        <f t="shared" si="43"/>
        <v>Effective</v>
      </c>
    </row>
    <row r="1351" spans="1:34" x14ac:dyDescent="0.35">
      <c r="A1351">
        <v>1865</v>
      </c>
      <c r="B1351" s="1">
        <v>44241</v>
      </c>
      <c r="C1351" t="s">
        <v>28</v>
      </c>
      <c r="D1351" t="s">
        <v>85</v>
      </c>
      <c r="E1351" t="s">
        <v>30</v>
      </c>
      <c r="F1351" t="s">
        <v>46</v>
      </c>
      <c r="G1351" t="s">
        <v>32</v>
      </c>
      <c r="H1351" t="s">
        <v>46</v>
      </c>
      <c r="I1351" t="s">
        <v>34</v>
      </c>
      <c r="J1351" t="s">
        <v>70</v>
      </c>
      <c r="K1351" s="1">
        <v>25347</v>
      </c>
      <c r="L1351" t="s">
        <v>36</v>
      </c>
      <c r="M1351" t="s">
        <v>37</v>
      </c>
      <c r="N1351" t="s">
        <v>84</v>
      </c>
      <c r="O1351" t="s">
        <v>61</v>
      </c>
      <c r="P1351" t="s">
        <v>78</v>
      </c>
      <c r="Q1351">
        <v>3</v>
      </c>
      <c r="R1351" s="1">
        <v>44938</v>
      </c>
      <c r="S1351">
        <v>1</v>
      </c>
      <c r="T1351">
        <v>3</v>
      </c>
      <c r="U1351">
        <v>4</v>
      </c>
      <c r="V1351" s="1">
        <v>44878</v>
      </c>
      <c r="W1351" t="s">
        <v>62</v>
      </c>
      <c r="X1351" t="s">
        <v>42</v>
      </c>
      <c r="Y1351" t="s">
        <v>63</v>
      </c>
      <c r="Z1351">
        <v>3</v>
      </c>
      <c r="AA1351">
        <v>802.75</v>
      </c>
      <c r="AB1351">
        <v>52</v>
      </c>
      <c r="AC1351" t="str" cm="1">
        <f t="array" ref="AC1351">_xlfn.IFS(AB1351 &lt;=29, "Young Adult", AB1351 &lt;=44, "Adult", AB1351 &lt;=59, "Middle Age", AB1351 &gt; 59, "Old")</f>
        <v>Middle Age</v>
      </c>
      <c r="AD1351">
        <f t="shared" ca="1" si="42"/>
        <v>5</v>
      </c>
      <c r="AE1351" t="str" cm="1">
        <f t="array" ref="AE1351">_xlfn.IFS(S1351 &lt; 3, "Low", S1351 &lt;= 4, "Medium", S1351 &gt; 4, "High")</f>
        <v>Low</v>
      </c>
      <c r="AF1351" t="str" cm="1">
        <f t="array" ref="AF1351">_xlfn.IFS(T1351 &lt; 3, "Unsatisfied", T1351 &lt;= 4, "Neutral", T1351 &gt; 4, "Satisfied" )</f>
        <v>Neutral</v>
      </c>
      <c r="AG1351" t="str" cm="1">
        <f t="array" ref="AG1351">_xlfn.IFS(Q1351 &lt; 3, "Needs Improvement", Q1351 &lt;= 4, "Good", Q1351 &gt; 4, "Excellent" )</f>
        <v>Good</v>
      </c>
      <c r="AH1351" t="str">
        <f t="shared" si="43"/>
        <v>Effective</v>
      </c>
    </row>
    <row r="1352" spans="1:34" x14ac:dyDescent="0.35">
      <c r="A1352">
        <v>1866</v>
      </c>
      <c r="B1352" s="1">
        <v>44985</v>
      </c>
      <c r="C1352" t="s">
        <v>28</v>
      </c>
      <c r="D1352" t="s">
        <v>44</v>
      </c>
      <c r="E1352" t="s">
        <v>30</v>
      </c>
      <c r="F1352" t="s">
        <v>31</v>
      </c>
      <c r="G1352" t="s">
        <v>45</v>
      </c>
      <c r="H1352" t="s">
        <v>33</v>
      </c>
      <c r="I1352" t="s">
        <v>34</v>
      </c>
      <c r="J1352" t="s">
        <v>70</v>
      </c>
      <c r="K1352" s="1">
        <v>29363</v>
      </c>
      <c r="L1352" t="s">
        <v>36</v>
      </c>
      <c r="M1352" t="s">
        <v>48</v>
      </c>
      <c r="N1352" t="s">
        <v>84</v>
      </c>
      <c r="O1352" t="s">
        <v>77</v>
      </c>
      <c r="P1352" t="s">
        <v>78</v>
      </c>
      <c r="Q1352">
        <v>3</v>
      </c>
      <c r="R1352" s="1">
        <v>44846</v>
      </c>
      <c r="S1352">
        <v>3</v>
      </c>
      <c r="T1352">
        <v>5</v>
      </c>
      <c r="U1352">
        <v>2</v>
      </c>
      <c r="V1352" s="1">
        <v>45038</v>
      </c>
      <c r="W1352" t="s">
        <v>50</v>
      </c>
      <c r="X1352" t="s">
        <v>51</v>
      </c>
      <c r="Y1352" t="s">
        <v>63</v>
      </c>
      <c r="Z1352">
        <v>3</v>
      </c>
      <c r="AA1352">
        <v>587.63</v>
      </c>
      <c r="AB1352">
        <v>43</v>
      </c>
      <c r="AC1352" t="str" cm="1">
        <f t="array" ref="AC1352">_xlfn.IFS(AB1352 &lt;=29, "Young Adult", AB1352 &lt;=44, "Adult", AB1352 &lt;=59, "Middle Age", AB1352 &gt; 59, "Old")</f>
        <v>Adult</v>
      </c>
      <c r="AD1352">
        <f t="shared" ca="1" si="42"/>
        <v>3</v>
      </c>
      <c r="AE1352" t="str" cm="1">
        <f t="array" ref="AE1352">_xlfn.IFS(S1352 &lt; 3, "Low", S1352 &lt;= 4, "Medium", S1352 &gt; 4, "High")</f>
        <v>Medium</v>
      </c>
      <c r="AF1352" t="str" cm="1">
        <f t="array" ref="AF1352">_xlfn.IFS(T1352 &lt; 3, "Unsatisfied", T1352 &lt;= 4, "Neutral", T1352 &gt; 4, "Satisfied" )</f>
        <v>Satisfied</v>
      </c>
      <c r="AG1352" t="str" cm="1">
        <f t="array" ref="AG1352">_xlfn.IFS(Q1352 &lt; 3, "Needs Improvement", Q1352 &lt;= 4, "Good", Q1352 &gt; 4, "Excellent" )</f>
        <v>Good</v>
      </c>
      <c r="AH1352" t="str">
        <f t="shared" si="43"/>
        <v>Effective</v>
      </c>
    </row>
    <row r="1353" spans="1:34" x14ac:dyDescent="0.35">
      <c r="A1353">
        <v>1867</v>
      </c>
      <c r="B1353" s="1">
        <v>44205</v>
      </c>
      <c r="C1353" t="s">
        <v>28</v>
      </c>
      <c r="D1353" t="s">
        <v>87</v>
      </c>
      <c r="E1353" t="s">
        <v>30</v>
      </c>
      <c r="F1353" t="s">
        <v>55</v>
      </c>
      <c r="G1353" t="s">
        <v>56</v>
      </c>
      <c r="H1353" t="s">
        <v>33</v>
      </c>
      <c r="I1353" t="s">
        <v>34</v>
      </c>
      <c r="J1353" t="s">
        <v>79</v>
      </c>
      <c r="K1353" s="1">
        <v>15646</v>
      </c>
      <c r="L1353" t="s">
        <v>36</v>
      </c>
      <c r="M1353" t="s">
        <v>48</v>
      </c>
      <c r="N1353" t="s">
        <v>84</v>
      </c>
      <c r="O1353" t="s">
        <v>77</v>
      </c>
      <c r="P1353" t="s">
        <v>98</v>
      </c>
      <c r="Q1353">
        <v>3</v>
      </c>
      <c r="R1353" s="1">
        <v>45054</v>
      </c>
      <c r="S1353">
        <v>1</v>
      </c>
      <c r="T1353">
        <v>5</v>
      </c>
      <c r="U1353">
        <v>2</v>
      </c>
      <c r="V1353" s="1">
        <v>45050</v>
      </c>
      <c r="W1353" t="s">
        <v>62</v>
      </c>
      <c r="X1353" t="s">
        <v>51</v>
      </c>
      <c r="Y1353" t="s">
        <v>73</v>
      </c>
      <c r="Z1353">
        <v>3</v>
      </c>
      <c r="AA1353">
        <v>114.45</v>
      </c>
      <c r="AB1353">
        <v>79</v>
      </c>
      <c r="AC1353" t="str" cm="1">
        <f t="array" ref="AC1353">_xlfn.IFS(AB1353 &lt;=29, "Young Adult", AB1353 &lt;=44, "Adult", AB1353 &lt;=59, "Middle Age", AB1353 &gt; 59, "Old")</f>
        <v>Old</v>
      </c>
      <c r="AD1353">
        <f t="shared" ca="1" si="42"/>
        <v>5</v>
      </c>
      <c r="AE1353" t="str" cm="1">
        <f t="array" ref="AE1353">_xlfn.IFS(S1353 &lt; 3, "Low", S1353 &lt;= 4, "Medium", S1353 &gt; 4, "High")</f>
        <v>Low</v>
      </c>
      <c r="AF1353" t="str" cm="1">
        <f t="array" ref="AF1353">_xlfn.IFS(T1353 &lt; 3, "Unsatisfied", T1353 &lt;= 4, "Neutral", T1353 &gt; 4, "Satisfied" )</f>
        <v>Satisfied</v>
      </c>
      <c r="AG1353" t="str" cm="1">
        <f t="array" ref="AG1353">_xlfn.IFS(Q1353 &lt; 3, "Needs Improvement", Q1353 &lt;= 4, "Good", Q1353 &gt; 4, "Excellent" )</f>
        <v>Good</v>
      </c>
      <c r="AH1353" t="str">
        <f t="shared" si="43"/>
        <v>Needs Improvement</v>
      </c>
    </row>
    <row r="1354" spans="1:34" x14ac:dyDescent="0.35">
      <c r="A1354">
        <v>1868</v>
      </c>
      <c r="B1354" s="1">
        <v>44642</v>
      </c>
      <c r="C1354" t="s">
        <v>28</v>
      </c>
      <c r="D1354" t="s">
        <v>64</v>
      </c>
      <c r="E1354" t="s">
        <v>30</v>
      </c>
      <c r="F1354" t="s">
        <v>46</v>
      </c>
      <c r="G1354" t="s">
        <v>45</v>
      </c>
      <c r="H1354" t="s">
        <v>55</v>
      </c>
      <c r="I1354" t="s">
        <v>34</v>
      </c>
      <c r="J1354" t="s">
        <v>70</v>
      </c>
      <c r="K1354" s="1">
        <v>36858</v>
      </c>
      <c r="L1354" t="s">
        <v>36</v>
      </c>
      <c r="M1354" t="s">
        <v>48</v>
      </c>
      <c r="N1354" t="s">
        <v>72</v>
      </c>
      <c r="O1354" t="s">
        <v>61</v>
      </c>
      <c r="P1354" t="s">
        <v>98</v>
      </c>
      <c r="Q1354">
        <v>3</v>
      </c>
      <c r="R1354" s="1">
        <v>44983</v>
      </c>
      <c r="S1354">
        <v>5</v>
      </c>
      <c r="T1354">
        <v>3</v>
      </c>
      <c r="U1354">
        <v>3</v>
      </c>
      <c r="V1354" s="1">
        <v>45012</v>
      </c>
      <c r="W1354" t="s">
        <v>41</v>
      </c>
      <c r="X1354" t="s">
        <v>42</v>
      </c>
      <c r="Y1354" t="s">
        <v>63</v>
      </c>
      <c r="Z1354">
        <v>4</v>
      </c>
      <c r="AA1354">
        <v>599.79</v>
      </c>
      <c r="AB1354">
        <v>22</v>
      </c>
      <c r="AC1354" t="str" cm="1">
        <f t="array" ref="AC1354">_xlfn.IFS(AB1354 &lt;=29, "Young Adult", AB1354 &lt;=44, "Adult", AB1354 &lt;=59, "Middle Age", AB1354 &gt; 59, "Old")</f>
        <v>Young Adult</v>
      </c>
      <c r="AD1354">
        <f t="shared" ca="1" si="42"/>
        <v>4</v>
      </c>
      <c r="AE1354" t="str" cm="1">
        <f t="array" ref="AE1354">_xlfn.IFS(S1354 &lt; 3, "Low", S1354 &lt;= 4, "Medium", S1354 &gt; 4, "High")</f>
        <v>High</v>
      </c>
      <c r="AF1354" t="str" cm="1">
        <f t="array" ref="AF1354">_xlfn.IFS(T1354 &lt; 3, "Unsatisfied", T1354 &lt;= 4, "Neutral", T1354 &gt; 4, "Satisfied" )</f>
        <v>Neutral</v>
      </c>
      <c r="AG1354" t="str" cm="1">
        <f t="array" ref="AG1354">_xlfn.IFS(Q1354 &lt; 3, "Needs Improvement", Q1354 &lt;= 4, "Good", Q1354 &gt; 4, "Excellent" )</f>
        <v>Good</v>
      </c>
      <c r="AH1354" t="str">
        <f t="shared" si="43"/>
        <v>Effective</v>
      </c>
    </row>
    <row r="1355" spans="1:34" x14ac:dyDescent="0.35">
      <c r="A1355">
        <v>1869</v>
      </c>
      <c r="B1355" s="1">
        <v>43780</v>
      </c>
      <c r="C1355" t="s">
        <v>28</v>
      </c>
      <c r="D1355" t="s">
        <v>94</v>
      </c>
      <c r="E1355" t="s">
        <v>30</v>
      </c>
      <c r="F1355" t="s">
        <v>46</v>
      </c>
      <c r="G1355" t="s">
        <v>32</v>
      </c>
      <c r="H1355" t="s">
        <v>33</v>
      </c>
      <c r="I1355" t="s">
        <v>34</v>
      </c>
      <c r="J1355" t="s">
        <v>102</v>
      </c>
      <c r="K1355" s="1">
        <v>29976</v>
      </c>
      <c r="L1355" t="s">
        <v>36</v>
      </c>
      <c r="M1355" t="s">
        <v>37</v>
      </c>
      <c r="N1355" t="s">
        <v>84</v>
      </c>
      <c r="O1355" t="s">
        <v>67</v>
      </c>
      <c r="P1355" t="s">
        <v>78</v>
      </c>
      <c r="Q1355">
        <v>3</v>
      </c>
      <c r="R1355" s="1">
        <v>44804</v>
      </c>
      <c r="S1355">
        <v>1</v>
      </c>
      <c r="T1355">
        <v>2</v>
      </c>
      <c r="U1355">
        <v>3</v>
      </c>
      <c r="V1355" s="1">
        <v>44918</v>
      </c>
      <c r="W1355" t="s">
        <v>50</v>
      </c>
      <c r="X1355" t="s">
        <v>42</v>
      </c>
      <c r="Y1355" t="s">
        <v>43</v>
      </c>
      <c r="Z1355">
        <v>3</v>
      </c>
      <c r="AA1355">
        <v>280.45999999999998</v>
      </c>
      <c r="AB1355">
        <v>37</v>
      </c>
      <c r="AC1355" t="str" cm="1">
        <f t="array" ref="AC1355">_xlfn.IFS(AB1355 &lt;=29, "Young Adult", AB1355 &lt;=44, "Adult", AB1355 &lt;=59, "Middle Age", AB1355 &gt; 59, "Old")</f>
        <v>Adult</v>
      </c>
      <c r="AD1355">
        <f t="shared" ca="1" si="42"/>
        <v>6</v>
      </c>
      <c r="AE1355" t="str" cm="1">
        <f t="array" ref="AE1355">_xlfn.IFS(S1355 &lt; 3, "Low", S1355 &lt;= 4, "Medium", S1355 &gt; 4, "High")</f>
        <v>Low</v>
      </c>
      <c r="AF1355" t="str" cm="1">
        <f t="array" ref="AF1355">_xlfn.IFS(T1355 &lt; 3, "Unsatisfied", T1355 &lt;= 4, "Neutral", T1355 &gt; 4, "Satisfied" )</f>
        <v>Unsatisfied</v>
      </c>
      <c r="AG1355" t="str" cm="1">
        <f t="array" ref="AG1355">_xlfn.IFS(Q1355 &lt; 3, "Needs Improvement", Q1355 &lt;= 4, "Good", Q1355 &gt; 4, "Excellent" )</f>
        <v>Good</v>
      </c>
      <c r="AH1355" t="str">
        <f t="shared" si="43"/>
        <v>Needs Improvement</v>
      </c>
    </row>
    <row r="1356" spans="1:34" x14ac:dyDescent="0.35">
      <c r="A1356">
        <v>1870</v>
      </c>
      <c r="B1356" s="1">
        <v>44838</v>
      </c>
      <c r="C1356" t="s">
        <v>28</v>
      </c>
      <c r="D1356" t="s">
        <v>74</v>
      </c>
      <c r="E1356" t="s">
        <v>30</v>
      </c>
      <c r="F1356" t="s">
        <v>31</v>
      </c>
      <c r="G1356" t="s">
        <v>56</v>
      </c>
      <c r="H1356" t="s">
        <v>55</v>
      </c>
      <c r="I1356" t="s">
        <v>34</v>
      </c>
      <c r="J1356" t="s">
        <v>79</v>
      </c>
      <c r="K1356" s="1">
        <v>33694</v>
      </c>
      <c r="L1356" t="s">
        <v>36</v>
      </c>
      <c r="M1356" t="s">
        <v>37</v>
      </c>
      <c r="N1356" t="s">
        <v>49</v>
      </c>
      <c r="O1356" t="s">
        <v>67</v>
      </c>
      <c r="P1356" t="s">
        <v>40</v>
      </c>
      <c r="Q1356">
        <v>3</v>
      </c>
      <c r="R1356" s="1">
        <v>44817</v>
      </c>
      <c r="S1356">
        <v>2</v>
      </c>
      <c r="T1356">
        <v>5</v>
      </c>
      <c r="U1356">
        <v>3</v>
      </c>
      <c r="V1356" s="1">
        <v>44920</v>
      </c>
      <c r="W1356" t="s">
        <v>92</v>
      </c>
      <c r="X1356" t="s">
        <v>51</v>
      </c>
      <c r="Y1356" t="s">
        <v>52</v>
      </c>
      <c r="Z1356">
        <v>3</v>
      </c>
      <c r="AA1356">
        <v>969.98</v>
      </c>
      <c r="AB1356">
        <v>30</v>
      </c>
      <c r="AC1356" t="str" cm="1">
        <f t="array" ref="AC1356">_xlfn.IFS(AB1356 &lt;=29, "Young Adult", AB1356 &lt;=44, "Adult", AB1356 &lt;=59, "Middle Age", AB1356 &gt; 59, "Old")</f>
        <v>Adult</v>
      </c>
      <c r="AD1356">
        <f t="shared" ca="1" si="42"/>
        <v>3</v>
      </c>
      <c r="AE1356" t="str" cm="1">
        <f t="array" ref="AE1356">_xlfn.IFS(S1356 &lt; 3, "Low", S1356 &lt;= 4, "Medium", S1356 &gt; 4, "High")</f>
        <v>Low</v>
      </c>
      <c r="AF1356" t="str" cm="1">
        <f t="array" ref="AF1356">_xlfn.IFS(T1356 &lt; 3, "Unsatisfied", T1356 &lt;= 4, "Neutral", T1356 &gt; 4, "Satisfied" )</f>
        <v>Satisfied</v>
      </c>
      <c r="AG1356" t="str" cm="1">
        <f t="array" ref="AG1356">_xlfn.IFS(Q1356 &lt; 3, "Needs Improvement", Q1356 &lt;= 4, "Good", Q1356 &gt; 4, "Excellent" )</f>
        <v>Good</v>
      </c>
      <c r="AH1356" t="str">
        <f t="shared" si="43"/>
        <v>Needs Improvement</v>
      </c>
    </row>
    <row r="1357" spans="1:34" x14ac:dyDescent="0.35">
      <c r="A1357">
        <v>1871</v>
      </c>
      <c r="B1357" s="1">
        <v>44431</v>
      </c>
      <c r="C1357" t="s">
        <v>28</v>
      </c>
      <c r="D1357" t="s">
        <v>81</v>
      </c>
      <c r="E1357" t="s">
        <v>30</v>
      </c>
      <c r="F1357" t="s">
        <v>31</v>
      </c>
      <c r="G1357" t="s">
        <v>32</v>
      </c>
      <c r="H1357" t="s">
        <v>55</v>
      </c>
      <c r="I1357" t="s">
        <v>34</v>
      </c>
      <c r="J1357" t="s">
        <v>101</v>
      </c>
      <c r="K1357" s="1">
        <v>35286</v>
      </c>
      <c r="L1357" t="s">
        <v>36</v>
      </c>
      <c r="M1357" t="s">
        <v>37</v>
      </c>
      <c r="N1357" t="s">
        <v>38</v>
      </c>
      <c r="O1357" t="s">
        <v>39</v>
      </c>
      <c r="P1357" t="s">
        <v>40</v>
      </c>
      <c r="Q1357">
        <v>3</v>
      </c>
      <c r="R1357" s="1">
        <v>44907</v>
      </c>
      <c r="S1357">
        <v>1</v>
      </c>
      <c r="T1357">
        <v>4</v>
      </c>
      <c r="U1357">
        <v>3</v>
      </c>
      <c r="V1357" s="1">
        <v>45110</v>
      </c>
      <c r="W1357" t="s">
        <v>50</v>
      </c>
      <c r="X1357" t="s">
        <v>42</v>
      </c>
      <c r="Y1357" t="s">
        <v>43</v>
      </c>
      <c r="Z1357">
        <v>4</v>
      </c>
      <c r="AA1357">
        <v>643.07000000000005</v>
      </c>
      <c r="AB1357">
        <v>25</v>
      </c>
      <c r="AC1357" t="str" cm="1">
        <f t="array" ref="AC1357">_xlfn.IFS(AB1357 &lt;=29, "Young Adult", AB1357 &lt;=44, "Adult", AB1357 &lt;=59, "Middle Age", AB1357 &gt; 59, "Old")</f>
        <v>Young Adult</v>
      </c>
      <c r="AD1357">
        <f t="shared" ca="1" si="42"/>
        <v>4</v>
      </c>
      <c r="AE1357" t="str" cm="1">
        <f t="array" ref="AE1357">_xlfn.IFS(S1357 &lt; 3, "Low", S1357 &lt;= 4, "Medium", S1357 &gt; 4, "High")</f>
        <v>Low</v>
      </c>
      <c r="AF1357" t="str" cm="1">
        <f t="array" ref="AF1357">_xlfn.IFS(T1357 &lt; 3, "Unsatisfied", T1357 &lt;= 4, "Neutral", T1357 &gt; 4, "Satisfied" )</f>
        <v>Neutral</v>
      </c>
      <c r="AG1357" t="str" cm="1">
        <f t="array" ref="AG1357">_xlfn.IFS(Q1357 &lt; 3, "Needs Improvement", Q1357 &lt;= 4, "Good", Q1357 &gt; 4, "Excellent" )</f>
        <v>Good</v>
      </c>
      <c r="AH1357" t="str">
        <f t="shared" si="43"/>
        <v>Needs Improvement</v>
      </c>
    </row>
    <row r="1358" spans="1:34" x14ac:dyDescent="0.35">
      <c r="A1358">
        <v>1872</v>
      </c>
      <c r="B1358" s="1">
        <v>44900</v>
      </c>
      <c r="C1358" t="s">
        <v>28</v>
      </c>
      <c r="D1358" t="s">
        <v>54</v>
      </c>
      <c r="E1358" t="s">
        <v>30</v>
      </c>
      <c r="F1358" t="s">
        <v>55</v>
      </c>
      <c r="G1358" t="s">
        <v>56</v>
      </c>
      <c r="H1358" t="s">
        <v>33</v>
      </c>
      <c r="I1358" t="s">
        <v>34</v>
      </c>
      <c r="J1358" t="s">
        <v>70</v>
      </c>
      <c r="K1358" s="1">
        <v>26654</v>
      </c>
      <c r="L1358" t="s">
        <v>36</v>
      </c>
      <c r="M1358" t="s">
        <v>37</v>
      </c>
      <c r="N1358" t="s">
        <v>49</v>
      </c>
      <c r="O1358" t="s">
        <v>67</v>
      </c>
      <c r="P1358" t="s">
        <v>40</v>
      </c>
      <c r="Q1358">
        <v>3</v>
      </c>
      <c r="R1358" s="1">
        <v>45033</v>
      </c>
      <c r="S1358">
        <v>1</v>
      </c>
      <c r="T1358">
        <v>2</v>
      </c>
      <c r="U1358">
        <v>5</v>
      </c>
      <c r="V1358" s="1">
        <v>45111</v>
      </c>
      <c r="W1358" t="s">
        <v>41</v>
      </c>
      <c r="X1358" t="s">
        <v>42</v>
      </c>
      <c r="Y1358" t="s">
        <v>52</v>
      </c>
      <c r="Z1358">
        <v>4</v>
      </c>
      <c r="AA1358">
        <v>299.55</v>
      </c>
      <c r="AB1358">
        <v>50</v>
      </c>
      <c r="AC1358" t="str" cm="1">
        <f t="array" ref="AC1358">_xlfn.IFS(AB1358 &lt;=29, "Young Adult", AB1358 &lt;=44, "Adult", AB1358 &lt;=59, "Middle Age", AB1358 &gt; 59, "Old")</f>
        <v>Middle Age</v>
      </c>
      <c r="AD1358">
        <f t="shared" ca="1" si="42"/>
        <v>3</v>
      </c>
      <c r="AE1358" t="str" cm="1">
        <f t="array" ref="AE1358">_xlfn.IFS(S1358 &lt; 3, "Low", S1358 &lt;= 4, "Medium", S1358 &gt; 4, "High")</f>
        <v>Low</v>
      </c>
      <c r="AF1358" t="str" cm="1">
        <f t="array" ref="AF1358">_xlfn.IFS(T1358 &lt; 3, "Unsatisfied", T1358 &lt;= 4, "Neutral", T1358 &gt; 4, "Satisfied" )</f>
        <v>Unsatisfied</v>
      </c>
      <c r="AG1358" t="str" cm="1">
        <f t="array" ref="AG1358">_xlfn.IFS(Q1358 &lt; 3, "Needs Improvement", Q1358 &lt;= 4, "Good", Q1358 &gt; 4, "Excellent" )</f>
        <v>Good</v>
      </c>
      <c r="AH1358" t="str">
        <f t="shared" si="43"/>
        <v>Needs Improvement</v>
      </c>
    </row>
    <row r="1359" spans="1:34" x14ac:dyDescent="0.35">
      <c r="A1359">
        <v>1873</v>
      </c>
      <c r="B1359" s="1">
        <v>43666</v>
      </c>
      <c r="C1359" t="s">
        <v>106</v>
      </c>
      <c r="D1359" t="s">
        <v>69</v>
      </c>
      <c r="E1359" t="s">
        <v>30</v>
      </c>
      <c r="F1359" t="s">
        <v>31</v>
      </c>
      <c r="G1359" t="s">
        <v>32</v>
      </c>
      <c r="H1359" t="s">
        <v>33</v>
      </c>
      <c r="I1359" t="s">
        <v>34</v>
      </c>
      <c r="J1359" t="s">
        <v>79</v>
      </c>
      <c r="K1359" s="1">
        <v>21938</v>
      </c>
      <c r="L1359" t="s">
        <v>36</v>
      </c>
      <c r="M1359" t="s">
        <v>37</v>
      </c>
      <c r="N1359" t="s">
        <v>72</v>
      </c>
      <c r="O1359" t="s">
        <v>67</v>
      </c>
      <c r="P1359" t="s">
        <v>40</v>
      </c>
      <c r="Q1359">
        <v>3</v>
      </c>
      <c r="R1359" s="1">
        <v>44787</v>
      </c>
      <c r="S1359">
        <v>5</v>
      </c>
      <c r="T1359">
        <v>2</v>
      </c>
      <c r="U1359">
        <v>3</v>
      </c>
      <c r="V1359" s="1">
        <v>44987</v>
      </c>
      <c r="W1359" t="s">
        <v>68</v>
      </c>
      <c r="X1359" t="s">
        <v>51</v>
      </c>
      <c r="Y1359" t="s">
        <v>52</v>
      </c>
      <c r="Z1359">
        <v>3</v>
      </c>
      <c r="AA1359">
        <v>373.67</v>
      </c>
      <c r="AB1359">
        <v>59</v>
      </c>
      <c r="AC1359" t="str" cm="1">
        <f t="array" ref="AC1359">_xlfn.IFS(AB1359 &lt;=29, "Young Adult", AB1359 &lt;=44, "Adult", AB1359 &lt;=59, "Middle Age", AB1359 &gt; 59, "Old")</f>
        <v>Middle Age</v>
      </c>
      <c r="AD1359">
        <f t="shared" ca="1" si="42"/>
        <v>6</v>
      </c>
      <c r="AE1359" t="str" cm="1">
        <f t="array" ref="AE1359">_xlfn.IFS(S1359 &lt; 3, "Low", S1359 &lt;= 4, "Medium", S1359 &gt; 4, "High")</f>
        <v>High</v>
      </c>
      <c r="AF1359" t="str" cm="1">
        <f t="array" ref="AF1359">_xlfn.IFS(T1359 &lt; 3, "Unsatisfied", T1359 &lt;= 4, "Neutral", T1359 &gt; 4, "Satisfied" )</f>
        <v>Unsatisfied</v>
      </c>
      <c r="AG1359" t="str" cm="1">
        <f t="array" ref="AG1359">_xlfn.IFS(Q1359 &lt; 3, "Needs Improvement", Q1359 &lt;= 4, "Good", Q1359 &gt; 4, "Excellent" )</f>
        <v>Good</v>
      </c>
      <c r="AH1359" t="str">
        <f t="shared" si="43"/>
        <v>Needs Improvement</v>
      </c>
    </row>
    <row r="1360" spans="1:34" x14ac:dyDescent="0.35">
      <c r="A1360">
        <v>1874</v>
      </c>
      <c r="B1360" s="1">
        <v>44505</v>
      </c>
      <c r="C1360" t="s">
        <v>106</v>
      </c>
      <c r="D1360" t="s">
        <v>29</v>
      </c>
      <c r="E1360" t="s">
        <v>30</v>
      </c>
      <c r="F1360" t="s">
        <v>55</v>
      </c>
      <c r="G1360" t="s">
        <v>56</v>
      </c>
      <c r="H1360" t="s">
        <v>46</v>
      </c>
      <c r="I1360" t="s">
        <v>34</v>
      </c>
      <c r="J1360" t="s">
        <v>110</v>
      </c>
      <c r="K1360" s="1">
        <v>22258</v>
      </c>
      <c r="L1360" t="s">
        <v>36</v>
      </c>
      <c r="M1360" t="s">
        <v>48</v>
      </c>
      <c r="N1360" t="s">
        <v>84</v>
      </c>
      <c r="O1360" t="s">
        <v>39</v>
      </c>
      <c r="P1360" t="s">
        <v>40</v>
      </c>
      <c r="Q1360">
        <v>3</v>
      </c>
      <c r="R1360" s="1">
        <v>45050</v>
      </c>
      <c r="S1360">
        <v>2</v>
      </c>
      <c r="T1360">
        <v>4</v>
      </c>
      <c r="U1360">
        <v>4</v>
      </c>
      <c r="V1360" s="1">
        <v>44920</v>
      </c>
      <c r="W1360" t="s">
        <v>41</v>
      </c>
      <c r="X1360" t="s">
        <v>42</v>
      </c>
      <c r="Y1360" t="s">
        <v>73</v>
      </c>
      <c r="Z1360">
        <v>1</v>
      </c>
      <c r="AA1360">
        <v>902.01</v>
      </c>
      <c r="AB1360">
        <v>61</v>
      </c>
      <c r="AC1360" t="str" cm="1">
        <f t="array" ref="AC1360">_xlfn.IFS(AB1360 &lt;=29, "Young Adult", AB1360 &lt;=44, "Adult", AB1360 &lt;=59, "Middle Age", AB1360 &gt; 59, "Old")</f>
        <v>Old</v>
      </c>
      <c r="AD1360">
        <f t="shared" ca="1" si="42"/>
        <v>4</v>
      </c>
      <c r="AE1360" t="str" cm="1">
        <f t="array" ref="AE1360">_xlfn.IFS(S1360 &lt; 3, "Low", S1360 &lt;= 4, "Medium", S1360 &gt; 4, "High")</f>
        <v>Low</v>
      </c>
      <c r="AF1360" t="str" cm="1">
        <f t="array" ref="AF1360">_xlfn.IFS(T1360 &lt; 3, "Unsatisfied", T1360 &lt;= 4, "Neutral", T1360 &gt; 4, "Satisfied" )</f>
        <v>Neutral</v>
      </c>
      <c r="AG1360" t="str" cm="1">
        <f t="array" ref="AG1360">_xlfn.IFS(Q1360 &lt; 3, "Needs Improvement", Q1360 &lt;= 4, "Good", Q1360 &gt; 4, "Excellent" )</f>
        <v>Good</v>
      </c>
      <c r="AH1360" t="str">
        <f t="shared" si="43"/>
        <v>Needs Improvement</v>
      </c>
    </row>
    <row r="1361" spans="1:34" x14ac:dyDescent="0.35">
      <c r="A1361">
        <v>1875</v>
      </c>
      <c r="B1361" s="1">
        <v>44200</v>
      </c>
      <c r="C1361" t="s">
        <v>106</v>
      </c>
      <c r="D1361" t="s">
        <v>44</v>
      </c>
      <c r="E1361" t="s">
        <v>108</v>
      </c>
      <c r="F1361" t="s">
        <v>55</v>
      </c>
      <c r="G1361" t="s">
        <v>32</v>
      </c>
      <c r="H1361" t="s">
        <v>55</v>
      </c>
      <c r="I1361" t="s">
        <v>34</v>
      </c>
      <c r="J1361" t="s">
        <v>65</v>
      </c>
      <c r="K1361" s="1">
        <v>19572</v>
      </c>
      <c r="L1361" t="s">
        <v>36</v>
      </c>
      <c r="M1361" t="s">
        <v>48</v>
      </c>
      <c r="N1361" t="s">
        <v>60</v>
      </c>
      <c r="O1361" t="s">
        <v>61</v>
      </c>
      <c r="P1361" t="s">
        <v>40</v>
      </c>
      <c r="Q1361">
        <v>3</v>
      </c>
      <c r="R1361" s="1">
        <v>45143</v>
      </c>
      <c r="S1361">
        <v>3</v>
      </c>
      <c r="T1361">
        <v>1</v>
      </c>
      <c r="U1361">
        <v>4</v>
      </c>
      <c r="V1361" s="1">
        <v>45004</v>
      </c>
      <c r="W1361" t="s">
        <v>62</v>
      </c>
      <c r="X1361" t="s">
        <v>42</v>
      </c>
      <c r="Y1361" t="s">
        <v>43</v>
      </c>
      <c r="Z1361">
        <v>1</v>
      </c>
      <c r="AA1361">
        <v>105.61</v>
      </c>
      <c r="AB1361">
        <v>68</v>
      </c>
      <c r="AC1361" t="str" cm="1">
        <f t="array" ref="AC1361">_xlfn.IFS(AB1361 &lt;=29, "Young Adult", AB1361 &lt;=44, "Adult", AB1361 &lt;=59, "Middle Age", AB1361 &gt; 59, "Old")</f>
        <v>Old</v>
      </c>
      <c r="AD1361">
        <f t="shared" ca="1" si="42"/>
        <v>5</v>
      </c>
      <c r="AE1361" t="str" cm="1">
        <f t="array" ref="AE1361">_xlfn.IFS(S1361 &lt; 3, "Low", S1361 &lt;= 4, "Medium", S1361 &gt; 4, "High")</f>
        <v>Medium</v>
      </c>
      <c r="AF1361" t="str" cm="1">
        <f t="array" ref="AF1361">_xlfn.IFS(T1361 &lt; 3, "Unsatisfied", T1361 &lt;= 4, "Neutral", T1361 &gt; 4, "Satisfied" )</f>
        <v>Unsatisfied</v>
      </c>
      <c r="AG1361" t="str" cm="1">
        <f t="array" ref="AG1361">_xlfn.IFS(Q1361 &lt; 3, "Needs Improvement", Q1361 &lt;= 4, "Good", Q1361 &gt; 4, "Excellent" )</f>
        <v>Good</v>
      </c>
      <c r="AH1361" t="str">
        <f t="shared" si="43"/>
        <v>Needs Improvement</v>
      </c>
    </row>
    <row r="1362" spans="1:34" x14ac:dyDescent="0.35">
      <c r="A1362">
        <v>1877</v>
      </c>
      <c r="B1362" s="1">
        <v>44499</v>
      </c>
      <c r="C1362" t="s">
        <v>106</v>
      </c>
      <c r="D1362" t="s">
        <v>81</v>
      </c>
      <c r="E1362" t="s">
        <v>30</v>
      </c>
      <c r="F1362" t="s">
        <v>46</v>
      </c>
      <c r="G1362" t="s">
        <v>45</v>
      </c>
      <c r="H1362" t="s">
        <v>55</v>
      </c>
      <c r="I1362" t="s">
        <v>34</v>
      </c>
      <c r="J1362" t="s">
        <v>65</v>
      </c>
      <c r="K1362" s="1">
        <v>22418</v>
      </c>
      <c r="L1362" t="s">
        <v>36</v>
      </c>
      <c r="M1362" t="s">
        <v>48</v>
      </c>
      <c r="N1362" t="s">
        <v>84</v>
      </c>
      <c r="O1362" t="s">
        <v>67</v>
      </c>
      <c r="P1362" t="s">
        <v>40</v>
      </c>
      <c r="Q1362">
        <v>3</v>
      </c>
      <c r="R1362" s="1">
        <v>44812</v>
      </c>
      <c r="S1362">
        <v>2</v>
      </c>
      <c r="T1362">
        <v>3</v>
      </c>
      <c r="U1362">
        <v>2</v>
      </c>
      <c r="V1362" s="1">
        <v>45047</v>
      </c>
      <c r="W1362" t="s">
        <v>68</v>
      </c>
      <c r="X1362" t="s">
        <v>51</v>
      </c>
      <c r="Y1362" t="s">
        <v>73</v>
      </c>
      <c r="Z1362">
        <v>1</v>
      </c>
      <c r="AA1362">
        <v>845.17</v>
      </c>
      <c r="AB1362">
        <v>60</v>
      </c>
      <c r="AC1362" t="str" cm="1">
        <f t="array" ref="AC1362">_xlfn.IFS(AB1362 &lt;=29, "Young Adult", AB1362 &lt;=44, "Adult", AB1362 &lt;=59, "Middle Age", AB1362 &gt; 59, "Old")</f>
        <v>Old</v>
      </c>
      <c r="AD1362">
        <f t="shared" ca="1" si="42"/>
        <v>4</v>
      </c>
      <c r="AE1362" t="str" cm="1">
        <f t="array" ref="AE1362">_xlfn.IFS(S1362 &lt; 3, "Low", S1362 &lt;= 4, "Medium", S1362 &gt; 4, "High")</f>
        <v>Low</v>
      </c>
      <c r="AF1362" t="str" cm="1">
        <f t="array" ref="AF1362">_xlfn.IFS(T1362 &lt; 3, "Unsatisfied", T1362 &lt;= 4, "Neutral", T1362 &gt; 4, "Satisfied" )</f>
        <v>Neutral</v>
      </c>
      <c r="AG1362" t="str" cm="1">
        <f t="array" ref="AG1362">_xlfn.IFS(Q1362 &lt; 3, "Needs Improvement", Q1362 &lt;= 4, "Good", Q1362 &gt; 4, "Excellent" )</f>
        <v>Good</v>
      </c>
      <c r="AH1362" t="str">
        <f t="shared" si="43"/>
        <v>Needs Improvement</v>
      </c>
    </row>
    <row r="1363" spans="1:34" x14ac:dyDescent="0.35">
      <c r="A1363">
        <v>1878</v>
      </c>
      <c r="B1363" s="1">
        <v>44836</v>
      </c>
      <c r="C1363" t="s">
        <v>28</v>
      </c>
      <c r="D1363" t="s">
        <v>74</v>
      </c>
      <c r="E1363" t="s">
        <v>30</v>
      </c>
      <c r="F1363" t="s">
        <v>46</v>
      </c>
      <c r="G1363" t="s">
        <v>56</v>
      </c>
      <c r="H1363" t="s">
        <v>46</v>
      </c>
      <c r="I1363" t="s">
        <v>34</v>
      </c>
      <c r="J1363" t="s">
        <v>89</v>
      </c>
      <c r="K1363" s="1">
        <v>37059</v>
      </c>
      <c r="L1363" t="s">
        <v>36</v>
      </c>
      <c r="M1363" t="s">
        <v>37</v>
      </c>
      <c r="N1363" t="s">
        <v>38</v>
      </c>
      <c r="O1363" t="s">
        <v>61</v>
      </c>
      <c r="P1363" t="s">
        <v>40</v>
      </c>
      <c r="Q1363">
        <v>3</v>
      </c>
      <c r="R1363" s="1">
        <v>44939</v>
      </c>
      <c r="S1363">
        <v>5</v>
      </c>
      <c r="T1363">
        <v>3</v>
      </c>
      <c r="U1363">
        <v>3</v>
      </c>
      <c r="V1363" s="1">
        <v>45071</v>
      </c>
      <c r="W1363" t="s">
        <v>68</v>
      </c>
      <c r="X1363" t="s">
        <v>51</v>
      </c>
      <c r="Y1363" t="s">
        <v>73</v>
      </c>
      <c r="Z1363">
        <v>5</v>
      </c>
      <c r="AA1363">
        <v>932.44</v>
      </c>
      <c r="AB1363">
        <v>21</v>
      </c>
      <c r="AC1363" t="str" cm="1">
        <f t="array" ref="AC1363">_xlfn.IFS(AB1363 &lt;=29, "Young Adult", AB1363 &lt;=44, "Adult", AB1363 &lt;=59, "Middle Age", AB1363 &gt; 59, "Old")</f>
        <v>Young Adult</v>
      </c>
      <c r="AD1363">
        <f t="shared" ca="1" si="42"/>
        <v>3</v>
      </c>
      <c r="AE1363" t="str" cm="1">
        <f t="array" ref="AE1363">_xlfn.IFS(S1363 &lt; 3, "Low", S1363 &lt;= 4, "Medium", S1363 &gt; 4, "High")</f>
        <v>High</v>
      </c>
      <c r="AF1363" t="str" cm="1">
        <f t="array" ref="AF1363">_xlfn.IFS(T1363 &lt; 3, "Unsatisfied", T1363 &lt;= 4, "Neutral", T1363 &gt; 4, "Satisfied" )</f>
        <v>Neutral</v>
      </c>
      <c r="AG1363" t="str" cm="1">
        <f t="array" ref="AG1363">_xlfn.IFS(Q1363 &lt; 3, "Needs Improvement", Q1363 &lt;= 4, "Good", Q1363 &gt; 4, "Excellent" )</f>
        <v>Good</v>
      </c>
      <c r="AH1363" t="str">
        <f t="shared" si="43"/>
        <v>Needs Improvement</v>
      </c>
    </row>
    <row r="1364" spans="1:34" x14ac:dyDescent="0.35">
      <c r="A1364">
        <v>1879</v>
      </c>
      <c r="B1364" s="1">
        <v>43429</v>
      </c>
      <c r="C1364" t="s">
        <v>28</v>
      </c>
      <c r="D1364" t="s">
        <v>69</v>
      </c>
      <c r="E1364" t="s">
        <v>108</v>
      </c>
      <c r="F1364" t="s">
        <v>46</v>
      </c>
      <c r="G1364" t="s">
        <v>56</v>
      </c>
      <c r="H1364" t="s">
        <v>33</v>
      </c>
      <c r="I1364" t="s">
        <v>34</v>
      </c>
      <c r="J1364" t="s">
        <v>79</v>
      </c>
      <c r="K1364" s="1">
        <v>24045</v>
      </c>
      <c r="L1364" t="s">
        <v>36</v>
      </c>
      <c r="M1364" t="s">
        <v>37</v>
      </c>
      <c r="N1364" t="s">
        <v>72</v>
      </c>
      <c r="O1364" t="s">
        <v>61</v>
      </c>
      <c r="P1364" t="s">
        <v>40</v>
      </c>
      <c r="Q1364">
        <v>3</v>
      </c>
      <c r="R1364" s="1">
        <v>45143</v>
      </c>
      <c r="S1364">
        <v>2</v>
      </c>
      <c r="T1364">
        <v>3</v>
      </c>
      <c r="U1364">
        <v>4</v>
      </c>
      <c r="V1364" s="1">
        <v>45045</v>
      </c>
      <c r="W1364" t="s">
        <v>41</v>
      </c>
      <c r="X1364" t="s">
        <v>42</v>
      </c>
      <c r="Y1364" t="s">
        <v>73</v>
      </c>
      <c r="Z1364">
        <v>2</v>
      </c>
      <c r="AA1364">
        <v>227.51</v>
      </c>
      <c r="AB1364">
        <v>53</v>
      </c>
      <c r="AC1364" t="str" cm="1">
        <f t="array" ref="AC1364">_xlfn.IFS(AB1364 &lt;=29, "Young Adult", AB1364 &lt;=44, "Adult", AB1364 &lt;=59, "Middle Age", AB1364 &gt; 59, "Old")</f>
        <v>Middle Age</v>
      </c>
      <c r="AD1364">
        <f t="shared" ca="1" si="42"/>
        <v>7</v>
      </c>
      <c r="AE1364" t="str" cm="1">
        <f t="array" ref="AE1364">_xlfn.IFS(S1364 &lt; 3, "Low", S1364 &lt;= 4, "Medium", S1364 &gt; 4, "High")</f>
        <v>Low</v>
      </c>
      <c r="AF1364" t="str" cm="1">
        <f t="array" ref="AF1364">_xlfn.IFS(T1364 &lt; 3, "Unsatisfied", T1364 &lt;= 4, "Neutral", T1364 &gt; 4, "Satisfied" )</f>
        <v>Neutral</v>
      </c>
      <c r="AG1364" t="str" cm="1">
        <f t="array" ref="AG1364">_xlfn.IFS(Q1364 &lt; 3, "Needs Improvement", Q1364 &lt;= 4, "Good", Q1364 &gt; 4, "Excellent" )</f>
        <v>Good</v>
      </c>
      <c r="AH1364" t="str">
        <f t="shared" si="43"/>
        <v>Needs Improvement</v>
      </c>
    </row>
    <row r="1365" spans="1:34" x14ac:dyDescent="0.35">
      <c r="A1365">
        <v>1880</v>
      </c>
      <c r="B1365" s="1">
        <v>44386</v>
      </c>
      <c r="C1365" t="s">
        <v>28</v>
      </c>
      <c r="D1365" t="s">
        <v>29</v>
      </c>
      <c r="E1365" t="s">
        <v>108</v>
      </c>
      <c r="F1365" t="s">
        <v>55</v>
      </c>
      <c r="G1365" t="s">
        <v>45</v>
      </c>
      <c r="H1365" t="s">
        <v>55</v>
      </c>
      <c r="I1365" t="s">
        <v>34</v>
      </c>
      <c r="J1365" t="s">
        <v>96</v>
      </c>
      <c r="K1365" s="1">
        <v>24114</v>
      </c>
      <c r="L1365" t="s">
        <v>36</v>
      </c>
      <c r="M1365" t="s">
        <v>37</v>
      </c>
      <c r="N1365" t="s">
        <v>72</v>
      </c>
      <c r="O1365" t="s">
        <v>39</v>
      </c>
      <c r="P1365" t="s">
        <v>40</v>
      </c>
      <c r="Q1365">
        <v>3</v>
      </c>
      <c r="R1365" s="1">
        <v>45029</v>
      </c>
      <c r="S1365">
        <v>5</v>
      </c>
      <c r="T1365">
        <v>1</v>
      </c>
      <c r="U1365">
        <v>2</v>
      </c>
      <c r="V1365" s="1">
        <v>44783</v>
      </c>
      <c r="W1365" t="s">
        <v>50</v>
      </c>
      <c r="X1365" t="s">
        <v>42</v>
      </c>
      <c r="Y1365" t="s">
        <v>52</v>
      </c>
      <c r="Z1365">
        <v>5</v>
      </c>
      <c r="AA1365">
        <v>785.05</v>
      </c>
      <c r="AB1365">
        <v>55</v>
      </c>
      <c r="AC1365" t="str" cm="1">
        <f t="array" ref="AC1365">_xlfn.IFS(AB1365 &lt;=29, "Young Adult", AB1365 &lt;=44, "Adult", AB1365 &lt;=59, "Middle Age", AB1365 &gt; 59, "Old")</f>
        <v>Middle Age</v>
      </c>
      <c r="AD1365">
        <f t="shared" ca="1" si="42"/>
        <v>4</v>
      </c>
      <c r="AE1365" t="str" cm="1">
        <f t="array" ref="AE1365">_xlfn.IFS(S1365 &lt; 3, "Low", S1365 &lt;= 4, "Medium", S1365 &gt; 4, "High")</f>
        <v>High</v>
      </c>
      <c r="AF1365" t="str" cm="1">
        <f t="array" ref="AF1365">_xlfn.IFS(T1365 &lt; 3, "Unsatisfied", T1365 &lt;= 4, "Neutral", T1365 &gt; 4, "Satisfied" )</f>
        <v>Unsatisfied</v>
      </c>
      <c r="AG1365" t="str" cm="1">
        <f t="array" ref="AG1365">_xlfn.IFS(Q1365 &lt; 3, "Needs Improvement", Q1365 &lt;= 4, "Good", Q1365 &gt; 4, "Excellent" )</f>
        <v>Good</v>
      </c>
      <c r="AH1365" t="str">
        <f t="shared" si="43"/>
        <v>Needs Improvement</v>
      </c>
    </row>
    <row r="1366" spans="1:34" x14ac:dyDescent="0.35">
      <c r="A1366">
        <v>1881</v>
      </c>
      <c r="B1366" s="1">
        <v>43586</v>
      </c>
      <c r="C1366" t="s">
        <v>28</v>
      </c>
      <c r="D1366" t="s">
        <v>44</v>
      </c>
      <c r="E1366" t="s">
        <v>30</v>
      </c>
      <c r="F1366" t="s">
        <v>55</v>
      </c>
      <c r="G1366" t="s">
        <v>56</v>
      </c>
      <c r="H1366" t="s">
        <v>46</v>
      </c>
      <c r="I1366" t="s">
        <v>34</v>
      </c>
      <c r="J1366" t="s">
        <v>70</v>
      </c>
      <c r="K1366" s="1">
        <v>36813</v>
      </c>
      <c r="L1366" t="s">
        <v>36</v>
      </c>
      <c r="M1366" t="s">
        <v>48</v>
      </c>
      <c r="N1366" t="s">
        <v>84</v>
      </c>
      <c r="O1366" t="s">
        <v>61</v>
      </c>
      <c r="P1366" t="s">
        <v>40</v>
      </c>
      <c r="Q1366">
        <v>3</v>
      </c>
      <c r="R1366" s="1">
        <v>44822</v>
      </c>
      <c r="S1366">
        <v>3</v>
      </c>
      <c r="T1366">
        <v>5</v>
      </c>
      <c r="U1366">
        <v>3</v>
      </c>
      <c r="V1366" s="1">
        <v>45107</v>
      </c>
      <c r="W1366" t="s">
        <v>92</v>
      </c>
      <c r="X1366" t="s">
        <v>51</v>
      </c>
      <c r="Y1366" t="s">
        <v>73</v>
      </c>
      <c r="Z1366">
        <v>4</v>
      </c>
      <c r="AA1366">
        <v>584.91999999999996</v>
      </c>
      <c r="AB1366">
        <v>19</v>
      </c>
      <c r="AC1366" t="str" cm="1">
        <f t="array" ref="AC1366">_xlfn.IFS(AB1366 &lt;=29, "Young Adult", AB1366 &lt;=44, "Adult", AB1366 &lt;=59, "Middle Age", AB1366 &gt; 59, "Old")</f>
        <v>Young Adult</v>
      </c>
      <c r="AD1366">
        <f t="shared" ca="1" si="42"/>
        <v>7</v>
      </c>
      <c r="AE1366" t="str" cm="1">
        <f t="array" ref="AE1366">_xlfn.IFS(S1366 &lt; 3, "Low", S1366 &lt;= 4, "Medium", S1366 &gt; 4, "High")</f>
        <v>Medium</v>
      </c>
      <c r="AF1366" t="str" cm="1">
        <f t="array" ref="AF1366">_xlfn.IFS(T1366 &lt; 3, "Unsatisfied", T1366 &lt;= 4, "Neutral", T1366 &gt; 4, "Satisfied" )</f>
        <v>Satisfied</v>
      </c>
      <c r="AG1366" t="str" cm="1">
        <f t="array" ref="AG1366">_xlfn.IFS(Q1366 &lt; 3, "Needs Improvement", Q1366 &lt;= 4, "Good", Q1366 &gt; 4, "Excellent" )</f>
        <v>Good</v>
      </c>
      <c r="AH1366" t="str">
        <f t="shared" si="43"/>
        <v>Needs Improvement</v>
      </c>
    </row>
    <row r="1367" spans="1:34" x14ac:dyDescent="0.35">
      <c r="A1367">
        <v>1882</v>
      </c>
      <c r="B1367" s="1">
        <v>44509</v>
      </c>
      <c r="C1367" t="s">
        <v>28</v>
      </c>
      <c r="D1367" t="s">
        <v>87</v>
      </c>
      <c r="E1367" t="s">
        <v>30</v>
      </c>
      <c r="F1367" t="s">
        <v>55</v>
      </c>
      <c r="G1367" t="s">
        <v>45</v>
      </c>
      <c r="H1367" t="s">
        <v>46</v>
      </c>
      <c r="I1367" t="s">
        <v>34</v>
      </c>
      <c r="J1367" t="s">
        <v>97</v>
      </c>
      <c r="K1367" s="1">
        <v>16474</v>
      </c>
      <c r="L1367" t="s">
        <v>36</v>
      </c>
      <c r="M1367" t="s">
        <v>37</v>
      </c>
      <c r="N1367" t="s">
        <v>84</v>
      </c>
      <c r="O1367" t="s">
        <v>77</v>
      </c>
      <c r="P1367" t="s">
        <v>40</v>
      </c>
      <c r="Q1367">
        <v>3</v>
      </c>
      <c r="R1367" s="1">
        <v>45114</v>
      </c>
      <c r="S1367">
        <v>1</v>
      </c>
      <c r="T1367">
        <v>4</v>
      </c>
      <c r="U1367">
        <v>2</v>
      </c>
      <c r="V1367" s="1">
        <v>45027</v>
      </c>
      <c r="W1367" t="s">
        <v>41</v>
      </c>
      <c r="X1367" t="s">
        <v>42</v>
      </c>
      <c r="Y1367" t="s">
        <v>52</v>
      </c>
      <c r="Z1367">
        <v>5</v>
      </c>
      <c r="AA1367">
        <v>206.16</v>
      </c>
      <c r="AB1367">
        <v>76</v>
      </c>
      <c r="AC1367" t="str" cm="1">
        <f t="array" ref="AC1367">_xlfn.IFS(AB1367 &lt;=29, "Young Adult", AB1367 &lt;=44, "Adult", AB1367 &lt;=59, "Middle Age", AB1367 &gt; 59, "Old")</f>
        <v>Old</v>
      </c>
      <c r="AD1367">
        <f t="shared" ca="1" si="42"/>
        <v>4</v>
      </c>
      <c r="AE1367" t="str" cm="1">
        <f t="array" ref="AE1367">_xlfn.IFS(S1367 &lt; 3, "Low", S1367 &lt;= 4, "Medium", S1367 &gt; 4, "High")</f>
        <v>Low</v>
      </c>
      <c r="AF1367" t="str" cm="1">
        <f t="array" ref="AF1367">_xlfn.IFS(T1367 &lt; 3, "Unsatisfied", T1367 &lt;= 4, "Neutral", T1367 &gt; 4, "Satisfied" )</f>
        <v>Neutral</v>
      </c>
      <c r="AG1367" t="str" cm="1">
        <f t="array" ref="AG1367">_xlfn.IFS(Q1367 &lt; 3, "Needs Improvement", Q1367 &lt;= 4, "Good", Q1367 &gt; 4, "Excellent" )</f>
        <v>Good</v>
      </c>
      <c r="AH1367" t="str">
        <f t="shared" si="43"/>
        <v>Needs Improvement</v>
      </c>
    </row>
    <row r="1368" spans="1:34" x14ac:dyDescent="0.35">
      <c r="A1368">
        <v>1883</v>
      </c>
      <c r="B1368" s="1">
        <v>43339</v>
      </c>
      <c r="C1368" t="s">
        <v>28</v>
      </c>
      <c r="D1368" t="s">
        <v>81</v>
      </c>
      <c r="E1368" t="s">
        <v>30</v>
      </c>
      <c r="F1368" t="s">
        <v>55</v>
      </c>
      <c r="G1368" t="s">
        <v>56</v>
      </c>
      <c r="H1368" t="s">
        <v>33</v>
      </c>
      <c r="I1368" t="s">
        <v>34</v>
      </c>
      <c r="J1368" t="s">
        <v>96</v>
      </c>
      <c r="K1368" s="1">
        <v>24656</v>
      </c>
      <c r="L1368" t="s">
        <v>36</v>
      </c>
      <c r="M1368" t="s">
        <v>37</v>
      </c>
      <c r="N1368" t="s">
        <v>72</v>
      </c>
      <c r="O1368" t="s">
        <v>61</v>
      </c>
      <c r="P1368" t="s">
        <v>40</v>
      </c>
      <c r="Q1368">
        <v>3</v>
      </c>
      <c r="R1368" s="1">
        <v>44843</v>
      </c>
      <c r="S1368">
        <v>3</v>
      </c>
      <c r="T1368">
        <v>4</v>
      </c>
      <c r="U1368">
        <v>2</v>
      </c>
      <c r="V1368" s="1">
        <v>45065</v>
      </c>
      <c r="W1368" t="s">
        <v>50</v>
      </c>
      <c r="X1368" t="s">
        <v>42</v>
      </c>
      <c r="Y1368" t="s">
        <v>43</v>
      </c>
      <c r="Z1368">
        <v>1</v>
      </c>
      <c r="AA1368">
        <v>483.43</v>
      </c>
      <c r="AB1368">
        <v>51</v>
      </c>
      <c r="AC1368" t="str" cm="1">
        <f t="array" ref="AC1368">_xlfn.IFS(AB1368 &lt;=29, "Young Adult", AB1368 &lt;=44, "Adult", AB1368 &lt;=59, "Middle Age", AB1368 &gt; 59, "Old")</f>
        <v>Middle Age</v>
      </c>
      <c r="AD1368">
        <f t="shared" ca="1" si="42"/>
        <v>7</v>
      </c>
      <c r="AE1368" t="str" cm="1">
        <f t="array" ref="AE1368">_xlfn.IFS(S1368 &lt; 3, "Low", S1368 &lt;= 4, "Medium", S1368 &gt; 4, "High")</f>
        <v>Medium</v>
      </c>
      <c r="AF1368" t="str" cm="1">
        <f t="array" ref="AF1368">_xlfn.IFS(T1368 &lt; 3, "Unsatisfied", T1368 &lt;= 4, "Neutral", T1368 &gt; 4, "Satisfied" )</f>
        <v>Neutral</v>
      </c>
      <c r="AG1368" t="str" cm="1">
        <f t="array" ref="AG1368">_xlfn.IFS(Q1368 &lt; 3, "Needs Improvement", Q1368 &lt;= 4, "Good", Q1368 &gt; 4, "Excellent" )</f>
        <v>Good</v>
      </c>
      <c r="AH1368" t="str">
        <f t="shared" si="43"/>
        <v>Needs Improvement</v>
      </c>
    </row>
    <row r="1369" spans="1:34" x14ac:dyDescent="0.35">
      <c r="A1369">
        <v>1884</v>
      </c>
      <c r="B1369" s="1">
        <v>43540</v>
      </c>
      <c r="C1369" t="s">
        <v>28</v>
      </c>
      <c r="D1369" t="s">
        <v>54</v>
      </c>
      <c r="E1369" t="s">
        <v>30</v>
      </c>
      <c r="F1369" t="s">
        <v>46</v>
      </c>
      <c r="G1369" t="s">
        <v>32</v>
      </c>
      <c r="H1369" t="s">
        <v>46</v>
      </c>
      <c r="I1369" t="s">
        <v>34</v>
      </c>
      <c r="J1369" t="s">
        <v>75</v>
      </c>
      <c r="K1369" s="1">
        <v>36731</v>
      </c>
      <c r="L1369" t="s">
        <v>36</v>
      </c>
      <c r="M1369" t="s">
        <v>37</v>
      </c>
      <c r="N1369" t="s">
        <v>60</v>
      </c>
      <c r="O1369" t="s">
        <v>67</v>
      </c>
      <c r="P1369" t="s">
        <v>40</v>
      </c>
      <c r="Q1369">
        <v>3</v>
      </c>
      <c r="R1369" s="1">
        <v>45030</v>
      </c>
      <c r="S1369">
        <v>1</v>
      </c>
      <c r="T1369">
        <v>3</v>
      </c>
      <c r="U1369">
        <v>3</v>
      </c>
      <c r="V1369" s="1">
        <v>44813</v>
      </c>
      <c r="W1369" t="s">
        <v>62</v>
      </c>
      <c r="X1369" t="s">
        <v>51</v>
      </c>
      <c r="Y1369" t="s">
        <v>52</v>
      </c>
      <c r="Z1369">
        <v>2</v>
      </c>
      <c r="AA1369">
        <v>889.87</v>
      </c>
      <c r="AB1369">
        <v>19</v>
      </c>
      <c r="AC1369" t="str" cm="1">
        <f t="array" ref="AC1369">_xlfn.IFS(AB1369 &lt;=29, "Young Adult", AB1369 &lt;=44, "Adult", AB1369 &lt;=59, "Middle Age", AB1369 &gt; 59, "Old")</f>
        <v>Young Adult</v>
      </c>
      <c r="AD1369">
        <f t="shared" ca="1" si="42"/>
        <v>7</v>
      </c>
      <c r="AE1369" t="str" cm="1">
        <f t="array" ref="AE1369">_xlfn.IFS(S1369 &lt; 3, "Low", S1369 &lt;= 4, "Medium", S1369 &gt; 4, "High")</f>
        <v>Low</v>
      </c>
      <c r="AF1369" t="str" cm="1">
        <f t="array" ref="AF1369">_xlfn.IFS(T1369 &lt; 3, "Unsatisfied", T1369 &lt;= 4, "Neutral", T1369 &gt; 4, "Satisfied" )</f>
        <v>Neutral</v>
      </c>
      <c r="AG1369" t="str" cm="1">
        <f t="array" ref="AG1369">_xlfn.IFS(Q1369 &lt; 3, "Needs Improvement", Q1369 &lt;= 4, "Good", Q1369 &gt; 4, "Excellent" )</f>
        <v>Good</v>
      </c>
      <c r="AH1369" t="str">
        <f t="shared" si="43"/>
        <v>Needs Improvement</v>
      </c>
    </row>
    <row r="1370" spans="1:34" x14ac:dyDescent="0.35">
      <c r="A1370">
        <v>1885</v>
      </c>
      <c r="B1370" s="1">
        <v>44568</v>
      </c>
      <c r="C1370" t="s">
        <v>28</v>
      </c>
      <c r="D1370" t="s">
        <v>94</v>
      </c>
      <c r="E1370" t="s">
        <v>30</v>
      </c>
      <c r="F1370" t="s">
        <v>31</v>
      </c>
      <c r="G1370" t="s">
        <v>56</v>
      </c>
      <c r="H1370" t="s">
        <v>55</v>
      </c>
      <c r="I1370" t="s">
        <v>34</v>
      </c>
      <c r="J1370" t="s">
        <v>65</v>
      </c>
      <c r="K1370" s="1">
        <v>30825</v>
      </c>
      <c r="L1370" t="s">
        <v>36</v>
      </c>
      <c r="M1370" t="s">
        <v>48</v>
      </c>
      <c r="N1370" t="s">
        <v>60</v>
      </c>
      <c r="O1370" t="s">
        <v>67</v>
      </c>
      <c r="P1370" t="s">
        <v>40</v>
      </c>
      <c r="Q1370">
        <v>3</v>
      </c>
      <c r="R1370" s="1">
        <v>44818</v>
      </c>
      <c r="S1370">
        <v>1</v>
      </c>
      <c r="T1370">
        <v>2</v>
      </c>
      <c r="U1370">
        <v>4</v>
      </c>
      <c r="V1370" s="1">
        <v>44972</v>
      </c>
      <c r="W1370" t="s">
        <v>50</v>
      </c>
      <c r="X1370" t="s">
        <v>42</v>
      </c>
      <c r="Y1370" t="s">
        <v>52</v>
      </c>
      <c r="Z1370">
        <v>3</v>
      </c>
      <c r="AA1370">
        <v>503.04</v>
      </c>
      <c r="AB1370">
        <v>38</v>
      </c>
      <c r="AC1370" t="str" cm="1">
        <f t="array" ref="AC1370">_xlfn.IFS(AB1370 &lt;=29, "Young Adult", AB1370 &lt;=44, "Adult", AB1370 &lt;=59, "Middle Age", AB1370 &gt; 59, "Old")</f>
        <v>Adult</v>
      </c>
      <c r="AD1370">
        <f t="shared" ca="1" si="42"/>
        <v>4</v>
      </c>
      <c r="AE1370" t="str" cm="1">
        <f t="array" ref="AE1370">_xlfn.IFS(S1370 &lt; 3, "Low", S1370 &lt;= 4, "Medium", S1370 &gt; 4, "High")</f>
        <v>Low</v>
      </c>
      <c r="AF1370" t="str" cm="1">
        <f t="array" ref="AF1370">_xlfn.IFS(T1370 &lt; 3, "Unsatisfied", T1370 &lt;= 4, "Neutral", T1370 &gt; 4, "Satisfied" )</f>
        <v>Unsatisfied</v>
      </c>
      <c r="AG1370" t="str" cm="1">
        <f t="array" ref="AG1370">_xlfn.IFS(Q1370 &lt; 3, "Needs Improvement", Q1370 &lt;= 4, "Good", Q1370 &gt; 4, "Excellent" )</f>
        <v>Good</v>
      </c>
      <c r="AH1370" t="str">
        <f t="shared" si="43"/>
        <v>Needs Improvement</v>
      </c>
    </row>
    <row r="1371" spans="1:34" x14ac:dyDescent="0.35">
      <c r="A1371">
        <v>1886</v>
      </c>
      <c r="B1371" s="1">
        <v>44838</v>
      </c>
      <c r="C1371" t="s">
        <v>28</v>
      </c>
      <c r="D1371" t="s">
        <v>85</v>
      </c>
      <c r="E1371" t="s">
        <v>30</v>
      </c>
      <c r="F1371" t="s">
        <v>31</v>
      </c>
      <c r="G1371" t="s">
        <v>45</v>
      </c>
      <c r="H1371" t="s">
        <v>33</v>
      </c>
      <c r="I1371" t="s">
        <v>34</v>
      </c>
      <c r="J1371" t="s">
        <v>82</v>
      </c>
      <c r="K1371" s="1">
        <v>31022</v>
      </c>
      <c r="L1371" t="s">
        <v>36</v>
      </c>
      <c r="M1371" t="s">
        <v>48</v>
      </c>
      <c r="N1371" t="s">
        <v>38</v>
      </c>
      <c r="O1371" t="s">
        <v>61</v>
      </c>
      <c r="P1371" t="s">
        <v>40</v>
      </c>
      <c r="Q1371">
        <v>3</v>
      </c>
      <c r="R1371" s="1">
        <v>44944</v>
      </c>
      <c r="S1371">
        <v>3</v>
      </c>
      <c r="T1371">
        <v>2</v>
      </c>
      <c r="U1371">
        <v>5</v>
      </c>
      <c r="V1371" s="1">
        <v>45087</v>
      </c>
      <c r="W1371" t="s">
        <v>50</v>
      </c>
      <c r="X1371" t="s">
        <v>51</v>
      </c>
      <c r="Y1371" t="s">
        <v>63</v>
      </c>
      <c r="Z1371">
        <v>1</v>
      </c>
      <c r="AA1371">
        <v>349.8</v>
      </c>
      <c r="AB1371">
        <v>38</v>
      </c>
      <c r="AC1371" t="str" cm="1">
        <f t="array" ref="AC1371">_xlfn.IFS(AB1371 &lt;=29, "Young Adult", AB1371 &lt;=44, "Adult", AB1371 &lt;=59, "Middle Age", AB1371 &gt; 59, "Old")</f>
        <v>Adult</v>
      </c>
      <c r="AD1371">
        <f t="shared" ca="1" si="42"/>
        <v>3</v>
      </c>
      <c r="AE1371" t="str" cm="1">
        <f t="array" ref="AE1371">_xlfn.IFS(S1371 &lt; 3, "Low", S1371 &lt;= 4, "Medium", S1371 &gt; 4, "High")</f>
        <v>Medium</v>
      </c>
      <c r="AF1371" t="str" cm="1">
        <f t="array" ref="AF1371">_xlfn.IFS(T1371 &lt; 3, "Unsatisfied", T1371 &lt;= 4, "Neutral", T1371 &gt; 4, "Satisfied" )</f>
        <v>Unsatisfied</v>
      </c>
      <c r="AG1371" t="str" cm="1">
        <f t="array" ref="AG1371">_xlfn.IFS(Q1371 &lt; 3, "Needs Improvement", Q1371 &lt;= 4, "Good", Q1371 &gt; 4, "Excellent" )</f>
        <v>Good</v>
      </c>
      <c r="AH1371" t="str">
        <f t="shared" si="43"/>
        <v>Effective</v>
      </c>
    </row>
    <row r="1372" spans="1:34" x14ac:dyDescent="0.35">
      <c r="A1372">
        <v>1887</v>
      </c>
      <c r="B1372" s="1">
        <v>44643</v>
      </c>
      <c r="C1372" t="s">
        <v>28</v>
      </c>
      <c r="D1372" t="s">
        <v>64</v>
      </c>
      <c r="E1372" t="s">
        <v>30</v>
      </c>
      <c r="F1372" t="s">
        <v>55</v>
      </c>
      <c r="G1372" t="s">
        <v>32</v>
      </c>
      <c r="H1372" t="s">
        <v>55</v>
      </c>
      <c r="I1372" t="s">
        <v>34</v>
      </c>
      <c r="J1372" t="s">
        <v>70</v>
      </c>
      <c r="K1372" s="1">
        <v>35686</v>
      </c>
      <c r="L1372" t="s">
        <v>36</v>
      </c>
      <c r="M1372" t="s">
        <v>48</v>
      </c>
      <c r="N1372" t="s">
        <v>38</v>
      </c>
      <c r="O1372" t="s">
        <v>77</v>
      </c>
      <c r="P1372" t="s">
        <v>40</v>
      </c>
      <c r="Q1372">
        <v>3</v>
      </c>
      <c r="R1372" s="1">
        <v>45053</v>
      </c>
      <c r="S1372">
        <v>2</v>
      </c>
      <c r="T1372">
        <v>3</v>
      </c>
      <c r="U1372">
        <v>3</v>
      </c>
      <c r="V1372" s="1">
        <v>44918</v>
      </c>
      <c r="W1372" t="s">
        <v>50</v>
      </c>
      <c r="X1372" t="s">
        <v>51</v>
      </c>
      <c r="Y1372" t="s">
        <v>73</v>
      </c>
      <c r="Z1372">
        <v>4</v>
      </c>
      <c r="AA1372">
        <v>547.76</v>
      </c>
      <c r="AB1372">
        <v>25</v>
      </c>
      <c r="AC1372" t="str" cm="1">
        <f t="array" ref="AC1372">_xlfn.IFS(AB1372 &lt;=29, "Young Adult", AB1372 &lt;=44, "Adult", AB1372 &lt;=59, "Middle Age", AB1372 &gt; 59, "Old")</f>
        <v>Young Adult</v>
      </c>
      <c r="AD1372">
        <f t="shared" ca="1" si="42"/>
        <v>4</v>
      </c>
      <c r="AE1372" t="str" cm="1">
        <f t="array" ref="AE1372">_xlfn.IFS(S1372 &lt; 3, "Low", S1372 &lt;= 4, "Medium", S1372 &gt; 4, "High")</f>
        <v>Low</v>
      </c>
      <c r="AF1372" t="str" cm="1">
        <f t="array" ref="AF1372">_xlfn.IFS(T1372 &lt; 3, "Unsatisfied", T1372 &lt;= 4, "Neutral", T1372 &gt; 4, "Satisfied" )</f>
        <v>Neutral</v>
      </c>
      <c r="AG1372" t="str" cm="1">
        <f t="array" ref="AG1372">_xlfn.IFS(Q1372 &lt; 3, "Needs Improvement", Q1372 &lt;= 4, "Good", Q1372 &gt; 4, "Excellent" )</f>
        <v>Good</v>
      </c>
      <c r="AH1372" t="str">
        <f t="shared" si="43"/>
        <v>Needs Improvement</v>
      </c>
    </row>
    <row r="1373" spans="1:34" x14ac:dyDescent="0.35">
      <c r="A1373">
        <v>1888</v>
      </c>
      <c r="B1373" s="1">
        <v>43956</v>
      </c>
      <c r="C1373" t="s">
        <v>28</v>
      </c>
      <c r="D1373" t="s">
        <v>74</v>
      </c>
      <c r="E1373" t="s">
        <v>30</v>
      </c>
      <c r="F1373" t="s">
        <v>55</v>
      </c>
      <c r="G1373" t="s">
        <v>56</v>
      </c>
      <c r="H1373" t="s">
        <v>33</v>
      </c>
      <c r="I1373" t="s">
        <v>34</v>
      </c>
      <c r="J1373" t="s">
        <v>79</v>
      </c>
      <c r="K1373" s="1">
        <v>17527</v>
      </c>
      <c r="L1373" t="s">
        <v>36</v>
      </c>
      <c r="M1373" t="s">
        <v>37</v>
      </c>
      <c r="N1373" t="s">
        <v>38</v>
      </c>
      <c r="O1373" t="s">
        <v>67</v>
      </c>
      <c r="P1373" t="s">
        <v>40</v>
      </c>
      <c r="Q1373">
        <v>3</v>
      </c>
      <c r="R1373" s="1">
        <v>45130</v>
      </c>
      <c r="S1373">
        <v>1</v>
      </c>
      <c r="T1373">
        <v>5</v>
      </c>
      <c r="U1373">
        <v>1</v>
      </c>
      <c r="V1373" s="1">
        <v>44918</v>
      </c>
      <c r="W1373" t="s">
        <v>68</v>
      </c>
      <c r="X1373" t="s">
        <v>51</v>
      </c>
      <c r="Y1373" t="s">
        <v>63</v>
      </c>
      <c r="Z1373">
        <v>2</v>
      </c>
      <c r="AA1373">
        <v>961.68</v>
      </c>
      <c r="AB1373">
        <v>73</v>
      </c>
      <c r="AC1373" t="str" cm="1">
        <f t="array" ref="AC1373">_xlfn.IFS(AB1373 &lt;=29, "Young Adult", AB1373 &lt;=44, "Adult", AB1373 &lt;=59, "Middle Age", AB1373 &gt; 59, "Old")</f>
        <v>Old</v>
      </c>
      <c r="AD1373">
        <f t="shared" ca="1" si="42"/>
        <v>6</v>
      </c>
      <c r="AE1373" t="str" cm="1">
        <f t="array" ref="AE1373">_xlfn.IFS(S1373 &lt; 3, "Low", S1373 &lt;= 4, "Medium", S1373 &gt; 4, "High")</f>
        <v>Low</v>
      </c>
      <c r="AF1373" t="str" cm="1">
        <f t="array" ref="AF1373">_xlfn.IFS(T1373 &lt; 3, "Unsatisfied", T1373 &lt;= 4, "Neutral", T1373 &gt; 4, "Satisfied" )</f>
        <v>Satisfied</v>
      </c>
      <c r="AG1373" t="str" cm="1">
        <f t="array" ref="AG1373">_xlfn.IFS(Q1373 &lt; 3, "Needs Improvement", Q1373 &lt;= 4, "Good", Q1373 &gt; 4, "Excellent" )</f>
        <v>Good</v>
      </c>
      <c r="AH1373" t="str">
        <f t="shared" si="43"/>
        <v>Effective</v>
      </c>
    </row>
    <row r="1374" spans="1:34" x14ac:dyDescent="0.35">
      <c r="A1374">
        <v>1889</v>
      </c>
      <c r="B1374" s="1">
        <v>44158</v>
      </c>
      <c r="C1374" t="s">
        <v>28</v>
      </c>
      <c r="D1374" t="s">
        <v>94</v>
      </c>
      <c r="E1374" t="s">
        <v>30</v>
      </c>
      <c r="F1374" t="s">
        <v>31</v>
      </c>
      <c r="G1374" t="s">
        <v>56</v>
      </c>
      <c r="H1374" t="s">
        <v>33</v>
      </c>
      <c r="I1374" t="s">
        <v>34</v>
      </c>
      <c r="J1374" t="s">
        <v>65</v>
      </c>
      <c r="K1374" s="1">
        <v>20865</v>
      </c>
      <c r="L1374" t="s">
        <v>36</v>
      </c>
      <c r="M1374" t="s">
        <v>37</v>
      </c>
      <c r="N1374" t="s">
        <v>60</v>
      </c>
      <c r="O1374" t="s">
        <v>77</v>
      </c>
      <c r="P1374" t="s">
        <v>40</v>
      </c>
      <c r="Q1374">
        <v>3</v>
      </c>
      <c r="R1374" s="1">
        <v>44840</v>
      </c>
      <c r="S1374">
        <v>5</v>
      </c>
      <c r="T1374">
        <v>4</v>
      </c>
      <c r="U1374">
        <v>4</v>
      </c>
      <c r="V1374" s="1">
        <v>44966</v>
      </c>
      <c r="W1374" t="s">
        <v>41</v>
      </c>
      <c r="X1374" t="s">
        <v>42</v>
      </c>
      <c r="Y1374" t="s">
        <v>52</v>
      </c>
      <c r="Z1374">
        <v>1</v>
      </c>
      <c r="AA1374">
        <v>993.76</v>
      </c>
      <c r="AB1374">
        <v>63</v>
      </c>
      <c r="AC1374" t="str" cm="1">
        <f t="array" ref="AC1374">_xlfn.IFS(AB1374 &lt;=29, "Young Adult", AB1374 &lt;=44, "Adult", AB1374 &lt;=59, "Middle Age", AB1374 &gt; 59, "Old")</f>
        <v>Old</v>
      </c>
      <c r="AD1374">
        <f t="shared" ca="1" si="42"/>
        <v>5</v>
      </c>
      <c r="AE1374" t="str" cm="1">
        <f t="array" ref="AE1374">_xlfn.IFS(S1374 &lt; 3, "Low", S1374 &lt;= 4, "Medium", S1374 &gt; 4, "High")</f>
        <v>High</v>
      </c>
      <c r="AF1374" t="str" cm="1">
        <f t="array" ref="AF1374">_xlfn.IFS(T1374 &lt; 3, "Unsatisfied", T1374 &lt;= 4, "Neutral", T1374 &gt; 4, "Satisfied" )</f>
        <v>Neutral</v>
      </c>
      <c r="AG1374" t="str" cm="1">
        <f t="array" ref="AG1374">_xlfn.IFS(Q1374 &lt; 3, "Needs Improvement", Q1374 &lt;= 4, "Good", Q1374 &gt; 4, "Excellent" )</f>
        <v>Good</v>
      </c>
      <c r="AH1374" t="str">
        <f t="shared" si="43"/>
        <v>Needs Improvement</v>
      </c>
    </row>
    <row r="1375" spans="1:34" x14ac:dyDescent="0.35">
      <c r="A1375">
        <v>1890</v>
      </c>
      <c r="B1375" s="1">
        <v>44648</v>
      </c>
      <c r="C1375" t="s">
        <v>28</v>
      </c>
      <c r="D1375" t="s">
        <v>74</v>
      </c>
      <c r="E1375" t="s">
        <v>30</v>
      </c>
      <c r="F1375" t="s">
        <v>31</v>
      </c>
      <c r="G1375" t="s">
        <v>56</v>
      </c>
      <c r="H1375" t="s">
        <v>55</v>
      </c>
      <c r="I1375" t="s">
        <v>34</v>
      </c>
      <c r="J1375" t="s">
        <v>89</v>
      </c>
      <c r="K1375" s="1">
        <v>24982</v>
      </c>
      <c r="L1375" t="s">
        <v>36</v>
      </c>
      <c r="M1375" t="s">
        <v>37</v>
      </c>
      <c r="N1375" t="s">
        <v>38</v>
      </c>
      <c r="O1375" t="s">
        <v>39</v>
      </c>
      <c r="P1375" t="s">
        <v>40</v>
      </c>
      <c r="Q1375">
        <v>3</v>
      </c>
      <c r="R1375" s="1">
        <v>45058</v>
      </c>
      <c r="S1375">
        <v>1</v>
      </c>
      <c r="T1375">
        <v>3</v>
      </c>
      <c r="U1375">
        <v>2</v>
      </c>
      <c r="V1375" s="1">
        <v>44859</v>
      </c>
      <c r="W1375" t="s">
        <v>92</v>
      </c>
      <c r="X1375" t="s">
        <v>42</v>
      </c>
      <c r="Y1375" t="s">
        <v>43</v>
      </c>
      <c r="Z1375">
        <v>2</v>
      </c>
      <c r="AA1375">
        <v>998.32</v>
      </c>
      <c r="AB1375">
        <v>54</v>
      </c>
      <c r="AC1375" t="str" cm="1">
        <f t="array" ref="AC1375">_xlfn.IFS(AB1375 &lt;=29, "Young Adult", AB1375 &lt;=44, "Adult", AB1375 &lt;=59, "Middle Age", AB1375 &gt; 59, "Old")</f>
        <v>Middle Age</v>
      </c>
      <c r="AD1375">
        <f t="shared" ca="1" si="42"/>
        <v>4</v>
      </c>
      <c r="AE1375" t="str" cm="1">
        <f t="array" ref="AE1375">_xlfn.IFS(S1375 &lt; 3, "Low", S1375 &lt;= 4, "Medium", S1375 &gt; 4, "High")</f>
        <v>Low</v>
      </c>
      <c r="AF1375" t="str" cm="1">
        <f t="array" ref="AF1375">_xlfn.IFS(T1375 &lt; 3, "Unsatisfied", T1375 &lt;= 4, "Neutral", T1375 &gt; 4, "Satisfied" )</f>
        <v>Neutral</v>
      </c>
      <c r="AG1375" t="str" cm="1">
        <f t="array" ref="AG1375">_xlfn.IFS(Q1375 &lt; 3, "Needs Improvement", Q1375 &lt;= 4, "Good", Q1375 &gt; 4, "Excellent" )</f>
        <v>Good</v>
      </c>
      <c r="AH1375" t="str">
        <f t="shared" si="43"/>
        <v>Needs Improvement</v>
      </c>
    </row>
    <row r="1376" spans="1:34" x14ac:dyDescent="0.35">
      <c r="A1376">
        <v>1891</v>
      </c>
      <c r="B1376" s="1">
        <v>43915</v>
      </c>
      <c r="C1376" t="s">
        <v>28</v>
      </c>
      <c r="D1376" t="s">
        <v>81</v>
      </c>
      <c r="E1376" t="s">
        <v>30</v>
      </c>
      <c r="F1376" t="s">
        <v>55</v>
      </c>
      <c r="G1376" t="s">
        <v>32</v>
      </c>
      <c r="H1376" t="s">
        <v>55</v>
      </c>
      <c r="I1376" t="s">
        <v>34</v>
      </c>
      <c r="J1376" t="s">
        <v>47</v>
      </c>
      <c r="K1376" s="1">
        <v>16977</v>
      </c>
      <c r="L1376" t="s">
        <v>36</v>
      </c>
      <c r="M1376" t="s">
        <v>37</v>
      </c>
      <c r="N1376" t="s">
        <v>49</v>
      </c>
      <c r="O1376" t="s">
        <v>67</v>
      </c>
      <c r="P1376" t="s">
        <v>40</v>
      </c>
      <c r="Q1376">
        <v>3</v>
      </c>
      <c r="R1376" s="1">
        <v>44917</v>
      </c>
      <c r="S1376">
        <v>2</v>
      </c>
      <c r="T1376">
        <v>5</v>
      </c>
      <c r="U1376">
        <v>2</v>
      </c>
      <c r="V1376" s="1">
        <v>45120</v>
      </c>
      <c r="W1376" t="s">
        <v>41</v>
      </c>
      <c r="X1376" t="s">
        <v>51</v>
      </c>
      <c r="Y1376" t="s">
        <v>52</v>
      </c>
      <c r="Z1376">
        <v>1</v>
      </c>
      <c r="AA1376">
        <v>961.55</v>
      </c>
      <c r="AB1376">
        <v>74</v>
      </c>
      <c r="AC1376" t="str" cm="1">
        <f t="array" ref="AC1376">_xlfn.IFS(AB1376 &lt;=29, "Young Adult", AB1376 &lt;=44, "Adult", AB1376 &lt;=59, "Middle Age", AB1376 &gt; 59, "Old")</f>
        <v>Old</v>
      </c>
      <c r="AD1376">
        <f t="shared" ca="1" si="42"/>
        <v>6</v>
      </c>
      <c r="AE1376" t="str" cm="1">
        <f t="array" ref="AE1376">_xlfn.IFS(S1376 &lt; 3, "Low", S1376 &lt;= 4, "Medium", S1376 &gt; 4, "High")</f>
        <v>Low</v>
      </c>
      <c r="AF1376" t="str" cm="1">
        <f t="array" ref="AF1376">_xlfn.IFS(T1376 &lt; 3, "Unsatisfied", T1376 &lt;= 4, "Neutral", T1376 &gt; 4, "Satisfied" )</f>
        <v>Satisfied</v>
      </c>
      <c r="AG1376" t="str" cm="1">
        <f t="array" ref="AG1376">_xlfn.IFS(Q1376 &lt; 3, "Needs Improvement", Q1376 &lt;= 4, "Good", Q1376 &gt; 4, "Excellent" )</f>
        <v>Good</v>
      </c>
      <c r="AH1376" t="str">
        <f t="shared" si="43"/>
        <v>Needs Improvement</v>
      </c>
    </row>
    <row r="1377" spans="1:34" x14ac:dyDescent="0.35">
      <c r="A1377">
        <v>1892</v>
      </c>
      <c r="B1377" s="1">
        <v>43319</v>
      </c>
      <c r="C1377" t="s">
        <v>106</v>
      </c>
      <c r="D1377" t="s">
        <v>64</v>
      </c>
      <c r="E1377" t="s">
        <v>30</v>
      </c>
      <c r="F1377" t="s">
        <v>31</v>
      </c>
      <c r="G1377" t="s">
        <v>45</v>
      </c>
      <c r="H1377" t="s">
        <v>33</v>
      </c>
      <c r="I1377" t="s">
        <v>34</v>
      </c>
      <c r="J1377" t="s">
        <v>47</v>
      </c>
      <c r="K1377" s="1">
        <v>31562</v>
      </c>
      <c r="L1377" t="s">
        <v>36</v>
      </c>
      <c r="M1377" t="s">
        <v>37</v>
      </c>
      <c r="N1377" t="s">
        <v>84</v>
      </c>
      <c r="O1377" t="s">
        <v>61</v>
      </c>
      <c r="P1377" t="s">
        <v>40</v>
      </c>
      <c r="Q1377">
        <v>3</v>
      </c>
      <c r="R1377" s="1">
        <v>44937</v>
      </c>
      <c r="S1377">
        <v>3</v>
      </c>
      <c r="T1377">
        <v>3</v>
      </c>
      <c r="U1377">
        <v>3</v>
      </c>
      <c r="V1377" s="1">
        <v>44966</v>
      </c>
      <c r="W1377" t="s">
        <v>68</v>
      </c>
      <c r="X1377" t="s">
        <v>51</v>
      </c>
      <c r="Y1377" t="s">
        <v>52</v>
      </c>
      <c r="Z1377">
        <v>3</v>
      </c>
      <c r="AA1377">
        <v>192.73</v>
      </c>
      <c r="AB1377">
        <v>32</v>
      </c>
      <c r="AC1377" t="str" cm="1">
        <f t="array" ref="AC1377">_xlfn.IFS(AB1377 &lt;=29, "Young Adult", AB1377 &lt;=44, "Adult", AB1377 &lt;=59, "Middle Age", AB1377 &gt; 59, "Old")</f>
        <v>Adult</v>
      </c>
      <c r="AD1377">
        <f t="shared" ca="1" si="42"/>
        <v>7</v>
      </c>
      <c r="AE1377" t="str" cm="1">
        <f t="array" ref="AE1377">_xlfn.IFS(S1377 &lt; 3, "Low", S1377 &lt;= 4, "Medium", S1377 &gt; 4, "High")</f>
        <v>Medium</v>
      </c>
      <c r="AF1377" t="str" cm="1">
        <f t="array" ref="AF1377">_xlfn.IFS(T1377 &lt; 3, "Unsatisfied", T1377 &lt;= 4, "Neutral", T1377 &gt; 4, "Satisfied" )</f>
        <v>Neutral</v>
      </c>
      <c r="AG1377" t="str" cm="1">
        <f t="array" ref="AG1377">_xlfn.IFS(Q1377 &lt; 3, "Needs Improvement", Q1377 &lt;= 4, "Good", Q1377 &gt; 4, "Excellent" )</f>
        <v>Good</v>
      </c>
      <c r="AH1377" t="str">
        <f t="shared" si="43"/>
        <v>Needs Improvement</v>
      </c>
    </row>
    <row r="1378" spans="1:34" x14ac:dyDescent="0.35">
      <c r="A1378">
        <v>1893</v>
      </c>
      <c r="B1378" s="1">
        <v>43872</v>
      </c>
      <c r="C1378" t="s">
        <v>106</v>
      </c>
      <c r="D1378" t="s">
        <v>69</v>
      </c>
      <c r="E1378" t="s">
        <v>30</v>
      </c>
      <c r="F1378" t="s">
        <v>31</v>
      </c>
      <c r="G1378" t="s">
        <v>45</v>
      </c>
      <c r="H1378" t="s">
        <v>55</v>
      </c>
      <c r="I1378" t="s">
        <v>34</v>
      </c>
      <c r="J1378" t="s">
        <v>65</v>
      </c>
      <c r="K1378" s="1">
        <v>27787</v>
      </c>
      <c r="L1378" t="s">
        <v>36</v>
      </c>
      <c r="M1378" t="s">
        <v>48</v>
      </c>
      <c r="N1378" t="s">
        <v>38</v>
      </c>
      <c r="O1378" t="s">
        <v>77</v>
      </c>
      <c r="P1378" t="s">
        <v>40</v>
      </c>
      <c r="Q1378">
        <v>3</v>
      </c>
      <c r="R1378" s="1">
        <v>45085</v>
      </c>
      <c r="S1378">
        <v>2</v>
      </c>
      <c r="T1378">
        <v>3</v>
      </c>
      <c r="U1378">
        <v>4</v>
      </c>
      <c r="V1378" s="1">
        <v>44832</v>
      </c>
      <c r="W1378" t="s">
        <v>41</v>
      </c>
      <c r="X1378" t="s">
        <v>42</v>
      </c>
      <c r="Y1378" t="s">
        <v>63</v>
      </c>
      <c r="Z1378">
        <v>1</v>
      </c>
      <c r="AA1378">
        <v>604.53</v>
      </c>
      <c r="AB1378">
        <v>44</v>
      </c>
      <c r="AC1378" t="str" cm="1">
        <f t="array" ref="AC1378">_xlfn.IFS(AB1378 &lt;=29, "Young Adult", AB1378 &lt;=44, "Adult", AB1378 &lt;=59, "Middle Age", AB1378 &gt; 59, "Old")</f>
        <v>Adult</v>
      </c>
      <c r="AD1378">
        <f t="shared" ca="1" si="42"/>
        <v>6</v>
      </c>
      <c r="AE1378" t="str" cm="1">
        <f t="array" ref="AE1378">_xlfn.IFS(S1378 &lt; 3, "Low", S1378 &lt;= 4, "Medium", S1378 &gt; 4, "High")</f>
        <v>Low</v>
      </c>
      <c r="AF1378" t="str" cm="1">
        <f t="array" ref="AF1378">_xlfn.IFS(T1378 &lt; 3, "Unsatisfied", T1378 &lt;= 4, "Neutral", T1378 &gt; 4, "Satisfied" )</f>
        <v>Neutral</v>
      </c>
      <c r="AG1378" t="str" cm="1">
        <f t="array" ref="AG1378">_xlfn.IFS(Q1378 &lt; 3, "Needs Improvement", Q1378 &lt;= 4, "Good", Q1378 &gt; 4, "Excellent" )</f>
        <v>Good</v>
      </c>
      <c r="AH1378" t="str">
        <f t="shared" si="43"/>
        <v>Effective</v>
      </c>
    </row>
    <row r="1379" spans="1:34" x14ac:dyDescent="0.35">
      <c r="A1379">
        <v>1894</v>
      </c>
      <c r="B1379" s="1">
        <v>44927</v>
      </c>
      <c r="C1379" t="s">
        <v>106</v>
      </c>
      <c r="D1379" t="s">
        <v>29</v>
      </c>
      <c r="E1379" t="s">
        <v>30</v>
      </c>
      <c r="F1379" t="s">
        <v>55</v>
      </c>
      <c r="G1379" t="s">
        <v>45</v>
      </c>
      <c r="H1379" t="s">
        <v>55</v>
      </c>
      <c r="I1379" t="s">
        <v>34</v>
      </c>
      <c r="J1379" t="s">
        <v>70</v>
      </c>
      <c r="K1379" s="1">
        <v>21693</v>
      </c>
      <c r="L1379" t="s">
        <v>36</v>
      </c>
      <c r="M1379" t="s">
        <v>48</v>
      </c>
      <c r="N1379" t="s">
        <v>60</v>
      </c>
      <c r="O1379" t="s">
        <v>61</v>
      </c>
      <c r="P1379" t="s">
        <v>40</v>
      </c>
      <c r="Q1379">
        <v>3</v>
      </c>
      <c r="R1379" s="1">
        <v>45078</v>
      </c>
      <c r="S1379">
        <v>3</v>
      </c>
      <c r="T1379">
        <v>1</v>
      </c>
      <c r="U1379">
        <v>5</v>
      </c>
      <c r="V1379" s="1">
        <v>45075</v>
      </c>
      <c r="W1379" t="s">
        <v>68</v>
      </c>
      <c r="X1379" t="s">
        <v>51</v>
      </c>
      <c r="Y1379" t="s">
        <v>43</v>
      </c>
      <c r="Z1379">
        <v>2</v>
      </c>
      <c r="AA1379">
        <v>144.38999999999999</v>
      </c>
      <c r="AB1379">
        <v>64</v>
      </c>
      <c r="AC1379" t="str" cm="1">
        <f t="array" ref="AC1379">_xlfn.IFS(AB1379 &lt;=29, "Young Adult", AB1379 &lt;=44, "Adult", AB1379 &lt;=59, "Middle Age", AB1379 &gt; 59, "Old")</f>
        <v>Old</v>
      </c>
      <c r="AD1379">
        <f t="shared" ca="1" si="42"/>
        <v>3</v>
      </c>
      <c r="AE1379" t="str" cm="1">
        <f t="array" ref="AE1379">_xlfn.IFS(S1379 &lt; 3, "Low", S1379 &lt;= 4, "Medium", S1379 &gt; 4, "High")</f>
        <v>Medium</v>
      </c>
      <c r="AF1379" t="str" cm="1">
        <f t="array" ref="AF1379">_xlfn.IFS(T1379 &lt; 3, "Unsatisfied", T1379 &lt;= 4, "Neutral", T1379 &gt; 4, "Satisfied" )</f>
        <v>Unsatisfied</v>
      </c>
      <c r="AG1379" t="str" cm="1">
        <f t="array" ref="AG1379">_xlfn.IFS(Q1379 &lt; 3, "Needs Improvement", Q1379 &lt;= 4, "Good", Q1379 &gt; 4, "Excellent" )</f>
        <v>Good</v>
      </c>
      <c r="AH1379" t="str">
        <f t="shared" si="43"/>
        <v>Needs Improvement</v>
      </c>
    </row>
    <row r="1380" spans="1:34" x14ac:dyDescent="0.35">
      <c r="A1380">
        <v>1895</v>
      </c>
      <c r="B1380" s="1">
        <v>44902</v>
      </c>
      <c r="C1380" t="s">
        <v>106</v>
      </c>
      <c r="D1380" t="s">
        <v>44</v>
      </c>
      <c r="E1380" t="s">
        <v>30</v>
      </c>
      <c r="F1380" t="s">
        <v>46</v>
      </c>
      <c r="G1380" t="s">
        <v>45</v>
      </c>
      <c r="H1380" t="s">
        <v>46</v>
      </c>
      <c r="I1380" t="s">
        <v>34</v>
      </c>
      <c r="J1380" t="s">
        <v>101</v>
      </c>
      <c r="K1380" s="1">
        <v>32533</v>
      </c>
      <c r="L1380" t="s">
        <v>36</v>
      </c>
      <c r="M1380" t="s">
        <v>37</v>
      </c>
      <c r="N1380" t="s">
        <v>38</v>
      </c>
      <c r="O1380" t="s">
        <v>67</v>
      </c>
      <c r="P1380" t="s">
        <v>40</v>
      </c>
      <c r="Q1380">
        <v>3</v>
      </c>
      <c r="R1380" s="1">
        <v>44852</v>
      </c>
      <c r="S1380">
        <v>4</v>
      </c>
      <c r="T1380">
        <v>5</v>
      </c>
      <c r="U1380">
        <v>2</v>
      </c>
      <c r="V1380" s="1">
        <v>44816</v>
      </c>
      <c r="W1380" t="s">
        <v>68</v>
      </c>
      <c r="X1380" t="s">
        <v>51</v>
      </c>
      <c r="Y1380" t="s">
        <v>63</v>
      </c>
      <c r="Z1380">
        <v>5</v>
      </c>
      <c r="AA1380">
        <v>517.91999999999996</v>
      </c>
      <c r="AB1380">
        <v>33</v>
      </c>
      <c r="AC1380" t="str" cm="1">
        <f t="array" ref="AC1380">_xlfn.IFS(AB1380 &lt;=29, "Young Adult", AB1380 &lt;=44, "Adult", AB1380 &lt;=59, "Middle Age", AB1380 &gt; 59, "Old")</f>
        <v>Adult</v>
      </c>
      <c r="AD1380">
        <f t="shared" ca="1" si="42"/>
        <v>3</v>
      </c>
      <c r="AE1380" t="str" cm="1">
        <f t="array" ref="AE1380">_xlfn.IFS(S1380 &lt; 3, "Low", S1380 &lt;= 4, "Medium", S1380 &gt; 4, "High")</f>
        <v>Medium</v>
      </c>
      <c r="AF1380" t="str" cm="1">
        <f t="array" ref="AF1380">_xlfn.IFS(T1380 &lt; 3, "Unsatisfied", T1380 &lt;= 4, "Neutral", T1380 &gt; 4, "Satisfied" )</f>
        <v>Satisfied</v>
      </c>
      <c r="AG1380" t="str" cm="1">
        <f t="array" ref="AG1380">_xlfn.IFS(Q1380 &lt; 3, "Needs Improvement", Q1380 &lt;= 4, "Good", Q1380 &gt; 4, "Excellent" )</f>
        <v>Good</v>
      </c>
      <c r="AH1380" t="str">
        <f t="shared" si="43"/>
        <v>Effective</v>
      </c>
    </row>
    <row r="1381" spans="1:34" x14ac:dyDescent="0.35">
      <c r="A1381">
        <v>1896</v>
      </c>
      <c r="B1381" s="1">
        <v>44998</v>
      </c>
      <c r="C1381" t="s">
        <v>106</v>
      </c>
      <c r="D1381" t="s">
        <v>87</v>
      </c>
      <c r="E1381" t="s">
        <v>30</v>
      </c>
      <c r="F1381" t="s">
        <v>55</v>
      </c>
      <c r="G1381" t="s">
        <v>45</v>
      </c>
      <c r="H1381" t="s">
        <v>46</v>
      </c>
      <c r="I1381" t="s">
        <v>34</v>
      </c>
      <c r="J1381" t="s">
        <v>79</v>
      </c>
      <c r="K1381" s="1">
        <v>18950</v>
      </c>
      <c r="L1381" t="s">
        <v>36</v>
      </c>
      <c r="M1381" t="s">
        <v>37</v>
      </c>
      <c r="N1381" t="s">
        <v>49</v>
      </c>
      <c r="O1381" t="s">
        <v>67</v>
      </c>
      <c r="P1381" t="s">
        <v>40</v>
      </c>
      <c r="Q1381">
        <v>3</v>
      </c>
      <c r="R1381" s="1">
        <v>44943</v>
      </c>
      <c r="S1381">
        <v>1</v>
      </c>
      <c r="T1381">
        <v>1</v>
      </c>
      <c r="U1381">
        <v>3</v>
      </c>
      <c r="V1381" s="1">
        <v>44979</v>
      </c>
      <c r="W1381" t="s">
        <v>50</v>
      </c>
      <c r="X1381" t="s">
        <v>51</v>
      </c>
      <c r="Y1381" t="s">
        <v>63</v>
      </c>
      <c r="Z1381">
        <v>4</v>
      </c>
      <c r="AA1381">
        <v>537.71</v>
      </c>
      <c r="AB1381">
        <v>72</v>
      </c>
      <c r="AC1381" t="str" cm="1">
        <f t="array" ref="AC1381">_xlfn.IFS(AB1381 &lt;=29, "Young Adult", AB1381 &lt;=44, "Adult", AB1381 &lt;=59, "Middle Age", AB1381 &gt; 59, "Old")</f>
        <v>Old</v>
      </c>
      <c r="AD1381">
        <f t="shared" ca="1" si="42"/>
        <v>3</v>
      </c>
      <c r="AE1381" t="str" cm="1">
        <f t="array" ref="AE1381">_xlfn.IFS(S1381 &lt; 3, "Low", S1381 &lt;= 4, "Medium", S1381 &gt; 4, "High")</f>
        <v>Low</v>
      </c>
      <c r="AF1381" t="str" cm="1">
        <f t="array" ref="AF1381">_xlfn.IFS(T1381 &lt; 3, "Unsatisfied", T1381 &lt;= 4, "Neutral", T1381 &gt; 4, "Satisfied" )</f>
        <v>Unsatisfied</v>
      </c>
      <c r="AG1381" t="str" cm="1">
        <f t="array" ref="AG1381">_xlfn.IFS(Q1381 &lt; 3, "Needs Improvement", Q1381 &lt;= 4, "Good", Q1381 &gt; 4, "Excellent" )</f>
        <v>Good</v>
      </c>
      <c r="AH1381" t="str">
        <f t="shared" si="43"/>
        <v>Effective</v>
      </c>
    </row>
    <row r="1382" spans="1:34" x14ac:dyDescent="0.35">
      <c r="A1382">
        <v>1897</v>
      </c>
      <c r="B1382" s="1">
        <v>44514</v>
      </c>
      <c r="C1382" t="s">
        <v>106</v>
      </c>
      <c r="D1382" t="s">
        <v>81</v>
      </c>
      <c r="E1382" t="s">
        <v>30</v>
      </c>
      <c r="F1382" t="s">
        <v>55</v>
      </c>
      <c r="G1382" t="s">
        <v>32</v>
      </c>
      <c r="H1382" t="s">
        <v>33</v>
      </c>
      <c r="I1382" t="s">
        <v>34</v>
      </c>
      <c r="J1382" t="s">
        <v>70</v>
      </c>
      <c r="K1382" s="1">
        <v>17734</v>
      </c>
      <c r="L1382" t="s">
        <v>36</v>
      </c>
      <c r="M1382" t="s">
        <v>48</v>
      </c>
      <c r="N1382" t="s">
        <v>84</v>
      </c>
      <c r="O1382" t="s">
        <v>77</v>
      </c>
      <c r="P1382" t="s">
        <v>40</v>
      </c>
      <c r="Q1382">
        <v>3</v>
      </c>
      <c r="R1382" s="1">
        <v>44809</v>
      </c>
      <c r="S1382">
        <v>2</v>
      </c>
      <c r="T1382">
        <v>4</v>
      </c>
      <c r="U1382">
        <v>5</v>
      </c>
      <c r="V1382" s="1">
        <v>45001</v>
      </c>
      <c r="W1382" t="s">
        <v>92</v>
      </c>
      <c r="X1382" t="s">
        <v>51</v>
      </c>
      <c r="Y1382" t="s">
        <v>63</v>
      </c>
      <c r="Z1382">
        <v>2</v>
      </c>
      <c r="AA1382">
        <v>491.71</v>
      </c>
      <c r="AB1382">
        <v>73</v>
      </c>
      <c r="AC1382" t="str" cm="1">
        <f t="array" ref="AC1382">_xlfn.IFS(AB1382 &lt;=29, "Young Adult", AB1382 &lt;=44, "Adult", AB1382 &lt;=59, "Middle Age", AB1382 &gt; 59, "Old")</f>
        <v>Old</v>
      </c>
      <c r="AD1382">
        <f t="shared" ca="1" si="42"/>
        <v>4</v>
      </c>
      <c r="AE1382" t="str" cm="1">
        <f t="array" ref="AE1382">_xlfn.IFS(S1382 &lt; 3, "Low", S1382 &lt;= 4, "Medium", S1382 &gt; 4, "High")</f>
        <v>Low</v>
      </c>
      <c r="AF1382" t="str" cm="1">
        <f t="array" ref="AF1382">_xlfn.IFS(T1382 &lt; 3, "Unsatisfied", T1382 &lt;= 4, "Neutral", T1382 &gt; 4, "Satisfied" )</f>
        <v>Neutral</v>
      </c>
      <c r="AG1382" t="str" cm="1">
        <f t="array" ref="AG1382">_xlfn.IFS(Q1382 &lt; 3, "Needs Improvement", Q1382 &lt;= 4, "Good", Q1382 &gt; 4, "Excellent" )</f>
        <v>Good</v>
      </c>
      <c r="AH1382" t="str">
        <f t="shared" si="43"/>
        <v>Effective</v>
      </c>
    </row>
    <row r="1383" spans="1:34" x14ac:dyDescent="0.35">
      <c r="A1383">
        <v>1898</v>
      </c>
      <c r="B1383" s="1">
        <v>43621</v>
      </c>
      <c r="C1383" t="s">
        <v>28</v>
      </c>
      <c r="D1383" t="s">
        <v>87</v>
      </c>
      <c r="E1383" t="s">
        <v>30</v>
      </c>
      <c r="F1383" t="s">
        <v>55</v>
      </c>
      <c r="G1383" t="s">
        <v>32</v>
      </c>
      <c r="H1383" t="s">
        <v>33</v>
      </c>
      <c r="I1383" t="s">
        <v>34</v>
      </c>
      <c r="J1383" t="s">
        <v>70</v>
      </c>
      <c r="K1383" s="1">
        <v>35444</v>
      </c>
      <c r="L1383" t="s">
        <v>36</v>
      </c>
      <c r="M1383" t="s">
        <v>37</v>
      </c>
      <c r="N1383" t="s">
        <v>38</v>
      </c>
      <c r="O1383" t="s">
        <v>61</v>
      </c>
      <c r="P1383" t="s">
        <v>40</v>
      </c>
      <c r="Q1383">
        <v>3</v>
      </c>
      <c r="R1383" s="1">
        <v>45125</v>
      </c>
      <c r="S1383">
        <v>4</v>
      </c>
      <c r="T1383">
        <v>5</v>
      </c>
      <c r="U1383">
        <v>5</v>
      </c>
      <c r="V1383" s="1">
        <v>45117</v>
      </c>
      <c r="W1383" t="s">
        <v>62</v>
      </c>
      <c r="X1383" t="s">
        <v>42</v>
      </c>
      <c r="Y1383" t="s">
        <v>63</v>
      </c>
      <c r="Z1383">
        <v>3</v>
      </c>
      <c r="AA1383">
        <v>673.38</v>
      </c>
      <c r="AB1383">
        <v>22</v>
      </c>
      <c r="AC1383" t="str" cm="1">
        <f t="array" ref="AC1383">_xlfn.IFS(AB1383 &lt;=29, "Young Adult", AB1383 &lt;=44, "Adult", AB1383 &lt;=59, "Middle Age", AB1383 &gt; 59, "Old")</f>
        <v>Young Adult</v>
      </c>
      <c r="AD1383">
        <f t="shared" ca="1" si="42"/>
        <v>7</v>
      </c>
      <c r="AE1383" t="str" cm="1">
        <f t="array" ref="AE1383">_xlfn.IFS(S1383 &lt; 3, "Low", S1383 &lt;= 4, "Medium", S1383 &gt; 4, "High")</f>
        <v>Medium</v>
      </c>
      <c r="AF1383" t="str" cm="1">
        <f t="array" ref="AF1383">_xlfn.IFS(T1383 &lt; 3, "Unsatisfied", T1383 &lt;= 4, "Neutral", T1383 &gt; 4, "Satisfied" )</f>
        <v>Satisfied</v>
      </c>
      <c r="AG1383" t="str" cm="1">
        <f t="array" ref="AG1383">_xlfn.IFS(Q1383 &lt; 3, "Needs Improvement", Q1383 &lt;= 4, "Good", Q1383 &gt; 4, "Excellent" )</f>
        <v>Good</v>
      </c>
      <c r="AH1383" t="str">
        <f t="shared" si="43"/>
        <v>Effective</v>
      </c>
    </row>
    <row r="1384" spans="1:34" x14ac:dyDescent="0.35">
      <c r="A1384">
        <v>1899</v>
      </c>
      <c r="B1384" s="1">
        <v>44177</v>
      </c>
      <c r="C1384" t="s">
        <v>28</v>
      </c>
      <c r="D1384" t="s">
        <v>64</v>
      </c>
      <c r="E1384" t="s">
        <v>30</v>
      </c>
      <c r="F1384" t="s">
        <v>31</v>
      </c>
      <c r="G1384" t="s">
        <v>32</v>
      </c>
      <c r="H1384" t="s">
        <v>55</v>
      </c>
      <c r="I1384" t="s">
        <v>34</v>
      </c>
      <c r="J1384" t="s">
        <v>70</v>
      </c>
      <c r="K1384" s="1">
        <v>30200</v>
      </c>
      <c r="L1384" t="s">
        <v>36</v>
      </c>
      <c r="M1384" t="s">
        <v>37</v>
      </c>
      <c r="N1384" t="s">
        <v>84</v>
      </c>
      <c r="O1384" t="s">
        <v>67</v>
      </c>
      <c r="P1384" t="s">
        <v>40</v>
      </c>
      <c r="Q1384">
        <v>3</v>
      </c>
      <c r="R1384" s="1">
        <v>45105</v>
      </c>
      <c r="S1384">
        <v>2</v>
      </c>
      <c r="T1384">
        <v>4</v>
      </c>
      <c r="U1384">
        <v>5</v>
      </c>
      <c r="V1384" s="1">
        <v>44955</v>
      </c>
      <c r="W1384" t="s">
        <v>41</v>
      </c>
      <c r="X1384" t="s">
        <v>42</v>
      </c>
      <c r="Y1384" t="s">
        <v>52</v>
      </c>
      <c r="Z1384">
        <v>2</v>
      </c>
      <c r="AA1384">
        <v>724.87</v>
      </c>
      <c r="AB1384">
        <v>38</v>
      </c>
      <c r="AC1384" t="str" cm="1">
        <f t="array" ref="AC1384">_xlfn.IFS(AB1384 &lt;=29, "Young Adult", AB1384 &lt;=44, "Adult", AB1384 &lt;=59, "Middle Age", AB1384 &gt; 59, "Old")</f>
        <v>Adult</v>
      </c>
      <c r="AD1384">
        <f t="shared" ca="1" si="42"/>
        <v>5</v>
      </c>
      <c r="AE1384" t="str" cm="1">
        <f t="array" ref="AE1384">_xlfn.IFS(S1384 &lt; 3, "Low", S1384 &lt;= 4, "Medium", S1384 &gt; 4, "High")</f>
        <v>Low</v>
      </c>
      <c r="AF1384" t="str" cm="1">
        <f t="array" ref="AF1384">_xlfn.IFS(T1384 &lt; 3, "Unsatisfied", T1384 &lt;= 4, "Neutral", T1384 &gt; 4, "Satisfied" )</f>
        <v>Neutral</v>
      </c>
      <c r="AG1384" t="str" cm="1">
        <f t="array" ref="AG1384">_xlfn.IFS(Q1384 &lt; 3, "Needs Improvement", Q1384 &lt;= 4, "Good", Q1384 &gt; 4, "Excellent" )</f>
        <v>Good</v>
      </c>
      <c r="AH1384" t="str">
        <f t="shared" si="43"/>
        <v>Needs Improvement</v>
      </c>
    </row>
    <row r="1385" spans="1:34" x14ac:dyDescent="0.35">
      <c r="A1385">
        <v>1900</v>
      </c>
      <c r="B1385" s="1">
        <v>43927</v>
      </c>
      <c r="C1385" t="s">
        <v>28</v>
      </c>
      <c r="D1385" t="s">
        <v>94</v>
      </c>
      <c r="E1385" t="s">
        <v>30</v>
      </c>
      <c r="F1385" t="s">
        <v>55</v>
      </c>
      <c r="G1385" t="s">
        <v>56</v>
      </c>
      <c r="H1385" t="s">
        <v>55</v>
      </c>
      <c r="I1385" t="s">
        <v>34</v>
      </c>
      <c r="J1385" t="s">
        <v>65</v>
      </c>
      <c r="K1385" s="1">
        <v>21997</v>
      </c>
      <c r="L1385" t="s">
        <v>36</v>
      </c>
      <c r="M1385" t="s">
        <v>37</v>
      </c>
      <c r="N1385" t="s">
        <v>49</v>
      </c>
      <c r="O1385" t="s">
        <v>39</v>
      </c>
      <c r="P1385" t="s">
        <v>40</v>
      </c>
      <c r="Q1385">
        <v>3</v>
      </c>
      <c r="R1385" s="1">
        <v>45109</v>
      </c>
      <c r="S1385">
        <v>2</v>
      </c>
      <c r="T1385">
        <v>2</v>
      </c>
      <c r="U1385">
        <v>5</v>
      </c>
      <c r="V1385" s="1">
        <v>45043</v>
      </c>
      <c r="W1385" t="s">
        <v>92</v>
      </c>
      <c r="X1385" t="s">
        <v>42</v>
      </c>
      <c r="Y1385" t="s">
        <v>73</v>
      </c>
      <c r="Z1385">
        <v>4</v>
      </c>
      <c r="AA1385">
        <v>140.83000000000001</v>
      </c>
      <c r="AB1385">
        <v>60</v>
      </c>
      <c r="AC1385" t="str" cm="1">
        <f t="array" ref="AC1385">_xlfn.IFS(AB1385 &lt;=29, "Young Adult", AB1385 &lt;=44, "Adult", AB1385 &lt;=59, "Middle Age", AB1385 &gt; 59, "Old")</f>
        <v>Old</v>
      </c>
      <c r="AD1385">
        <f t="shared" ca="1" si="42"/>
        <v>6</v>
      </c>
      <c r="AE1385" t="str" cm="1">
        <f t="array" ref="AE1385">_xlfn.IFS(S1385 &lt; 3, "Low", S1385 &lt;= 4, "Medium", S1385 &gt; 4, "High")</f>
        <v>Low</v>
      </c>
      <c r="AF1385" t="str" cm="1">
        <f t="array" ref="AF1385">_xlfn.IFS(T1385 &lt; 3, "Unsatisfied", T1385 &lt;= 4, "Neutral", T1385 &gt; 4, "Satisfied" )</f>
        <v>Unsatisfied</v>
      </c>
      <c r="AG1385" t="str" cm="1">
        <f t="array" ref="AG1385">_xlfn.IFS(Q1385 &lt; 3, "Needs Improvement", Q1385 &lt;= 4, "Good", Q1385 &gt; 4, "Excellent" )</f>
        <v>Good</v>
      </c>
      <c r="AH1385" t="str">
        <f t="shared" si="43"/>
        <v>Needs Improvement</v>
      </c>
    </row>
    <row r="1386" spans="1:34" x14ac:dyDescent="0.35">
      <c r="A1386">
        <v>1901</v>
      </c>
      <c r="B1386" s="1">
        <v>44956</v>
      </c>
      <c r="C1386" t="s">
        <v>28</v>
      </c>
      <c r="D1386" t="s">
        <v>74</v>
      </c>
      <c r="E1386" t="s">
        <v>30</v>
      </c>
      <c r="F1386" t="s">
        <v>55</v>
      </c>
      <c r="G1386" t="s">
        <v>56</v>
      </c>
      <c r="H1386" t="s">
        <v>55</v>
      </c>
      <c r="I1386" t="s">
        <v>34</v>
      </c>
      <c r="J1386" t="s">
        <v>79</v>
      </c>
      <c r="K1386" s="1">
        <v>21771</v>
      </c>
      <c r="L1386" t="s">
        <v>36</v>
      </c>
      <c r="M1386" t="s">
        <v>37</v>
      </c>
      <c r="N1386" t="s">
        <v>38</v>
      </c>
      <c r="O1386" t="s">
        <v>77</v>
      </c>
      <c r="P1386" t="s">
        <v>40</v>
      </c>
      <c r="Q1386">
        <v>3</v>
      </c>
      <c r="R1386" s="1">
        <v>45099</v>
      </c>
      <c r="S1386">
        <v>4</v>
      </c>
      <c r="T1386">
        <v>1</v>
      </c>
      <c r="U1386">
        <v>5</v>
      </c>
      <c r="V1386" s="1">
        <v>44826</v>
      </c>
      <c r="W1386" t="s">
        <v>62</v>
      </c>
      <c r="X1386" t="s">
        <v>51</v>
      </c>
      <c r="Y1386" t="s">
        <v>73</v>
      </c>
      <c r="Z1386">
        <v>1</v>
      </c>
      <c r="AA1386">
        <v>113.47</v>
      </c>
      <c r="AB1386">
        <v>64</v>
      </c>
      <c r="AC1386" t="str" cm="1">
        <f t="array" ref="AC1386">_xlfn.IFS(AB1386 &lt;=29, "Young Adult", AB1386 &lt;=44, "Adult", AB1386 &lt;=59, "Middle Age", AB1386 &gt; 59, "Old")</f>
        <v>Old</v>
      </c>
      <c r="AD1386">
        <f t="shared" ca="1" si="42"/>
        <v>3</v>
      </c>
      <c r="AE1386" t="str" cm="1">
        <f t="array" ref="AE1386">_xlfn.IFS(S1386 &lt; 3, "Low", S1386 &lt;= 4, "Medium", S1386 &gt; 4, "High")</f>
        <v>Medium</v>
      </c>
      <c r="AF1386" t="str" cm="1">
        <f t="array" ref="AF1386">_xlfn.IFS(T1386 &lt; 3, "Unsatisfied", T1386 &lt;= 4, "Neutral", T1386 &gt; 4, "Satisfied" )</f>
        <v>Unsatisfied</v>
      </c>
      <c r="AG1386" t="str" cm="1">
        <f t="array" ref="AG1386">_xlfn.IFS(Q1386 &lt; 3, "Needs Improvement", Q1386 &lt;= 4, "Good", Q1386 &gt; 4, "Excellent" )</f>
        <v>Good</v>
      </c>
      <c r="AH1386" t="str">
        <f t="shared" si="43"/>
        <v>Needs Improvement</v>
      </c>
    </row>
    <row r="1387" spans="1:34" x14ac:dyDescent="0.35">
      <c r="A1387">
        <v>1902</v>
      </c>
      <c r="B1387" s="1">
        <v>44082</v>
      </c>
      <c r="C1387" t="s">
        <v>28</v>
      </c>
      <c r="D1387" t="s">
        <v>81</v>
      </c>
      <c r="E1387" t="s">
        <v>30</v>
      </c>
      <c r="F1387" t="s">
        <v>55</v>
      </c>
      <c r="G1387" t="s">
        <v>45</v>
      </c>
      <c r="H1387" t="s">
        <v>33</v>
      </c>
      <c r="I1387" t="s">
        <v>34</v>
      </c>
      <c r="J1387" t="s">
        <v>79</v>
      </c>
      <c r="K1387" s="1">
        <v>19035</v>
      </c>
      <c r="L1387" t="s">
        <v>36</v>
      </c>
      <c r="M1387" t="s">
        <v>48</v>
      </c>
      <c r="N1387" t="s">
        <v>60</v>
      </c>
      <c r="O1387" t="s">
        <v>77</v>
      </c>
      <c r="P1387" t="s">
        <v>40</v>
      </c>
      <c r="Q1387">
        <v>3</v>
      </c>
      <c r="R1387" s="1">
        <v>45134</v>
      </c>
      <c r="S1387">
        <v>2</v>
      </c>
      <c r="T1387">
        <v>5</v>
      </c>
      <c r="U1387">
        <v>3</v>
      </c>
      <c r="V1387" s="1">
        <v>44981</v>
      </c>
      <c r="W1387" t="s">
        <v>50</v>
      </c>
      <c r="X1387" t="s">
        <v>51</v>
      </c>
      <c r="Y1387" t="s">
        <v>52</v>
      </c>
      <c r="Z1387">
        <v>1</v>
      </c>
      <c r="AA1387">
        <v>604.92999999999995</v>
      </c>
      <c r="AB1387">
        <v>68</v>
      </c>
      <c r="AC1387" t="str" cm="1">
        <f t="array" ref="AC1387">_xlfn.IFS(AB1387 &lt;=29, "Young Adult", AB1387 &lt;=44, "Adult", AB1387 &lt;=59, "Middle Age", AB1387 &gt; 59, "Old")</f>
        <v>Old</v>
      </c>
      <c r="AD1387">
        <f t="shared" ca="1" si="42"/>
        <v>5</v>
      </c>
      <c r="AE1387" t="str" cm="1">
        <f t="array" ref="AE1387">_xlfn.IFS(S1387 &lt; 3, "Low", S1387 &lt;= 4, "Medium", S1387 &gt; 4, "High")</f>
        <v>Low</v>
      </c>
      <c r="AF1387" t="str" cm="1">
        <f t="array" ref="AF1387">_xlfn.IFS(T1387 &lt; 3, "Unsatisfied", T1387 &lt;= 4, "Neutral", T1387 &gt; 4, "Satisfied" )</f>
        <v>Satisfied</v>
      </c>
      <c r="AG1387" t="str" cm="1">
        <f t="array" ref="AG1387">_xlfn.IFS(Q1387 &lt; 3, "Needs Improvement", Q1387 &lt;= 4, "Good", Q1387 &gt; 4, "Excellent" )</f>
        <v>Good</v>
      </c>
      <c r="AH1387" t="str">
        <f t="shared" si="43"/>
        <v>Needs Improvement</v>
      </c>
    </row>
    <row r="1388" spans="1:34" x14ac:dyDescent="0.35">
      <c r="A1388">
        <v>1903</v>
      </c>
      <c r="B1388" s="1">
        <v>44179</v>
      </c>
      <c r="C1388" t="s">
        <v>28</v>
      </c>
      <c r="D1388" t="s">
        <v>54</v>
      </c>
      <c r="E1388" t="s">
        <v>30</v>
      </c>
      <c r="F1388" t="s">
        <v>46</v>
      </c>
      <c r="G1388" t="s">
        <v>32</v>
      </c>
      <c r="H1388" t="s">
        <v>46</v>
      </c>
      <c r="I1388" t="s">
        <v>34</v>
      </c>
      <c r="J1388" t="s">
        <v>70</v>
      </c>
      <c r="K1388" s="1">
        <v>22017</v>
      </c>
      <c r="L1388" t="s">
        <v>36</v>
      </c>
      <c r="M1388" t="s">
        <v>37</v>
      </c>
      <c r="N1388" t="s">
        <v>72</v>
      </c>
      <c r="O1388" t="s">
        <v>77</v>
      </c>
      <c r="P1388" t="s">
        <v>40</v>
      </c>
      <c r="Q1388">
        <v>3</v>
      </c>
      <c r="R1388" s="1">
        <v>44912</v>
      </c>
      <c r="S1388">
        <v>5</v>
      </c>
      <c r="T1388">
        <v>5</v>
      </c>
      <c r="U1388">
        <v>2</v>
      </c>
      <c r="V1388" s="1">
        <v>45073</v>
      </c>
      <c r="W1388" t="s">
        <v>62</v>
      </c>
      <c r="X1388" t="s">
        <v>51</v>
      </c>
      <c r="Y1388" t="s">
        <v>63</v>
      </c>
      <c r="Z1388">
        <v>4</v>
      </c>
      <c r="AA1388">
        <v>699.97</v>
      </c>
      <c r="AB1388">
        <v>60</v>
      </c>
      <c r="AC1388" t="str" cm="1">
        <f t="array" ref="AC1388">_xlfn.IFS(AB1388 &lt;=29, "Young Adult", AB1388 &lt;=44, "Adult", AB1388 &lt;=59, "Middle Age", AB1388 &gt; 59, "Old")</f>
        <v>Old</v>
      </c>
      <c r="AD1388">
        <f t="shared" ca="1" si="42"/>
        <v>5</v>
      </c>
      <c r="AE1388" t="str" cm="1">
        <f t="array" ref="AE1388">_xlfn.IFS(S1388 &lt; 3, "Low", S1388 &lt;= 4, "Medium", S1388 &gt; 4, "High")</f>
        <v>High</v>
      </c>
      <c r="AF1388" t="str" cm="1">
        <f t="array" ref="AF1388">_xlfn.IFS(T1388 &lt; 3, "Unsatisfied", T1388 &lt;= 4, "Neutral", T1388 &gt; 4, "Satisfied" )</f>
        <v>Satisfied</v>
      </c>
      <c r="AG1388" t="str" cm="1">
        <f t="array" ref="AG1388">_xlfn.IFS(Q1388 &lt; 3, "Needs Improvement", Q1388 &lt;= 4, "Good", Q1388 &gt; 4, "Excellent" )</f>
        <v>Good</v>
      </c>
      <c r="AH1388" t="str">
        <f t="shared" si="43"/>
        <v>Effective</v>
      </c>
    </row>
    <row r="1389" spans="1:34" x14ac:dyDescent="0.35">
      <c r="A1389">
        <v>1904</v>
      </c>
      <c r="B1389" s="1">
        <v>44872</v>
      </c>
      <c r="C1389" t="s">
        <v>28</v>
      </c>
      <c r="D1389" t="s">
        <v>69</v>
      </c>
      <c r="E1389" t="s">
        <v>30</v>
      </c>
      <c r="F1389" t="s">
        <v>31</v>
      </c>
      <c r="G1389" t="s">
        <v>32</v>
      </c>
      <c r="H1389" t="s">
        <v>46</v>
      </c>
      <c r="I1389" t="s">
        <v>34</v>
      </c>
      <c r="J1389" t="s">
        <v>65</v>
      </c>
      <c r="K1389" s="1">
        <v>30235</v>
      </c>
      <c r="L1389" t="s">
        <v>36</v>
      </c>
      <c r="M1389" t="s">
        <v>37</v>
      </c>
      <c r="N1389" t="s">
        <v>84</v>
      </c>
      <c r="O1389" t="s">
        <v>39</v>
      </c>
      <c r="P1389" t="s">
        <v>40</v>
      </c>
      <c r="Q1389">
        <v>3</v>
      </c>
      <c r="R1389" s="1">
        <v>44904</v>
      </c>
      <c r="S1389">
        <v>5</v>
      </c>
      <c r="T1389">
        <v>1</v>
      </c>
      <c r="U1389">
        <v>4</v>
      </c>
      <c r="V1389" s="1">
        <v>44854</v>
      </c>
      <c r="W1389" t="s">
        <v>41</v>
      </c>
      <c r="X1389" t="s">
        <v>42</v>
      </c>
      <c r="Y1389" t="s">
        <v>43</v>
      </c>
      <c r="Z1389">
        <v>1</v>
      </c>
      <c r="AA1389">
        <v>576.1</v>
      </c>
      <c r="AB1389">
        <v>40</v>
      </c>
      <c r="AC1389" t="str" cm="1">
        <f t="array" ref="AC1389">_xlfn.IFS(AB1389 &lt;=29, "Young Adult", AB1389 &lt;=44, "Adult", AB1389 &lt;=59, "Middle Age", AB1389 &gt; 59, "Old")</f>
        <v>Adult</v>
      </c>
      <c r="AD1389">
        <f t="shared" ca="1" si="42"/>
        <v>3</v>
      </c>
      <c r="AE1389" t="str" cm="1">
        <f t="array" ref="AE1389">_xlfn.IFS(S1389 &lt; 3, "Low", S1389 &lt;= 4, "Medium", S1389 &gt; 4, "High")</f>
        <v>High</v>
      </c>
      <c r="AF1389" t="str" cm="1">
        <f t="array" ref="AF1389">_xlfn.IFS(T1389 &lt; 3, "Unsatisfied", T1389 &lt;= 4, "Neutral", T1389 &gt; 4, "Satisfied" )</f>
        <v>Unsatisfied</v>
      </c>
      <c r="AG1389" t="str" cm="1">
        <f t="array" ref="AG1389">_xlfn.IFS(Q1389 &lt; 3, "Needs Improvement", Q1389 &lt;= 4, "Good", Q1389 &gt; 4, "Excellent" )</f>
        <v>Good</v>
      </c>
      <c r="AH1389" t="str">
        <f t="shared" si="43"/>
        <v>Needs Improvement</v>
      </c>
    </row>
    <row r="1390" spans="1:34" x14ac:dyDescent="0.35">
      <c r="A1390">
        <v>1905</v>
      </c>
      <c r="B1390" s="1">
        <v>44657</v>
      </c>
      <c r="C1390" t="s">
        <v>28</v>
      </c>
      <c r="D1390" t="s">
        <v>29</v>
      </c>
      <c r="E1390" t="s">
        <v>30</v>
      </c>
      <c r="F1390" t="s">
        <v>46</v>
      </c>
      <c r="G1390" t="s">
        <v>56</v>
      </c>
      <c r="H1390" t="s">
        <v>33</v>
      </c>
      <c r="I1390" t="s">
        <v>34</v>
      </c>
      <c r="J1390" t="s">
        <v>101</v>
      </c>
      <c r="K1390" s="1">
        <v>26368</v>
      </c>
      <c r="L1390" t="s">
        <v>36</v>
      </c>
      <c r="M1390" t="s">
        <v>37</v>
      </c>
      <c r="N1390" t="s">
        <v>84</v>
      </c>
      <c r="O1390" t="s">
        <v>67</v>
      </c>
      <c r="P1390" t="s">
        <v>40</v>
      </c>
      <c r="Q1390">
        <v>3</v>
      </c>
      <c r="R1390" s="1">
        <v>45031</v>
      </c>
      <c r="S1390">
        <v>5</v>
      </c>
      <c r="T1390">
        <v>2</v>
      </c>
      <c r="U1390">
        <v>1</v>
      </c>
      <c r="V1390" s="1">
        <v>44889</v>
      </c>
      <c r="W1390" t="s">
        <v>41</v>
      </c>
      <c r="X1390" t="s">
        <v>42</v>
      </c>
      <c r="Y1390" t="s">
        <v>73</v>
      </c>
      <c r="Z1390">
        <v>2</v>
      </c>
      <c r="AA1390">
        <v>958.46</v>
      </c>
      <c r="AB1390">
        <v>50</v>
      </c>
      <c r="AC1390" t="str" cm="1">
        <f t="array" ref="AC1390">_xlfn.IFS(AB1390 &lt;=29, "Young Adult", AB1390 &lt;=44, "Adult", AB1390 &lt;=59, "Middle Age", AB1390 &gt; 59, "Old")</f>
        <v>Middle Age</v>
      </c>
      <c r="AD1390">
        <f t="shared" ca="1" si="42"/>
        <v>4</v>
      </c>
      <c r="AE1390" t="str" cm="1">
        <f t="array" ref="AE1390">_xlfn.IFS(S1390 &lt; 3, "Low", S1390 &lt;= 4, "Medium", S1390 &gt; 4, "High")</f>
        <v>High</v>
      </c>
      <c r="AF1390" t="str" cm="1">
        <f t="array" ref="AF1390">_xlfn.IFS(T1390 &lt; 3, "Unsatisfied", T1390 &lt;= 4, "Neutral", T1390 &gt; 4, "Satisfied" )</f>
        <v>Unsatisfied</v>
      </c>
      <c r="AG1390" t="str" cm="1">
        <f t="array" ref="AG1390">_xlfn.IFS(Q1390 &lt; 3, "Needs Improvement", Q1390 &lt;= 4, "Good", Q1390 &gt; 4, "Excellent" )</f>
        <v>Good</v>
      </c>
      <c r="AH1390" t="str">
        <f t="shared" si="43"/>
        <v>Needs Improvement</v>
      </c>
    </row>
    <row r="1391" spans="1:34" x14ac:dyDescent="0.35">
      <c r="A1391">
        <v>1906</v>
      </c>
      <c r="B1391" s="1">
        <v>44249</v>
      </c>
      <c r="C1391" t="s">
        <v>28</v>
      </c>
      <c r="D1391" t="s">
        <v>85</v>
      </c>
      <c r="E1391" t="s">
        <v>30</v>
      </c>
      <c r="F1391" t="s">
        <v>46</v>
      </c>
      <c r="G1391" t="s">
        <v>56</v>
      </c>
      <c r="H1391" t="s">
        <v>55</v>
      </c>
      <c r="I1391" t="s">
        <v>34</v>
      </c>
      <c r="J1391" t="s">
        <v>70</v>
      </c>
      <c r="K1391" s="1">
        <v>17382</v>
      </c>
      <c r="L1391" t="s">
        <v>36</v>
      </c>
      <c r="M1391" t="s">
        <v>48</v>
      </c>
      <c r="N1391" t="s">
        <v>49</v>
      </c>
      <c r="O1391" t="s">
        <v>39</v>
      </c>
      <c r="P1391" t="s">
        <v>40</v>
      </c>
      <c r="Q1391">
        <v>3</v>
      </c>
      <c r="R1391" s="1">
        <v>44923</v>
      </c>
      <c r="S1391">
        <v>1</v>
      </c>
      <c r="T1391">
        <v>4</v>
      </c>
      <c r="U1391">
        <v>5</v>
      </c>
      <c r="V1391" s="1">
        <v>44990</v>
      </c>
      <c r="W1391" t="s">
        <v>62</v>
      </c>
      <c r="X1391" t="s">
        <v>51</v>
      </c>
      <c r="Y1391" t="s">
        <v>73</v>
      </c>
      <c r="Z1391">
        <v>5</v>
      </c>
      <c r="AA1391">
        <v>228.41</v>
      </c>
      <c r="AB1391">
        <v>74</v>
      </c>
      <c r="AC1391" t="str" cm="1">
        <f t="array" ref="AC1391">_xlfn.IFS(AB1391 &lt;=29, "Young Adult", AB1391 &lt;=44, "Adult", AB1391 &lt;=59, "Middle Age", AB1391 &gt; 59, "Old")</f>
        <v>Old</v>
      </c>
      <c r="AD1391">
        <f t="shared" ca="1" si="42"/>
        <v>5</v>
      </c>
      <c r="AE1391" t="str" cm="1">
        <f t="array" ref="AE1391">_xlfn.IFS(S1391 &lt; 3, "Low", S1391 &lt;= 4, "Medium", S1391 &gt; 4, "High")</f>
        <v>Low</v>
      </c>
      <c r="AF1391" t="str" cm="1">
        <f t="array" ref="AF1391">_xlfn.IFS(T1391 &lt; 3, "Unsatisfied", T1391 &lt;= 4, "Neutral", T1391 &gt; 4, "Satisfied" )</f>
        <v>Neutral</v>
      </c>
      <c r="AG1391" t="str" cm="1">
        <f t="array" ref="AG1391">_xlfn.IFS(Q1391 &lt; 3, "Needs Improvement", Q1391 &lt;= 4, "Good", Q1391 &gt; 4, "Excellent" )</f>
        <v>Good</v>
      </c>
      <c r="AH1391" t="str">
        <f t="shared" si="43"/>
        <v>Needs Improvement</v>
      </c>
    </row>
    <row r="1392" spans="1:34" x14ac:dyDescent="0.35">
      <c r="A1392">
        <v>1907</v>
      </c>
      <c r="B1392" s="1">
        <v>44697</v>
      </c>
      <c r="C1392" t="s">
        <v>28</v>
      </c>
      <c r="D1392" t="s">
        <v>44</v>
      </c>
      <c r="E1392" t="s">
        <v>30</v>
      </c>
      <c r="F1392" t="s">
        <v>55</v>
      </c>
      <c r="G1392" t="s">
        <v>32</v>
      </c>
      <c r="H1392" t="s">
        <v>46</v>
      </c>
      <c r="I1392" t="s">
        <v>34</v>
      </c>
      <c r="J1392" t="s">
        <v>70</v>
      </c>
      <c r="K1392" s="1">
        <v>32451</v>
      </c>
      <c r="L1392" t="s">
        <v>36</v>
      </c>
      <c r="M1392" t="s">
        <v>48</v>
      </c>
      <c r="N1392" t="s">
        <v>84</v>
      </c>
      <c r="O1392" t="s">
        <v>39</v>
      </c>
      <c r="P1392" t="s">
        <v>40</v>
      </c>
      <c r="Q1392">
        <v>3</v>
      </c>
      <c r="R1392" s="1">
        <v>44944</v>
      </c>
      <c r="S1392">
        <v>2</v>
      </c>
      <c r="T1392">
        <v>4</v>
      </c>
      <c r="U1392">
        <v>5</v>
      </c>
      <c r="V1392" s="1">
        <v>44875</v>
      </c>
      <c r="W1392" t="s">
        <v>68</v>
      </c>
      <c r="X1392" t="s">
        <v>42</v>
      </c>
      <c r="Y1392" t="s">
        <v>63</v>
      </c>
      <c r="Z1392">
        <v>2</v>
      </c>
      <c r="AA1392">
        <v>203.44</v>
      </c>
      <c r="AB1392">
        <v>34</v>
      </c>
      <c r="AC1392" t="str" cm="1">
        <f t="array" ref="AC1392">_xlfn.IFS(AB1392 &lt;=29, "Young Adult", AB1392 &lt;=44, "Adult", AB1392 &lt;=59, "Middle Age", AB1392 &gt; 59, "Old")</f>
        <v>Adult</v>
      </c>
      <c r="AD1392">
        <f t="shared" ca="1" si="42"/>
        <v>4</v>
      </c>
      <c r="AE1392" t="str" cm="1">
        <f t="array" ref="AE1392">_xlfn.IFS(S1392 &lt; 3, "Low", S1392 &lt;= 4, "Medium", S1392 &gt; 4, "High")</f>
        <v>Low</v>
      </c>
      <c r="AF1392" t="str" cm="1">
        <f t="array" ref="AF1392">_xlfn.IFS(T1392 &lt; 3, "Unsatisfied", T1392 &lt;= 4, "Neutral", T1392 &gt; 4, "Satisfied" )</f>
        <v>Neutral</v>
      </c>
      <c r="AG1392" t="str" cm="1">
        <f t="array" ref="AG1392">_xlfn.IFS(Q1392 &lt; 3, "Needs Improvement", Q1392 &lt;= 4, "Good", Q1392 &gt; 4, "Excellent" )</f>
        <v>Good</v>
      </c>
      <c r="AH1392" t="str">
        <f t="shared" si="43"/>
        <v>Effective</v>
      </c>
    </row>
    <row r="1393" spans="1:34" x14ac:dyDescent="0.35">
      <c r="A1393">
        <v>1908</v>
      </c>
      <c r="B1393" s="1">
        <v>43848</v>
      </c>
      <c r="C1393" t="s">
        <v>28</v>
      </c>
      <c r="D1393" t="s">
        <v>87</v>
      </c>
      <c r="E1393" t="s">
        <v>30</v>
      </c>
      <c r="F1393" t="s">
        <v>31</v>
      </c>
      <c r="G1393" t="s">
        <v>56</v>
      </c>
      <c r="H1393" t="s">
        <v>46</v>
      </c>
      <c r="I1393" t="s">
        <v>34</v>
      </c>
      <c r="J1393" t="s">
        <v>70</v>
      </c>
      <c r="K1393" s="1">
        <v>15480</v>
      </c>
      <c r="L1393" t="s">
        <v>36</v>
      </c>
      <c r="M1393" t="s">
        <v>37</v>
      </c>
      <c r="N1393" t="s">
        <v>38</v>
      </c>
      <c r="O1393" t="s">
        <v>39</v>
      </c>
      <c r="P1393" t="s">
        <v>40</v>
      </c>
      <c r="Q1393">
        <v>3</v>
      </c>
      <c r="R1393" s="1">
        <v>44952</v>
      </c>
      <c r="S1393">
        <v>4</v>
      </c>
      <c r="T1393">
        <v>2</v>
      </c>
      <c r="U1393">
        <v>5</v>
      </c>
      <c r="V1393" s="1">
        <v>45128</v>
      </c>
      <c r="W1393" t="s">
        <v>62</v>
      </c>
      <c r="X1393" t="s">
        <v>51</v>
      </c>
      <c r="Y1393" t="s">
        <v>52</v>
      </c>
      <c r="Z1393">
        <v>2</v>
      </c>
      <c r="AA1393">
        <v>359.08</v>
      </c>
      <c r="AB1393">
        <v>78</v>
      </c>
      <c r="AC1393" t="str" cm="1">
        <f t="array" ref="AC1393">_xlfn.IFS(AB1393 &lt;=29, "Young Adult", AB1393 &lt;=44, "Adult", AB1393 &lt;=59, "Middle Age", AB1393 &gt; 59, "Old")</f>
        <v>Old</v>
      </c>
      <c r="AD1393">
        <f t="shared" ca="1" si="42"/>
        <v>6</v>
      </c>
      <c r="AE1393" t="str" cm="1">
        <f t="array" ref="AE1393">_xlfn.IFS(S1393 &lt; 3, "Low", S1393 &lt;= 4, "Medium", S1393 &gt; 4, "High")</f>
        <v>Medium</v>
      </c>
      <c r="AF1393" t="str" cm="1">
        <f t="array" ref="AF1393">_xlfn.IFS(T1393 &lt; 3, "Unsatisfied", T1393 &lt;= 4, "Neutral", T1393 &gt; 4, "Satisfied" )</f>
        <v>Unsatisfied</v>
      </c>
      <c r="AG1393" t="str" cm="1">
        <f t="array" ref="AG1393">_xlfn.IFS(Q1393 &lt; 3, "Needs Improvement", Q1393 &lt;= 4, "Good", Q1393 &gt; 4, "Excellent" )</f>
        <v>Good</v>
      </c>
      <c r="AH1393" t="str">
        <f t="shared" si="43"/>
        <v>Needs Improvement</v>
      </c>
    </row>
    <row r="1394" spans="1:34" x14ac:dyDescent="0.35">
      <c r="A1394">
        <v>1909</v>
      </c>
      <c r="B1394" s="1">
        <v>44490</v>
      </c>
      <c r="C1394" t="s">
        <v>28</v>
      </c>
      <c r="D1394" t="s">
        <v>64</v>
      </c>
      <c r="E1394" t="s">
        <v>30</v>
      </c>
      <c r="F1394" t="s">
        <v>55</v>
      </c>
      <c r="G1394" t="s">
        <v>45</v>
      </c>
      <c r="H1394" t="s">
        <v>46</v>
      </c>
      <c r="I1394" t="s">
        <v>34</v>
      </c>
      <c r="J1394" t="s">
        <v>65</v>
      </c>
      <c r="K1394" s="1">
        <v>22569</v>
      </c>
      <c r="L1394" t="s">
        <v>36</v>
      </c>
      <c r="M1394" t="s">
        <v>37</v>
      </c>
      <c r="N1394" t="s">
        <v>38</v>
      </c>
      <c r="O1394" t="s">
        <v>39</v>
      </c>
      <c r="P1394" t="s">
        <v>40</v>
      </c>
      <c r="Q1394">
        <v>3</v>
      </c>
      <c r="R1394" s="1">
        <v>44888</v>
      </c>
      <c r="S1394">
        <v>3</v>
      </c>
      <c r="T1394">
        <v>5</v>
      </c>
      <c r="U1394">
        <v>2</v>
      </c>
      <c r="V1394" s="1">
        <v>45000</v>
      </c>
      <c r="W1394" t="s">
        <v>68</v>
      </c>
      <c r="X1394" t="s">
        <v>42</v>
      </c>
      <c r="Y1394" t="s">
        <v>73</v>
      </c>
      <c r="Z1394">
        <v>3</v>
      </c>
      <c r="AA1394">
        <v>653.23</v>
      </c>
      <c r="AB1394">
        <v>60</v>
      </c>
      <c r="AC1394" t="str" cm="1">
        <f t="array" ref="AC1394">_xlfn.IFS(AB1394 &lt;=29, "Young Adult", AB1394 &lt;=44, "Adult", AB1394 &lt;=59, "Middle Age", AB1394 &gt; 59, "Old")</f>
        <v>Old</v>
      </c>
      <c r="AD1394">
        <f t="shared" ca="1" si="42"/>
        <v>4</v>
      </c>
      <c r="AE1394" t="str" cm="1">
        <f t="array" ref="AE1394">_xlfn.IFS(S1394 &lt; 3, "Low", S1394 &lt;= 4, "Medium", S1394 &gt; 4, "High")</f>
        <v>Medium</v>
      </c>
      <c r="AF1394" t="str" cm="1">
        <f t="array" ref="AF1394">_xlfn.IFS(T1394 &lt; 3, "Unsatisfied", T1394 &lt;= 4, "Neutral", T1394 &gt; 4, "Satisfied" )</f>
        <v>Satisfied</v>
      </c>
      <c r="AG1394" t="str" cm="1">
        <f t="array" ref="AG1394">_xlfn.IFS(Q1394 &lt; 3, "Needs Improvement", Q1394 &lt;= 4, "Good", Q1394 &gt; 4, "Excellent" )</f>
        <v>Good</v>
      </c>
      <c r="AH1394" t="str">
        <f t="shared" si="43"/>
        <v>Needs Improvement</v>
      </c>
    </row>
    <row r="1395" spans="1:34" x14ac:dyDescent="0.35">
      <c r="A1395">
        <v>1910</v>
      </c>
      <c r="B1395" s="1">
        <v>43470</v>
      </c>
      <c r="C1395" t="s">
        <v>28</v>
      </c>
      <c r="D1395" t="s">
        <v>94</v>
      </c>
      <c r="E1395" t="s">
        <v>30</v>
      </c>
      <c r="F1395" t="s">
        <v>55</v>
      </c>
      <c r="G1395" t="s">
        <v>32</v>
      </c>
      <c r="H1395" t="s">
        <v>55</v>
      </c>
      <c r="I1395" t="s">
        <v>34</v>
      </c>
      <c r="J1395" t="s">
        <v>75</v>
      </c>
      <c r="K1395" s="1">
        <v>15652</v>
      </c>
      <c r="L1395" t="s">
        <v>36</v>
      </c>
      <c r="M1395" t="s">
        <v>37</v>
      </c>
      <c r="N1395" t="s">
        <v>49</v>
      </c>
      <c r="O1395" t="s">
        <v>77</v>
      </c>
      <c r="P1395" t="s">
        <v>40</v>
      </c>
      <c r="Q1395">
        <v>3</v>
      </c>
      <c r="R1395" s="1">
        <v>44870</v>
      </c>
      <c r="S1395">
        <v>1</v>
      </c>
      <c r="T1395">
        <v>4</v>
      </c>
      <c r="U1395">
        <v>1</v>
      </c>
      <c r="V1395" s="1">
        <v>44846</v>
      </c>
      <c r="W1395" t="s">
        <v>50</v>
      </c>
      <c r="X1395" t="s">
        <v>42</v>
      </c>
      <c r="Y1395" t="s">
        <v>73</v>
      </c>
      <c r="Z1395">
        <v>5</v>
      </c>
      <c r="AA1395">
        <v>614.4</v>
      </c>
      <c r="AB1395">
        <v>77</v>
      </c>
      <c r="AC1395" t="str" cm="1">
        <f t="array" ref="AC1395">_xlfn.IFS(AB1395 &lt;=29, "Young Adult", AB1395 &lt;=44, "Adult", AB1395 &lt;=59, "Middle Age", AB1395 &gt; 59, "Old")</f>
        <v>Old</v>
      </c>
      <c r="AD1395">
        <f t="shared" ca="1" si="42"/>
        <v>7</v>
      </c>
      <c r="AE1395" t="str" cm="1">
        <f t="array" ref="AE1395">_xlfn.IFS(S1395 &lt; 3, "Low", S1395 &lt;= 4, "Medium", S1395 &gt; 4, "High")</f>
        <v>Low</v>
      </c>
      <c r="AF1395" t="str" cm="1">
        <f t="array" ref="AF1395">_xlfn.IFS(T1395 &lt; 3, "Unsatisfied", T1395 &lt;= 4, "Neutral", T1395 &gt; 4, "Satisfied" )</f>
        <v>Neutral</v>
      </c>
      <c r="AG1395" t="str" cm="1">
        <f t="array" ref="AG1395">_xlfn.IFS(Q1395 &lt; 3, "Needs Improvement", Q1395 &lt;= 4, "Good", Q1395 &gt; 4, "Excellent" )</f>
        <v>Good</v>
      </c>
      <c r="AH1395" t="str">
        <f t="shared" si="43"/>
        <v>Needs Improvement</v>
      </c>
    </row>
    <row r="1396" spans="1:34" x14ac:dyDescent="0.35">
      <c r="A1396">
        <v>1911</v>
      </c>
      <c r="B1396" s="1">
        <v>44220</v>
      </c>
      <c r="C1396" t="s">
        <v>28</v>
      </c>
      <c r="D1396" t="s">
        <v>74</v>
      </c>
      <c r="E1396" t="s">
        <v>108</v>
      </c>
      <c r="F1396" t="s">
        <v>46</v>
      </c>
      <c r="G1396" t="s">
        <v>56</v>
      </c>
      <c r="H1396" t="s">
        <v>33</v>
      </c>
      <c r="I1396" t="s">
        <v>34</v>
      </c>
      <c r="J1396" t="s">
        <v>101</v>
      </c>
      <c r="K1396" s="1">
        <v>33401</v>
      </c>
      <c r="L1396" t="s">
        <v>36</v>
      </c>
      <c r="M1396" t="s">
        <v>37</v>
      </c>
      <c r="N1396" t="s">
        <v>38</v>
      </c>
      <c r="O1396" t="s">
        <v>77</v>
      </c>
      <c r="P1396" t="s">
        <v>40</v>
      </c>
      <c r="Q1396">
        <v>3</v>
      </c>
      <c r="R1396" s="1">
        <v>45024</v>
      </c>
      <c r="S1396">
        <v>3</v>
      </c>
      <c r="T1396">
        <v>4</v>
      </c>
      <c r="U1396">
        <v>3</v>
      </c>
      <c r="V1396" s="1">
        <v>44877</v>
      </c>
      <c r="W1396" t="s">
        <v>92</v>
      </c>
      <c r="X1396" t="s">
        <v>51</v>
      </c>
      <c r="Y1396" t="s">
        <v>73</v>
      </c>
      <c r="Z1396">
        <v>5</v>
      </c>
      <c r="AA1396">
        <v>333.08</v>
      </c>
      <c r="AB1396">
        <v>30</v>
      </c>
      <c r="AC1396" t="str" cm="1">
        <f t="array" ref="AC1396">_xlfn.IFS(AB1396 &lt;=29, "Young Adult", AB1396 &lt;=44, "Adult", AB1396 &lt;=59, "Middle Age", AB1396 &gt; 59, "Old")</f>
        <v>Adult</v>
      </c>
      <c r="AD1396">
        <f t="shared" ca="1" si="42"/>
        <v>5</v>
      </c>
      <c r="AE1396" t="str" cm="1">
        <f t="array" ref="AE1396">_xlfn.IFS(S1396 &lt; 3, "Low", S1396 &lt;= 4, "Medium", S1396 &gt; 4, "High")</f>
        <v>Medium</v>
      </c>
      <c r="AF1396" t="str" cm="1">
        <f t="array" ref="AF1396">_xlfn.IFS(T1396 &lt; 3, "Unsatisfied", T1396 &lt;= 4, "Neutral", T1396 &gt; 4, "Satisfied" )</f>
        <v>Neutral</v>
      </c>
      <c r="AG1396" t="str" cm="1">
        <f t="array" ref="AG1396">_xlfn.IFS(Q1396 &lt; 3, "Needs Improvement", Q1396 &lt;= 4, "Good", Q1396 &gt; 4, "Excellent" )</f>
        <v>Good</v>
      </c>
      <c r="AH1396" t="str">
        <f t="shared" si="43"/>
        <v>Needs Improvement</v>
      </c>
    </row>
    <row r="1397" spans="1:34" x14ac:dyDescent="0.35">
      <c r="A1397">
        <v>1912</v>
      </c>
      <c r="B1397" s="1">
        <v>43896</v>
      </c>
      <c r="C1397" t="s">
        <v>106</v>
      </c>
      <c r="D1397" t="s">
        <v>64</v>
      </c>
      <c r="E1397" t="s">
        <v>30</v>
      </c>
      <c r="F1397" t="s">
        <v>46</v>
      </c>
      <c r="G1397" t="s">
        <v>56</v>
      </c>
      <c r="H1397" t="s">
        <v>33</v>
      </c>
      <c r="I1397" t="s">
        <v>34</v>
      </c>
      <c r="J1397" t="s">
        <v>79</v>
      </c>
      <c r="K1397" s="1">
        <v>32066</v>
      </c>
      <c r="L1397" t="s">
        <v>36</v>
      </c>
      <c r="M1397" t="s">
        <v>37</v>
      </c>
      <c r="N1397" t="s">
        <v>84</v>
      </c>
      <c r="O1397" t="s">
        <v>67</v>
      </c>
      <c r="P1397" t="s">
        <v>40</v>
      </c>
      <c r="Q1397">
        <v>3</v>
      </c>
      <c r="R1397" s="1">
        <v>45018</v>
      </c>
      <c r="S1397">
        <v>2</v>
      </c>
      <c r="T1397">
        <v>5</v>
      </c>
      <c r="U1397">
        <v>1</v>
      </c>
      <c r="V1397" s="1">
        <v>45011</v>
      </c>
      <c r="W1397" t="s">
        <v>41</v>
      </c>
      <c r="X1397" t="s">
        <v>51</v>
      </c>
      <c r="Y1397" t="s">
        <v>63</v>
      </c>
      <c r="Z1397">
        <v>1</v>
      </c>
      <c r="AA1397">
        <v>718.38</v>
      </c>
      <c r="AB1397">
        <v>33</v>
      </c>
      <c r="AC1397" t="str" cm="1">
        <f t="array" ref="AC1397">_xlfn.IFS(AB1397 &lt;=29, "Young Adult", AB1397 &lt;=44, "Adult", AB1397 &lt;=59, "Middle Age", AB1397 &gt; 59, "Old")</f>
        <v>Adult</v>
      </c>
      <c r="AD1397">
        <f t="shared" ca="1" si="42"/>
        <v>6</v>
      </c>
      <c r="AE1397" t="str" cm="1">
        <f t="array" ref="AE1397">_xlfn.IFS(S1397 &lt; 3, "Low", S1397 &lt;= 4, "Medium", S1397 &gt; 4, "High")</f>
        <v>Low</v>
      </c>
      <c r="AF1397" t="str" cm="1">
        <f t="array" ref="AF1397">_xlfn.IFS(T1397 &lt; 3, "Unsatisfied", T1397 &lt;= 4, "Neutral", T1397 &gt; 4, "Satisfied" )</f>
        <v>Satisfied</v>
      </c>
      <c r="AG1397" t="str" cm="1">
        <f t="array" ref="AG1397">_xlfn.IFS(Q1397 &lt; 3, "Needs Improvement", Q1397 &lt;= 4, "Good", Q1397 &gt; 4, "Excellent" )</f>
        <v>Good</v>
      </c>
      <c r="AH1397" t="str">
        <f t="shared" si="43"/>
        <v>Effective</v>
      </c>
    </row>
    <row r="1398" spans="1:34" x14ac:dyDescent="0.35">
      <c r="A1398">
        <v>1913</v>
      </c>
      <c r="B1398" s="1">
        <v>44884</v>
      </c>
      <c r="C1398" t="s">
        <v>106</v>
      </c>
      <c r="D1398" t="s">
        <v>94</v>
      </c>
      <c r="E1398" t="s">
        <v>108</v>
      </c>
      <c r="F1398" t="s">
        <v>55</v>
      </c>
      <c r="G1398" t="s">
        <v>56</v>
      </c>
      <c r="H1398" t="s">
        <v>55</v>
      </c>
      <c r="I1398" t="s">
        <v>34</v>
      </c>
      <c r="J1398" t="s">
        <v>65</v>
      </c>
      <c r="K1398" s="1">
        <v>26506</v>
      </c>
      <c r="L1398" t="s">
        <v>36</v>
      </c>
      <c r="M1398" t="s">
        <v>48</v>
      </c>
      <c r="N1398" t="s">
        <v>38</v>
      </c>
      <c r="O1398" t="s">
        <v>67</v>
      </c>
      <c r="P1398" t="s">
        <v>40</v>
      </c>
      <c r="Q1398">
        <v>3</v>
      </c>
      <c r="R1398" s="1">
        <v>44947</v>
      </c>
      <c r="S1398">
        <v>5</v>
      </c>
      <c r="T1398">
        <v>4</v>
      </c>
      <c r="U1398">
        <v>2</v>
      </c>
      <c r="V1398" s="1">
        <v>44959</v>
      </c>
      <c r="W1398" t="s">
        <v>62</v>
      </c>
      <c r="X1398" t="s">
        <v>51</v>
      </c>
      <c r="Y1398" t="s">
        <v>43</v>
      </c>
      <c r="Z1398">
        <v>3</v>
      </c>
      <c r="AA1398">
        <v>195.29</v>
      </c>
      <c r="AB1398">
        <v>50</v>
      </c>
      <c r="AC1398" t="str" cm="1">
        <f t="array" ref="AC1398">_xlfn.IFS(AB1398 &lt;=29, "Young Adult", AB1398 &lt;=44, "Adult", AB1398 &lt;=59, "Middle Age", AB1398 &gt; 59, "Old")</f>
        <v>Middle Age</v>
      </c>
      <c r="AD1398">
        <f t="shared" ca="1" si="42"/>
        <v>3</v>
      </c>
      <c r="AE1398" t="str" cm="1">
        <f t="array" ref="AE1398">_xlfn.IFS(S1398 &lt; 3, "Low", S1398 &lt;= 4, "Medium", S1398 &gt; 4, "High")</f>
        <v>High</v>
      </c>
      <c r="AF1398" t="str" cm="1">
        <f t="array" ref="AF1398">_xlfn.IFS(T1398 &lt; 3, "Unsatisfied", T1398 &lt;= 4, "Neutral", T1398 &gt; 4, "Satisfied" )</f>
        <v>Neutral</v>
      </c>
      <c r="AG1398" t="str" cm="1">
        <f t="array" ref="AG1398">_xlfn.IFS(Q1398 &lt; 3, "Needs Improvement", Q1398 &lt;= 4, "Good", Q1398 &gt; 4, "Excellent" )</f>
        <v>Good</v>
      </c>
      <c r="AH1398" t="str">
        <f t="shared" si="43"/>
        <v>Needs Improvement</v>
      </c>
    </row>
    <row r="1399" spans="1:34" x14ac:dyDescent="0.35">
      <c r="A1399">
        <v>1914</v>
      </c>
      <c r="B1399" s="1">
        <v>43539</v>
      </c>
      <c r="C1399" t="s">
        <v>106</v>
      </c>
      <c r="D1399" t="s">
        <v>74</v>
      </c>
      <c r="E1399" t="s">
        <v>108</v>
      </c>
      <c r="F1399" t="s">
        <v>46</v>
      </c>
      <c r="G1399" t="s">
        <v>56</v>
      </c>
      <c r="H1399" t="s">
        <v>55</v>
      </c>
      <c r="I1399" t="s">
        <v>34</v>
      </c>
      <c r="J1399" t="s">
        <v>79</v>
      </c>
      <c r="K1399" s="1">
        <v>29680</v>
      </c>
      <c r="L1399" t="s">
        <v>36</v>
      </c>
      <c r="M1399" t="s">
        <v>37</v>
      </c>
      <c r="N1399" t="s">
        <v>60</v>
      </c>
      <c r="O1399" t="s">
        <v>67</v>
      </c>
      <c r="P1399" t="s">
        <v>40</v>
      </c>
      <c r="Q1399">
        <v>3</v>
      </c>
      <c r="R1399" s="1">
        <v>44980</v>
      </c>
      <c r="S1399">
        <v>4</v>
      </c>
      <c r="T1399">
        <v>4</v>
      </c>
      <c r="U1399">
        <v>5</v>
      </c>
      <c r="V1399" s="1">
        <v>44937</v>
      </c>
      <c r="W1399" t="s">
        <v>41</v>
      </c>
      <c r="X1399" t="s">
        <v>51</v>
      </c>
      <c r="Y1399" t="s">
        <v>73</v>
      </c>
      <c r="Z1399">
        <v>2</v>
      </c>
      <c r="AA1399">
        <v>113.43</v>
      </c>
      <c r="AB1399">
        <v>38</v>
      </c>
      <c r="AC1399" t="str" cm="1">
        <f t="array" ref="AC1399">_xlfn.IFS(AB1399 &lt;=29, "Young Adult", AB1399 &lt;=44, "Adult", AB1399 &lt;=59, "Middle Age", AB1399 &gt; 59, "Old")</f>
        <v>Adult</v>
      </c>
      <c r="AD1399">
        <f t="shared" ca="1" si="42"/>
        <v>7</v>
      </c>
      <c r="AE1399" t="str" cm="1">
        <f t="array" ref="AE1399">_xlfn.IFS(S1399 &lt; 3, "Low", S1399 &lt;= 4, "Medium", S1399 &gt; 4, "High")</f>
        <v>Medium</v>
      </c>
      <c r="AF1399" t="str" cm="1">
        <f t="array" ref="AF1399">_xlfn.IFS(T1399 &lt; 3, "Unsatisfied", T1399 &lt;= 4, "Neutral", T1399 &gt; 4, "Satisfied" )</f>
        <v>Neutral</v>
      </c>
      <c r="AG1399" t="str" cm="1">
        <f t="array" ref="AG1399">_xlfn.IFS(Q1399 &lt; 3, "Needs Improvement", Q1399 &lt;= 4, "Good", Q1399 &gt; 4, "Excellent" )</f>
        <v>Good</v>
      </c>
      <c r="AH1399" t="str">
        <f t="shared" si="43"/>
        <v>Needs Improvement</v>
      </c>
    </row>
    <row r="1400" spans="1:34" x14ac:dyDescent="0.35">
      <c r="A1400">
        <v>1917</v>
      </c>
      <c r="B1400" s="1">
        <v>43614</v>
      </c>
      <c r="C1400" t="s">
        <v>28</v>
      </c>
      <c r="D1400" t="s">
        <v>44</v>
      </c>
      <c r="E1400" t="s">
        <v>30</v>
      </c>
      <c r="F1400" t="s">
        <v>31</v>
      </c>
      <c r="G1400" t="s">
        <v>56</v>
      </c>
      <c r="H1400" t="s">
        <v>55</v>
      </c>
      <c r="I1400" t="s">
        <v>34</v>
      </c>
      <c r="J1400" t="s">
        <v>75</v>
      </c>
      <c r="K1400" s="1">
        <v>22223</v>
      </c>
      <c r="L1400" t="s">
        <v>36</v>
      </c>
      <c r="M1400" t="s">
        <v>37</v>
      </c>
      <c r="N1400" t="s">
        <v>72</v>
      </c>
      <c r="O1400" t="s">
        <v>61</v>
      </c>
      <c r="P1400" t="s">
        <v>40</v>
      </c>
      <c r="Q1400">
        <v>3</v>
      </c>
      <c r="R1400" s="1">
        <v>44865</v>
      </c>
      <c r="S1400">
        <v>5</v>
      </c>
      <c r="T1400">
        <v>2</v>
      </c>
      <c r="U1400">
        <v>3</v>
      </c>
      <c r="V1400" s="1">
        <v>44950</v>
      </c>
      <c r="W1400" t="s">
        <v>50</v>
      </c>
      <c r="X1400" t="s">
        <v>42</v>
      </c>
      <c r="Y1400" t="s">
        <v>52</v>
      </c>
      <c r="Z1400">
        <v>3</v>
      </c>
      <c r="AA1400">
        <v>419.83</v>
      </c>
      <c r="AB1400">
        <v>59</v>
      </c>
      <c r="AC1400" t="str" cm="1">
        <f t="array" ref="AC1400">_xlfn.IFS(AB1400 &lt;=29, "Young Adult", AB1400 &lt;=44, "Adult", AB1400 &lt;=59, "Middle Age", AB1400 &gt; 59, "Old")</f>
        <v>Middle Age</v>
      </c>
      <c r="AD1400">
        <f t="shared" ca="1" si="42"/>
        <v>7</v>
      </c>
      <c r="AE1400" t="str" cm="1">
        <f t="array" ref="AE1400">_xlfn.IFS(S1400 &lt; 3, "Low", S1400 &lt;= 4, "Medium", S1400 &gt; 4, "High")</f>
        <v>High</v>
      </c>
      <c r="AF1400" t="str" cm="1">
        <f t="array" ref="AF1400">_xlfn.IFS(T1400 &lt; 3, "Unsatisfied", T1400 &lt;= 4, "Neutral", T1400 &gt; 4, "Satisfied" )</f>
        <v>Unsatisfied</v>
      </c>
      <c r="AG1400" t="str" cm="1">
        <f t="array" ref="AG1400">_xlfn.IFS(Q1400 &lt; 3, "Needs Improvement", Q1400 &lt;= 4, "Good", Q1400 &gt; 4, "Excellent" )</f>
        <v>Good</v>
      </c>
      <c r="AH1400" t="str">
        <f t="shared" si="43"/>
        <v>Needs Improvement</v>
      </c>
    </row>
    <row r="1401" spans="1:34" x14ac:dyDescent="0.35">
      <c r="A1401">
        <v>1918</v>
      </c>
      <c r="B1401" s="1">
        <v>44935</v>
      </c>
      <c r="C1401" t="s">
        <v>28</v>
      </c>
      <c r="D1401" t="s">
        <v>87</v>
      </c>
      <c r="E1401" t="s">
        <v>30</v>
      </c>
      <c r="F1401" t="s">
        <v>31</v>
      </c>
      <c r="G1401" t="s">
        <v>56</v>
      </c>
      <c r="H1401" t="s">
        <v>33</v>
      </c>
      <c r="I1401" t="s">
        <v>34</v>
      </c>
      <c r="J1401" t="s">
        <v>70</v>
      </c>
      <c r="K1401" s="1">
        <v>33128</v>
      </c>
      <c r="L1401" t="s">
        <v>36</v>
      </c>
      <c r="M1401" t="s">
        <v>37</v>
      </c>
      <c r="N1401" t="s">
        <v>72</v>
      </c>
      <c r="O1401" t="s">
        <v>61</v>
      </c>
      <c r="P1401" t="s">
        <v>40</v>
      </c>
      <c r="Q1401">
        <v>3</v>
      </c>
      <c r="R1401" s="1">
        <v>44835</v>
      </c>
      <c r="S1401">
        <v>3</v>
      </c>
      <c r="T1401">
        <v>5</v>
      </c>
      <c r="U1401">
        <v>5</v>
      </c>
      <c r="V1401" s="1">
        <v>45141</v>
      </c>
      <c r="W1401" t="s">
        <v>92</v>
      </c>
      <c r="X1401" t="s">
        <v>42</v>
      </c>
      <c r="Y1401" t="s">
        <v>52</v>
      </c>
      <c r="Z1401">
        <v>2</v>
      </c>
      <c r="AA1401">
        <v>226.7</v>
      </c>
      <c r="AB1401">
        <v>33</v>
      </c>
      <c r="AC1401" t="str" cm="1">
        <f t="array" ref="AC1401">_xlfn.IFS(AB1401 &lt;=29, "Young Adult", AB1401 &lt;=44, "Adult", AB1401 &lt;=59, "Middle Age", AB1401 &gt; 59, "Old")</f>
        <v>Adult</v>
      </c>
      <c r="AD1401">
        <f t="shared" ca="1" si="42"/>
        <v>3</v>
      </c>
      <c r="AE1401" t="str" cm="1">
        <f t="array" ref="AE1401">_xlfn.IFS(S1401 &lt; 3, "Low", S1401 &lt;= 4, "Medium", S1401 &gt; 4, "High")</f>
        <v>Medium</v>
      </c>
      <c r="AF1401" t="str" cm="1">
        <f t="array" ref="AF1401">_xlfn.IFS(T1401 &lt; 3, "Unsatisfied", T1401 &lt;= 4, "Neutral", T1401 &gt; 4, "Satisfied" )</f>
        <v>Satisfied</v>
      </c>
      <c r="AG1401" t="str" cm="1">
        <f t="array" ref="AG1401">_xlfn.IFS(Q1401 &lt; 3, "Needs Improvement", Q1401 &lt;= 4, "Good", Q1401 &gt; 4, "Excellent" )</f>
        <v>Good</v>
      </c>
      <c r="AH1401" t="str">
        <f t="shared" si="43"/>
        <v>Needs Improvement</v>
      </c>
    </row>
    <row r="1402" spans="1:34" x14ac:dyDescent="0.35">
      <c r="A1402">
        <v>1919</v>
      </c>
      <c r="B1402" s="1">
        <v>44682</v>
      </c>
      <c r="C1402" t="s">
        <v>28</v>
      </c>
      <c r="D1402" t="s">
        <v>64</v>
      </c>
      <c r="E1402" t="s">
        <v>108</v>
      </c>
      <c r="F1402" t="s">
        <v>31</v>
      </c>
      <c r="G1402" t="s">
        <v>45</v>
      </c>
      <c r="H1402" t="s">
        <v>55</v>
      </c>
      <c r="I1402" t="s">
        <v>34</v>
      </c>
      <c r="J1402" t="s">
        <v>100</v>
      </c>
      <c r="K1402" s="1">
        <v>33100</v>
      </c>
      <c r="L1402" t="s">
        <v>36</v>
      </c>
      <c r="M1402" t="s">
        <v>37</v>
      </c>
      <c r="N1402" t="s">
        <v>60</v>
      </c>
      <c r="O1402" t="s">
        <v>39</v>
      </c>
      <c r="P1402" t="s">
        <v>40</v>
      </c>
      <c r="Q1402">
        <v>3</v>
      </c>
      <c r="R1402" s="1">
        <v>45068</v>
      </c>
      <c r="S1402">
        <v>2</v>
      </c>
      <c r="T1402">
        <v>3</v>
      </c>
      <c r="U1402">
        <v>3</v>
      </c>
      <c r="V1402" s="1">
        <v>45095</v>
      </c>
      <c r="W1402" t="s">
        <v>41</v>
      </c>
      <c r="X1402" t="s">
        <v>51</v>
      </c>
      <c r="Y1402" t="s">
        <v>43</v>
      </c>
      <c r="Z1402">
        <v>1</v>
      </c>
      <c r="AA1402">
        <v>583.76</v>
      </c>
      <c r="AB1402">
        <v>32</v>
      </c>
      <c r="AC1402" t="str" cm="1">
        <f t="array" ref="AC1402">_xlfn.IFS(AB1402 &lt;=29, "Young Adult", AB1402 &lt;=44, "Adult", AB1402 &lt;=59, "Middle Age", AB1402 &gt; 59, "Old")</f>
        <v>Adult</v>
      </c>
      <c r="AD1402">
        <f t="shared" ca="1" si="42"/>
        <v>4</v>
      </c>
      <c r="AE1402" t="str" cm="1">
        <f t="array" ref="AE1402">_xlfn.IFS(S1402 &lt; 3, "Low", S1402 &lt;= 4, "Medium", S1402 &gt; 4, "High")</f>
        <v>Low</v>
      </c>
      <c r="AF1402" t="str" cm="1">
        <f t="array" ref="AF1402">_xlfn.IFS(T1402 &lt; 3, "Unsatisfied", T1402 &lt;= 4, "Neutral", T1402 &gt; 4, "Satisfied" )</f>
        <v>Neutral</v>
      </c>
      <c r="AG1402" t="str" cm="1">
        <f t="array" ref="AG1402">_xlfn.IFS(Q1402 &lt; 3, "Needs Improvement", Q1402 &lt;= 4, "Good", Q1402 &gt; 4, "Excellent" )</f>
        <v>Good</v>
      </c>
      <c r="AH1402" t="str">
        <f t="shared" si="43"/>
        <v>Needs Improvement</v>
      </c>
    </row>
    <row r="1403" spans="1:34" x14ac:dyDescent="0.35">
      <c r="A1403">
        <v>1920</v>
      </c>
      <c r="B1403" s="1">
        <v>44222</v>
      </c>
      <c r="C1403" t="s">
        <v>28</v>
      </c>
      <c r="D1403" t="s">
        <v>94</v>
      </c>
      <c r="E1403" t="s">
        <v>108</v>
      </c>
      <c r="F1403" t="s">
        <v>55</v>
      </c>
      <c r="G1403" t="s">
        <v>56</v>
      </c>
      <c r="H1403" t="s">
        <v>55</v>
      </c>
      <c r="I1403" t="s">
        <v>34</v>
      </c>
      <c r="J1403" t="s">
        <v>70</v>
      </c>
      <c r="K1403" s="1">
        <v>17748</v>
      </c>
      <c r="L1403" t="s">
        <v>36</v>
      </c>
      <c r="M1403" t="s">
        <v>37</v>
      </c>
      <c r="N1403" t="s">
        <v>49</v>
      </c>
      <c r="O1403" t="s">
        <v>39</v>
      </c>
      <c r="P1403" t="s">
        <v>40</v>
      </c>
      <c r="Q1403">
        <v>3</v>
      </c>
      <c r="R1403" s="1">
        <v>44827</v>
      </c>
      <c r="S1403">
        <v>2</v>
      </c>
      <c r="T1403">
        <v>5</v>
      </c>
      <c r="U1403">
        <v>3</v>
      </c>
      <c r="V1403" s="1">
        <v>45020</v>
      </c>
      <c r="W1403" t="s">
        <v>50</v>
      </c>
      <c r="X1403" t="s">
        <v>42</v>
      </c>
      <c r="Y1403" t="s">
        <v>43</v>
      </c>
      <c r="Z1403">
        <v>3</v>
      </c>
      <c r="AA1403">
        <v>646.65</v>
      </c>
      <c r="AB1403">
        <v>73</v>
      </c>
      <c r="AC1403" t="str" cm="1">
        <f t="array" ref="AC1403">_xlfn.IFS(AB1403 &lt;=29, "Young Adult", AB1403 &lt;=44, "Adult", AB1403 &lt;=59, "Middle Age", AB1403 &gt; 59, "Old")</f>
        <v>Old</v>
      </c>
      <c r="AD1403">
        <f t="shared" ca="1" si="42"/>
        <v>5</v>
      </c>
      <c r="AE1403" t="str" cm="1">
        <f t="array" ref="AE1403">_xlfn.IFS(S1403 &lt; 3, "Low", S1403 &lt;= 4, "Medium", S1403 &gt; 4, "High")</f>
        <v>Low</v>
      </c>
      <c r="AF1403" t="str" cm="1">
        <f t="array" ref="AF1403">_xlfn.IFS(T1403 &lt; 3, "Unsatisfied", T1403 &lt;= 4, "Neutral", T1403 &gt; 4, "Satisfied" )</f>
        <v>Satisfied</v>
      </c>
      <c r="AG1403" t="str" cm="1">
        <f t="array" ref="AG1403">_xlfn.IFS(Q1403 &lt; 3, "Needs Improvement", Q1403 &lt;= 4, "Good", Q1403 &gt; 4, "Excellent" )</f>
        <v>Good</v>
      </c>
      <c r="AH1403" t="str">
        <f t="shared" si="43"/>
        <v>Needs Improvement</v>
      </c>
    </row>
    <row r="1404" spans="1:34" x14ac:dyDescent="0.35">
      <c r="A1404">
        <v>1921</v>
      </c>
      <c r="B1404" s="1">
        <v>44445</v>
      </c>
      <c r="C1404" t="s">
        <v>28</v>
      </c>
      <c r="D1404" t="s">
        <v>74</v>
      </c>
      <c r="E1404" t="s">
        <v>30</v>
      </c>
      <c r="F1404" t="s">
        <v>31</v>
      </c>
      <c r="G1404" t="s">
        <v>32</v>
      </c>
      <c r="H1404" t="s">
        <v>55</v>
      </c>
      <c r="I1404" t="s">
        <v>34</v>
      </c>
      <c r="J1404" t="s">
        <v>79</v>
      </c>
      <c r="K1404" s="1">
        <v>34542</v>
      </c>
      <c r="L1404" t="s">
        <v>36</v>
      </c>
      <c r="M1404" t="s">
        <v>48</v>
      </c>
      <c r="N1404" t="s">
        <v>60</v>
      </c>
      <c r="O1404" t="s">
        <v>67</v>
      </c>
      <c r="P1404" t="s">
        <v>40</v>
      </c>
      <c r="Q1404">
        <v>3</v>
      </c>
      <c r="R1404" s="1">
        <v>44958</v>
      </c>
      <c r="S1404">
        <v>3</v>
      </c>
      <c r="T1404">
        <v>2</v>
      </c>
      <c r="U1404">
        <v>5</v>
      </c>
      <c r="V1404" s="1">
        <v>45074</v>
      </c>
      <c r="W1404" t="s">
        <v>68</v>
      </c>
      <c r="X1404" t="s">
        <v>51</v>
      </c>
      <c r="Y1404" t="s">
        <v>52</v>
      </c>
      <c r="Z1404">
        <v>2</v>
      </c>
      <c r="AA1404">
        <v>813.17</v>
      </c>
      <c r="AB1404">
        <v>27</v>
      </c>
      <c r="AC1404" t="str" cm="1">
        <f t="array" ref="AC1404">_xlfn.IFS(AB1404 &lt;=29, "Young Adult", AB1404 &lt;=44, "Adult", AB1404 &lt;=59, "Middle Age", AB1404 &gt; 59, "Old")</f>
        <v>Young Adult</v>
      </c>
      <c r="AD1404">
        <f t="shared" ca="1" si="42"/>
        <v>4</v>
      </c>
      <c r="AE1404" t="str" cm="1">
        <f t="array" ref="AE1404">_xlfn.IFS(S1404 &lt; 3, "Low", S1404 &lt;= 4, "Medium", S1404 &gt; 4, "High")</f>
        <v>Medium</v>
      </c>
      <c r="AF1404" t="str" cm="1">
        <f t="array" ref="AF1404">_xlfn.IFS(T1404 &lt; 3, "Unsatisfied", T1404 &lt;= 4, "Neutral", T1404 &gt; 4, "Satisfied" )</f>
        <v>Unsatisfied</v>
      </c>
      <c r="AG1404" t="str" cm="1">
        <f t="array" ref="AG1404">_xlfn.IFS(Q1404 &lt; 3, "Needs Improvement", Q1404 &lt;= 4, "Good", Q1404 &gt; 4, "Excellent" )</f>
        <v>Good</v>
      </c>
      <c r="AH1404" t="str">
        <f t="shared" si="43"/>
        <v>Needs Improvement</v>
      </c>
    </row>
    <row r="1405" spans="1:34" x14ac:dyDescent="0.35">
      <c r="A1405">
        <v>1922</v>
      </c>
      <c r="B1405" s="1">
        <v>44041</v>
      </c>
      <c r="C1405" t="s">
        <v>28</v>
      </c>
      <c r="D1405" t="s">
        <v>81</v>
      </c>
      <c r="E1405" t="s">
        <v>30</v>
      </c>
      <c r="F1405" t="s">
        <v>55</v>
      </c>
      <c r="G1405" t="s">
        <v>45</v>
      </c>
      <c r="H1405" t="s">
        <v>46</v>
      </c>
      <c r="I1405" t="s">
        <v>34</v>
      </c>
      <c r="J1405" t="s">
        <v>65</v>
      </c>
      <c r="K1405" s="1">
        <v>21227</v>
      </c>
      <c r="L1405" t="s">
        <v>36</v>
      </c>
      <c r="M1405" t="s">
        <v>48</v>
      </c>
      <c r="N1405" t="s">
        <v>84</v>
      </c>
      <c r="O1405" t="s">
        <v>77</v>
      </c>
      <c r="P1405" t="s">
        <v>40</v>
      </c>
      <c r="Q1405">
        <v>3</v>
      </c>
      <c r="R1405" s="1">
        <v>45045</v>
      </c>
      <c r="S1405">
        <v>1</v>
      </c>
      <c r="T1405">
        <v>1</v>
      </c>
      <c r="U1405">
        <v>3</v>
      </c>
      <c r="V1405" s="1">
        <v>44879</v>
      </c>
      <c r="W1405" t="s">
        <v>68</v>
      </c>
      <c r="X1405" t="s">
        <v>51</v>
      </c>
      <c r="Y1405" t="s">
        <v>73</v>
      </c>
      <c r="Z1405">
        <v>3</v>
      </c>
      <c r="AA1405">
        <v>636.38</v>
      </c>
      <c r="AB1405">
        <v>62</v>
      </c>
      <c r="AC1405" t="str" cm="1">
        <f t="array" ref="AC1405">_xlfn.IFS(AB1405 &lt;=29, "Young Adult", AB1405 &lt;=44, "Adult", AB1405 &lt;=59, "Middle Age", AB1405 &gt; 59, "Old")</f>
        <v>Old</v>
      </c>
      <c r="AD1405">
        <f t="shared" ca="1" si="42"/>
        <v>5</v>
      </c>
      <c r="AE1405" t="str" cm="1">
        <f t="array" ref="AE1405">_xlfn.IFS(S1405 &lt; 3, "Low", S1405 &lt;= 4, "Medium", S1405 &gt; 4, "High")</f>
        <v>Low</v>
      </c>
      <c r="AF1405" t="str" cm="1">
        <f t="array" ref="AF1405">_xlfn.IFS(T1405 &lt; 3, "Unsatisfied", T1405 &lt;= 4, "Neutral", T1405 &gt; 4, "Satisfied" )</f>
        <v>Unsatisfied</v>
      </c>
      <c r="AG1405" t="str" cm="1">
        <f t="array" ref="AG1405">_xlfn.IFS(Q1405 &lt; 3, "Needs Improvement", Q1405 &lt;= 4, "Good", Q1405 &gt; 4, "Excellent" )</f>
        <v>Good</v>
      </c>
      <c r="AH1405" t="str">
        <f t="shared" si="43"/>
        <v>Needs Improvement</v>
      </c>
    </row>
    <row r="1406" spans="1:34" x14ac:dyDescent="0.35">
      <c r="A1406">
        <v>1923</v>
      </c>
      <c r="B1406" s="1">
        <v>45016</v>
      </c>
      <c r="C1406" t="s">
        <v>28</v>
      </c>
      <c r="D1406" t="s">
        <v>54</v>
      </c>
      <c r="E1406" t="s">
        <v>30</v>
      </c>
      <c r="F1406" t="s">
        <v>55</v>
      </c>
      <c r="G1406" t="s">
        <v>56</v>
      </c>
      <c r="H1406" t="s">
        <v>55</v>
      </c>
      <c r="I1406" t="s">
        <v>34</v>
      </c>
      <c r="J1406" t="s">
        <v>104</v>
      </c>
      <c r="K1406" s="1">
        <v>24416</v>
      </c>
      <c r="L1406" t="s">
        <v>36</v>
      </c>
      <c r="M1406" t="s">
        <v>37</v>
      </c>
      <c r="N1406" t="s">
        <v>60</v>
      </c>
      <c r="O1406" t="s">
        <v>39</v>
      </c>
      <c r="P1406" t="s">
        <v>40</v>
      </c>
      <c r="Q1406">
        <v>3</v>
      </c>
      <c r="R1406" s="1">
        <v>45136</v>
      </c>
      <c r="S1406">
        <v>3</v>
      </c>
      <c r="T1406">
        <v>4</v>
      </c>
      <c r="U1406">
        <v>4</v>
      </c>
      <c r="V1406" s="1">
        <v>44882</v>
      </c>
      <c r="W1406" t="s">
        <v>62</v>
      </c>
      <c r="X1406" t="s">
        <v>51</v>
      </c>
      <c r="Y1406" t="s">
        <v>43</v>
      </c>
      <c r="Z1406">
        <v>3</v>
      </c>
      <c r="AA1406">
        <v>868.74</v>
      </c>
      <c r="AB1406">
        <v>57</v>
      </c>
      <c r="AC1406" t="str" cm="1">
        <f t="array" ref="AC1406">_xlfn.IFS(AB1406 &lt;=29, "Young Adult", AB1406 &lt;=44, "Adult", AB1406 &lt;=59, "Middle Age", AB1406 &gt; 59, "Old")</f>
        <v>Middle Age</v>
      </c>
      <c r="AD1406">
        <f t="shared" ca="1" si="42"/>
        <v>3</v>
      </c>
      <c r="AE1406" t="str" cm="1">
        <f t="array" ref="AE1406">_xlfn.IFS(S1406 &lt; 3, "Low", S1406 &lt;= 4, "Medium", S1406 &gt; 4, "High")</f>
        <v>Medium</v>
      </c>
      <c r="AF1406" t="str" cm="1">
        <f t="array" ref="AF1406">_xlfn.IFS(T1406 &lt; 3, "Unsatisfied", T1406 &lt;= 4, "Neutral", T1406 &gt; 4, "Satisfied" )</f>
        <v>Neutral</v>
      </c>
      <c r="AG1406" t="str" cm="1">
        <f t="array" ref="AG1406">_xlfn.IFS(Q1406 &lt; 3, "Needs Improvement", Q1406 &lt;= 4, "Good", Q1406 &gt; 4, "Excellent" )</f>
        <v>Good</v>
      </c>
      <c r="AH1406" t="str">
        <f t="shared" si="43"/>
        <v>Needs Improvement</v>
      </c>
    </row>
    <row r="1407" spans="1:34" x14ac:dyDescent="0.35">
      <c r="A1407">
        <v>1924</v>
      </c>
      <c r="B1407" s="1">
        <v>45062</v>
      </c>
      <c r="C1407" t="s">
        <v>28</v>
      </c>
      <c r="D1407" t="s">
        <v>69</v>
      </c>
      <c r="E1407" t="s">
        <v>30</v>
      </c>
      <c r="F1407" t="s">
        <v>46</v>
      </c>
      <c r="G1407" t="s">
        <v>56</v>
      </c>
      <c r="H1407" t="s">
        <v>55</v>
      </c>
      <c r="I1407" t="s">
        <v>34</v>
      </c>
      <c r="J1407" t="s">
        <v>70</v>
      </c>
      <c r="K1407" s="1">
        <v>34667</v>
      </c>
      <c r="L1407" t="s">
        <v>36</v>
      </c>
      <c r="M1407" t="s">
        <v>37</v>
      </c>
      <c r="N1407" t="s">
        <v>49</v>
      </c>
      <c r="O1407" t="s">
        <v>67</v>
      </c>
      <c r="P1407" t="s">
        <v>40</v>
      </c>
      <c r="Q1407">
        <v>3</v>
      </c>
      <c r="R1407" s="1">
        <v>44809</v>
      </c>
      <c r="S1407">
        <v>3</v>
      </c>
      <c r="T1407">
        <v>5</v>
      </c>
      <c r="U1407">
        <v>1</v>
      </c>
      <c r="V1407" s="1">
        <v>45121</v>
      </c>
      <c r="W1407" t="s">
        <v>50</v>
      </c>
      <c r="X1407" t="s">
        <v>51</v>
      </c>
      <c r="Y1407" t="s">
        <v>43</v>
      </c>
      <c r="Z1407">
        <v>4</v>
      </c>
      <c r="AA1407">
        <v>250.41</v>
      </c>
      <c r="AB1407">
        <v>29</v>
      </c>
      <c r="AC1407" t="str" cm="1">
        <f t="array" ref="AC1407">_xlfn.IFS(AB1407 &lt;=29, "Young Adult", AB1407 &lt;=44, "Adult", AB1407 &lt;=59, "Middle Age", AB1407 &gt; 59, "Old")</f>
        <v>Young Adult</v>
      </c>
      <c r="AD1407">
        <f t="shared" ca="1" si="42"/>
        <v>3</v>
      </c>
      <c r="AE1407" t="str" cm="1">
        <f t="array" ref="AE1407">_xlfn.IFS(S1407 &lt; 3, "Low", S1407 &lt;= 4, "Medium", S1407 &gt; 4, "High")</f>
        <v>Medium</v>
      </c>
      <c r="AF1407" t="str" cm="1">
        <f t="array" ref="AF1407">_xlfn.IFS(T1407 &lt; 3, "Unsatisfied", T1407 &lt;= 4, "Neutral", T1407 &gt; 4, "Satisfied" )</f>
        <v>Satisfied</v>
      </c>
      <c r="AG1407" t="str" cm="1">
        <f t="array" ref="AG1407">_xlfn.IFS(Q1407 &lt; 3, "Needs Improvement", Q1407 &lt;= 4, "Good", Q1407 &gt; 4, "Excellent" )</f>
        <v>Good</v>
      </c>
      <c r="AH1407" t="str">
        <f t="shared" si="43"/>
        <v>Needs Improvement</v>
      </c>
    </row>
    <row r="1408" spans="1:34" x14ac:dyDescent="0.35">
      <c r="A1408">
        <v>1925</v>
      </c>
      <c r="B1408" s="1">
        <v>45045</v>
      </c>
      <c r="C1408" t="s">
        <v>28</v>
      </c>
      <c r="D1408" t="s">
        <v>29</v>
      </c>
      <c r="E1408" t="s">
        <v>30</v>
      </c>
      <c r="F1408" t="s">
        <v>31</v>
      </c>
      <c r="G1408" t="s">
        <v>56</v>
      </c>
      <c r="H1408" t="s">
        <v>55</v>
      </c>
      <c r="I1408" t="s">
        <v>34</v>
      </c>
      <c r="J1408" t="s">
        <v>89</v>
      </c>
      <c r="K1408" s="1">
        <v>29264</v>
      </c>
      <c r="L1408" t="s">
        <v>36</v>
      </c>
      <c r="M1408" t="s">
        <v>48</v>
      </c>
      <c r="N1408" t="s">
        <v>60</v>
      </c>
      <c r="O1408" t="s">
        <v>77</v>
      </c>
      <c r="P1408" t="s">
        <v>40</v>
      </c>
      <c r="Q1408">
        <v>3</v>
      </c>
      <c r="R1408" s="1">
        <v>45037</v>
      </c>
      <c r="S1408">
        <v>1</v>
      </c>
      <c r="T1408">
        <v>5</v>
      </c>
      <c r="U1408">
        <v>3</v>
      </c>
      <c r="V1408" s="1">
        <v>45058</v>
      </c>
      <c r="W1408" t="s">
        <v>92</v>
      </c>
      <c r="X1408" t="s">
        <v>42</v>
      </c>
      <c r="Y1408" t="s">
        <v>63</v>
      </c>
      <c r="Z1408">
        <v>3</v>
      </c>
      <c r="AA1408">
        <v>882.06</v>
      </c>
      <c r="AB1408">
        <v>43</v>
      </c>
      <c r="AC1408" t="str" cm="1">
        <f t="array" ref="AC1408">_xlfn.IFS(AB1408 &lt;=29, "Young Adult", AB1408 &lt;=44, "Adult", AB1408 &lt;=59, "Middle Age", AB1408 &gt; 59, "Old")</f>
        <v>Adult</v>
      </c>
      <c r="AD1408">
        <f t="shared" ca="1" si="42"/>
        <v>3</v>
      </c>
      <c r="AE1408" t="str" cm="1">
        <f t="array" ref="AE1408">_xlfn.IFS(S1408 &lt; 3, "Low", S1408 &lt;= 4, "Medium", S1408 &gt; 4, "High")</f>
        <v>Low</v>
      </c>
      <c r="AF1408" t="str" cm="1">
        <f t="array" ref="AF1408">_xlfn.IFS(T1408 &lt; 3, "Unsatisfied", T1408 &lt;= 4, "Neutral", T1408 &gt; 4, "Satisfied" )</f>
        <v>Satisfied</v>
      </c>
      <c r="AG1408" t="str" cm="1">
        <f t="array" ref="AG1408">_xlfn.IFS(Q1408 &lt; 3, "Needs Improvement", Q1408 &lt;= 4, "Good", Q1408 &gt; 4, "Excellent" )</f>
        <v>Good</v>
      </c>
      <c r="AH1408" t="str">
        <f t="shared" si="43"/>
        <v>Effective</v>
      </c>
    </row>
    <row r="1409" spans="1:34" x14ac:dyDescent="0.35">
      <c r="A1409">
        <v>1926</v>
      </c>
      <c r="B1409" s="1">
        <v>43796</v>
      </c>
      <c r="C1409" t="s">
        <v>28</v>
      </c>
      <c r="D1409" t="s">
        <v>85</v>
      </c>
      <c r="E1409" t="s">
        <v>30</v>
      </c>
      <c r="F1409" t="s">
        <v>31</v>
      </c>
      <c r="G1409" t="s">
        <v>45</v>
      </c>
      <c r="H1409" t="s">
        <v>33</v>
      </c>
      <c r="I1409" t="s">
        <v>34</v>
      </c>
      <c r="J1409" t="s">
        <v>70</v>
      </c>
      <c r="K1409" s="1">
        <v>36527</v>
      </c>
      <c r="L1409" t="s">
        <v>36</v>
      </c>
      <c r="M1409" t="s">
        <v>48</v>
      </c>
      <c r="N1409" t="s">
        <v>72</v>
      </c>
      <c r="O1409" t="s">
        <v>61</v>
      </c>
      <c r="P1409" t="s">
        <v>40</v>
      </c>
      <c r="Q1409">
        <v>3</v>
      </c>
      <c r="R1409" s="1">
        <v>44793</v>
      </c>
      <c r="S1409">
        <v>3</v>
      </c>
      <c r="T1409">
        <v>4</v>
      </c>
      <c r="U1409">
        <v>2</v>
      </c>
      <c r="V1409" s="1">
        <v>45107</v>
      </c>
      <c r="W1409" t="s">
        <v>41</v>
      </c>
      <c r="X1409" t="s">
        <v>42</v>
      </c>
      <c r="Y1409" t="s">
        <v>73</v>
      </c>
      <c r="Z1409">
        <v>1</v>
      </c>
      <c r="AA1409">
        <v>350.88</v>
      </c>
      <c r="AB1409">
        <v>19</v>
      </c>
      <c r="AC1409" t="str" cm="1">
        <f t="array" ref="AC1409">_xlfn.IFS(AB1409 &lt;=29, "Young Adult", AB1409 &lt;=44, "Adult", AB1409 &lt;=59, "Middle Age", AB1409 &gt; 59, "Old")</f>
        <v>Young Adult</v>
      </c>
      <c r="AD1409">
        <f t="shared" ca="1" si="42"/>
        <v>6</v>
      </c>
      <c r="AE1409" t="str" cm="1">
        <f t="array" ref="AE1409">_xlfn.IFS(S1409 &lt; 3, "Low", S1409 &lt;= 4, "Medium", S1409 &gt; 4, "High")</f>
        <v>Medium</v>
      </c>
      <c r="AF1409" t="str" cm="1">
        <f t="array" ref="AF1409">_xlfn.IFS(T1409 &lt; 3, "Unsatisfied", T1409 &lt;= 4, "Neutral", T1409 &gt; 4, "Satisfied" )</f>
        <v>Neutral</v>
      </c>
      <c r="AG1409" t="str" cm="1">
        <f t="array" ref="AG1409">_xlfn.IFS(Q1409 &lt; 3, "Needs Improvement", Q1409 &lt;= 4, "Good", Q1409 &gt; 4, "Excellent" )</f>
        <v>Good</v>
      </c>
      <c r="AH1409" t="str">
        <f t="shared" si="43"/>
        <v>Needs Improvement</v>
      </c>
    </row>
    <row r="1410" spans="1:34" x14ac:dyDescent="0.35">
      <c r="A1410">
        <v>1927</v>
      </c>
      <c r="B1410" s="1">
        <v>44868</v>
      </c>
      <c r="C1410" t="s">
        <v>28</v>
      </c>
      <c r="D1410" t="s">
        <v>44</v>
      </c>
      <c r="E1410" t="s">
        <v>30</v>
      </c>
      <c r="F1410" t="s">
        <v>55</v>
      </c>
      <c r="G1410" t="s">
        <v>32</v>
      </c>
      <c r="H1410" t="s">
        <v>55</v>
      </c>
      <c r="I1410" t="s">
        <v>34</v>
      </c>
      <c r="J1410" t="s">
        <v>70</v>
      </c>
      <c r="K1410" s="1">
        <v>27856</v>
      </c>
      <c r="L1410" t="s">
        <v>36</v>
      </c>
      <c r="M1410" t="s">
        <v>48</v>
      </c>
      <c r="N1410" t="s">
        <v>49</v>
      </c>
      <c r="O1410" t="s">
        <v>67</v>
      </c>
      <c r="P1410" t="s">
        <v>40</v>
      </c>
      <c r="Q1410">
        <v>3</v>
      </c>
      <c r="R1410" s="1">
        <v>44908</v>
      </c>
      <c r="S1410">
        <v>3</v>
      </c>
      <c r="T1410">
        <v>2</v>
      </c>
      <c r="U1410">
        <v>1</v>
      </c>
      <c r="V1410" s="1">
        <v>44980</v>
      </c>
      <c r="W1410" t="s">
        <v>41</v>
      </c>
      <c r="X1410" t="s">
        <v>51</v>
      </c>
      <c r="Y1410" t="s">
        <v>63</v>
      </c>
      <c r="Z1410">
        <v>5</v>
      </c>
      <c r="AA1410">
        <v>571.80999999999995</v>
      </c>
      <c r="AB1410">
        <v>46</v>
      </c>
      <c r="AC1410" t="str" cm="1">
        <f t="array" ref="AC1410">_xlfn.IFS(AB1410 &lt;=29, "Young Adult", AB1410 &lt;=44, "Adult", AB1410 &lt;=59, "Middle Age", AB1410 &gt; 59, "Old")</f>
        <v>Middle Age</v>
      </c>
      <c r="AD1410">
        <f t="shared" ca="1" si="42"/>
        <v>3</v>
      </c>
      <c r="AE1410" t="str" cm="1">
        <f t="array" ref="AE1410">_xlfn.IFS(S1410 &lt; 3, "Low", S1410 &lt;= 4, "Medium", S1410 &gt; 4, "High")</f>
        <v>Medium</v>
      </c>
      <c r="AF1410" t="str" cm="1">
        <f t="array" ref="AF1410">_xlfn.IFS(T1410 &lt; 3, "Unsatisfied", T1410 &lt;= 4, "Neutral", T1410 &gt; 4, "Satisfied" )</f>
        <v>Unsatisfied</v>
      </c>
      <c r="AG1410" t="str" cm="1">
        <f t="array" ref="AG1410">_xlfn.IFS(Q1410 &lt; 3, "Needs Improvement", Q1410 &lt;= 4, "Good", Q1410 &gt; 4, "Excellent" )</f>
        <v>Good</v>
      </c>
      <c r="AH1410" t="str">
        <f t="shared" si="43"/>
        <v>Effective</v>
      </c>
    </row>
    <row r="1411" spans="1:34" x14ac:dyDescent="0.35">
      <c r="A1411">
        <v>1928</v>
      </c>
      <c r="B1411" s="1">
        <v>44781</v>
      </c>
      <c r="C1411" t="s">
        <v>28</v>
      </c>
      <c r="D1411" t="s">
        <v>87</v>
      </c>
      <c r="E1411" t="s">
        <v>30</v>
      </c>
      <c r="F1411" t="s">
        <v>55</v>
      </c>
      <c r="G1411" t="s">
        <v>45</v>
      </c>
      <c r="H1411" t="s">
        <v>46</v>
      </c>
      <c r="I1411" t="s">
        <v>34</v>
      </c>
      <c r="J1411" t="s">
        <v>65</v>
      </c>
      <c r="K1411" s="1">
        <v>30392</v>
      </c>
      <c r="L1411" t="s">
        <v>36</v>
      </c>
      <c r="M1411" t="s">
        <v>37</v>
      </c>
      <c r="N1411" t="s">
        <v>49</v>
      </c>
      <c r="O1411" t="s">
        <v>39</v>
      </c>
      <c r="P1411" t="s">
        <v>40</v>
      </c>
      <c r="Q1411">
        <v>3</v>
      </c>
      <c r="R1411" s="1">
        <v>44797</v>
      </c>
      <c r="S1411">
        <v>4</v>
      </c>
      <c r="T1411">
        <v>5</v>
      </c>
      <c r="U1411">
        <v>5</v>
      </c>
      <c r="V1411" s="1">
        <v>44980</v>
      </c>
      <c r="W1411" t="s">
        <v>92</v>
      </c>
      <c r="X1411" t="s">
        <v>42</v>
      </c>
      <c r="Y1411" t="s">
        <v>43</v>
      </c>
      <c r="Z1411">
        <v>3</v>
      </c>
      <c r="AA1411">
        <v>900.89</v>
      </c>
      <c r="AB1411">
        <v>39</v>
      </c>
      <c r="AC1411" t="str" cm="1">
        <f t="array" ref="AC1411">_xlfn.IFS(AB1411 &lt;=29, "Young Adult", AB1411 &lt;=44, "Adult", AB1411 &lt;=59, "Middle Age", AB1411 &gt; 59, "Old")</f>
        <v>Adult</v>
      </c>
      <c r="AD1411">
        <f t="shared" ref="AD1411:AD1474" ca="1" si="44">DATEDIF(B1411, TODAY(), "Y")</f>
        <v>3</v>
      </c>
      <c r="AE1411" t="str" cm="1">
        <f t="array" ref="AE1411">_xlfn.IFS(S1411 &lt; 3, "Low", S1411 &lt;= 4, "Medium", S1411 &gt; 4, "High")</f>
        <v>Medium</v>
      </c>
      <c r="AF1411" t="str" cm="1">
        <f t="array" ref="AF1411">_xlfn.IFS(T1411 &lt; 3, "Unsatisfied", T1411 &lt;= 4, "Neutral", T1411 &gt; 4, "Satisfied" )</f>
        <v>Satisfied</v>
      </c>
      <c r="AG1411" t="str" cm="1">
        <f t="array" ref="AG1411">_xlfn.IFS(Q1411 &lt; 3, "Needs Improvement", Q1411 &lt;= 4, "Good", Q1411 &gt; 4, "Excellent" )</f>
        <v>Good</v>
      </c>
      <c r="AH1411" t="str">
        <f t="shared" ref="AH1411:AH1474" si="45">IF(AND(Y1411 = "Passed", Q1411 &gt; 4), "Highly Effective", IF(AND(Y1411 = "Completed", Q1411 &gt;= 3), "Effective", "Needs Improvement"))</f>
        <v>Needs Improvement</v>
      </c>
    </row>
    <row r="1412" spans="1:34" x14ac:dyDescent="0.35">
      <c r="A1412">
        <v>1929</v>
      </c>
      <c r="B1412" s="1">
        <v>45134</v>
      </c>
      <c r="C1412" t="s">
        <v>28</v>
      </c>
      <c r="D1412" t="s">
        <v>64</v>
      </c>
      <c r="E1412" t="s">
        <v>30</v>
      </c>
      <c r="F1412" t="s">
        <v>31</v>
      </c>
      <c r="G1412" t="s">
        <v>45</v>
      </c>
      <c r="H1412" t="s">
        <v>55</v>
      </c>
      <c r="I1412" t="s">
        <v>34</v>
      </c>
      <c r="J1412" t="s">
        <v>70</v>
      </c>
      <c r="K1412" s="1">
        <v>32205</v>
      </c>
      <c r="L1412" t="s">
        <v>36</v>
      </c>
      <c r="M1412" t="s">
        <v>37</v>
      </c>
      <c r="N1412" t="s">
        <v>84</v>
      </c>
      <c r="O1412" t="s">
        <v>39</v>
      </c>
      <c r="P1412" t="s">
        <v>40</v>
      </c>
      <c r="Q1412">
        <v>3</v>
      </c>
      <c r="R1412" s="1">
        <v>44904</v>
      </c>
      <c r="S1412">
        <v>4</v>
      </c>
      <c r="T1412">
        <v>1</v>
      </c>
      <c r="U1412">
        <v>3</v>
      </c>
      <c r="V1412" s="1">
        <v>45142</v>
      </c>
      <c r="W1412" t="s">
        <v>50</v>
      </c>
      <c r="X1412" t="s">
        <v>42</v>
      </c>
      <c r="Y1412" t="s">
        <v>43</v>
      </c>
      <c r="Z1412">
        <v>3</v>
      </c>
      <c r="AA1412">
        <v>312.56</v>
      </c>
      <c r="AB1412">
        <v>35</v>
      </c>
      <c r="AC1412" t="str" cm="1">
        <f t="array" ref="AC1412">_xlfn.IFS(AB1412 &lt;=29, "Young Adult", AB1412 &lt;=44, "Adult", AB1412 &lt;=59, "Middle Age", AB1412 &gt; 59, "Old")</f>
        <v>Adult</v>
      </c>
      <c r="AD1412">
        <f t="shared" ca="1" si="44"/>
        <v>2</v>
      </c>
      <c r="AE1412" t="str" cm="1">
        <f t="array" ref="AE1412">_xlfn.IFS(S1412 &lt; 3, "Low", S1412 &lt;= 4, "Medium", S1412 &gt; 4, "High")</f>
        <v>Medium</v>
      </c>
      <c r="AF1412" t="str" cm="1">
        <f t="array" ref="AF1412">_xlfn.IFS(T1412 &lt; 3, "Unsatisfied", T1412 &lt;= 4, "Neutral", T1412 &gt; 4, "Satisfied" )</f>
        <v>Unsatisfied</v>
      </c>
      <c r="AG1412" t="str" cm="1">
        <f t="array" ref="AG1412">_xlfn.IFS(Q1412 &lt; 3, "Needs Improvement", Q1412 &lt;= 4, "Good", Q1412 &gt; 4, "Excellent" )</f>
        <v>Good</v>
      </c>
      <c r="AH1412" t="str">
        <f t="shared" si="45"/>
        <v>Needs Improvement</v>
      </c>
    </row>
    <row r="1413" spans="1:34" x14ac:dyDescent="0.35">
      <c r="A1413">
        <v>1930</v>
      </c>
      <c r="B1413" s="1">
        <v>45122</v>
      </c>
      <c r="C1413" t="s">
        <v>28</v>
      </c>
      <c r="D1413" t="s">
        <v>94</v>
      </c>
      <c r="E1413" t="s">
        <v>30</v>
      </c>
      <c r="F1413" t="s">
        <v>55</v>
      </c>
      <c r="G1413" t="s">
        <v>32</v>
      </c>
      <c r="H1413" t="s">
        <v>33</v>
      </c>
      <c r="I1413" t="s">
        <v>34</v>
      </c>
      <c r="J1413" t="s">
        <v>65</v>
      </c>
      <c r="K1413" s="1">
        <v>31650</v>
      </c>
      <c r="L1413" t="s">
        <v>36</v>
      </c>
      <c r="M1413" t="s">
        <v>37</v>
      </c>
      <c r="N1413" t="s">
        <v>84</v>
      </c>
      <c r="O1413" t="s">
        <v>61</v>
      </c>
      <c r="P1413" t="s">
        <v>40</v>
      </c>
      <c r="Q1413">
        <v>3</v>
      </c>
      <c r="R1413" s="1">
        <v>44922</v>
      </c>
      <c r="S1413">
        <v>3</v>
      </c>
      <c r="T1413">
        <v>3</v>
      </c>
      <c r="U1413">
        <v>4</v>
      </c>
      <c r="V1413" s="1">
        <v>45107</v>
      </c>
      <c r="W1413" t="s">
        <v>62</v>
      </c>
      <c r="X1413" t="s">
        <v>51</v>
      </c>
      <c r="Y1413" t="s">
        <v>52</v>
      </c>
      <c r="Z1413">
        <v>5</v>
      </c>
      <c r="AA1413">
        <v>533.55999999999995</v>
      </c>
      <c r="AB1413">
        <v>37</v>
      </c>
      <c r="AC1413" t="str" cm="1">
        <f t="array" ref="AC1413">_xlfn.IFS(AB1413 &lt;=29, "Young Adult", AB1413 &lt;=44, "Adult", AB1413 &lt;=59, "Middle Age", AB1413 &gt; 59, "Old")</f>
        <v>Adult</v>
      </c>
      <c r="AD1413">
        <f t="shared" ca="1" si="44"/>
        <v>2</v>
      </c>
      <c r="AE1413" t="str" cm="1">
        <f t="array" ref="AE1413">_xlfn.IFS(S1413 &lt; 3, "Low", S1413 &lt;= 4, "Medium", S1413 &gt; 4, "High")</f>
        <v>Medium</v>
      </c>
      <c r="AF1413" t="str" cm="1">
        <f t="array" ref="AF1413">_xlfn.IFS(T1413 &lt; 3, "Unsatisfied", T1413 &lt;= 4, "Neutral", T1413 &gt; 4, "Satisfied" )</f>
        <v>Neutral</v>
      </c>
      <c r="AG1413" t="str" cm="1">
        <f t="array" ref="AG1413">_xlfn.IFS(Q1413 &lt; 3, "Needs Improvement", Q1413 &lt;= 4, "Good", Q1413 &gt; 4, "Excellent" )</f>
        <v>Good</v>
      </c>
      <c r="AH1413" t="str">
        <f t="shared" si="45"/>
        <v>Needs Improvement</v>
      </c>
    </row>
    <row r="1414" spans="1:34" x14ac:dyDescent="0.35">
      <c r="A1414">
        <v>1931</v>
      </c>
      <c r="B1414" s="1">
        <v>44874</v>
      </c>
      <c r="C1414" t="s">
        <v>28</v>
      </c>
      <c r="D1414" t="s">
        <v>74</v>
      </c>
      <c r="E1414" t="s">
        <v>30</v>
      </c>
      <c r="F1414" t="s">
        <v>55</v>
      </c>
      <c r="G1414" t="s">
        <v>56</v>
      </c>
      <c r="H1414" t="s">
        <v>33</v>
      </c>
      <c r="I1414" t="s">
        <v>34</v>
      </c>
      <c r="J1414" t="s">
        <v>97</v>
      </c>
      <c r="K1414" s="1">
        <v>36516</v>
      </c>
      <c r="L1414" t="s">
        <v>36</v>
      </c>
      <c r="M1414" t="s">
        <v>37</v>
      </c>
      <c r="N1414" t="s">
        <v>38</v>
      </c>
      <c r="O1414" t="s">
        <v>61</v>
      </c>
      <c r="P1414" t="s">
        <v>40</v>
      </c>
      <c r="Q1414">
        <v>3</v>
      </c>
      <c r="R1414" s="1">
        <v>45032</v>
      </c>
      <c r="S1414">
        <v>2</v>
      </c>
      <c r="T1414">
        <v>3</v>
      </c>
      <c r="U1414">
        <v>4</v>
      </c>
      <c r="V1414" s="1">
        <v>45060</v>
      </c>
      <c r="W1414" t="s">
        <v>41</v>
      </c>
      <c r="X1414" t="s">
        <v>42</v>
      </c>
      <c r="Y1414" t="s">
        <v>43</v>
      </c>
      <c r="Z1414">
        <v>5</v>
      </c>
      <c r="AA1414">
        <v>381.36</v>
      </c>
      <c r="AB1414">
        <v>23</v>
      </c>
      <c r="AC1414" t="str" cm="1">
        <f t="array" ref="AC1414">_xlfn.IFS(AB1414 &lt;=29, "Young Adult", AB1414 &lt;=44, "Adult", AB1414 &lt;=59, "Middle Age", AB1414 &gt; 59, "Old")</f>
        <v>Young Adult</v>
      </c>
      <c r="AD1414">
        <f t="shared" ca="1" si="44"/>
        <v>3</v>
      </c>
      <c r="AE1414" t="str" cm="1">
        <f t="array" ref="AE1414">_xlfn.IFS(S1414 &lt; 3, "Low", S1414 &lt;= 4, "Medium", S1414 &gt; 4, "High")</f>
        <v>Low</v>
      </c>
      <c r="AF1414" t="str" cm="1">
        <f t="array" ref="AF1414">_xlfn.IFS(T1414 &lt; 3, "Unsatisfied", T1414 &lt;= 4, "Neutral", T1414 &gt; 4, "Satisfied" )</f>
        <v>Neutral</v>
      </c>
      <c r="AG1414" t="str" cm="1">
        <f t="array" ref="AG1414">_xlfn.IFS(Q1414 &lt; 3, "Needs Improvement", Q1414 &lt;= 4, "Good", Q1414 &gt; 4, "Excellent" )</f>
        <v>Good</v>
      </c>
      <c r="AH1414" t="str">
        <f t="shared" si="45"/>
        <v>Needs Improvement</v>
      </c>
    </row>
    <row r="1415" spans="1:34" x14ac:dyDescent="0.35">
      <c r="A1415">
        <v>1932</v>
      </c>
      <c r="B1415" s="1">
        <v>43823</v>
      </c>
      <c r="C1415" t="s">
        <v>140</v>
      </c>
      <c r="D1415" t="s">
        <v>69</v>
      </c>
      <c r="E1415" t="s">
        <v>30</v>
      </c>
      <c r="F1415" t="s">
        <v>55</v>
      </c>
      <c r="G1415" t="s">
        <v>45</v>
      </c>
      <c r="H1415" t="s">
        <v>33</v>
      </c>
      <c r="I1415" t="s">
        <v>57</v>
      </c>
      <c r="J1415" t="s">
        <v>58</v>
      </c>
      <c r="K1415" s="1">
        <v>28353</v>
      </c>
      <c r="L1415" t="s">
        <v>36</v>
      </c>
      <c r="M1415" t="s">
        <v>48</v>
      </c>
      <c r="N1415" t="s">
        <v>60</v>
      </c>
      <c r="O1415" t="s">
        <v>39</v>
      </c>
      <c r="P1415" t="s">
        <v>40</v>
      </c>
      <c r="Q1415">
        <v>3</v>
      </c>
      <c r="R1415" s="1">
        <v>44943</v>
      </c>
      <c r="S1415">
        <v>5</v>
      </c>
      <c r="T1415">
        <v>5</v>
      </c>
      <c r="U1415">
        <v>2</v>
      </c>
      <c r="V1415" s="1">
        <v>45004</v>
      </c>
      <c r="W1415" t="s">
        <v>50</v>
      </c>
      <c r="X1415" t="s">
        <v>42</v>
      </c>
      <c r="Y1415" t="s">
        <v>43</v>
      </c>
      <c r="Z1415">
        <v>2</v>
      </c>
      <c r="AA1415">
        <v>754.08</v>
      </c>
      <c r="AB1415">
        <v>42</v>
      </c>
      <c r="AC1415" t="str" cm="1">
        <f t="array" ref="AC1415">_xlfn.IFS(AB1415 &lt;=29, "Young Adult", AB1415 &lt;=44, "Adult", AB1415 &lt;=59, "Middle Age", AB1415 &gt; 59, "Old")</f>
        <v>Adult</v>
      </c>
      <c r="AD1415">
        <f t="shared" ca="1" si="44"/>
        <v>6</v>
      </c>
      <c r="AE1415" t="str" cm="1">
        <f t="array" ref="AE1415">_xlfn.IFS(S1415 &lt; 3, "Low", S1415 &lt;= 4, "Medium", S1415 &gt; 4, "High")</f>
        <v>High</v>
      </c>
      <c r="AF1415" t="str" cm="1">
        <f t="array" ref="AF1415">_xlfn.IFS(T1415 &lt; 3, "Unsatisfied", T1415 &lt;= 4, "Neutral", T1415 &gt; 4, "Satisfied" )</f>
        <v>Satisfied</v>
      </c>
      <c r="AG1415" t="str" cm="1">
        <f t="array" ref="AG1415">_xlfn.IFS(Q1415 &lt; 3, "Needs Improvement", Q1415 &lt;= 4, "Good", Q1415 &gt; 4, "Excellent" )</f>
        <v>Good</v>
      </c>
      <c r="AH1415" t="str">
        <f t="shared" si="45"/>
        <v>Needs Improvement</v>
      </c>
    </row>
    <row r="1416" spans="1:34" x14ac:dyDescent="0.35">
      <c r="A1416">
        <v>1933</v>
      </c>
      <c r="B1416" s="1">
        <v>43532</v>
      </c>
      <c r="C1416" t="s">
        <v>140</v>
      </c>
      <c r="D1416" t="s">
        <v>81</v>
      </c>
      <c r="E1416" t="s">
        <v>30</v>
      </c>
      <c r="F1416" t="s">
        <v>31</v>
      </c>
      <c r="G1416" t="s">
        <v>32</v>
      </c>
      <c r="H1416" t="s">
        <v>46</v>
      </c>
      <c r="I1416" t="s">
        <v>57</v>
      </c>
      <c r="J1416" t="s">
        <v>47</v>
      </c>
      <c r="K1416" s="1">
        <v>32813</v>
      </c>
      <c r="L1416" t="s">
        <v>141</v>
      </c>
      <c r="M1416" t="s">
        <v>37</v>
      </c>
      <c r="N1416" t="s">
        <v>72</v>
      </c>
      <c r="O1416" t="s">
        <v>39</v>
      </c>
      <c r="P1416" t="s">
        <v>40</v>
      </c>
      <c r="Q1416">
        <v>3</v>
      </c>
      <c r="R1416" s="1">
        <v>45070</v>
      </c>
      <c r="S1416">
        <v>2</v>
      </c>
      <c r="T1416">
        <v>4</v>
      </c>
      <c r="U1416">
        <v>5</v>
      </c>
      <c r="V1416" s="1">
        <v>44851</v>
      </c>
      <c r="W1416" t="s">
        <v>50</v>
      </c>
      <c r="X1416" t="s">
        <v>42</v>
      </c>
      <c r="Y1416" t="s">
        <v>52</v>
      </c>
      <c r="Z1416">
        <v>5</v>
      </c>
      <c r="AA1416">
        <v>837.19</v>
      </c>
      <c r="AB1416">
        <v>30</v>
      </c>
      <c r="AC1416" t="str" cm="1">
        <f t="array" ref="AC1416">_xlfn.IFS(AB1416 &lt;=29, "Young Adult", AB1416 &lt;=44, "Adult", AB1416 &lt;=59, "Middle Age", AB1416 &gt; 59, "Old")</f>
        <v>Adult</v>
      </c>
      <c r="AD1416">
        <f t="shared" ca="1" si="44"/>
        <v>7</v>
      </c>
      <c r="AE1416" t="str" cm="1">
        <f t="array" ref="AE1416">_xlfn.IFS(S1416 &lt; 3, "Low", S1416 &lt;= 4, "Medium", S1416 &gt; 4, "High")</f>
        <v>Low</v>
      </c>
      <c r="AF1416" t="str" cm="1">
        <f t="array" ref="AF1416">_xlfn.IFS(T1416 &lt; 3, "Unsatisfied", T1416 &lt;= 4, "Neutral", T1416 &gt; 4, "Satisfied" )</f>
        <v>Neutral</v>
      </c>
      <c r="AG1416" t="str" cm="1">
        <f t="array" ref="AG1416">_xlfn.IFS(Q1416 &lt; 3, "Needs Improvement", Q1416 &lt;= 4, "Good", Q1416 &gt; 4, "Excellent" )</f>
        <v>Good</v>
      </c>
      <c r="AH1416" t="str">
        <f t="shared" si="45"/>
        <v>Needs Improvement</v>
      </c>
    </row>
    <row r="1417" spans="1:34" x14ac:dyDescent="0.35">
      <c r="A1417">
        <v>1934</v>
      </c>
      <c r="B1417" s="1">
        <v>43641</v>
      </c>
      <c r="C1417" t="s">
        <v>140</v>
      </c>
      <c r="D1417" t="s">
        <v>74</v>
      </c>
      <c r="E1417" t="s">
        <v>108</v>
      </c>
      <c r="F1417" t="s">
        <v>31</v>
      </c>
      <c r="G1417" t="s">
        <v>56</v>
      </c>
      <c r="H1417" t="s">
        <v>55</v>
      </c>
      <c r="I1417" t="s">
        <v>57</v>
      </c>
      <c r="J1417" t="s">
        <v>75</v>
      </c>
      <c r="K1417" s="1">
        <v>33510</v>
      </c>
      <c r="L1417" t="s">
        <v>142</v>
      </c>
      <c r="M1417" t="s">
        <v>37</v>
      </c>
      <c r="N1417" t="s">
        <v>60</v>
      </c>
      <c r="O1417" t="s">
        <v>39</v>
      </c>
      <c r="P1417" t="s">
        <v>40</v>
      </c>
      <c r="Q1417">
        <v>3</v>
      </c>
      <c r="R1417" s="1">
        <v>44798</v>
      </c>
      <c r="S1417">
        <v>2</v>
      </c>
      <c r="T1417">
        <v>5</v>
      </c>
      <c r="U1417">
        <v>2</v>
      </c>
      <c r="V1417" s="1">
        <v>45054</v>
      </c>
      <c r="W1417" t="s">
        <v>41</v>
      </c>
      <c r="X1417" t="s">
        <v>51</v>
      </c>
      <c r="Y1417" t="s">
        <v>52</v>
      </c>
      <c r="Z1417">
        <v>2</v>
      </c>
      <c r="AA1417">
        <v>993.7</v>
      </c>
      <c r="AB1417">
        <v>28</v>
      </c>
      <c r="AC1417" t="str" cm="1">
        <f t="array" ref="AC1417">_xlfn.IFS(AB1417 &lt;=29, "Young Adult", AB1417 &lt;=44, "Adult", AB1417 &lt;=59, "Middle Age", AB1417 &gt; 59, "Old")</f>
        <v>Young Adult</v>
      </c>
      <c r="AD1417">
        <f t="shared" ca="1" si="44"/>
        <v>6</v>
      </c>
      <c r="AE1417" t="str" cm="1">
        <f t="array" ref="AE1417">_xlfn.IFS(S1417 &lt; 3, "Low", S1417 &lt;= 4, "Medium", S1417 &gt; 4, "High")</f>
        <v>Low</v>
      </c>
      <c r="AF1417" t="str" cm="1">
        <f t="array" ref="AF1417">_xlfn.IFS(T1417 &lt; 3, "Unsatisfied", T1417 &lt;= 4, "Neutral", T1417 &gt; 4, "Satisfied" )</f>
        <v>Satisfied</v>
      </c>
      <c r="AG1417" t="str" cm="1">
        <f t="array" ref="AG1417">_xlfn.IFS(Q1417 &lt; 3, "Needs Improvement", Q1417 &lt;= 4, "Good", Q1417 &gt; 4, "Excellent" )</f>
        <v>Good</v>
      </c>
      <c r="AH1417" t="str">
        <f t="shared" si="45"/>
        <v>Needs Improvement</v>
      </c>
    </row>
    <row r="1418" spans="1:34" x14ac:dyDescent="0.35">
      <c r="A1418">
        <v>1935</v>
      </c>
      <c r="B1418" s="1">
        <v>43468</v>
      </c>
      <c r="C1418" t="s">
        <v>106</v>
      </c>
      <c r="D1418" t="s">
        <v>64</v>
      </c>
      <c r="E1418" t="s">
        <v>30</v>
      </c>
      <c r="F1418" t="s">
        <v>46</v>
      </c>
      <c r="G1418" t="s">
        <v>45</v>
      </c>
      <c r="H1418" t="s">
        <v>33</v>
      </c>
      <c r="I1418" t="s">
        <v>57</v>
      </c>
      <c r="J1418" t="s">
        <v>105</v>
      </c>
      <c r="K1418" s="1">
        <v>27364</v>
      </c>
      <c r="L1418" t="s">
        <v>36</v>
      </c>
      <c r="M1418" t="s">
        <v>48</v>
      </c>
      <c r="N1418" t="s">
        <v>49</v>
      </c>
      <c r="O1418" t="s">
        <v>77</v>
      </c>
      <c r="P1418" t="s">
        <v>40</v>
      </c>
      <c r="Q1418">
        <v>3</v>
      </c>
      <c r="R1418" s="1">
        <v>45036</v>
      </c>
      <c r="S1418">
        <v>5</v>
      </c>
      <c r="T1418">
        <v>1</v>
      </c>
      <c r="U1418">
        <v>4</v>
      </c>
      <c r="V1418" s="1">
        <v>44820</v>
      </c>
      <c r="W1418" t="s">
        <v>50</v>
      </c>
      <c r="X1418" t="s">
        <v>42</v>
      </c>
      <c r="Y1418" t="s">
        <v>63</v>
      </c>
      <c r="Z1418">
        <v>2</v>
      </c>
      <c r="AA1418">
        <v>505.4</v>
      </c>
      <c r="AB1418">
        <v>45</v>
      </c>
      <c r="AC1418" t="str" cm="1">
        <f t="array" ref="AC1418">_xlfn.IFS(AB1418 &lt;=29, "Young Adult", AB1418 &lt;=44, "Adult", AB1418 &lt;=59, "Middle Age", AB1418 &gt; 59, "Old")</f>
        <v>Middle Age</v>
      </c>
      <c r="AD1418">
        <f t="shared" ca="1" si="44"/>
        <v>7</v>
      </c>
      <c r="AE1418" t="str" cm="1">
        <f t="array" ref="AE1418">_xlfn.IFS(S1418 &lt; 3, "Low", S1418 &lt;= 4, "Medium", S1418 &gt; 4, "High")</f>
        <v>High</v>
      </c>
      <c r="AF1418" t="str" cm="1">
        <f t="array" ref="AF1418">_xlfn.IFS(T1418 &lt; 3, "Unsatisfied", T1418 &lt;= 4, "Neutral", T1418 &gt; 4, "Satisfied" )</f>
        <v>Unsatisfied</v>
      </c>
      <c r="AG1418" t="str" cm="1">
        <f t="array" ref="AG1418">_xlfn.IFS(Q1418 &lt; 3, "Needs Improvement", Q1418 &lt;= 4, "Good", Q1418 &gt; 4, "Excellent" )</f>
        <v>Good</v>
      </c>
      <c r="AH1418" t="str">
        <f t="shared" si="45"/>
        <v>Effective</v>
      </c>
    </row>
    <row r="1419" spans="1:34" x14ac:dyDescent="0.35">
      <c r="A1419">
        <v>1936</v>
      </c>
      <c r="B1419" s="1">
        <v>44959</v>
      </c>
      <c r="C1419" t="s">
        <v>106</v>
      </c>
      <c r="D1419" t="s">
        <v>69</v>
      </c>
      <c r="E1419" t="s">
        <v>30</v>
      </c>
      <c r="F1419" t="s">
        <v>55</v>
      </c>
      <c r="G1419" t="s">
        <v>56</v>
      </c>
      <c r="H1419" t="s">
        <v>46</v>
      </c>
      <c r="I1419" t="s">
        <v>57</v>
      </c>
      <c r="J1419" t="s">
        <v>70</v>
      </c>
      <c r="K1419" s="1">
        <v>33384</v>
      </c>
      <c r="L1419" t="s">
        <v>142</v>
      </c>
      <c r="M1419" t="s">
        <v>37</v>
      </c>
      <c r="N1419" t="s">
        <v>49</v>
      </c>
      <c r="O1419" t="s">
        <v>39</v>
      </c>
      <c r="P1419" t="s">
        <v>40</v>
      </c>
      <c r="Q1419">
        <v>3</v>
      </c>
      <c r="R1419" s="1">
        <v>44845</v>
      </c>
      <c r="S1419">
        <v>3</v>
      </c>
      <c r="T1419">
        <v>3</v>
      </c>
      <c r="U1419">
        <v>5</v>
      </c>
      <c r="V1419" s="1">
        <v>44794</v>
      </c>
      <c r="W1419" t="s">
        <v>41</v>
      </c>
      <c r="X1419" t="s">
        <v>51</v>
      </c>
      <c r="Y1419" t="s">
        <v>43</v>
      </c>
      <c r="Z1419">
        <v>5</v>
      </c>
      <c r="AA1419">
        <v>567.54999999999995</v>
      </c>
      <c r="AB1419">
        <v>32</v>
      </c>
      <c r="AC1419" t="str" cm="1">
        <f t="array" ref="AC1419">_xlfn.IFS(AB1419 &lt;=29, "Young Adult", AB1419 &lt;=44, "Adult", AB1419 &lt;=59, "Middle Age", AB1419 &gt; 59, "Old")</f>
        <v>Adult</v>
      </c>
      <c r="AD1419">
        <f t="shared" ca="1" si="44"/>
        <v>3</v>
      </c>
      <c r="AE1419" t="str" cm="1">
        <f t="array" ref="AE1419">_xlfn.IFS(S1419 &lt; 3, "Low", S1419 &lt;= 4, "Medium", S1419 &gt; 4, "High")</f>
        <v>Medium</v>
      </c>
      <c r="AF1419" t="str" cm="1">
        <f t="array" ref="AF1419">_xlfn.IFS(T1419 &lt; 3, "Unsatisfied", T1419 &lt;= 4, "Neutral", T1419 &gt; 4, "Satisfied" )</f>
        <v>Neutral</v>
      </c>
      <c r="AG1419" t="str" cm="1">
        <f t="array" ref="AG1419">_xlfn.IFS(Q1419 &lt; 3, "Needs Improvement", Q1419 &lt;= 4, "Good", Q1419 &gt; 4, "Excellent" )</f>
        <v>Good</v>
      </c>
      <c r="AH1419" t="str">
        <f t="shared" si="45"/>
        <v>Needs Improvement</v>
      </c>
    </row>
    <row r="1420" spans="1:34" x14ac:dyDescent="0.35">
      <c r="A1420">
        <v>1937</v>
      </c>
      <c r="B1420" s="1">
        <v>44650</v>
      </c>
      <c r="C1420" t="s">
        <v>106</v>
      </c>
      <c r="D1420" t="s">
        <v>29</v>
      </c>
      <c r="E1420" t="s">
        <v>108</v>
      </c>
      <c r="F1420" t="s">
        <v>55</v>
      </c>
      <c r="G1420" t="s">
        <v>45</v>
      </c>
      <c r="H1420" t="s">
        <v>33</v>
      </c>
      <c r="I1420" t="s">
        <v>57</v>
      </c>
      <c r="J1420" t="s">
        <v>79</v>
      </c>
      <c r="K1420" s="1">
        <v>20904</v>
      </c>
      <c r="L1420" t="s">
        <v>142</v>
      </c>
      <c r="M1420" t="s">
        <v>37</v>
      </c>
      <c r="N1420" t="s">
        <v>84</v>
      </c>
      <c r="O1420" t="s">
        <v>61</v>
      </c>
      <c r="P1420" t="s">
        <v>40</v>
      </c>
      <c r="Q1420">
        <v>3</v>
      </c>
      <c r="R1420" s="1">
        <v>44784</v>
      </c>
      <c r="S1420">
        <v>4</v>
      </c>
      <c r="T1420">
        <v>5</v>
      </c>
      <c r="U1420">
        <v>4</v>
      </c>
      <c r="V1420" s="1">
        <v>45054</v>
      </c>
      <c r="W1420" t="s">
        <v>41</v>
      </c>
      <c r="X1420" t="s">
        <v>51</v>
      </c>
      <c r="Y1420" t="s">
        <v>63</v>
      </c>
      <c r="Z1420">
        <v>4</v>
      </c>
      <c r="AA1420">
        <v>774.74</v>
      </c>
      <c r="AB1420">
        <v>65</v>
      </c>
      <c r="AC1420" t="str" cm="1">
        <f t="array" ref="AC1420">_xlfn.IFS(AB1420 &lt;=29, "Young Adult", AB1420 &lt;=44, "Adult", AB1420 &lt;=59, "Middle Age", AB1420 &gt; 59, "Old")</f>
        <v>Old</v>
      </c>
      <c r="AD1420">
        <f t="shared" ca="1" si="44"/>
        <v>4</v>
      </c>
      <c r="AE1420" t="str" cm="1">
        <f t="array" ref="AE1420">_xlfn.IFS(S1420 &lt; 3, "Low", S1420 &lt;= 4, "Medium", S1420 &gt; 4, "High")</f>
        <v>Medium</v>
      </c>
      <c r="AF1420" t="str" cm="1">
        <f t="array" ref="AF1420">_xlfn.IFS(T1420 &lt; 3, "Unsatisfied", T1420 &lt;= 4, "Neutral", T1420 &gt; 4, "Satisfied" )</f>
        <v>Satisfied</v>
      </c>
      <c r="AG1420" t="str" cm="1">
        <f t="array" ref="AG1420">_xlfn.IFS(Q1420 &lt; 3, "Needs Improvement", Q1420 &lt;= 4, "Good", Q1420 &gt; 4, "Excellent" )</f>
        <v>Good</v>
      </c>
      <c r="AH1420" t="str">
        <f t="shared" si="45"/>
        <v>Effective</v>
      </c>
    </row>
    <row r="1421" spans="1:34" x14ac:dyDescent="0.35">
      <c r="A1421">
        <v>1938</v>
      </c>
      <c r="B1421" s="1">
        <v>43913</v>
      </c>
      <c r="C1421" t="s">
        <v>106</v>
      </c>
      <c r="D1421" t="s">
        <v>64</v>
      </c>
      <c r="E1421" t="s">
        <v>30</v>
      </c>
      <c r="F1421" t="s">
        <v>46</v>
      </c>
      <c r="G1421" t="s">
        <v>45</v>
      </c>
      <c r="H1421" t="s">
        <v>55</v>
      </c>
      <c r="I1421" t="s">
        <v>57</v>
      </c>
      <c r="J1421" t="s">
        <v>89</v>
      </c>
      <c r="K1421" s="1">
        <v>20897</v>
      </c>
      <c r="L1421" t="s">
        <v>36</v>
      </c>
      <c r="M1421" t="s">
        <v>37</v>
      </c>
      <c r="N1421" t="s">
        <v>60</v>
      </c>
      <c r="O1421" t="s">
        <v>61</v>
      </c>
      <c r="P1421" t="s">
        <v>40</v>
      </c>
      <c r="Q1421">
        <v>3</v>
      </c>
      <c r="R1421" s="1">
        <v>44819</v>
      </c>
      <c r="S1421">
        <v>1</v>
      </c>
      <c r="T1421">
        <v>4</v>
      </c>
      <c r="U1421">
        <v>3</v>
      </c>
      <c r="V1421" s="1">
        <v>44797</v>
      </c>
      <c r="W1421" t="s">
        <v>92</v>
      </c>
      <c r="X1421" t="s">
        <v>51</v>
      </c>
      <c r="Y1421" t="s">
        <v>73</v>
      </c>
      <c r="Z1421">
        <v>5</v>
      </c>
      <c r="AA1421">
        <v>316.61</v>
      </c>
      <c r="AB1421">
        <v>63</v>
      </c>
      <c r="AC1421" t="str" cm="1">
        <f t="array" ref="AC1421">_xlfn.IFS(AB1421 &lt;=29, "Young Adult", AB1421 &lt;=44, "Adult", AB1421 &lt;=59, "Middle Age", AB1421 &gt; 59, "Old")</f>
        <v>Old</v>
      </c>
      <c r="AD1421">
        <f t="shared" ca="1" si="44"/>
        <v>6</v>
      </c>
      <c r="AE1421" t="str" cm="1">
        <f t="array" ref="AE1421">_xlfn.IFS(S1421 &lt; 3, "Low", S1421 &lt;= 4, "Medium", S1421 &gt; 4, "High")</f>
        <v>Low</v>
      </c>
      <c r="AF1421" t="str" cm="1">
        <f t="array" ref="AF1421">_xlfn.IFS(T1421 &lt; 3, "Unsatisfied", T1421 &lt;= 4, "Neutral", T1421 &gt; 4, "Satisfied" )</f>
        <v>Neutral</v>
      </c>
      <c r="AG1421" t="str" cm="1">
        <f t="array" ref="AG1421">_xlfn.IFS(Q1421 &lt; 3, "Needs Improvement", Q1421 &lt;= 4, "Good", Q1421 &gt; 4, "Excellent" )</f>
        <v>Good</v>
      </c>
      <c r="AH1421" t="str">
        <f t="shared" si="45"/>
        <v>Needs Improvement</v>
      </c>
    </row>
    <row r="1422" spans="1:34" x14ac:dyDescent="0.35">
      <c r="A1422">
        <v>1939</v>
      </c>
      <c r="B1422" s="1">
        <v>43622</v>
      </c>
      <c r="C1422" t="s">
        <v>106</v>
      </c>
      <c r="D1422" t="s">
        <v>94</v>
      </c>
      <c r="E1422" t="s">
        <v>30</v>
      </c>
      <c r="F1422" t="s">
        <v>31</v>
      </c>
      <c r="G1422" t="s">
        <v>32</v>
      </c>
      <c r="H1422" t="s">
        <v>33</v>
      </c>
      <c r="I1422" t="s">
        <v>57</v>
      </c>
      <c r="J1422" t="s">
        <v>70</v>
      </c>
      <c r="K1422" s="1">
        <v>15405</v>
      </c>
      <c r="L1422" t="s">
        <v>142</v>
      </c>
      <c r="M1422" t="s">
        <v>37</v>
      </c>
      <c r="N1422" t="s">
        <v>84</v>
      </c>
      <c r="O1422" t="s">
        <v>67</v>
      </c>
      <c r="P1422" t="s">
        <v>40</v>
      </c>
      <c r="Q1422">
        <v>3</v>
      </c>
      <c r="R1422" s="1">
        <v>45090</v>
      </c>
      <c r="S1422">
        <v>4</v>
      </c>
      <c r="T1422">
        <v>5</v>
      </c>
      <c r="U1422">
        <v>3</v>
      </c>
      <c r="V1422" s="1">
        <v>44861</v>
      </c>
      <c r="W1422" t="s">
        <v>92</v>
      </c>
      <c r="X1422" t="s">
        <v>51</v>
      </c>
      <c r="Y1422" t="s">
        <v>63</v>
      </c>
      <c r="Z1422">
        <v>3</v>
      </c>
      <c r="AA1422">
        <v>531.73</v>
      </c>
      <c r="AB1422">
        <v>77</v>
      </c>
      <c r="AC1422" t="str" cm="1">
        <f t="array" ref="AC1422">_xlfn.IFS(AB1422 &lt;=29, "Young Adult", AB1422 &lt;=44, "Adult", AB1422 &lt;=59, "Middle Age", AB1422 &gt; 59, "Old")</f>
        <v>Old</v>
      </c>
      <c r="AD1422">
        <f t="shared" ca="1" si="44"/>
        <v>7</v>
      </c>
      <c r="AE1422" t="str" cm="1">
        <f t="array" ref="AE1422">_xlfn.IFS(S1422 &lt; 3, "Low", S1422 &lt;= 4, "Medium", S1422 &gt; 4, "High")</f>
        <v>Medium</v>
      </c>
      <c r="AF1422" t="str" cm="1">
        <f t="array" ref="AF1422">_xlfn.IFS(T1422 &lt; 3, "Unsatisfied", T1422 &lt;= 4, "Neutral", T1422 &gt; 4, "Satisfied" )</f>
        <v>Satisfied</v>
      </c>
      <c r="AG1422" t="str" cm="1">
        <f t="array" ref="AG1422">_xlfn.IFS(Q1422 &lt; 3, "Needs Improvement", Q1422 &lt;= 4, "Good", Q1422 &gt; 4, "Excellent" )</f>
        <v>Good</v>
      </c>
      <c r="AH1422" t="str">
        <f t="shared" si="45"/>
        <v>Effective</v>
      </c>
    </row>
    <row r="1423" spans="1:34" x14ac:dyDescent="0.35">
      <c r="A1423">
        <v>1940</v>
      </c>
      <c r="B1423" s="1">
        <v>45074</v>
      </c>
      <c r="C1423" t="s">
        <v>106</v>
      </c>
      <c r="D1423" t="s">
        <v>64</v>
      </c>
      <c r="E1423" t="s">
        <v>30</v>
      </c>
      <c r="F1423" t="s">
        <v>31</v>
      </c>
      <c r="G1423" t="s">
        <v>45</v>
      </c>
      <c r="H1423" t="s">
        <v>33</v>
      </c>
      <c r="I1423" t="s">
        <v>57</v>
      </c>
      <c r="J1423" t="s">
        <v>79</v>
      </c>
      <c r="K1423" s="1">
        <v>15560</v>
      </c>
      <c r="L1423" t="s">
        <v>36</v>
      </c>
      <c r="M1423" t="s">
        <v>37</v>
      </c>
      <c r="N1423" t="s">
        <v>84</v>
      </c>
      <c r="O1423" t="s">
        <v>39</v>
      </c>
      <c r="P1423" t="s">
        <v>40</v>
      </c>
      <c r="Q1423">
        <v>3</v>
      </c>
      <c r="R1423" s="1">
        <v>44793</v>
      </c>
      <c r="S1423">
        <v>3</v>
      </c>
      <c r="T1423">
        <v>4</v>
      </c>
      <c r="U1423">
        <v>5</v>
      </c>
      <c r="V1423" s="1">
        <v>44942</v>
      </c>
      <c r="W1423" t="s">
        <v>92</v>
      </c>
      <c r="X1423" t="s">
        <v>51</v>
      </c>
      <c r="Y1423" t="s">
        <v>43</v>
      </c>
      <c r="Z1423">
        <v>2</v>
      </c>
      <c r="AA1423">
        <v>342.26</v>
      </c>
      <c r="AB1423">
        <v>81</v>
      </c>
      <c r="AC1423" t="str" cm="1">
        <f t="array" ref="AC1423">_xlfn.IFS(AB1423 &lt;=29, "Young Adult", AB1423 &lt;=44, "Adult", AB1423 &lt;=59, "Middle Age", AB1423 &gt; 59, "Old")</f>
        <v>Old</v>
      </c>
      <c r="AD1423">
        <f t="shared" ca="1" si="44"/>
        <v>3</v>
      </c>
      <c r="AE1423" t="str" cm="1">
        <f t="array" ref="AE1423">_xlfn.IFS(S1423 &lt; 3, "Low", S1423 &lt;= 4, "Medium", S1423 &gt; 4, "High")</f>
        <v>Medium</v>
      </c>
      <c r="AF1423" t="str" cm="1">
        <f t="array" ref="AF1423">_xlfn.IFS(T1423 &lt; 3, "Unsatisfied", T1423 &lt;= 4, "Neutral", T1423 &gt; 4, "Satisfied" )</f>
        <v>Neutral</v>
      </c>
      <c r="AG1423" t="str" cm="1">
        <f t="array" ref="AG1423">_xlfn.IFS(Q1423 &lt; 3, "Needs Improvement", Q1423 &lt;= 4, "Good", Q1423 &gt; 4, "Excellent" )</f>
        <v>Good</v>
      </c>
      <c r="AH1423" t="str">
        <f t="shared" si="45"/>
        <v>Needs Improvement</v>
      </c>
    </row>
    <row r="1424" spans="1:34" x14ac:dyDescent="0.35">
      <c r="A1424">
        <v>1941</v>
      </c>
      <c r="B1424" s="1">
        <v>44230</v>
      </c>
      <c r="C1424" t="s">
        <v>106</v>
      </c>
      <c r="D1424" t="s">
        <v>94</v>
      </c>
      <c r="E1424" t="s">
        <v>30</v>
      </c>
      <c r="F1424" t="s">
        <v>31</v>
      </c>
      <c r="G1424" t="s">
        <v>45</v>
      </c>
      <c r="H1424" t="s">
        <v>46</v>
      </c>
      <c r="I1424" t="s">
        <v>57</v>
      </c>
      <c r="J1424" t="s">
        <v>79</v>
      </c>
      <c r="K1424" s="1">
        <v>15255</v>
      </c>
      <c r="L1424" t="s">
        <v>142</v>
      </c>
      <c r="M1424" t="s">
        <v>37</v>
      </c>
      <c r="N1424" t="s">
        <v>49</v>
      </c>
      <c r="O1424" t="s">
        <v>39</v>
      </c>
      <c r="P1424" t="s">
        <v>40</v>
      </c>
      <c r="Q1424">
        <v>3</v>
      </c>
      <c r="R1424" s="1">
        <v>44820</v>
      </c>
      <c r="S1424">
        <v>3</v>
      </c>
      <c r="T1424">
        <v>5</v>
      </c>
      <c r="U1424">
        <v>4</v>
      </c>
      <c r="V1424" s="1">
        <v>44961</v>
      </c>
      <c r="W1424" t="s">
        <v>41</v>
      </c>
      <c r="X1424" t="s">
        <v>51</v>
      </c>
      <c r="Y1424" t="s">
        <v>43</v>
      </c>
      <c r="Z1424">
        <v>3</v>
      </c>
      <c r="AA1424">
        <v>158.79</v>
      </c>
      <c r="AB1424">
        <v>80</v>
      </c>
      <c r="AC1424" t="str" cm="1">
        <f t="array" ref="AC1424">_xlfn.IFS(AB1424 &lt;=29, "Young Adult", AB1424 &lt;=44, "Adult", AB1424 &lt;=59, "Middle Age", AB1424 &gt; 59, "Old")</f>
        <v>Old</v>
      </c>
      <c r="AD1424">
        <f t="shared" ca="1" si="44"/>
        <v>5</v>
      </c>
      <c r="AE1424" t="str" cm="1">
        <f t="array" ref="AE1424">_xlfn.IFS(S1424 &lt; 3, "Low", S1424 &lt;= 4, "Medium", S1424 &gt; 4, "High")</f>
        <v>Medium</v>
      </c>
      <c r="AF1424" t="str" cm="1">
        <f t="array" ref="AF1424">_xlfn.IFS(T1424 &lt; 3, "Unsatisfied", T1424 &lt;= 4, "Neutral", T1424 &gt; 4, "Satisfied" )</f>
        <v>Satisfied</v>
      </c>
      <c r="AG1424" t="str" cm="1">
        <f t="array" ref="AG1424">_xlfn.IFS(Q1424 &lt; 3, "Needs Improvement", Q1424 &lt;= 4, "Good", Q1424 &gt; 4, "Excellent" )</f>
        <v>Good</v>
      </c>
      <c r="AH1424" t="str">
        <f t="shared" si="45"/>
        <v>Needs Improvement</v>
      </c>
    </row>
    <row r="1425" spans="1:34" x14ac:dyDescent="0.35">
      <c r="A1425">
        <v>1942</v>
      </c>
      <c r="B1425" s="1">
        <v>43676</v>
      </c>
      <c r="C1425" t="s">
        <v>106</v>
      </c>
      <c r="D1425" t="s">
        <v>64</v>
      </c>
      <c r="E1425" t="s">
        <v>108</v>
      </c>
      <c r="F1425" t="s">
        <v>46</v>
      </c>
      <c r="G1425" t="s">
        <v>45</v>
      </c>
      <c r="H1425" t="s">
        <v>46</v>
      </c>
      <c r="I1425" t="s">
        <v>57</v>
      </c>
      <c r="J1425" t="s">
        <v>101</v>
      </c>
      <c r="K1425" s="1">
        <v>23418</v>
      </c>
      <c r="L1425" t="s">
        <v>36</v>
      </c>
      <c r="M1425" t="s">
        <v>37</v>
      </c>
      <c r="N1425" t="s">
        <v>60</v>
      </c>
      <c r="O1425" t="s">
        <v>39</v>
      </c>
      <c r="P1425" t="s">
        <v>40</v>
      </c>
      <c r="Q1425">
        <v>3</v>
      </c>
      <c r="R1425" s="1">
        <v>44873</v>
      </c>
      <c r="S1425">
        <v>2</v>
      </c>
      <c r="T1425">
        <v>4</v>
      </c>
      <c r="U1425">
        <v>2</v>
      </c>
      <c r="V1425" s="1">
        <v>45031</v>
      </c>
      <c r="W1425" t="s">
        <v>50</v>
      </c>
      <c r="X1425" t="s">
        <v>42</v>
      </c>
      <c r="Y1425" t="s">
        <v>63</v>
      </c>
      <c r="Z1425">
        <v>3</v>
      </c>
      <c r="AA1425">
        <v>250.51</v>
      </c>
      <c r="AB1425">
        <v>55</v>
      </c>
      <c r="AC1425" t="str" cm="1">
        <f t="array" ref="AC1425">_xlfn.IFS(AB1425 &lt;=29, "Young Adult", AB1425 &lt;=44, "Adult", AB1425 &lt;=59, "Middle Age", AB1425 &gt; 59, "Old")</f>
        <v>Middle Age</v>
      </c>
      <c r="AD1425">
        <f t="shared" ca="1" si="44"/>
        <v>6</v>
      </c>
      <c r="AE1425" t="str" cm="1">
        <f t="array" ref="AE1425">_xlfn.IFS(S1425 &lt; 3, "Low", S1425 &lt;= 4, "Medium", S1425 &gt; 4, "High")</f>
        <v>Low</v>
      </c>
      <c r="AF1425" t="str" cm="1">
        <f t="array" ref="AF1425">_xlfn.IFS(T1425 &lt; 3, "Unsatisfied", T1425 &lt;= 4, "Neutral", T1425 &gt; 4, "Satisfied" )</f>
        <v>Neutral</v>
      </c>
      <c r="AG1425" t="str" cm="1">
        <f t="array" ref="AG1425">_xlfn.IFS(Q1425 &lt; 3, "Needs Improvement", Q1425 &lt;= 4, "Good", Q1425 &gt; 4, "Excellent" )</f>
        <v>Good</v>
      </c>
      <c r="AH1425" t="str">
        <f t="shared" si="45"/>
        <v>Effective</v>
      </c>
    </row>
    <row r="1426" spans="1:34" x14ac:dyDescent="0.35">
      <c r="A1426">
        <v>1943</v>
      </c>
      <c r="B1426" s="1">
        <v>44689</v>
      </c>
      <c r="C1426" t="s">
        <v>106</v>
      </c>
      <c r="D1426" t="s">
        <v>94</v>
      </c>
      <c r="E1426" t="s">
        <v>108</v>
      </c>
      <c r="F1426" t="s">
        <v>31</v>
      </c>
      <c r="G1426" t="s">
        <v>45</v>
      </c>
      <c r="H1426" t="s">
        <v>46</v>
      </c>
      <c r="I1426" t="s">
        <v>57</v>
      </c>
      <c r="J1426" t="s">
        <v>100</v>
      </c>
      <c r="K1426" s="1">
        <v>20537</v>
      </c>
      <c r="L1426" t="s">
        <v>142</v>
      </c>
      <c r="M1426" t="s">
        <v>37</v>
      </c>
      <c r="N1426" t="s">
        <v>38</v>
      </c>
      <c r="O1426" t="s">
        <v>39</v>
      </c>
      <c r="P1426" t="s">
        <v>40</v>
      </c>
      <c r="Q1426">
        <v>3</v>
      </c>
      <c r="R1426" s="1">
        <v>44826</v>
      </c>
      <c r="S1426">
        <v>5</v>
      </c>
      <c r="T1426">
        <v>5</v>
      </c>
      <c r="U1426">
        <v>4</v>
      </c>
      <c r="V1426" s="1">
        <v>45059</v>
      </c>
      <c r="W1426" t="s">
        <v>68</v>
      </c>
      <c r="X1426" t="s">
        <v>42</v>
      </c>
      <c r="Y1426" t="s">
        <v>73</v>
      </c>
      <c r="Z1426">
        <v>3</v>
      </c>
      <c r="AA1426">
        <v>453.4</v>
      </c>
      <c r="AB1426">
        <v>66</v>
      </c>
      <c r="AC1426" t="str" cm="1">
        <f t="array" ref="AC1426">_xlfn.IFS(AB1426 &lt;=29, "Young Adult", AB1426 &lt;=44, "Adult", AB1426 &lt;=59, "Middle Age", AB1426 &gt; 59, "Old")</f>
        <v>Old</v>
      </c>
      <c r="AD1426">
        <f t="shared" ca="1" si="44"/>
        <v>4</v>
      </c>
      <c r="AE1426" t="str" cm="1">
        <f t="array" ref="AE1426">_xlfn.IFS(S1426 &lt; 3, "Low", S1426 &lt;= 4, "Medium", S1426 &gt; 4, "High")</f>
        <v>High</v>
      </c>
      <c r="AF1426" t="str" cm="1">
        <f t="array" ref="AF1426">_xlfn.IFS(T1426 &lt; 3, "Unsatisfied", T1426 &lt;= 4, "Neutral", T1426 &gt; 4, "Satisfied" )</f>
        <v>Satisfied</v>
      </c>
      <c r="AG1426" t="str" cm="1">
        <f t="array" ref="AG1426">_xlfn.IFS(Q1426 &lt; 3, "Needs Improvement", Q1426 &lt;= 4, "Good", Q1426 &gt; 4, "Excellent" )</f>
        <v>Good</v>
      </c>
      <c r="AH1426" t="str">
        <f t="shared" si="45"/>
        <v>Needs Improvement</v>
      </c>
    </row>
    <row r="1427" spans="1:34" x14ac:dyDescent="0.35">
      <c r="A1427">
        <v>1944</v>
      </c>
      <c r="B1427" s="1">
        <v>43963</v>
      </c>
      <c r="C1427" t="s">
        <v>106</v>
      </c>
      <c r="D1427" t="s">
        <v>64</v>
      </c>
      <c r="E1427" t="s">
        <v>30</v>
      </c>
      <c r="F1427" t="s">
        <v>46</v>
      </c>
      <c r="G1427" t="s">
        <v>45</v>
      </c>
      <c r="H1427" t="s">
        <v>55</v>
      </c>
      <c r="I1427" t="s">
        <v>57</v>
      </c>
      <c r="J1427" t="s">
        <v>70</v>
      </c>
      <c r="K1427" s="1">
        <v>23243</v>
      </c>
      <c r="L1427" t="s">
        <v>142</v>
      </c>
      <c r="M1427" t="s">
        <v>37</v>
      </c>
      <c r="N1427" t="s">
        <v>84</v>
      </c>
      <c r="O1427" t="s">
        <v>67</v>
      </c>
      <c r="P1427" t="s">
        <v>40</v>
      </c>
      <c r="Q1427">
        <v>3</v>
      </c>
      <c r="R1427" s="1">
        <v>44907</v>
      </c>
      <c r="S1427">
        <v>1</v>
      </c>
      <c r="T1427">
        <v>4</v>
      </c>
      <c r="U1427">
        <v>1</v>
      </c>
      <c r="V1427" s="1">
        <v>44860</v>
      </c>
      <c r="W1427" t="s">
        <v>68</v>
      </c>
      <c r="X1427" t="s">
        <v>51</v>
      </c>
      <c r="Y1427" t="s">
        <v>63</v>
      </c>
      <c r="Z1427">
        <v>5</v>
      </c>
      <c r="AA1427">
        <v>742.31</v>
      </c>
      <c r="AB1427">
        <v>57</v>
      </c>
      <c r="AC1427" t="str" cm="1">
        <f t="array" ref="AC1427">_xlfn.IFS(AB1427 &lt;=29, "Young Adult", AB1427 &lt;=44, "Adult", AB1427 &lt;=59, "Middle Age", AB1427 &gt; 59, "Old")</f>
        <v>Middle Age</v>
      </c>
      <c r="AD1427">
        <f t="shared" ca="1" si="44"/>
        <v>6</v>
      </c>
      <c r="AE1427" t="str" cm="1">
        <f t="array" ref="AE1427">_xlfn.IFS(S1427 &lt; 3, "Low", S1427 &lt;= 4, "Medium", S1427 &gt; 4, "High")</f>
        <v>Low</v>
      </c>
      <c r="AF1427" t="str" cm="1">
        <f t="array" ref="AF1427">_xlfn.IFS(T1427 &lt; 3, "Unsatisfied", T1427 &lt;= 4, "Neutral", T1427 &gt; 4, "Satisfied" )</f>
        <v>Neutral</v>
      </c>
      <c r="AG1427" t="str" cm="1">
        <f t="array" ref="AG1427">_xlfn.IFS(Q1427 &lt; 3, "Needs Improvement", Q1427 &lt;= 4, "Good", Q1427 &gt; 4, "Excellent" )</f>
        <v>Good</v>
      </c>
      <c r="AH1427" t="str">
        <f t="shared" si="45"/>
        <v>Effective</v>
      </c>
    </row>
    <row r="1428" spans="1:34" x14ac:dyDescent="0.35">
      <c r="A1428">
        <v>1945</v>
      </c>
      <c r="B1428" s="1">
        <v>43552</v>
      </c>
      <c r="C1428" t="s">
        <v>140</v>
      </c>
      <c r="D1428" t="s">
        <v>64</v>
      </c>
      <c r="E1428" t="s">
        <v>108</v>
      </c>
      <c r="F1428" t="s">
        <v>55</v>
      </c>
      <c r="G1428" t="s">
        <v>45</v>
      </c>
      <c r="H1428" t="s">
        <v>33</v>
      </c>
      <c r="I1428" t="s">
        <v>57</v>
      </c>
      <c r="J1428" t="s">
        <v>79</v>
      </c>
      <c r="K1428" s="1">
        <v>28173</v>
      </c>
      <c r="L1428" t="s">
        <v>36</v>
      </c>
      <c r="M1428" t="s">
        <v>37</v>
      </c>
      <c r="N1428" t="s">
        <v>38</v>
      </c>
      <c r="O1428" t="s">
        <v>67</v>
      </c>
      <c r="P1428" t="s">
        <v>40</v>
      </c>
      <c r="Q1428">
        <v>3</v>
      </c>
      <c r="R1428" s="1">
        <v>44967</v>
      </c>
      <c r="S1428">
        <v>1</v>
      </c>
      <c r="T1428">
        <v>3</v>
      </c>
      <c r="U1428">
        <v>4</v>
      </c>
      <c r="V1428" s="1">
        <v>44938</v>
      </c>
      <c r="W1428" t="s">
        <v>50</v>
      </c>
      <c r="X1428" t="s">
        <v>51</v>
      </c>
      <c r="Y1428" t="s">
        <v>73</v>
      </c>
      <c r="Z1428">
        <v>5</v>
      </c>
      <c r="AA1428">
        <v>341.94</v>
      </c>
      <c r="AB1428">
        <v>42</v>
      </c>
      <c r="AC1428" t="str" cm="1">
        <f t="array" ref="AC1428">_xlfn.IFS(AB1428 &lt;=29, "Young Adult", AB1428 &lt;=44, "Adult", AB1428 &lt;=59, "Middle Age", AB1428 &gt; 59, "Old")</f>
        <v>Adult</v>
      </c>
      <c r="AD1428">
        <f t="shared" ca="1" si="44"/>
        <v>7</v>
      </c>
      <c r="AE1428" t="str" cm="1">
        <f t="array" ref="AE1428">_xlfn.IFS(S1428 &lt; 3, "Low", S1428 &lt;= 4, "Medium", S1428 &gt; 4, "High")</f>
        <v>Low</v>
      </c>
      <c r="AF1428" t="str" cm="1">
        <f t="array" ref="AF1428">_xlfn.IFS(T1428 &lt; 3, "Unsatisfied", T1428 &lt;= 4, "Neutral", T1428 &gt; 4, "Satisfied" )</f>
        <v>Neutral</v>
      </c>
      <c r="AG1428" t="str" cm="1">
        <f t="array" ref="AG1428">_xlfn.IFS(Q1428 &lt; 3, "Needs Improvement", Q1428 &lt;= 4, "Good", Q1428 &gt; 4, "Excellent" )</f>
        <v>Good</v>
      </c>
      <c r="AH1428" t="str">
        <f t="shared" si="45"/>
        <v>Needs Improvement</v>
      </c>
    </row>
    <row r="1429" spans="1:34" x14ac:dyDescent="0.35">
      <c r="A1429">
        <v>1946</v>
      </c>
      <c r="B1429" s="1">
        <v>43668</v>
      </c>
      <c r="C1429" t="s">
        <v>106</v>
      </c>
      <c r="D1429" t="s">
        <v>74</v>
      </c>
      <c r="E1429" t="s">
        <v>30</v>
      </c>
      <c r="F1429" t="s">
        <v>55</v>
      </c>
      <c r="G1429" t="s">
        <v>45</v>
      </c>
      <c r="H1429" t="s">
        <v>55</v>
      </c>
      <c r="I1429" t="s">
        <v>57</v>
      </c>
      <c r="J1429" t="s">
        <v>47</v>
      </c>
      <c r="K1429" s="1">
        <v>20658</v>
      </c>
      <c r="L1429" t="s">
        <v>142</v>
      </c>
      <c r="M1429" t="s">
        <v>37</v>
      </c>
      <c r="N1429" t="s">
        <v>60</v>
      </c>
      <c r="O1429" t="s">
        <v>39</v>
      </c>
      <c r="P1429" t="s">
        <v>40</v>
      </c>
      <c r="Q1429">
        <v>3</v>
      </c>
      <c r="R1429" s="1">
        <v>44931</v>
      </c>
      <c r="S1429">
        <v>3</v>
      </c>
      <c r="T1429">
        <v>5</v>
      </c>
      <c r="U1429">
        <v>1</v>
      </c>
      <c r="V1429" s="1">
        <v>44803</v>
      </c>
      <c r="W1429" t="s">
        <v>50</v>
      </c>
      <c r="X1429" t="s">
        <v>42</v>
      </c>
      <c r="Y1429" t="s">
        <v>63</v>
      </c>
      <c r="Z1429">
        <v>1</v>
      </c>
      <c r="AA1429">
        <v>967.18</v>
      </c>
      <c r="AB1429">
        <v>63</v>
      </c>
      <c r="AC1429" t="str" cm="1">
        <f t="array" ref="AC1429">_xlfn.IFS(AB1429 &lt;=29, "Young Adult", AB1429 &lt;=44, "Adult", AB1429 &lt;=59, "Middle Age", AB1429 &gt; 59, "Old")</f>
        <v>Old</v>
      </c>
      <c r="AD1429">
        <f t="shared" ca="1" si="44"/>
        <v>6</v>
      </c>
      <c r="AE1429" t="str" cm="1">
        <f t="array" ref="AE1429">_xlfn.IFS(S1429 &lt; 3, "Low", S1429 &lt;= 4, "Medium", S1429 &gt; 4, "High")</f>
        <v>Medium</v>
      </c>
      <c r="AF1429" t="str" cm="1">
        <f t="array" ref="AF1429">_xlfn.IFS(T1429 &lt; 3, "Unsatisfied", T1429 &lt;= 4, "Neutral", T1429 &gt; 4, "Satisfied" )</f>
        <v>Satisfied</v>
      </c>
      <c r="AG1429" t="str" cm="1">
        <f t="array" ref="AG1429">_xlfn.IFS(Q1429 &lt; 3, "Needs Improvement", Q1429 &lt;= 4, "Good", Q1429 &gt; 4, "Excellent" )</f>
        <v>Good</v>
      </c>
      <c r="AH1429" t="str">
        <f t="shared" si="45"/>
        <v>Effective</v>
      </c>
    </row>
    <row r="1430" spans="1:34" x14ac:dyDescent="0.35">
      <c r="A1430">
        <v>1947</v>
      </c>
      <c r="B1430" s="1">
        <v>44091</v>
      </c>
      <c r="C1430" t="s">
        <v>140</v>
      </c>
      <c r="D1430" t="s">
        <v>87</v>
      </c>
      <c r="E1430" t="s">
        <v>30</v>
      </c>
      <c r="F1430" t="s">
        <v>46</v>
      </c>
      <c r="G1430" t="s">
        <v>32</v>
      </c>
      <c r="H1430" t="s">
        <v>33</v>
      </c>
      <c r="I1430" t="s">
        <v>57</v>
      </c>
      <c r="J1430" t="s">
        <v>58</v>
      </c>
      <c r="K1430" s="1">
        <v>30153</v>
      </c>
      <c r="L1430" t="s">
        <v>142</v>
      </c>
      <c r="M1430" t="s">
        <v>37</v>
      </c>
      <c r="N1430" t="s">
        <v>38</v>
      </c>
      <c r="O1430" t="s">
        <v>61</v>
      </c>
      <c r="P1430" t="s">
        <v>40</v>
      </c>
      <c r="Q1430">
        <v>3</v>
      </c>
      <c r="R1430" s="1">
        <v>45105</v>
      </c>
      <c r="S1430">
        <v>1</v>
      </c>
      <c r="T1430">
        <v>3</v>
      </c>
      <c r="U1430">
        <v>3</v>
      </c>
      <c r="V1430" s="1">
        <v>44879</v>
      </c>
      <c r="W1430" t="s">
        <v>92</v>
      </c>
      <c r="X1430" t="s">
        <v>51</v>
      </c>
      <c r="Y1430" t="s">
        <v>43</v>
      </c>
      <c r="Z1430">
        <v>3</v>
      </c>
      <c r="AA1430">
        <v>147.4</v>
      </c>
      <c r="AB1430">
        <v>38</v>
      </c>
      <c r="AC1430" t="str" cm="1">
        <f t="array" ref="AC1430">_xlfn.IFS(AB1430 &lt;=29, "Young Adult", AB1430 &lt;=44, "Adult", AB1430 &lt;=59, "Middle Age", AB1430 &gt; 59, "Old")</f>
        <v>Adult</v>
      </c>
      <c r="AD1430">
        <f t="shared" ca="1" si="44"/>
        <v>5</v>
      </c>
      <c r="AE1430" t="str" cm="1">
        <f t="array" ref="AE1430">_xlfn.IFS(S1430 &lt; 3, "Low", S1430 &lt;= 4, "Medium", S1430 &gt; 4, "High")</f>
        <v>Low</v>
      </c>
      <c r="AF1430" t="str" cm="1">
        <f t="array" ref="AF1430">_xlfn.IFS(T1430 &lt; 3, "Unsatisfied", T1430 &lt;= 4, "Neutral", T1430 &gt; 4, "Satisfied" )</f>
        <v>Neutral</v>
      </c>
      <c r="AG1430" t="str" cm="1">
        <f t="array" ref="AG1430">_xlfn.IFS(Q1430 &lt; 3, "Needs Improvement", Q1430 &lt;= 4, "Good", Q1430 &gt; 4, "Excellent" )</f>
        <v>Good</v>
      </c>
      <c r="AH1430" t="str">
        <f t="shared" si="45"/>
        <v>Needs Improvement</v>
      </c>
    </row>
    <row r="1431" spans="1:34" x14ac:dyDescent="0.35">
      <c r="A1431">
        <v>1948</v>
      </c>
      <c r="B1431" s="1">
        <v>44744</v>
      </c>
      <c r="C1431" t="s">
        <v>106</v>
      </c>
      <c r="D1431" t="s">
        <v>64</v>
      </c>
      <c r="E1431" t="s">
        <v>108</v>
      </c>
      <c r="F1431" t="s">
        <v>46</v>
      </c>
      <c r="G1431" t="s">
        <v>56</v>
      </c>
      <c r="H1431" t="s">
        <v>33</v>
      </c>
      <c r="I1431" t="s">
        <v>57</v>
      </c>
      <c r="J1431" t="s">
        <v>89</v>
      </c>
      <c r="K1431" s="1">
        <v>23353</v>
      </c>
      <c r="L1431" t="s">
        <v>142</v>
      </c>
      <c r="M1431" t="s">
        <v>37</v>
      </c>
      <c r="N1431" t="s">
        <v>72</v>
      </c>
      <c r="O1431" t="s">
        <v>67</v>
      </c>
      <c r="P1431" t="s">
        <v>40</v>
      </c>
      <c r="Q1431">
        <v>3</v>
      </c>
      <c r="R1431" s="1">
        <v>45001</v>
      </c>
      <c r="S1431">
        <v>2</v>
      </c>
      <c r="T1431">
        <v>1</v>
      </c>
      <c r="U1431">
        <v>5</v>
      </c>
      <c r="V1431" s="1">
        <v>45069</v>
      </c>
      <c r="W1431" t="s">
        <v>62</v>
      </c>
      <c r="X1431" t="s">
        <v>51</v>
      </c>
      <c r="Y1431" t="s">
        <v>43</v>
      </c>
      <c r="Z1431">
        <v>4</v>
      </c>
      <c r="AA1431">
        <v>884.26</v>
      </c>
      <c r="AB1431">
        <v>59</v>
      </c>
      <c r="AC1431" t="str" cm="1">
        <f t="array" ref="AC1431">_xlfn.IFS(AB1431 &lt;=29, "Young Adult", AB1431 &lt;=44, "Adult", AB1431 &lt;=59, "Middle Age", AB1431 &gt; 59, "Old")</f>
        <v>Middle Age</v>
      </c>
      <c r="AD1431">
        <f t="shared" ca="1" si="44"/>
        <v>3</v>
      </c>
      <c r="AE1431" t="str" cm="1">
        <f t="array" ref="AE1431">_xlfn.IFS(S1431 &lt; 3, "Low", S1431 &lt;= 4, "Medium", S1431 &gt; 4, "High")</f>
        <v>Low</v>
      </c>
      <c r="AF1431" t="str" cm="1">
        <f t="array" ref="AF1431">_xlfn.IFS(T1431 &lt; 3, "Unsatisfied", T1431 &lt;= 4, "Neutral", T1431 &gt; 4, "Satisfied" )</f>
        <v>Unsatisfied</v>
      </c>
      <c r="AG1431" t="str" cm="1">
        <f t="array" ref="AG1431">_xlfn.IFS(Q1431 &lt; 3, "Needs Improvement", Q1431 &lt;= 4, "Good", Q1431 &gt; 4, "Excellent" )</f>
        <v>Good</v>
      </c>
      <c r="AH1431" t="str">
        <f t="shared" si="45"/>
        <v>Needs Improvement</v>
      </c>
    </row>
    <row r="1432" spans="1:34" x14ac:dyDescent="0.35">
      <c r="A1432">
        <v>1949</v>
      </c>
      <c r="B1432" s="1">
        <v>43799</v>
      </c>
      <c r="C1432" t="s">
        <v>140</v>
      </c>
      <c r="D1432" t="s">
        <v>87</v>
      </c>
      <c r="E1432" t="s">
        <v>30</v>
      </c>
      <c r="F1432" t="s">
        <v>31</v>
      </c>
      <c r="G1432" t="s">
        <v>45</v>
      </c>
      <c r="H1432" t="s">
        <v>46</v>
      </c>
      <c r="I1432" t="s">
        <v>57</v>
      </c>
      <c r="J1432" t="s">
        <v>70</v>
      </c>
      <c r="K1432" s="1">
        <v>18357</v>
      </c>
      <c r="L1432" t="s">
        <v>142</v>
      </c>
      <c r="M1432" t="s">
        <v>37</v>
      </c>
      <c r="N1432" t="s">
        <v>49</v>
      </c>
      <c r="O1432" t="s">
        <v>77</v>
      </c>
      <c r="P1432" t="s">
        <v>40</v>
      </c>
      <c r="Q1432">
        <v>3</v>
      </c>
      <c r="R1432" s="1">
        <v>44811</v>
      </c>
      <c r="S1432">
        <v>5</v>
      </c>
      <c r="T1432">
        <v>3</v>
      </c>
      <c r="U1432">
        <v>4</v>
      </c>
      <c r="V1432" s="1">
        <v>45044</v>
      </c>
      <c r="W1432" t="s">
        <v>50</v>
      </c>
      <c r="X1432" t="s">
        <v>42</v>
      </c>
      <c r="Y1432" t="s">
        <v>52</v>
      </c>
      <c r="Z1432">
        <v>5</v>
      </c>
      <c r="AA1432">
        <v>592.96</v>
      </c>
      <c r="AB1432">
        <v>69</v>
      </c>
      <c r="AC1432" t="str" cm="1">
        <f t="array" ref="AC1432">_xlfn.IFS(AB1432 &lt;=29, "Young Adult", AB1432 &lt;=44, "Adult", AB1432 &lt;=59, "Middle Age", AB1432 &gt; 59, "Old")</f>
        <v>Old</v>
      </c>
      <c r="AD1432">
        <f t="shared" ca="1" si="44"/>
        <v>6</v>
      </c>
      <c r="AE1432" t="str" cm="1">
        <f t="array" ref="AE1432">_xlfn.IFS(S1432 &lt; 3, "Low", S1432 &lt;= 4, "Medium", S1432 &gt; 4, "High")</f>
        <v>High</v>
      </c>
      <c r="AF1432" t="str" cm="1">
        <f t="array" ref="AF1432">_xlfn.IFS(T1432 &lt; 3, "Unsatisfied", T1432 &lt;= 4, "Neutral", T1432 &gt; 4, "Satisfied" )</f>
        <v>Neutral</v>
      </c>
      <c r="AG1432" t="str" cm="1">
        <f t="array" ref="AG1432">_xlfn.IFS(Q1432 &lt; 3, "Needs Improvement", Q1432 &lt;= 4, "Good", Q1432 &gt; 4, "Excellent" )</f>
        <v>Good</v>
      </c>
      <c r="AH1432" t="str">
        <f t="shared" si="45"/>
        <v>Needs Improvement</v>
      </c>
    </row>
    <row r="1433" spans="1:34" x14ac:dyDescent="0.35">
      <c r="A1433">
        <v>1950</v>
      </c>
      <c r="B1433" s="1">
        <v>45128</v>
      </c>
      <c r="C1433" t="s">
        <v>106</v>
      </c>
      <c r="D1433" t="s">
        <v>64</v>
      </c>
      <c r="E1433" t="s">
        <v>108</v>
      </c>
      <c r="F1433" t="s">
        <v>31</v>
      </c>
      <c r="G1433" t="s">
        <v>32</v>
      </c>
      <c r="H1433" t="s">
        <v>33</v>
      </c>
      <c r="I1433" t="s">
        <v>34</v>
      </c>
      <c r="J1433" t="s">
        <v>89</v>
      </c>
      <c r="K1433" s="1">
        <v>21268</v>
      </c>
      <c r="L1433" t="s">
        <v>142</v>
      </c>
      <c r="M1433" t="s">
        <v>37</v>
      </c>
      <c r="N1433" t="s">
        <v>84</v>
      </c>
      <c r="O1433" t="s">
        <v>67</v>
      </c>
      <c r="P1433" t="s">
        <v>40</v>
      </c>
      <c r="Q1433">
        <v>3</v>
      </c>
      <c r="R1433" s="1">
        <v>44821</v>
      </c>
      <c r="S1433">
        <v>3</v>
      </c>
      <c r="T1433">
        <v>2</v>
      </c>
      <c r="U1433">
        <v>1</v>
      </c>
      <c r="V1433" s="1">
        <v>44978</v>
      </c>
      <c r="W1433" t="s">
        <v>62</v>
      </c>
      <c r="X1433" t="s">
        <v>51</v>
      </c>
      <c r="Y1433" t="s">
        <v>73</v>
      </c>
      <c r="Z1433">
        <v>2</v>
      </c>
      <c r="AA1433">
        <v>801.28</v>
      </c>
      <c r="AB1433">
        <v>65</v>
      </c>
      <c r="AC1433" t="str" cm="1">
        <f t="array" ref="AC1433">_xlfn.IFS(AB1433 &lt;=29, "Young Adult", AB1433 &lt;=44, "Adult", AB1433 &lt;=59, "Middle Age", AB1433 &gt; 59, "Old")</f>
        <v>Old</v>
      </c>
      <c r="AD1433">
        <f t="shared" ca="1" si="44"/>
        <v>2</v>
      </c>
      <c r="AE1433" t="str" cm="1">
        <f t="array" ref="AE1433">_xlfn.IFS(S1433 &lt; 3, "Low", S1433 &lt;= 4, "Medium", S1433 &gt; 4, "High")</f>
        <v>Medium</v>
      </c>
      <c r="AF1433" t="str" cm="1">
        <f t="array" ref="AF1433">_xlfn.IFS(T1433 &lt; 3, "Unsatisfied", T1433 &lt;= 4, "Neutral", T1433 &gt; 4, "Satisfied" )</f>
        <v>Unsatisfied</v>
      </c>
      <c r="AG1433" t="str" cm="1">
        <f t="array" ref="AG1433">_xlfn.IFS(Q1433 &lt; 3, "Needs Improvement", Q1433 &lt;= 4, "Good", Q1433 &gt; 4, "Excellent" )</f>
        <v>Good</v>
      </c>
      <c r="AH1433" t="str">
        <f t="shared" si="45"/>
        <v>Needs Improvement</v>
      </c>
    </row>
    <row r="1434" spans="1:34" x14ac:dyDescent="0.35">
      <c r="A1434">
        <v>1951</v>
      </c>
      <c r="B1434" s="1">
        <v>44069</v>
      </c>
      <c r="C1434" t="s">
        <v>140</v>
      </c>
      <c r="D1434" t="s">
        <v>85</v>
      </c>
      <c r="E1434" t="s">
        <v>108</v>
      </c>
      <c r="F1434" t="s">
        <v>55</v>
      </c>
      <c r="G1434" t="s">
        <v>45</v>
      </c>
      <c r="H1434" t="s">
        <v>33</v>
      </c>
      <c r="I1434" t="s">
        <v>57</v>
      </c>
      <c r="J1434" t="s">
        <v>47</v>
      </c>
      <c r="K1434" s="1">
        <v>22198</v>
      </c>
      <c r="L1434" t="s">
        <v>36</v>
      </c>
      <c r="M1434" t="s">
        <v>37</v>
      </c>
      <c r="N1434" t="s">
        <v>84</v>
      </c>
      <c r="O1434" t="s">
        <v>67</v>
      </c>
      <c r="P1434" t="s">
        <v>40</v>
      </c>
      <c r="Q1434">
        <v>3</v>
      </c>
      <c r="R1434" s="1">
        <v>45036</v>
      </c>
      <c r="S1434">
        <v>4</v>
      </c>
      <c r="T1434">
        <v>1</v>
      </c>
      <c r="U1434">
        <v>3</v>
      </c>
      <c r="V1434" s="1">
        <v>45045</v>
      </c>
      <c r="W1434" t="s">
        <v>41</v>
      </c>
      <c r="X1434" t="s">
        <v>42</v>
      </c>
      <c r="Y1434" t="s">
        <v>52</v>
      </c>
      <c r="Z1434">
        <v>2</v>
      </c>
      <c r="AA1434">
        <v>717.95</v>
      </c>
      <c r="AB1434">
        <v>60</v>
      </c>
      <c r="AC1434" t="str" cm="1">
        <f t="array" ref="AC1434">_xlfn.IFS(AB1434 &lt;=29, "Young Adult", AB1434 &lt;=44, "Adult", AB1434 &lt;=59, "Middle Age", AB1434 &gt; 59, "Old")</f>
        <v>Old</v>
      </c>
      <c r="AD1434">
        <f t="shared" ca="1" si="44"/>
        <v>5</v>
      </c>
      <c r="AE1434" t="str" cm="1">
        <f t="array" ref="AE1434">_xlfn.IFS(S1434 &lt; 3, "Low", S1434 &lt;= 4, "Medium", S1434 &gt; 4, "High")</f>
        <v>Medium</v>
      </c>
      <c r="AF1434" t="str" cm="1">
        <f t="array" ref="AF1434">_xlfn.IFS(T1434 &lt; 3, "Unsatisfied", T1434 &lt;= 4, "Neutral", T1434 &gt; 4, "Satisfied" )</f>
        <v>Unsatisfied</v>
      </c>
      <c r="AG1434" t="str" cm="1">
        <f t="array" ref="AG1434">_xlfn.IFS(Q1434 &lt; 3, "Needs Improvement", Q1434 &lt;= 4, "Good", Q1434 &gt; 4, "Excellent" )</f>
        <v>Good</v>
      </c>
      <c r="AH1434" t="str">
        <f t="shared" si="45"/>
        <v>Needs Improvement</v>
      </c>
    </row>
    <row r="1435" spans="1:34" x14ac:dyDescent="0.35">
      <c r="A1435">
        <v>1952</v>
      </c>
      <c r="B1435" s="1">
        <v>43967</v>
      </c>
      <c r="C1435" t="s">
        <v>140</v>
      </c>
      <c r="D1435" t="s">
        <v>64</v>
      </c>
      <c r="E1435" t="s">
        <v>30</v>
      </c>
      <c r="F1435" t="s">
        <v>55</v>
      </c>
      <c r="G1435" t="s">
        <v>45</v>
      </c>
      <c r="H1435" t="s">
        <v>55</v>
      </c>
      <c r="I1435" t="s">
        <v>57</v>
      </c>
      <c r="J1435" t="s">
        <v>111</v>
      </c>
      <c r="K1435" s="1">
        <v>32720</v>
      </c>
      <c r="L1435" t="s">
        <v>142</v>
      </c>
      <c r="M1435" t="s">
        <v>37</v>
      </c>
      <c r="N1435" t="s">
        <v>60</v>
      </c>
      <c r="O1435" t="s">
        <v>77</v>
      </c>
      <c r="P1435" t="s">
        <v>40</v>
      </c>
      <c r="Q1435">
        <v>3</v>
      </c>
      <c r="R1435" s="1">
        <v>45086</v>
      </c>
      <c r="S1435">
        <v>2</v>
      </c>
      <c r="T1435">
        <v>5</v>
      </c>
      <c r="U1435">
        <v>2</v>
      </c>
      <c r="V1435" s="1">
        <v>44990</v>
      </c>
      <c r="W1435" t="s">
        <v>41</v>
      </c>
      <c r="X1435" t="s">
        <v>42</v>
      </c>
      <c r="Y1435" t="s">
        <v>73</v>
      </c>
      <c r="Z1435">
        <v>1</v>
      </c>
      <c r="AA1435">
        <v>846.22</v>
      </c>
      <c r="AB1435">
        <v>31</v>
      </c>
      <c r="AC1435" t="str" cm="1">
        <f t="array" ref="AC1435">_xlfn.IFS(AB1435 &lt;=29, "Young Adult", AB1435 &lt;=44, "Adult", AB1435 &lt;=59, "Middle Age", AB1435 &gt; 59, "Old")</f>
        <v>Adult</v>
      </c>
      <c r="AD1435">
        <f t="shared" ca="1" si="44"/>
        <v>6</v>
      </c>
      <c r="AE1435" t="str" cm="1">
        <f t="array" ref="AE1435">_xlfn.IFS(S1435 &lt; 3, "Low", S1435 &lt;= 4, "Medium", S1435 &gt; 4, "High")</f>
        <v>Low</v>
      </c>
      <c r="AF1435" t="str" cm="1">
        <f t="array" ref="AF1435">_xlfn.IFS(T1435 &lt; 3, "Unsatisfied", T1435 &lt;= 4, "Neutral", T1435 &gt; 4, "Satisfied" )</f>
        <v>Satisfied</v>
      </c>
      <c r="AG1435" t="str" cm="1">
        <f t="array" ref="AG1435">_xlfn.IFS(Q1435 &lt; 3, "Needs Improvement", Q1435 &lt;= 4, "Good", Q1435 &gt; 4, "Excellent" )</f>
        <v>Good</v>
      </c>
      <c r="AH1435" t="str">
        <f t="shared" si="45"/>
        <v>Needs Improvement</v>
      </c>
    </row>
    <row r="1436" spans="1:34" x14ac:dyDescent="0.35">
      <c r="A1436">
        <v>1953</v>
      </c>
      <c r="B1436" s="1">
        <v>45022</v>
      </c>
      <c r="C1436" t="s">
        <v>28</v>
      </c>
      <c r="D1436" t="s">
        <v>54</v>
      </c>
      <c r="E1436" t="s">
        <v>30</v>
      </c>
      <c r="F1436" t="s">
        <v>55</v>
      </c>
      <c r="G1436" t="s">
        <v>56</v>
      </c>
      <c r="H1436" t="s">
        <v>55</v>
      </c>
      <c r="I1436" t="s">
        <v>34</v>
      </c>
      <c r="J1436" t="s">
        <v>35</v>
      </c>
      <c r="K1436" s="1">
        <v>27810</v>
      </c>
      <c r="L1436" t="s">
        <v>36</v>
      </c>
      <c r="M1436" t="s">
        <v>37</v>
      </c>
      <c r="N1436" t="s">
        <v>84</v>
      </c>
      <c r="O1436" t="s">
        <v>77</v>
      </c>
      <c r="P1436" t="s">
        <v>40</v>
      </c>
      <c r="Q1436">
        <v>3</v>
      </c>
      <c r="R1436" s="1">
        <v>45023</v>
      </c>
      <c r="S1436">
        <v>4</v>
      </c>
      <c r="T1436">
        <v>5</v>
      </c>
      <c r="U1436">
        <v>4</v>
      </c>
      <c r="V1436" s="1">
        <v>44786</v>
      </c>
      <c r="W1436" t="s">
        <v>41</v>
      </c>
      <c r="X1436" t="s">
        <v>51</v>
      </c>
      <c r="Y1436" t="s">
        <v>73</v>
      </c>
      <c r="Z1436">
        <v>4</v>
      </c>
      <c r="AA1436">
        <v>275.62</v>
      </c>
      <c r="AB1436">
        <v>47</v>
      </c>
      <c r="AC1436" t="str" cm="1">
        <f t="array" ref="AC1436">_xlfn.IFS(AB1436 &lt;=29, "Young Adult", AB1436 &lt;=44, "Adult", AB1436 &lt;=59, "Middle Age", AB1436 &gt; 59, "Old")</f>
        <v>Middle Age</v>
      </c>
      <c r="AD1436">
        <f t="shared" ca="1" si="44"/>
        <v>3</v>
      </c>
      <c r="AE1436" t="str" cm="1">
        <f t="array" ref="AE1436">_xlfn.IFS(S1436 &lt; 3, "Low", S1436 &lt;= 4, "Medium", S1436 &gt; 4, "High")</f>
        <v>Medium</v>
      </c>
      <c r="AF1436" t="str" cm="1">
        <f t="array" ref="AF1436">_xlfn.IFS(T1436 &lt; 3, "Unsatisfied", T1436 &lt;= 4, "Neutral", T1436 &gt; 4, "Satisfied" )</f>
        <v>Satisfied</v>
      </c>
      <c r="AG1436" t="str" cm="1">
        <f t="array" ref="AG1436">_xlfn.IFS(Q1436 &lt; 3, "Needs Improvement", Q1436 &lt;= 4, "Good", Q1436 &gt; 4, "Excellent" )</f>
        <v>Good</v>
      </c>
      <c r="AH1436" t="str">
        <f t="shared" si="45"/>
        <v>Needs Improvement</v>
      </c>
    </row>
    <row r="1437" spans="1:34" x14ac:dyDescent="0.35">
      <c r="A1437">
        <v>1954</v>
      </c>
      <c r="B1437" s="1">
        <v>43514</v>
      </c>
      <c r="C1437" t="s">
        <v>106</v>
      </c>
      <c r="D1437" t="s">
        <v>85</v>
      </c>
      <c r="E1437" t="s">
        <v>108</v>
      </c>
      <c r="F1437" t="s">
        <v>46</v>
      </c>
      <c r="G1437" t="s">
        <v>32</v>
      </c>
      <c r="H1437" t="s">
        <v>33</v>
      </c>
      <c r="I1437" t="s">
        <v>34</v>
      </c>
      <c r="J1437" t="s">
        <v>35</v>
      </c>
      <c r="K1437" s="1">
        <v>25041</v>
      </c>
      <c r="L1437" t="s">
        <v>36</v>
      </c>
      <c r="M1437" t="s">
        <v>37</v>
      </c>
      <c r="N1437" t="s">
        <v>60</v>
      </c>
      <c r="O1437" t="s">
        <v>77</v>
      </c>
      <c r="P1437" t="s">
        <v>40</v>
      </c>
      <c r="Q1437">
        <v>3</v>
      </c>
      <c r="R1437" s="1">
        <v>45001</v>
      </c>
      <c r="S1437">
        <v>1</v>
      </c>
      <c r="T1437">
        <v>1</v>
      </c>
      <c r="U1437">
        <v>5</v>
      </c>
      <c r="V1437" s="1">
        <v>44787</v>
      </c>
      <c r="W1437" t="s">
        <v>50</v>
      </c>
      <c r="X1437" t="s">
        <v>51</v>
      </c>
      <c r="Y1437" t="s">
        <v>73</v>
      </c>
      <c r="Z1437">
        <v>5</v>
      </c>
      <c r="AA1437">
        <v>837.05</v>
      </c>
      <c r="AB1437">
        <v>51</v>
      </c>
      <c r="AC1437" t="str" cm="1">
        <f t="array" ref="AC1437">_xlfn.IFS(AB1437 &lt;=29, "Young Adult", AB1437 &lt;=44, "Adult", AB1437 &lt;=59, "Middle Age", AB1437 &gt; 59, "Old")</f>
        <v>Middle Age</v>
      </c>
      <c r="AD1437">
        <f t="shared" ca="1" si="44"/>
        <v>7</v>
      </c>
      <c r="AE1437" t="str" cm="1">
        <f t="array" ref="AE1437">_xlfn.IFS(S1437 &lt; 3, "Low", S1437 &lt;= 4, "Medium", S1437 &gt; 4, "High")</f>
        <v>Low</v>
      </c>
      <c r="AF1437" t="str" cm="1">
        <f t="array" ref="AF1437">_xlfn.IFS(T1437 &lt; 3, "Unsatisfied", T1437 &lt;= 4, "Neutral", T1437 &gt; 4, "Satisfied" )</f>
        <v>Unsatisfied</v>
      </c>
      <c r="AG1437" t="str" cm="1">
        <f t="array" ref="AG1437">_xlfn.IFS(Q1437 &lt; 3, "Needs Improvement", Q1437 &lt;= 4, "Good", Q1437 &gt; 4, "Excellent" )</f>
        <v>Good</v>
      </c>
      <c r="AH1437" t="str">
        <f t="shared" si="45"/>
        <v>Needs Improvement</v>
      </c>
    </row>
    <row r="1438" spans="1:34" x14ac:dyDescent="0.35">
      <c r="A1438">
        <v>1955</v>
      </c>
      <c r="B1438" s="1">
        <v>44114</v>
      </c>
      <c r="C1438" t="s">
        <v>28</v>
      </c>
      <c r="D1438" t="s">
        <v>87</v>
      </c>
      <c r="E1438" t="s">
        <v>30</v>
      </c>
      <c r="F1438" t="s">
        <v>55</v>
      </c>
      <c r="G1438" t="s">
        <v>45</v>
      </c>
      <c r="H1438" t="s">
        <v>33</v>
      </c>
      <c r="I1438" t="s">
        <v>34</v>
      </c>
      <c r="J1438" t="s">
        <v>70</v>
      </c>
      <c r="K1438" s="1">
        <v>35889</v>
      </c>
      <c r="L1438" t="s">
        <v>36</v>
      </c>
      <c r="M1438" t="s">
        <v>48</v>
      </c>
      <c r="N1438" t="s">
        <v>38</v>
      </c>
      <c r="O1438" t="s">
        <v>67</v>
      </c>
      <c r="P1438" t="s">
        <v>40</v>
      </c>
      <c r="Q1438">
        <v>3</v>
      </c>
      <c r="R1438" s="1">
        <v>44800</v>
      </c>
      <c r="S1438">
        <v>2</v>
      </c>
      <c r="T1438">
        <v>3</v>
      </c>
      <c r="U1438">
        <v>4</v>
      </c>
      <c r="V1438" s="1">
        <v>45129</v>
      </c>
      <c r="W1438" t="s">
        <v>41</v>
      </c>
      <c r="X1438" t="s">
        <v>42</v>
      </c>
      <c r="Y1438" t="s">
        <v>52</v>
      </c>
      <c r="Z1438">
        <v>3</v>
      </c>
      <c r="AA1438">
        <v>202.35</v>
      </c>
      <c r="AB1438">
        <v>22</v>
      </c>
      <c r="AC1438" t="str" cm="1">
        <f t="array" ref="AC1438">_xlfn.IFS(AB1438 &lt;=29, "Young Adult", AB1438 &lt;=44, "Adult", AB1438 &lt;=59, "Middle Age", AB1438 &gt; 59, "Old")</f>
        <v>Young Adult</v>
      </c>
      <c r="AD1438">
        <f t="shared" ca="1" si="44"/>
        <v>5</v>
      </c>
      <c r="AE1438" t="str" cm="1">
        <f t="array" ref="AE1438">_xlfn.IFS(S1438 &lt; 3, "Low", S1438 &lt;= 4, "Medium", S1438 &gt; 4, "High")</f>
        <v>Low</v>
      </c>
      <c r="AF1438" t="str" cm="1">
        <f t="array" ref="AF1438">_xlfn.IFS(T1438 &lt; 3, "Unsatisfied", T1438 &lt;= 4, "Neutral", T1438 &gt; 4, "Satisfied" )</f>
        <v>Neutral</v>
      </c>
      <c r="AG1438" t="str" cm="1">
        <f t="array" ref="AG1438">_xlfn.IFS(Q1438 &lt; 3, "Needs Improvement", Q1438 &lt;= 4, "Good", Q1438 &gt; 4, "Excellent" )</f>
        <v>Good</v>
      </c>
      <c r="AH1438" t="str">
        <f t="shared" si="45"/>
        <v>Needs Improvement</v>
      </c>
    </row>
    <row r="1439" spans="1:34" x14ac:dyDescent="0.35">
      <c r="A1439">
        <v>1956</v>
      </c>
      <c r="B1439" s="1">
        <v>44331</v>
      </c>
      <c r="C1439" t="s">
        <v>28</v>
      </c>
      <c r="D1439" t="s">
        <v>54</v>
      </c>
      <c r="E1439" t="s">
        <v>30</v>
      </c>
      <c r="F1439" t="s">
        <v>46</v>
      </c>
      <c r="G1439" t="s">
        <v>45</v>
      </c>
      <c r="H1439" t="s">
        <v>55</v>
      </c>
      <c r="I1439" t="s">
        <v>34</v>
      </c>
      <c r="J1439" t="s">
        <v>109</v>
      </c>
      <c r="K1439" s="1">
        <v>21537</v>
      </c>
      <c r="L1439" t="s">
        <v>36</v>
      </c>
      <c r="M1439" t="s">
        <v>37</v>
      </c>
      <c r="N1439" t="s">
        <v>72</v>
      </c>
      <c r="O1439" t="s">
        <v>67</v>
      </c>
      <c r="P1439" t="s">
        <v>40</v>
      </c>
      <c r="Q1439">
        <v>3</v>
      </c>
      <c r="R1439" s="1">
        <v>44949</v>
      </c>
      <c r="S1439">
        <v>1</v>
      </c>
      <c r="T1439">
        <v>5</v>
      </c>
      <c r="U1439">
        <v>4</v>
      </c>
      <c r="V1439" s="1">
        <v>45082</v>
      </c>
      <c r="W1439" t="s">
        <v>92</v>
      </c>
      <c r="X1439" t="s">
        <v>51</v>
      </c>
      <c r="Y1439" t="s">
        <v>73</v>
      </c>
      <c r="Z1439">
        <v>4</v>
      </c>
      <c r="AA1439">
        <v>590.97</v>
      </c>
      <c r="AB1439">
        <v>63</v>
      </c>
      <c r="AC1439" t="str" cm="1">
        <f t="array" ref="AC1439">_xlfn.IFS(AB1439 &lt;=29, "Young Adult", AB1439 &lt;=44, "Adult", AB1439 &lt;=59, "Middle Age", AB1439 &gt; 59, "Old")</f>
        <v>Old</v>
      </c>
      <c r="AD1439">
        <f t="shared" ca="1" si="44"/>
        <v>5</v>
      </c>
      <c r="AE1439" t="str" cm="1">
        <f t="array" ref="AE1439">_xlfn.IFS(S1439 &lt; 3, "Low", S1439 &lt;= 4, "Medium", S1439 &gt; 4, "High")</f>
        <v>Low</v>
      </c>
      <c r="AF1439" t="str" cm="1">
        <f t="array" ref="AF1439">_xlfn.IFS(T1439 &lt; 3, "Unsatisfied", T1439 &lt;= 4, "Neutral", T1439 &gt; 4, "Satisfied" )</f>
        <v>Satisfied</v>
      </c>
      <c r="AG1439" t="str" cm="1">
        <f t="array" ref="AG1439">_xlfn.IFS(Q1439 &lt; 3, "Needs Improvement", Q1439 &lt;= 4, "Good", Q1439 &gt; 4, "Excellent" )</f>
        <v>Good</v>
      </c>
      <c r="AH1439" t="str">
        <f t="shared" si="45"/>
        <v>Needs Improvement</v>
      </c>
    </row>
    <row r="1440" spans="1:34" x14ac:dyDescent="0.35">
      <c r="A1440">
        <v>1957</v>
      </c>
      <c r="B1440" s="1">
        <v>43598</v>
      </c>
      <c r="C1440" t="s">
        <v>28</v>
      </c>
      <c r="D1440" t="s">
        <v>64</v>
      </c>
      <c r="E1440" t="s">
        <v>108</v>
      </c>
      <c r="F1440" t="s">
        <v>46</v>
      </c>
      <c r="G1440" t="s">
        <v>32</v>
      </c>
      <c r="H1440" t="s">
        <v>55</v>
      </c>
      <c r="I1440" t="s">
        <v>34</v>
      </c>
      <c r="J1440" t="s">
        <v>70</v>
      </c>
      <c r="K1440" s="1">
        <v>27440</v>
      </c>
      <c r="L1440" t="s">
        <v>36</v>
      </c>
      <c r="M1440" t="s">
        <v>37</v>
      </c>
      <c r="N1440" t="s">
        <v>84</v>
      </c>
      <c r="O1440" t="s">
        <v>39</v>
      </c>
      <c r="P1440" t="s">
        <v>40</v>
      </c>
      <c r="Q1440">
        <v>3</v>
      </c>
      <c r="R1440" s="1">
        <v>45002</v>
      </c>
      <c r="S1440">
        <v>5</v>
      </c>
      <c r="T1440">
        <v>2</v>
      </c>
      <c r="U1440">
        <v>2</v>
      </c>
      <c r="V1440" s="1">
        <v>45030</v>
      </c>
      <c r="W1440" t="s">
        <v>50</v>
      </c>
      <c r="X1440" t="s">
        <v>51</v>
      </c>
      <c r="Y1440" t="s">
        <v>43</v>
      </c>
      <c r="Z1440">
        <v>5</v>
      </c>
      <c r="AA1440">
        <v>744.55</v>
      </c>
      <c r="AB1440">
        <v>44</v>
      </c>
      <c r="AC1440" t="str" cm="1">
        <f t="array" ref="AC1440">_xlfn.IFS(AB1440 &lt;=29, "Young Adult", AB1440 &lt;=44, "Adult", AB1440 &lt;=59, "Middle Age", AB1440 &gt; 59, "Old")</f>
        <v>Adult</v>
      </c>
      <c r="AD1440">
        <f t="shared" ca="1" si="44"/>
        <v>7</v>
      </c>
      <c r="AE1440" t="str" cm="1">
        <f t="array" ref="AE1440">_xlfn.IFS(S1440 &lt; 3, "Low", S1440 &lt;= 4, "Medium", S1440 &gt; 4, "High")</f>
        <v>High</v>
      </c>
      <c r="AF1440" t="str" cm="1">
        <f t="array" ref="AF1440">_xlfn.IFS(T1440 &lt; 3, "Unsatisfied", T1440 &lt;= 4, "Neutral", T1440 &gt; 4, "Satisfied" )</f>
        <v>Unsatisfied</v>
      </c>
      <c r="AG1440" t="str" cm="1">
        <f t="array" ref="AG1440">_xlfn.IFS(Q1440 &lt; 3, "Needs Improvement", Q1440 &lt;= 4, "Good", Q1440 &gt; 4, "Excellent" )</f>
        <v>Good</v>
      </c>
      <c r="AH1440" t="str">
        <f t="shared" si="45"/>
        <v>Needs Improvement</v>
      </c>
    </row>
    <row r="1441" spans="1:34" x14ac:dyDescent="0.35">
      <c r="A1441">
        <v>1958</v>
      </c>
      <c r="B1441" s="1">
        <v>43650</v>
      </c>
      <c r="C1441" t="s">
        <v>28</v>
      </c>
      <c r="D1441" t="s">
        <v>94</v>
      </c>
      <c r="E1441" t="s">
        <v>30</v>
      </c>
      <c r="F1441" t="s">
        <v>31</v>
      </c>
      <c r="G1441" t="s">
        <v>56</v>
      </c>
      <c r="H1441" t="s">
        <v>55</v>
      </c>
      <c r="I1441" t="s">
        <v>34</v>
      </c>
      <c r="J1441" t="s">
        <v>118</v>
      </c>
      <c r="K1441" s="1">
        <v>33164</v>
      </c>
      <c r="L1441" t="s">
        <v>36</v>
      </c>
      <c r="M1441" t="s">
        <v>37</v>
      </c>
      <c r="N1441" t="s">
        <v>60</v>
      </c>
      <c r="O1441" t="s">
        <v>67</v>
      </c>
      <c r="P1441" t="s">
        <v>40</v>
      </c>
      <c r="Q1441">
        <v>3</v>
      </c>
      <c r="R1441" s="1">
        <v>44839</v>
      </c>
      <c r="S1441">
        <v>4</v>
      </c>
      <c r="T1441">
        <v>2</v>
      </c>
      <c r="U1441">
        <v>5</v>
      </c>
      <c r="V1441" s="1">
        <v>45069</v>
      </c>
      <c r="W1441" t="s">
        <v>92</v>
      </c>
      <c r="X1441" t="s">
        <v>42</v>
      </c>
      <c r="Y1441" t="s">
        <v>52</v>
      </c>
      <c r="Z1441">
        <v>2</v>
      </c>
      <c r="AA1441">
        <v>141.91</v>
      </c>
      <c r="AB1441">
        <v>29</v>
      </c>
      <c r="AC1441" t="str" cm="1">
        <f t="array" ref="AC1441">_xlfn.IFS(AB1441 &lt;=29, "Young Adult", AB1441 &lt;=44, "Adult", AB1441 &lt;=59, "Middle Age", AB1441 &gt; 59, "Old")</f>
        <v>Young Adult</v>
      </c>
      <c r="AD1441">
        <f t="shared" ca="1" si="44"/>
        <v>6</v>
      </c>
      <c r="AE1441" t="str" cm="1">
        <f t="array" ref="AE1441">_xlfn.IFS(S1441 &lt; 3, "Low", S1441 &lt;= 4, "Medium", S1441 &gt; 4, "High")</f>
        <v>Medium</v>
      </c>
      <c r="AF1441" t="str" cm="1">
        <f t="array" ref="AF1441">_xlfn.IFS(T1441 &lt; 3, "Unsatisfied", T1441 &lt;= 4, "Neutral", T1441 &gt; 4, "Satisfied" )</f>
        <v>Unsatisfied</v>
      </c>
      <c r="AG1441" t="str" cm="1">
        <f t="array" ref="AG1441">_xlfn.IFS(Q1441 &lt; 3, "Needs Improvement", Q1441 &lt;= 4, "Good", Q1441 &gt; 4, "Excellent" )</f>
        <v>Good</v>
      </c>
      <c r="AH1441" t="str">
        <f t="shared" si="45"/>
        <v>Needs Improvement</v>
      </c>
    </row>
    <row r="1442" spans="1:34" x14ac:dyDescent="0.35">
      <c r="A1442">
        <v>1959</v>
      </c>
      <c r="B1442" s="1">
        <v>44652</v>
      </c>
      <c r="C1442" t="s">
        <v>28</v>
      </c>
      <c r="D1442" t="s">
        <v>29</v>
      </c>
      <c r="E1442" t="s">
        <v>30</v>
      </c>
      <c r="F1442" t="s">
        <v>46</v>
      </c>
      <c r="G1442" t="s">
        <v>56</v>
      </c>
      <c r="H1442" t="s">
        <v>33</v>
      </c>
      <c r="I1442" t="s">
        <v>34</v>
      </c>
      <c r="J1442" t="s">
        <v>96</v>
      </c>
      <c r="K1442" s="1">
        <v>32722</v>
      </c>
      <c r="L1442" t="s">
        <v>36</v>
      </c>
      <c r="M1442" t="s">
        <v>37</v>
      </c>
      <c r="N1442" t="s">
        <v>84</v>
      </c>
      <c r="O1442" t="s">
        <v>67</v>
      </c>
      <c r="P1442" t="s">
        <v>40</v>
      </c>
      <c r="Q1442">
        <v>3</v>
      </c>
      <c r="R1442" s="1">
        <v>44930</v>
      </c>
      <c r="S1442">
        <v>5</v>
      </c>
      <c r="T1442">
        <v>3</v>
      </c>
      <c r="U1442">
        <v>4</v>
      </c>
      <c r="V1442" s="1">
        <v>44817</v>
      </c>
      <c r="W1442" t="s">
        <v>62</v>
      </c>
      <c r="X1442" t="s">
        <v>51</v>
      </c>
      <c r="Y1442" t="s">
        <v>63</v>
      </c>
      <c r="Z1442">
        <v>2</v>
      </c>
      <c r="AA1442">
        <v>883.34</v>
      </c>
      <c r="AB1442">
        <v>33</v>
      </c>
      <c r="AC1442" t="str" cm="1">
        <f t="array" ref="AC1442">_xlfn.IFS(AB1442 &lt;=29, "Young Adult", AB1442 &lt;=44, "Adult", AB1442 &lt;=59, "Middle Age", AB1442 &gt; 59, "Old")</f>
        <v>Adult</v>
      </c>
      <c r="AD1442">
        <f t="shared" ca="1" si="44"/>
        <v>4</v>
      </c>
      <c r="AE1442" t="str" cm="1">
        <f t="array" ref="AE1442">_xlfn.IFS(S1442 &lt; 3, "Low", S1442 &lt;= 4, "Medium", S1442 &gt; 4, "High")</f>
        <v>High</v>
      </c>
      <c r="AF1442" t="str" cm="1">
        <f t="array" ref="AF1442">_xlfn.IFS(T1442 &lt; 3, "Unsatisfied", T1442 &lt;= 4, "Neutral", T1442 &gt; 4, "Satisfied" )</f>
        <v>Neutral</v>
      </c>
      <c r="AG1442" t="str" cm="1">
        <f t="array" ref="AG1442">_xlfn.IFS(Q1442 &lt; 3, "Needs Improvement", Q1442 &lt;= 4, "Good", Q1442 &gt; 4, "Excellent" )</f>
        <v>Good</v>
      </c>
      <c r="AH1442" t="str">
        <f t="shared" si="45"/>
        <v>Effective</v>
      </c>
    </row>
    <row r="1443" spans="1:34" x14ac:dyDescent="0.35">
      <c r="A1443">
        <v>1960</v>
      </c>
      <c r="B1443" s="1">
        <v>43407</v>
      </c>
      <c r="C1443" t="s">
        <v>28</v>
      </c>
      <c r="D1443" t="s">
        <v>94</v>
      </c>
      <c r="E1443" t="s">
        <v>30</v>
      </c>
      <c r="F1443" t="s">
        <v>55</v>
      </c>
      <c r="G1443" t="s">
        <v>45</v>
      </c>
      <c r="H1443" t="s">
        <v>46</v>
      </c>
      <c r="I1443" t="s">
        <v>34</v>
      </c>
      <c r="J1443" t="s">
        <v>47</v>
      </c>
      <c r="K1443" s="1">
        <v>17679</v>
      </c>
      <c r="L1443" t="s">
        <v>36</v>
      </c>
      <c r="M1443" t="s">
        <v>48</v>
      </c>
      <c r="N1443" t="s">
        <v>38</v>
      </c>
      <c r="O1443" t="s">
        <v>77</v>
      </c>
      <c r="P1443" t="s">
        <v>40</v>
      </c>
      <c r="Q1443">
        <v>3</v>
      </c>
      <c r="R1443" s="1">
        <v>44932</v>
      </c>
      <c r="S1443">
        <v>3</v>
      </c>
      <c r="T1443">
        <v>4</v>
      </c>
      <c r="U1443">
        <v>1</v>
      </c>
      <c r="V1443" s="1">
        <v>45044</v>
      </c>
      <c r="W1443" t="s">
        <v>41</v>
      </c>
      <c r="X1443" t="s">
        <v>42</v>
      </c>
      <c r="Y1443" t="s">
        <v>73</v>
      </c>
      <c r="Z1443">
        <v>4</v>
      </c>
      <c r="AA1443">
        <v>176.82</v>
      </c>
      <c r="AB1443">
        <v>70</v>
      </c>
      <c r="AC1443" t="str" cm="1">
        <f t="array" ref="AC1443">_xlfn.IFS(AB1443 &lt;=29, "Young Adult", AB1443 &lt;=44, "Adult", AB1443 &lt;=59, "Middle Age", AB1443 &gt; 59, "Old")</f>
        <v>Old</v>
      </c>
      <c r="AD1443">
        <f t="shared" ca="1" si="44"/>
        <v>7</v>
      </c>
      <c r="AE1443" t="str" cm="1">
        <f t="array" ref="AE1443">_xlfn.IFS(S1443 &lt; 3, "Low", S1443 &lt;= 4, "Medium", S1443 &gt; 4, "High")</f>
        <v>Medium</v>
      </c>
      <c r="AF1443" t="str" cm="1">
        <f t="array" ref="AF1443">_xlfn.IFS(T1443 &lt; 3, "Unsatisfied", T1443 &lt;= 4, "Neutral", T1443 &gt; 4, "Satisfied" )</f>
        <v>Neutral</v>
      </c>
      <c r="AG1443" t="str" cm="1">
        <f t="array" ref="AG1443">_xlfn.IFS(Q1443 &lt; 3, "Needs Improvement", Q1443 &lt;= 4, "Good", Q1443 &gt; 4, "Excellent" )</f>
        <v>Good</v>
      </c>
      <c r="AH1443" t="str">
        <f t="shared" si="45"/>
        <v>Needs Improvement</v>
      </c>
    </row>
    <row r="1444" spans="1:34" x14ac:dyDescent="0.35">
      <c r="A1444">
        <v>1961</v>
      </c>
      <c r="B1444" s="1">
        <v>43384</v>
      </c>
      <c r="C1444" t="s">
        <v>28</v>
      </c>
      <c r="D1444" t="s">
        <v>64</v>
      </c>
      <c r="E1444" t="s">
        <v>108</v>
      </c>
      <c r="F1444" t="s">
        <v>46</v>
      </c>
      <c r="G1444" t="s">
        <v>45</v>
      </c>
      <c r="H1444" t="s">
        <v>55</v>
      </c>
      <c r="I1444" t="s">
        <v>34</v>
      </c>
      <c r="J1444" t="s">
        <v>75</v>
      </c>
      <c r="K1444" s="1">
        <v>16635</v>
      </c>
      <c r="L1444" t="s">
        <v>36</v>
      </c>
      <c r="M1444" t="s">
        <v>37</v>
      </c>
      <c r="N1444" t="s">
        <v>72</v>
      </c>
      <c r="O1444" t="s">
        <v>67</v>
      </c>
      <c r="P1444" t="s">
        <v>40</v>
      </c>
      <c r="Q1444">
        <v>3</v>
      </c>
      <c r="R1444" s="1">
        <v>44916</v>
      </c>
      <c r="S1444">
        <v>2</v>
      </c>
      <c r="T1444">
        <v>3</v>
      </c>
      <c r="U1444">
        <v>1</v>
      </c>
      <c r="V1444" s="1">
        <v>45041</v>
      </c>
      <c r="W1444" t="s">
        <v>50</v>
      </c>
      <c r="X1444" t="s">
        <v>51</v>
      </c>
      <c r="Y1444" t="s">
        <v>43</v>
      </c>
      <c r="Z1444">
        <v>1</v>
      </c>
      <c r="AA1444">
        <v>767.22</v>
      </c>
      <c r="AB1444">
        <v>73</v>
      </c>
      <c r="AC1444" t="str" cm="1">
        <f t="array" ref="AC1444">_xlfn.IFS(AB1444 &lt;=29, "Young Adult", AB1444 &lt;=44, "Adult", AB1444 &lt;=59, "Middle Age", AB1444 &gt; 59, "Old")</f>
        <v>Old</v>
      </c>
      <c r="AD1444">
        <f t="shared" ca="1" si="44"/>
        <v>7</v>
      </c>
      <c r="AE1444" t="str" cm="1">
        <f t="array" ref="AE1444">_xlfn.IFS(S1444 &lt; 3, "Low", S1444 &lt;= 4, "Medium", S1444 &gt; 4, "High")</f>
        <v>Low</v>
      </c>
      <c r="AF1444" t="str" cm="1">
        <f t="array" ref="AF1444">_xlfn.IFS(T1444 &lt; 3, "Unsatisfied", T1444 &lt;= 4, "Neutral", T1444 &gt; 4, "Satisfied" )</f>
        <v>Neutral</v>
      </c>
      <c r="AG1444" t="str" cm="1">
        <f t="array" ref="AG1444">_xlfn.IFS(Q1444 &lt; 3, "Needs Improvement", Q1444 &lt;= 4, "Good", Q1444 &gt; 4, "Excellent" )</f>
        <v>Good</v>
      </c>
      <c r="AH1444" t="str">
        <f t="shared" si="45"/>
        <v>Needs Improvement</v>
      </c>
    </row>
    <row r="1445" spans="1:34" x14ac:dyDescent="0.35">
      <c r="A1445">
        <v>1962</v>
      </c>
      <c r="B1445" s="1">
        <v>45102</v>
      </c>
      <c r="C1445" t="s">
        <v>106</v>
      </c>
      <c r="D1445" t="s">
        <v>29</v>
      </c>
      <c r="E1445" t="s">
        <v>30</v>
      </c>
      <c r="F1445" t="s">
        <v>31</v>
      </c>
      <c r="G1445" t="s">
        <v>32</v>
      </c>
      <c r="H1445" t="s">
        <v>46</v>
      </c>
      <c r="I1445" t="s">
        <v>34</v>
      </c>
      <c r="J1445" t="s">
        <v>65</v>
      </c>
      <c r="K1445" s="1">
        <v>18677</v>
      </c>
      <c r="L1445" t="s">
        <v>36</v>
      </c>
      <c r="M1445" t="s">
        <v>37</v>
      </c>
      <c r="N1445" t="s">
        <v>60</v>
      </c>
      <c r="O1445" t="s">
        <v>77</v>
      </c>
      <c r="P1445" t="s">
        <v>40</v>
      </c>
      <c r="Q1445">
        <v>3</v>
      </c>
      <c r="R1445" s="1">
        <v>44809</v>
      </c>
      <c r="S1445">
        <v>2</v>
      </c>
      <c r="T1445">
        <v>4</v>
      </c>
      <c r="U1445">
        <v>1</v>
      </c>
      <c r="V1445" s="1">
        <v>44836</v>
      </c>
      <c r="W1445" t="s">
        <v>41</v>
      </c>
      <c r="X1445" t="s">
        <v>51</v>
      </c>
      <c r="Y1445" t="s">
        <v>63</v>
      </c>
      <c r="Z1445">
        <v>5</v>
      </c>
      <c r="AA1445">
        <v>555.6</v>
      </c>
      <c r="AB1445">
        <v>72</v>
      </c>
      <c r="AC1445" t="str" cm="1">
        <f t="array" ref="AC1445">_xlfn.IFS(AB1445 &lt;=29, "Young Adult", AB1445 &lt;=44, "Adult", AB1445 &lt;=59, "Middle Age", AB1445 &gt; 59, "Old")</f>
        <v>Old</v>
      </c>
      <c r="AD1445">
        <f t="shared" ca="1" si="44"/>
        <v>2</v>
      </c>
      <c r="AE1445" t="str" cm="1">
        <f t="array" ref="AE1445">_xlfn.IFS(S1445 &lt; 3, "Low", S1445 &lt;= 4, "Medium", S1445 &gt; 4, "High")</f>
        <v>Low</v>
      </c>
      <c r="AF1445" t="str" cm="1">
        <f t="array" ref="AF1445">_xlfn.IFS(T1445 &lt; 3, "Unsatisfied", T1445 &lt;= 4, "Neutral", T1445 &gt; 4, "Satisfied" )</f>
        <v>Neutral</v>
      </c>
      <c r="AG1445" t="str" cm="1">
        <f t="array" ref="AG1445">_xlfn.IFS(Q1445 &lt; 3, "Needs Improvement", Q1445 &lt;= 4, "Good", Q1445 &gt; 4, "Excellent" )</f>
        <v>Good</v>
      </c>
      <c r="AH1445" t="str">
        <f t="shared" si="45"/>
        <v>Effective</v>
      </c>
    </row>
    <row r="1446" spans="1:34" x14ac:dyDescent="0.35">
      <c r="A1446">
        <v>1963</v>
      </c>
      <c r="B1446" s="1">
        <v>44088</v>
      </c>
      <c r="C1446" t="s">
        <v>28</v>
      </c>
      <c r="D1446" t="s">
        <v>29</v>
      </c>
      <c r="E1446" t="s">
        <v>108</v>
      </c>
      <c r="F1446" t="s">
        <v>31</v>
      </c>
      <c r="G1446" t="s">
        <v>56</v>
      </c>
      <c r="H1446" t="s">
        <v>55</v>
      </c>
      <c r="I1446" t="s">
        <v>34</v>
      </c>
      <c r="J1446" t="s">
        <v>65</v>
      </c>
      <c r="K1446" s="1">
        <v>26427</v>
      </c>
      <c r="L1446" t="s">
        <v>36</v>
      </c>
      <c r="M1446" t="s">
        <v>37</v>
      </c>
      <c r="N1446" t="s">
        <v>60</v>
      </c>
      <c r="O1446" t="s">
        <v>67</v>
      </c>
      <c r="P1446" t="s">
        <v>40</v>
      </c>
      <c r="Q1446">
        <v>3</v>
      </c>
      <c r="R1446" s="1">
        <v>44796</v>
      </c>
      <c r="S1446">
        <v>2</v>
      </c>
      <c r="T1446">
        <v>5</v>
      </c>
      <c r="U1446">
        <v>3</v>
      </c>
      <c r="V1446" s="1">
        <v>45090</v>
      </c>
      <c r="W1446" t="s">
        <v>68</v>
      </c>
      <c r="X1446" t="s">
        <v>42</v>
      </c>
      <c r="Y1446" t="s">
        <v>52</v>
      </c>
      <c r="Z1446">
        <v>2</v>
      </c>
      <c r="AA1446">
        <v>316.02999999999997</v>
      </c>
      <c r="AB1446">
        <v>48</v>
      </c>
      <c r="AC1446" t="str" cm="1">
        <f t="array" ref="AC1446">_xlfn.IFS(AB1446 &lt;=29, "Young Adult", AB1446 &lt;=44, "Adult", AB1446 &lt;=59, "Middle Age", AB1446 &gt; 59, "Old")</f>
        <v>Middle Age</v>
      </c>
      <c r="AD1446">
        <f t="shared" ca="1" si="44"/>
        <v>5</v>
      </c>
      <c r="AE1446" t="str" cm="1">
        <f t="array" ref="AE1446">_xlfn.IFS(S1446 &lt; 3, "Low", S1446 &lt;= 4, "Medium", S1446 &gt; 4, "High")</f>
        <v>Low</v>
      </c>
      <c r="AF1446" t="str" cm="1">
        <f t="array" ref="AF1446">_xlfn.IFS(T1446 &lt; 3, "Unsatisfied", T1446 &lt;= 4, "Neutral", T1446 &gt; 4, "Satisfied" )</f>
        <v>Satisfied</v>
      </c>
      <c r="AG1446" t="str" cm="1">
        <f t="array" ref="AG1446">_xlfn.IFS(Q1446 &lt; 3, "Needs Improvement", Q1446 &lt;= 4, "Good", Q1446 &gt; 4, "Excellent" )</f>
        <v>Good</v>
      </c>
      <c r="AH1446" t="str">
        <f t="shared" si="45"/>
        <v>Needs Improvement</v>
      </c>
    </row>
    <row r="1447" spans="1:34" x14ac:dyDescent="0.35">
      <c r="A1447">
        <v>1964</v>
      </c>
      <c r="B1447" s="1">
        <v>44915</v>
      </c>
      <c r="C1447" t="s">
        <v>28</v>
      </c>
      <c r="D1447" t="s">
        <v>44</v>
      </c>
      <c r="E1447" t="s">
        <v>108</v>
      </c>
      <c r="F1447" t="s">
        <v>46</v>
      </c>
      <c r="G1447" t="s">
        <v>56</v>
      </c>
      <c r="H1447" t="s">
        <v>46</v>
      </c>
      <c r="I1447" t="s">
        <v>34</v>
      </c>
      <c r="J1447" t="s">
        <v>82</v>
      </c>
      <c r="K1447" s="1">
        <v>25289</v>
      </c>
      <c r="L1447" t="s">
        <v>36</v>
      </c>
      <c r="M1447" t="s">
        <v>37</v>
      </c>
      <c r="N1447" t="s">
        <v>60</v>
      </c>
      <c r="O1447" t="s">
        <v>67</v>
      </c>
      <c r="P1447" t="s">
        <v>40</v>
      </c>
      <c r="Q1447">
        <v>3</v>
      </c>
      <c r="R1447" s="1">
        <v>44886</v>
      </c>
      <c r="S1447">
        <v>5</v>
      </c>
      <c r="T1447">
        <v>5</v>
      </c>
      <c r="U1447">
        <v>5</v>
      </c>
      <c r="V1447" s="1">
        <v>45068</v>
      </c>
      <c r="W1447" t="s">
        <v>50</v>
      </c>
      <c r="X1447" t="s">
        <v>42</v>
      </c>
      <c r="Y1447" t="s">
        <v>43</v>
      </c>
      <c r="Z1447">
        <v>1</v>
      </c>
      <c r="AA1447">
        <v>540.96</v>
      </c>
      <c r="AB1447">
        <v>53</v>
      </c>
      <c r="AC1447" t="str" cm="1">
        <f t="array" ref="AC1447">_xlfn.IFS(AB1447 &lt;=29, "Young Adult", AB1447 &lt;=44, "Adult", AB1447 &lt;=59, "Middle Age", AB1447 &gt; 59, "Old")</f>
        <v>Middle Age</v>
      </c>
      <c r="AD1447">
        <f t="shared" ca="1" si="44"/>
        <v>3</v>
      </c>
      <c r="AE1447" t="str" cm="1">
        <f t="array" ref="AE1447">_xlfn.IFS(S1447 &lt; 3, "Low", S1447 &lt;= 4, "Medium", S1447 &gt; 4, "High")</f>
        <v>High</v>
      </c>
      <c r="AF1447" t="str" cm="1">
        <f t="array" ref="AF1447">_xlfn.IFS(T1447 &lt; 3, "Unsatisfied", T1447 &lt;= 4, "Neutral", T1447 &gt; 4, "Satisfied" )</f>
        <v>Satisfied</v>
      </c>
      <c r="AG1447" t="str" cm="1">
        <f t="array" ref="AG1447">_xlfn.IFS(Q1447 &lt; 3, "Needs Improvement", Q1447 &lt;= 4, "Good", Q1447 &gt; 4, "Excellent" )</f>
        <v>Good</v>
      </c>
      <c r="AH1447" t="str">
        <f t="shared" si="45"/>
        <v>Needs Improvement</v>
      </c>
    </row>
    <row r="1448" spans="1:34" x14ac:dyDescent="0.35">
      <c r="A1448">
        <v>1965</v>
      </c>
      <c r="B1448" s="1">
        <v>44615</v>
      </c>
      <c r="C1448" t="s">
        <v>106</v>
      </c>
      <c r="D1448" t="s">
        <v>29</v>
      </c>
      <c r="E1448" t="s">
        <v>30</v>
      </c>
      <c r="F1448" t="s">
        <v>55</v>
      </c>
      <c r="G1448" t="s">
        <v>45</v>
      </c>
      <c r="H1448" t="s">
        <v>33</v>
      </c>
      <c r="I1448" t="s">
        <v>34</v>
      </c>
      <c r="J1448" t="s">
        <v>65</v>
      </c>
      <c r="K1448" s="1">
        <v>18110</v>
      </c>
      <c r="L1448" t="s">
        <v>36</v>
      </c>
      <c r="M1448" t="s">
        <v>37</v>
      </c>
      <c r="N1448" t="s">
        <v>38</v>
      </c>
      <c r="O1448" t="s">
        <v>39</v>
      </c>
      <c r="P1448" t="s">
        <v>40</v>
      </c>
      <c r="Q1448">
        <v>3</v>
      </c>
      <c r="R1448" s="1">
        <v>44972</v>
      </c>
      <c r="S1448">
        <v>3</v>
      </c>
      <c r="T1448">
        <v>1</v>
      </c>
      <c r="U1448">
        <v>1</v>
      </c>
      <c r="V1448" s="1">
        <v>44850</v>
      </c>
      <c r="W1448" t="s">
        <v>41</v>
      </c>
      <c r="X1448" t="s">
        <v>51</v>
      </c>
      <c r="Y1448" t="s">
        <v>43</v>
      </c>
      <c r="Z1448">
        <v>3</v>
      </c>
      <c r="AA1448">
        <v>444.23</v>
      </c>
      <c r="AB1448">
        <v>73</v>
      </c>
      <c r="AC1448" t="str" cm="1">
        <f t="array" ref="AC1448">_xlfn.IFS(AB1448 &lt;=29, "Young Adult", AB1448 &lt;=44, "Adult", AB1448 &lt;=59, "Middle Age", AB1448 &gt; 59, "Old")</f>
        <v>Old</v>
      </c>
      <c r="AD1448">
        <f t="shared" ca="1" si="44"/>
        <v>4</v>
      </c>
      <c r="AE1448" t="str" cm="1">
        <f t="array" ref="AE1448">_xlfn.IFS(S1448 &lt; 3, "Low", S1448 &lt;= 4, "Medium", S1448 &gt; 4, "High")</f>
        <v>Medium</v>
      </c>
      <c r="AF1448" t="str" cm="1">
        <f t="array" ref="AF1448">_xlfn.IFS(T1448 &lt; 3, "Unsatisfied", T1448 &lt;= 4, "Neutral", T1448 &gt; 4, "Satisfied" )</f>
        <v>Unsatisfied</v>
      </c>
      <c r="AG1448" t="str" cm="1">
        <f t="array" ref="AG1448">_xlfn.IFS(Q1448 &lt; 3, "Needs Improvement", Q1448 &lt;= 4, "Good", Q1448 &gt; 4, "Excellent" )</f>
        <v>Good</v>
      </c>
      <c r="AH1448" t="str">
        <f t="shared" si="45"/>
        <v>Needs Improvement</v>
      </c>
    </row>
    <row r="1449" spans="1:34" x14ac:dyDescent="0.35">
      <c r="A1449">
        <v>1966</v>
      </c>
      <c r="B1449" s="1">
        <v>43616</v>
      </c>
      <c r="C1449" t="s">
        <v>106</v>
      </c>
      <c r="D1449" t="s">
        <v>64</v>
      </c>
      <c r="E1449" t="s">
        <v>30</v>
      </c>
      <c r="F1449" t="s">
        <v>55</v>
      </c>
      <c r="G1449" t="s">
        <v>32</v>
      </c>
      <c r="H1449" t="s">
        <v>46</v>
      </c>
      <c r="I1449" t="s">
        <v>34</v>
      </c>
      <c r="J1449" t="s">
        <v>65</v>
      </c>
      <c r="K1449" s="1">
        <v>25996</v>
      </c>
      <c r="L1449" t="s">
        <v>36</v>
      </c>
      <c r="M1449" t="s">
        <v>37</v>
      </c>
      <c r="N1449" t="s">
        <v>60</v>
      </c>
      <c r="O1449" t="s">
        <v>39</v>
      </c>
      <c r="P1449" t="s">
        <v>40</v>
      </c>
      <c r="Q1449">
        <v>3</v>
      </c>
      <c r="R1449" s="1">
        <v>44863</v>
      </c>
      <c r="S1449">
        <v>4</v>
      </c>
      <c r="T1449">
        <v>3</v>
      </c>
      <c r="U1449">
        <v>2</v>
      </c>
      <c r="V1449" s="1">
        <v>45065</v>
      </c>
      <c r="W1449" t="s">
        <v>92</v>
      </c>
      <c r="X1449" t="s">
        <v>42</v>
      </c>
      <c r="Y1449" t="s">
        <v>43</v>
      </c>
      <c r="Z1449">
        <v>5</v>
      </c>
      <c r="AA1449">
        <v>497.54</v>
      </c>
      <c r="AB1449">
        <v>48</v>
      </c>
      <c r="AC1449" t="str" cm="1">
        <f t="array" ref="AC1449">_xlfn.IFS(AB1449 &lt;=29, "Young Adult", AB1449 &lt;=44, "Adult", AB1449 &lt;=59, "Middle Age", AB1449 &gt; 59, "Old")</f>
        <v>Middle Age</v>
      </c>
      <c r="AD1449">
        <f t="shared" ca="1" si="44"/>
        <v>7</v>
      </c>
      <c r="AE1449" t="str" cm="1">
        <f t="array" ref="AE1449">_xlfn.IFS(S1449 &lt; 3, "Low", S1449 &lt;= 4, "Medium", S1449 &gt; 4, "High")</f>
        <v>Medium</v>
      </c>
      <c r="AF1449" t="str" cm="1">
        <f t="array" ref="AF1449">_xlfn.IFS(T1449 &lt; 3, "Unsatisfied", T1449 &lt;= 4, "Neutral", T1449 &gt; 4, "Satisfied" )</f>
        <v>Neutral</v>
      </c>
      <c r="AG1449" t="str" cm="1">
        <f t="array" ref="AG1449">_xlfn.IFS(Q1449 &lt; 3, "Needs Improvement", Q1449 &lt;= 4, "Good", Q1449 &gt; 4, "Excellent" )</f>
        <v>Good</v>
      </c>
      <c r="AH1449" t="str">
        <f t="shared" si="45"/>
        <v>Needs Improvement</v>
      </c>
    </row>
    <row r="1450" spans="1:34" x14ac:dyDescent="0.35">
      <c r="A1450">
        <v>1967</v>
      </c>
      <c r="B1450" s="1">
        <v>43494</v>
      </c>
      <c r="C1450" t="s">
        <v>28</v>
      </c>
      <c r="D1450" t="s">
        <v>54</v>
      </c>
      <c r="E1450" t="s">
        <v>30</v>
      </c>
      <c r="F1450" t="s">
        <v>46</v>
      </c>
      <c r="G1450" t="s">
        <v>45</v>
      </c>
      <c r="H1450" t="s">
        <v>46</v>
      </c>
      <c r="I1450" t="s">
        <v>34</v>
      </c>
      <c r="J1450" t="s">
        <v>65</v>
      </c>
      <c r="K1450" s="1">
        <v>34679</v>
      </c>
      <c r="L1450" t="s">
        <v>36</v>
      </c>
      <c r="M1450" t="s">
        <v>37</v>
      </c>
      <c r="N1450" t="s">
        <v>60</v>
      </c>
      <c r="O1450" t="s">
        <v>61</v>
      </c>
      <c r="P1450" t="s">
        <v>40</v>
      </c>
      <c r="Q1450">
        <v>3</v>
      </c>
      <c r="R1450" s="1">
        <v>44983</v>
      </c>
      <c r="S1450">
        <v>4</v>
      </c>
      <c r="T1450">
        <v>2</v>
      </c>
      <c r="U1450">
        <v>4</v>
      </c>
      <c r="V1450" s="1">
        <v>45130</v>
      </c>
      <c r="W1450" t="s">
        <v>50</v>
      </c>
      <c r="X1450" t="s">
        <v>42</v>
      </c>
      <c r="Y1450" t="s">
        <v>52</v>
      </c>
      <c r="Z1450">
        <v>4</v>
      </c>
      <c r="AA1450">
        <v>300.95</v>
      </c>
      <c r="AB1450">
        <v>25</v>
      </c>
      <c r="AC1450" t="str" cm="1">
        <f t="array" ref="AC1450">_xlfn.IFS(AB1450 &lt;=29, "Young Adult", AB1450 &lt;=44, "Adult", AB1450 &lt;=59, "Middle Age", AB1450 &gt; 59, "Old")</f>
        <v>Young Adult</v>
      </c>
      <c r="AD1450">
        <f t="shared" ca="1" si="44"/>
        <v>7</v>
      </c>
      <c r="AE1450" t="str" cm="1">
        <f t="array" ref="AE1450">_xlfn.IFS(S1450 &lt; 3, "Low", S1450 &lt;= 4, "Medium", S1450 &gt; 4, "High")</f>
        <v>Medium</v>
      </c>
      <c r="AF1450" t="str" cm="1">
        <f t="array" ref="AF1450">_xlfn.IFS(T1450 &lt; 3, "Unsatisfied", T1450 &lt;= 4, "Neutral", T1450 &gt; 4, "Satisfied" )</f>
        <v>Unsatisfied</v>
      </c>
      <c r="AG1450" t="str" cm="1">
        <f t="array" ref="AG1450">_xlfn.IFS(Q1450 &lt; 3, "Needs Improvement", Q1450 &lt;= 4, "Good", Q1450 &gt; 4, "Excellent" )</f>
        <v>Good</v>
      </c>
      <c r="AH1450" t="str">
        <f t="shared" si="45"/>
        <v>Needs Improvement</v>
      </c>
    </row>
    <row r="1451" spans="1:34" x14ac:dyDescent="0.35">
      <c r="A1451">
        <v>1968</v>
      </c>
      <c r="B1451" s="1">
        <v>43709</v>
      </c>
      <c r="C1451" t="s">
        <v>28</v>
      </c>
      <c r="D1451" t="s">
        <v>81</v>
      </c>
      <c r="E1451" t="s">
        <v>30</v>
      </c>
      <c r="F1451" t="s">
        <v>55</v>
      </c>
      <c r="G1451" t="s">
        <v>56</v>
      </c>
      <c r="H1451" t="s">
        <v>33</v>
      </c>
      <c r="I1451" t="s">
        <v>34</v>
      </c>
      <c r="J1451" t="s">
        <v>65</v>
      </c>
      <c r="K1451" s="1">
        <v>20269</v>
      </c>
      <c r="L1451" t="s">
        <v>36</v>
      </c>
      <c r="M1451" t="s">
        <v>37</v>
      </c>
      <c r="N1451" t="s">
        <v>84</v>
      </c>
      <c r="O1451" t="s">
        <v>39</v>
      </c>
      <c r="P1451" t="s">
        <v>40</v>
      </c>
      <c r="Q1451">
        <v>3</v>
      </c>
      <c r="R1451" s="1">
        <v>44922</v>
      </c>
      <c r="S1451">
        <v>1</v>
      </c>
      <c r="T1451">
        <v>4</v>
      </c>
      <c r="U1451">
        <v>2</v>
      </c>
      <c r="V1451" s="1">
        <v>44890</v>
      </c>
      <c r="W1451" t="s">
        <v>50</v>
      </c>
      <c r="X1451" t="s">
        <v>42</v>
      </c>
      <c r="Y1451" t="s">
        <v>52</v>
      </c>
      <c r="Z1451">
        <v>2</v>
      </c>
      <c r="AA1451">
        <v>283.06</v>
      </c>
      <c r="AB1451">
        <v>64</v>
      </c>
      <c r="AC1451" t="str" cm="1">
        <f t="array" ref="AC1451">_xlfn.IFS(AB1451 &lt;=29, "Young Adult", AB1451 &lt;=44, "Adult", AB1451 &lt;=59, "Middle Age", AB1451 &gt; 59, "Old")</f>
        <v>Old</v>
      </c>
      <c r="AD1451">
        <f t="shared" ca="1" si="44"/>
        <v>6</v>
      </c>
      <c r="AE1451" t="str" cm="1">
        <f t="array" ref="AE1451">_xlfn.IFS(S1451 &lt; 3, "Low", S1451 &lt;= 4, "Medium", S1451 &gt; 4, "High")</f>
        <v>Low</v>
      </c>
      <c r="AF1451" t="str" cm="1">
        <f t="array" ref="AF1451">_xlfn.IFS(T1451 &lt; 3, "Unsatisfied", T1451 &lt;= 4, "Neutral", T1451 &gt; 4, "Satisfied" )</f>
        <v>Neutral</v>
      </c>
      <c r="AG1451" t="str" cm="1">
        <f t="array" ref="AG1451">_xlfn.IFS(Q1451 &lt; 3, "Needs Improvement", Q1451 &lt;= 4, "Good", Q1451 &gt; 4, "Excellent" )</f>
        <v>Good</v>
      </c>
      <c r="AH1451" t="str">
        <f t="shared" si="45"/>
        <v>Needs Improvement</v>
      </c>
    </row>
    <row r="1452" spans="1:34" x14ac:dyDescent="0.35">
      <c r="A1452">
        <v>1970</v>
      </c>
      <c r="B1452" s="1">
        <v>44672</v>
      </c>
      <c r="C1452" t="s">
        <v>28</v>
      </c>
      <c r="D1452" t="s">
        <v>94</v>
      </c>
      <c r="E1452" t="s">
        <v>30</v>
      </c>
      <c r="F1452" t="s">
        <v>46</v>
      </c>
      <c r="G1452" t="s">
        <v>32</v>
      </c>
      <c r="H1452" t="s">
        <v>33</v>
      </c>
      <c r="I1452" t="s">
        <v>34</v>
      </c>
      <c r="J1452" t="s">
        <v>70</v>
      </c>
      <c r="K1452" s="1">
        <v>19101</v>
      </c>
      <c r="L1452" t="s">
        <v>36</v>
      </c>
      <c r="M1452" t="s">
        <v>37</v>
      </c>
      <c r="N1452" t="s">
        <v>60</v>
      </c>
      <c r="O1452" t="s">
        <v>61</v>
      </c>
      <c r="P1452" t="s">
        <v>40</v>
      </c>
      <c r="Q1452">
        <v>3</v>
      </c>
      <c r="R1452" s="1">
        <v>44991</v>
      </c>
      <c r="S1452">
        <v>5</v>
      </c>
      <c r="T1452">
        <v>4</v>
      </c>
      <c r="U1452">
        <v>4</v>
      </c>
      <c r="V1452" s="1">
        <v>45012</v>
      </c>
      <c r="W1452" t="s">
        <v>41</v>
      </c>
      <c r="X1452" t="s">
        <v>51</v>
      </c>
      <c r="Y1452" t="s">
        <v>43</v>
      </c>
      <c r="Z1452">
        <v>1</v>
      </c>
      <c r="AA1452">
        <v>398.23</v>
      </c>
      <c r="AB1452">
        <v>70</v>
      </c>
      <c r="AC1452" t="str" cm="1">
        <f t="array" ref="AC1452">_xlfn.IFS(AB1452 &lt;=29, "Young Adult", AB1452 &lt;=44, "Adult", AB1452 &lt;=59, "Middle Age", AB1452 &gt; 59, "Old")</f>
        <v>Old</v>
      </c>
      <c r="AD1452">
        <f t="shared" ca="1" si="44"/>
        <v>4</v>
      </c>
      <c r="AE1452" t="str" cm="1">
        <f t="array" ref="AE1452">_xlfn.IFS(S1452 &lt; 3, "Low", S1452 &lt;= 4, "Medium", S1452 &gt; 4, "High")</f>
        <v>High</v>
      </c>
      <c r="AF1452" t="str" cm="1">
        <f t="array" ref="AF1452">_xlfn.IFS(T1452 &lt; 3, "Unsatisfied", T1452 &lt;= 4, "Neutral", T1452 &gt; 4, "Satisfied" )</f>
        <v>Neutral</v>
      </c>
      <c r="AG1452" t="str" cm="1">
        <f t="array" ref="AG1452">_xlfn.IFS(Q1452 &lt; 3, "Needs Improvement", Q1452 &lt;= 4, "Good", Q1452 &gt; 4, "Excellent" )</f>
        <v>Good</v>
      </c>
      <c r="AH1452" t="str">
        <f t="shared" si="45"/>
        <v>Needs Improvement</v>
      </c>
    </row>
    <row r="1453" spans="1:34" x14ac:dyDescent="0.35">
      <c r="A1453">
        <v>1971</v>
      </c>
      <c r="B1453" s="1">
        <v>43358</v>
      </c>
      <c r="C1453" t="s">
        <v>106</v>
      </c>
      <c r="D1453" t="s">
        <v>87</v>
      </c>
      <c r="E1453" t="s">
        <v>108</v>
      </c>
      <c r="F1453" t="s">
        <v>46</v>
      </c>
      <c r="G1453" t="s">
        <v>32</v>
      </c>
      <c r="H1453" t="s">
        <v>55</v>
      </c>
      <c r="I1453" t="s">
        <v>34</v>
      </c>
      <c r="J1453" t="s">
        <v>65</v>
      </c>
      <c r="K1453" s="1">
        <v>34375</v>
      </c>
      <c r="L1453" t="s">
        <v>36</v>
      </c>
      <c r="M1453" t="s">
        <v>37</v>
      </c>
      <c r="N1453" t="s">
        <v>60</v>
      </c>
      <c r="O1453" t="s">
        <v>77</v>
      </c>
      <c r="P1453" t="s">
        <v>40</v>
      </c>
      <c r="Q1453">
        <v>3</v>
      </c>
      <c r="R1453" s="1">
        <v>45073</v>
      </c>
      <c r="S1453">
        <v>3</v>
      </c>
      <c r="T1453">
        <v>2</v>
      </c>
      <c r="U1453">
        <v>1</v>
      </c>
      <c r="V1453" s="1">
        <v>44915</v>
      </c>
      <c r="W1453" t="s">
        <v>41</v>
      </c>
      <c r="X1453" t="s">
        <v>51</v>
      </c>
      <c r="Y1453" t="s">
        <v>52</v>
      </c>
      <c r="Z1453">
        <v>1</v>
      </c>
      <c r="AA1453">
        <v>331.8</v>
      </c>
      <c r="AB1453">
        <v>24</v>
      </c>
      <c r="AC1453" t="str" cm="1">
        <f t="array" ref="AC1453">_xlfn.IFS(AB1453 &lt;=29, "Young Adult", AB1453 &lt;=44, "Adult", AB1453 &lt;=59, "Middle Age", AB1453 &gt; 59, "Old")</f>
        <v>Young Adult</v>
      </c>
      <c r="AD1453">
        <f t="shared" ca="1" si="44"/>
        <v>7</v>
      </c>
      <c r="AE1453" t="str" cm="1">
        <f t="array" ref="AE1453">_xlfn.IFS(S1453 &lt; 3, "Low", S1453 &lt;= 4, "Medium", S1453 &gt; 4, "High")</f>
        <v>Medium</v>
      </c>
      <c r="AF1453" t="str" cm="1">
        <f t="array" ref="AF1453">_xlfn.IFS(T1453 &lt; 3, "Unsatisfied", T1453 &lt;= 4, "Neutral", T1453 &gt; 4, "Satisfied" )</f>
        <v>Unsatisfied</v>
      </c>
      <c r="AG1453" t="str" cm="1">
        <f t="array" ref="AG1453">_xlfn.IFS(Q1453 &lt; 3, "Needs Improvement", Q1453 &lt;= 4, "Good", Q1453 &gt; 4, "Excellent" )</f>
        <v>Good</v>
      </c>
      <c r="AH1453" t="str">
        <f t="shared" si="45"/>
        <v>Needs Improvement</v>
      </c>
    </row>
    <row r="1454" spans="1:34" x14ac:dyDescent="0.35">
      <c r="A1454">
        <v>1972</v>
      </c>
      <c r="B1454" s="1">
        <v>44534</v>
      </c>
      <c r="C1454" t="s">
        <v>106</v>
      </c>
      <c r="D1454" t="s">
        <v>44</v>
      </c>
      <c r="E1454" t="s">
        <v>30</v>
      </c>
      <c r="F1454" t="s">
        <v>31</v>
      </c>
      <c r="G1454" t="s">
        <v>45</v>
      </c>
      <c r="H1454" t="s">
        <v>33</v>
      </c>
      <c r="I1454" t="s">
        <v>34</v>
      </c>
      <c r="J1454" t="s">
        <v>70</v>
      </c>
      <c r="K1454" s="1">
        <v>35087</v>
      </c>
      <c r="L1454" t="s">
        <v>36</v>
      </c>
      <c r="M1454" t="s">
        <v>48</v>
      </c>
      <c r="N1454" t="s">
        <v>84</v>
      </c>
      <c r="O1454" t="s">
        <v>61</v>
      </c>
      <c r="P1454" t="s">
        <v>40</v>
      </c>
      <c r="Q1454">
        <v>3</v>
      </c>
      <c r="R1454" s="1">
        <v>45000</v>
      </c>
      <c r="S1454">
        <v>2</v>
      </c>
      <c r="T1454">
        <v>2</v>
      </c>
      <c r="U1454">
        <v>3</v>
      </c>
      <c r="V1454" s="1">
        <v>45042</v>
      </c>
      <c r="W1454" t="s">
        <v>41</v>
      </c>
      <c r="X1454" t="s">
        <v>51</v>
      </c>
      <c r="Y1454" t="s">
        <v>52</v>
      </c>
      <c r="Z1454">
        <v>4</v>
      </c>
      <c r="AA1454">
        <v>349.48</v>
      </c>
      <c r="AB1454">
        <v>25</v>
      </c>
      <c r="AC1454" t="str" cm="1">
        <f t="array" ref="AC1454">_xlfn.IFS(AB1454 &lt;=29, "Young Adult", AB1454 &lt;=44, "Adult", AB1454 &lt;=59, "Middle Age", AB1454 &gt; 59, "Old")</f>
        <v>Young Adult</v>
      </c>
      <c r="AD1454">
        <f t="shared" ca="1" si="44"/>
        <v>4</v>
      </c>
      <c r="AE1454" t="str" cm="1">
        <f t="array" ref="AE1454">_xlfn.IFS(S1454 &lt; 3, "Low", S1454 &lt;= 4, "Medium", S1454 &gt; 4, "High")</f>
        <v>Low</v>
      </c>
      <c r="AF1454" t="str" cm="1">
        <f t="array" ref="AF1454">_xlfn.IFS(T1454 &lt; 3, "Unsatisfied", T1454 &lt;= 4, "Neutral", T1454 &gt; 4, "Satisfied" )</f>
        <v>Unsatisfied</v>
      </c>
      <c r="AG1454" t="str" cm="1">
        <f t="array" ref="AG1454">_xlfn.IFS(Q1454 &lt; 3, "Needs Improvement", Q1454 &lt;= 4, "Good", Q1454 &gt; 4, "Excellent" )</f>
        <v>Good</v>
      </c>
      <c r="AH1454" t="str">
        <f t="shared" si="45"/>
        <v>Needs Improvement</v>
      </c>
    </row>
    <row r="1455" spans="1:34" x14ac:dyDescent="0.35">
      <c r="A1455">
        <v>1973</v>
      </c>
      <c r="B1455" s="1">
        <v>43783</v>
      </c>
      <c r="C1455" t="s">
        <v>106</v>
      </c>
      <c r="D1455" t="s">
        <v>69</v>
      </c>
      <c r="E1455" t="s">
        <v>30</v>
      </c>
      <c r="F1455" t="s">
        <v>55</v>
      </c>
      <c r="G1455" t="s">
        <v>56</v>
      </c>
      <c r="H1455" t="s">
        <v>55</v>
      </c>
      <c r="I1455" t="s">
        <v>34</v>
      </c>
      <c r="J1455" t="s">
        <v>65</v>
      </c>
      <c r="K1455" s="1">
        <v>33521</v>
      </c>
      <c r="L1455" t="s">
        <v>36</v>
      </c>
      <c r="M1455" t="s">
        <v>37</v>
      </c>
      <c r="N1455" t="s">
        <v>72</v>
      </c>
      <c r="O1455" t="s">
        <v>67</v>
      </c>
      <c r="P1455" t="s">
        <v>40</v>
      </c>
      <c r="Q1455">
        <v>3</v>
      </c>
      <c r="R1455" s="1">
        <v>44803</v>
      </c>
      <c r="S1455">
        <v>4</v>
      </c>
      <c r="T1455">
        <v>2</v>
      </c>
      <c r="U1455">
        <v>3</v>
      </c>
      <c r="V1455" s="1">
        <v>45017</v>
      </c>
      <c r="W1455" t="s">
        <v>92</v>
      </c>
      <c r="X1455" t="s">
        <v>51</v>
      </c>
      <c r="Y1455" t="s">
        <v>43</v>
      </c>
      <c r="Z1455">
        <v>1</v>
      </c>
      <c r="AA1455">
        <v>596.48</v>
      </c>
      <c r="AB1455">
        <v>28</v>
      </c>
      <c r="AC1455" t="str" cm="1">
        <f t="array" ref="AC1455">_xlfn.IFS(AB1455 &lt;=29, "Young Adult", AB1455 &lt;=44, "Adult", AB1455 &lt;=59, "Middle Age", AB1455 &gt; 59, "Old")</f>
        <v>Young Adult</v>
      </c>
      <c r="AD1455">
        <f t="shared" ca="1" si="44"/>
        <v>6</v>
      </c>
      <c r="AE1455" t="str" cm="1">
        <f t="array" ref="AE1455">_xlfn.IFS(S1455 &lt; 3, "Low", S1455 &lt;= 4, "Medium", S1455 &gt; 4, "High")</f>
        <v>Medium</v>
      </c>
      <c r="AF1455" t="str" cm="1">
        <f t="array" ref="AF1455">_xlfn.IFS(T1455 &lt; 3, "Unsatisfied", T1455 &lt;= 4, "Neutral", T1455 &gt; 4, "Satisfied" )</f>
        <v>Unsatisfied</v>
      </c>
      <c r="AG1455" t="str" cm="1">
        <f t="array" ref="AG1455">_xlfn.IFS(Q1455 &lt; 3, "Needs Improvement", Q1455 &lt;= 4, "Good", Q1455 &gt; 4, "Excellent" )</f>
        <v>Good</v>
      </c>
      <c r="AH1455" t="str">
        <f t="shared" si="45"/>
        <v>Needs Improvement</v>
      </c>
    </row>
    <row r="1456" spans="1:34" x14ac:dyDescent="0.35">
      <c r="A1456">
        <v>1974</v>
      </c>
      <c r="B1456" s="1">
        <v>44300</v>
      </c>
      <c r="C1456" t="s">
        <v>28</v>
      </c>
      <c r="D1456" t="s">
        <v>81</v>
      </c>
      <c r="E1456" t="s">
        <v>30</v>
      </c>
      <c r="F1456" t="s">
        <v>46</v>
      </c>
      <c r="G1456" t="s">
        <v>45</v>
      </c>
      <c r="H1456" t="s">
        <v>33</v>
      </c>
      <c r="I1456" t="s">
        <v>34</v>
      </c>
      <c r="J1456" t="s">
        <v>47</v>
      </c>
      <c r="K1456" s="1">
        <v>25201</v>
      </c>
      <c r="L1456" t="s">
        <v>36</v>
      </c>
      <c r="M1456" t="s">
        <v>37</v>
      </c>
      <c r="N1456" t="s">
        <v>38</v>
      </c>
      <c r="O1456" t="s">
        <v>39</v>
      </c>
      <c r="P1456" t="s">
        <v>40</v>
      </c>
      <c r="Q1456">
        <v>3</v>
      </c>
      <c r="R1456" s="1">
        <v>44943</v>
      </c>
      <c r="S1456">
        <v>4</v>
      </c>
      <c r="T1456">
        <v>1</v>
      </c>
      <c r="U1456">
        <v>3</v>
      </c>
      <c r="V1456" s="1">
        <v>44842</v>
      </c>
      <c r="W1456" t="s">
        <v>62</v>
      </c>
      <c r="X1456" t="s">
        <v>42</v>
      </c>
      <c r="Y1456" t="s">
        <v>52</v>
      </c>
      <c r="Z1456">
        <v>2</v>
      </c>
      <c r="AA1456">
        <v>677.45</v>
      </c>
      <c r="AB1456">
        <v>53</v>
      </c>
      <c r="AC1456" t="str" cm="1">
        <f t="array" ref="AC1456">_xlfn.IFS(AB1456 &lt;=29, "Young Adult", AB1456 &lt;=44, "Adult", AB1456 &lt;=59, "Middle Age", AB1456 &gt; 59, "Old")</f>
        <v>Middle Age</v>
      </c>
      <c r="AD1456">
        <f t="shared" ca="1" si="44"/>
        <v>5</v>
      </c>
      <c r="AE1456" t="str" cm="1">
        <f t="array" ref="AE1456">_xlfn.IFS(S1456 &lt; 3, "Low", S1456 &lt;= 4, "Medium", S1456 &gt; 4, "High")</f>
        <v>Medium</v>
      </c>
      <c r="AF1456" t="str" cm="1">
        <f t="array" ref="AF1456">_xlfn.IFS(T1456 &lt; 3, "Unsatisfied", T1456 &lt;= 4, "Neutral", T1456 &gt; 4, "Satisfied" )</f>
        <v>Unsatisfied</v>
      </c>
      <c r="AG1456" t="str" cm="1">
        <f t="array" ref="AG1456">_xlfn.IFS(Q1456 &lt; 3, "Needs Improvement", Q1456 &lt;= 4, "Good", Q1456 &gt; 4, "Excellent" )</f>
        <v>Good</v>
      </c>
      <c r="AH1456" t="str">
        <f t="shared" si="45"/>
        <v>Needs Improvement</v>
      </c>
    </row>
    <row r="1457" spans="1:34" x14ac:dyDescent="0.35">
      <c r="A1457">
        <v>1975</v>
      </c>
      <c r="B1457" s="1">
        <v>43569</v>
      </c>
      <c r="C1457" t="s">
        <v>28</v>
      </c>
      <c r="D1457" t="s">
        <v>85</v>
      </c>
      <c r="E1457" t="s">
        <v>30</v>
      </c>
      <c r="F1457" t="s">
        <v>31</v>
      </c>
      <c r="G1457" t="s">
        <v>45</v>
      </c>
      <c r="H1457" t="s">
        <v>33</v>
      </c>
      <c r="I1457" t="s">
        <v>34</v>
      </c>
      <c r="J1457" t="s">
        <v>96</v>
      </c>
      <c r="K1457" s="1">
        <v>15280</v>
      </c>
      <c r="L1457" t="s">
        <v>36</v>
      </c>
      <c r="M1457" t="s">
        <v>37</v>
      </c>
      <c r="N1457" t="s">
        <v>60</v>
      </c>
      <c r="O1457" t="s">
        <v>77</v>
      </c>
      <c r="P1457" t="s">
        <v>40</v>
      </c>
      <c r="Q1457">
        <v>3</v>
      </c>
      <c r="R1457" s="1">
        <v>45009</v>
      </c>
      <c r="S1457">
        <v>4</v>
      </c>
      <c r="T1457">
        <v>4</v>
      </c>
      <c r="U1457">
        <v>3</v>
      </c>
      <c r="V1457" s="1">
        <v>44997</v>
      </c>
      <c r="W1457" t="s">
        <v>50</v>
      </c>
      <c r="X1457" t="s">
        <v>42</v>
      </c>
      <c r="Y1457" t="s">
        <v>43</v>
      </c>
      <c r="Z1457">
        <v>5</v>
      </c>
      <c r="AA1457">
        <v>664.61</v>
      </c>
      <c r="AB1457">
        <v>78</v>
      </c>
      <c r="AC1457" t="str" cm="1">
        <f t="array" ref="AC1457">_xlfn.IFS(AB1457 &lt;=29, "Young Adult", AB1457 &lt;=44, "Adult", AB1457 &lt;=59, "Middle Age", AB1457 &gt; 59, "Old")</f>
        <v>Old</v>
      </c>
      <c r="AD1457">
        <f t="shared" ca="1" si="44"/>
        <v>7</v>
      </c>
      <c r="AE1457" t="str" cm="1">
        <f t="array" ref="AE1457">_xlfn.IFS(S1457 &lt; 3, "Low", S1457 &lt;= 4, "Medium", S1457 &gt; 4, "High")</f>
        <v>Medium</v>
      </c>
      <c r="AF1457" t="str" cm="1">
        <f t="array" ref="AF1457">_xlfn.IFS(T1457 &lt; 3, "Unsatisfied", T1457 &lt;= 4, "Neutral", T1457 &gt; 4, "Satisfied" )</f>
        <v>Neutral</v>
      </c>
      <c r="AG1457" t="str" cm="1">
        <f t="array" ref="AG1457">_xlfn.IFS(Q1457 &lt; 3, "Needs Improvement", Q1457 &lt;= 4, "Good", Q1457 &gt; 4, "Excellent" )</f>
        <v>Good</v>
      </c>
      <c r="AH1457" t="str">
        <f t="shared" si="45"/>
        <v>Needs Improvement</v>
      </c>
    </row>
    <row r="1458" spans="1:34" x14ac:dyDescent="0.35">
      <c r="A1458">
        <v>1976</v>
      </c>
      <c r="B1458" s="1">
        <v>44205</v>
      </c>
      <c r="C1458" t="s">
        <v>28</v>
      </c>
      <c r="D1458" t="s">
        <v>44</v>
      </c>
      <c r="E1458" t="s">
        <v>30</v>
      </c>
      <c r="F1458" t="s">
        <v>55</v>
      </c>
      <c r="G1458" t="s">
        <v>32</v>
      </c>
      <c r="H1458" t="s">
        <v>55</v>
      </c>
      <c r="I1458" t="s">
        <v>34</v>
      </c>
      <c r="J1458" t="s">
        <v>35</v>
      </c>
      <c r="K1458" s="1">
        <v>16484</v>
      </c>
      <c r="L1458" t="s">
        <v>36</v>
      </c>
      <c r="M1458" t="s">
        <v>37</v>
      </c>
      <c r="N1458" t="s">
        <v>38</v>
      </c>
      <c r="O1458" t="s">
        <v>61</v>
      </c>
      <c r="P1458" t="s">
        <v>40</v>
      </c>
      <c r="Q1458">
        <v>3</v>
      </c>
      <c r="R1458" s="1">
        <v>45041</v>
      </c>
      <c r="S1458">
        <v>1</v>
      </c>
      <c r="T1458">
        <v>5</v>
      </c>
      <c r="U1458">
        <v>1</v>
      </c>
      <c r="V1458" s="1">
        <v>44881</v>
      </c>
      <c r="W1458" t="s">
        <v>92</v>
      </c>
      <c r="X1458" t="s">
        <v>51</v>
      </c>
      <c r="Y1458" t="s">
        <v>63</v>
      </c>
      <c r="Z1458">
        <v>5</v>
      </c>
      <c r="AA1458">
        <v>405.13</v>
      </c>
      <c r="AB1458">
        <v>76</v>
      </c>
      <c r="AC1458" t="str" cm="1">
        <f t="array" ref="AC1458">_xlfn.IFS(AB1458 &lt;=29, "Young Adult", AB1458 &lt;=44, "Adult", AB1458 &lt;=59, "Middle Age", AB1458 &gt; 59, "Old")</f>
        <v>Old</v>
      </c>
      <c r="AD1458">
        <f t="shared" ca="1" si="44"/>
        <v>5</v>
      </c>
      <c r="AE1458" t="str" cm="1">
        <f t="array" ref="AE1458">_xlfn.IFS(S1458 &lt; 3, "Low", S1458 &lt;= 4, "Medium", S1458 &gt; 4, "High")</f>
        <v>Low</v>
      </c>
      <c r="AF1458" t="str" cm="1">
        <f t="array" ref="AF1458">_xlfn.IFS(T1458 &lt; 3, "Unsatisfied", T1458 &lt;= 4, "Neutral", T1458 &gt; 4, "Satisfied" )</f>
        <v>Satisfied</v>
      </c>
      <c r="AG1458" t="str" cm="1">
        <f t="array" ref="AG1458">_xlfn.IFS(Q1458 &lt; 3, "Needs Improvement", Q1458 &lt;= 4, "Good", Q1458 &gt; 4, "Excellent" )</f>
        <v>Good</v>
      </c>
      <c r="AH1458" t="str">
        <f t="shared" si="45"/>
        <v>Effective</v>
      </c>
    </row>
    <row r="1459" spans="1:34" x14ac:dyDescent="0.35">
      <c r="A1459">
        <v>1977</v>
      </c>
      <c r="B1459" s="1">
        <v>44921</v>
      </c>
      <c r="C1459" t="s">
        <v>28</v>
      </c>
      <c r="D1459" t="s">
        <v>87</v>
      </c>
      <c r="E1459" t="s">
        <v>108</v>
      </c>
      <c r="F1459" t="s">
        <v>31</v>
      </c>
      <c r="G1459" t="s">
        <v>56</v>
      </c>
      <c r="H1459" t="s">
        <v>55</v>
      </c>
      <c r="I1459" t="s">
        <v>34</v>
      </c>
      <c r="J1459" t="s">
        <v>70</v>
      </c>
      <c r="K1459" s="1">
        <v>19259</v>
      </c>
      <c r="L1459" t="s">
        <v>36</v>
      </c>
      <c r="M1459" t="s">
        <v>37</v>
      </c>
      <c r="N1459" t="s">
        <v>38</v>
      </c>
      <c r="O1459" t="s">
        <v>61</v>
      </c>
      <c r="P1459" t="s">
        <v>40</v>
      </c>
      <c r="Q1459">
        <v>3</v>
      </c>
      <c r="R1459" s="1">
        <v>45003</v>
      </c>
      <c r="S1459">
        <v>2</v>
      </c>
      <c r="T1459">
        <v>5</v>
      </c>
      <c r="U1459">
        <v>4</v>
      </c>
      <c r="V1459" s="1">
        <v>45072</v>
      </c>
      <c r="W1459" t="s">
        <v>41</v>
      </c>
      <c r="X1459" t="s">
        <v>42</v>
      </c>
      <c r="Y1459" t="s">
        <v>52</v>
      </c>
      <c r="Z1459">
        <v>5</v>
      </c>
      <c r="AA1459">
        <v>781.27</v>
      </c>
      <c r="AB1459">
        <v>70</v>
      </c>
      <c r="AC1459" t="str" cm="1">
        <f t="array" ref="AC1459">_xlfn.IFS(AB1459 &lt;=29, "Young Adult", AB1459 &lt;=44, "Adult", AB1459 &lt;=59, "Middle Age", AB1459 &gt; 59, "Old")</f>
        <v>Old</v>
      </c>
      <c r="AD1459">
        <f t="shared" ca="1" si="44"/>
        <v>3</v>
      </c>
      <c r="AE1459" t="str" cm="1">
        <f t="array" ref="AE1459">_xlfn.IFS(S1459 &lt; 3, "Low", S1459 &lt;= 4, "Medium", S1459 &gt; 4, "High")</f>
        <v>Low</v>
      </c>
      <c r="AF1459" t="str" cm="1">
        <f t="array" ref="AF1459">_xlfn.IFS(T1459 &lt; 3, "Unsatisfied", T1459 &lt;= 4, "Neutral", T1459 &gt; 4, "Satisfied" )</f>
        <v>Satisfied</v>
      </c>
      <c r="AG1459" t="str" cm="1">
        <f t="array" ref="AG1459">_xlfn.IFS(Q1459 &lt; 3, "Needs Improvement", Q1459 &lt;= 4, "Good", Q1459 &gt; 4, "Excellent" )</f>
        <v>Good</v>
      </c>
      <c r="AH1459" t="str">
        <f t="shared" si="45"/>
        <v>Needs Improvement</v>
      </c>
    </row>
    <row r="1460" spans="1:34" x14ac:dyDescent="0.35">
      <c r="A1460">
        <v>1978</v>
      </c>
      <c r="B1460" s="1">
        <v>44474</v>
      </c>
      <c r="C1460" t="s">
        <v>28</v>
      </c>
      <c r="D1460" t="s">
        <v>64</v>
      </c>
      <c r="E1460" t="s">
        <v>108</v>
      </c>
      <c r="F1460" t="s">
        <v>55</v>
      </c>
      <c r="G1460" t="s">
        <v>56</v>
      </c>
      <c r="H1460" t="s">
        <v>46</v>
      </c>
      <c r="I1460" t="s">
        <v>34</v>
      </c>
      <c r="J1460" t="s">
        <v>35</v>
      </c>
      <c r="K1460" s="1">
        <v>28116</v>
      </c>
      <c r="L1460" t="s">
        <v>36</v>
      </c>
      <c r="M1460" t="s">
        <v>37</v>
      </c>
      <c r="N1460" t="s">
        <v>60</v>
      </c>
      <c r="O1460" t="s">
        <v>77</v>
      </c>
      <c r="P1460" t="s">
        <v>40</v>
      </c>
      <c r="Q1460">
        <v>3</v>
      </c>
      <c r="R1460" s="1">
        <v>45085</v>
      </c>
      <c r="S1460">
        <v>3</v>
      </c>
      <c r="T1460">
        <v>5</v>
      </c>
      <c r="U1460">
        <v>1</v>
      </c>
      <c r="V1460" s="1">
        <v>44944</v>
      </c>
      <c r="W1460" t="s">
        <v>41</v>
      </c>
      <c r="X1460" t="s">
        <v>42</v>
      </c>
      <c r="Y1460" t="s">
        <v>43</v>
      </c>
      <c r="Z1460">
        <v>5</v>
      </c>
      <c r="AA1460">
        <v>983.61</v>
      </c>
      <c r="AB1460">
        <v>45</v>
      </c>
      <c r="AC1460" t="str" cm="1">
        <f t="array" ref="AC1460">_xlfn.IFS(AB1460 &lt;=29, "Young Adult", AB1460 &lt;=44, "Adult", AB1460 &lt;=59, "Middle Age", AB1460 &gt; 59, "Old")</f>
        <v>Middle Age</v>
      </c>
      <c r="AD1460">
        <f t="shared" ca="1" si="44"/>
        <v>4</v>
      </c>
      <c r="AE1460" t="str" cm="1">
        <f t="array" ref="AE1460">_xlfn.IFS(S1460 &lt; 3, "Low", S1460 &lt;= 4, "Medium", S1460 &gt; 4, "High")</f>
        <v>Medium</v>
      </c>
      <c r="AF1460" t="str" cm="1">
        <f t="array" ref="AF1460">_xlfn.IFS(T1460 &lt; 3, "Unsatisfied", T1460 &lt;= 4, "Neutral", T1460 &gt; 4, "Satisfied" )</f>
        <v>Satisfied</v>
      </c>
      <c r="AG1460" t="str" cm="1">
        <f t="array" ref="AG1460">_xlfn.IFS(Q1460 &lt; 3, "Needs Improvement", Q1460 &lt;= 4, "Good", Q1460 &gt; 4, "Excellent" )</f>
        <v>Good</v>
      </c>
      <c r="AH1460" t="str">
        <f t="shared" si="45"/>
        <v>Needs Improvement</v>
      </c>
    </row>
    <row r="1461" spans="1:34" x14ac:dyDescent="0.35">
      <c r="A1461">
        <v>1979</v>
      </c>
      <c r="B1461" s="1">
        <v>44829</v>
      </c>
      <c r="C1461" t="s">
        <v>28</v>
      </c>
      <c r="D1461" t="s">
        <v>94</v>
      </c>
      <c r="E1461" t="s">
        <v>30</v>
      </c>
      <c r="F1461" t="s">
        <v>46</v>
      </c>
      <c r="G1461" t="s">
        <v>56</v>
      </c>
      <c r="H1461" t="s">
        <v>33</v>
      </c>
      <c r="I1461" t="s">
        <v>34</v>
      </c>
      <c r="J1461" t="s">
        <v>79</v>
      </c>
      <c r="K1461" s="1">
        <v>26383</v>
      </c>
      <c r="L1461" t="s">
        <v>36</v>
      </c>
      <c r="M1461" t="s">
        <v>37</v>
      </c>
      <c r="N1461" t="s">
        <v>84</v>
      </c>
      <c r="O1461" t="s">
        <v>61</v>
      </c>
      <c r="P1461" t="s">
        <v>40</v>
      </c>
      <c r="Q1461">
        <v>3</v>
      </c>
      <c r="R1461" s="1">
        <v>45124</v>
      </c>
      <c r="S1461">
        <v>1</v>
      </c>
      <c r="T1461">
        <v>4</v>
      </c>
      <c r="U1461">
        <v>5</v>
      </c>
      <c r="V1461" s="1">
        <v>45065</v>
      </c>
      <c r="W1461" t="s">
        <v>92</v>
      </c>
      <c r="X1461" t="s">
        <v>42</v>
      </c>
      <c r="Y1461" t="s">
        <v>43</v>
      </c>
      <c r="Z1461">
        <v>1</v>
      </c>
      <c r="AA1461">
        <v>656.46</v>
      </c>
      <c r="AB1461">
        <v>50</v>
      </c>
      <c r="AC1461" t="str" cm="1">
        <f t="array" ref="AC1461">_xlfn.IFS(AB1461 &lt;=29, "Young Adult", AB1461 &lt;=44, "Adult", AB1461 &lt;=59, "Middle Age", AB1461 &gt; 59, "Old")</f>
        <v>Middle Age</v>
      </c>
      <c r="AD1461">
        <f t="shared" ca="1" si="44"/>
        <v>3</v>
      </c>
      <c r="AE1461" t="str" cm="1">
        <f t="array" ref="AE1461">_xlfn.IFS(S1461 &lt; 3, "Low", S1461 &lt;= 4, "Medium", S1461 &gt; 4, "High")</f>
        <v>Low</v>
      </c>
      <c r="AF1461" t="str" cm="1">
        <f t="array" ref="AF1461">_xlfn.IFS(T1461 &lt; 3, "Unsatisfied", T1461 &lt;= 4, "Neutral", T1461 &gt; 4, "Satisfied" )</f>
        <v>Neutral</v>
      </c>
      <c r="AG1461" t="str" cm="1">
        <f t="array" ref="AG1461">_xlfn.IFS(Q1461 &lt; 3, "Needs Improvement", Q1461 &lt;= 4, "Good", Q1461 &gt; 4, "Excellent" )</f>
        <v>Good</v>
      </c>
      <c r="AH1461" t="str">
        <f t="shared" si="45"/>
        <v>Needs Improvement</v>
      </c>
    </row>
    <row r="1462" spans="1:34" x14ac:dyDescent="0.35">
      <c r="A1462">
        <v>1980</v>
      </c>
      <c r="B1462" s="1">
        <v>44510</v>
      </c>
      <c r="C1462" t="s">
        <v>28</v>
      </c>
      <c r="D1462" t="s">
        <v>74</v>
      </c>
      <c r="E1462" t="s">
        <v>30</v>
      </c>
      <c r="F1462" t="s">
        <v>46</v>
      </c>
      <c r="G1462" t="s">
        <v>32</v>
      </c>
      <c r="H1462" t="s">
        <v>55</v>
      </c>
      <c r="I1462" t="s">
        <v>34</v>
      </c>
      <c r="J1462" t="s">
        <v>65</v>
      </c>
      <c r="K1462" s="1">
        <v>33040</v>
      </c>
      <c r="L1462" t="s">
        <v>36</v>
      </c>
      <c r="M1462" t="s">
        <v>37</v>
      </c>
      <c r="N1462" t="s">
        <v>49</v>
      </c>
      <c r="O1462" t="s">
        <v>67</v>
      </c>
      <c r="P1462" t="s">
        <v>40</v>
      </c>
      <c r="Q1462">
        <v>3</v>
      </c>
      <c r="R1462" s="1">
        <v>45063</v>
      </c>
      <c r="S1462">
        <v>5</v>
      </c>
      <c r="T1462">
        <v>4</v>
      </c>
      <c r="U1462">
        <v>5</v>
      </c>
      <c r="V1462" s="1">
        <v>45010</v>
      </c>
      <c r="W1462" t="s">
        <v>62</v>
      </c>
      <c r="X1462" t="s">
        <v>51</v>
      </c>
      <c r="Y1462" t="s">
        <v>43</v>
      </c>
      <c r="Z1462">
        <v>1</v>
      </c>
      <c r="AA1462">
        <v>446.07</v>
      </c>
      <c r="AB1462">
        <v>31</v>
      </c>
      <c r="AC1462" t="str" cm="1">
        <f t="array" ref="AC1462">_xlfn.IFS(AB1462 &lt;=29, "Young Adult", AB1462 &lt;=44, "Adult", AB1462 &lt;=59, "Middle Age", AB1462 &gt; 59, "Old")</f>
        <v>Adult</v>
      </c>
      <c r="AD1462">
        <f t="shared" ca="1" si="44"/>
        <v>4</v>
      </c>
      <c r="AE1462" t="str" cm="1">
        <f t="array" ref="AE1462">_xlfn.IFS(S1462 &lt; 3, "Low", S1462 &lt;= 4, "Medium", S1462 &gt; 4, "High")</f>
        <v>High</v>
      </c>
      <c r="AF1462" t="str" cm="1">
        <f t="array" ref="AF1462">_xlfn.IFS(T1462 &lt; 3, "Unsatisfied", T1462 &lt;= 4, "Neutral", T1462 &gt; 4, "Satisfied" )</f>
        <v>Neutral</v>
      </c>
      <c r="AG1462" t="str" cm="1">
        <f t="array" ref="AG1462">_xlfn.IFS(Q1462 &lt; 3, "Needs Improvement", Q1462 &lt;= 4, "Good", Q1462 &gt; 4, "Excellent" )</f>
        <v>Good</v>
      </c>
      <c r="AH1462" t="str">
        <f t="shared" si="45"/>
        <v>Needs Improvement</v>
      </c>
    </row>
    <row r="1463" spans="1:34" x14ac:dyDescent="0.35">
      <c r="A1463">
        <v>1981</v>
      </c>
      <c r="B1463" s="1">
        <v>44294</v>
      </c>
      <c r="C1463" t="s">
        <v>28</v>
      </c>
      <c r="D1463" t="s">
        <v>81</v>
      </c>
      <c r="E1463" t="s">
        <v>30</v>
      </c>
      <c r="F1463" t="s">
        <v>31</v>
      </c>
      <c r="G1463" t="s">
        <v>45</v>
      </c>
      <c r="H1463" t="s">
        <v>33</v>
      </c>
      <c r="I1463" t="s">
        <v>34</v>
      </c>
      <c r="J1463" t="s">
        <v>65</v>
      </c>
      <c r="K1463" s="1">
        <v>34287</v>
      </c>
      <c r="L1463" t="s">
        <v>36</v>
      </c>
      <c r="M1463" t="s">
        <v>48</v>
      </c>
      <c r="N1463" t="s">
        <v>72</v>
      </c>
      <c r="O1463" t="s">
        <v>77</v>
      </c>
      <c r="P1463" t="s">
        <v>40</v>
      </c>
      <c r="Q1463">
        <v>3</v>
      </c>
      <c r="R1463" s="1">
        <v>45008</v>
      </c>
      <c r="S1463">
        <v>5</v>
      </c>
      <c r="T1463">
        <v>4</v>
      </c>
      <c r="U1463">
        <v>3</v>
      </c>
      <c r="V1463" s="1">
        <v>44783</v>
      </c>
      <c r="W1463" t="s">
        <v>41</v>
      </c>
      <c r="X1463" t="s">
        <v>42</v>
      </c>
      <c r="Y1463" t="s">
        <v>73</v>
      </c>
      <c r="Z1463">
        <v>1</v>
      </c>
      <c r="AA1463">
        <v>676.42</v>
      </c>
      <c r="AB1463">
        <v>28</v>
      </c>
      <c r="AC1463" t="str" cm="1">
        <f t="array" ref="AC1463">_xlfn.IFS(AB1463 &lt;=29, "Young Adult", AB1463 &lt;=44, "Adult", AB1463 &lt;=59, "Middle Age", AB1463 &gt; 59, "Old")</f>
        <v>Young Adult</v>
      </c>
      <c r="AD1463">
        <f t="shared" ca="1" si="44"/>
        <v>5</v>
      </c>
      <c r="AE1463" t="str" cm="1">
        <f t="array" ref="AE1463">_xlfn.IFS(S1463 &lt; 3, "Low", S1463 &lt;= 4, "Medium", S1463 &gt; 4, "High")</f>
        <v>High</v>
      </c>
      <c r="AF1463" t="str" cm="1">
        <f t="array" ref="AF1463">_xlfn.IFS(T1463 &lt; 3, "Unsatisfied", T1463 &lt;= 4, "Neutral", T1463 &gt; 4, "Satisfied" )</f>
        <v>Neutral</v>
      </c>
      <c r="AG1463" t="str" cm="1">
        <f t="array" ref="AG1463">_xlfn.IFS(Q1463 &lt; 3, "Needs Improvement", Q1463 &lt;= 4, "Good", Q1463 &gt; 4, "Excellent" )</f>
        <v>Good</v>
      </c>
      <c r="AH1463" t="str">
        <f t="shared" si="45"/>
        <v>Needs Improvement</v>
      </c>
    </row>
    <row r="1464" spans="1:34" x14ac:dyDescent="0.35">
      <c r="A1464">
        <v>1982</v>
      </c>
      <c r="B1464" s="1">
        <v>43418</v>
      </c>
      <c r="C1464" t="s">
        <v>28</v>
      </c>
      <c r="D1464" t="s">
        <v>54</v>
      </c>
      <c r="E1464" t="s">
        <v>30</v>
      </c>
      <c r="F1464" t="s">
        <v>55</v>
      </c>
      <c r="G1464" t="s">
        <v>32</v>
      </c>
      <c r="H1464" t="s">
        <v>33</v>
      </c>
      <c r="I1464" t="s">
        <v>34</v>
      </c>
      <c r="J1464" t="s">
        <v>58</v>
      </c>
      <c r="K1464" s="1">
        <v>29365</v>
      </c>
      <c r="L1464" t="s">
        <v>36</v>
      </c>
      <c r="M1464" t="s">
        <v>37</v>
      </c>
      <c r="N1464" t="s">
        <v>49</v>
      </c>
      <c r="O1464" t="s">
        <v>67</v>
      </c>
      <c r="P1464" t="s">
        <v>40</v>
      </c>
      <c r="Q1464">
        <v>3</v>
      </c>
      <c r="R1464" s="1">
        <v>45101</v>
      </c>
      <c r="S1464">
        <v>3</v>
      </c>
      <c r="T1464">
        <v>5</v>
      </c>
      <c r="U1464">
        <v>5</v>
      </c>
      <c r="V1464" s="1">
        <v>44955</v>
      </c>
      <c r="W1464" t="s">
        <v>41</v>
      </c>
      <c r="X1464" t="s">
        <v>42</v>
      </c>
      <c r="Y1464" t="s">
        <v>73</v>
      </c>
      <c r="Z1464">
        <v>5</v>
      </c>
      <c r="AA1464">
        <v>861.83</v>
      </c>
      <c r="AB1464">
        <v>38</v>
      </c>
      <c r="AC1464" t="str" cm="1">
        <f t="array" ref="AC1464">_xlfn.IFS(AB1464 &lt;=29, "Young Adult", AB1464 &lt;=44, "Adult", AB1464 &lt;=59, "Middle Age", AB1464 &gt; 59, "Old")</f>
        <v>Adult</v>
      </c>
      <c r="AD1464">
        <f t="shared" ca="1" si="44"/>
        <v>7</v>
      </c>
      <c r="AE1464" t="str" cm="1">
        <f t="array" ref="AE1464">_xlfn.IFS(S1464 &lt; 3, "Low", S1464 &lt;= 4, "Medium", S1464 &gt; 4, "High")</f>
        <v>Medium</v>
      </c>
      <c r="AF1464" t="str" cm="1">
        <f t="array" ref="AF1464">_xlfn.IFS(T1464 &lt; 3, "Unsatisfied", T1464 &lt;= 4, "Neutral", T1464 &gt; 4, "Satisfied" )</f>
        <v>Satisfied</v>
      </c>
      <c r="AG1464" t="str" cm="1">
        <f t="array" ref="AG1464">_xlfn.IFS(Q1464 &lt; 3, "Needs Improvement", Q1464 &lt;= 4, "Good", Q1464 &gt; 4, "Excellent" )</f>
        <v>Good</v>
      </c>
      <c r="AH1464" t="str">
        <f t="shared" si="45"/>
        <v>Needs Improvement</v>
      </c>
    </row>
    <row r="1465" spans="1:34" x14ac:dyDescent="0.35">
      <c r="A1465">
        <v>1983</v>
      </c>
      <c r="B1465" s="1">
        <v>43904</v>
      </c>
      <c r="C1465" t="s">
        <v>28</v>
      </c>
      <c r="D1465" t="s">
        <v>69</v>
      </c>
      <c r="E1465" t="s">
        <v>30</v>
      </c>
      <c r="F1465" t="s">
        <v>46</v>
      </c>
      <c r="G1465" t="s">
        <v>32</v>
      </c>
      <c r="H1465" t="s">
        <v>55</v>
      </c>
      <c r="I1465" t="s">
        <v>34</v>
      </c>
      <c r="J1465" t="s">
        <v>65</v>
      </c>
      <c r="K1465" s="1">
        <v>20785</v>
      </c>
      <c r="L1465" t="s">
        <v>36</v>
      </c>
      <c r="M1465" t="s">
        <v>37</v>
      </c>
      <c r="N1465" t="s">
        <v>84</v>
      </c>
      <c r="O1465" t="s">
        <v>39</v>
      </c>
      <c r="P1465" t="s">
        <v>40</v>
      </c>
      <c r="Q1465">
        <v>3</v>
      </c>
      <c r="R1465" s="1">
        <v>44789</v>
      </c>
      <c r="S1465">
        <v>2</v>
      </c>
      <c r="T1465">
        <v>5</v>
      </c>
      <c r="U1465">
        <v>1</v>
      </c>
      <c r="V1465" s="1">
        <v>44923</v>
      </c>
      <c r="W1465" t="s">
        <v>50</v>
      </c>
      <c r="X1465" t="s">
        <v>42</v>
      </c>
      <c r="Y1465" t="s">
        <v>43</v>
      </c>
      <c r="Z1465">
        <v>5</v>
      </c>
      <c r="AA1465">
        <v>769.23</v>
      </c>
      <c r="AB1465">
        <v>64</v>
      </c>
      <c r="AC1465" t="str" cm="1">
        <f t="array" ref="AC1465">_xlfn.IFS(AB1465 &lt;=29, "Young Adult", AB1465 &lt;=44, "Adult", AB1465 &lt;=59, "Middle Age", AB1465 &gt; 59, "Old")</f>
        <v>Old</v>
      </c>
      <c r="AD1465">
        <f t="shared" ca="1" si="44"/>
        <v>6</v>
      </c>
      <c r="AE1465" t="str" cm="1">
        <f t="array" ref="AE1465">_xlfn.IFS(S1465 &lt; 3, "Low", S1465 &lt;= 4, "Medium", S1465 &gt; 4, "High")</f>
        <v>Low</v>
      </c>
      <c r="AF1465" t="str" cm="1">
        <f t="array" ref="AF1465">_xlfn.IFS(T1465 &lt; 3, "Unsatisfied", T1465 &lt;= 4, "Neutral", T1465 &gt; 4, "Satisfied" )</f>
        <v>Satisfied</v>
      </c>
      <c r="AG1465" t="str" cm="1">
        <f t="array" ref="AG1465">_xlfn.IFS(Q1465 &lt; 3, "Needs Improvement", Q1465 &lt;= 4, "Good", Q1465 &gt; 4, "Excellent" )</f>
        <v>Good</v>
      </c>
      <c r="AH1465" t="str">
        <f t="shared" si="45"/>
        <v>Needs Improvement</v>
      </c>
    </row>
    <row r="1466" spans="1:34" x14ac:dyDescent="0.35">
      <c r="A1466">
        <v>1984</v>
      </c>
      <c r="B1466" s="1">
        <v>44006</v>
      </c>
      <c r="C1466" t="s">
        <v>28</v>
      </c>
      <c r="D1466" t="s">
        <v>29</v>
      </c>
      <c r="E1466" t="s">
        <v>30</v>
      </c>
      <c r="F1466" t="s">
        <v>55</v>
      </c>
      <c r="G1466" t="s">
        <v>56</v>
      </c>
      <c r="H1466" t="s">
        <v>33</v>
      </c>
      <c r="I1466" t="s">
        <v>34</v>
      </c>
      <c r="J1466" t="s">
        <v>102</v>
      </c>
      <c r="K1466" s="1">
        <v>17574</v>
      </c>
      <c r="L1466" t="s">
        <v>36</v>
      </c>
      <c r="M1466" t="s">
        <v>37</v>
      </c>
      <c r="N1466" t="s">
        <v>72</v>
      </c>
      <c r="O1466" t="s">
        <v>61</v>
      </c>
      <c r="P1466" t="s">
        <v>40</v>
      </c>
      <c r="Q1466">
        <v>3</v>
      </c>
      <c r="R1466" s="1">
        <v>44780</v>
      </c>
      <c r="S1466">
        <v>5</v>
      </c>
      <c r="T1466">
        <v>2</v>
      </c>
      <c r="U1466">
        <v>2</v>
      </c>
      <c r="V1466" s="1">
        <v>44791</v>
      </c>
      <c r="W1466" t="s">
        <v>41</v>
      </c>
      <c r="X1466" t="s">
        <v>42</v>
      </c>
      <c r="Y1466" t="s">
        <v>43</v>
      </c>
      <c r="Z1466">
        <v>4</v>
      </c>
      <c r="AA1466">
        <v>983.02</v>
      </c>
      <c r="AB1466">
        <v>72</v>
      </c>
      <c r="AC1466" t="str" cm="1">
        <f t="array" ref="AC1466">_xlfn.IFS(AB1466 &lt;=29, "Young Adult", AB1466 &lt;=44, "Adult", AB1466 &lt;=59, "Middle Age", AB1466 &gt; 59, "Old")</f>
        <v>Old</v>
      </c>
      <c r="AD1466">
        <f t="shared" ca="1" si="44"/>
        <v>5</v>
      </c>
      <c r="AE1466" t="str" cm="1">
        <f t="array" ref="AE1466">_xlfn.IFS(S1466 &lt; 3, "Low", S1466 &lt;= 4, "Medium", S1466 &gt; 4, "High")</f>
        <v>High</v>
      </c>
      <c r="AF1466" t="str" cm="1">
        <f t="array" ref="AF1466">_xlfn.IFS(T1466 &lt; 3, "Unsatisfied", T1466 &lt;= 4, "Neutral", T1466 &gt; 4, "Satisfied" )</f>
        <v>Unsatisfied</v>
      </c>
      <c r="AG1466" t="str" cm="1">
        <f t="array" ref="AG1466">_xlfn.IFS(Q1466 &lt; 3, "Needs Improvement", Q1466 &lt;= 4, "Good", Q1466 &gt; 4, "Excellent" )</f>
        <v>Good</v>
      </c>
      <c r="AH1466" t="str">
        <f t="shared" si="45"/>
        <v>Needs Improvement</v>
      </c>
    </row>
    <row r="1467" spans="1:34" x14ac:dyDescent="0.35">
      <c r="A1467">
        <v>1985</v>
      </c>
      <c r="B1467" s="1">
        <v>45004</v>
      </c>
      <c r="C1467" t="s">
        <v>28</v>
      </c>
      <c r="D1467" t="s">
        <v>85</v>
      </c>
      <c r="E1467" t="s">
        <v>30</v>
      </c>
      <c r="F1467" t="s">
        <v>31</v>
      </c>
      <c r="G1467" t="s">
        <v>56</v>
      </c>
      <c r="H1467" t="s">
        <v>33</v>
      </c>
      <c r="I1467" t="s">
        <v>34</v>
      </c>
      <c r="J1467" t="s">
        <v>65</v>
      </c>
      <c r="K1467" s="1">
        <v>23324</v>
      </c>
      <c r="L1467" t="s">
        <v>36</v>
      </c>
      <c r="M1467" t="s">
        <v>37</v>
      </c>
      <c r="N1467" t="s">
        <v>38</v>
      </c>
      <c r="O1467" t="s">
        <v>39</v>
      </c>
      <c r="P1467" t="s">
        <v>40</v>
      </c>
      <c r="Q1467">
        <v>3</v>
      </c>
      <c r="R1467" s="1">
        <v>44989</v>
      </c>
      <c r="S1467">
        <v>5</v>
      </c>
      <c r="T1467">
        <v>5</v>
      </c>
      <c r="U1467">
        <v>2</v>
      </c>
      <c r="V1467" s="1">
        <v>44832</v>
      </c>
      <c r="W1467" t="s">
        <v>92</v>
      </c>
      <c r="X1467" t="s">
        <v>42</v>
      </c>
      <c r="Y1467" t="s">
        <v>52</v>
      </c>
      <c r="Z1467">
        <v>3</v>
      </c>
      <c r="AA1467">
        <v>474.95</v>
      </c>
      <c r="AB1467">
        <v>60</v>
      </c>
      <c r="AC1467" t="str" cm="1">
        <f t="array" ref="AC1467">_xlfn.IFS(AB1467 &lt;=29, "Young Adult", AB1467 &lt;=44, "Adult", AB1467 &lt;=59, "Middle Age", AB1467 &gt; 59, "Old")</f>
        <v>Old</v>
      </c>
      <c r="AD1467">
        <f t="shared" ca="1" si="44"/>
        <v>3</v>
      </c>
      <c r="AE1467" t="str" cm="1">
        <f t="array" ref="AE1467">_xlfn.IFS(S1467 &lt; 3, "Low", S1467 &lt;= 4, "Medium", S1467 &gt; 4, "High")</f>
        <v>High</v>
      </c>
      <c r="AF1467" t="str" cm="1">
        <f t="array" ref="AF1467">_xlfn.IFS(T1467 &lt; 3, "Unsatisfied", T1467 &lt;= 4, "Neutral", T1467 &gt; 4, "Satisfied" )</f>
        <v>Satisfied</v>
      </c>
      <c r="AG1467" t="str" cm="1">
        <f t="array" ref="AG1467">_xlfn.IFS(Q1467 &lt; 3, "Needs Improvement", Q1467 &lt;= 4, "Good", Q1467 &gt; 4, "Excellent" )</f>
        <v>Good</v>
      </c>
      <c r="AH1467" t="str">
        <f t="shared" si="45"/>
        <v>Needs Improvement</v>
      </c>
    </row>
    <row r="1468" spans="1:34" x14ac:dyDescent="0.35">
      <c r="A1468">
        <v>1986</v>
      </c>
      <c r="B1468" s="1">
        <v>44788</v>
      </c>
      <c r="C1468" t="s">
        <v>28</v>
      </c>
      <c r="D1468" t="s">
        <v>44</v>
      </c>
      <c r="E1468" t="s">
        <v>30</v>
      </c>
      <c r="F1468" t="s">
        <v>31</v>
      </c>
      <c r="G1468" t="s">
        <v>32</v>
      </c>
      <c r="H1468" t="s">
        <v>55</v>
      </c>
      <c r="I1468" t="s">
        <v>34</v>
      </c>
      <c r="J1468" t="s">
        <v>82</v>
      </c>
      <c r="K1468" s="1">
        <v>17947</v>
      </c>
      <c r="L1468" t="s">
        <v>36</v>
      </c>
      <c r="M1468" t="s">
        <v>37</v>
      </c>
      <c r="N1468" t="s">
        <v>72</v>
      </c>
      <c r="O1468" t="s">
        <v>77</v>
      </c>
      <c r="P1468" t="s">
        <v>40</v>
      </c>
      <c r="Q1468">
        <v>3</v>
      </c>
      <c r="R1468" s="1">
        <v>44821</v>
      </c>
      <c r="S1468">
        <v>1</v>
      </c>
      <c r="T1468">
        <v>4</v>
      </c>
      <c r="U1468">
        <v>2</v>
      </c>
      <c r="V1468" s="1">
        <v>44978</v>
      </c>
      <c r="W1468" t="s">
        <v>92</v>
      </c>
      <c r="X1468" t="s">
        <v>42</v>
      </c>
      <c r="Y1468" t="s">
        <v>43</v>
      </c>
      <c r="Z1468">
        <v>3</v>
      </c>
      <c r="AA1468">
        <v>800.81</v>
      </c>
      <c r="AB1468">
        <v>73</v>
      </c>
      <c r="AC1468" t="str" cm="1">
        <f t="array" ref="AC1468">_xlfn.IFS(AB1468 &lt;=29, "Young Adult", AB1468 &lt;=44, "Adult", AB1468 &lt;=59, "Middle Age", AB1468 &gt; 59, "Old")</f>
        <v>Old</v>
      </c>
      <c r="AD1468">
        <f t="shared" ca="1" si="44"/>
        <v>3</v>
      </c>
      <c r="AE1468" t="str" cm="1">
        <f t="array" ref="AE1468">_xlfn.IFS(S1468 &lt; 3, "Low", S1468 &lt;= 4, "Medium", S1468 &gt; 4, "High")</f>
        <v>Low</v>
      </c>
      <c r="AF1468" t="str" cm="1">
        <f t="array" ref="AF1468">_xlfn.IFS(T1468 &lt; 3, "Unsatisfied", T1468 &lt;= 4, "Neutral", T1468 &gt; 4, "Satisfied" )</f>
        <v>Neutral</v>
      </c>
      <c r="AG1468" t="str" cm="1">
        <f t="array" ref="AG1468">_xlfn.IFS(Q1468 &lt; 3, "Needs Improvement", Q1468 &lt;= 4, "Good", Q1468 &gt; 4, "Excellent" )</f>
        <v>Good</v>
      </c>
      <c r="AH1468" t="str">
        <f t="shared" si="45"/>
        <v>Needs Improvement</v>
      </c>
    </row>
    <row r="1469" spans="1:34" x14ac:dyDescent="0.35">
      <c r="A1469">
        <v>1987</v>
      </c>
      <c r="B1469" s="1">
        <v>43413</v>
      </c>
      <c r="C1469" t="s">
        <v>28</v>
      </c>
      <c r="D1469" t="s">
        <v>87</v>
      </c>
      <c r="E1469" t="s">
        <v>30</v>
      </c>
      <c r="F1469" t="s">
        <v>55</v>
      </c>
      <c r="G1469" t="s">
        <v>32</v>
      </c>
      <c r="H1469" t="s">
        <v>46</v>
      </c>
      <c r="I1469" t="s">
        <v>34</v>
      </c>
      <c r="J1469" t="s">
        <v>58</v>
      </c>
      <c r="K1469" s="1">
        <v>24619</v>
      </c>
      <c r="L1469" t="s">
        <v>36</v>
      </c>
      <c r="M1469" t="s">
        <v>37</v>
      </c>
      <c r="N1469" t="s">
        <v>38</v>
      </c>
      <c r="O1469" t="s">
        <v>61</v>
      </c>
      <c r="P1469" t="s">
        <v>40</v>
      </c>
      <c r="Q1469">
        <v>3</v>
      </c>
      <c r="R1469" s="1">
        <v>45125</v>
      </c>
      <c r="S1469">
        <v>5</v>
      </c>
      <c r="T1469">
        <v>1</v>
      </c>
      <c r="U1469">
        <v>3</v>
      </c>
      <c r="V1469" s="1">
        <v>45104</v>
      </c>
      <c r="W1469" t="s">
        <v>92</v>
      </c>
      <c r="X1469" t="s">
        <v>42</v>
      </c>
      <c r="Y1469" t="s">
        <v>43</v>
      </c>
      <c r="Z1469">
        <v>2</v>
      </c>
      <c r="AA1469">
        <v>844.93</v>
      </c>
      <c r="AB1469">
        <v>51</v>
      </c>
      <c r="AC1469" t="str" cm="1">
        <f t="array" ref="AC1469">_xlfn.IFS(AB1469 &lt;=29, "Young Adult", AB1469 &lt;=44, "Adult", AB1469 &lt;=59, "Middle Age", AB1469 &gt; 59, "Old")</f>
        <v>Middle Age</v>
      </c>
      <c r="AD1469">
        <f t="shared" ca="1" si="44"/>
        <v>7</v>
      </c>
      <c r="AE1469" t="str" cm="1">
        <f t="array" ref="AE1469">_xlfn.IFS(S1469 &lt; 3, "Low", S1469 &lt;= 4, "Medium", S1469 &gt; 4, "High")</f>
        <v>High</v>
      </c>
      <c r="AF1469" t="str" cm="1">
        <f t="array" ref="AF1469">_xlfn.IFS(T1469 &lt; 3, "Unsatisfied", T1469 &lt;= 4, "Neutral", T1469 &gt; 4, "Satisfied" )</f>
        <v>Unsatisfied</v>
      </c>
      <c r="AG1469" t="str" cm="1">
        <f t="array" ref="AG1469">_xlfn.IFS(Q1469 &lt; 3, "Needs Improvement", Q1469 &lt;= 4, "Good", Q1469 &gt; 4, "Excellent" )</f>
        <v>Good</v>
      </c>
      <c r="AH1469" t="str">
        <f t="shared" si="45"/>
        <v>Needs Improvement</v>
      </c>
    </row>
    <row r="1470" spans="1:34" x14ac:dyDescent="0.35">
      <c r="A1470">
        <v>1988</v>
      </c>
      <c r="B1470" s="1">
        <v>43427</v>
      </c>
      <c r="C1470" t="s">
        <v>28</v>
      </c>
      <c r="D1470" t="s">
        <v>64</v>
      </c>
      <c r="E1470" t="s">
        <v>30</v>
      </c>
      <c r="F1470" t="s">
        <v>31</v>
      </c>
      <c r="G1470" t="s">
        <v>45</v>
      </c>
      <c r="H1470" t="s">
        <v>33</v>
      </c>
      <c r="I1470" t="s">
        <v>34</v>
      </c>
      <c r="J1470" t="s">
        <v>70</v>
      </c>
      <c r="K1470" s="1">
        <v>32807</v>
      </c>
      <c r="L1470" t="s">
        <v>36</v>
      </c>
      <c r="M1470" t="s">
        <v>37</v>
      </c>
      <c r="N1470" t="s">
        <v>72</v>
      </c>
      <c r="O1470" t="s">
        <v>61</v>
      </c>
      <c r="P1470" t="s">
        <v>40</v>
      </c>
      <c r="Q1470">
        <v>3</v>
      </c>
      <c r="R1470" s="1">
        <v>44967</v>
      </c>
      <c r="S1470">
        <v>1</v>
      </c>
      <c r="T1470">
        <v>3</v>
      </c>
      <c r="U1470">
        <v>5</v>
      </c>
      <c r="V1470" s="1">
        <v>45064</v>
      </c>
      <c r="W1470" t="s">
        <v>62</v>
      </c>
      <c r="X1470" t="s">
        <v>51</v>
      </c>
      <c r="Y1470" t="s">
        <v>63</v>
      </c>
      <c r="Z1470">
        <v>4</v>
      </c>
      <c r="AA1470">
        <v>903.8</v>
      </c>
      <c r="AB1470">
        <v>29</v>
      </c>
      <c r="AC1470" t="str" cm="1">
        <f t="array" ref="AC1470">_xlfn.IFS(AB1470 &lt;=29, "Young Adult", AB1470 &lt;=44, "Adult", AB1470 &lt;=59, "Middle Age", AB1470 &gt; 59, "Old")</f>
        <v>Young Adult</v>
      </c>
      <c r="AD1470">
        <f t="shared" ca="1" si="44"/>
        <v>7</v>
      </c>
      <c r="AE1470" t="str" cm="1">
        <f t="array" ref="AE1470">_xlfn.IFS(S1470 &lt; 3, "Low", S1470 &lt;= 4, "Medium", S1470 &gt; 4, "High")</f>
        <v>Low</v>
      </c>
      <c r="AF1470" t="str" cm="1">
        <f t="array" ref="AF1470">_xlfn.IFS(T1470 &lt; 3, "Unsatisfied", T1470 &lt;= 4, "Neutral", T1470 &gt; 4, "Satisfied" )</f>
        <v>Neutral</v>
      </c>
      <c r="AG1470" t="str" cm="1">
        <f t="array" ref="AG1470">_xlfn.IFS(Q1470 &lt; 3, "Needs Improvement", Q1470 &lt;= 4, "Good", Q1470 &gt; 4, "Excellent" )</f>
        <v>Good</v>
      </c>
      <c r="AH1470" t="str">
        <f t="shared" si="45"/>
        <v>Effective</v>
      </c>
    </row>
    <row r="1471" spans="1:34" x14ac:dyDescent="0.35">
      <c r="A1471">
        <v>1989</v>
      </c>
      <c r="B1471" s="1">
        <v>43886</v>
      </c>
      <c r="C1471" t="s">
        <v>106</v>
      </c>
      <c r="D1471" t="s">
        <v>54</v>
      </c>
      <c r="E1471" t="s">
        <v>30</v>
      </c>
      <c r="F1471" t="s">
        <v>55</v>
      </c>
      <c r="G1471" t="s">
        <v>45</v>
      </c>
      <c r="H1471" t="s">
        <v>33</v>
      </c>
      <c r="I1471" t="s">
        <v>34</v>
      </c>
      <c r="J1471" t="s">
        <v>70</v>
      </c>
      <c r="K1471" s="1">
        <v>36691</v>
      </c>
      <c r="L1471" t="s">
        <v>36</v>
      </c>
      <c r="M1471" t="s">
        <v>37</v>
      </c>
      <c r="N1471" t="s">
        <v>60</v>
      </c>
      <c r="O1471" t="s">
        <v>67</v>
      </c>
      <c r="P1471" t="s">
        <v>40</v>
      </c>
      <c r="Q1471">
        <v>3</v>
      </c>
      <c r="R1471" s="1">
        <v>45050</v>
      </c>
      <c r="S1471">
        <v>4</v>
      </c>
      <c r="T1471">
        <v>2</v>
      </c>
      <c r="U1471">
        <v>5</v>
      </c>
      <c r="V1471" s="1">
        <v>44899</v>
      </c>
      <c r="W1471" t="s">
        <v>41</v>
      </c>
      <c r="X1471" t="s">
        <v>51</v>
      </c>
      <c r="Y1471" t="s">
        <v>52</v>
      </c>
      <c r="Z1471">
        <v>4</v>
      </c>
      <c r="AA1471">
        <v>329.3</v>
      </c>
      <c r="AB1471">
        <v>20</v>
      </c>
      <c r="AC1471" t="str" cm="1">
        <f t="array" ref="AC1471">_xlfn.IFS(AB1471 &lt;=29, "Young Adult", AB1471 &lt;=44, "Adult", AB1471 &lt;=59, "Middle Age", AB1471 &gt; 59, "Old")</f>
        <v>Young Adult</v>
      </c>
      <c r="AD1471">
        <f t="shared" ca="1" si="44"/>
        <v>6</v>
      </c>
      <c r="AE1471" t="str" cm="1">
        <f t="array" ref="AE1471">_xlfn.IFS(S1471 &lt; 3, "Low", S1471 &lt;= 4, "Medium", S1471 &gt; 4, "High")</f>
        <v>Medium</v>
      </c>
      <c r="AF1471" t="str" cm="1">
        <f t="array" ref="AF1471">_xlfn.IFS(T1471 &lt; 3, "Unsatisfied", T1471 &lt;= 4, "Neutral", T1471 &gt; 4, "Satisfied" )</f>
        <v>Unsatisfied</v>
      </c>
      <c r="AG1471" t="str" cm="1">
        <f t="array" ref="AG1471">_xlfn.IFS(Q1471 &lt; 3, "Needs Improvement", Q1471 &lt;= 4, "Good", Q1471 &gt; 4, "Excellent" )</f>
        <v>Good</v>
      </c>
      <c r="AH1471" t="str">
        <f t="shared" si="45"/>
        <v>Needs Improvement</v>
      </c>
    </row>
    <row r="1472" spans="1:34" x14ac:dyDescent="0.35">
      <c r="A1472">
        <v>1990</v>
      </c>
      <c r="B1472" s="1">
        <v>43967</v>
      </c>
      <c r="C1472" t="s">
        <v>106</v>
      </c>
      <c r="D1472" t="s">
        <v>69</v>
      </c>
      <c r="E1472" t="s">
        <v>30</v>
      </c>
      <c r="F1472" t="s">
        <v>55</v>
      </c>
      <c r="G1472" t="s">
        <v>32</v>
      </c>
      <c r="H1472" t="s">
        <v>33</v>
      </c>
      <c r="I1472" t="s">
        <v>34</v>
      </c>
      <c r="J1472" t="s">
        <v>70</v>
      </c>
      <c r="K1472" s="1">
        <v>17428</v>
      </c>
      <c r="L1472" t="s">
        <v>36</v>
      </c>
      <c r="M1472" t="s">
        <v>37</v>
      </c>
      <c r="N1472" t="s">
        <v>72</v>
      </c>
      <c r="O1472" t="s">
        <v>77</v>
      </c>
      <c r="P1472" t="s">
        <v>40</v>
      </c>
      <c r="Q1472">
        <v>3</v>
      </c>
      <c r="R1472" s="1">
        <v>44804</v>
      </c>
      <c r="S1472">
        <v>3</v>
      </c>
      <c r="T1472">
        <v>1</v>
      </c>
      <c r="U1472">
        <v>1</v>
      </c>
      <c r="V1472" s="1">
        <v>44822</v>
      </c>
      <c r="W1472" t="s">
        <v>41</v>
      </c>
      <c r="X1472" t="s">
        <v>42</v>
      </c>
      <c r="Y1472" t="s">
        <v>52</v>
      </c>
      <c r="Z1472">
        <v>1</v>
      </c>
      <c r="AA1472">
        <v>332.51</v>
      </c>
      <c r="AB1472">
        <v>73</v>
      </c>
      <c r="AC1472" t="str" cm="1">
        <f t="array" ref="AC1472">_xlfn.IFS(AB1472 &lt;=29, "Young Adult", AB1472 &lt;=44, "Adult", AB1472 &lt;=59, "Middle Age", AB1472 &gt; 59, "Old")</f>
        <v>Old</v>
      </c>
      <c r="AD1472">
        <f t="shared" ca="1" si="44"/>
        <v>6</v>
      </c>
      <c r="AE1472" t="str" cm="1">
        <f t="array" ref="AE1472">_xlfn.IFS(S1472 &lt; 3, "Low", S1472 &lt;= 4, "Medium", S1472 &gt; 4, "High")</f>
        <v>Medium</v>
      </c>
      <c r="AF1472" t="str" cm="1">
        <f t="array" ref="AF1472">_xlfn.IFS(T1472 &lt; 3, "Unsatisfied", T1472 &lt;= 4, "Neutral", T1472 &gt; 4, "Satisfied" )</f>
        <v>Unsatisfied</v>
      </c>
      <c r="AG1472" t="str" cm="1">
        <f t="array" ref="AG1472">_xlfn.IFS(Q1472 &lt; 3, "Needs Improvement", Q1472 &lt;= 4, "Good", Q1472 &gt; 4, "Excellent" )</f>
        <v>Good</v>
      </c>
      <c r="AH1472" t="str">
        <f t="shared" si="45"/>
        <v>Needs Improvement</v>
      </c>
    </row>
    <row r="1473" spans="1:34" x14ac:dyDescent="0.35">
      <c r="A1473">
        <v>1991</v>
      </c>
      <c r="B1473" s="1">
        <v>43634</v>
      </c>
      <c r="C1473" t="s">
        <v>106</v>
      </c>
      <c r="D1473" t="s">
        <v>29</v>
      </c>
      <c r="E1473" t="s">
        <v>30</v>
      </c>
      <c r="F1473" t="s">
        <v>31</v>
      </c>
      <c r="G1473" t="s">
        <v>56</v>
      </c>
      <c r="H1473" t="s">
        <v>33</v>
      </c>
      <c r="I1473" t="s">
        <v>34</v>
      </c>
      <c r="J1473" t="s">
        <v>65</v>
      </c>
      <c r="K1473" s="1">
        <v>17899</v>
      </c>
      <c r="L1473" t="s">
        <v>36</v>
      </c>
      <c r="M1473" t="s">
        <v>37</v>
      </c>
      <c r="N1473" t="s">
        <v>60</v>
      </c>
      <c r="O1473" t="s">
        <v>67</v>
      </c>
      <c r="P1473" t="s">
        <v>40</v>
      </c>
      <c r="Q1473">
        <v>3</v>
      </c>
      <c r="R1473" s="1">
        <v>44952</v>
      </c>
      <c r="S1473">
        <v>2</v>
      </c>
      <c r="T1473">
        <v>1</v>
      </c>
      <c r="U1473">
        <v>3</v>
      </c>
      <c r="V1473" s="1">
        <v>44950</v>
      </c>
      <c r="W1473" t="s">
        <v>68</v>
      </c>
      <c r="X1473" t="s">
        <v>51</v>
      </c>
      <c r="Y1473" t="s">
        <v>43</v>
      </c>
      <c r="Z1473">
        <v>2</v>
      </c>
      <c r="AA1473">
        <v>643.63</v>
      </c>
      <c r="AB1473">
        <v>70</v>
      </c>
      <c r="AC1473" t="str" cm="1">
        <f t="array" ref="AC1473">_xlfn.IFS(AB1473 &lt;=29, "Young Adult", AB1473 &lt;=44, "Adult", AB1473 &lt;=59, "Middle Age", AB1473 &gt; 59, "Old")</f>
        <v>Old</v>
      </c>
      <c r="AD1473">
        <f t="shared" ca="1" si="44"/>
        <v>6</v>
      </c>
      <c r="AE1473" t="str" cm="1">
        <f t="array" ref="AE1473">_xlfn.IFS(S1473 &lt; 3, "Low", S1473 &lt;= 4, "Medium", S1473 &gt; 4, "High")</f>
        <v>Low</v>
      </c>
      <c r="AF1473" t="str" cm="1">
        <f t="array" ref="AF1473">_xlfn.IFS(T1473 &lt; 3, "Unsatisfied", T1473 &lt;= 4, "Neutral", T1473 &gt; 4, "Satisfied" )</f>
        <v>Unsatisfied</v>
      </c>
      <c r="AG1473" t="str" cm="1">
        <f t="array" ref="AG1473">_xlfn.IFS(Q1473 &lt; 3, "Needs Improvement", Q1473 &lt;= 4, "Good", Q1473 &gt; 4, "Excellent" )</f>
        <v>Good</v>
      </c>
      <c r="AH1473" t="str">
        <f t="shared" si="45"/>
        <v>Needs Improvement</v>
      </c>
    </row>
    <row r="1474" spans="1:34" x14ac:dyDescent="0.35">
      <c r="A1474">
        <v>1992</v>
      </c>
      <c r="B1474" s="1">
        <v>43605</v>
      </c>
      <c r="C1474" t="s">
        <v>106</v>
      </c>
      <c r="D1474" t="s">
        <v>85</v>
      </c>
      <c r="E1474" t="s">
        <v>30</v>
      </c>
      <c r="F1474" t="s">
        <v>31</v>
      </c>
      <c r="G1474" t="s">
        <v>45</v>
      </c>
      <c r="H1474" t="s">
        <v>46</v>
      </c>
      <c r="I1474" t="s">
        <v>34</v>
      </c>
      <c r="J1474" t="s">
        <v>65</v>
      </c>
      <c r="K1474" s="1">
        <v>18319</v>
      </c>
      <c r="L1474" t="s">
        <v>36</v>
      </c>
      <c r="M1474" t="s">
        <v>37</v>
      </c>
      <c r="N1474" t="s">
        <v>38</v>
      </c>
      <c r="O1474" t="s">
        <v>77</v>
      </c>
      <c r="P1474" t="s">
        <v>40</v>
      </c>
      <c r="Q1474">
        <v>3</v>
      </c>
      <c r="R1474" s="1">
        <v>44963</v>
      </c>
      <c r="S1474">
        <v>4</v>
      </c>
      <c r="T1474">
        <v>3</v>
      </c>
      <c r="U1474">
        <v>3</v>
      </c>
      <c r="V1474" s="1">
        <v>44815</v>
      </c>
      <c r="W1474" t="s">
        <v>92</v>
      </c>
      <c r="X1474" t="s">
        <v>42</v>
      </c>
      <c r="Y1474" t="s">
        <v>43</v>
      </c>
      <c r="Z1474">
        <v>2</v>
      </c>
      <c r="AA1474">
        <v>827.05</v>
      </c>
      <c r="AB1474">
        <v>69</v>
      </c>
      <c r="AC1474" t="str" cm="1">
        <f t="array" ref="AC1474">_xlfn.IFS(AB1474 &lt;=29, "Young Adult", AB1474 &lt;=44, "Adult", AB1474 &lt;=59, "Middle Age", AB1474 &gt; 59, "Old")</f>
        <v>Old</v>
      </c>
      <c r="AD1474">
        <f t="shared" ca="1" si="44"/>
        <v>7</v>
      </c>
      <c r="AE1474" t="str" cm="1">
        <f t="array" ref="AE1474">_xlfn.IFS(S1474 &lt; 3, "Low", S1474 &lt;= 4, "Medium", S1474 &gt; 4, "High")</f>
        <v>Medium</v>
      </c>
      <c r="AF1474" t="str" cm="1">
        <f t="array" ref="AF1474">_xlfn.IFS(T1474 &lt; 3, "Unsatisfied", T1474 &lt;= 4, "Neutral", T1474 &gt; 4, "Satisfied" )</f>
        <v>Neutral</v>
      </c>
      <c r="AG1474" t="str" cm="1">
        <f t="array" ref="AG1474">_xlfn.IFS(Q1474 &lt; 3, "Needs Improvement", Q1474 &lt;= 4, "Good", Q1474 &gt; 4, "Excellent" )</f>
        <v>Good</v>
      </c>
      <c r="AH1474" t="str">
        <f t="shared" si="45"/>
        <v>Needs Improvement</v>
      </c>
    </row>
    <row r="1475" spans="1:34" x14ac:dyDescent="0.35">
      <c r="A1475">
        <v>1993</v>
      </c>
      <c r="B1475" s="1">
        <v>44120</v>
      </c>
      <c r="C1475" t="s">
        <v>106</v>
      </c>
      <c r="D1475" t="s">
        <v>44</v>
      </c>
      <c r="E1475" t="s">
        <v>30</v>
      </c>
      <c r="F1475" t="s">
        <v>55</v>
      </c>
      <c r="G1475" t="s">
        <v>45</v>
      </c>
      <c r="H1475" t="s">
        <v>55</v>
      </c>
      <c r="I1475" t="s">
        <v>34</v>
      </c>
      <c r="J1475" t="s">
        <v>70</v>
      </c>
      <c r="K1475" s="1">
        <v>26501</v>
      </c>
      <c r="L1475" t="s">
        <v>36</v>
      </c>
      <c r="M1475" t="s">
        <v>37</v>
      </c>
      <c r="N1475" t="s">
        <v>49</v>
      </c>
      <c r="O1475" t="s">
        <v>77</v>
      </c>
      <c r="P1475" t="s">
        <v>40</v>
      </c>
      <c r="Q1475">
        <v>3</v>
      </c>
      <c r="R1475" s="1">
        <v>44905</v>
      </c>
      <c r="S1475">
        <v>5</v>
      </c>
      <c r="T1475">
        <v>2</v>
      </c>
      <c r="U1475">
        <v>4</v>
      </c>
      <c r="V1475" s="1">
        <v>45048</v>
      </c>
      <c r="W1475" t="s">
        <v>50</v>
      </c>
      <c r="X1475" t="s">
        <v>51</v>
      </c>
      <c r="Y1475" t="s">
        <v>43</v>
      </c>
      <c r="Z1475">
        <v>3</v>
      </c>
      <c r="AA1475">
        <v>995.42</v>
      </c>
      <c r="AB1475">
        <v>48</v>
      </c>
      <c r="AC1475" t="str" cm="1">
        <f t="array" ref="AC1475">_xlfn.IFS(AB1475 &lt;=29, "Young Adult", AB1475 &lt;=44, "Adult", AB1475 &lt;=59, "Middle Age", AB1475 &gt; 59, "Old")</f>
        <v>Middle Age</v>
      </c>
      <c r="AD1475">
        <f t="shared" ref="AD1475:AD1538" ca="1" si="46">DATEDIF(B1475, TODAY(), "Y")</f>
        <v>5</v>
      </c>
      <c r="AE1475" t="str" cm="1">
        <f t="array" ref="AE1475">_xlfn.IFS(S1475 &lt; 3, "Low", S1475 &lt;= 4, "Medium", S1475 &gt; 4, "High")</f>
        <v>High</v>
      </c>
      <c r="AF1475" t="str" cm="1">
        <f t="array" ref="AF1475">_xlfn.IFS(T1475 &lt; 3, "Unsatisfied", T1475 &lt;= 4, "Neutral", T1475 &gt; 4, "Satisfied" )</f>
        <v>Unsatisfied</v>
      </c>
      <c r="AG1475" t="str" cm="1">
        <f t="array" ref="AG1475">_xlfn.IFS(Q1475 &lt; 3, "Needs Improvement", Q1475 &lt;= 4, "Good", Q1475 &gt; 4, "Excellent" )</f>
        <v>Good</v>
      </c>
      <c r="AH1475" t="str">
        <f t="shared" ref="AH1475:AH1538" si="47">IF(AND(Y1475 = "Passed", Q1475 &gt; 4), "Highly Effective", IF(AND(Y1475 = "Completed", Q1475 &gt;= 3), "Effective", "Needs Improvement"))</f>
        <v>Needs Improvement</v>
      </c>
    </row>
    <row r="1476" spans="1:34" x14ac:dyDescent="0.35">
      <c r="A1476">
        <v>1994</v>
      </c>
      <c r="B1476" s="1">
        <v>44743</v>
      </c>
      <c r="C1476" t="s">
        <v>106</v>
      </c>
      <c r="D1476" t="s">
        <v>87</v>
      </c>
      <c r="E1476" t="s">
        <v>30</v>
      </c>
      <c r="F1476" t="s">
        <v>55</v>
      </c>
      <c r="G1476" t="s">
        <v>45</v>
      </c>
      <c r="H1476" t="s">
        <v>55</v>
      </c>
      <c r="I1476" t="s">
        <v>34</v>
      </c>
      <c r="J1476" t="s">
        <v>65</v>
      </c>
      <c r="K1476" s="1">
        <v>32506</v>
      </c>
      <c r="L1476" t="s">
        <v>36</v>
      </c>
      <c r="M1476" t="s">
        <v>37</v>
      </c>
      <c r="N1476" t="s">
        <v>60</v>
      </c>
      <c r="O1476" t="s">
        <v>61</v>
      </c>
      <c r="P1476" t="s">
        <v>40</v>
      </c>
      <c r="Q1476">
        <v>3</v>
      </c>
      <c r="R1476" s="1">
        <v>44838</v>
      </c>
      <c r="S1476">
        <v>5</v>
      </c>
      <c r="T1476">
        <v>5</v>
      </c>
      <c r="U1476">
        <v>1</v>
      </c>
      <c r="V1476" s="1">
        <v>45036</v>
      </c>
      <c r="W1476" t="s">
        <v>68</v>
      </c>
      <c r="X1476" t="s">
        <v>51</v>
      </c>
      <c r="Y1476" t="s">
        <v>73</v>
      </c>
      <c r="Z1476">
        <v>4</v>
      </c>
      <c r="AA1476">
        <v>360.61</v>
      </c>
      <c r="AB1476">
        <v>34</v>
      </c>
      <c r="AC1476" t="str" cm="1">
        <f t="array" ref="AC1476">_xlfn.IFS(AB1476 &lt;=29, "Young Adult", AB1476 &lt;=44, "Adult", AB1476 &lt;=59, "Middle Age", AB1476 &gt; 59, "Old")</f>
        <v>Adult</v>
      </c>
      <c r="AD1476">
        <f t="shared" ca="1" si="46"/>
        <v>3</v>
      </c>
      <c r="AE1476" t="str" cm="1">
        <f t="array" ref="AE1476">_xlfn.IFS(S1476 &lt; 3, "Low", S1476 &lt;= 4, "Medium", S1476 &gt; 4, "High")</f>
        <v>High</v>
      </c>
      <c r="AF1476" t="str" cm="1">
        <f t="array" ref="AF1476">_xlfn.IFS(T1476 &lt; 3, "Unsatisfied", T1476 &lt;= 4, "Neutral", T1476 &gt; 4, "Satisfied" )</f>
        <v>Satisfied</v>
      </c>
      <c r="AG1476" t="str" cm="1">
        <f t="array" ref="AG1476">_xlfn.IFS(Q1476 &lt; 3, "Needs Improvement", Q1476 &lt;= 4, "Good", Q1476 &gt; 4, "Excellent" )</f>
        <v>Good</v>
      </c>
      <c r="AH1476" t="str">
        <f t="shared" si="47"/>
        <v>Needs Improvement</v>
      </c>
    </row>
    <row r="1477" spans="1:34" x14ac:dyDescent="0.35">
      <c r="A1477">
        <v>1995</v>
      </c>
      <c r="B1477" s="1">
        <v>44912</v>
      </c>
      <c r="C1477" t="s">
        <v>106</v>
      </c>
      <c r="D1477" t="s">
        <v>64</v>
      </c>
      <c r="E1477" t="s">
        <v>30</v>
      </c>
      <c r="F1477" t="s">
        <v>31</v>
      </c>
      <c r="G1477" t="s">
        <v>45</v>
      </c>
      <c r="H1477" t="s">
        <v>55</v>
      </c>
      <c r="I1477" t="s">
        <v>34</v>
      </c>
      <c r="J1477" t="s">
        <v>70</v>
      </c>
      <c r="K1477" s="1">
        <v>28708</v>
      </c>
      <c r="L1477" t="s">
        <v>36</v>
      </c>
      <c r="M1477" t="s">
        <v>37</v>
      </c>
      <c r="N1477" t="s">
        <v>60</v>
      </c>
      <c r="O1477" t="s">
        <v>67</v>
      </c>
      <c r="P1477" t="s">
        <v>40</v>
      </c>
      <c r="Q1477">
        <v>3</v>
      </c>
      <c r="R1477" s="1">
        <v>45039</v>
      </c>
      <c r="S1477">
        <v>4</v>
      </c>
      <c r="T1477">
        <v>3</v>
      </c>
      <c r="U1477">
        <v>1</v>
      </c>
      <c r="V1477" s="1">
        <v>44796</v>
      </c>
      <c r="W1477" t="s">
        <v>92</v>
      </c>
      <c r="X1477" t="s">
        <v>51</v>
      </c>
      <c r="Y1477" t="s">
        <v>73</v>
      </c>
      <c r="Z1477">
        <v>3</v>
      </c>
      <c r="AA1477">
        <v>658.54</v>
      </c>
      <c r="AB1477">
        <v>44</v>
      </c>
      <c r="AC1477" t="str" cm="1">
        <f t="array" ref="AC1477">_xlfn.IFS(AB1477 &lt;=29, "Young Adult", AB1477 &lt;=44, "Adult", AB1477 &lt;=59, "Middle Age", AB1477 &gt; 59, "Old")</f>
        <v>Adult</v>
      </c>
      <c r="AD1477">
        <f t="shared" ca="1" si="46"/>
        <v>3</v>
      </c>
      <c r="AE1477" t="str" cm="1">
        <f t="array" ref="AE1477">_xlfn.IFS(S1477 &lt; 3, "Low", S1477 &lt;= 4, "Medium", S1477 &gt; 4, "High")</f>
        <v>Medium</v>
      </c>
      <c r="AF1477" t="str" cm="1">
        <f t="array" ref="AF1477">_xlfn.IFS(T1477 &lt; 3, "Unsatisfied", T1477 &lt;= 4, "Neutral", T1477 &gt; 4, "Satisfied" )</f>
        <v>Neutral</v>
      </c>
      <c r="AG1477" t="str" cm="1">
        <f t="array" ref="AG1477">_xlfn.IFS(Q1477 &lt; 3, "Needs Improvement", Q1477 &lt;= 4, "Good", Q1477 &gt; 4, "Excellent" )</f>
        <v>Good</v>
      </c>
      <c r="AH1477" t="str">
        <f t="shared" si="47"/>
        <v>Needs Improvement</v>
      </c>
    </row>
    <row r="1478" spans="1:34" x14ac:dyDescent="0.35">
      <c r="A1478">
        <v>1996</v>
      </c>
      <c r="B1478" s="1">
        <v>44493</v>
      </c>
      <c r="C1478" t="s">
        <v>106</v>
      </c>
      <c r="D1478" t="s">
        <v>94</v>
      </c>
      <c r="E1478" t="s">
        <v>30</v>
      </c>
      <c r="F1478" t="s">
        <v>46</v>
      </c>
      <c r="G1478" t="s">
        <v>45</v>
      </c>
      <c r="H1478" t="s">
        <v>33</v>
      </c>
      <c r="I1478" t="s">
        <v>34</v>
      </c>
      <c r="J1478" t="s">
        <v>47</v>
      </c>
      <c r="K1478" s="1">
        <v>33795</v>
      </c>
      <c r="L1478" t="s">
        <v>36</v>
      </c>
      <c r="M1478" t="s">
        <v>37</v>
      </c>
      <c r="N1478" t="s">
        <v>38</v>
      </c>
      <c r="O1478" t="s">
        <v>61</v>
      </c>
      <c r="P1478" t="s">
        <v>40</v>
      </c>
      <c r="Q1478">
        <v>3</v>
      </c>
      <c r="R1478" s="1">
        <v>45139</v>
      </c>
      <c r="S1478">
        <v>3</v>
      </c>
      <c r="T1478">
        <v>5</v>
      </c>
      <c r="U1478">
        <v>2</v>
      </c>
      <c r="V1478" s="1">
        <v>44911</v>
      </c>
      <c r="W1478" t="s">
        <v>92</v>
      </c>
      <c r="X1478" t="s">
        <v>42</v>
      </c>
      <c r="Y1478" t="s">
        <v>43</v>
      </c>
      <c r="Z1478">
        <v>5</v>
      </c>
      <c r="AA1478">
        <v>250.11</v>
      </c>
      <c r="AB1478">
        <v>29</v>
      </c>
      <c r="AC1478" t="str" cm="1">
        <f t="array" ref="AC1478">_xlfn.IFS(AB1478 &lt;=29, "Young Adult", AB1478 &lt;=44, "Adult", AB1478 &lt;=59, "Middle Age", AB1478 &gt; 59, "Old")</f>
        <v>Young Adult</v>
      </c>
      <c r="AD1478">
        <f t="shared" ca="1" si="46"/>
        <v>4</v>
      </c>
      <c r="AE1478" t="str" cm="1">
        <f t="array" ref="AE1478">_xlfn.IFS(S1478 &lt; 3, "Low", S1478 &lt;= 4, "Medium", S1478 &gt; 4, "High")</f>
        <v>Medium</v>
      </c>
      <c r="AF1478" t="str" cm="1">
        <f t="array" ref="AF1478">_xlfn.IFS(T1478 &lt; 3, "Unsatisfied", T1478 &lt;= 4, "Neutral", T1478 &gt; 4, "Satisfied" )</f>
        <v>Satisfied</v>
      </c>
      <c r="AG1478" t="str" cm="1">
        <f t="array" ref="AG1478">_xlfn.IFS(Q1478 &lt; 3, "Needs Improvement", Q1478 &lt;= 4, "Good", Q1478 &gt; 4, "Excellent" )</f>
        <v>Good</v>
      </c>
      <c r="AH1478" t="str">
        <f t="shared" si="47"/>
        <v>Needs Improvement</v>
      </c>
    </row>
    <row r="1479" spans="1:34" x14ac:dyDescent="0.35">
      <c r="A1479">
        <v>1997</v>
      </c>
      <c r="B1479" s="1">
        <v>43524</v>
      </c>
      <c r="C1479" t="s">
        <v>106</v>
      </c>
      <c r="D1479" t="s">
        <v>74</v>
      </c>
      <c r="E1479" t="s">
        <v>30</v>
      </c>
      <c r="F1479" t="s">
        <v>46</v>
      </c>
      <c r="G1479" t="s">
        <v>56</v>
      </c>
      <c r="H1479" t="s">
        <v>55</v>
      </c>
      <c r="I1479" t="s">
        <v>34</v>
      </c>
      <c r="J1479" t="s">
        <v>101</v>
      </c>
      <c r="K1479" s="1">
        <v>33033</v>
      </c>
      <c r="L1479" t="s">
        <v>36</v>
      </c>
      <c r="M1479" t="s">
        <v>37</v>
      </c>
      <c r="N1479" t="s">
        <v>84</v>
      </c>
      <c r="O1479" t="s">
        <v>77</v>
      </c>
      <c r="P1479" t="s">
        <v>40</v>
      </c>
      <c r="Q1479">
        <v>3</v>
      </c>
      <c r="R1479" s="1">
        <v>44973</v>
      </c>
      <c r="S1479">
        <v>3</v>
      </c>
      <c r="T1479">
        <v>3</v>
      </c>
      <c r="U1479">
        <v>2</v>
      </c>
      <c r="V1479" s="1">
        <v>45045</v>
      </c>
      <c r="W1479" t="s">
        <v>62</v>
      </c>
      <c r="X1479" t="s">
        <v>42</v>
      </c>
      <c r="Y1479" t="s">
        <v>43</v>
      </c>
      <c r="Z1479">
        <v>4</v>
      </c>
      <c r="AA1479">
        <v>819.65</v>
      </c>
      <c r="AB1479">
        <v>29</v>
      </c>
      <c r="AC1479" t="str" cm="1">
        <f t="array" ref="AC1479">_xlfn.IFS(AB1479 &lt;=29, "Young Adult", AB1479 &lt;=44, "Adult", AB1479 &lt;=59, "Middle Age", AB1479 &gt; 59, "Old")</f>
        <v>Young Adult</v>
      </c>
      <c r="AD1479">
        <f t="shared" ca="1" si="46"/>
        <v>7</v>
      </c>
      <c r="AE1479" t="str" cm="1">
        <f t="array" ref="AE1479">_xlfn.IFS(S1479 &lt; 3, "Low", S1479 &lt;= 4, "Medium", S1479 &gt; 4, "High")</f>
        <v>Medium</v>
      </c>
      <c r="AF1479" t="str" cm="1">
        <f t="array" ref="AF1479">_xlfn.IFS(T1479 &lt; 3, "Unsatisfied", T1479 &lt;= 4, "Neutral", T1479 &gt; 4, "Satisfied" )</f>
        <v>Neutral</v>
      </c>
      <c r="AG1479" t="str" cm="1">
        <f t="array" ref="AG1479">_xlfn.IFS(Q1479 &lt; 3, "Needs Improvement", Q1479 &lt;= 4, "Good", Q1479 &gt; 4, "Excellent" )</f>
        <v>Good</v>
      </c>
      <c r="AH1479" t="str">
        <f t="shared" si="47"/>
        <v>Needs Improvement</v>
      </c>
    </row>
    <row r="1480" spans="1:34" x14ac:dyDescent="0.35">
      <c r="A1480">
        <v>1998</v>
      </c>
      <c r="B1480" s="1">
        <v>44644</v>
      </c>
      <c r="C1480" t="s">
        <v>106</v>
      </c>
      <c r="D1480" t="s">
        <v>81</v>
      </c>
      <c r="E1480" t="s">
        <v>30</v>
      </c>
      <c r="F1480" t="s">
        <v>55</v>
      </c>
      <c r="G1480" t="s">
        <v>32</v>
      </c>
      <c r="H1480" t="s">
        <v>46</v>
      </c>
      <c r="I1480" t="s">
        <v>34</v>
      </c>
      <c r="J1480" t="s">
        <v>65</v>
      </c>
      <c r="K1480" s="1">
        <v>36212</v>
      </c>
      <c r="L1480" t="s">
        <v>36</v>
      </c>
      <c r="M1480" t="s">
        <v>37</v>
      </c>
      <c r="N1480" t="s">
        <v>72</v>
      </c>
      <c r="O1480" t="s">
        <v>39</v>
      </c>
      <c r="P1480" t="s">
        <v>40</v>
      </c>
      <c r="Q1480">
        <v>3</v>
      </c>
      <c r="R1480" s="1">
        <v>44811</v>
      </c>
      <c r="S1480">
        <v>2</v>
      </c>
      <c r="T1480">
        <v>4</v>
      </c>
      <c r="U1480">
        <v>3</v>
      </c>
      <c r="V1480" s="1">
        <v>44896</v>
      </c>
      <c r="W1480" t="s">
        <v>68</v>
      </c>
      <c r="X1480" t="s">
        <v>42</v>
      </c>
      <c r="Y1480" t="s">
        <v>63</v>
      </c>
      <c r="Z1480">
        <v>2</v>
      </c>
      <c r="AA1480">
        <v>186.77</v>
      </c>
      <c r="AB1480">
        <v>23</v>
      </c>
      <c r="AC1480" t="str" cm="1">
        <f t="array" ref="AC1480">_xlfn.IFS(AB1480 &lt;=29, "Young Adult", AB1480 &lt;=44, "Adult", AB1480 &lt;=59, "Middle Age", AB1480 &gt; 59, "Old")</f>
        <v>Young Adult</v>
      </c>
      <c r="AD1480">
        <f t="shared" ca="1" si="46"/>
        <v>4</v>
      </c>
      <c r="AE1480" t="str" cm="1">
        <f t="array" ref="AE1480">_xlfn.IFS(S1480 &lt; 3, "Low", S1480 &lt;= 4, "Medium", S1480 &gt; 4, "High")</f>
        <v>Low</v>
      </c>
      <c r="AF1480" t="str" cm="1">
        <f t="array" ref="AF1480">_xlfn.IFS(T1480 &lt; 3, "Unsatisfied", T1480 &lt;= 4, "Neutral", T1480 &gt; 4, "Satisfied" )</f>
        <v>Neutral</v>
      </c>
      <c r="AG1480" t="str" cm="1">
        <f t="array" ref="AG1480">_xlfn.IFS(Q1480 &lt; 3, "Needs Improvement", Q1480 &lt;= 4, "Good", Q1480 &gt; 4, "Excellent" )</f>
        <v>Good</v>
      </c>
      <c r="AH1480" t="str">
        <f t="shared" si="47"/>
        <v>Effective</v>
      </c>
    </row>
    <row r="1481" spans="1:34" x14ac:dyDescent="0.35">
      <c r="A1481">
        <v>1999</v>
      </c>
      <c r="B1481" s="1">
        <v>44486</v>
      </c>
      <c r="C1481" t="s">
        <v>106</v>
      </c>
      <c r="D1481" t="s">
        <v>54</v>
      </c>
      <c r="E1481" t="s">
        <v>30</v>
      </c>
      <c r="F1481" t="s">
        <v>31</v>
      </c>
      <c r="G1481" t="s">
        <v>45</v>
      </c>
      <c r="H1481" t="s">
        <v>33</v>
      </c>
      <c r="I1481" t="s">
        <v>34</v>
      </c>
      <c r="J1481" t="s">
        <v>70</v>
      </c>
      <c r="K1481" s="1">
        <v>15879</v>
      </c>
      <c r="L1481" t="s">
        <v>36</v>
      </c>
      <c r="M1481" t="s">
        <v>37</v>
      </c>
      <c r="N1481" t="s">
        <v>60</v>
      </c>
      <c r="O1481" t="s">
        <v>39</v>
      </c>
      <c r="P1481" t="s">
        <v>40</v>
      </c>
      <c r="Q1481">
        <v>3</v>
      </c>
      <c r="R1481" s="1">
        <v>45119</v>
      </c>
      <c r="S1481">
        <v>3</v>
      </c>
      <c r="T1481">
        <v>2</v>
      </c>
      <c r="U1481">
        <v>2</v>
      </c>
      <c r="V1481" s="1">
        <v>45054</v>
      </c>
      <c r="W1481" t="s">
        <v>68</v>
      </c>
      <c r="X1481" t="s">
        <v>51</v>
      </c>
      <c r="Y1481" t="s">
        <v>73</v>
      </c>
      <c r="Z1481">
        <v>4</v>
      </c>
      <c r="AA1481">
        <v>633.66999999999996</v>
      </c>
      <c r="AB1481">
        <v>78</v>
      </c>
      <c r="AC1481" t="str" cm="1">
        <f t="array" ref="AC1481">_xlfn.IFS(AB1481 &lt;=29, "Young Adult", AB1481 &lt;=44, "Adult", AB1481 &lt;=59, "Middle Age", AB1481 &gt; 59, "Old")</f>
        <v>Old</v>
      </c>
      <c r="AD1481">
        <f t="shared" ca="1" si="46"/>
        <v>4</v>
      </c>
      <c r="AE1481" t="str" cm="1">
        <f t="array" ref="AE1481">_xlfn.IFS(S1481 &lt; 3, "Low", S1481 &lt;= 4, "Medium", S1481 &gt; 4, "High")</f>
        <v>Medium</v>
      </c>
      <c r="AF1481" t="str" cm="1">
        <f t="array" ref="AF1481">_xlfn.IFS(T1481 &lt; 3, "Unsatisfied", T1481 &lt;= 4, "Neutral", T1481 &gt; 4, "Satisfied" )</f>
        <v>Unsatisfied</v>
      </c>
      <c r="AG1481" t="str" cm="1">
        <f t="array" ref="AG1481">_xlfn.IFS(Q1481 &lt; 3, "Needs Improvement", Q1481 &lt;= 4, "Good", Q1481 &gt; 4, "Excellent" )</f>
        <v>Good</v>
      </c>
      <c r="AH1481" t="str">
        <f t="shared" si="47"/>
        <v>Needs Improvement</v>
      </c>
    </row>
    <row r="1482" spans="1:34" x14ac:dyDescent="0.35">
      <c r="A1482">
        <v>2000</v>
      </c>
      <c r="B1482" s="1">
        <v>44694</v>
      </c>
      <c r="C1482" t="s">
        <v>28</v>
      </c>
      <c r="D1482" t="s">
        <v>94</v>
      </c>
      <c r="E1482" t="s">
        <v>30</v>
      </c>
      <c r="F1482" t="s">
        <v>55</v>
      </c>
      <c r="G1482" t="s">
        <v>45</v>
      </c>
      <c r="H1482" t="s">
        <v>46</v>
      </c>
      <c r="I1482" t="s">
        <v>34</v>
      </c>
      <c r="J1482" t="s">
        <v>65</v>
      </c>
      <c r="K1482" s="1">
        <v>23199</v>
      </c>
      <c r="L1482" t="s">
        <v>36</v>
      </c>
      <c r="M1482" t="s">
        <v>37</v>
      </c>
      <c r="N1482" t="s">
        <v>72</v>
      </c>
      <c r="O1482" t="s">
        <v>39</v>
      </c>
      <c r="P1482" t="s">
        <v>40</v>
      </c>
      <c r="Q1482">
        <v>3</v>
      </c>
      <c r="R1482" s="1">
        <v>44859</v>
      </c>
      <c r="S1482">
        <v>1</v>
      </c>
      <c r="T1482">
        <v>3</v>
      </c>
      <c r="U1482">
        <v>3</v>
      </c>
      <c r="V1482" s="1">
        <v>45005</v>
      </c>
      <c r="W1482" t="s">
        <v>68</v>
      </c>
      <c r="X1482" t="s">
        <v>42</v>
      </c>
      <c r="Y1482" t="s">
        <v>52</v>
      </c>
      <c r="Z1482">
        <v>3</v>
      </c>
      <c r="AA1482">
        <v>236.34</v>
      </c>
      <c r="AB1482">
        <v>59</v>
      </c>
      <c r="AC1482" t="str" cm="1">
        <f t="array" ref="AC1482">_xlfn.IFS(AB1482 &lt;=29, "Young Adult", AB1482 &lt;=44, "Adult", AB1482 &lt;=59, "Middle Age", AB1482 &gt; 59, "Old")</f>
        <v>Middle Age</v>
      </c>
      <c r="AD1482">
        <f t="shared" ca="1" si="46"/>
        <v>4</v>
      </c>
      <c r="AE1482" t="str" cm="1">
        <f t="array" ref="AE1482">_xlfn.IFS(S1482 &lt; 3, "Low", S1482 &lt;= 4, "Medium", S1482 &gt; 4, "High")</f>
        <v>Low</v>
      </c>
      <c r="AF1482" t="str" cm="1">
        <f t="array" ref="AF1482">_xlfn.IFS(T1482 &lt; 3, "Unsatisfied", T1482 &lt;= 4, "Neutral", T1482 &gt; 4, "Satisfied" )</f>
        <v>Neutral</v>
      </c>
      <c r="AG1482" t="str" cm="1">
        <f t="array" ref="AG1482">_xlfn.IFS(Q1482 &lt; 3, "Needs Improvement", Q1482 &lt;= 4, "Good", Q1482 &gt; 4, "Excellent" )</f>
        <v>Good</v>
      </c>
      <c r="AH1482" t="str">
        <f t="shared" si="47"/>
        <v>Needs Improvement</v>
      </c>
    </row>
    <row r="1483" spans="1:34" x14ac:dyDescent="0.35">
      <c r="A1483">
        <v>2001</v>
      </c>
      <c r="B1483" s="1">
        <v>43747</v>
      </c>
      <c r="C1483" t="s">
        <v>28</v>
      </c>
      <c r="D1483" t="s">
        <v>85</v>
      </c>
      <c r="E1483" t="s">
        <v>108</v>
      </c>
      <c r="F1483" t="s">
        <v>31</v>
      </c>
      <c r="G1483" t="s">
        <v>56</v>
      </c>
      <c r="H1483" t="s">
        <v>55</v>
      </c>
      <c r="I1483" t="s">
        <v>34</v>
      </c>
      <c r="J1483" t="s">
        <v>105</v>
      </c>
      <c r="K1483" s="1">
        <v>28354</v>
      </c>
      <c r="L1483" t="s">
        <v>36</v>
      </c>
      <c r="M1483" t="s">
        <v>37</v>
      </c>
      <c r="N1483" t="s">
        <v>38</v>
      </c>
      <c r="O1483" t="s">
        <v>39</v>
      </c>
      <c r="P1483" t="s">
        <v>40</v>
      </c>
      <c r="Q1483">
        <v>3</v>
      </c>
      <c r="R1483" s="1">
        <v>44966</v>
      </c>
      <c r="S1483">
        <v>5</v>
      </c>
      <c r="T1483">
        <v>3</v>
      </c>
      <c r="U1483">
        <v>5</v>
      </c>
      <c r="V1483" s="1">
        <v>45050</v>
      </c>
      <c r="W1483" t="s">
        <v>41</v>
      </c>
      <c r="X1483" t="s">
        <v>42</v>
      </c>
      <c r="Y1483" t="s">
        <v>52</v>
      </c>
      <c r="Z1483">
        <v>4</v>
      </c>
      <c r="AA1483">
        <v>504.62</v>
      </c>
      <c r="AB1483">
        <v>42</v>
      </c>
      <c r="AC1483" t="str" cm="1">
        <f t="array" ref="AC1483">_xlfn.IFS(AB1483 &lt;=29, "Young Adult", AB1483 &lt;=44, "Adult", AB1483 &lt;=59, "Middle Age", AB1483 &gt; 59, "Old")</f>
        <v>Adult</v>
      </c>
      <c r="AD1483">
        <f t="shared" ca="1" si="46"/>
        <v>6</v>
      </c>
      <c r="AE1483" t="str" cm="1">
        <f t="array" ref="AE1483">_xlfn.IFS(S1483 &lt; 3, "Low", S1483 &lt;= 4, "Medium", S1483 &gt; 4, "High")</f>
        <v>High</v>
      </c>
      <c r="AF1483" t="str" cm="1">
        <f t="array" ref="AF1483">_xlfn.IFS(T1483 &lt; 3, "Unsatisfied", T1483 &lt;= 4, "Neutral", T1483 &gt; 4, "Satisfied" )</f>
        <v>Neutral</v>
      </c>
      <c r="AG1483" t="str" cm="1">
        <f t="array" ref="AG1483">_xlfn.IFS(Q1483 &lt; 3, "Needs Improvement", Q1483 &lt;= 4, "Good", Q1483 &gt; 4, "Excellent" )</f>
        <v>Good</v>
      </c>
      <c r="AH1483" t="str">
        <f t="shared" si="47"/>
        <v>Needs Improvement</v>
      </c>
    </row>
    <row r="1484" spans="1:34" x14ac:dyDescent="0.35">
      <c r="A1484">
        <v>2002</v>
      </c>
      <c r="B1484" s="1">
        <v>43385</v>
      </c>
      <c r="C1484" t="s">
        <v>28</v>
      </c>
      <c r="D1484" t="s">
        <v>64</v>
      </c>
      <c r="E1484" t="s">
        <v>108</v>
      </c>
      <c r="F1484" t="s">
        <v>31</v>
      </c>
      <c r="G1484" t="s">
        <v>56</v>
      </c>
      <c r="H1484" t="s">
        <v>33</v>
      </c>
      <c r="I1484" t="s">
        <v>34</v>
      </c>
      <c r="J1484" t="s">
        <v>65</v>
      </c>
      <c r="K1484" s="1">
        <v>33018</v>
      </c>
      <c r="L1484" t="s">
        <v>36</v>
      </c>
      <c r="M1484" t="s">
        <v>37</v>
      </c>
      <c r="N1484" t="s">
        <v>38</v>
      </c>
      <c r="O1484" t="s">
        <v>67</v>
      </c>
      <c r="P1484" t="s">
        <v>40</v>
      </c>
      <c r="Q1484">
        <v>3</v>
      </c>
      <c r="R1484" s="1">
        <v>44996</v>
      </c>
      <c r="S1484">
        <v>1</v>
      </c>
      <c r="T1484">
        <v>4</v>
      </c>
      <c r="U1484">
        <v>2</v>
      </c>
      <c r="V1484" s="1">
        <v>44860</v>
      </c>
      <c r="W1484" t="s">
        <v>62</v>
      </c>
      <c r="X1484" t="s">
        <v>51</v>
      </c>
      <c r="Y1484" t="s">
        <v>52</v>
      </c>
      <c r="Z1484">
        <v>1</v>
      </c>
      <c r="AA1484">
        <v>217.86</v>
      </c>
      <c r="AB1484">
        <v>28</v>
      </c>
      <c r="AC1484" t="str" cm="1">
        <f t="array" ref="AC1484">_xlfn.IFS(AB1484 &lt;=29, "Young Adult", AB1484 &lt;=44, "Adult", AB1484 &lt;=59, "Middle Age", AB1484 &gt; 59, "Old")</f>
        <v>Young Adult</v>
      </c>
      <c r="AD1484">
        <f t="shared" ca="1" si="46"/>
        <v>7</v>
      </c>
      <c r="AE1484" t="str" cm="1">
        <f t="array" ref="AE1484">_xlfn.IFS(S1484 &lt; 3, "Low", S1484 &lt;= 4, "Medium", S1484 &gt; 4, "High")</f>
        <v>Low</v>
      </c>
      <c r="AF1484" t="str" cm="1">
        <f t="array" ref="AF1484">_xlfn.IFS(T1484 &lt; 3, "Unsatisfied", T1484 &lt;= 4, "Neutral", T1484 &gt; 4, "Satisfied" )</f>
        <v>Neutral</v>
      </c>
      <c r="AG1484" t="str" cm="1">
        <f t="array" ref="AG1484">_xlfn.IFS(Q1484 &lt; 3, "Needs Improvement", Q1484 &lt;= 4, "Good", Q1484 &gt; 4, "Excellent" )</f>
        <v>Good</v>
      </c>
      <c r="AH1484" t="str">
        <f t="shared" si="47"/>
        <v>Needs Improvement</v>
      </c>
    </row>
    <row r="1485" spans="1:34" x14ac:dyDescent="0.35">
      <c r="A1485">
        <v>2003</v>
      </c>
      <c r="B1485" s="1">
        <v>43934</v>
      </c>
      <c r="C1485" t="s">
        <v>28</v>
      </c>
      <c r="D1485" t="s">
        <v>74</v>
      </c>
      <c r="E1485" t="s">
        <v>108</v>
      </c>
      <c r="F1485" t="s">
        <v>31</v>
      </c>
      <c r="G1485" t="s">
        <v>56</v>
      </c>
      <c r="H1485" t="s">
        <v>46</v>
      </c>
      <c r="I1485" t="s">
        <v>34</v>
      </c>
      <c r="J1485" t="s">
        <v>100</v>
      </c>
      <c r="K1485" s="1">
        <v>31229</v>
      </c>
      <c r="L1485" t="s">
        <v>36</v>
      </c>
      <c r="M1485" t="s">
        <v>37</v>
      </c>
      <c r="N1485" t="s">
        <v>60</v>
      </c>
      <c r="O1485" t="s">
        <v>67</v>
      </c>
      <c r="P1485" t="s">
        <v>40</v>
      </c>
      <c r="Q1485">
        <v>3</v>
      </c>
      <c r="R1485" s="1">
        <v>45096</v>
      </c>
      <c r="S1485">
        <v>5</v>
      </c>
      <c r="T1485">
        <v>5</v>
      </c>
      <c r="U1485">
        <v>1</v>
      </c>
      <c r="V1485" s="1">
        <v>44907</v>
      </c>
      <c r="W1485" t="s">
        <v>68</v>
      </c>
      <c r="X1485" t="s">
        <v>51</v>
      </c>
      <c r="Y1485" t="s">
        <v>63</v>
      </c>
      <c r="Z1485">
        <v>4</v>
      </c>
      <c r="AA1485">
        <v>148.97</v>
      </c>
      <c r="AB1485">
        <v>35</v>
      </c>
      <c r="AC1485" t="str" cm="1">
        <f t="array" ref="AC1485">_xlfn.IFS(AB1485 &lt;=29, "Young Adult", AB1485 &lt;=44, "Adult", AB1485 &lt;=59, "Middle Age", AB1485 &gt; 59, "Old")</f>
        <v>Adult</v>
      </c>
      <c r="AD1485">
        <f t="shared" ca="1" si="46"/>
        <v>6</v>
      </c>
      <c r="AE1485" t="str" cm="1">
        <f t="array" ref="AE1485">_xlfn.IFS(S1485 &lt; 3, "Low", S1485 &lt;= 4, "Medium", S1485 &gt; 4, "High")</f>
        <v>High</v>
      </c>
      <c r="AF1485" t="str" cm="1">
        <f t="array" ref="AF1485">_xlfn.IFS(T1485 &lt; 3, "Unsatisfied", T1485 &lt;= 4, "Neutral", T1485 &gt; 4, "Satisfied" )</f>
        <v>Satisfied</v>
      </c>
      <c r="AG1485" t="str" cm="1">
        <f t="array" ref="AG1485">_xlfn.IFS(Q1485 &lt; 3, "Needs Improvement", Q1485 &lt;= 4, "Good", Q1485 &gt; 4, "Excellent" )</f>
        <v>Good</v>
      </c>
      <c r="AH1485" t="str">
        <f t="shared" si="47"/>
        <v>Effective</v>
      </c>
    </row>
    <row r="1486" spans="1:34" x14ac:dyDescent="0.35">
      <c r="A1486">
        <v>2004</v>
      </c>
      <c r="B1486" s="1">
        <v>44311</v>
      </c>
      <c r="C1486" t="s">
        <v>28</v>
      </c>
      <c r="D1486" t="s">
        <v>94</v>
      </c>
      <c r="E1486" t="s">
        <v>30</v>
      </c>
      <c r="F1486" t="s">
        <v>31</v>
      </c>
      <c r="G1486" t="s">
        <v>56</v>
      </c>
      <c r="H1486" t="s">
        <v>55</v>
      </c>
      <c r="I1486" t="s">
        <v>34</v>
      </c>
      <c r="J1486" t="s">
        <v>79</v>
      </c>
      <c r="K1486" s="1">
        <v>36986</v>
      </c>
      <c r="L1486" t="s">
        <v>36</v>
      </c>
      <c r="M1486" t="s">
        <v>37</v>
      </c>
      <c r="N1486" t="s">
        <v>60</v>
      </c>
      <c r="O1486" t="s">
        <v>77</v>
      </c>
      <c r="P1486" t="s">
        <v>40</v>
      </c>
      <c r="Q1486">
        <v>3</v>
      </c>
      <c r="R1486" s="1">
        <v>45051</v>
      </c>
      <c r="S1486">
        <v>3</v>
      </c>
      <c r="T1486">
        <v>3</v>
      </c>
      <c r="U1486">
        <v>4</v>
      </c>
      <c r="V1486" s="1">
        <v>44984</v>
      </c>
      <c r="W1486" t="s">
        <v>41</v>
      </c>
      <c r="X1486" t="s">
        <v>42</v>
      </c>
      <c r="Y1486" t="s">
        <v>63</v>
      </c>
      <c r="Z1486">
        <v>1</v>
      </c>
      <c r="AA1486">
        <v>628.83000000000004</v>
      </c>
      <c r="AB1486">
        <v>20</v>
      </c>
      <c r="AC1486" t="str" cm="1">
        <f t="array" ref="AC1486">_xlfn.IFS(AB1486 &lt;=29, "Young Adult", AB1486 &lt;=44, "Adult", AB1486 &lt;=59, "Middle Age", AB1486 &gt; 59, "Old")</f>
        <v>Young Adult</v>
      </c>
      <c r="AD1486">
        <f t="shared" ca="1" si="46"/>
        <v>5</v>
      </c>
      <c r="AE1486" t="str" cm="1">
        <f t="array" ref="AE1486">_xlfn.IFS(S1486 &lt; 3, "Low", S1486 &lt;= 4, "Medium", S1486 &gt; 4, "High")</f>
        <v>Medium</v>
      </c>
      <c r="AF1486" t="str" cm="1">
        <f t="array" ref="AF1486">_xlfn.IFS(T1486 &lt; 3, "Unsatisfied", T1486 &lt;= 4, "Neutral", T1486 &gt; 4, "Satisfied" )</f>
        <v>Neutral</v>
      </c>
      <c r="AG1486" t="str" cm="1">
        <f t="array" ref="AG1486">_xlfn.IFS(Q1486 &lt; 3, "Needs Improvement", Q1486 &lt;= 4, "Good", Q1486 &gt; 4, "Excellent" )</f>
        <v>Good</v>
      </c>
      <c r="AH1486" t="str">
        <f t="shared" si="47"/>
        <v>Effective</v>
      </c>
    </row>
    <row r="1487" spans="1:34" x14ac:dyDescent="0.35">
      <c r="A1487">
        <v>2005</v>
      </c>
      <c r="B1487" s="1">
        <v>43455</v>
      </c>
      <c r="C1487" t="s">
        <v>28</v>
      </c>
      <c r="D1487" t="s">
        <v>74</v>
      </c>
      <c r="E1487" t="s">
        <v>30</v>
      </c>
      <c r="F1487" t="s">
        <v>46</v>
      </c>
      <c r="G1487" t="s">
        <v>56</v>
      </c>
      <c r="H1487" t="s">
        <v>46</v>
      </c>
      <c r="I1487" t="s">
        <v>34</v>
      </c>
      <c r="J1487" t="s">
        <v>89</v>
      </c>
      <c r="K1487" s="1">
        <v>17235</v>
      </c>
      <c r="L1487" t="s">
        <v>36</v>
      </c>
      <c r="M1487" t="s">
        <v>37</v>
      </c>
      <c r="N1487" t="s">
        <v>84</v>
      </c>
      <c r="O1487" t="s">
        <v>39</v>
      </c>
      <c r="P1487" t="s">
        <v>40</v>
      </c>
      <c r="Q1487">
        <v>3</v>
      </c>
      <c r="R1487" s="1">
        <v>44869</v>
      </c>
      <c r="S1487">
        <v>2</v>
      </c>
      <c r="T1487">
        <v>1</v>
      </c>
      <c r="U1487">
        <v>2</v>
      </c>
      <c r="V1487" s="1">
        <v>45038</v>
      </c>
      <c r="W1487" t="s">
        <v>41</v>
      </c>
      <c r="X1487" t="s">
        <v>42</v>
      </c>
      <c r="Y1487" t="s">
        <v>63</v>
      </c>
      <c r="Z1487">
        <v>2</v>
      </c>
      <c r="AA1487">
        <v>458.78</v>
      </c>
      <c r="AB1487">
        <v>71</v>
      </c>
      <c r="AC1487" t="str" cm="1">
        <f t="array" ref="AC1487">_xlfn.IFS(AB1487 &lt;=29, "Young Adult", AB1487 &lt;=44, "Adult", AB1487 &lt;=59, "Middle Age", AB1487 &gt; 59, "Old")</f>
        <v>Old</v>
      </c>
      <c r="AD1487">
        <f t="shared" ca="1" si="46"/>
        <v>7</v>
      </c>
      <c r="AE1487" t="str" cm="1">
        <f t="array" ref="AE1487">_xlfn.IFS(S1487 &lt; 3, "Low", S1487 &lt;= 4, "Medium", S1487 &gt; 4, "High")</f>
        <v>Low</v>
      </c>
      <c r="AF1487" t="str" cm="1">
        <f t="array" ref="AF1487">_xlfn.IFS(T1487 &lt; 3, "Unsatisfied", T1487 &lt;= 4, "Neutral", T1487 &gt; 4, "Satisfied" )</f>
        <v>Unsatisfied</v>
      </c>
      <c r="AG1487" t="str" cm="1">
        <f t="array" ref="AG1487">_xlfn.IFS(Q1487 &lt; 3, "Needs Improvement", Q1487 &lt;= 4, "Good", Q1487 &gt; 4, "Excellent" )</f>
        <v>Good</v>
      </c>
      <c r="AH1487" t="str">
        <f t="shared" si="47"/>
        <v>Effective</v>
      </c>
    </row>
    <row r="1488" spans="1:34" x14ac:dyDescent="0.35">
      <c r="A1488">
        <v>2006</v>
      </c>
      <c r="B1488" s="1">
        <v>44458</v>
      </c>
      <c r="C1488" t="s">
        <v>28</v>
      </c>
      <c r="D1488" t="s">
        <v>81</v>
      </c>
      <c r="E1488" t="s">
        <v>30</v>
      </c>
      <c r="F1488" t="s">
        <v>31</v>
      </c>
      <c r="G1488" t="s">
        <v>32</v>
      </c>
      <c r="H1488" t="s">
        <v>33</v>
      </c>
      <c r="I1488" t="s">
        <v>34</v>
      </c>
      <c r="J1488" t="s">
        <v>82</v>
      </c>
      <c r="K1488" s="1">
        <v>26960</v>
      </c>
      <c r="L1488" t="s">
        <v>36</v>
      </c>
      <c r="M1488" t="s">
        <v>48</v>
      </c>
      <c r="N1488" t="s">
        <v>60</v>
      </c>
      <c r="O1488" t="s">
        <v>67</v>
      </c>
      <c r="P1488" t="s">
        <v>40</v>
      </c>
      <c r="Q1488">
        <v>3</v>
      </c>
      <c r="R1488" s="1">
        <v>44855</v>
      </c>
      <c r="S1488">
        <v>5</v>
      </c>
      <c r="T1488">
        <v>5</v>
      </c>
      <c r="U1488">
        <v>2</v>
      </c>
      <c r="V1488" s="1">
        <v>44917</v>
      </c>
      <c r="W1488" t="s">
        <v>92</v>
      </c>
      <c r="X1488" t="s">
        <v>51</v>
      </c>
      <c r="Y1488" t="s">
        <v>63</v>
      </c>
      <c r="Z1488">
        <v>2</v>
      </c>
      <c r="AA1488">
        <v>892.65</v>
      </c>
      <c r="AB1488">
        <v>48</v>
      </c>
      <c r="AC1488" t="str" cm="1">
        <f t="array" ref="AC1488">_xlfn.IFS(AB1488 &lt;=29, "Young Adult", AB1488 &lt;=44, "Adult", AB1488 &lt;=59, "Middle Age", AB1488 &gt; 59, "Old")</f>
        <v>Middle Age</v>
      </c>
      <c r="AD1488">
        <f t="shared" ca="1" si="46"/>
        <v>4</v>
      </c>
      <c r="AE1488" t="str" cm="1">
        <f t="array" ref="AE1488">_xlfn.IFS(S1488 &lt; 3, "Low", S1488 &lt;= 4, "Medium", S1488 &gt; 4, "High")</f>
        <v>High</v>
      </c>
      <c r="AF1488" t="str" cm="1">
        <f t="array" ref="AF1488">_xlfn.IFS(T1488 &lt; 3, "Unsatisfied", T1488 &lt;= 4, "Neutral", T1488 &gt; 4, "Satisfied" )</f>
        <v>Satisfied</v>
      </c>
      <c r="AG1488" t="str" cm="1">
        <f t="array" ref="AG1488">_xlfn.IFS(Q1488 &lt; 3, "Needs Improvement", Q1488 &lt;= 4, "Good", Q1488 &gt; 4, "Excellent" )</f>
        <v>Good</v>
      </c>
      <c r="AH1488" t="str">
        <f t="shared" si="47"/>
        <v>Effective</v>
      </c>
    </row>
    <row r="1489" spans="1:34" x14ac:dyDescent="0.35">
      <c r="A1489">
        <v>2007</v>
      </c>
      <c r="B1489" s="1">
        <v>44180</v>
      </c>
      <c r="C1489" t="s">
        <v>28</v>
      </c>
      <c r="D1489" t="s">
        <v>54</v>
      </c>
      <c r="E1489" t="s">
        <v>30</v>
      </c>
      <c r="F1489" t="s">
        <v>55</v>
      </c>
      <c r="G1489" t="s">
        <v>32</v>
      </c>
      <c r="H1489" t="s">
        <v>33</v>
      </c>
      <c r="I1489" t="s">
        <v>34</v>
      </c>
      <c r="J1489" t="s">
        <v>89</v>
      </c>
      <c r="K1489" s="1">
        <v>28980</v>
      </c>
      <c r="L1489" t="s">
        <v>36</v>
      </c>
      <c r="M1489" t="s">
        <v>37</v>
      </c>
      <c r="N1489" t="s">
        <v>72</v>
      </c>
      <c r="O1489" t="s">
        <v>39</v>
      </c>
      <c r="P1489" t="s">
        <v>40</v>
      </c>
      <c r="Q1489">
        <v>3</v>
      </c>
      <c r="R1489" s="1">
        <v>45135</v>
      </c>
      <c r="S1489">
        <v>4</v>
      </c>
      <c r="T1489">
        <v>1</v>
      </c>
      <c r="U1489">
        <v>5</v>
      </c>
      <c r="V1489" s="1">
        <v>44985</v>
      </c>
      <c r="W1489" t="s">
        <v>92</v>
      </c>
      <c r="X1489" t="s">
        <v>51</v>
      </c>
      <c r="Y1489" t="s">
        <v>73</v>
      </c>
      <c r="Z1489">
        <v>1</v>
      </c>
      <c r="AA1489">
        <v>211.17</v>
      </c>
      <c r="AB1489">
        <v>41</v>
      </c>
      <c r="AC1489" t="str" cm="1">
        <f t="array" ref="AC1489">_xlfn.IFS(AB1489 &lt;=29, "Young Adult", AB1489 &lt;=44, "Adult", AB1489 &lt;=59, "Middle Age", AB1489 &gt; 59, "Old")</f>
        <v>Adult</v>
      </c>
      <c r="AD1489">
        <f t="shared" ca="1" si="46"/>
        <v>5</v>
      </c>
      <c r="AE1489" t="str" cm="1">
        <f t="array" ref="AE1489">_xlfn.IFS(S1489 &lt; 3, "Low", S1489 &lt;= 4, "Medium", S1489 &gt; 4, "High")</f>
        <v>Medium</v>
      </c>
      <c r="AF1489" t="str" cm="1">
        <f t="array" ref="AF1489">_xlfn.IFS(T1489 &lt; 3, "Unsatisfied", T1489 &lt;= 4, "Neutral", T1489 &gt; 4, "Satisfied" )</f>
        <v>Unsatisfied</v>
      </c>
      <c r="AG1489" t="str" cm="1">
        <f t="array" ref="AG1489">_xlfn.IFS(Q1489 &lt; 3, "Needs Improvement", Q1489 &lt;= 4, "Good", Q1489 &gt; 4, "Excellent" )</f>
        <v>Good</v>
      </c>
      <c r="AH1489" t="str">
        <f t="shared" si="47"/>
        <v>Needs Improvement</v>
      </c>
    </row>
    <row r="1490" spans="1:34" x14ac:dyDescent="0.35">
      <c r="A1490">
        <v>2008</v>
      </c>
      <c r="B1490" s="1">
        <v>43661</v>
      </c>
      <c r="C1490" t="s">
        <v>28</v>
      </c>
      <c r="D1490" t="s">
        <v>69</v>
      </c>
      <c r="E1490" t="s">
        <v>30</v>
      </c>
      <c r="F1490" t="s">
        <v>46</v>
      </c>
      <c r="G1490" t="s">
        <v>45</v>
      </c>
      <c r="H1490" t="s">
        <v>33</v>
      </c>
      <c r="I1490" t="s">
        <v>34</v>
      </c>
      <c r="J1490" t="s">
        <v>70</v>
      </c>
      <c r="K1490" s="1">
        <v>15222</v>
      </c>
      <c r="L1490" t="s">
        <v>36</v>
      </c>
      <c r="M1490" t="s">
        <v>37</v>
      </c>
      <c r="N1490" t="s">
        <v>84</v>
      </c>
      <c r="O1490" t="s">
        <v>39</v>
      </c>
      <c r="P1490" t="s">
        <v>40</v>
      </c>
      <c r="Q1490">
        <v>3</v>
      </c>
      <c r="R1490" s="1">
        <v>45002</v>
      </c>
      <c r="S1490">
        <v>1</v>
      </c>
      <c r="T1490">
        <v>2</v>
      </c>
      <c r="U1490">
        <v>2</v>
      </c>
      <c r="V1490" s="1">
        <v>44858</v>
      </c>
      <c r="W1490" t="s">
        <v>62</v>
      </c>
      <c r="X1490" t="s">
        <v>51</v>
      </c>
      <c r="Y1490" t="s">
        <v>73</v>
      </c>
      <c r="Z1490">
        <v>2</v>
      </c>
      <c r="AA1490">
        <v>478.95</v>
      </c>
      <c r="AB1490">
        <v>78</v>
      </c>
      <c r="AC1490" t="str" cm="1">
        <f t="array" ref="AC1490">_xlfn.IFS(AB1490 &lt;=29, "Young Adult", AB1490 &lt;=44, "Adult", AB1490 &lt;=59, "Middle Age", AB1490 &gt; 59, "Old")</f>
        <v>Old</v>
      </c>
      <c r="AD1490">
        <f t="shared" ca="1" si="46"/>
        <v>6</v>
      </c>
      <c r="AE1490" t="str" cm="1">
        <f t="array" ref="AE1490">_xlfn.IFS(S1490 &lt; 3, "Low", S1490 &lt;= 4, "Medium", S1490 &gt; 4, "High")</f>
        <v>Low</v>
      </c>
      <c r="AF1490" t="str" cm="1">
        <f t="array" ref="AF1490">_xlfn.IFS(T1490 &lt; 3, "Unsatisfied", T1490 &lt;= 4, "Neutral", T1490 &gt; 4, "Satisfied" )</f>
        <v>Unsatisfied</v>
      </c>
      <c r="AG1490" t="str" cm="1">
        <f t="array" ref="AG1490">_xlfn.IFS(Q1490 &lt; 3, "Needs Improvement", Q1490 &lt;= 4, "Good", Q1490 &gt; 4, "Excellent" )</f>
        <v>Good</v>
      </c>
      <c r="AH1490" t="str">
        <f t="shared" si="47"/>
        <v>Needs Improvement</v>
      </c>
    </row>
    <row r="1491" spans="1:34" x14ac:dyDescent="0.35">
      <c r="A1491">
        <v>2009</v>
      </c>
      <c r="B1491" s="1">
        <v>44517</v>
      </c>
      <c r="C1491" t="s">
        <v>28</v>
      </c>
      <c r="D1491" t="s">
        <v>29</v>
      </c>
      <c r="E1491" t="s">
        <v>30</v>
      </c>
      <c r="F1491" t="s">
        <v>31</v>
      </c>
      <c r="G1491" t="s">
        <v>32</v>
      </c>
      <c r="H1491" t="s">
        <v>33</v>
      </c>
      <c r="I1491" t="s">
        <v>34</v>
      </c>
      <c r="J1491" t="s">
        <v>96</v>
      </c>
      <c r="K1491" s="1">
        <v>35704</v>
      </c>
      <c r="L1491" t="s">
        <v>36</v>
      </c>
      <c r="M1491" t="s">
        <v>37</v>
      </c>
      <c r="N1491" t="s">
        <v>38</v>
      </c>
      <c r="O1491" t="s">
        <v>39</v>
      </c>
      <c r="P1491" t="s">
        <v>40</v>
      </c>
      <c r="Q1491">
        <v>3</v>
      </c>
      <c r="R1491" s="1">
        <v>44984</v>
      </c>
      <c r="S1491">
        <v>5</v>
      </c>
      <c r="T1491">
        <v>2</v>
      </c>
      <c r="U1491">
        <v>2</v>
      </c>
      <c r="V1491" s="1">
        <v>44946</v>
      </c>
      <c r="W1491" t="s">
        <v>50</v>
      </c>
      <c r="X1491" t="s">
        <v>42</v>
      </c>
      <c r="Y1491" t="s">
        <v>52</v>
      </c>
      <c r="Z1491">
        <v>1</v>
      </c>
      <c r="AA1491">
        <v>319.94</v>
      </c>
      <c r="AB1491">
        <v>24</v>
      </c>
      <c r="AC1491" t="str" cm="1">
        <f t="array" ref="AC1491">_xlfn.IFS(AB1491 &lt;=29, "Young Adult", AB1491 &lt;=44, "Adult", AB1491 &lt;=59, "Middle Age", AB1491 &gt; 59, "Old")</f>
        <v>Young Adult</v>
      </c>
      <c r="AD1491">
        <f t="shared" ca="1" si="46"/>
        <v>4</v>
      </c>
      <c r="AE1491" t="str" cm="1">
        <f t="array" ref="AE1491">_xlfn.IFS(S1491 &lt; 3, "Low", S1491 &lt;= 4, "Medium", S1491 &gt; 4, "High")</f>
        <v>High</v>
      </c>
      <c r="AF1491" t="str" cm="1">
        <f t="array" ref="AF1491">_xlfn.IFS(T1491 &lt; 3, "Unsatisfied", T1491 &lt;= 4, "Neutral", T1491 &gt; 4, "Satisfied" )</f>
        <v>Unsatisfied</v>
      </c>
      <c r="AG1491" t="str" cm="1">
        <f t="array" ref="AG1491">_xlfn.IFS(Q1491 &lt; 3, "Needs Improvement", Q1491 &lt;= 4, "Good", Q1491 &gt; 4, "Excellent" )</f>
        <v>Good</v>
      </c>
      <c r="AH1491" t="str">
        <f t="shared" si="47"/>
        <v>Needs Improvement</v>
      </c>
    </row>
    <row r="1492" spans="1:34" x14ac:dyDescent="0.35">
      <c r="A1492">
        <v>2010</v>
      </c>
      <c r="B1492" s="1">
        <v>44961</v>
      </c>
      <c r="C1492" t="s">
        <v>28</v>
      </c>
      <c r="D1492" t="s">
        <v>85</v>
      </c>
      <c r="E1492" t="s">
        <v>30</v>
      </c>
      <c r="F1492" t="s">
        <v>46</v>
      </c>
      <c r="G1492" t="s">
        <v>56</v>
      </c>
      <c r="H1492" t="s">
        <v>46</v>
      </c>
      <c r="I1492" t="s">
        <v>34</v>
      </c>
      <c r="J1492" t="s">
        <v>102</v>
      </c>
      <c r="K1492" s="1">
        <v>17964</v>
      </c>
      <c r="L1492" t="s">
        <v>36</v>
      </c>
      <c r="M1492" t="s">
        <v>37</v>
      </c>
      <c r="N1492" t="s">
        <v>49</v>
      </c>
      <c r="O1492" t="s">
        <v>67</v>
      </c>
      <c r="P1492" t="s">
        <v>40</v>
      </c>
      <c r="Q1492">
        <v>3</v>
      </c>
      <c r="R1492" s="1">
        <v>44974</v>
      </c>
      <c r="S1492">
        <v>4</v>
      </c>
      <c r="T1492">
        <v>4</v>
      </c>
      <c r="U1492">
        <v>4</v>
      </c>
      <c r="V1492" s="1">
        <v>44795</v>
      </c>
      <c r="W1492" t="s">
        <v>92</v>
      </c>
      <c r="X1492" t="s">
        <v>42</v>
      </c>
      <c r="Y1492" t="s">
        <v>73</v>
      </c>
      <c r="Z1492">
        <v>2</v>
      </c>
      <c r="AA1492">
        <v>601.66</v>
      </c>
      <c r="AB1492">
        <v>74</v>
      </c>
      <c r="AC1492" t="str" cm="1">
        <f t="array" ref="AC1492">_xlfn.IFS(AB1492 &lt;=29, "Young Adult", AB1492 &lt;=44, "Adult", AB1492 &lt;=59, "Middle Age", AB1492 &gt; 59, "Old")</f>
        <v>Old</v>
      </c>
      <c r="AD1492">
        <f t="shared" ca="1" si="46"/>
        <v>3</v>
      </c>
      <c r="AE1492" t="str" cm="1">
        <f t="array" ref="AE1492">_xlfn.IFS(S1492 &lt; 3, "Low", S1492 &lt;= 4, "Medium", S1492 &gt; 4, "High")</f>
        <v>Medium</v>
      </c>
      <c r="AF1492" t="str" cm="1">
        <f t="array" ref="AF1492">_xlfn.IFS(T1492 &lt; 3, "Unsatisfied", T1492 &lt;= 4, "Neutral", T1492 &gt; 4, "Satisfied" )</f>
        <v>Neutral</v>
      </c>
      <c r="AG1492" t="str" cm="1">
        <f t="array" ref="AG1492">_xlfn.IFS(Q1492 &lt; 3, "Needs Improvement", Q1492 &lt;= 4, "Good", Q1492 &gt; 4, "Excellent" )</f>
        <v>Good</v>
      </c>
      <c r="AH1492" t="str">
        <f t="shared" si="47"/>
        <v>Needs Improvement</v>
      </c>
    </row>
    <row r="1493" spans="1:34" x14ac:dyDescent="0.35">
      <c r="A1493">
        <v>2011</v>
      </c>
      <c r="B1493" s="1">
        <v>44745</v>
      </c>
      <c r="C1493" t="s">
        <v>28</v>
      </c>
      <c r="D1493" t="s">
        <v>44</v>
      </c>
      <c r="E1493" t="s">
        <v>30</v>
      </c>
      <c r="F1493" t="s">
        <v>31</v>
      </c>
      <c r="G1493" t="s">
        <v>56</v>
      </c>
      <c r="H1493" t="s">
        <v>33</v>
      </c>
      <c r="I1493" t="s">
        <v>34</v>
      </c>
      <c r="J1493" t="s">
        <v>35</v>
      </c>
      <c r="K1493" s="1">
        <v>34552</v>
      </c>
      <c r="L1493" t="s">
        <v>36</v>
      </c>
      <c r="M1493" t="s">
        <v>37</v>
      </c>
      <c r="N1493" t="s">
        <v>84</v>
      </c>
      <c r="O1493" t="s">
        <v>67</v>
      </c>
      <c r="P1493" t="s">
        <v>40</v>
      </c>
      <c r="Q1493">
        <v>3</v>
      </c>
      <c r="R1493" s="1">
        <v>44953</v>
      </c>
      <c r="S1493">
        <v>3</v>
      </c>
      <c r="T1493">
        <v>2</v>
      </c>
      <c r="U1493">
        <v>2</v>
      </c>
      <c r="V1493" s="1">
        <v>45046</v>
      </c>
      <c r="W1493" t="s">
        <v>41</v>
      </c>
      <c r="X1493" t="s">
        <v>42</v>
      </c>
      <c r="Y1493" t="s">
        <v>63</v>
      </c>
      <c r="Z1493">
        <v>1</v>
      </c>
      <c r="AA1493">
        <v>999.96</v>
      </c>
      <c r="AB1493">
        <v>28</v>
      </c>
      <c r="AC1493" t="str" cm="1">
        <f t="array" ref="AC1493">_xlfn.IFS(AB1493 &lt;=29, "Young Adult", AB1493 &lt;=44, "Adult", AB1493 &lt;=59, "Middle Age", AB1493 &gt; 59, "Old")</f>
        <v>Young Adult</v>
      </c>
      <c r="AD1493">
        <f t="shared" ca="1" si="46"/>
        <v>3</v>
      </c>
      <c r="AE1493" t="str" cm="1">
        <f t="array" ref="AE1493">_xlfn.IFS(S1493 &lt; 3, "Low", S1493 &lt;= 4, "Medium", S1493 &gt; 4, "High")</f>
        <v>Medium</v>
      </c>
      <c r="AF1493" t="str" cm="1">
        <f t="array" ref="AF1493">_xlfn.IFS(T1493 &lt; 3, "Unsatisfied", T1493 &lt;= 4, "Neutral", T1493 &gt; 4, "Satisfied" )</f>
        <v>Unsatisfied</v>
      </c>
      <c r="AG1493" t="str" cm="1">
        <f t="array" ref="AG1493">_xlfn.IFS(Q1493 &lt; 3, "Needs Improvement", Q1493 &lt;= 4, "Good", Q1493 &gt; 4, "Excellent" )</f>
        <v>Good</v>
      </c>
      <c r="AH1493" t="str">
        <f t="shared" si="47"/>
        <v>Effective</v>
      </c>
    </row>
    <row r="1494" spans="1:34" x14ac:dyDescent="0.35">
      <c r="A1494">
        <v>2012</v>
      </c>
      <c r="B1494" s="1">
        <v>43854</v>
      </c>
      <c r="C1494" t="s">
        <v>28</v>
      </c>
      <c r="D1494" t="s">
        <v>87</v>
      </c>
      <c r="E1494" t="s">
        <v>30</v>
      </c>
      <c r="F1494" t="s">
        <v>31</v>
      </c>
      <c r="G1494" t="s">
        <v>56</v>
      </c>
      <c r="H1494" t="s">
        <v>55</v>
      </c>
      <c r="I1494" t="s">
        <v>34</v>
      </c>
      <c r="J1494" t="s">
        <v>58</v>
      </c>
      <c r="K1494" s="1">
        <v>30839</v>
      </c>
      <c r="L1494" t="s">
        <v>36</v>
      </c>
      <c r="M1494" t="s">
        <v>37</v>
      </c>
      <c r="N1494" t="s">
        <v>38</v>
      </c>
      <c r="O1494" t="s">
        <v>61</v>
      </c>
      <c r="P1494" t="s">
        <v>40</v>
      </c>
      <c r="Q1494">
        <v>3</v>
      </c>
      <c r="R1494" s="1">
        <v>45133</v>
      </c>
      <c r="S1494">
        <v>2</v>
      </c>
      <c r="T1494">
        <v>3</v>
      </c>
      <c r="U1494">
        <v>2</v>
      </c>
      <c r="V1494" s="1">
        <v>44822</v>
      </c>
      <c r="W1494" t="s">
        <v>92</v>
      </c>
      <c r="X1494" t="s">
        <v>51</v>
      </c>
      <c r="Y1494" t="s">
        <v>52</v>
      </c>
      <c r="Z1494">
        <v>2</v>
      </c>
      <c r="AA1494">
        <v>138.66999999999999</v>
      </c>
      <c r="AB1494">
        <v>36</v>
      </c>
      <c r="AC1494" t="str" cm="1">
        <f t="array" ref="AC1494">_xlfn.IFS(AB1494 &lt;=29, "Young Adult", AB1494 &lt;=44, "Adult", AB1494 &lt;=59, "Middle Age", AB1494 &gt; 59, "Old")</f>
        <v>Adult</v>
      </c>
      <c r="AD1494">
        <f t="shared" ca="1" si="46"/>
        <v>6</v>
      </c>
      <c r="AE1494" t="str" cm="1">
        <f t="array" ref="AE1494">_xlfn.IFS(S1494 &lt; 3, "Low", S1494 &lt;= 4, "Medium", S1494 &gt; 4, "High")</f>
        <v>Low</v>
      </c>
      <c r="AF1494" t="str" cm="1">
        <f t="array" ref="AF1494">_xlfn.IFS(T1494 &lt; 3, "Unsatisfied", T1494 &lt;= 4, "Neutral", T1494 &gt; 4, "Satisfied" )</f>
        <v>Neutral</v>
      </c>
      <c r="AG1494" t="str" cm="1">
        <f t="array" ref="AG1494">_xlfn.IFS(Q1494 &lt; 3, "Needs Improvement", Q1494 &lt;= 4, "Good", Q1494 &gt; 4, "Excellent" )</f>
        <v>Good</v>
      </c>
      <c r="AH1494" t="str">
        <f t="shared" si="47"/>
        <v>Needs Improvement</v>
      </c>
    </row>
    <row r="1495" spans="1:34" x14ac:dyDescent="0.35">
      <c r="A1495">
        <v>2013</v>
      </c>
      <c r="B1495" s="1">
        <v>43653</v>
      </c>
      <c r="C1495" t="s">
        <v>28</v>
      </c>
      <c r="D1495" t="s">
        <v>64</v>
      </c>
      <c r="E1495" t="s">
        <v>30</v>
      </c>
      <c r="F1495" t="s">
        <v>31</v>
      </c>
      <c r="G1495" t="s">
        <v>45</v>
      </c>
      <c r="H1495" t="s">
        <v>33</v>
      </c>
      <c r="I1495" t="s">
        <v>34</v>
      </c>
      <c r="J1495" t="s">
        <v>65</v>
      </c>
      <c r="K1495" s="1">
        <v>19092</v>
      </c>
      <c r="L1495" t="s">
        <v>36</v>
      </c>
      <c r="M1495" t="s">
        <v>37</v>
      </c>
      <c r="N1495" t="s">
        <v>72</v>
      </c>
      <c r="O1495" t="s">
        <v>39</v>
      </c>
      <c r="P1495" t="s">
        <v>40</v>
      </c>
      <c r="Q1495">
        <v>3</v>
      </c>
      <c r="R1495" s="1">
        <v>44992</v>
      </c>
      <c r="S1495">
        <v>4</v>
      </c>
      <c r="T1495">
        <v>5</v>
      </c>
      <c r="U1495">
        <v>4</v>
      </c>
      <c r="V1495" s="1">
        <v>44978</v>
      </c>
      <c r="W1495" t="s">
        <v>41</v>
      </c>
      <c r="X1495" t="s">
        <v>51</v>
      </c>
      <c r="Y1495" t="s">
        <v>43</v>
      </c>
      <c r="Z1495">
        <v>2</v>
      </c>
      <c r="AA1495">
        <v>962.76</v>
      </c>
      <c r="AB1495">
        <v>67</v>
      </c>
      <c r="AC1495" t="str" cm="1">
        <f t="array" ref="AC1495">_xlfn.IFS(AB1495 &lt;=29, "Young Adult", AB1495 &lt;=44, "Adult", AB1495 &lt;=59, "Middle Age", AB1495 &gt; 59, "Old")</f>
        <v>Old</v>
      </c>
      <c r="AD1495">
        <f t="shared" ca="1" si="46"/>
        <v>6</v>
      </c>
      <c r="AE1495" t="str" cm="1">
        <f t="array" ref="AE1495">_xlfn.IFS(S1495 &lt; 3, "Low", S1495 &lt;= 4, "Medium", S1495 &gt; 4, "High")</f>
        <v>Medium</v>
      </c>
      <c r="AF1495" t="str" cm="1">
        <f t="array" ref="AF1495">_xlfn.IFS(T1495 &lt; 3, "Unsatisfied", T1495 &lt;= 4, "Neutral", T1495 &gt; 4, "Satisfied" )</f>
        <v>Satisfied</v>
      </c>
      <c r="AG1495" t="str" cm="1">
        <f t="array" ref="AG1495">_xlfn.IFS(Q1495 &lt; 3, "Needs Improvement", Q1495 &lt;= 4, "Good", Q1495 &gt; 4, "Excellent" )</f>
        <v>Good</v>
      </c>
      <c r="AH1495" t="str">
        <f t="shared" si="47"/>
        <v>Needs Improvement</v>
      </c>
    </row>
    <row r="1496" spans="1:34" x14ac:dyDescent="0.35">
      <c r="A1496">
        <v>2014</v>
      </c>
      <c r="B1496" s="1">
        <v>44633</v>
      </c>
      <c r="C1496" t="s">
        <v>106</v>
      </c>
      <c r="D1496" t="s">
        <v>44</v>
      </c>
      <c r="E1496" t="s">
        <v>30</v>
      </c>
      <c r="F1496" t="s">
        <v>46</v>
      </c>
      <c r="G1496" t="s">
        <v>56</v>
      </c>
      <c r="H1496" t="s">
        <v>33</v>
      </c>
      <c r="I1496" t="s">
        <v>34</v>
      </c>
      <c r="J1496" t="s">
        <v>89</v>
      </c>
      <c r="K1496" s="1">
        <v>30997</v>
      </c>
      <c r="L1496" t="s">
        <v>36</v>
      </c>
      <c r="M1496" t="s">
        <v>37</v>
      </c>
      <c r="N1496" t="s">
        <v>84</v>
      </c>
      <c r="O1496" t="s">
        <v>77</v>
      </c>
      <c r="P1496" t="s">
        <v>40</v>
      </c>
      <c r="Q1496">
        <v>3</v>
      </c>
      <c r="R1496" s="1">
        <v>44780</v>
      </c>
      <c r="S1496">
        <v>2</v>
      </c>
      <c r="T1496">
        <v>5</v>
      </c>
      <c r="U1496">
        <v>4</v>
      </c>
      <c r="V1496" s="1">
        <v>44987</v>
      </c>
      <c r="W1496" t="s">
        <v>68</v>
      </c>
      <c r="X1496" t="s">
        <v>51</v>
      </c>
      <c r="Y1496" t="s">
        <v>52</v>
      </c>
      <c r="Z1496">
        <v>4</v>
      </c>
      <c r="AA1496">
        <v>106.88</v>
      </c>
      <c r="AB1496">
        <v>38</v>
      </c>
      <c r="AC1496" t="str" cm="1">
        <f t="array" ref="AC1496">_xlfn.IFS(AB1496 &lt;=29, "Young Adult", AB1496 &lt;=44, "Adult", AB1496 &lt;=59, "Middle Age", AB1496 &gt; 59, "Old")</f>
        <v>Adult</v>
      </c>
      <c r="AD1496">
        <f t="shared" ca="1" si="46"/>
        <v>4</v>
      </c>
      <c r="AE1496" t="str" cm="1">
        <f t="array" ref="AE1496">_xlfn.IFS(S1496 &lt; 3, "Low", S1496 &lt;= 4, "Medium", S1496 &gt; 4, "High")</f>
        <v>Low</v>
      </c>
      <c r="AF1496" t="str" cm="1">
        <f t="array" ref="AF1496">_xlfn.IFS(T1496 &lt; 3, "Unsatisfied", T1496 &lt;= 4, "Neutral", T1496 &gt; 4, "Satisfied" )</f>
        <v>Satisfied</v>
      </c>
      <c r="AG1496" t="str" cm="1">
        <f t="array" ref="AG1496">_xlfn.IFS(Q1496 &lt; 3, "Needs Improvement", Q1496 &lt;= 4, "Good", Q1496 &gt; 4, "Excellent" )</f>
        <v>Good</v>
      </c>
      <c r="AH1496" t="str">
        <f t="shared" si="47"/>
        <v>Needs Improvement</v>
      </c>
    </row>
    <row r="1497" spans="1:34" x14ac:dyDescent="0.35">
      <c r="A1497">
        <v>2015</v>
      </c>
      <c r="B1497" s="1">
        <v>45079</v>
      </c>
      <c r="C1497" t="s">
        <v>106</v>
      </c>
      <c r="D1497" t="s">
        <v>87</v>
      </c>
      <c r="E1497" t="s">
        <v>30</v>
      </c>
      <c r="F1497" t="s">
        <v>46</v>
      </c>
      <c r="G1497" t="s">
        <v>56</v>
      </c>
      <c r="H1497" t="s">
        <v>46</v>
      </c>
      <c r="I1497" t="s">
        <v>34</v>
      </c>
      <c r="J1497" t="s">
        <v>79</v>
      </c>
      <c r="K1497" s="1">
        <v>33668</v>
      </c>
      <c r="L1497" t="s">
        <v>36</v>
      </c>
      <c r="M1497" t="s">
        <v>37</v>
      </c>
      <c r="N1497" t="s">
        <v>38</v>
      </c>
      <c r="O1497" t="s">
        <v>39</v>
      </c>
      <c r="P1497" t="s">
        <v>40</v>
      </c>
      <c r="Q1497">
        <v>3</v>
      </c>
      <c r="R1497" s="1">
        <v>44786</v>
      </c>
      <c r="S1497">
        <v>4</v>
      </c>
      <c r="T1497">
        <v>3</v>
      </c>
      <c r="U1497">
        <v>1</v>
      </c>
      <c r="V1497" s="1">
        <v>44834</v>
      </c>
      <c r="W1497" t="s">
        <v>41</v>
      </c>
      <c r="X1497" t="s">
        <v>42</v>
      </c>
      <c r="Y1497" t="s">
        <v>73</v>
      </c>
      <c r="Z1497">
        <v>1</v>
      </c>
      <c r="AA1497">
        <v>561.89</v>
      </c>
      <c r="AB1497">
        <v>31</v>
      </c>
      <c r="AC1497" t="str" cm="1">
        <f t="array" ref="AC1497">_xlfn.IFS(AB1497 &lt;=29, "Young Adult", AB1497 &lt;=44, "Adult", AB1497 &lt;=59, "Middle Age", AB1497 &gt; 59, "Old")</f>
        <v>Adult</v>
      </c>
      <c r="AD1497">
        <f t="shared" ca="1" si="46"/>
        <v>3</v>
      </c>
      <c r="AE1497" t="str" cm="1">
        <f t="array" ref="AE1497">_xlfn.IFS(S1497 &lt; 3, "Low", S1497 &lt;= 4, "Medium", S1497 &gt; 4, "High")</f>
        <v>Medium</v>
      </c>
      <c r="AF1497" t="str" cm="1">
        <f t="array" ref="AF1497">_xlfn.IFS(T1497 &lt; 3, "Unsatisfied", T1497 &lt;= 4, "Neutral", T1497 &gt; 4, "Satisfied" )</f>
        <v>Neutral</v>
      </c>
      <c r="AG1497" t="str" cm="1">
        <f t="array" ref="AG1497">_xlfn.IFS(Q1497 &lt; 3, "Needs Improvement", Q1497 &lt;= 4, "Good", Q1497 &gt; 4, "Excellent" )</f>
        <v>Good</v>
      </c>
      <c r="AH1497" t="str">
        <f t="shared" si="47"/>
        <v>Needs Improvement</v>
      </c>
    </row>
    <row r="1498" spans="1:34" x14ac:dyDescent="0.35">
      <c r="A1498">
        <v>2016</v>
      </c>
      <c r="B1498" s="1">
        <v>44294</v>
      </c>
      <c r="C1498" t="s">
        <v>106</v>
      </c>
      <c r="D1498" t="s">
        <v>81</v>
      </c>
      <c r="E1498" t="s">
        <v>30</v>
      </c>
      <c r="F1498" t="s">
        <v>31</v>
      </c>
      <c r="G1498" t="s">
        <v>32</v>
      </c>
      <c r="H1498" t="s">
        <v>55</v>
      </c>
      <c r="I1498" t="s">
        <v>34</v>
      </c>
      <c r="J1498" t="s">
        <v>70</v>
      </c>
      <c r="K1498" s="1">
        <v>21459</v>
      </c>
      <c r="L1498" t="s">
        <v>36</v>
      </c>
      <c r="M1498" t="s">
        <v>37</v>
      </c>
      <c r="N1498" t="s">
        <v>38</v>
      </c>
      <c r="O1498" t="s">
        <v>39</v>
      </c>
      <c r="P1498" t="s">
        <v>40</v>
      </c>
      <c r="Q1498">
        <v>3</v>
      </c>
      <c r="R1498" s="1">
        <v>45077</v>
      </c>
      <c r="S1498">
        <v>1</v>
      </c>
      <c r="T1498">
        <v>3</v>
      </c>
      <c r="U1498">
        <v>5</v>
      </c>
      <c r="V1498" s="1">
        <v>44817</v>
      </c>
      <c r="W1498" t="s">
        <v>68</v>
      </c>
      <c r="X1498" t="s">
        <v>42</v>
      </c>
      <c r="Y1498" t="s">
        <v>52</v>
      </c>
      <c r="Z1498">
        <v>5</v>
      </c>
      <c r="AA1498">
        <v>775.52</v>
      </c>
      <c r="AB1498">
        <v>63</v>
      </c>
      <c r="AC1498" t="str" cm="1">
        <f t="array" ref="AC1498">_xlfn.IFS(AB1498 &lt;=29, "Young Adult", AB1498 &lt;=44, "Adult", AB1498 &lt;=59, "Middle Age", AB1498 &gt; 59, "Old")</f>
        <v>Old</v>
      </c>
      <c r="AD1498">
        <f t="shared" ca="1" si="46"/>
        <v>5</v>
      </c>
      <c r="AE1498" t="str" cm="1">
        <f t="array" ref="AE1498">_xlfn.IFS(S1498 &lt; 3, "Low", S1498 &lt;= 4, "Medium", S1498 &gt; 4, "High")</f>
        <v>Low</v>
      </c>
      <c r="AF1498" t="str" cm="1">
        <f t="array" ref="AF1498">_xlfn.IFS(T1498 &lt; 3, "Unsatisfied", T1498 &lt;= 4, "Neutral", T1498 &gt; 4, "Satisfied" )</f>
        <v>Neutral</v>
      </c>
      <c r="AG1498" t="str" cm="1">
        <f t="array" ref="AG1498">_xlfn.IFS(Q1498 &lt; 3, "Needs Improvement", Q1498 &lt;= 4, "Good", Q1498 &gt; 4, "Excellent" )</f>
        <v>Good</v>
      </c>
      <c r="AH1498" t="str">
        <f t="shared" si="47"/>
        <v>Needs Improvement</v>
      </c>
    </row>
    <row r="1499" spans="1:34" x14ac:dyDescent="0.35">
      <c r="A1499">
        <v>2017</v>
      </c>
      <c r="B1499" s="1">
        <v>43801</v>
      </c>
      <c r="C1499" t="s">
        <v>106</v>
      </c>
      <c r="D1499" t="s">
        <v>54</v>
      </c>
      <c r="E1499" t="s">
        <v>30</v>
      </c>
      <c r="F1499" t="s">
        <v>55</v>
      </c>
      <c r="G1499" t="s">
        <v>56</v>
      </c>
      <c r="H1499" t="s">
        <v>46</v>
      </c>
      <c r="I1499" t="s">
        <v>34</v>
      </c>
      <c r="J1499" t="s">
        <v>47</v>
      </c>
      <c r="K1499" s="1">
        <v>26040</v>
      </c>
      <c r="L1499" t="s">
        <v>36</v>
      </c>
      <c r="M1499" t="s">
        <v>37</v>
      </c>
      <c r="N1499" t="s">
        <v>72</v>
      </c>
      <c r="O1499" t="s">
        <v>61</v>
      </c>
      <c r="P1499" t="s">
        <v>40</v>
      </c>
      <c r="Q1499">
        <v>3</v>
      </c>
      <c r="R1499" s="1">
        <v>45118</v>
      </c>
      <c r="S1499">
        <v>2</v>
      </c>
      <c r="T1499">
        <v>5</v>
      </c>
      <c r="U1499">
        <v>4</v>
      </c>
      <c r="V1499" s="1">
        <v>44898</v>
      </c>
      <c r="W1499" t="s">
        <v>92</v>
      </c>
      <c r="X1499" t="s">
        <v>51</v>
      </c>
      <c r="Y1499" t="s">
        <v>52</v>
      </c>
      <c r="Z1499">
        <v>4</v>
      </c>
      <c r="AA1499">
        <v>397.01</v>
      </c>
      <c r="AB1499">
        <v>48</v>
      </c>
      <c r="AC1499" t="str" cm="1">
        <f t="array" ref="AC1499">_xlfn.IFS(AB1499 &lt;=29, "Young Adult", AB1499 &lt;=44, "Adult", AB1499 &lt;=59, "Middle Age", AB1499 &gt; 59, "Old")</f>
        <v>Middle Age</v>
      </c>
      <c r="AD1499">
        <f t="shared" ca="1" si="46"/>
        <v>6</v>
      </c>
      <c r="AE1499" t="str" cm="1">
        <f t="array" ref="AE1499">_xlfn.IFS(S1499 &lt; 3, "Low", S1499 &lt;= 4, "Medium", S1499 &gt; 4, "High")</f>
        <v>Low</v>
      </c>
      <c r="AF1499" t="str" cm="1">
        <f t="array" ref="AF1499">_xlfn.IFS(T1499 &lt; 3, "Unsatisfied", T1499 &lt;= 4, "Neutral", T1499 &gt; 4, "Satisfied" )</f>
        <v>Satisfied</v>
      </c>
      <c r="AG1499" t="str" cm="1">
        <f t="array" ref="AG1499">_xlfn.IFS(Q1499 &lt; 3, "Needs Improvement", Q1499 &lt;= 4, "Good", Q1499 &gt; 4, "Excellent" )</f>
        <v>Good</v>
      </c>
      <c r="AH1499" t="str">
        <f t="shared" si="47"/>
        <v>Needs Improvement</v>
      </c>
    </row>
    <row r="1500" spans="1:34" x14ac:dyDescent="0.35">
      <c r="A1500">
        <v>2018</v>
      </c>
      <c r="B1500" s="1">
        <v>44629</v>
      </c>
      <c r="C1500" t="s">
        <v>106</v>
      </c>
      <c r="D1500" t="s">
        <v>94</v>
      </c>
      <c r="E1500" t="s">
        <v>30</v>
      </c>
      <c r="F1500" t="s">
        <v>31</v>
      </c>
      <c r="G1500" t="s">
        <v>32</v>
      </c>
      <c r="H1500" t="s">
        <v>33</v>
      </c>
      <c r="I1500" t="s">
        <v>34</v>
      </c>
      <c r="J1500" t="s">
        <v>105</v>
      </c>
      <c r="K1500" s="1">
        <v>31439</v>
      </c>
      <c r="L1500" t="s">
        <v>36</v>
      </c>
      <c r="M1500" t="s">
        <v>37</v>
      </c>
      <c r="N1500" t="s">
        <v>84</v>
      </c>
      <c r="O1500" t="s">
        <v>77</v>
      </c>
      <c r="P1500" t="s">
        <v>40</v>
      </c>
      <c r="Q1500">
        <v>3</v>
      </c>
      <c r="R1500" s="1">
        <v>44865</v>
      </c>
      <c r="S1500">
        <v>5</v>
      </c>
      <c r="T1500">
        <v>2</v>
      </c>
      <c r="U1500">
        <v>1</v>
      </c>
      <c r="V1500" s="1">
        <v>44794</v>
      </c>
      <c r="W1500" t="s">
        <v>50</v>
      </c>
      <c r="X1500" t="s">
        <v>51</v>
      </c>
      <c r="Y1500" t="s">
        <v>52</v>
      </c>
      <c r="Z1500">
        <v>5</v>
      </c>
      <c r="AA1500">
        <v>739.74</v>
      </c>
      <c r="AB1500">
        <v>36</v>
      </c>
      <c r="AC1500" t="str" cm="1">
        <f t="array" ref="AC1500">_xlfn.IFS(AB1500 &lt;=29, "Young Adult", AB1500 &lt;=44, "Adult", AB1500 &lt;=59, "Middle Age", AB1500 &gt; 59, "Old")</f>
        <v>Adult</v>
      </c>
      <c r="AD1500">
        <f t="shared" ca="1" si="46"/>
        <v>4</v>
      </c>
      <c r="AE1500" t="str" cm="1">
        <f t="array" ref="AE1500">_xlfn.IFS(S1500 &lt; 3, "Low", S1500 &lt;= 4, "Medium", S1500 &gt; 4, "High")</f>
        <v>High</v>
      </c>
      <c r="AF1500" t="str" cm="1">
        <f t="array" ref="AF1500">_xlfn.IFS(T1500 &lt; 3, "Unsatisfied", T1500 &lt;= 4, "Neutral", T1500 &gt; 4, "Satisfied" )</f>
        <v>Unsatisfied</v>
      </c>
      <c r="AG1500" t="str" cm="1">
        <f t="array" ref="AG1500">_xlfn.IFS(Q1500 &lt; 3, "Needs Improvement", Q1500 &lt;= 4, "Good", Q1500 &gt; 4, "Excellent" )</f>
        <v>Good</v>
      </c>
      <c r="AH1500" t="str">
        <f t="shared" si="47"/>
        <v>Needs Improvement</v>
      </c>
    </row>
    <row r="1501" spans="1:34" x14ac:dyDescent="0.35">
      <c r="A1501">
        <v>2019</v>
      </c>
      <c r="B1501" s="1">
        <v>44646</v>
      </c>
      <c r="C1501" t="s">
        <v>106</v>
      </c>
      <c r="D1501" t="s">
        <v>85</v>
      </c>
      <c r="E1501" t="s">
        <v>30</v>
      </c>
      <c r="F1501" t="s">
        <v>55</v>
      </c>
      <c r="G1501" t="s">
        <v>32</v>
      </c>
      <c r="H1501" t="s">
        <v>33</v>
      </c>
      <c r="I1501" t="s">
        <v>34</v>
      </c>
      <c r="J1501" t="s">
        <v>70</v>
      </c>
      <c r="K1501" s="1">
        <v>28133</v>
      </c>
      <c r="L1501" t="s">
        <v>36</v>
      </c>
      <c r="M1501" t="s">
        <v>37</v>
      </c>
      <c r="N1501" t="s">
        <v>38</v>
      </c>
      <c r="O1501" t="s">
        <v>39</v>
      </c>
      <c r="P1501" t="s">
        <v>40</v>
      </c>
      <c r="Q1501">
        <v>3</v>
      </c>
      <c r="R1501" s="1">
        <v>45006</v>
      </c>
      <c r="S1501">
        <v>2</v>
      </c>
      <c r="T1501">
        <v>1</v>
      </c>
      <c r="U1501">
        <v>4</v>
      </c>
      <c r="V1501" s="1">
        <v>44840</v>
      </c>
      <c r="W1501" t="s">
        <v>68</v>
      </c>
      <c r="X1501" t="s">
        <v>51</v>
      </c>
      <c r="Y1501" t="s">
        <v>63</v>
      </c>
      <c r="Z1501">
        <v>2</v>
      </c>
      <c r="AA1501">
        <v>789.2</v>
      </c>
      <c r="AB1501">
        <v>45</v>
      </c>
      <c r="AC1501" t="str" cm="1">
        <f t="array" ref="AC1501">_xlfn.IFS(AB1501 &lt;=29, "Young Adult", AB1501 &lt;=44, "Adult", AB1501 &lt;=59, "Middle Age", AB1501 &gt; 59, "Old")</f>
        <v>Middle Age</v>
      </c>
      <c r="AD1501">
        <f t="shared" ca="1" si="46"/>
        <v>4</v>
      </c>
      <c r="AE1501" t="str" cm="1">
        <f t="array" ref="AE1501">_xlfn.IFS(S1501 &lt; 3, "Low", S1501 &lt;= 4, "Medium", S1501 &gt; 4, "High")</f>
        <v>Low</v>
      </c>
      <c r="AF1501" t="str" cm="1">
        <f t="array" ref="AF1501">_xlfn.IFS(T1501 &lt; 3, "Unsatisfied", T1501 &lt;= 4, "Neutral", T1501 &gt; 4, "Satisfied" )</f>
        <v>Unsatisfied</v>
      </c>
      <c r="AG1501" t="str" cm="1">
        <f t="array" ref="AG1501">_xlfn.IFS(Q1501 &lt; 3, "Needs Improvement", Q1501 &lt;= 4, "Good", Q1501 &gt; 4, "Excellent" )</f>
        <v>Good</v>
      </c>
      <c r="AH1501" t="str">
        <f t="shared" si="47"/>
        <v>Effective</v>
      </c>
    </row>
    <row r="1502" spans="1:34" x14ac:dyDescent="0.35">
      <c r="A1502">
        <v>2020</v>
      </c>
      <c r="B1502" s="1">
        <v>44324</v>
      </c>
      <c r="C1502" t="s">
        <v>106</v>
      </c>
      <c r="D1502" t="s">
        <v>64</v>
      </c>
      <c r="E1502" t="s">
        <v>30</v>
      </c>
      <c r="F1502" t="s">
        <v>46</v>
      </c>
      <c r="G1502" t="s">
        <v>45</v>
      </c>
      <c r="H1502" t="s">
        <v>55</v>
      </c>
      <c r="I1502" t="s">
        <v>34</v>
      </c>
      <c r="J1502" t="s">
        <v>101</v>
      </c>
      <c r="K1502" s="1">
        <v>16847</v>
      </c>
      <c r="L1502" t="s">
        <v>36</v>
      </c>
      <c r="M1502" t="s">
        <v>37</v>
      </c>
      <c r="N1502" t="s">
        <v>72</v>
      </c>
      <c r="O1502" t="s">
        <v>39</v>
      </c>
      <c r="P1502" t="s">
        <v>40</v>
      </c>
      <c r="Q1502">
        <v>3</v>
      </c>
      <c r="R1502" s="1">
        <v>44893</v>
      </c>
      <c r="S1502">
        <v>2</v>
      </c>
      <c r="T1502">
        <v>1</v>
      </c>
      <c r="U1502">
        <v>4</v>
      </c>
      <c r="V1502" s="1">
        <v>44791</v>
      </c>
      <c r="W1502" t="s">
        <v>41</v>
      </c>
      <c r="X1502" t="s">
        <v>42</v>
      </c>
      <c r="Y1502" t="s">
        <v>43</v>
      </c>
      <c r="Z1502">
        <v>3</v>
      </c>
      <c r="AA1502">
        <v>428.51</v>
      </c>
      <c r="AB1502">
        <v>75</v>
      </c>
      <c r="AC1502" t="str" cm="1">
        <f t="array" ref="AC1502">_xlfn.IFS(AB1502 &lt;=29, "Young Adult", AB1502 &lt;=44, "Adult", AB1502 &lt;=59, "Middle Age", AB1502 &gt; 59, "Old")</f>
        <v>Old</v>
      </c>
      <c r="AD1502">
        <f t="shared" ca="1" si="46"/>
        <v>5</v>
      </c>
      <c r="AE1502" t="str" cm="1">
        <f t="array" ref="AE1502">_xlfn.IFS(S1502 &lt; 3, "Low", S1502 &lt;= 4, "Medium", S1502 &gt; 4, "High")</f>
        <v>Low</v>
      </c>
      <c r="AF1502" t="str" cm="1">
        <f t="array" ref="AF1502">_xlfn.IFS(T1502 &lt; 3, "Unsatisfied", T1502 &lt;= 4, "Neutral", T1502 &gt; 4, "Satisfied" )</f>
        <v>Unsatisfied</v>
      </c>
      <c r="AG1502" t="str" cm="1">
        <f t="array" ref="AG1502">_xlfn.IFS(Q1502 &lt; 3, "Needs Improvement", Q1502 &lt;= 4, "Good", Q1502 &gt; 4, "Excellent" )</f>
        <v>Good</v>
      </c>
      <c r="AH1502" t="str">
        <f t="shared" si="47"/>
        <v>Needs Improvement</v>
      </c>
    </row>
    <row r="1503" spans="1:34" x14ac:dyDescent="0.35">
      <c r="A1503">
        <v>2021</v>
      </c>
      <c r="B1503" s="1">
        <v>44894</v>
      </c>
      <c r="C1503" t="s">
        <v>106</v>
      </c>
      <c r="D1503" t="s">
        <v>74</v>
      </c>
      <c r="E1503" t="s">
        <v>30</v>
      </c>
      <c r="F1503" t="s">
        <v>46</v>
      </c>
      <c r="G1503" t="s">
        <v>45</v>
      </c>
      <c r="H1503" t="s">
        <v>33</v>
      </c>
      <c r="I1503" t="s">
        <v>34</v>
      </c>
      <c r="J1503" t="s">
        <v>70</v>
      </c>
      <c r="K1503" s="1">
        <v>20434</v>
      </c>
      <c r="L1503" t="s">
        <v>36</v>
      </c>
      <c r="M1503" t="s">
        <v>37</v>
      </c>
      <c r="N1503" t="s">
        <v>84</v>
      </c>
      <c r="O1503" t="s">
        <v>39</v>
      </c>
      <c r="P1503" t="s">
        <v>40</v>
      </c>
      <c r="Q1503">
        <v>3</v>
      </c>
      <c r="R1503" s="1">
        <v>44801</v>
      </c>
      <c r="S1503">
        <v>1</v>
      </c>
      <c r="T1503">
        <v>3</v>
      </c>
      <c r="U1503">
        <v>4</v>
      </c>
      <c r="V1503" s="1">
        <v>45045</v>
      </c>
      <c r="W1503" t="s">
        <v>62</v>
      </c>
      <c r="X1503" t="s">
        <v>51</v>
      </c>
      <c r="Y1503" t="s">
        <v>52</v>
      </c>
      <c r="Z1503">
        <v>4</v>
      </c>
      <c r="AA1503">
        <v>646.72</v>
      </c>
      <c r="AB1503">
        <v>67</v>
      </c>
      <c r="AC1503" t="str" cm="1">
        <f t="array" ref="AC1503">_xlfn.IFS(AB1503 &lt;=29, "Young Adult", AB1503 &lt;=44, "Adult", AB1503 &lt;=59, "Middle Age", AB1503 &gt; 59, "Old")</f>
        <v>Old</v>
      </c>
      <c r="AD1503">
        <f t="shared" ca="1" si="46"/>
        <v>3</v>
      </c>
      <c r="AE1503" t="str" cm="1">
        <f t="array" ref="AE1503">_xlfn.IFS(S1503 &lt; 3, "Low", S1503 &lt;= 4, "Medium", S1503 &gt; 4, "High")</f>
        <v>Low</v>
      </c>
      <c r="AF1503" t="str" cm="1">
        <f t="array" ref="AF1503">_xlfn.IFS(T1503 &lt; 3, "Unsatisfied", T1503 &lt;= 4, "Neutral", T1503 &gt; 4, "Satisfied" )</f>
        <v>Neutral</v>
      </c>
      <c r="AG1503" t="str" cm="1">
        <f t="array" ref="AG1503">_xlfn.IFS(Q1503 &lt; 3, "Needs Improvement", Q1503 &lt;= 4, "Good", Q1503 &gt; 4, "Excellent" )</f>
        <v>Good</v>
      </c>
      <c r="AH1503" t="str">
        <f t="shared" si="47"/>
        <v>Needs Improvement</v>
      </c>
    </row>
    <row r="1504" spans="1:34" x14ac:dyDescent="0.35">
      <c r="A1504">
        <v>2022</v>
      </c>
      <c r="B1504" s="1">
        <v>43609</v>
      </c>
      <c r="C1504" t="s">
        <v>106</v>
      </c>
      <c r="D1504" t="s">
        <v>69</v>
      </c>
      <c r="E1504" t="s">
        <v>30</v>
      </c>
      <c r="F1504" t="s">
        <v>31</v>
      </c>
      <c r="G1504" t="s">
        <v>56</v>
      </c>
      <c r="H1504" t="s">
        <v>46</v>
      </c>
      <c r="I1504" t="s">
        <v>34</v>
      </c>
      <c r="J1504" t="s">
        <v>103</v>
      </c>
      <c r="K1504" s="1">
        <v>15218</v>
      </c>
      <c r="L1504" t="s">
        <v>36</v>
      </c>
      <c r="M1504" t="s">
        <v>37</v>
      </c>
      <c r="N1504" t="s">
        <v>38</v>
      </c>
      <c r="O1504" t="s">
        <v>77</v>
      </c>
      <c r="P1504" t="s">
        <v>40</v>
      </c>
      <c r="Q1504">
        <v>3</v>
      </c>
      <c r="R1504" s="1">
        <v>44876</v>
      </c>
      <c r="S1504">
        <v>5</v>
      </c>
      <c r="T1504">
        <v>3</v>
      </c>
      <c r="U1504">
        <v>5</v>
      </c>
      <c r="V1504" s="1">
        <v>44843</v>
      </c>
      <c r="W1504" t="s">
        <v>41</v>
      </c>
      <c r="X1504" t="s">
        <v>51</v>
      </c>
      <c r="Y1504" t="s">
        <v>52</v>
      </c>
      <c r="Z1504">
        <v>3</v>
      </c>
      <c r="AA1504">
        <v>742.84</v>
      </c>
      <c r="AB1504">
        <v>78</v>
      </c>
      <c r="AC1504" t="str" cm="1">
        <f t="array" ref="AC1504">_xlfn.IFS(AB1504 &lt;=29, "Young Adult", AB1504 &lt;=44, "Adult", AB1504 &lt;=59, "Middle Age", AB1504 &gt; 59, "Old")</f>
        <v>Old</v>
      </c>
      <c r="AD1504">
        <f t="shared" ca="1" si="46"/>
        <v>7</v>
      </c>
      <c r="AE1504" t="str" cm="1">
        <f t="array" ref="AE1504">_xlfn.IFS(S1504 &lt; 3, "Low", S1504 &lt;= 4, "Medium", S1504 &gt; 4, "High")</f>
        <v>High</v>
      </c>
      <c r="AF1504" t="str" cm="1">
        <f t="array" ref="AF1504">_xlfn.IFS(T1504 &lt; 3, "Unsatisfied", T1504 &lt;= 4, "Neutral", T1504 &gt; 4, "Satisfied" )</f>
        <v>Neutral</v>
      </c>
      <c r="AG1504" t="str" cm="1">
        <f t="array" ref="AG1504">_xlfn.IFS(Q1504 &lt; 3, "Needs Improvement", Q1504 &lt;= 4, "Good", Q1504 &gt; 4, "Excellent" )</f>
        <v>Good</v>
      </c>
      <c r="AH1504" t="str">
        <f t="shared" si="47"/>
        <v>Needs Improvement</v>
      </c>
    </row>
    <row r="1505" spans="1:34" x14ac:dyDescent="0.35">
      <c r="A1505">
        <v>2023</v>
      </c>
      <c r="B1505" s="1">
        <v>44590</v>
      </c>
      <c r="C1505" t="s">
        <v>106</v>
      </c>
      <c r="D1505" t="s">
        <v>29</v>
      </c>
      <c r="E1505" t="s">
        <v>30</v>
      </c>
      <c r="F1505" t="s">
        <v>46</v>
      </c>
      <c r="G1505" t="s">
        <v>32</v>
      </c>
      <c r="H1505" t="s">
        <v>46</v>
      </c>
      <c r="I1505" t="s">
        <v>34</v>
      </c>
      <c r="J1505" t="s">
        <v>65</v>
      </c>
      <c r="K1505" s="1">
        <v>22862</v>
      </c>
      <c r="L1505" t="s">
        <v>36</v>
      </c>
      <c r="M1505" t="s">
        <v>37</v>
      </c>
      <c r="N1505" t="s">
        <v>49</v>
      </c>
      <c r="O1505" t="s">
        <v>77</v>
      </c>
      <c r="P1505" t="s">
        <v>40</v>
      </c>
      <c r="Q1505">
        <v>3</v>
      </c>
      <c r="R1505" s="1">
        <v>44844</v>
      </c>
      <c r="S1505">
        <v>3</v>
      </c>
      <c r="T1505">
        <v>4</v>
      </c>
      <c r="U1505">
        <v>4</v>
      </c>
      <c r="V1505" s="1">
        <v>44890</v>
      </c>
      <c r="W1505" t="s">
        <v>92</v>
      </c>
      <c r="X1505" t="s">
        <v>51</v>
      </c>
      <c r="Y1505" t="s">
        <v>52</v>
      </c>
      <c r="Z1505">
        <v>2</v>
      </c>
      <c r="AA1505">
        <v>894.92</v>
      </c>
      <c r="AB1505">
        <v>60</v>
      </c>
      <c r="AC1505" t="str" cm="1">
        <f t="array" ref="AC1505">_xlfn.IFS(AB1505 &lt;=29, "Young Adult", AB1505 &lt;=44, "Adult", AB1505 &lt;=59, "Middle Age", AB1505 &gt; 59, "Old")</f>
        <v>Old</v>
      </c>
      <c r="AD1505">
        <f t="shared" ca="1" si="46"/>
        <v>4</v>
      </c>
      <c r="AE1505" t="str" cm="1">
        <f t="array" ref="AE1505">_xlfn.IFS(S1505 &lt; 3, "Low", S1505 &lt;= 4, "Medium", S1505 &gt; 4, "High")</f>
        <v>Medium</v>
      </c>
      <c r="AF1505" t="str" cm="1">
        <f t="array" ref="AF1505">_xlfn.IFS(T1505 &lt; 3, "Unsatisfied", T1505 &lt;= 4, "Neutral", T1505 &gt; 4, "Satisfied" )</f>
        <v>Neutral</v>
      </c>
      <c r="AG1505" t="str" cm="1">
        <f t="array" ref="AG1505">_xlfn.IFS(Q1505 &lt; 3, "Needs Improvement", Q1505 &lt;= 4, "Good", Q1505 &gt; 4, "Excellent" )</f>
        <v>Good</v>
      </c>
      <c r="AH1505" t="str">
        <f t="shared" si="47"/>
        <v>Needs Improvement</v>
      </c>
    </row>
    <row r="1506" spans="1:34" x14ac:dyDescent="0.35">
      <c r="A1506">
        <v>2024</v>
      </c>
      <c r="B1506" s="1">
        <v>44383</v>
      </c>
      <c r="C1506" t="s">
        <v>106</v>
      </c>
      <c r="D1506" t="s">
        <v>44</v>
      </c>
      <c r="E1506" t="s">
        <v>30</v>
      </c>
      <c r="F1506" t="s">
        <v>55</v>
      </c>
      <c r="G1506" t="s">
        <v>32</v>
      </c>
      <c r="H1506" t="s">
        <v>55</v>
      </c>
      <c r="I1506" t="s">
        <v>34</v>
      </c>
      <c r="J1506" t="s">
        <v>70</v>
      </c>
      <c r="K1506" s="1">
        <v>33322</v>
      </c>
      <c r="L1506" t="s">
        <v>36</v>
      </c>
      <c r="M1506" t="s">
        <v>37</v>
      </c>
      <c r="N1506" t="s">
        <v>84</v>
      </c>
      <c r="O1506" t="s">
        <v>61</v>
      </c>
      <c r="P1506" t="s">
        <v>40</v>
      </c>
      <c r="Q1506">
        <v>3</v>
      </c>
      <c r="R1506" s="1">
        <v>44859</v>
      </c>
      <c r="S1506">
        <v>2</v>
      </c>
      <c r="T1506">
        <v>1</v>
      </c>
      <c r="U1506">
        <v>5</v>
      </c>
      <c r="V1506" s="1">
        <v>45088</v>
      </c>
      <c r="W1506" t="s">
        <v>92</v>
      </c>
      <c r="X1506" t="s">
        <v>51</v>
      </c>
      <c r="Y1506" t="s">
        <v>43</v>
      </c>
      <c r="Z1506">
        <v>1</v>
      </c>
      <c r="AA1506">
        <v>222.56</v>
      </c>
      <c r="AB1506">
        <v>30</v>
      </c>
      <c r="AC1506" t="str" cm="1">
        <f t="array" ref="AC1506">_xlfn.IFS(AB1506 &lt;=29, "Young Adult", AB1506 &lt;=44, "Adult", AB1506 &lt;=59, "Middle Age", AB1506 &gt; 59, "Old")</f>
        <v>Adult</v>
      </c>
      <c r="AD1506">
        <f t="shared" ca="1" si="46"/>
        <v>4</v>
      </c>
      <c r="AE1506" t="str" cm="1">
        <f t="array" ref="AE1506">_xlfn.IFS(S1506 &lt; 3, "Low", S1506 &lt;= 4, "Medium", S1506 &gt; 4, "High")</f>
        <v>Low</v>
      </c>
      <c r="AF1506" t="str" cm="1">
        <f t="array" ref="AF1506">_xlfn.IFS(T1506 &lt; 3, "Unsatisfied", T1506 &lt;= 4, "Neutral", T1506 &gt; 4, "Satisfied" )</f>
        <v>Unsatisfied</v>
      </c>
      <c r="AG1506" t="str" cm="1">
        <f t="array" ref="AG1506">_xlfn.IFS(Q1506 &lt; 3, "Needs Improvement", Q1506 &lt;= 4, "Good", Q1506 &gt; 4, "Excellent" )</f>
        <v>Good</v>
      </c>
      <c r="AH1506" t="str">
        <f t="shared" si="47"/>
        <v>Needs Improvement</v>
      </c>
    </row>
    <row r="1507" spans="1:34" x14ac:dyDescent="0.35">
      <c r="A1507">
        <v>2025</v>
      </c>
      <c r="B1507" s="1">
        <v>44225</v>
      </c>
      <c r="C1507" t="s">
        <v>106</v>
      </c>
      <c r="D1507" t="s">
        <v>87</v>
      </c>
      <c r="E1507" t="s">
        <v>30</v>
      </c>
      <c r="F1507" t="s">
        <v>46</v>
      </c>
      <c r="G1507" t="s">
        <v>32</v>
      </c>
      <c r="H1507" t="s">
        <v>33</v>
      </c>
      <c r="I1507" t="s">
        <v>34</v>
      </c>
      <c r="J1507" t="s">
        <v>70</v>
      </c>
      <c r="K1507" s="1">
        <v>27495</v>
      </c>
      <c r="L1507" t="s">
        <v>36</v>
      </c>
      <c r="M1507" t="s">
        <v>37</v>
      </c>
      <c r="N1507" t="s">
        <v>84</v>
      </c>
      <c r="O1507" t="s">
        <v>61</v>
      </c>
      <c r="P1507" t="s">
        <v>40</v>
      </c>
      <c r="Q1507">
        <v>3</v>
      </c>
      <c r="R1507" s="1">
        <v>45048</v>
      </c>
      <c r="S1507">
        <v>1</v>
      </c>
      <c r="T1507">
        <v>2</v>
      </c>
      <c r="U1507">
        <v>4</v>
      </c>
      <c r="V1507" s="1">
        <v>44943</v>
      </c>
      <c r="W1507" t="s">
        <v>68</v>
      </c>
      <c r="X1507" t="s">
        <v>42</v>
      </c>
      <c r="Y1507" t="s">
        <v>73</v>
      </c>
      <c r="Z1507">
        <v>2</v>
      </c>
      <c r="AA1507">
        <v>699.76</v>
      </c>
      <c r="AB1507">
        <v>46</v>
      </c>
      <c r="AC1507" t="str" cm="1">
        <f t="array" ref="AC1507">_xlfn.IFS(AB1507 &lt;=29, "Young Adult", AB1507 &lt;=44, "Adult", AB1507 &lt;=59, "Middle Age", AB1507 &gt; 59, "Old")</f>
        <v>Middle Age</v>
      </c>
      <c r="AD1507">
        <f t="shared" ca="1" si="46"/>
        <v>5</v>
      </c>
      <c r="AE1507" t="str" cm="1">
        <f t="array" ref="AE1507">_xlfn.IFS(S1507 &lt; 3, "Low", S1507 &lt;= 4, "Medium", S1507 &gt; 4, "High")</f>
        <v>Low</v>
      </c>
      <c r="AF1507" t="str" cm="1">
        <f t="array" ref="AF1507">_xlfn.IFS(T1507 &lt; 3, "Unsatisfied", T1507 &lt;= 4, "Neutral", T1507 &gt; 4, "Satisfied" )</f>
        <v>Unsatisfied</v>
      </c>
      <c r="AG1507" t="str" cm="1">
        <f t="array" ref="AG1507">_xlfn.IFS(Q1507 &lt; 3, "Needs Improvement", Q1507 &lt;= 4, "Good", Q1507 &gt; 4, "Excellent" )</f>
        <v>Good</v>
      </c>
      <c r="AH1507" t="str">
        <f t="shared" si="47"/>
        <v>Needs Improvement</v>
      </c>
    </row>
    <row r="1508" spans="1:34" x14ac:dyDescent="0.35">
      <c r="A1508">
        <v>2026</v>
      </c>
      <c r="B1508" s="1">
        <v>45059</v>
      </c>
      <c r="C1508" t="s">
        <v>28</v>
      </c>
      <c r="D1508" t="s">
        <v>85</v>
      </c>
      <c r="E1508" t="s">
        <v>30</v>
      </c>
      <c r="F1508" t="s">
        <v>31</v>
      </c>
      <c r="G1508" t="s">
        <v>45</v>
      </c>
      <c r="H1508" t="s">
        <v>55</v>
      </c>
      <c r="I1508" t="s">
        <v>34</v>
      </c>
      <c r="J1508" t="s">
        <v>70</v>
      </c>
      <c r="K1508" s="1">
        <v>25625</v>
      </c>
      <c r="L1508" t="s">
        <v>36</v>
      </c>
      <c r="M1508" t="s">
        <v>37</v>
      </c>
      <c r="N1508" t="s">
        <v>49</v>
      </c>
      <c r="O1508" t="s">
        <v>67</v>
      </c>
      <c r="P1508" t="s">
        <v>40</v>
      </c>
      <c r="Q1508">
        <v>3</v>
      </c>
      <c r="R1508" s="1">
        <v>45007</v>
      </c>
      <c r="S1508">
        <v>2</v>
      </c>
      <c r="T1508">
        <v>4</v>
      </c>
      <c r="U1508">
        <v>4</v>
      </c>
      <c r="V1508" s="1">
        <v>44781</v>
      </c>
      <c r="W1508" t="s">
        <v>62</v>
      </c>
      <c r="X1508" t="s">
        <v>51</v>
      </c>
      <c r="Y1508" t="s">
        <v>52</v>
      </c>
      <c r="Z1508">
        <v>3</v>
      </c>
      <c r="AA1508">
        <v>124.93</v>
      </c>
      <c r="AB1508">
        <v>53</v>
      </c>
      <c r="AC1508" t="str" cm="1">
        <f t="array" ref="AC1508">_xlfn.IFS(AB1508 &lt;=29, "Young Adult", AB1508 &lt;=44, "Adult", AB1508 &lt;=59, "Middle Age", AB1508 &gt; 59, "Old")</f>
        <v>Middle Age</v>
      </c>
      <c r="AD1508">
        <f t="shared" ca="1" si="46"/>
        <v>3</v>
      </c>
      <c r="AE1508" t="str" cm="1">
        <f t="array" ref="AE1508">_xlfn.IFS(S1508 &lt; 3, "Low", S1508 &lt;= 4, "Medium", S1508 &gt; 4, "High")</f>
        <v>Low</v>
      </c>
      <c r="AF1508" t="str" cm="1">
        <f t="array" ref="AF1508">_xlfn.IFS(T1508 &lt; 3, "Unsatisfied", T1508 &lt;= 4, "Neutral", T1508 &gt; 4, "Satisfied" )</f>
        <v>Neutral</v>
      </c>
      <c r="AG1508" t="str" cm="1">
        <f t="array" ref="AG1508">_xlfn.IFS(Q1508 &lt; 3, "Needs Improvement", Q1508 &lt;= 4, "Good", Q1508 &gt; 4, "Excellent" )</f>
        <v>Good</v>
      </c>
      <c r="AH1508" t="str">
        <f t="shared" si="47"/>
        <v>Needs Improvement</v>
      </c>
    </row>
    <row r="1509" spans="1:34" x14ac:dyDescent="0.35">
      <c r="A1509">
        <v>2027</v>
      </c>
      <c r="B1509" s="1">
        <v>43607</v>
      </c>
      <c r="C1509" t="s">
        <v>28</v>
      </c>
      <c r="D1509" t="s">
        <v>44</v>
      </c>
      <c r="E1509" t="s">
        <v>30</v>
      </c>
      <c r="F1509" t="s">
        <v>46</v>
      </c>
      <c r="G1509" t="s">
        <v>45</v>
      </c>
      <c r="H1509" t="s">
        <v>55</v>
      </c>
      <c r="I1509" t="s">
        <v>34</v>
      </c>
      <c r="J1509" t="s">
        <v>97</v>
      </c>
      <c r="K1509" s="1">
        <v>27245</v>
      </c>
      <c r="L1509" t="s">
        <v>36</v>
      </c>
      <c r="M1509" t="s">
        <v>37</v>
      </c>
      <c r="N1509" t="s">
        <v>72</v>
      </c>
      <c r="O1509" t="s">
        <v>61</v>
      </c>
      <c r="P1509" t="s">
        <v>40</v>
      </c>
      <c r="Q1509">
        <v>3</v>
      </c>
      <c r="R1509" s="1">
        <v>45092</v>
      </c>
      <c r="S1509">
        <v>3</v>
      </c>
      <c r="T1509">
        <v>1</v>
      </c>
      <c r="U1509">
        <v>3</v>
      </c>
      <c r="V1509" s="1">
        <v>44781</v>
      </c>
      <c r="W1509" t="s">
        <v>68</v>
      </c>
      <c r="X1509" t="s">
        <v>51</v>
      </c>
      <c r="Y1509" t="s">
        <v>52</v>
      </c>
      <c r="Z1509">
        <v>5</v>
      </c>
      <c r="AA1509">
        <v>664.12</v>
      </c>
      <c r="AB1509">
        <v>45</v>
      </c>
      <c r="AC1509" t="str" cm="1">
        <f t="array" ref="AC1509">_xlfn.IFS(AB1509 &lt;=29, "Young Adult", AB1509 &lt;=44, "Adult", AB1509 &lt;=59, "Middle Age", AB1509 &gt; 59, "Old")</f>
        <v>Middle Age</v>
      </c>
      <c r="AD1509">
        <f t="shared" ca="1" si="46"/>
        <v>7</v>
      </c>
      <c r="AE1509" t="str" cm="1">
        <f t="array" ref="AE1509">_xlfn.IFS(S1509 &lt; 3, "Low", S1509 &lt;= 4, "Medium", S1509 &gt; 4, "High")</f>
        <v>Medium</v>
      </c>
      <c r="AF1509" t="str" cm="1">
        <f t="array" ref="AF1509">_xlfn.IFS(T1509 &lt; 3, "Unsatisfied", T1509 &lt;= 4, "Neutral", T1509 &gt; 4, "Satisfied" )</f>
        <v>Unsatisfied</v>
      </c>
      <c r="AG1509" t="str" cm="1">
        <f t="array" ref="AG1509">_xlfn.IFS(Q1509 &lt; 3, "Needs Improvement", Q1509 &lt;= 4, "Good", Q1509 &gt; 4, "Excellent" )</f>
        <v>Good</v>
      </c>
      <c r="AH1509" t="str">
        <f t="shared" si="47"/>
        <v>Needs Improvement</v>
      </c>
    </row>
    <row r="1510" spans="1:34" x14ac:dyDescent="0.35">
      <c r="A1510">
        <v>2028</v>
      </c>
      <c r="B1510" s="1">
        <v>44469</v>
      </c>
      <c r="C1510" t="s">
        <v>28</v>
      </c>
      <c r="D1510" t="s">
        <v>87</v>
      </c>
      <c r="E1510" t="s">
        <v>108</v>
      </c>
      <c r="F1510" t="s">
        <v>55</v>
      </c>
      <c r="G1510" t="s">
        <v>32</v>
      </c>
      <c r="H1510" t="s">
        <v>33</v>
      </c>
      <c r="I1510" t="s">
        <v>34</v>
      </c>
      <c r="J1510" t="s">
        <v>70</v>
      </c>
      <c r="K1510" s="1">
        <v>29708</v>
      </c>
      <c r="L1510" t="s">
        <v>36</v>
      </c>
      <c r="M1510" t="s">
        <v>37</v>
      </c>
      <c r="N1510" t="s">
        <v>49</v>
      </c>
      <c r="O1510" t="s">
        <v>39</v>
      </c>
      <c r="P1510" t="s">
        <v>40</v>
      </c>
      <c r="Q1510">
        <v>3</v>
      </c>
      <c r="R1510" s="1">
        <v>44835</v>
      </c>
      <c r="S1510">
        <v>4</v>
      </c>
      <c r="T1510">
        <v>4</v>
      </c>
      <c r="U1510">
        <v>4</v>
      </c>
      <c r="V1510" s="1">
        <v>44975</v>
      </c>
      <c r="W1510" t="s">
        <v>62</v>
      </c>
      <c r="X1510" t="s">
        <v>51</v>
      </c>
      <c r="Y1510" t="s">
        <v>73</v>
      </c>
      <c r="Z1510">
        <v>2</v>
      </c>
      <c r="AA1510">
        <v>862.82</v>
      </c>
      <c r="AB1510">
        <v>40</v>
      </c>
      <c r="AC1510" t="str" cm="1">
        <f t="array" ref="AC1510">_xlfn.IFS(AB1510 &lt;=29, "Young Adult", AB1510 &lt;=44, "Adult", AB1510 &lt;=59, "Middle Age", AB1510 &gt; 59, "Old")</f>
        <v>Adult</v>
      </c>
      <c r="AD1510">
        <f t="shared" ca="1" si="46"/>
        <v>4</v>
      </c>
      <c r="AE1510" t="str" cm="1">
        <f t="array" ref="AE1510">_xlfn.IFS(S1510 &lt; 3, "Low", S1510 &lt;= 4, "Medium", S1510 &gt; 4, "High")</f>
        <v>Medium</v>
      </c>
      <c r="AF1510" t="str" cm="1">
        <f t="array" ref="AF1510">_xlfn.IFS(T1510 &lt; 3, "Unsatisfied", T1510 &lt;= 4, "Neutral", T1510 &gt; 4, "Satisfied" )</f>
        <v>Neutral</v>
      </c>
      <c r="AG1510" t="str" cm="1">
        <f t="array" ref="AG1510">_xlfn.IFS(Q1510 &lt; 3, "Needs Improvement", Q1510 &lt;= 4, "Good", Q1510 &gt; 4, "Excellent" )</f>
        <v>Good</v>
      </c>
      <c r="AH1510" t="str">
        <f t="shared" si="47"/>
        <v>Needs Improvement</v>
      </c>
    </row>
    <row r="1511" spans="1:34" x14ac:dyDescent="0.35">
      <c r="A1511">
        <v>2029</v>
      </c>
      <c r="B1511" s="1">
        <v>43717</v>
      </c>
      <c r="C1511" t="s">
        <v>28</v>
      </c>
      <c r="D1511" t="s">
        <v>64</v>
      </c>
      <c r="E1511" t="s">
        <v>30</v>
      </c>
      <c r="F1511" t="s">
        <v>31</v>
      </c>
      <c r="G1511" t="s">
        <v>32</v>
      </c>
      <c r="H1511" t="s">
        <v>55</v>
      </c>
      <c r="I1511" t="s">
        <v>34</v>
      </c>
      <c r="J1511" t="s">
        <v>75</v>
      </c>
      <c r="K1511" s="1">
        <v>16002</v>
      </c>
      <c r="L1511" t="s">
        <v>36</v>
      </c>
      <c r="M1511" t="s">
        <v>37</v>
      </c>
      <c r="N1511" t="s">
        <v>72</v>
      </c>
      <c r="O1511" t="s">
        <v>61</v>
      </c>
      <c r="P1511" t="s">
        <v>40</v>
      </c>
      <c r="Q1511">
        <v>3</v>
      </c>
      <c r="R1511" s="1">
        <v>44834</v>
      </c>
      <c r="S1511">
        <v>2</v>
      </c>
      <c r="T1511">
        <v>5</v>
      </c>
      <c r="U1511">
        <v>1</v>
      </c>
      <c r="V1511" s="1">
        <v>44879</v>
      </c>
      <c r="W1511" t="s">
        <v>62</v>
      </c>
      <c r="X1511" t="s">
        <v>51</v>
      </c>
      <c r="Y1511" t="s">
        <v>73</v>
      </c>
      <c r="Z1511">
        <v>1</v>
      </c>
      <c r="AA1511">
        <v>813.01</v>
      </c>
      <c r="AB1511">
        <v>76</v>
      </c>
      <c r="AC1511" t="str" cm="1">
        <f t="array" ref="AC1511">_xlfn.IFS(AB1511 &lt;=29, "Young Adult", AB1511 &lt;=44, "Adult", AB1511 &lt;=59, "Middle Age", AB1511 &gt; 59, "Old")</f>
        <v>Old</v>
      </c>
      <c r="AD1511">
        <f t="shared" ca="1" si="46"/>
        <v>6</v>
      </c>
      <c r="AE1511" t="str" cm="1">
        <f t="array" ref="AE1511">_xlfn.IFS(S1511 &lt; 3, "Low", S1511 &lt;= 4, "Medium", S1511 &gt; 4, "High")</f>
        <v>Low</v>
      </c>
      <c r="AF1511" t="str" cm="1">
        <f t="array" ref="AF1511">_xlfn.IFS(T1511 &lt; 3, "Unsatisfied", T1511 &lt;= 4, "Neutral", T1511 &gt; 4, "Satisfied" )</f>
        <v>Satisfied</v>
      </c>
      <c r="AG1511" t="str" cm="1">
        <f t="array" ref="AG1511">_xlfn.IFS(Q1511 &lt; 3, "Needs Improvement", Q1511 &lt;= 4, "Good", Q1511 &gt; 4, "Excellent" )</f>
        <v>Good</v>
      </c>
      <c r="AH1511" t="str">
        <f t="shared" si="47"/>
        <v>Needs Improvement</v>
      </c>
    </row>
    <row r="1512" spans="1:34" x14ac:dyDescent="0.35">
      <c r="A1512">
        <v>2030</v>
      </c>
      <c r="B1512" s="1">
        <v>43581</v>
      </c>
      <c r="C1512" t="s">
        <v>28</v>
      </c>
      <c r="D1512" t="s">
        <v>94</v>
      </c>
      <c r="E1512" t="s">
        <v>30</v>
      </c>
      <c r="F1512" t="s">
        <v>55</v>
      </c>
      <c r="G1512" t="s">
        <v>56</v>
      </c>
      <c r="H1512" t="s">
        <v>55</v>
      </c>
      <c r="I1512" t="s">
        <v>34</v>
      </c>
      <c r="J1512" t="s">
        <v>101</v>
      </c>
      <c r="K1512" s="1">
        <v>30176</v>
      </c>
      <c r="L1512" t="s">
        <v>36</v>
      </c>
      <c r="M1512" t="s">
        <v>37</v>
      </c>
      <c r="N1512" t="s">
        <v>84</v>
      </c>
      <c r="O1512" t="s">
        <v>67</v>
      </c>
      <c r="P1512" t="s">
        <v>40</v>
      </c>
      <c r="Q1512">
        <v>3</v>
      </c>
      <c r="R1512" s="1">
        <v>45023</v>
      </c>
      <c r="S1512">
        <v>4</v>
      </c>
      <c r="T1512">
        <v>1</v>
      </c>
      <c r="U1512">
        <v>5</v>
      </c>
      <c r="V1512" s="1">
        <v>45135</v>
      </c>
      <c r="W1512" t="s">
        <v>92</v>
      </c>
      <c r="X1512" t="s">
        <v>51</v>
      </c>
      <c r="Y1512" t="s">
        <v>52</v>
      </c>
      <c r="Z1512">
        <v>4</v>
      </c>
      <c r="AA1512">
        <v>349.75</v>
      </c>
      <c r="AB1512">
        <v>37</v>
      </c>
      <c r="AC1512" t="str" cm="1">
        <f t="array" ref="AC1512">_xlfn.IFS(AB1512 &lt;=29, "Young Adult", AB1512 &lt;=44, "Adult", AB1512 &lt;=59, "Middle Age", AB1512 &gt; 59, "Old")</f>
        <v>Adult</v>
      </c>
      <c r="AD1512">
        <f t="shared" ca="1" si="46"/>
        <v>7</v>
      </c>
      <c r="AE1512" t="str" cm="1">
        <f t="array" ref="AE1512">_xlfn.IFS(S1512 &lt; 3, "Low", S1512 &lt;= 4, "Medium", S1512 &gt; 4, "High")</f>
        <v>Medium</v>
      </c>
      <c r="AF1512" t="str" cm="1">
        <f t="array" ref="AF1512">_xlfn.IFS(T1512 &lt; 3, "Unsatisfied", T1512 &lt;= 4, "Neutral", T1512 &gt; 4, "Satisfied" )</f>
        <v>Unsatisfied</v>
      </c>
      <c r="AG1512" t="str" cm="1">
        <f t="array" ref="AG1512">_xlfn.IFS(Q1512 &lt; 3, "Needs Improvement", Q1512 &lt;= 4, "Good", Q1512 &gt; 4, "Excellent" )</f>
        <v>Good</v>
      </c>
      <c r="AH1512" t="str">
        <f t="shared" si="47"/>
        <v>Needs Improvement</v>
      </c>
    </row>
    <row r="1513" spans="1:34" x14ac:dyDescent="0.35">
      <c r="A1513">
        <v>2031</v>
      </c>
      <c r="B1513" s="1">
        <v>44611</v>
      </c>
      <c r="C1513" t="s">
        <v>28</v>
      </c>
      <c r="D1513" t="s">
        <v>74</v>
      </c>
      <c r="E1513" t="s">
        <v>30</v>
      </c>
      <c r="F1513" t="s">
        <v>55</v>
      </c>
      <c r="G1513" t="s">
        <v>32</v>
      </c>
      <c r="H1513" t="s">
        <v>55</v>
      </c>
      <c r="I1513" t="s">
        <v>34</v>
      </c>
      <c r="J1513" t="s">
        <v>96</v>
      </c>
      <c r="K1513" s="1">
        <v>28292</v>
      </c>
      <c r="L1513" t="s">
        <v>36</v>
      </c>
      <c r="M1513" t="s">
        <v>48</v>
      </c>
      <c r="N1513" t="s">
        <v>84</v>
      </c>
      <c r="O1513" t="s">
        <v>67</v>
      </c>
      <c r="P1513" t="s">
        <v>40</v>
      </c>
      <c r="Q1513">
        <v>3</v>
      </c>
      <c r="R1513" s="1">
        <v>44966</v>
      </c>
      <c r="S1513">
        <v>1</v>
      </c>
      <c r="T1513">
        <v>3</v>
      </c>
      <c r="U1513">
        <v>1</v>
      </c>
      <c r="V1513" s="1">
        <v>45132</v>
      </c>
      <c r="W1513" t="s">
        <v>68</v>
      </c>
      <c r="X1513" t="s">
        <v>51</v>
      </c>
      <c r="Y1513" t="s">
        <v>43</v>
      </c>
      <c r="Z1513">
        <v>1</v>
      </c>
      <c r="AA1513">
        <v>244.5</v>
      </c>
      <c r="AB1513">
        <v>45</v>
      </c>
      <c r="AC1513" t="str" cm="1">
        <f t="array" ref="AC1513">_xlfn.IFS(AB1513 &lt;=29, "Young Adult", AB1513 &lt;=44, "Adult", AB1513 &lt;=59, "Middle Age", AB1513 &gt; 59, "Old")</f>
        <v>Middle Age</v>
      </c>
      <c r="AD1513">
        <f t="shared" ca="1" si="46"/>
        <v>4</v>
      </c>
      <c r="AE1513" t="str" cm="1">
        <f t="array" ref="AE1513">_xlfn.IFS(S1513 &lt; 3, "Low", S1513 &lt;= 4, "Medium", S1513 &gt; 4, "High")</f>
        <v>Low</v>
      </c>
      <c r="AF1513" t="str" cm="1">
        <f t="array" ref="AF1513">_xlfn.IFS(T1513 &lt; 3, "Unsatisfied", T1513 &lt;= 4, "Neutral", T1513 &gt; 4, "Satisfied" )</f>
        <v>Neutral</v>
      </c>
      <c r="AG1513" t="str" cm="1">
        <f t="array" ref="AG1513">_xlfn.IFS(Q1513 &lt; 3, "Needs Improvement", Q1513 &lt;= 4, "Good", Q1513 &gt; 4, "Excellent" )</f>
        <v>Good</v>
      </c>
      <c r="AH1513" t="str">
        <f t="shared" si="47"/>
        <v>Needs Improvement</v>
      </c>
    </row>
    <row r="1514" spans="1:34" x14ac:dyDescent="0.35">
      <c r="A1514">
        <v>2032</v>
      </c>
      <c r="B1514" s="1">
        <v>44667</v>
      </c>
      <c r="C1514" t="s">
        <v>28</v>
      </c>
      <c r="D1514" t="s">
        <v>81</v>
      </c>
      <c r="E1514" t="s">
        <v>30</v>
      </c>
      <c r="F1514" t="s">
        <v>31</v>
      </c>
      <c r="G1514" t="s">
        <v>32</v>
      </c>
      <c r="H1514" t="s">
        <v>46</v>
      </c>
      <c r="I1514" t="s">
        <v>34</v>
      </c>
      <c r="J1514" t="s">
        <v>70</v>
      </c>
      <c r="K1514" s="1">
        <v>35374</v>
      </c>
      <c r="L1514" t="s">
        <v>36</v>
      </c>
      <c r="M1514" t="s">
        <v>48</v>
      </c>
      <c r="N1514" t="s">
        <v>84</v>
      </c>
      <c r="O1514" t="s">
        <v>77</v>
      </c>
      <c r="P1514" t="s">
        <v>40</v>
      </c>
      <c r="Q1514">
        <v>3</v>
      </c>
      <c r="R1514" s="1">
        <v>45109</v>
      </c>
      <c r="S1514">
        <v>5</v>
      </c>
      <c r="T1514">
        <v>2</v>
      </c>
      <c r="U1514">
        <v>4</v>
      </c>
      <c r="V1514" s="1">
        <v>44886</v>
      </c>
      <c r="W1514" t="s">
        <v>50</v>
      </c>
      <c r="X1514" t="s">
        <v>42</v>
      </c>
      <c r="Y1514" t="s">
        <v>63</v>
      </c>
      <c r="Z1514">
        <v>3</v>
      </c>
      <c r="AA1514">
        <v>873.52</v>
      </c>
      <c r="AB1514">
        <v>26</v>
      </c>
      <c r="AC1514" t="str" cm="1">
        <f t="array" ref="AC1514">_xlfn.IFS(AB1514 &lt;=29, "Young Adult", AB1514 &lt;=44, "Adult", AB1514 &lt;=59, "Middle Age", AB1514 &gt; 59, "Old")</f>
        <v>Young Adult</v>
      </c>
      <c r="AD1514">
        <f t="shared" ca="1" si="46"/>
        <v>4</v>
      </c>
      <c r="AE1514" t="str" cm="1">
        <f t="array" ref="AE1514">_xlfn.IFS(S1514 &lt; 3, "Low", S1514 &lt;= 4, "Medium", S1514 &gt; 4, "High")</f>
        <v>High</v>
      </c>
      <c r="AF1514" t="str" cm="1">
        <f t="array" ref="AF1514">_xlfn.IFS(T1514 &lt; 3, "Unsatisfied", T1514 &lt;= 4, "Neutral", T1514 &gt; 4, "Satisfied" )</f>
        <v>Unsatisfied</v>
      </c>
      <c r="AG1514" t="str" cm="1">
        <f t="array" ref="AG1514">_xlfn.IFS(Q1514 &lt; 3, "Needs Improvement", Q1514 &lt;= 4, "Good", Q1514 &gt; 4, "Excellent" )</f>
        <v>Good</v>
      </c>
      <c r="AH1514" t="str">
        <f t="shared" si="47"/>
        <v>Effective</v>
      </c>
    </row>
    <row r="1515" spans="1:34" x14ac:dyDescent="0.35">
      <c r="A1515">
        <v>2033</v>
      </c>
      <c r="B1515" s="1">
        <v>44693</v>
      </c>
      <c r="C1515" t="s">
        <v>28</v>
      </c>
      <c r="D1515" t="s">
        <v>54</v>
      </c>
      <c r="E1515" t="s">
        <v>30</v>
      </c>
      <c r="F1515" t="s">
        <v>55</v>
      </c>
      <c r="G1515" t="s">
        <v>45</v>
      </c>
      <c r="H1515" t="s">
        <v>55</v>
      </c>
      <c r="I1515" t="s">
        <v>34</v>
      </c>
      <c r="J1515" t="s">
        <v>65</v>
      </c>
      <c r="K1515" s="1">
        <v>33266</v>
      </c>
      <c r="L1515" t="s">
        <v>36</v>
      </c>
      <c r="M1515" t="s">
        <v>37</v>
      </c>
      <c r="N1515" t="s">
        <v>38</v>
      </c>
      <c r="O1515" t="s">
        <v>77</v>
      </c>
      <c r="P1515" t="s">
        <v>40</v>
      </c>
      <c r="Q1515">
        <v>3</v>
      </c>
      <c r="R1515" s="1">
        <v>44844</v>
      </c>
      <c r="S1515">
        <v>4</v>
      </c>
      <c r="T1515">
        <v>1</v>
      </c>
      <c r="U1515">
        <v>5</v>
      </c>
      <c r="V1515" s="1">
        <v>44996</v>
      </c>
      <c r="W1515" t="s">
        <v>41</v>
      </c>
      <c r="X1515" t="s">
        <v>51</v>
      </c>
      <c r="Y1515" t="s">
        <v>73</v>
      </c>
      <c r="Z1515">
        <v>1</v>
      </c>
      <c r="AA1515">
        <v>358.65</v>
      </c>
      <c r="AB1515">
        <v>31</v>
      </c>
      <c r="AC1515" t="str" cm="1">
        <f t="array" ref="AC1515">_xlfn.IFS(AB1515 &lt;=29, "Young Adult", AB1515 &lt;=44, "Adult", AB1515 &lt;=59, "Middle Age", AB1515 &gt; 59, "Old")</f>
        <v>Adult</v>
      </c>
      <c r="AD1515">
        <f t="shared" ca="1" si="46"/>
        <v>4</v>
      </c>
      <c r="AE1515" t="str" cm="1">
        <f t="array" ref="AE1515">_xlfn.IFS(S1515 &lt; 3, "Low", S1515 &lt;= 4, "Medium", S1515 &gt; 4, "High")</f>
        <v>Medium</v>
      </c>
      <c r="AF1515" t="str" cm="1">
        <f t="array" ref="AF1515">_xlfn.IFS(T1515 &lt; 3, "Unsatisfied", T1515 &lt;= 4, "Neutral", T1515 &gt; 4, "Satisfied" )</f>
        <v>Unsatisfied</v>
      </c>
      <c r="AG1515" t="str" cm="1">
        <f t="array" ref="AG1515">_xlfn.IFS(Q1515 &lt; 3, "Needs Improvement", Q1515 &lt;= 4, "Good", Q1515 &gt; 4, "Excellent" )</f>
        <v>Good</v>
      </c>
      <c r="AH1515" t="str">
        <f t="shared" si="47"/>
        <v>Needs Improvement</v>
      </c>
    </row>
    <row r="1516" spans="1:34" x14ac:dyDescent="0.35">
      <c r="A1516">
        <v>2034</v>
      </c>
      <c r="B1516" s="1">
        <v>44434</v>
      </c>
      <c r="C1516" t="s">
        <v>28</v>
      </c>
      <c r="D1516" t="s">
        <v>69</v>
      </c>
      <c r="E1516" t="s">
        <v>30</v>
      </c>
      <c r="F1516" t="s">
        <v>55</v>
      </c>
      <c r="G1516" t="s">
        <v>32</v>
      </c>
      <c r="H1516" t="s">
        <v>46</v>
      </c>
      <c r="I1516" t="s">
        <v>34</v>
      </c>
      <c r="J1516" t="s">
        <v>70</v>
      </c>
      <c r="K1516" s="1">
        <v>17186</v>
      </c>
      <c r="L1516" t="s">
        <v>36</v>
      </c>
      <c r="M1516" t="s">
        <v>37</v>
      </c>
      <c r="N1516" t="s">
        <v>84</v>
      </c>
      <c r="O1516" t="s">
        <v>67</v>
      </c>
      <c r="P1516" t="s">
        <v>40</v>
      </c>
      <c r="Q1516">
        <v>3</v>
      </c>
      <c r="R1516" s="1">
        <v>44956</v>
      </c>
      <c r="S1516">
        <v>2</v>
      </c>
      <c r="T1516">
        <v>4</v>
      </c>
      <c r="U1516">
        <v>1</v>
      </c>
      <c r="V1516" s="1">
        <v>44946</v>
      </c>
      <c r="W1516" t="s">
        <v>68</v>
      </c>
      <c r="X1516" t="s">
        <v>42</v>
      </c>
      <c r="Y1516" t="s">
        <v>73</v>
      </c>
      <c r="Z1516">
        <v>1</v>
      </c>
      <c r="AA1516">
        <v>632.33000000000004</v>
      </c>
      <c r="AB1516">
        <v>74</v>
      </c>
      <c r="AC1516" t="str" cm="1">
        <f t="array" ref="AC1516">_xlfn.IFS(AB1516 &lt;=29, "Young Adult", AB1516 &lt;=44, "Adult", AB1516 &lt;=59, "Middle Age", AB1516 &gt; 59, "Old")</f>
        <v>Old</v>
      </c>
      <c r="AD1516">
        <f t="shared" ca="1" si="46"/>
        <v>4</v>
      </c>
      <c r="AE1516" t="str" cm="1">
        <f t="array" ref="AE1516">_xlfn.IFS(S1516 &lt; 3, "Low", S1516 &lt;= 4, "Medium", S1516 &gt; 4, "High")</f>
        <v>Low</v>
      </c>
      <c r="AF1516" t="str" cm="1">
        <f t="array" ref="AF1516">_xlfn.IFS(T1516 &lt; 3, "Unsatisfied", T1516 &lt;= 4, "Neutral", T1516 &gt; 4, "Satisfied" )</f>
        <v>Neutral</v>
      </c>
      <c r="AG1516" t="str" cm="1">
        <f t="array" ref="AG1516">_xlfn.IFS(Q1516 &lt; 3, "Needs Improvement", Q1516 &lt;= 4, "Good", Q1516 &gt; 4, "Excellent" )</f>
        <v>Good</v>
      </c>
      <c r="AH1516" t="str">
        <f t="shared" si="47"/>
        <v>Needs Improvement</v>
      </c>
    </row>
    <row r="1517" spans="1:34" x14ac:dyDescent="0.35">
      <c r="A1517">
        <v>2035</v>
      </c>
      <c r="B1517" s="1">
        <v>43988</v>
      </c>
      <c r="C1517" t="s">
        <v>28</v>
      </c>
      <c r="D1517" t="s">
        <v>29</v>
      </c>
      <c r="E1517" t="s">
        <v>30</v>
      </c>
      <c r="F1517" t="s">
        <v>55</v>
      </c>
      <c r="G1517" t="s">
        <v>32</v>
      </c>
      <c r="H1517" t="s">
        <v>55</v>
      </c>
      <c r="I1517" t="s">
        <v>34</v>
      </c>
      <c r="J1517" t="s">
        <v>47</v>
      </c>
      <c r="K1517" s="1">
        <v>36964</v>
      </c>
      <c r="L1517" t="s">
        <v>36</v>
      </c>
      <c r="M1517" t="s">
        <v>37</v>
      </c>
      <c r="N1517" t="s">
        <v>84</v>
      </c>
      <c r="O1517" t="s">
        <v>67</v>
      </c>
      <c r="P1517" t="s">
        <v>40</v>
      </c>
      <c r="Q1517">
        <v>3</v>
      </c>
      <c r="R1517" s="1">
        <v>44937</v>
      </c>
      <c r="S1517">
        <v>4</v>
      </c>
      <c r="T1517">
        <v>2</v>
      </c>
      <c r="U1517">
        <v>3</v>
      </c>
      <c r="V1517" s="1">
        <v>44974</v>
      </c>
      <c r="W1517" t="s">
        <v>50</v>
      </c>
      <c r="X1517" t="s">
        <v>51</v>
      </c>
      <c r="Y1517" t="s">
        <v>43</v>
      </c>
      <c r="Z1517">
        <v>2</v>
      </c>
      <c r="AA1517">
        <v>565.80999999999995</v>
      </c>
      <c r="AB1517">
        <v>19</v>
      </c>
      <c r="AC1517" t="str" cm="1">
        <f t="array" ref="AC1517">_xlfn.IFS(AB1517 &lt;=29, "Young Adult", AB1517 &lt;=44, "Adult", AB1517 &lt;=59, "Middle Age", AB1517 &gt; 59, "Old")</f>
        <v>Young Adult</v>
      </c>
      <c r="AD1517">
        <f t="shared" ca="1" si="46"/>
        <v>6</v>
      </c>
      <c r="AE1517" t="str" cm="1">
        <f t="array" ref="AE1517">_xlfn.IFS(S1517 &lt; 3, "Low", S1517 &lt;= 4, "Medium", S1517 &gt; 4, "High")</f>
        <v>Medium</v>
      </c>
      <c r="AF1517" t="str" cm="1">
        <f t="array" ref="AF1517">_xlfn.IFS(T1517 &lt; 3, "Unsatisfied", T1517 &lt;= 4, "Neutral", T1517 &gt; 4, "Satisfied" )</f>
        <v>Unsatisfied</v>
      </c>
      <c r="AG1517" t="str" cm="1">
        <f t="array" ref="AG1517">_xlfn.IFS(Q1517 &lt; 3, "Needs Improvement", Q1517 &lt;= 4, "Good", Q1517 &gt; 4, "Excellent" )</f>
        <v>Good</v>
      </c>
      <c r="AH1517" t="str">
        <f t="shared" si="47"/>
        <v>Needs Improvement</v>
      </c>
    </row>
    <row r="1518" spans="1:34" x14ac:dyDescent="0.35">
      <c r="A1518">
        <v>2036</v>
      </c>
      <c r="B1518" s="1">
        <v>44738</v>
      </c>
      <c r="C1518" t="s">
        <v>28</v>
      </c>
      <c r="D1518" t="s">
        <v>85</v>
      </c>
      <c r="E1518" t="s">
        <v>30</v>
      </c>
      <c r="F1518" t="s">
        <v>31</v>
      </c>
      <c r="G1518" t="s">
        <v>45</v>
      </c>
      <c r="H1518" t="s">
        <v>46</v>
      </c>
      <c r="I1518" t="s">
        <v>34</v>
      </c>
      <c r="J1518" t="s">
        <v>47</v>
      </c>
      <c r="K1518" s="1">
        <v>15390</v>
      </c>
      <c r="L1518" t="s">
        <v>36</v>
      </c>
      <c r="M1518" t="s">
        <v>37</v>
      </c>
      <c r="N1518" t="s">
        <v>84</v>
      </c>
      <c r="O1518" t="s">
        <v>61</v>
      </c>
      <c r="P1518" t="s">
        <v>40</v>
      </c>
      <c r="Q1518">
        <v>3</v>
      </c>
      <c r="R1518" s="1">
        <v>45003</v>
      </c>
      <c r="S1518">
        <v>4</v>
      </c>
      <c r="T1518">
        <v>3</v>
      </c>
      <c r="U1518">
        <v>4</v>
      </c>
      <c r="V1518" s="1">
        <v>44828</v>
      </c>
      <c r="W1518" t="s">
        <v>92</v>
      </c>
      <c r="X1518" t="s">
        <v>42</v>
      </c>
      <c r="Y1518" t="s">
        <v>63</v>
      </c>
      <c r="Z1518">
        <v>3</v>
      </c>
      <c r="AA1518">
        <v>849.04</v>
      </c>
      <c r="AB1518">
        <v>80</v>
      </c>
      <c r="AC1518" t="str" cm="1">
        <f t="array" ref="AC1518">_xlfn.IFS(AB1518 &lt;=29, "Young Adult", AB1518 &lt;=44, "Adult", AB1518 &lt;=59, "Middle Age", AB1518 &gt; 59, "Old")</f>
        <v>Old</v>
      </c>
      <c r="AD1518">
        <f t="shared" ca="1" si="46"/>
        <v>3</v>
      </c>
      <c r="AE1518" t="str" cm="1">
        <f t="array" ref="AE1518">_xlfn.IFS(S1518 &lt; 3, "Low", S1518 &lt;= 4, "Medium", S1518 &gt; 4, "High")</f>
        <v>Medium</v>
      </c>
      <c r="AF1518" t="str" cm="1">
        <f t="array" ref="AF1518">_xlfn.IFS(T1518 &lt; 3, "Unsatisfied", T1518 &lt;= 4, "Neutral", T1518 &gt; 4, "Satisfied" )</f>
        <v>Neutral</v>
      </c>
      <c r="AG1518" t="str" cm="1">
        <f t="array" ref="AG1518">_xlfn.IFS(Q1518 &lt; 3, "Needs Improvement", Q1518 &lt;= 4, "Good", Q1518 &gt; 4, "Excellent" )</f>
        <v>Good</v>
      </c>
      <c r="AH1518" t="str">
        <f t="shared" si="47"/>
        <v>Effective</v>
      </c>
    </row>
    <row r="1519" spans="1:34" x14ac:dyDescent="0.35">
      <c r="A1519">
        <v>2037</v>
      </c>
      <c r="B1519" s="1">
        <v>44205</v>
      </c>
      <c r="C1519" t="s">
        <v>28</v>
      </c>
      <c r="D1519" t="s">
        <v>44</v>
      </c>
      <c r="E1519" t="s">
        <v>30</v>
      </c>
      <c r="F1519" t="s">
        <v>31</v>
      </c>
      <c r="G1519" t="s">
        <v>32</v>
      </c>
      <c r="H1519" t="s">
        <v>55</v>
      </c>
      <c r="I1519" t="s">
        <v>34</v>
      </c>
      <c r="J1519" t="s">
        <v>65</v>
      </c>
      <c r="K1519" s="1">
        <v>16676</v>
      </c>
      <c r="L1519" t="s">
        <v>36</v>
      </c>
      <c r="M1519" t="s">
        <v>37</v>
      </c>
      <c r="N1519" t="s">
        <v>38</v>
      </c>
      <c r="O1519" t="s">
        <v>67</v>
      </c>
      <c r="P1519" t="s">
        <v>40</v>
      </c>
      <c r="Q1519">
        <v>3</v>
      </c>
      <c r="R1519" s="1">
        <v>44954</v>
      </c>
      <c r="S1519">
        <v>2</v>
      </c>
      <c r="T1519">
        <v>5</v>
      </c>
      <c r="U1519">
        <v>4</v>
      </c>
      <c r="V1519" s="1">
        <v>45123</v>
      </c>
      <c r="W1519" t="s">
        <v>41</v>
      </c>
      <c r="X1519" t="s">
        <v>42</v>
      </c>
      <c r="Y1519" t="s">
        <v>43</v>
      </c>
      <c r="Z1519">
        <v>1</v>
      </c>
      <c r="AA1519">
        <v>519.42999999999995</v>
      </c>
      <c r="AB1519">
        <v>76</v>
      </c>
      <c r="AC1519" t="str" cm="1">
        <f t="array" ref="AC1519">_xlfn.IFS(AB1519 &lt;=29, "Young Adult", AB1519 &lt;=44, "Adult", AB1519 &lt;=59, "Middle Age", AB1519 &gt; 59, "Old")</f>
        <v>Old</v>
      </c>
      <c r="AD1519">
        <f t="shared" ca="1" si="46"/>
        <v>5</v>
      </c>
      <c r="AE1519" t="str" cm="1">
        <f t="array" ref="AE1519">_xlfn.IFS(S1519 &lt; 3, "Low", S1519 &lt;= 4, "Medium", S1519 &gt; 4, "High")</f>
        <v>Low</v>
      </c>
      <c r="AF1519" t="str" cm="1">
        <f t="array" ref="AF1519">_xlfn.IFS(T1519 &lt; 3, "Unsatisfied", T1519 &lt;= 4, "Neutral", T1519 &gt; 4, "Satisfied" )</f>
        <v>Satisfied</v>
      </c>
      <c r="AG1519" t="str" cm="1">
        <f t="array" ref="AG1519">_xlfn.IFS(Q1519 &lt; 3, "Needs Improvement", Q1519 &lt;= 4, "Good", Q1519 &gt; 4, "Excellent" )</f>
        <v>Good</v>
      </c>
      <c r="AH1519" t="str">
        <f t="shared" si="47"/>
        <v>Needs Improvement</v>
      </c>
    </row>
    <row r="1520" spans="1:34" x14ac:dyDescent="0.35">
      <c r="A1520">
        <v>2038</v>
      </c>
      <c r="B1520" s="1">
        <v>43345</v>
      </c>
      <c r="C1520" t="s">
        <v>28</v>
      </c>
      <c r="D1520" t="s">
        <v>87</v>
      </c>
      <c r="E1520" t="s">
        <v>30</v>
      </c>
      <c r="F1520" t="s">
        <v>46</v>
      </c>
      <c r="G1520" t="s">
        <v>45</v>
      </c>
      <c r="H1520" t="s">
        <v>33</v>
      </c>
      <c r="I1520" t="s">
        <v>34</v>
      </c>
      <c r="J1520" t="s">
        <v>89</v>
      </c>
      <c r="K1520" s="1">
        <v>37015</v>
      </c>
      <c r="L1520" t="s">
        <v>36</v>
      </c>
      <c r="M1520" t="s">
        <v>37</v>
      </c>
      <c r="N1520" t="s">
        <v>72</v>
      </c>
      <c r="O1520" t="s">
        <v>67</v>
      </c>
      <c r="P1520" t="s">
        <v>40</v>
      </c>
      <c r="Q1520">
        <v>3</v>
      </c>
      <c r="R1520" s="1">
        <v>44975</v>
      </c>
      <c r="S1520">
        <v>5</v>
      </c>
      <c r="T1520">
        <v>3</v>
      </c>
      <c r="U1520">
        <v>2</v>
      </c>
      <c r="V1520" s="1">
        <v>44786</v>
      </c>
      <c r="W1520" t="s">
        <v>68</v>
      </c>
      <c r="X1520" t="s">
        <v>42</v>
      </c>
      <c r="Y1520" t="s">
        <v>73</v>
      </c>
      <c r="Z1520">
        <v>2</v>
      </c>
      <c r="AA1520">
        <v>694.03</v>
      </c>
      <c r="AB1520">
        <v>17</v>
      </c>
      <c r="AC1520" t="str" cm="1">
        <f t="array" ref="AC1520">_xlfn.IFS(AB1520 &lt;=29, "Young Adult", AB1520 &lt;=44, "Adult", AB1520 &lt;=59, "Middle Age", AB1520 &gt; 59, "Old")</f>
        <v>Young Adult</v>
      </c>
      <c r="AD1520">
        <f t="shared" ca="1" si="46"/>
        <v>7</v>
      </c>
      <c r="AE1520" t="str" cm="1">
        <f t="array" ref="AE1520">_xlfn.IFS(S1520 &lt; 3, "Low", S1520 &lt;= 4, "Medium", S1520 &gt; 4, "High")</f>
        <v>High</v>
      </c>
      <c r="AF1520" t="str" cm="1">
        <f t="array" ref="AF1520">_xlfn.IFS(T1520 &lt; 3, "Unsatisfied", T1520 &lt;= 4, "Neutral", T1520 &gt; 4, "Satisfied" )</f>
        <v>Neutral</v>
      </c>
      <c r="AG1520" t="str" cm="1">
        <f t="array" ref="AG1520">_xlfn.IFS(Q1520 &lt; 3, "Needs Improvement", Q1520 &lt;= 4, "Good", Q1520 &gt; 4, "Excellent" )</f>
        <v>Good</v>
      </c>
      <c r="AH1520" t="str">
        <f t="shared" si="47"/>
        <v>Needs Improvement</v>
      </c>
    </row>
    <row r="1521" spans="1:34" x14ac:dyDescent="0.35">
      <c r="A1521">
        <v>2039</v>
      </c>
      <c r="B1521" s="1">
        <v>44673</v>
      </c>
      <c r="C1521" t="s">
        <v>28</v>
      </c>
      <c r="D1521" t="s">
        <v>64</v>
      </c>
      <c r="E1521" t="s">
        <v>30</v>
      </c>
      <c r="F1521" t="s">
        <v>55</v>
      </c>
      <c r="G1521" t="s">
        <v>56</v>
      </c>
      <c r="H1521" t="s">
        <v>55</v>
      </c>
      <c r="I1521" t="s">
        <v>34</v>
      </c>
      <c r="J1521" t="s">
        <v>70</v>
      </c>
      <c r="K1521" s="1">
        <v>21097</v>
      </c>
      <c r="L1521" t="s">
        <v>36</v>
      </c>
      <c r="M1521" t="s">
        <v>37</v>
      </c>
      <c r="N1521" t="s">
        <v>38</v>
      </c>
      <c r="O1521" t="s">
        <v>61</v>
      </c>
      <c r="P1521" t="s">
        <v>40</v>
      </c>
      <c r="Q1521">
        <v>3</v>
      </c>
      <c r="R1521" s="1">
        <v>44840</v>
      </c>
      <c r="S1521">
        <v>5</v>
      </c>
      <c r="T1521">
        <v>2</v>
      </c>
      <c r="U1521">
        <v>2</v>
      </c>
      <c r="V1521" s="1">
        <v>45070</v>
      </c>
      <c r="W1521" t="s">
        <v>50</v>
      </c>
      <c r="X1521" t="s">
        <v>51</v>
      </c>
      <c r="Y1521" t="s">
        <v>52</v>
      </c>
      <c r="Z1521">
        <v>1</v>
      </c>
      <c r="AA1521">
        <v>738.69</v>
      </c>
      <c r="AB1521">
        <v>65</v>
      </c>
      <c r="AC1521" t="str" cm="1">
        <f t="array" ref="AC1521">_xlfn.IFS(AB1521 &lt;=29, "Young Adult", AB1521 &lt;=44, "Adult", AB1521 &lt;=59, "Middle Age", AB1521 &gt; 59, "Old")</f>
        <v>Old</v>
      </c>
      <c r="AD1521">
        <f t="shared" ca="1" si="46"/>
        <v>4</v>
      </c>
      <c r="AE1521" t="str" cm="1">
        <f t="array" ref="AE1521">_xlfn.IFS(S1521 &lt; 3, "Low", S1521 &lt;= 4, "Medium", S1521 &gt; 4, "High")</f>
        <v>High</v>
      </c>
      <c r="AF1521" t="str" cm="1">
        <f t="array" ref="AF1521">_xlfn.IFS(T1521 &lt; 3, "Unsatisfied", T1521 &lt;= 4, "Neutral", T1521 &gt; 4, "Satisfied" )</f>
        <v>Unsatisfied</v>
      </c>
      <c r="AG1521" t="str" cm="1">
        <f t="array" ref="AG1521">_xlfn.IFS(Q1521 &lt; 3, "Needs Improvement", Q1521 &lt;= 4, "Good", Q1521 &gt; 4, "Excellent" )</f>
        <v>Good</v>
      </c>
      <c r="AH1521" t="str">
        <f t="shared" si="47"/>
        <v>Needs Improvement</v>
      </c>
    </row>
    <row r="1522" spans="1:34" x14ac:dyDescent="0.35">
      <c r="A1522">
        <v>2041</v>
      </c>
      <c r="B1522" s="1">
        <v>44817</v>
      </c>
      <c r="C1522" t="s">
        <v>106</v>
      </c>
      <c r="D1522" t="s">
        <v>54</v>
      </c>
      <c r="E1522" t="s">
        <v>30</v>
      </c>
      <c r="F1522" t="s">
        <v>46</v>
      </c>
      <c r="G1522" t="s">
        <v>32</v>
      </c>
      <c r="H1522" t="s">
        <v>46</v>
      </c>
      <c r="I1522" t="s">
        <v>34</v>
      </c>
      <c r="J1522" t="s">
        <v>65</v>
      </c>
      <c r="K1522" s="1">
        <v>35538</v>
      </c>
      <c r="L1522" t="s">
        <v>36</v>
      </c>
      <c r="M1522" t="s">
        <v>37</v>
      </c>
      <c r="N1522" t="s">
        <v>72</v>
      </c>
      <c r="O1522" t="s">
        <v>61</v>
      </c>
      <c r="P1522" t="s">
        <v>40</v>
      </c>
      <c r="Q1522">
        <v>3</v>
      </c>
      <c r="R1522" s="1">
        <v>45096</v>
      </c>
      <c r="S1522">
        <v>1</v>
      </c>
      <c r="T1522">
        <v>1</v>
      </c>
      <c r="U1522">
        <v>5</v>
      </c>
      <c r="V1522" s="1">
        <v>44829</v>
      </c>
      <c r="W1522" t="s">
        <v>68</v>
      </c>
      <c r="X1522" t="s">
        <v>51</v>
      </c>
      <c r="Y1522" t="s">
        <v>63</v>
      </c>
      <c r="Z1522">
        <v>5</v>
      </c>
      <c r="AA1522">
        <v>970.6</v>
      </c>
      <c r="AB1522">
        <v>25</v>
      </c>
      <c r="AC1522" t="str" cm="1">
        <f t="array" ref="AC1522">_xlfn.IFS(AB1522 &lt;=29, "Young Adult", AB1522 &lt;=44, "Adult", AB1522 &lt;=59, "Middle Age", AB1522 &gt; 59, "Old")</f>
        <v>Young Adult</v>
      </c>
      <c r="AD1522">
        <f t="shared" ca="1" si="46"/>
        <v>3</v>
      </c>
      <c r="AE1522" t="str" cm="1">
        <f t="array" ref="AE1522">_xlfn.IFS(S1522 &lt; 3, "Low", S1522 &lt;= 4, "Medium", S1522 &gt; 4, "High")</f>
        <v>Low</v>
      </c>
      <c r="AF1522" t="str" cm="1">
        <f t="array" ref="AF1522">_xlfn.IFS(T1522 &lt; 3, "Unsatisfied", T1522 &lt;= 4, "Neutral", T1522 &gt; 4, "Satisfied" )</f>
        <v>Unsatisfied</v>
      </c>
      <c r="AG1522" t="str" cm="1">
        <f t="array" ref="AG1522">_xlfn.IFS(Q1522 &lt; 3, "Needs Improvement", Q1522 &lt;= 4, "Good", Q1522 &gt; 4, "Excellent" )</f>
        <v>Good</v>
      </c>
      <c r="AH1522" t="str">
        <f t="shared" si="47"/>
        <v>Effective</v>
      </c>
    </row>
    <row r="1523" spans="1:34" x14ac:dyDescent="0.35">
      <c r="A1523">
        <v>2042</v>
      </c>
      <c r="B1523" s="1">
        <v>43793</v>
      </c>
      <c r="C1523" t="s">
        <v>106</v>
      </c>
      <c r="D1523" t="s">
        <v>69</v>
      </c>
      <c r="E1523" t="s">
        <v>30</v>
      </c>
      <c r="F1523" t="s">
        <v>46</v>
      </c>
      <c r="G1523" t="s">
        <v>32</v>
      </c>
      <c r="H1523" t="s">
        <v>46</v>
      </c>
      <c r="I1523" t="s">
        <v>34</v>
      </c>
      <c r="J1523" t="s">
        <v>65</v>
      </c>
      <c r="K1523" s="1">
        <v>33663</v>
      </c>
      <c r="L1523" t="s">
        <v>36</v>
      </c>
      <c r="M1523" t="s">
        <v>37</v>
      </c>
      <c r="N1523" t="s">
        <v>38</v>
      </c>
      <c r="O1523" t="s">
        <v>67</v>
      </c>
      <c r="P1523" t="s">
        <v>40</v>
      </c>
      <c r="Q1523">
        <v>3</v>
      </c>
      <c r="R1523" s="1">
        <v>45101</v>
      </c>
      <c r="S1523">
        <v>5</v>
      </c>
      <c r="T1523">
        <v>2</v>
      </c>
      <c r="U1523">
        <v>1</v>
      </c>
      <c r="V1523" s="1">
        <v>44971</v>
      </c>
      <c r="W1523" t="s">
        <v>50</v>
      </c>
      <c r="X1523" t="s">
        <v>51</v>
      </c>
      <c r="Y1523" t="s">
        <v>73</v>
      </c>
      <c r="Z1523">
        <v>1</v>
      </c>
      <c r="AA1523">
        <v>651.4</v>
      </c>
      <c r="AB1523">
        <v>27</v>
      </c>
      <c r="AC1523" t="str" cm="1">
        <f t="array" ref="AC1523">_xlfn.IFS(AB1523 &lt;=29, "Young Adult", AB1523 &lt;=44, "Adult", AB1523 &lt;=59, "Middle Age", AB1523 &gt; 59, "Old")</f>
        <v>Young Adult</v>
      </c>
      <c r="AD1523">
        <f t="shared" ca="1" si="46"/>
        <v>6</v>
      </c>
      <c r="AE1523" t="str" cm="1">
        <f t="array" ref="AE1523">_xlfn.IFS(S1523 &lt; 3, "Low", S1523 &lt;= 4, "Medium", S1523 &gt; 4, "High")</f>
        <v>High</v>
      </c>
      <c r="AF1523" t="str" cm="1">
        <f t="array" ref="AF1523">_xlfn.IFS(T1523 &lt; 3, "Unsatisfied", T1523 &lt;= 4, "Neutral", T1523 &gt; 4, "Satisfied" )</f>
        <v>Unsatisfied</v>
      </c>
      <c r="AG1523" t="str" cm="1">
        <f t="array" ref="AG1523">_xlfn.IFS(Q1523 &lt; 3, "Needs Improvement", Q1523 &lt;= 4, "Good", Q1523 &gt; 4, "Excellent" )</f>
        <v>Good</v>
      </c>
      <c r="AH1523" t="str">
        <f t="shared" si="47"/>
        <v>Needs Improvement</v>
      </c>
    </row>
    <row r="1524" spans="1:34" x14ac:dyDescent="0.35">
      <c r="A1524">
        <v>2043</v>
      </c>
      <c r="B1524" s="1">
        <v>43909</v>
      </c>
      <c r="C1524" t="s">
        <v>106</v>
      </c>
      <c r="D1524" t="s">
        <v>29</v>
      </c>
      <c r="E1524" t="s">
        <v>30</v>
      </c>
      <c r="F1524" t="s">
        <v>31</v>
      </c>
      <c r="G1524" t="s">
        <v>32</v>
      </c>
      <c r="H1524" t="s">
        <v>46</v>
      </c>
      <c r="I1524" t="s">
        <v>34</v>
      </c>
      <c r="J1524" t="s">
        <v>134</v>
      </c>
      <c r="K1524" s="1">
        <v>24736</v>
      </c>
      <c r="L1524" t="s">
        <v>36</v>
      </c>
      <c r="M1524" t="s">
        <v>37</v>
      </c>
      <c r="N1524" t="s">
        <v>38</v>
      </c>
      <c r="O1524" t="s">
        <v>67</v>
      </c>
      <c r="P1524" t="s">
        <v>40</v>
      </c>
      <c r="Q1524">
        <v>3</v>
      </c>
      <c r="R1524" s="1">
        <v>45084</v>
      </c>
      <c r="S1524">
        <v>1</v>
      </c>
      <c r="T1524">
        <v>3</v>
      </c>
      <c r="U1524">
        <v>3</v>
      </c>
      <c r="V1524" s="1">
        <v>44842</v>
      </c>
      <c r="W1524" t="s">
        <v>62</v>
      </c>
      <c r="X1524" t="s">
        <v>42</v>
      </c>
      <c r="Y1524" t="s">
        <v>73</v>
      </c>
      <c r="Z1524">
        <v>5</v>
      </c>
      <c r="AA1524">
        <v>809.68</v>
      </c>
      <c r="AB1524">
        <v>53</v>
      </c>
      <c r="AC1524" t="str" cm="1">
        <f t="array" ref="AC1524">_xlfn.IFS(AB1524 &lt;=29, "Young Adult", AB1524 &lt;=44, "Adult", AB1524 &lt;=59, "Middle Age", AB1524 &gt; 59, "Old")</f>
        <v>Middle Age</v>
      </c>
      <c r="AD1524">
        <f t="shared" ca="1" si="46"/>
        <v>6</v>
      </c>
      <c r="AE1524" t="str" cm="1">
        <f t="array" ref="AE1524">_xlfn.IFS(S1524 &lt; 3, "Low", S1524 &lt;= 4, "Medium", S1524 &gt; 4, "High")</f>
        <v>Low</v>
      </c>
      <c r="AF1524" t="str" cm="1">
        <f t="array" ref="AF1524">_xlfn.IFS(T1524 &lt; 3, "Unsatisfied", T1524 &lt;= 4, "Neutral", T1524 &gt; 4, "Satisfied" )</f>
        <v>Neutral</v>
      </c>
      <c r="AG1524" t="str" cm="1">
        <f t="array" ref="AG1524">_xlfn.IFS(Q1524 &lt; 3, "Needs Improvement", Q1524 &lt;= 4, "Good", Q1524 &gt; 4, "Excellent" )</f>
        <v>Good</v>
      </c>
      <c r="AH1524" t="str">
        <f t="shared" si="47"/>
        <v>Needs Improvement</v>
      </c>
    </row>
    <row r="1525" spans="1:34" x14ac:dyDescent="0.35">
      <c r="A1525">
        <v>2044</v>
      </c>
      <c r="B1525" s="1">
        <v>44818</v>
      </c>
      <c r="C1525" t="s">
        <v>106</v>
      </c>
      <c r="D1525" t="s">
        <v>85</v>
      </c>
      <c r="E1525" t="s">
        <v>30</v>
      </c>
      <c r="F1525" t="s">
        <v>31</v>
      </c>
      <c r="G1525" t="s">
        <v>32</v>
      </c>
      <c r="H1525" t="s">
        <v>55</v>
      </c>
      <c r="I1525" t="s">
        <v>34</v>
      </c>
      <c r="J1525" t="s">
        <v>101</v>
      </c>
      <c r="K1525" s="1">
        <v>33654</v>
      </c>
      <c r="L1525" t="s">
        <v>36</v>
      </c>
      <c r="M1525" t="s">
        <v>37</v>
      </c>
      <c r="N1525" t="s">
        <v>72</v>
      </c>
      <c r="O1525" t="s">
        <v>67</v>
      </c>
      <c r="P1525" t="s">
        <v>40</v>
      </c>
      <c r="Q1525">
        <v>3</v>
      </c>
      <c r="R1525" s="1">
        <v>44879</v>
      </c>
      <c r="S1525">
        <v>5</v>
      </c>
      <c r="T1525">
        <v>1</v>
      </c>
      <c r="U1525">
        <v>5</v>
      </c>
      <c r="V1525" s="1">
        <v>45143</v>
      </c>
      <c r="W1525" t="s">
        <v>50</v>
      </c>
      <c r="X1525" t="s">
        <v>51</v>
      </c>
      <c r="Y1525" t="s">
        <v>73</v>
      </c>
      <c r="Z1525">
        <v>5</v>
      </c>
      <c r="AA1525">
        <v>570.91</v>
      </c>
      <c r="AB1525">
        <v>30</v>
      </c>
      <c r="AC1525" t="str" cm="1">
        <f t="array" ref="AC1525">_xlfn.IFS(AB1525 &lt;=29, "Young Adult", AB1525 &lt;=44, "Adult", AB1525 &lt;=59, "Middle Age", AB1525 &gt; 59, "Old")</f>
        <v>Adult</v>
      </c>
      <c r="AD1525">
        <f t="shared" ca="1" si="46"/>
        <v>3</v>
      </c>
      <c r="AE1525" t="str" cm="1">
        <f t="array" ref="AE1525">_xlfn.IFS(S1525 &lt; 3, "Low", S1525 &lt;= 4, "Medium", S1525 &gt; 4, "High")</f>
        <v>High</v>
      </c>
      <c r="AF1525" t="str" cm="1">
        <f t="array" ref="AF1525">_xlfn.IFS(T1525 &lt; 3, "Unsatisfied", T1525 &lt;= 4, "Neutral", T1525 &gt; 4, "Satisfied" )</f>
        <v>Unsatisfied</v>
      </c>
      <c r="AG1525" t="str" cm="1">
        <f t="array" ref="AG1525">_xlfn.IFS(Q1525 &lt; 3, "Needs Improvement", Q1525 &lt;= 4, "Good", Q1525 &gt; 4, "Excellent" )</f>
        <v>Good</v>
      </c>
      <c r="AH1525" t="str">
        <f t="shared" si="47"/>
        <v>Needs Improvement</v>
      </c>
    </row>
    <row r="1526" spans="1:34" x14ac:dyDescent="0.35">
      <c r="A1526">
        <v>2045</v>
      </c>
      <c r="B1526" s="1">
        <v>44460</v>
      </c>
      <c r="C1526" t="s">
        <v>106</v>
      </c>
      <c r="D1526" t="s">
        <v>44</v>
      </c>
      <c r="E1526" t="s">
        <v>30</v>
      </c>
      <c r="F1526" t="s">
        <v>46</v>
      </c>
      <c r="G1526" t="s">
        <v>45</v>
      </c>
      <c r="H1526" t="s">
        <v>46</v>
      </c>
      <c r="I1526" t="s">
        <v>34</v>
      </c>
      <c r="J1526" t="s">
        <v>97</v>
      </c>
      <c r="K1526" s="1">
        <v>28083</v>
      </c>
      <c r="L1526" t="s">
        <v>36</v>
      </c>
      <c r="M1526" t="s">
        <v>37</v>
      </c>
      <c r="N1526" t="s">
        <v>60</v>
      </c>
      <c r="O1526" t="s">
        <v>77</v>
      </c>
      <c r="P1526" t="s">
        <v>40</v>
      </c>
      <c r="Q1526">
        <v>3</v>
      </c>
      <c r="R1526" s="1">
        <v>45082</v>
      </c>
      <c r="S1526">
        <v>3</v>
      </c>
      <c r="T1526">
        <v>1</v>
      </c>
      <c r="U1526">
        <v>4</v>
      </c>
      <c r="V1526" s="1">
        <v>45050</v>
      </c>
      <c r="W1526" t="s">
        <v>50</v>
      </c>
      <c r="X1526" t="s">
        <v>42</v>
      </c>
      <c r="Y1526" t="s">
        <v>52</v>
      </c>
      <c r="Z1526">
        <v>1</v>
      </c>
      <c r="AA1526">
        <v>852.72</v>
      </c>
      <c r="AB1526">
        <v>45</v>
      </c>
      <c r="AC1526" t="str" cm="1">
        <f t="array" ref="AC1526">_xlfn.IFS(AB1526 &lt;=29, "Young Adult", AB1526 &lt;=44, "Adult", AB1526 &lt;=59, "Middle Age", AB1526 &gt; 59, "Old")</f>
        <v>Middle Age</v>
      </c>
      <c r="AD1526">
        <f t="shared" ca="1" si="46"/>
        <v>4</v>
      </c>
      <c r="AE1526" t="str" cm="1">
        <f t="array" ref="AE1526">_xlfn.IFS(S1526 &lt; 3, "Low", S1526 &lt;= 4, "Medium", S1526 &gt; 4, "High")</f>
        <v>Medium</v>
      </c>
      <c r="AF1526" t="str" cm="1">
        <f t="array" ref="AF1526">_xlfn.IFS(T1526 &lt; 3, "Unsatisfied", T1526 &lt;= 4, "Neutral", T1526 &gt; 4, "Satisfied" )</f>
        <v>Unsatisfied</v>
      </c>
      <c r="AG1526" t="str" cm="1">
        <f t="array" ref="AG1526">_xlfn.IFS(Q1526 &lt; 3, "Needs Improvement", Q1526 &lt;= 4, "Good", Q1526 &gt; 4, "Excellent" )</f>
        <v>Good</v>
      </c>
      <c r="AH1526" t="str">
        <f t="shared" si="47"/>
        <v>Needs Improvement</v>
      </c>
    </row>
    <row r="1527" spans="1:34" x14ac:dyDescent="0.35">
      <c r="A1527">
        <v>2046</v>
      </c>
      <c r="B1527" s="1">
        <v>43973</v>
      </c>
      <c r="C1527" t="s">
        <v>106</v>
      </c>
      <c r="D1527" t="s">
        <v>87</v>
      </c>
      <c r="E1527" t="s">
        <v>30</v>
      </c>
      <c r="F1527" t="s">
        <v>46</v>
      </c>
      <c r="G1527" t="s">
        <v>32</v>
      </c>
      <c r="H1527" t="s">
        <v>46</v>
      </c>
      <c r="I1527" t="s">
        <v>34</v>
      </c>
      <c r="J1527" t="s">
        <v>96</v>
      </c>
      <c r="K1527" s="1">
        <v>17832</v>
      </c>
      <c r="L1527" t="s">
        <v>36</v>
      </c>
      <c r="M1527" t="s">
        <v>37</v>
      </c>
      <c r="N1527" t="s">
        <v>84</v>
      </c>
      <c r="O1527" t="s">
        <v>39</v>
      </c>
      <c r="P1527" t="s">
        <v>40</v>
      </c>
      <c r="Q1527">
        <v>3</v>
      </c>
      <c r="R1527" s="1">
        <v>44988</v>
      </c>
      <c r="S1527">
        <v>2</v>
      </c>
      <c r="T1527">
        <v>2</v>
      </c>
      <c r="U1527">
        <v>4</v>
      </c>
      <c r="V1527" s="1">
        <v>44920</v>
      </c>
      <c r="W1527" t="s">
        <v>68</v>
      </c>
      <c r="X1527" t="s">
        <v>42</v>
      </c>
      <c r="Y1527" t="s">
        <v>52</v>
      </c>
      <c r="Z1527">
        <v>1</v>
      </c>
      <c r="AA1527">
        <v>787.98</v>
      </c>
      <c r="AB1527">
        <v>72</v>
      </c>
      <c r="AC1527" t="str" cm="1">
        <f t="array" ref="AC1527">_xlfn.IFS(AB1527 &lt;=29, "Young Adult", AB1527 &lt;=44, "Adult", AB1527 &lt;=59, "Middle Age", AB1527 &gt; 59, "Old")</f>
        <v>Old</v>
      </c>
      <c r="AD1527">
        <f t="shared" ca="1" si="46"/>
        <v>6</v>
      </c>
      <c r="AE1527" t="str" cm="1">
        <f t="array" ref="AE1527">_xlfn.IFS(S1527 &lt; 3, "Low", S1527 &lt;= 4, "Medium", S1527 &gt; 4, "High")</f>
        <v>Low</v>
      </c>
      <c r="AF1527" t="str" cm="1">
        <f t="array" ref="AF1527">_xlfn.IFS(T1527 &lt; 3, "Unsatisfied", T1527 &lt;= 4, "Neutral", T1527 &gt; 4, "Satisfied" )</f>
        <v>Unsatisfied</v>
      </c>
      <c r="AG1527" t="str" cm="1">
        <f t="array" ref="AG1527">_xlfn.IFS(Q1527 &lt; 3, "Needs Improvement", Q1527 &lt;= 4, "Good", Q1527 &gt; 4, "Excellent" )</f>
        <v>Good</v>
      </c>
      <c r="AH1527" t="str">
        <f t="shared" si="47"/>
        <v>Needs Improvement</v>
      </c>
    </row>
    <row r="1528" spans="1:34" x14ac:dyDescent="0.35">
      <c r="A1528">
        <v>2047</v>
      </c>
      <c r="B1528" s="1">
        <v>44908</v>
      </c>
      <c r="C1528" t="s">
        <v>106</v>
      </c>
      <c r="D1528" t="s">
        <v>64</v>
      </c>
      <c r="E1528" t="s">
        <v>30</v>
      </c>
      <c r="F1528" t="s">
        <v>31</v>
      </c>
      <c r="G1528" t="s">
        <v>45</v>
      </c>
      <c r="H1528" t="s">
        <v>46</v>
      </c>
      <c r="I1528" t="s">
        <v>34</v>
      </c>
      <c r="J1528" t="s">
        <v>47</v>
      </c>
      <c r="K1528" s="1">
        <v>24342</v>
      </c>
      <c r="L1528" t="s">
        <v>36</v>
      </c>
      <c r="M1528" t="s">
        <v>37</v>
      </c>
      <c r="N1528" t="s">
        <v>38</v>
      </c>
      <c r="O1528" t="s">
        <v>61</v>
      </c>
      <c r="P1528" t="s">
        <v>40</v>
      </c>
      <c r="Q1528">
        <v>3</v>
      </c>
      <c r="R1528" s="1">
        <v>44797</v>
      </c>
      <c r="S1528">
        <v>3</v>
      </c>
      <c r="T1528">
        <v>5</v>
      </c>
      <c r="U1528">
        <v>3</v>
      </c>
      <c r="V1528" s="1">
        <v>44788</v>
      </c>
      <c r="W1528" t="s">
        <v>68</v>
      </c>
      <c r="X1528" t="s">
        <v>42</v>
      </c>
      <c r="Y1528" t="s">
        <v>43</v>
      </c>
      <c r="Z1528">
        <v>1</v>
      </c>
      <c r="AA1528">
        <v>942.72</v>
      </c>
      <c r="AB1528">
        <v>56</v>
      </c>
      <c r="AC1528" t="str" cm="1">
        <f t="array" ref="AC1528">_xlfn.IFS(AB1528 &lt;=29, "Young Adult", AB1528 &lt;=44, "Adult", AB1528 &lt;=59, "Middle Age", AB1528 &gt; 59, "Old")</f>
        <v>Middle Age</v>
      </c>
      <c r="AD1528">
        <f t="shared" ca="1" si="46"/>
        <v>3</v>
      </c>
      <c r="AE1528" t="str" cm="1">
        <f t="array" ref="AE1528">_xlfn.IFS(S1528 &lt; 3, "Low", S1528 &lt;= 4, "Medium", S1528 &gt; 4, "High")</f>
        <v>Medium</v>
      </c>
      <c r="AF1528" t="str" cm="1">
        <f t="array" ref="AF1528">_xlfn.IFS(T1528 &lt; 3, "Unsatisfied", T1528 &lt;= 4, "Neutral", T1528 &gt; 4, "Satisfied" )</f>
        <v>Satisfied</v>
      </c>
      <c r="AG1528" t="str" cm="1">
        <f t="array" ref="AG1528">_xlfn.IFS(Q1528 &lt; 3, "Needs Improvement", Q1528 &lt;= 4, "Good", Q1528 &gt; 4, "Excellent" )</f>
        <v>Good</v>
      </c>
      <c r="AH1528" t="str">
        <f t="shared" si="47"/>
        <v>Needs Improvement</v>
      </c>
    </row>
    <row r="1529" spans="1:34" x14ac:dyDescent="0.35">
      <c r="A1529">
        <v>2048</v>
      </c>
      <c r="B1529" s="1">
        <v>44599</v>
      </c>
      <c r="C1529" t="s">
        <v>106</v>
      </c>
      <c r="D1529" t="s">
        <v>94</v>
      </c>
      <c r="E1529" t="s">
        <v>30</v>
      </c>
      <c r="F1529" t="s">
        <v>31</v>
      </c>
      <c r="G1529" t="s">
        <v>56</v>
      </c>
      <c r="H1529" t="s">
        <v>46</v>
      </c>
      <c r="I1529" t="s">
        <v>34</v>
      </c>
      <c r="J1529" t="s">
        <v>47</v>
      </c>
      <c r="K1529" s="1">
        <v>34795</v>
      </c>
      <c r="L1529" t="s">
        <v>36</v>
      </c>
      <c r="M1529" t="s">
        <v>37</v>
      </c>
      <c r="N1529" t="s">
        <v>84</v>
      </c>
      <c r="O1529" t="s">
        <v>67</v>
      </c>
      <c r="P1529" t="s">
        <v>40</v>
      </c>
      <c r="Q1529">
        <v>3</v>
      </c>
      <c r="R1529" s="1">
        <v>44890</v>
      </c>
      <c r="S1529">
        <v>2</v>
      </c>
      <c r="T1529">
        <v>5</v>
      </c>
      <c r="U1529">
        <v>4</v>
      </c>
      <c r="V1529" s="1">
        <v>44867</v>
      </c>
      <c r="W1529" t="s">
        <v>50</v>
      </c>
      <c r="X1529" t="s">
        <v>51</v>
      </c>
      <c r="Y1529" t="s">
        <v>43</v>
      </c>
      <c r="Z1529">
        <v>2</v>
      </c>
      <c r="AA1529">
        <v>626.4</v>
      </c>
      <c r="AB1529">
        <v>27</v>
      </c>
      <c r="AC1529" t="str" cm="1">
        <f t="array" ref="AC1529">_xlfn.IFS(AB1529 &lt;=29, "Young Adult", AB1529 &lt;=44, "Adult", AB1529 &lt;=59, "Middle Age", AB1529 &gt; 59, "Old")</f>
        <v>Young Adult</v>
      </c>
      <c r="AD1529">
        <f t="shared" ca="1" si="46"/>
        <v>4</v>
      </c>
      <c r="AE1529" t="str" cm="1">
        <f t="array" ref="AE1529">_xlfn.IFS(S1529 &lt; 3, "Low", S1529 &lt;= 4, "Medium", S1529 &gt; 4, "High")</f>
        <v>Low</v>
      </c>
      <c r="AF1529" t="str" cm="1">
        <f t="array" ref="AF1529">_xlfn.IFS(T1529 &lt; 3, "Unsatisfied", T1529 &lt;= 4, "Neutral", T1529 &gt; 4, "Satisfied" )</f>
        <v>Satisfied</v>
      </c>
      <c r="AG1529" t="str" cm="1">
        <f t="array" ref="AG1529">_xlfn.IFS(Q1529 &lt; 3, "Needs Improvement", Q1529 &lt;= 4, "Good", Q1529 &gt; 4, "Excellent" )</f>
        <v>Good</v>
      </c>
      <c r="AH1529" t="str">
        <f t="shared" si="47"/>
        <v>Needs Improvement</v>
      </c>
    </row>
    <row r="1530" spans="1:34" x14ac:dyDescent="0.35">
      <c r="A1530">
        <v>2049</v>
      </c>
      <c r="B1530" s="1">
        <v>44110</v>
      </c>
      <c r="C1530" t="s">
        <v>106</v>
      </c>
      <c r="D1530" t="s">
        <v>74</v>
      </c>
      <c r="E1530" t="s">
        <v>30</v>
      </c>
      <c r="F1530" t="s">
        <v>31</v>
      </c>
      <c r="G1530" t="s">
        <v>45</v>
      </c>
      <c r="H1530" t="s">
        <v>55</v>
      </c>
      <c r="I1530" t="s">
        <v>34</v>
      </c>
      <c r="J1530" t="s">
        <v>70</v>
      </c>
      <c r="K1530" s="1">
        <v>15468</v>
      </c>
      <c r="L1530" t="s">
        <v>36</v>
      </c>
      <c r="M1530" t="s">
        <v>37</v>
      </c>
      <c r="N1530" t="s">
        <v>84</v>
      </c>
      <c r="O1530" t="s">
        <v>39</v>
      </c>
      <c r="P1530" t="s">
        <v>40</v>
      </c>
      <c r="Q1530">
        <v>3</v>
      </c>
      <c r="R1530" s="1">
        <v>45083</v>
      </c>
      <c r="S1530">
        <v>3</v>
      </c>
      <c r="T1530">
        <v>1</v>
      </c>
      <c r="U1530">
        <v>3</v>
      </c>
      <c r="V1530" s="1">
        <v>45013</v>
      </c>
      <c r="W1530" t="s">
        <v>62</v>
      </c>
      <c r="X1530" t="s">
        <v>42</v>
      </c>
      <c r="Y1530" t="s">
        <v>43</v>
      </c>
      <c r="Z1530">
        <v>4</v>
      </c>
      <c r="AA1530">
        <v>765.68</v>
      </c>
      <c r="AB1530">
        <v>78</v>
      </c>
      <c r="AC1530" t="str" cm="1">
        <f t="array" ref="AC1530">_xlfn.IFS(AB1530 &lt;=29, "Young Adult", AB1530 &lt;=44, "Adult", AB1530 &lt;=59, "Middle Age", AB1530 &gt; 59, "Old")</f>
        <v>Old</v>
      </c>
      <c r="AD1530">
        <f t="shared" ca="1" si="46"/>
        <v>5</v>
      </c>
      <c r="AE1530" t="str" cm="1">
        <f t="array" ref="AE1530">_xlfn.IFS(S1530 &lt; 3, "Low", S1530 &lt;= 4, "Medium", S1530 &gt; 4, "High")</f>
        <v>Medium</v>
      </c>
      <c r="AF1530" t="str" cm="1">
        <f t="array" ref="AF1530">_xlfn.IFS(T1530 &lt; 3, "Unsatisfied", T1530 &lt;= 4, "Neutral", T1530 &gt; 4, "Satisfied" )</f>
        <v>Unsatisfied</v>
      </c>
      <c r="AG1530" t="str" cm="1">
        <f t="array" ref="AG1530">_xlfn.IFS(Q1530 &lt; 3, "Needs Improvement", Q1530 &lt;= 4, "Good", Q1530 &gt; 4, "Excellent" )</f>
        <v>Good</v>
      </c>
      <c r="AH1530" t="str">
        <f t="shared" si="47"/>
        <v>Needs Improvement</v>
      </c>
    </row>
    <row r="1531" spans="1:34" x14ac:dyDescent="0.35">
      <c r="A1531">
        <v>2050</v>
      </c>
      <c r="B1531" s="1">
        <v>44572</v>
      </c>
      <c r="C1531" t="s">
        <v>106</v>
      </c>
      <c r="D1531" t="s">
        <v>81</v>
      </c>
      <c r="E1531" t="s">
        <v>30</v>
      </c>
      <c r="F1531" t="s">
        <v>55</v>
      </c>
      <c r="G1531" t="s">
        <v>32</v>
      </c>
      <c r="H1531" t="s">
        <v>55</v>
      </c>
      <c r="I1531" t="s">
        <v>34</v>
      </c>
      <c r="J1531" t="s">
        <v>103</v>
      </c>
      <c r="K1531" s="1">
        <v>19393</v>
      </c>
      <c r="L1531" t="s">
        <v>36</v>
      </c>
      <c r="M1531" t="s">
        <v>37</v>
      </c>
      <c r="N1531" t="s">
        <v>38</v>
      </c>
      <c r="O1531" t="s">
        <v>39</v>
      </c>
      <c r="P1531" t="s">
        <v>40</v>
      </c>
      <c r="Q1531">
        <v>3</v>
      </c>
      <c r="R1531" s="1">
        <v>45019</v>
      </c>
      <c r="S1531">
        <v>5</v>
      </c>
      <c r="T1531">
        <v>4</v>
      </c>
      <c r="U1531">
        <v>5</v>
      </c>
      <c r="V1531" s="1">
        <v>44908</v>
      </c>
      <c r="W1531" t="s">
        <v>92</v>
      </c>
      <c r="X1531" t="s">
        <v>42</v>
      </c>
      <c r="Y1531" t="s">
        <v>63</v>
      </c>
      <c r="Z1531">
        <v>3</v>
      </c>
      <c r="AA1531">
        <v>904.54</v>
      </c>
      <c r="AB1531">
        <v>69</v>
      </c>
      <c r="AC1531" t="str" cm="1">
        <f t="array" ref="AC1531">_xlfn.IFS(AB1531 &lt;=29, "Young Adult", AB1531 &lt;=44, "Adult", AB1531 &lt;=59, "Middle Age", AB1531 &gt; 59, "Old")</f>
        <v>Old</v>
      </c>
      <c r="AD1531">
        <f t="shared" ca="1" si="46"/>
        <v>4</v>
      </c>
      <c r="AE1531" t="str" cm="1">
        <f t="array" ref="AE1531">_xlfn.IFS(S1531 &lt; 3, "Low", S1531 &lt;= 4, "Medium", S1531 &gt; 4, "High")</f>
        <v>High</v>
      </c>
      <c r="AF1531" t="str" cm="1">
        <f t="array" ref="AF1531">_xlfn.IFS(T1531 &lt; 3, "Unsatisfied", T1531 &lt;= 4, "Neutral", T1531 &gt; 4, "Satisfied" )</f>
        <v>Neutral</v>
      </c>
      <c r="AG1531" t="str" cm="1">
        <f t="array" ref="AG1531">_xlfn.IFS(Q1531 &lt; 3, "Needs Improvement", Q1531 &lt;= 4, "Good", Q1531 &gt; 4, "Excellent" )</f>
        <v>Good</v>
      </c>
      <c r="AH1531" t="str">
        <f t="shared" si="47"/>
        <v>Effective</v>
      </c>
    </row>
    <row r="1532" spans="1:34" x14ac:dyDescent="0.35">
      <c r="A1532">
        <v>2051</v>
      </c>
      <c r="B1532" s="1">
        <v>44618</v>
      </c>
      <c r="C1532" t="s">
        <v>28</v>
      </c>
      <c r="D1532" t="s">
        <v>29</v>
      </c>
      <c r="E1532" t="s">
        <v>30</v>
      </c>
      <c r="F1532" t="s">
        <v>46</v>
      </c>
      <c r="G1532" t="s">
        <v>32</v>
      </c>
      <c r="H1532" t="s">
        <v>33</v>
      </c>
      <c r="I1532" t="s">
        <v>34</v>
      </c>
      <c r="J1532" t="s">
        <v>70</v>
      </c>
      <c r="K1532" s="1">
        <v>36263</v>
      </c>
      <c r="L1532" t="s">
        <v>36</v>
      </c>
      <c r="M1532" t="s">
        <v>37</v>
      </c>
      <c r="N1532" t="s">
        <v>72</v>
      </c>
      <c r="O1532" t="s">
        <v>61</v>
      </c>
      <c r="P1532" t="s">
        <v>40</v>
      </c>
      <c r="Q1532">
        <v>3</v>
      </c>
      <c r="R1532" s="1">
        <v>44785</v>
      </c>
      <c r="S1532">
        <v>5</v>
      </c>
      <c r="T1532">
        <v>2</v>
      </c>
      <c r="U1532">
        <v>4</v>
      </c>
      <c r="V1532" s="1">
        <v>45002</v>
      </c>
      <c r="W1532" t="s">
        <v>62</v>
      </c>
      <c r="X1532" t="s">
        <v>42</v>
      </c>
      <c r="Y1532" t="s">
        <v>52</v>
      </c>
      <c r="Z1532">
        <v>2</v>
      </c>
      <c r="AA1532">
        <v>761.28</v>
      </c>
      <c r="AB1532">
        <v>23</v>
      </c>
      <c r="AC1532" t="str" cm="1">
        <f t="array" ref="AC1532">_xlfn.IFS(AB1532 &lt;=29, "Young Adult", AB1532 &lt;=44, "Adult", AB1532 &lt;=59, "Middle Age", AB1532 &gt; 59, "Old")</f>
        <v>Young Adult</v>
      </c>
      <c r="AD1532">
        <f t="shared" ca="1" si="46"/>
        <v>4</v>
      </c>
      <c r="AE1532" t="str" cm="1">
        <f t="array" ref="AE1532">_xlfn.IFS(S1532 &lt; 3, "Low", S1532 &lt;= 4, "Medium", S1532 &gt; 4, "High")</f>
        <v>High</v>
      </c>
      <c r="AF1532" t="str" cm="1">
        <f t="array" ref="AF1532">_xlfn.IFS(T1532 &lt; 3, "Unsatisfied", T1532 &lt;= 4, "Neutral", T1532 &gt; 4, "Satisfied" )</f>
        <v>Unsatisfied</v>
      </c>
      <c r="AG1532" t="str" cm="1">
        <f t="array" ref="AG1532">_xlfn.IFS(Q1532 &lt; 3, "Needs Improvement", Q1532 &lt;= 4, "Good", Q1532 &gt; 4, "Excellent" )</f>
        <v>Good</v>
      </c>
      <c r="AH1532" t="str">
        <f t="shared" si="47"/>
        <v>Needs Improvement</v>
      </c>
    </row>
    <row r="1533" spans="1:34" x14ac:dyDescent="0.35">
      <c r="A1533">
        <v>2052</v>
      </c>
      <c r="B1533" s="1">
        <v>43992</v>
      </c>
      <c r="C1533" t="s">
        <v>28</v>
      </c>
      <c r="D1533" t="s">
        <v>85</v>
      </c>
      <c r="E1533" t="s">
        <v>30</v>
      </c>
      <c r="F1533" t="s">
        <v>46</v>
      </c>
      <c r="G1533" t="s">
        <v>56</v>
      </c>
      <c r="H1533" t="s">
        <v>46</v>
      </c>
      <c r="I1533" t="s">
        <v>34</v>
      </c>
      <c r="J1533" t="s">
        <v>70</v>
      </c>
      <c r="K1533" s="1">
        <v>20587</v>
      </c>
      <c r="L1533" t="s">
        <v>36</v>
      </c>
      <c r="M1533" t="s">
        <v>37</v>
      </c>
      <c r="N1533" t="s">
        <v>49</v>
      </c>
      <c r="O1533" t="s">
        <v>67</v>
      </c>
      <c r="P1533" t="s">
        <v>40</v>
      </c>
      <c r="Q1533">
        <v>3</v>
      </c>
      <c r="R1533" s="1">
        <v>45113</v>
      </c>
      <c r="S1533">
        <v>1</v>
      </c>
      <c r="T1533">
        <v>4</v>
      </c>
      <c r="U1533">
        <v>4</v>
      </c>
      <c r="V1533" s="1">
        <v>44871</v>
      </c>
      <c r="W1533" t="s">
        <v>62</v>
      </c>
      <c r="X1533" t="s">
        <v>42</v>
      </c>
      <c r="Y1533" t="s">
        <v>63</v>
      </c>
      <c r="Z1533">
        <v>4</v>
      </c>
      <c r="AA1533">
        <v>507.49</v>
      </c>
      <c r="AB1533">
        <v>64</v>
      </c>
      <c r="AC1533" t="str" cm="1">
        <f t="array" ref="AC1533">_xlfn.IFS(AB1533 &lt;=29, "Young Adult", AB1533 &lt;=44, "Adult", AB1533 &lt;=59, "Middle Age", AB1533 &gt; 59, "Old")</f>
        <v>Old</v>
      </c>
      <c r="AD1533">
        <f t="shared" ca="1" si="46"/>
        <v>6</v>
      </c>
      <c r="AE1533" t="str" cm="1">
        <f t="array" ref="AE1533">_xlfn.IFS(S1533 &lt; 3, "Low", S1533 &lt;= 4, "Medium", S1533 &gt; 4, "High")</f>
        <v>Low</v>
      </c>
      <c r="AF1533" t="str" cm="1">
        <f t="array" ref="AF1533">_xlfn.IFS(T1533 &lt; 3, "Unsatisfied", T1533 &lt;= 4, "Neutral", T1533 &gt; 4, "Satisfied" )</f>
        <v>Neutral</v>
      </c>
      <c r="AG1533" t="str" cm="1">
        <f t="array" ref="AG1533">_xlfn.IFS(Q1533 &lt; 3, "Needs Improvement", Q1533 &lt;= 4, "Good", Q1533 &gt; 4, "Excellent" )</f>
        <v>Good</v>
      </c>
      <c r="AH1533" t="str">
        <f t="shared" si="47"/>
        <v>Effective</v>
      </c>
    </row>
    <row r="1534" spans="1:34" x14ac:dyDescent="0.35">
      <c r="A1534">
        <v>2053</v>
      </c>
      <c r="B1534" s="1">
        <v>44466</v>
      </c>
      <c r="C1534" t="s">
        <v>28</v>
      </c>
      <c r="D1534" t="s">
        <v>44</v>
      </c>
      <c r="E1534" t="s">
        <v>30</v>
      </c>
      <c r="F1534" t="s">
        <v>46</v>
      </c>
      <c r="G1534" t="s">
        <v>56</v>
      </c>
      <c r="H1534" t="s">
        <v>33</v>
      </c>
      <c r="I1534" t="s">
        <v>34</v>
      </c>
      <c r="J1534" t="s">
        <v>79</v>
      </c>
      <c r="K1534" s="1">
        <v>32548</v>
      </c>
      <c r="L1534" t="s">
        <v>36</v>
      </c>
      <c r="M1534" t="s">
        <v>37</v>
      </c>
      <c r="N1534" t="s">
        <v>38</v>
      </c>
      <c r="O1534" t="s">
        <v>77</v>
      </c>
      <c r="P1534" t="s">
        <v>40</v>
      </c>
      <c r="Q1534">
        <v>3</v>
      </c>
      <c r="R1534" s="1">
        <v>45100</v>
      </c>
      <c r="S1534">
        <v>5</v>
      </c>
      <c r="T1534">
        <v>3</v>
      </c>
      <c r="U1534">
        <v>1</v>
      </c>
      <c r="V1534" s="1">
        <v>45059</v>
      </c>
      <c r="W1534" t="s">
        <v>41</v>
      </c>
      <c r="X1534" t="s">
        <v>42</v>
      </c>
      <c r="Y1534" t="s">
        <v>52</v>
      </c>
      <c r="Z1534">
        <v>5</v>
      </c>
      <c r="AA1534">
        <v>862.9</v>
      </c>
      <c r="AB1534">
        <v>32</v>
      </c>
      <c r="AC1534" t="str" cm="1">
        <f t="array" ref="AC1534">_xlfn.IFS(AB1534 &lt;=29, "Young Adult", AB1534 &lt;=44, "Adult", AB1534 &lt;=59, "Middle Age", AB1534 &gt; 59, "Old")</f>
        <v>Adult</v>
      </c>
      <c r="AD1534">
        <f t="shared" ca="1" si="46"/>
        <v>4</v>
      </c>
      <c r="AE1534" t="str" cm="1">
        <f t="array" ref="AE1534">_xlfn.IFS(S1534 &lt; 3, "Low", S1534 &lt;= 4, "Medium", S1534 &gt; 4, "High")</f>
        <v>High</v>
      </c>
      <c r="AF1534" t="str" cm="1">
        <f t="array" ref="AF1534">_xlfn.IFS(T1534 &lt; 3, "Unsatisfied", T1534 &lt;= 4, "Neutral", T1534 &gt; 4, "Satisfied" )</f>
        <v>Neutral</v>
      </c>
      <c r="AG1534" t="str" cm="1">
        <f t="array" ref="AG1534">_xlfn.IFS(Q1534 &lt; 3, "Needs Improvement", Q1534 &lt;= 4, "Good", Q1534 &gt; 4, "Excellent" )</f>
        <v>Good</v>
      </c>
      <c r="AH1534" t="str">
        <f t="shared" si="47"/>
        <v>Needs Improvement</v>
      </c>
    </row>
    <row r="1535" spans="1:34" x14ac:dyDescent="0.35">
      <c r="A1535">
        <v>2054</v>
      </c>
      <c r="B1535" s="1">
        <v>43398</v>
      </c>
      <c r="C1535" t="s">
        <v>28</v>
      </c>
      <c r="D1535" t="s">
        <v>87</v>
      </c>
      <c r="E1535" t="s">
        <v>30</v>
      </c>
      <c r="F1535" t="s">
        <v>31</v>
      </c>
      <c r="G1535" t="s">
        <v>32</v>
      </c>
      <c r="H1535" t="s">
        <v>33</v>
      </c>
      <c r="I1535" t="s">
        <v>34</v>
      </c>
      <c r="J1535" t="s">
        <v>96</v>
      </c>
      <c r="K1535" s="1">
        <v>34333</v>
      </c>
      <c r="L1535" t="s">
        <v>36</v>
      </c>
      <c r="M1535" t="s">
        <v>37</v>
      </c>
      <c r="N1535" t="s">
        <v>72</v>
      </c>
      <c r="O1535" t="s">
        <v>67</v>
      </c>
      <c r="P1535" t="s">
        <v>40</v>
      </c>
      <c r="Q1535">
        <v>3</v>
      </c>
      <c r="R1535" s="1">
        <v>44961</v>
      </c>
      <c r="S1535">
        <v>4</v>
      </c>
      <c r="T1535">
        <v>5</v>
      </c>
      <c r="U1535">
        <v>3</v>
      </c>
      <c r="V1535" s="1">
        <v>45083</v>
      </c>
      <c r="W1535" t="s">
        <v>41</v>
      </c>
      <c r="X1535" t="s">
        <v>42</v>
      </c>
      <c r="Y1535" t="s">
        <v>52</v>
      </c>
      <c r="Z1535">
        <v>4</v>
      </c>
      <c r="AA1535">
        <v>528.17999999999995</v>
      </c>
      <c r="AB1535">
        <v>25</v>
      </c>
      <c r="AC1535" t="str" cm="1">
        <f t="array" ref="AC1535">_xlfn.IFS(AB1535 &lt;=29, "Young Adult", AB1535 &lt;=44, "Adult", AB1535 &lt;=59, "Middle Age", AB1535 &gt; 59, "Old")</f>
        <v>Young Adult</v>
      </c>
      <c r="AD1535">
        <f t="shared" ca="1" si="46"/>
        <v>7</v>
      </c>
      <c r="AE1535" t="str" cm="1">
        <f t="array" ref="AE1535">_xlfn.IFS(S1535 &lt; 3, "Low", S1535 &lt;= 4, "Medium", S1535 &gt; 4, "High")</f>
        <v>Medium</v>
      </c>
      <c r="AF1535" t="str" cm="1">
        <f t="array" ref="AF1535">_xlfn.IFS(T1535 &lt; 3, "Unsatisfied", T1535 &lt;= 4, "Neutral", T1535 &gt; 4, "Satisfied" )</f>
        <v>Satisfied</v>
      </c>
      <c r="AG1535" t="str" cm="1">
        <f t="array" ref="AG1535">_xlfn.IFS(Q1535 &lt; 3, "Needs Improvement", Q1535 &lt;= 4, "Good", Q1535 &gt; 4, "Excellent" )</f>
        <v>Good</v>
      </c>
      <c r="AH1535" t="str">
        <f t="shared" si="47"/>
        <v>Needs Improvement</v>
      </c>
    </row>
    <row r="1536" spans="1:34" x14ac:dyDescent="0.35">
      <c r="A1536">
        <v>2055</v>
      </c>
      <c r="B1536" s="1">
        <v>44160</v>
      </c>
      <c r="C1536" t="s">
        <v>28</v>
      </c>
      <c r="D1536" t="s">
        <v>64</v>
      </c>
      <c r="E1536" t="s">
        <v>30</v>
      </c>
      <c r="F1536" t="s">
        <v>31</v>
      </c>
      <c r="G1536" t="s">
        <v>45</v>
      </c>
      <c r="H1536" t="s">
        <v>55</v>
      </c>
      <c r="I1536" t="s">
        <v>34</v>
      </c>
      <c r="J1536" t="s">
        <v>79</v>
      </c>
      <c r="K1536" s="1">
        <v>32708</v>
      </c>
      <c r="L1536" t="s">
        <v>36</v>
      </c>
      <c r="M1536" t="s">
        <v>37</v>
      </c>
      <c r="N1536" t="s">
        <v>38</v>
      </c>
      <c r="O1536" t="s">
        <v>77</v>
      </c>
      <c r="P1536" t="s">
        <v>40</v>
      </c>
      <c r="Q1536">
        <v>3</v>
      </c>
      <c r="R1536" s="1">
        <v>44862</v>
      </c>
      <c r="S1536">
        <v>5</v>
      </c>
      <c r="T1536">
        <v>4</v>
      </c>
      <c r="U1536">
        <v>2</v>
      </c>
      <c r="V1536" s="1">
        <v>44873</v>
      </c>
      <c r="W1536" t="s">
        <v>68</v>
      </c>
      <c r="X1536" t="s">
        <v>51</v>
      </c>
      <c r="Y1536" t="s">
        <v>73</v>
      </c>
      <c r="Z1536">
        <v>2</v>
      </c>
      <c r="AA1536">
        <v>805.7</v>
      </c>
      <c r="AB1536">
        <v>31</v>
      </c>
      <c r="AC1536" t="str" cm="1">
        <f t="array" ref="AC1536">_xlfn.IFS(AB1536 &lt;=29, "Young Adult", AB1536 &lt;=44, "Adult", AB1536 &lt;=59, "Middle Age", AB1536 &gt; 59, "Old")</f>
        <v>Adult</v>
      </c>
      <c r="AD1536">
        <f t="shared" ca="1" si="46"/>
        <v>5</v>
      </c>
      <c r="AE1536" t="str" cm="1">
        <f t="array" ref="AE1536">_xlfn.IFS(S1536 &lt; 3, "Low", S1536 &lt;= 4, "Medium", S1536 &gt; 4, "High")</f>
        <v>High</v>
      </c>
      <c r="AF1536" t="str" cm="1">
        <f t="array" ref="AF1536">_xlfn.IFS(T1536 &lt; 3, "Unsatisfied", T1536 &lt;= 4, "Neutral", T1536 &gt; 4, "Satisfied" )</f>
        <v>Neutral</v>
      </c>
      <c r="AG1536" t="str" cm="1">
        <f t="array" ref="AG1536">_xlfn.IFS(Q1536 &lt; 3, "Needs Improvement", Q1536 &lt;= 4, "Good", Q1536 &gt; 4, "Excellent" )</f>
        <v>Good</v>
      </c>
      <c r="AH1536" t="str">
        <f t="shared" si="47"/>
        <v>Needs Improvement</v>
      </c>
    </row>
    <row r="1537" spans="1:34" x14ac:dyDescent="0.35">
      <c r="A1537">
        <v>2056</v>
      </c>
      <c r="B1537" s="1">
        <v>43938</v>
      </c>
      <c r="C1537" t="s">
        <v>28</v>
      </c>
      <c r="D1537" t="s">
        <v>94</v>
      </c>
      <c r="E1537" t="s">
        <v>30</v>
      </c>
      <c r="F1537" t="s">
        <v>31</v>
      </c>
      <c r="G1537" t="s">
        <v>45</v>
      </c>
      <c r="H1537" t="s">
        <v>55</v>
      </c>
      <c r="I1537" t="s">
        <v>34</v>
      </c>
      <c r="J1537" t="s">
        <v>70</v>
      </c>
      <c r="K1537" s="1">
        <v>21026</v>
      </c>
      <c r="L1537" t="s">
        <v>36</v>
      </c>
      <c r="M1537" t="s">
        <v>37</v>
      </c>
      <c r="N1537" t="s">
        <v>38</v>
      </c>
      <c r="O1537" t="s">
        <v>77</v>
      </c>
      <c r="P1537" t="s">
        <v>40</v>
      </c>
      <c r="Q1537">
        <v>3</v>
      </c>
      <c r="R1537" s="1">
        <v>45119</v>
      </c>
      <c r="S1537">
        <v>3</v>
      </c>
      <c r="T1537">
        <v>4</v>
      </c>
      <c r="U1537">
        <v>1</v>
      </c>
      <c r="V1537" s="1">
        <v>44959</v>
      </c>
      <c r="W1537" t="s">
        <v>68</v>
      </c>
      <c r="X1537" t="s">
        <v>51</v>
      </c>
      <c r="Y1537" t="s">
        <v>43</v>
      </c>
      <c r="Z1537">
        <v>1</v>
      </c>
      <c r="AA1537">
        <v>190.55</v>
      </c>
      <c r="AB1537">
        <v>63</v>
      </c>
      <c r="AC1537" t="str" cm="1">
        <f t="array" ref="AC1537">_xlfn.IFS(AB1537 &lt;=29, "Young Adult", AB1537 &lt;=44, "Adult", AB1537 &lt;=59, "Middle Age", AB1537 &gt; 59, "Old")</f>
        <v>Old</v>
      </c>
      <c r="AD1537">
        <f t="shared" ca="1" si="46"/>
        <v>6</v>
      </c>
      <c r="AE1537" t="str" cm="1">
        <f t="array" ref="AE1537">_xlfn.IFS(S1537 &lt; 3, "Low", S1537 &lt;= 4, "Medium", S1537 &gt; 4, "High")</f>
        <v>Medium</v>
      </c>
      <c r="AF1537" t="str" cm="1">
        <f t="array" ref="AF1537">_xlfn.IFS(T1537 &lt; 3, "Unsatisfied", T1537 &lt;= 4, "Neutral", T1537 &gt; 4, "Satisfied" )</f>
        <v>Neutral</v>
      </c>
      <c r="AG1537" t="str" cm="1">
        <f t="array" ref="AG1537">_xlfn.IFS(Q1537 &lt; 3, "Needs Improvement", Q1537 &lt;= 4, "Good", Q1537 &gt; 4, "Excellent" )</f>
        <v>Good</v>
      </c>
      <c r="AH1537" t="str">
        <f t="shared" si="47"/>
        <v>Needs Improvement</v>
      </c>
    </row>
    <row r="1538" spans="1:34" x14ac:dyDescent="0.35">
      <c r="A1538">
        <v>2057</v>
      </c>
      <c r="B1538" s="1">
        <v>44301</v>
      </c>
      <c r="C1538" t="s">
        <v>28</v>
      </c>
      <c r="D1538" t="s">
        <v>74</v>
      </c>
      <c r="E1538" t="s">
        <v>30</v>
      </c>
      <c r="F1538" t="s">
        <v>31</v>
      </c>
      <c r="G1538" t="s">
        <v>32</v>
      </c>
      <c r="H1538" t="s">
        <v>46</v>
      </c>
      <c r="I1538" t="s">
        <v>34</v>
      </c>
      <c r="J1538" t="s">
        <v>70</v>
      </c>
      <c r="K1538" s="1">
        <v>23725</v>
      </c>
      <c r="L1538" t="s">
        <v>36</v>
      </c>
      <c r="M1538" t="s">
        <v>48</v>
      </c>
      <c r="N1538" t="s">
        <v>49</v>
      </c>
      <c r="O1538" t="s">
        <v>67</v>
      </c>
      <c r="P1538" t="s">
        <v>40</v>
      </c>
      <c r="Q1538">
        <v>3</v>
      </c>
      <c r="R1538" s="1">
        <v>45052</v>
      </c>
      <c r="S1538">
        <v>4</v>
      </c>
      <c r="T1538">
        <v>1</v>
      </c>
      <c r="U1538">
        <v>3</v>
      </c>
      <c r="V1538" s="1">
        <v>44927</v>
      </c>
      <c r="W1538" t="s">
        <v>50</v>
      </c>
      <c r="X1538" t="s">
        <v>42</v>
      </c>
      <c r="Y1538" t="s">
        <v>43</v>
      </c>
      <c r="Z1538">
        <v>3</v>
      </c>
      <c r="AA1538">
        <v>605.36</v>
      </c>
      <c r="AB1538">
        <v>57</v>
      </c>
      <c r="AC1538" t="str" cm="1">
        <f t="array" ref="AC1538">_xlfn.IFS(AB1538 &lt;=29, "Young Adult", AB1538 &lt;=44, "Adult", AB1538 &lt;=59, "Middle Age", AB1538 &gt; 59, "Old")</f>
        <v>Middle Age</v>
      </c>
      <c r="AD1538">
        <f t="shared" ca="1" si="46"/>
        <v>5</v>
      </c>
      <c r="AE1538" t="str" cm="1">
        <f t="array" ref="AE1538">_xlfn.IFS(S1538 &lt; 3, "Low", S1538 &lt;= 4, "Medium", S1538 &gt; 4, "High")</f>
        <v>Medium</v>
      </c>
      <c r="AF1538" t="str" cm="1">
        <f t="array" ref="AF1538">_xlfn.IFS(T1538 &lt; 3, "Unsatisfied", T1538 &lt;= 4, "Neutral", T1538 &gt; 4, "Satisfied" )</f>
        <v>Unsatisfied</v>
      </c>
      <c r="AG1538" t="str" cm="1">
        <f t="array" ref="AG1538">_xlfn.IFS(Q1538 &lt; 3, "Needs Improvement", Q1538 &lt;= 4, "Good", Q1538 &gt; 4, "Excellent" )</f>
        <v>Good</v>
      </c>
      <c r="AH1538" t="str">
        <f t="shared" si="47"/>
        <v>Needs Improvement</v>
      </c>
    </row>
    <row r="1539" spans="1:34" x14ac:dyDescent="0.35">
      <c r="A1539">
        <v>2058</v>
      </c>
      <c r="B1539" s="1">
        <v>44668</v>
      </c>
      <c r="C1539" t="s">
        <v>28</v>
      </c>
      <c r="D1539" t="s">
        <v>81</v>
      </c>
      <c r="E1539" t="s">
        <v>30</v>
      </c>
      <c r="F1539" t="s">
        <v>55</v>
      </c>
      <c r="G1539" t="s">
        <v>45</v>
      </c>
      <c r="H1539" t="s">
        <v>33</v>
      </c>
      <c r="I1539" t="s">
        <v>34</v>
      </c>
      <c r="J1539" t="s">
        <v>70</v>
      </c>
      <c r="K1539" s="1">
        <v>30694</v>
      </c>
      <c r="L1539" t="s">
        <v>36</v>
      </c>
      <c r="M1539" t="s">
        <v>48</v>
      </c>
      <c r="N1539" t="s">
        <v>38</v>
      </c>
      <c r="O1539" t="s">
        <v>77</v>
      </c>
      <c r="P1539" t="s">
        <v>40</v>
      </c>
      <c r="Q1539">
        <v>3</v>
      </c>
      <c r="R1539" s="1">
        <v>45075</v>
      </c>
      <c r="S1539">
        <v>5</v>
      </c>
      <c r="T1539">
        <v>5</v>
      </c>
      <c r="U1539">
        <v>4</v>
      </c>
      <c r="V1539" s="1">
        <v>44926</v>
      </c>
      <c r="W1539" t="s">
        <v>50</v>
      </c>
      <c r="X1539" t="s">
        <v>42</v>
      </c>
      <c r="Y1539" t="s">
        <v>73</v>
      </c>
      <c r="Z1539">
        <v>1</v>
      </c>
      <c r="AA1539">
        <v>338.16</v>
      </c>
      <c r="AB1539">
        <v>38</v>
      </c>
      <c r="AC1539" t="str" cm="1">
        <f t="array" ref="AC1539">_xlfn.IFS(AB1539 &lt;=29, "Young Adult", AB1539 &lt;=44, "Adult", AB1539 &lt;=59, "Middle Age", AB1539 &gt; 59, "Old")</f>
        <v>Adult</v>
      </c>
      <c r="AD1539">
        <f t="shared" ref="AD1539:AD1602" ca="1" si="48">DATEDIF(B1539, TODAY(), "Y")</f>
        <v>4</v>
      </c>
      <c r="AE1539" t="str" cm="1">
        <f t="array" ref="AE1539">_xlfn.IFS(S1539 &lt; 3, "Low", S1539 &lt;= 4, "Medium", S1539 &gt; 4, "High")</f>
        <v>High</v>
      </c>
      <c r="AF1539" t="str" cm="1">
        <f t="array" ref="AF1539">_xlfn.IFS(T1539 &lt; 3, "Unsatisfied", T1539 &lt;= 4, "Neutral", T1539 &gt; 4, "Satisfied" )</f>
        <v>Satisfied</v>
      </c>
      <c r="AG1539" t="str" cm="1">
        <f t="array" ref="AG1539">_xlfn.IFS(Q1539 &lt; 3, "Needs Improvement", Q1539 &lt;= 4, "Good", Q1539 &gt; 4, "Excellent" )</f>
        <v>Good</v>
      </c>
      <c r="AH1539" t="str">
        <f t="shared" ref="AH1539:AH1602" si="49">IF(AND(Y1539 = "Passed", Q1539 &gt; 4), "Highly Effective", IF(AND(Y1539 = "Completed", Q1539 &gt;= 3), "Effective", "Needs Improvement"))</f>
        <v>Needs Improvement</v>
      </c>
    </row>
    <row r="1540" spans="1:34" x14ac:dyDescent="0.35">
      <c r="A1540">
        <v>2059</v>
      </c>
      <c r="B1540" s="1">
        <v>45136</v>
      </c>
      <c r="C1540" t="s">
        <v>28</v>
      </c>
      <c r="D1540" t="s">
        <v>54</v>
      </c>
      <c r="E1540" t="s">
        <v>108</v>
      </c>
      <c r="F1540" t="s">
        <v>55</v>
      </c>
      <c r="G1540" t="s">
        <v>32</v>
      </c>
      <c r="H1540" t="s">
        <v>33</v>
      </c>
      <c r="I1540" t="s">
        <v>34</v>
      </c>
      <c r="J1540" t="s">
        <v>65</v>
      </c>
      <c r="K1540" s="1">
        <v>31985</v>
      </c>
      <c r="L1540" t="s">
        <v>36</v>
      </c>
      <c r="M1540" t="s">
        <v>37</v>
      </c>
      <c r="N1540" t="s">
        <v>38</v>
      </c>
      <c r="O1540" t="s">
        <v>67</v>
      </c>
      <c r="P1540" t="s">
        <v>40</v>
      </c>
      <c r="Q1540">
        <v>3</v>
      </c>
      <c r="R1540" s="1">
        <v>45055</v>
      </c>
      <c r="S1540">
        <v>4</v>
      </c>
      <c r="T1540">
        <v>4</v>
      </c>
      <c r="U1540">
        <v>5</v>
      </c>
      <c r="V1540" s="1">
        <v>45052</v>
      </c>
      <c r="W1540" t="s">
        <v>50</v>
      </c>
      <c r="X1540" t="s">
        <v>51</v>
      </c>
      <c r="Y1540" t="s">
        <v>63</v>
      </c>
      <c r="Z1540">
        <v>3</v>
      </c>
      <c r="AA1540">
        <v>969.03</v>
      </c>
      <c r="AB1540">
        <v>36</v>
      </c>
      <c r="AC1540" t="str" cm="1">
        <f t="array" ref="AC1540">_xlfn.IFS(AB1540 &lt;=29, "Young Adult", AB1540 &lt;=44, "Adult", AB1540 &lt;=59, "Middle Age", AB1540 &gt; 59, "Old")</f>
        <v>Adult</v>
      </c>
      <c r="AD1540">
        <f t="shared" ca="1" si="48"/>
        <v>2</v>
      </c>
      <c r="AE1540" t="str" cm="1">
        <f t="array" ref="AE1540">_xlfn.IFS(S1540 &lt; 3, "Low", S1540 &lt;= 4, "Medium", S1540 &gt; 4, "High")</f>
        <v>Medium</v>
      </c>
      <c r="AF1540" t="str" cm="1">
        <f t="array" ref="AF1540">_xlfn.IFS(T1540 &lt; 3, "Unsatisfied", T1540 &lt;= 4, "Neutral", T1540 &gt; 4, "Satisfied" )</f>
        <v>Neutral</v>
      </c>
      <c r="AG1540" t="str" cm="1">
        <f t="array" ref="AG1540">_xlfn.IFS(Q1540 &lt; 3, "Needs Improvement", Q1540 &lt;= 4, "Good", Q1540 &gt; 4, "Excellent" )</f>
        <v>Good</v>
      </c>
      <c r="AH1540" t="str">
        <f t="shared" si="49"/>
        <v>Effective</v>
      </c>
    </row>
    <row r="1541" spans="1:34" x14ac:dyDescent="0.35">
      <c r="A1541">
        <v>2060</v>
      </c>
      <c r="B1541" s="1">
        <v>44952</v>
      </c>
      <c r="C1541" t="s">
        <v>28</v>
      </c>
      <c r="D1541" t="s">
        <v>69</v>
      </c>
      <c r="E1541" t="s">
        <v>30</v>
      </c>
      <c r="F1541" t="s">
        <v>46</v>
      </c>
      <c r="G1541" t="s">
        <v>32</v>
      </c>
      <c r="H1541" t="s">
        <v>46</v>
      </c>
      <c r="I1541" t="s">
        <v>34</v>
      </c>
      <c r="J1541" t="s">
        <v>70</v>
      </c>
      <c r="K1541" s="1">
        <v>15602</v>
      </c>
      <c r="L1541" t="s">
        <v>36</v>
      </c>
      <c r="M1541" t="s">
        <v>37</v>
      </c>
      <c r="N1541" t="s">
        <v>84</v>
      </c>
      <c r="O1541" t="s">
        <v>77</v>
      </c>
      <c r="P1541" t="s">
        <v>40</v>
      </c>
      <c r="Q1541">
        <v>3</v>
      </c>
      <c r="R1541" s="1">
        <v>45103</v>
      </c>
      <c r="S1541">
        <v>5</v>
      </c>
      <c r="T1541">
        <v>5</v>
      </c>
      <c r="U1541">
        <v>5</v>
      </c>
      <c r="V1541" s="1">
        <v>45130</v>
      </c>
      <c r="W1541" t="s">
        <v>62</v>
      </c>
      <c r="X1541" t="s">
        <v>51</v>
      </c>
      <c r="Y1541" t="s">
        <v>43</v>
      </c>
      <c r="Z1541">
        <v>3</v>
      </c>
      <c r="AA1541">
        <v>442.39</v>
      </c>
      <c r="AB1541">
        <v>81</v>
      </c>
      <c r="AC1541" t="str" cm="1">
        <f t="array" ref="AC1541">_xlfn.IFS(AB1541 &lt;=29, "Young Adult", AB1541 &lt;=44, "Adult", AB1541 &lt;=59, "Middle Age", AB1541 &gt; 59, "Old")</f>
        <v>Old</v>
      </c>
      <c r="AD1541">
        <f t="shared" ca="1" si="48"/>
        <v>3</v>
      </c>
      <c r="AE1541" t="str" cm="1">
        <f t="array" ref="AE1541">_xlfn.IFS(S1541 &lt; 3, "Low", S1541 &lt;= 4, "Medium", S1541 &gt; 4, "High")</f>
        <v>High</v>
      </c>
      <c r="AF1541" t="str" cm="1">
        <f t="array" ref="AF1541">_xlfn.IFS(T1541 &lt; 3, "Unsatisfied", T1541 &lt;= 4, "Neutral", T1541 &gt; 4, "Satisfied" )</f>
        <v>Satisfied</v>
      </c>
      <c r="AG1541" t="str" cm="1">
        <f t="array" ref="AG1541">_xlfn.IFS(Q1541 &lt; 3, "Needs Improvement", Q1541 &lt;= 4, "Good", Q1541 &gt; 4, "Excellent" )</f>
        <v>Good</v>
      </c>
      <c r="AH1541" t="str">
        <f t="shared" si="49"/>
        <v>Needs Improvement</v>
      </c>
    </row>
    <row r="1542" spans="1:34" x14ac:dyDescent="0.35">
      <c r="A1542">
        <v>2061</v>
      </c>
      <c r="B1542" s="1">
        <v>43446</v>
      </c>
      <c r="C1542" t="s">
        <v>28</v>
      </c>
      <c r="D1542" t="s">
        <v>29</v>
      </c>
      <c r="E1542" t="s">
        <v>30</v>
      </c>
      <c r="F1542" t="s">
        <v>55</v>
      </c>
      <c r="G1542" t="s">
        <v>45</v>
      </c>
      <c r="H1542" t="s">
        <v>55</v>
      </c>
      <c r="I1542" t="s">
        <v>34</v>
      </c>
      <c r="J1542" t="s">
        <v>79</v>
      </c>
      <c r="K1542" s="1">
        <v>17020</v>
      </c>
      <c r="L1542" t="s">
        <v>36</v>
      </c>
      <c r="M1542" t="s">
        <v>37</v>
      </c>
      <c r="N1542" t="s">
        <v>60</v>
      </c>
      <c r="O1542" t="s">
        <v>67</v>
      </c>
      <c r="P1542" t="s">
        <v>40</v>
      </c>
      <c r="Q1542">
        <v>3</v>
      </c>
      <c r="R1542" s="1">
        <v>45072</v>
      </c>
      <c r="S1542">
        <v>2</v>
      </c>
      <c r="T1542">
        <v>4</v>
      </c>
      <c r="U1542">
        <v>3</v>
      </c>
      <c r="V1542" s="1">
        <v>45000</v>
      </c>
      <c r="W1542" t="s">
        <v>68</v>
      </c>
      <c r="X1542" t="s">
        <v>51</v>
      </c>
      <c r="Y1542" t="s">
        <v>52</v>
      </c>
      <c r="Z1542">
        <v>1</v>
      </c>
      <c r="AA1542">
        <v>952.69</v>
      </c>
      <c r="AB1542">
        <v>72</v>
      </c>
      <c r="AC1542" t="str" cm="1">
        <f t="array" ref="AC1542">_xlfn.IFS(AB1542 &lt;=29, "Young Adult", AB1542 &lt;=44, "Adult", AB1542 &lt;=59, "Middle Age", AB1542 &gt; 59, "Old")</f>
        <v>Old</v>
      </c>
      <c r="AD1542">
        <f t="shared" ca="1" si="48"/>
        <v>7</v>
      </c>
      <c r="AE1542" t="str" cm="1">
        <f t="array" ref="AE1542">_xlfn.IFS(S1542 &lt; 3, "Low", S1542 &lt;= 4, "Medium", S1542 &gt; 4, "High")</f>
        <v>Low</v>
      </c>
      <c r="AF1542" t="str" cm="1">
        <f t="array" ref="AF1542">_xlfn.IFS(T1542 &lt; 3, "Unsatisfied", T1542 &lt;= 4, "Neutral", T1542 &gt; 4, "Satisfied" )</f>
        <v>Neutral</v>
      </c>
      <c r="AG1542" t="str" cm="1">
        <f t="array" ref="AG1542">_xlfn.IFS(Q1542 &lt; 3, "Needs Improvement", Q1542 &lt;= 4, "Good", Q1542 &gt; 4, "Excellent" )</f>
        <v>Good</v>
      </c>
      <c r="AH1542" t="str">
        <f t="shared" si="49"/>
        <v>Needs Improvement</v>
      </c>
    </row>
    <row r="1543" spans="1:34" x14ac:dyDescent="0.35">
      <c r="A1543">
        <v>2062</v>
      </c>
      <c r="B1543" s="1">
        <v>43398</v>
      </c>
      <c r="C1543" t="s">
        <v>28</v>
      </c>
      <c r="D1543" t="s">
        <v>85</v>
      </c>
      <c r="E1543" t="s">
        <v>30</v>
      </c>
      <c r="F1543" t="s">
        <v>31</v>
      </c>
      <c r="G1543" t="s">
        <v>32</v>
      </c>
      <c r="H1543" t="s">
        <v>33</v>
      </c>
      <c r="I1543" t="s">
        <v>34</v>
      </c>
      <c r="J1543" t="s">
        <v>96</v>
      </c>
      <c r="K1543" s="1">
        <v>18462</v>
      </c>
      <c r="L1543" t="s">
        <v>36</v>
      </c>
      <c r="M1543" t="s">
        <v>37</v>
      </c>
      <c r="N1543" t="s">
        <v>49</v>
      </c>
      <c r="O1543" t="s">
        <v>61</v>
      </c>
      <c r="P1543" t="s">
        <v>40</v>
      </c>
      <c r="Q1543">
        <v>3</v>
      </c>
      <c r="R1543" s="1">
        <v>44809</v>
      </c>
      <c r="S1543">
        <v>4</v>
      </c>
      <c r="T1543">
        <v>1</v>
      </c>
      <c r="U1543">
        <v>2</v>
      </c>
      <c r="V1543" s="1">
        <v>45066</v>
      </c>
      <c r="W1543" t="s">
        <v>62</v>
      </c>
      <c r="X1543" t="s">
        <v>51</v>
      </c>
      <c r="Y1543" t="s">
        <v>73</v>
      </c>
      <c r="Z1543">
        <v>1</v>
      </c>
      <c r="AA1543">
        <v>842.36</v>
      </c>
      <c r="AB1543">
        <v>68</v>
      </c>
      <c r="AC1543" t="str" cm="1">
        <f t="array" ref="AC1543">_xlfn.IFS(AB1543 &lt;=29, "Young Adult", AB1543 &lt;=44, "Adult", AB1543 &lt;=59, "Middle Age", AB1543 &gt; 59, "Old")</f>
        <v>Old</v>
      </c>
      <c r="AD1543">
        <f t="shared" ca="1" si="48"/>
        <v>7</v>
      </c>
      <c r="AE1543" t="str" cm="1">
        <f t="array" ref="AE1543">_xlfn.IFS(S1543 &lt; 3, "Low", S1543 &lt;= 4, "Medium", S1543 &gt; 4, "High")</f>
        <v>Medium</v>
      </c>
      <c r="AF1543" t="str" cm="1">
        <f t="array" ref="AF1543">_xlfn.IFS(T1543 &lt; 3, "Unsatisfied", T1543 &lt;= 4, "Neutral", T1543 &gt; 4, "Satisfied" )</f>
        <v>Unsatisfied</v>
      </c>
      <c r="AG1543" t="str" cm="1">
        <f t="array" ref="AG1543">_xlfn.IFS(Q1543 &lt; 3, "Needs Improvement", Q1543 &lt;= 4, "Good", Q1543 &gt; 4, "Excellent" )</f>
        <v>Good</v>
      </c>
      <c r="AH1543" t="str">
        <f t="shared" si="49"/>
        <v>Needs Improvement</v>
      </c>
    </row>
    <row r="1544" spans="1:34" x14ac:dyDescent="0.35">
      <c r="A1544">
        <v>2063</v>
      </c>
      <c r="B1544" s="1">
        <v>44336</v>
      </c>
      <c r="C1544" t="s">
        <v>28</v>
      </c>
      <c r="D1544" t="s">
        <v>44</v>
      </c>
      <c r="E1544" t="s">
        <v>30</v>
      </c>
      <c r="F1544" t="s">
        <v>31</v>
      </c>
      <c r="G1544" t="s">
        <v>56</v>
      </c>
      <c r="H1544" t="s">
        <v>55</v>
      </c>
      <c r="I1544" t="s">
        <v>34</v>
      </c>
      <c r="J1544" t="s">
        <v>47</v>
      </c>
      <c r="K1544" s="1">
        <v>16157</v>
      </c>
      <c r="L1544" t="s">
        <v>36</v>
      </c>
      <c r="M1544" t="s">
        <v>37</v>
      </c>
      <c r="N1544" t="s">
        <v>49</v>
      </c>
      <c r="O1544" t="s">
        <v>67</v>
      </c>
      <c r="P1544" t="s">
        <v>40</v>
      </c>
      <c r="Q1544">
        <v>3</v>
      </c>
      <c r="R1544" s="1">
        <v>45022</v>
      </c>
      <c r="S1544">
        <v>4</v>
      </c>
      <c r="T1544">
        <v>5</v>
      </c>
      <c r="U1544">
        <v>3</v>
      </c>
      <c r="V1544" s="1">
        <v>44927</v>
      </c>
      <c r="W1544" t="s">
        <v>68</v>
      </c>
      <c r="X1544" t="s">
        <v>51</v>
      </c>
      <c r="Y1544" t="s">
        <v>43</v>
      </c>
      <c r="Z1544">
        <v>5</v>
      </c>
      <c r="AA1544">
        <v>333.78</v>
      </c>
      <c r="AB1544">
        <v>77</v>
      </c>
      <c r="AC1544" t="str" cm="1">
        <f t="array" ref="AC1544">_xlfn.IFS(AB1544 &lt;=29, "Young Adult", AB1544 &lt;=44, "Adult", AB1544 &lt;=59, "Middle Age", AB1544 &gt; 59, "Old")</f>
        <v>Old</v>
      </c>
      <c r="AD1544">
        <f t="shared" ca="1" si="48"/>
        <v>5</v>
      </c>
      <c r="AE1544" t="str" cm="1">
        <f t="array" ref="AE1544">_xlfn.IFS(S1544 &lt; 3, "Low", S1544 &lt;= 4, "Medium", S1544 &gt; 4, "High")</f>
        <v>Medium</v>
      </c>
      <c r="AF1544" t="str" cm="1">
        <f t="array" ref="AF1544">_xlfn.IFS(T1544 &lt; 3, "Unsatisfied", T1544 &lt;= 4, "Neutral", T1544 &gt; 4, "Satisfied" )</f>
        <v>Satisfied</v>
      </c>
      <c r="AG1544" t="str" cm="1">
        <f t="array" ref="AG1544">_xlfn.IFS(Q1544 &lt; 3, "Needs Improvement", Q1544 &lt;= 4, "Good", Q1544 &gt; 4, "Excellent" )</f>
        <v>Good</v>
      </c>
      <c r="AH1544" t="str">
        <f t="shared" si="49"/>
        <v>Needs Improvement</v>
      </c>
    </row>
    <row r="1545" spans="1:34" x14ac:dyDescent="0.35">
      <c r="A1545">
        <v>2064</v>
      </c>
      <c r="B1545" s="1">
        <v>44071</v>
      </c>
      <c r="C1545" t="s">
        <v>28</v>
      </c>
      <c r="D1545" t="s">
        <v>87</v>
      </c>
      <c r="E1545" t="s">
        <v>30</v>
      </c>
      <c r="F1545" t="s">
        <v>46</v>
      </c>
      <c r="G1545" t="s">
        <v>32</v>
      </c>
      <c r="H1545" t="s">
        <v>55</v>
      </c>
      <c r="I1545" t="s">
        <v>34</v>
      </c>
      <c r="J1545" t="s">
        <v>35</v>
      </c>
      <c r="K1545" s="1">
        <v>23507</v>
      </c>
      <c r="L1545" t="s">
        <v>36</v>
      </c>
      <c r="M1545" t="s">
        <v>37</v>
      </c>
      <c r="N1545" t="s">
        <v>38</v>
      </c>
      <c r="O1545" t="s">
        <v>61</v>
      </c>
      <c r="P1545" t="s">
        <v>40</v>
      </c>
      <c r="Q1545">
        <v>3</v>
      </c>
      <c r="R1545" s="1">
        <v>44998</v>
      </c>
      <c r="S1545">
        <v>1</v>
      </c>
      <c r="T1545">
        <v>3</v>
      </c>
      <c r="U1545">
        <v>5</v>
      </c>
      <c r="V1545" s="1">
        <v>44814</v>
      </c>
      <c r="W1545" t="s">
        <v>68</v>
      </c>
      <c r="X1545" t="s">
        <v>42</v>
      </c>
      <c r="Y1545" t="s">
        <v>73</v>
      </c>
      <c r="Z1545">
        <v>2</v>
      </c>
      <c r="AA1545">
        <v>343.22</v>
      </c>
      <c r="AB1545">
        <v>56</v>
      </c>
      <c r="AC1545" t="str" cm="1">
        <f t="array" ref="AC1545">_xlfn.IFS(AB1545 &lt;=29, "Young Adult", AB1545 &lt;=44, "Adult", AB1545 &lt;=59, "Middle Age", AB1545 &gt; 59, "Old")</f>
        <v>Middle Age</v>
      </c>
      <c r="AD1545">
        <f t="shared" ca="1" si="48"/>
        <v>5</v>
      </c>
      <c r="AE1545" t="str" cm="1">
        <f t="array" ref="AE1545">_xlfn.IFS(S1545 &lt; 3, "Low", S1545 &lt;= 4, "Medium", S1545 &gt; 4, "High")</f>
        <v>Low</v>
      </c>
      <c r="AF1545" t="str" cm="1">
        <f t="array" ref="AF1545">_xlfn.IFS(T1545 &lt; 3, "Unsatisfied", T1545 &lt;= 4, "Neutral", T1545 &gt; 4, "Satisfied" )</f>
        <v>Neutral</v>
      </c>
      <c r="AG1545" t="str" cm="1">
        <f t="array" ref="AG1545">_xlfn.IFS(Q1545 &lt; 3, "Needs Improvement", Q1545 &lt;= 4, "Good", Q1545 &gt; 4, "Excellent" )</f>
        <v>Good</v>
      </c>
      <c r="AH1545" t="str">
        <f t="shared" si="49"/>
        <v>Needs Improvement</v>
      </c>
    </row>
    <row r="1546" spans="1:34" x14ac:dyDescent="0.35">
      <c r="A1546">
        <v>2065</v>
      </c>
      <c r="B1546" s="1">
        <v>43961</v>
      </c>
      <c r="C1546" t="s">
        <v>106</v>
      </c>
      <c r="D1546" t="s">
        <v>44</v>
      </c>
      <c r="E1546" t="s">
        <v>30</v>
      </c>
      <c r="F1546" t="s">
        <v>31</v>
      </c>
      <c r="G1546" t="s">
        <v>32</v>
      </c>
      <c r="H1546" t="s">
        <v>55</v>
      </c>
      <c r="I1546" t="s">
        <v>34</v>
      </c>
      <c r="J1546" t="s">
        <v>70</v>
      </c>
      <c r="K1546" s="1">
        <v>26358</v>
      </c>
      <c r="L1546" t="s">
        <v>36</v>
      </c>
      <c r="M1546" t="s">
        <v>37</v>
      </c>
      <c r="N1546" t="s">
        <v>60</v>
      </c>
      <c r="O1546" t="s">
        <v>61</v>
      </c>
      <c r="P1546" t="s">
        <v>40</v>
      </c>
      <c r="Q1546">
        <v>3</v>
      </c>
      <c r="R1546" s="1">
        <v>44939</v>
      </c>
      <c r="S1546">
        <v>5</v>
      </c>
      <c r="T1546">
        <v>4</v>
      </c>
      <c r="U1546">
        <v>4</v>
      </c>
      <c r="V1546" s="1">
        <v>45061</v>
      </c>
      <c r="W1546" t="s">
        <v>41</v>
      </c>
      <c r="X1546" t="s">
        <v>42</v>
      </c>
      <c r="Y1546" t="s">
        <v>43</v>
      </c>
      <c r="Z1546">
        <v>1</v>
      </c>
      <c r="AA1546">
        <v>283.86</v>
      </c>
      <c r="AB1546">
        <v>48</v>
      </c>
      <c r="AC1546" t="str" cm="1">
        <f t="array" ref="AC1546">_xlfn.IFS(AB1546 &lt;=29, "Young Adult", AB1546 &lt;=44, "Adult", AB1546 &lt;=59, "Middle Age", AB1546 &gt; 59, "Old")</f>
        <v>Middle Age</v>
      </c>
      <c r="AD1546">
        <f t="shared" ca="1" si="48"/>
        <v>6</v>
      </c>
      <c r="AE1546" t="str" cm="1">
        <f t="array" ref="AE1546">_xlfn.IFS(S1546 &lt; 3, "Low", S1546 &lt;= 4, "Medium", S1546 &gt; 4, "High")</f>
        <v>High</v>
      </c>
      <c r="AF1546" t="str" cm="1">
        <f t="array" ref="AF1546">_xlfn.IFS(T1546 &lt; 3, "Unsatisfied", T1546 &lt;= 4, "Neutral", T1546 &gt; 4, "Satisfied" )</f>
        <v>Neutral</v>
      </c>
      <c r="AG1546" t="str" cm="1">
        <f t="array" ref="AG1546">_xlfn.IFS(Q1546 &lt; 3, "Needs Improvement", Q1546 &lt;= 4, "Good", Q1546 &gt; 4, "Excellent" )</f>
        <v>Good</v>
      </c>
      <c r="AH1546" t="str">
        <f t="shared" si="49"/>
        <v>Needs Improvement</v>
      </c>
    </row>
    <row r="1547" spans="1:34" x14ac:dyDescent="0.35">
      <c r="A1547">
        <v>2066</v>
      </c>
      <c r="B1547" s="1">
        <v>45142</v>
      </c>
      <c r="C1547" t="s">
        <v>106</v>
      </c>
      <c r="D1547" t="s">
        <v>87</v>
      </c>
      <c r="E1547" t="s">
        <v>30</v>
      </c>
      <c r="F1547" t="s">
        <v>31</v>
      </c>
      <c r="G1547" t="s">
        <v>45</v>
      </c>
      <c r="H1547" t="s">
        <v>55</v>
      </c>
      <c r="I1547" t="s">
        <v>34</v>
      </c>
      <c r="J1547" t="s">
        <v>96</v>
      </c>
      <c r="K1547" s="1">
        <v>32653</v>
      </c>
      <c r="L1547" t="s">
        <v>36</v>
      </c>
      <c r="M1547" t="s">
        <v>37</v>
      </c>
      <c r="N1547" t="s">
        <v>84</v>
      </c>
      <c r="O1547" t="s">
        <v>61</v>
      </c>
      <c r="P1547" t="s">
        <v>40</v>
      </c>
      <c r="Q1547">
        <v>3</v>
      </c>
      <c r="R1547" s="1">
        <v>44842</v>
      </c>
      <c r="S1547">
        <v>1</v>
      </c>
      <c r="T1547">
        <v>5</v>
      </c>
      <c r="U1547">
        <v>1</v>
      </c>
      <c r="V1547" s="1">
        <v>44807</v>
      </c>
      <c r="W1547" t="s">
        <v>50</v>
      </c>
      <c r="X1547" t="s">
        <v>42</v>
      </c>
      <c r="Y1547" t="s">
        <v>73</v>
      </c>
      <c r="Z1547">
        <v>5</v>
      </c>
      <c r="AA1547">
        <v>107.29</v>
      </c>
      <c r="AB1547">
        <v>34</v>
      </c>
      <c r="AC1547" t="str" cm="1">
        <f t="array" ref="AC1547">_xlfn.IFS(AB1547 &lt;=29, "Young Adult", AB1547 &lt;=44, "Adult", AB1547 &lt;=59, "Middle Age", AB1547 &gt; 59, "Old")</f>
        <v>Adult</v>
      </c>
      <c r="AD1547">
        <f t="shared" ca="1" si="48"/>
        <v>2</v>
      </c>
      <c r="AE1547" t="str" cm="1">
        <f t="array" ref="AE1547">_xlfn.IFS(S1547 &lt; 3, "Low", S1547 &lt;= 4, "Medium", S1547 &gt; 4, "High")</f>
        <v>Low</v>
      </c>
      <c r="AF1547" t="str" cm="1">
        <f t="array" ref="AF1547">_xlfn.IFS(T1547 &lt; 3, "Unsatisfied", T1547 &lt;= 4, "Neutral", T1547 &gt; 4, "Satisfied" )</f>
        <v>Satisfied</v>
      </c>
      <c r="AG1547" t="str" cm="1">
        <f t="array" ref="AG1547">_xlfn.IFS(Q1547 &lt; 3, "Needs Improvement", Q1547 &lt;= 4, "Good", Q1547 &gt; 4, "Excellent" )</f>
        <v>Good</v>
      </c>
      <c r="AH1547" t="str">
        <f t="shared" si="49"/>
        <v>Needs Improvement</v>
      </c>
    </row>
    <row r="1548" spans="1:34" x14ac:dyDescent="0.35">
      <c r="A1548">
        <v>2067</v>
      </c>
      <c r="B1548" s="1">
        <v>44673</v>
      </c>
      <c r="C1548" t="s">
        <v>106</v>
      </c>
      <c r="D1548" t="s">
        <v>81</v>
      </c>
      <c r="E1548" t="s">
        <v>30</v>
      </c>
      <c r="F1548" t="s">
        <v>55</v>
      </c>
      <c r="G1548" t="s">
        <v>32</v>
      </c>
      <c r="H1548" t="s">
        <v>46</v>
      </c>
      <c r="I1548" t="s">
        <v>34</v>
      </c>
      <c r="J1548" t="s">
        <v>79</v>
      </c>
      <c r="K1548" s="1">
        <v>18191</v>
      </c>
      <c r="L1548" t="s">
        <v>36</v>
      </c>
      <c r="M1548" t="s">
        <v>37</v>
      </c>
      <c r="N1548" t="s">
        <v>38</v>
      </c>
      <c r="O1548" t="s">
        <v>77</v>
      </c>
      <c r="P1548" t="s">
        <v>40</v>
      </c>
      <c r="Q1548">
        <v>3</v>
      </c>
      <c r="R1548" s="1">
        <v>44999</v>
      </c>
      <c r="S1548">
        <v>5</v>
      </c>
      <c r="T1548">
        <v>2</v>
      </c>
      <c r="U1548">
        <v>1</v>
      </c>
      <c r="V1548" s="1">
        <v>45056</v>
      </c>
      <c r="W1548" t="s">
        <v>41</v>
      </c>
      <c r="X1548" t="s">
        <v>51</v>
      </c>
      <c r="Y1548" t="s">
        <v>43</v>
      </c>
      <c r="Z1548">
        <v>4</v>
      </c>
      <c r="AA1548">
        <v>320.87</v>
      </c>
      <c r="AB1548">
        <v>73</v>
      </c>
      <c r="AC1548" t="str" cm="1">
        <f t="array" ref="AC1548">_xlfn.IFS(AB1548 &lt;=29, "Young Adult", AB1548 &lt;=44, "Adult", AB1548 &lt;=59, "Middle Age", AB1548 &gt; 59, "Old")</f>
        <v>Old</v>
      </c>
      <c r="AD1548">
        <f t="shared" ca="1" si="48"/>
        <v>4</v>
      </c>
      <c r="AE1548" t="str" cm="1">
        <f t="array" ref="AE1548">_xlfn.IFS(S1548 &lt; 3, "Low", S1548 &lt;= 4, "Medium", S1548 &gt; 4, "High")</f>
        <v>High</v>
      </c>
      <c r="AF1548" t="str" cm="1">
        <f t="array" ref="AF1548">_xlfn.IFS(T1548 &lt; 3, "Unsatisfied", T1548 &lt;= 4, "Neutral", T1548 &gt; 4, "Satisfied" )</f>
        <v>Unsatisfied</v>
      </c>
      <c r="AG1548" t="str" cm="1">
        <f t="array" ref="AG1548">_xlfn.IFS(Q1548 &lt; 3, "Needs Improvement", Q1548 &lt;= 4, "Good", Q1548 &gt; 4, "Excellent" )</f>
        <v>Good</v>
      </c>
      <c r="AH1548" t="str">
        <f t="shared" si="49"/>
        <v>Needs Improvement</v>
      </c>
    </row>
    <row r="1549" spans="1:34" x14ac:dyDescent="0.35">
      <c r="A1549">
        <v>2068</v>
      </c>
      <c r="B1549" s="1">
        <v>44352</v>
      </c>
      <c r="C1549" t="s">
        <v>106</v>
      </c>
      <c r="D1549" t="s">
        <v>54</v>
      </c>
      <c r="E1549" t="s">
        <v>30</v>
      </c>
      <c r="F1549" t="s">
        <v>31</v>
      </c>
      <c r="G1549" t="s">
        <v>32</v>
      </c>
      <c r="H1549" t="s">
        <v>46</v>
      </c>
      <c r="I1549" t="s">
        <v>34</v>
      </c>
      <c r="J1549" t="s">
        <v>70</v>
      </c>
      <c r="K1549" s="1">
        <v>22896</v>
      </c>
      <c r="L1549" t="s">
        <v>36</v>
      </c>
      <c r="M1549" t="s">
        <v>37</v>
      </c>
      <c r="N1549" t="s">
        <v>38</v>
      </c>
      <c r="O1549" t="s">
        <v>77</v>
      </c>
      <c r="P1549" t="s">
        <v>40</v>
      </c>
      <c r="Q1549">
        <v>3</v>
      </c>
      <c r="R1549" s="1">
        <v>44795</v>
      </c>
      <c r="S1549">
        <v>4</v>
      </c>
      <c r="T1549">
        <v>3</v>
      </c>
      <c r="U1549">
        <v>5</v>
      </c>
      <c r="V1549" s="1">
        <v>44960</v>
      </c>
      <c r="W1549" t="s">
        <v>41</v>
      </c>
      <c r="X1549" t="s">
        <v>42</v>
      </c>
      <c r="Y1549" t="s">
        <v>52</v>
      </c>
      <c r="Z1549">
        <v>3</v>
      </c>
      <c r="AA1549">
        <v>670.68</v>
      </c>
      <c r="AB1549">
        <v>59</v>
      </c>
      <c r="AC1549" t="str" cm="1">
        <f t="array" ref="AC1549">_xlfn.IFS(AB1549 &lt;=29, "Young Adult", AB1549 &lt;=44, "Adult", AB1549 &lt;=59, "Middle Age", AB1549 &gt; 59, "Old")</f>
        <v>Middle Age</v>
      </c>
      <c r="AD1549">
        <f t="shared" ca="1" si="48"/>
        <v>5</v>
      </c>
      <c r="AE1549" t="str" cm="1">
        <f t="array" ref="AE1549">_xlfn.IFS(S1549 &lt; 3, "Low", S1549 &lt;= 4, "Medium", S1549 &gt; 4, "High")</f>
        <v>Medium</v>
      </c>
      <c r="AF1549" t="str" cm="1">
        <f t="array" ref="AF1549">_xlfn.IFS(T1549 &lt; 3, "Unsatisfied", T1549 &lt;= 4, "Neutral", T1549 &gt; 4, "Satisfied" )</f>
        <v>Neutral</v>
      </c>
      <c r="AG1549" t="str" cm="1">
        <f t="array" ref="AG1549">_xlfn.IFS(Q1549 &lt; 3, "Needs Improvement", Q1549 &lt;= 4, "Good", Q1549 &gt; 4, "Excellent" )</f>
        <v>Good</v>
      </c>
      <c r="AH1549" t="str">
        <f t="shared" si="49"/>
        <v>Needs Improvement</v>
      </c>
    </row>
    <row r="1550" spans="1:34" x14ac:dyDescent="0.35">
      <c r="A1550">
        <v>2069</v>
      </c>
      <c r="B1550" s="1">
        <v>44741</v>
      </c>
      <c r="C1550" t="s">
        <v>106</v>
      </c>
      <c r="D1550" t="s">
        <v>94</v>
      </c>
      <c r="E1550" t="s">
        <v>30</v>
      </c>
      <c r="F1550" t="s">
        <v>55</v>
      </c>
      <c r="G1550" t="s">
        <v>32</v>
      </c>
      <c r="H1550" t="s">
        <v>33</v>
      </c>
      <c r="I1550" t="s">
        <v>34</v>
      </c>
      <c r="J1550" t="s">
        <v>101</v>
      </c>
      <c r="K1550" s="1">
        <v>33597</v>
      </c>
      <c r="L1550" t="s">
        <v>36</v>
      </c>
      <c r="M1550" t="s">
        <v>37</v>
      </c>
      <c r="N1550" t="s">
        <v>60</v>
      </c>
      <c r="O1550" t="s">
        <v>39</v>
      </c>
      <c r="P1550" t="s">
        <v>40</v>
      </c>
      <c r="Q1550">
        <v>3</v>
      </c>
      <c r="R1550" s="1">
        <v>45129</v>
      </c>
      <c r="S1550">
        <v>3</v>
      </c>
      <c r="T1550">
        <v>1</v>
      </c>
      <c r="U1550">
        <v>5</v>
      </c>
      <c r="V1550" s="1">
        <v>45056</v>
      </c>
      <c r="W1550" t="s">
        <v>92</v>
      </c>
      <c r="X1550" t="s">
        <v>51</v>
      </c>
      <c r="Y1550" t="s">
        <v>52</v>
      </c>
      <c r="Z1550">
        <v>3</v>
      </c>
      <c r="AA1550">
        <v>685.62</v>
      </c>
      <c r="AB1550">
        <v>31</v>
      </c>
      <c r="AC1550" t="str" cm="1">
        <f t="array" ref="AC1550">_xlfn.IFS(AB1550 &lt;=29, "Young Adult", AB1550 &lt;=44, "Adult", AB1550 &lt;=59, "Middle Age", AB1550 &gt; 59, "Old")</f>
        <v>Adult</v>
      </c>
      <c r="AD1550">
        <f t="shared" ca="1" si="48"/>
        <v>3</v>
      </c>
      <c r="AE1550" t="str" cm="1">
        <f t="array" ref="AE1550">_xlfn.IFS(S1550 &lt; 3, "Low", S1550 &lt;= 4, "Medium", S1550 &gt; 4, "High")</f>
        <v>Medium</v>
      </c>
      <c r="AF1550" t="str" cm="1">
        <f t="array" ref="AF1550">_xlfn.IFS(T1550 &lt; 3, "Unsatisfied", T1550 &lt;= 4, "Neutral", T1550 &gt; 4, "Satisfied" )</f>
        <v>Unsatisfied</v>
      </c>
      <c r="AG1550" t="str" cm="1">
        <f t="array" ref="AG1550">_xlfn.IFS(Q1550 &lt; 3, "Needs Improvement", Q1550 &lt;= 4, "Good", Q1550 &gt; 4, "Excellent" )</f>
        <v>Good</v>
      </c>
      <c r="AH1550" t="str">
        <f t="shared" si="49"/>
        <v>Needs Improvement</v>
      </c>
    </row>
    <row r="1551" spans="1:34" x14ac:dyDescent="0.35">
      <c r="A1551">
        <v>2070</v>
      </c>
      <c r="B1551" s="1">
        <v>44744</v>
      </c>
      <c r="C1551" t="s">
        <v>106</v>
      </c>
      <c r="D1551" t="s">
        <v>85</v>
      </c>
      <c r="E1551" t="s">
        <v>30</v>
      </c>
      <c r="F1551" t="s">
        <v>31</v>
      </c>
      <c r="G1551" t="s">
        <v>45</v>
      </c>
      <c r="H1551" t="s">
        <v>55</v>
      </c>
      <c r="I1551" t="s">
        <v>34</v>
      </c>
      <c r="J1551" t="s">
        <v>70</v>
      </c>
      <c r="K1551" s="1">
        <v>25254</v>
      </c>
      <c r="L1551" t="s">
        <v>36</v>
      </c>
      <c r="M1551" t="s">
        <v>37</v>
      </c>
      <c r="N1551" t="s">
        <v>38</v>
      </c>
      <c r="O1551" t="s">
        <v>77</v>
      </c>
      <c r="P1551" t="s">
        <v>40</v>
      </c>
      <c r="Q1551">
        <v>3</v>
      </c>
      <c r="R1551" s="1">
        <v>44980</v>
      </c>
      <c r="S1551">
        <v>3</v>
      </c>
      <c r="T1551">
        <v>4</v>
      </c>
      <c r="U1551">
        <v>5</v>
      </c>
      <c r="V1551" s="1">
        <v>45028</v>
      </c>
      <c r="W1551" t="s">
        <v>68</v>
      </c>
      <c r="X1551" t="s">
        <v>42</v>
      </c>
      <c r="Y1551" t="s">
        <v>63</v>
      </c>
      <c r="Z1551">
        <v>5</v>
      </c>
      <c r="AA1551">
        <v>842.88</v>
      </c>
      <c r="AB1551">
        <v>53</v>
      </c>
      <c r="AC1551" t="str" cm="1">
        <f t="array" ref="AC1551">_xlfn.IFS(AB1551 &lt;=29, "Young Adult", AB1551 &lt;=44, "Adult", AB1551 &lt;=59, "Middle Age", AB1551 &gt; 59, "Old")</f>
        <v>Middle Age</v>
      </c>
      <c r="AD1551">
        <f t="shared" ca="1" si="48"/>
        <v>3</v>
      </c>
      <c r="AE1551" t="str" cm="1">
        <f t="array" ref="AE1551">_xlfn.IFS(S1551 &lt; 3, "Low", S1551 &lt;= 4, "Medium", S1551 &gt; 4, "High")</f>
        <v>Medium</v>
      </c>
      <c r="AF1551" t="str" cm="1">
        <f t="array" ref="AF1551">_xlfn.IFS(T1551 &lt; 3, "Unsatisfied", T1551 &lt;= 4, "Neutral", T1551 &gt; 4, "Satisfied" )</f>
        <v>Neutral</v>
      </c>
      <c r="AG1551" t="str" cm="1">
        <f t="array" ref="AG1551">_xlfn.IFS(Q1551 &lt; 3, "Needs Improvement", Q1551 &lt;= 4, "Good", Q1551 &gt; 4, "Excellent" )</f>
        <v>Good</v>
      </c>
      <c r="AH1551" t="str">
        <f t="shared" si="49"/>
        <v>Effective</v>
      </c>
    </row>
    <row r="1552" spans="1:34" x14ac:dyDescent="0.35">
      <c r="A1552">
        <v>2071</v>
      </c>
      <c r="B1552" s="1">
        <v>44930</v>
      </c>
      <c r="C1552" t="s">
        <v>106</v>
      </c>
      <c r="D1552" t="s">
        <v>64</v>
      </c>
      <c r="E1552" t="s">
        <v>30</v>
      </c>
      <c r="F1552" t="s">
        <v>31</v>
      </c>
      <c r="G1552" t="s">
        <v>45</v>
      </c>
      <c r="H1552" t="s">
        <v>55</v>
      </c>
      <c r="I1552" t="s">
        <v>34</v>
      </c>
      <c r="J1552" t="s">
        <v>101</v>
      </c>
      <c r="K1552" s="1">
        <v>28259</v>
      </c>
      <c r="L1552" t="s">
        <v>36</v>
      </c>
      <c r="M1552" t="s">
        <v>37</v>
      </c>
      <c r="N1552" t="s">
        <v>38</v>
      </c>
      <c r="O1552" t="s">
        <v>39</v>
      </c>
      <c r="P1552" t="s">
        <v>40</v>
      </c>
      <c r="Q1552">
        <v>3</v>
      </c>
      <c r="R1552" s="1">
        <v>44819</v>
      </c>
      <c r="S1552">
        <v>2</v>
      </c>
      <c r="T1552">
        <v>1</v>
      </c>
      <c r="U1552">
        <v>5</v>
      </c>
      <c r="V1552" s="1">
        <v>44966</v>
      </c>
      <c r="W1552" t="s">
        <v>68</v>
      </c>
      <c r="X1552" t="s">
        <v>42</v>
      </c>
      <c r="Y1552" t="s">
        <v>52</v>
      </c>
      <c r="Z1552">
        <v>5</v>
      </c>
      <c r="AA1552">
        <v>735.7</v>
      </c>
      <c r="AB1552">
        <v>46</v>
      </c>
      <c r="AC1552" t="str" cm="1">
        <f t="array" ref="AC1552">_xlfn.IFS(AB1552 &lt;=29, "Young Adult", AB1552 &lt;=44, "Adult", AB1552 &lt;=59, "Middle Age", AB1552 &gt; 59, "Old")</f>
        <v>Middle Age</v>
      </c>
      <c r="AD1552">
        <f t="shared" ca="1" si="48"/>
        <v>3</v>
      </c>
      <c r="AE1552" t="str" cm="1">
        <f t="array" ref="AE1552">_xlfn.IFS(S1552 &lt; 3, "Low", S1552 &lt;= 4, "Medium", S1552 &gt; 4, "High")</f>
        <v>Low</v>
      </c>
      <c r="AF1552" t="str" cm="1">
        <f t="array" ref="AF1552">_xlfn.IFS(T1552 &lt; 3, "Unsatisfied", T1552 &lt;= 4, "Neutral", T1552 &gt; 4, "Satisfied" )</f>
        <v>Unsatisfied</v>
      </c>
      <c r="AG1552" t="str" cm="1">
        <f t="array" ref="AG1552">_xlfn.IFS(Q1552 &lt; 3, "Needs Improvement", Q1552 &lt;= 4, "Good", Q1552 &gt; 4, "Excellent" )</f>
        <v>Good</v>
      </c>
      <c r="AH1552" t="str">
        <f t="shared" si="49"/>
        <v>Needs Improvement</v>
      </c>
    </row>
    <row r="1553" spans="1:34" x14ac:dyDescent="0.35">
      <c r="A1553">
        <v>2072</v>
      </c>
      <c r="B1553" s="1">
        <v>45115</v>
      </c>
      <c r="C1553" t="s">
        <v>106</v>
      </c>
      <c r="D1553" t="s">
        <v>74</v>
      </c>
      <c r="E1553" t="s">
        <v>30</v>
      </c>
      <c r="F1553" t="s">
        <v>31</v>
      </c>
      <c r="G1553" t="s">
        <v>45</v>
      </c>
      <c r="H1553" t="s">
        <v>33</v>
      </c>
      <c r="I1553" t="s">
        <v>34</v>
      </c>
      <c r="J1553" t="s">
        <v>96</v>
      </c>
      <c r="K1553" s="1">
        <v>29471</v>
      </c>
      <c r="L1553" t="s">
        <v>36</v>
      </c>
      <c r="M1553" t="s">
        <v>37</v>
      </c>
      <c r="N1553" t="s">
        <v>38</v>
      </c>
      <c r="O1553" t="s">
        <v>61</v>
      </c>
      <c r="P1553" t="s">
        <v>40</v>
      </c>
      <c r="Q1553">
        <v>3</v>
      </c>
      <c r="R1553" s="1">
        <v>44825</v>
      </c>
      <c r="S1553">
        <v>5</v>
      </c>
      <c r="T1553">
        <v>4</v>
      </c>
      <c r="U1553">
        <v>1</v>
      </c>
      <c r="V1553" s="1">
        <v>45094</v>
      </c>
      <c r="W1553" t="s">
        <v>50</v>
      </c>
      <c r="X1553" t="s">
        <v>42</v>
      </c>
      <c r="Y1553" t="s">
        <v>73</v>
      </c>
      <c r="Z1553">
        <v>5</v>
      </c>
      <c r="AA1553">
        <v>974.31</v>
      </c>
      <c r="AB1553">
        <v>43</v>
      </c>
      <c r="AC1553" t="str" cm="1">
        <f t="array" ref="AC1553">_xlfn.IFS(AB1553 &lt;=29, "Young Adult", AB1553 &lt;=44, "Adult", AB1553 &lt;=59, "Middle Age", AB1553 &gt; 59, "Old")</f>
        <v>Adult</v>
      </c>
      <c r="AD1553">
        <f t="shared" ca="1" si="48"/>
        <v>2</v>
      </c>
      <c r="AE1553" t="str" cm="1">
        <f t="array" ref="AE1553">_xlfn.IFS(S1553 &lt; 3, "Low", S1553 &lt;= 4, "Medium", S1553 &gt; 4, "High")</f>
        <v>High</v>
      </c>
      <c r="AF1553" t="str" cm="1">
        <f t="array" ref="AF1553">_xlfn.IFS(T1553 &lt; 3, "Unsatisfied", T1553 &lt;= 4, "Neutral", T1553 &gt; 4, "Satisfied" )</f>
        <v>Neutral</v>
      </c>
      <c r="AG1553" t="str" cm="1">
        <f t="array" ref="AG1553">_xlfn.IFS(Q1553 &lt; 3, "Needs Improvement", Q1553 &lt;= 4, "Good", Q1553 &gt; 4, "Excellent" )</f>
        <v>Good</v>
      </c>
      <c r="AH1553" t="str">
        <f t="shared" si="49"/>
        <v>Needs Improvement</v>
      </c>
    </row>
    <row r="1554" spans="1:34" x14ac:dyDescent="0.35">
      <c r="A1554">
        <v>2073</v>
      </c>
      <c r="B1554" s="1">
        <v>44988</v>
      </c>
      <c r="C1554" t="s">
        <v>106</v>
      </c>
      <c r="D1554" t="s">
        <v>94</v>
      </c>
      <c r="E1554" t="s">
        <v>30</v>
      </c>
      <c r="F1554" t="s">
        <v>46</v>
      </c>
      <c r="G1554" t="s">
        <v>56</v>
      </c>
      <c r="H1554" t="s">
        <v>55</v>
      </c>
      <c r="I1554" t="s">
        <v>34</v>
      </c>
      <c r="J1554" t="s">
        <v>70</v>
      </c>
      <c r="K1554" s="1">
        <v>20654</v>
      </c>
      <c r="L1554" t="s">
        <v>36</v>
      </c>
      <c r="M1554" t="s">
        <v>37</v>
      </c>
      <c r="N1554" t="s">
        <v>49</v>
      </c>
      <c r="O1554" t="s">
        <v>61</v>
      </c>
      <c r="P1554" t="s">
        <v>40</v>
      </c>
      <c r="Q1554">
        <v>3</v>
      </c>
      <c r="R1554" s="1">
        <v>44969</v>
      </c>
      <c r="S1554">
        <v>1</v>
      </c>
      <c r="T1554">
        <v>2</v>
      </c>
      <c r="U1554">
        <v>2</v>
      </c>
      <c r="V1554" s="1">
        <v>45141</v>
      </c>
      <c r="W1554" t="s">
        <v>62</v>
      </c>
      <c r="X1554" t="s">
        <v>42</v>
      </c>
      <c r="Y1554" t="s">
        <v>52</v>
      </c>
      <c r="Z1554">
        <v>3</v>
      </c>
      <c r="AA1554">
        <v>760.53</v>
      </c>
      <c r="AB1554">
        <v>67</v>
      </c>
      <c r="AC1554" t="str" cm="1">
        <f t="array" ref="AC1554">_xlfn.IFS(AB1554 &lt;=29, "Young Adult", AB1554 &lt;=44, "Adult", AB1554 &lt;=59, "Middle Age", AB1554 &gt; 59, "Old")</f>
        <v>Old</v>
      </c>
      <c r="AD1554">
        <f t="shared" ca="1" si="48"/>
        <v>3</v>
      </c>
      <c r="AE1554" t="str" cm="1">
        <f t="array" ref="AE1554">_xlfn.IFS(S1554 &lt; 3, "Low", S1554 &lt;= 4, "Medium", S1554 &gt; 4, "High")</f>
        <v>Low</v>
      </c>
      <c r="AF1554" t="str" cm="1">
        <f t="array" ref="AF1554">_xlfn.IFS(T1554 &lt; 3, "Unsatisfied", T1554 &lt;= 4, "Neutral", T1554 &gt; 4, "Satisfied" )</f>
        <v>Unsatisfied</v>
      </c>
      <c r="AG1554" t="str" cm="1">
        <f t="array" ref="AG1554">_xlfn.IFS(Q1554 &lt; 3, "Needs Improvement", Q1554 &lt;= 4, "Good", Q1554 &gt; 4, "Excellent" )</f>
        <v>Good</v>
      </c>
      <c r="AH1554" t="str">
        <f t="shared" si="49"/>
        <v>Needs Improvement</v>
      </c>
    </row>
    <row r="1555" spans="1:34" x14ac:dyDescent="0.35">
      <c r="A1555">
        <v>2074</v>
      </c>
      <c r="B1555" s="1">
        <v>43696</v>
      </c>
      <c r="C1555" t="s">
        <v>106</v>
      </c>
      <c r="D1555" t="s">
        <v>74</v>
      </c>
      <c r="E1555" t="s">
        <v>30</v>
      </c>
      <c r="F1555" t="s">
        <v>46</v>
      </c>
      <c r="G1555" t="s">
        <v>56</v>
      </c>
      <c r="H1555" t="s">
        <v>55</v>
      </c>
      <c r="I1555" t="s">
        <v>34</v>
      </c>
      <c r="J1555" t="s">
        <v>70</v>
      </c>
      <c r="K1555" s="1">
        <v>24801</v>
      </c>
      <c r="L1555" t="s">
        <v>36</v>
      </c>
      <c r="M1555" t="s">
        <v>37</v>
      </c>
      <c r="N1555" t="s">
        <v>49</v>
      </c>
      <c r="O1555" t="s">
        <v>39</v>
      </c>
      <c r="P1555" t="s">
        <v>40</v>
      </c>
      <c r="Q1555">
        <v>3</v>
      </c>
      <c r="R1555" s="1">
        <v>45112</v>
      </c>
      <c r="S1555">
        <v>3</v>
      </c>
      <c r="T1555">
        <v>2</v>
      </c>
      <c r="U1555">
        <v>4</v>
      </c>
      <c r="V1555" s="1">
        <v>44824</v>
      </c>
      <c r="W1555" t="s">
        <v>62</v>
      </c>
      <c r="X1555" t="s">
        <v>42</v>
      </c>
      <c r="Y1555" t="s">
        <v>73</v>
      </c>
      <c r="Z1555">
        <v>5</v>
      </c>
      <c r="AA1555">
        <v>640.97</v>
      </c>
      <c r="AB1555">
        <v>52</v>
      </c>
      <c r="AC1555" t="str" cm="1">
        <f t="array" ref="AC1555">_xlfn.IFS(AB1555 &lt;=29, "Young Adult", AB1555 &lt;=44, "Adult", AB1555 &lt;=59, "Middle Age", AB1555 &gt; 59, "Old")</f>
        <v>Middle Age</v>
      </c>
      <c r="AD1555">
        <f t="shared" ca="1" si="48"/>
        <v>6</v>
      </c>
      <c r="AE1555" t="str" cm="1">
        <f t="array" ref="AE1555">_xlfn.IFS(S1555 &lt; 3, "Low", S1555 &lt;= 4, "Medium", S1555 &gt; 4, "High")</f>
        <v>Medium</v>
      </c>
      <c r="AF1555" t="str" cm="1">
        <f t="array" ref="AF1555">_xlfn.IFS(T1555 &lt; 3, "Unsatisfied", T1555 &lt;= 4, "Neutral", T1555 &gt; 4, "Satisfied" )</f>
        <v>Unsatisfied</v>
      </c>
      <c r="AG1555" t="str" cm="1">
        <f t="array" ref="AG1555">_xlfn.IFS(Q1555 &lt; 3, "Needs Improvement", Q1555 &lt;= 4, "Good", Q1555 &gt; 4, "Excellent" )</f>
        <v>Good</v>
      </c>
      <c r="AH1555" t="str">
        <f t="shared" si="49"/>
        <v>Needs Improvement</v>
      </c>
    </row>
    <row r="1556" spans="1:34" x14ac:dyDescent="0.35">
      <c r="A1556">
        <v>2075</v>
      </c>
      <c r="B1556" s="1">
        <v>43403</v>
      </c>
      <c r="C1556" t="s">
        <v>28</v>
      </c>
      <c r="D1556" t="s">
        <v>81</v>
      </c>
      <c r="E1556" t="s">
        <v>30</v>
      </c>
      <c r="F1556" t="s">
        <v>31</v>
      </c>
      <c r="G1556" t="s">
        <v>45</v>
      </c>
      <c r="H1556" t="s">
        <v>55</v>
      </c>
      <c r="I1556" t="s">
        <v>34</v>
      </c>
      <c r="J1556" t="s">
        <v>96</v>
      </c>
      <c r="K1556" s="1">
        <v>28046</v>
      </c>
      <c r="L1556" t="s">
        <v>36</v>
      </c>
      <c r="M1556" t="s">
        <v>37</v>
      </c>
      <c r="N1556" t="s">
        <v>60</v>
      </c>
      <c r="O1556" t="s">
        <v>67</v>
      </c>
      <c r="P1556" t="s">
        <v>40</v>
      </c>
      <c r="Q1556">
        <v>3</v>
      </c>
      <c r="R1556" s="1">
        <v>44984</v>
      </c>
      <c r="S1556">
        <v>4</v>
      </c>
      <c r="T1556">
        <v>5</v>
      </c>
      <c r="U1556">
        <v>2</v>
      </c>
      <c r="V1556" s="1">
        <v>44861</v>
      </c>
      <c r="W1556" t="s">
        <v>50</v>
      </c>
      <c r="X1556" t="s">
        <v>51</v>
      </c>
      <c r="Y1556" t="s">
        <v>52</v>
      </c>
      <c r="Z1556">
        <v>5</v>
      </c>
      <c r="AA1556">
        <v>807.49</v>
      </c>
      <c r="AB1556">
        <v>42</v>
      </c>
      <c r="AC1556" t="str" cm="1">
        <f t="array" ref="AC1556">_xlfn.IFS(AB1556 &lt;=29, "Young Adult", AB1556 &lt;=44, "Adult", AB1556 &lt;=59, "Middle Age", AB1556 &gt; 59, "Old")</f>
        <v>Adult</v>
      </c>
      <c r="AD1556">
        <f t="shared" ca="1" si="48"/>
        <v>7</v>
      </c>
      <c r="AE1556" t="str" cm="1">
        <f t="array" ref="AE1556">_xlfn.IFS(S1556 &lt; 3, "Low", S1556 &lt;= 4, "Medium", S1556 &gt; 4, "High")</f>
        <v>Medium</v>
      </c>
      <c r="AF1556" t="str" cm="1">
        <f t="array" ref="AF1556">_xlfn.IFS(T1556 &lt; 3, "Unsatisfied", T1556 &lt;= 4, "Neutral", T1556 &gt; 4, "Satisfied" )</f>
        <v>Satisfied</v>
      </c>
      <c r="AG1556" t="str" cm="1">
        <f t="array" ref="AG1556">_xlfn.IFS(Q1556 &lt; 3, "Needs Improvement", Q1556 &lt;= 4, "Good", Q1556 &gt; 4, "Excellent" )</f>
        <v>Good</v>
      </c>
      <c r="AH1556" t="str">
        <f t="shared" si="49"/>
        <v>Needs Improvement</v>
      </c>
    </row>
    <row r="1557" spans="1:34" x14ac:dyDescent="0.35">
      <c r="A1557">
        <v>2076</v>
      </c>
      <c r="B1557" s="1">
        <v>44537</v>
      </c>
      <c r="C1557" t="s">
        <v>28</v>
      </c>
      <c r="D1557" t="s">
        <v>54</v>
      </c>
      <c r="E1557" t="s">
        <v>30</v>
      </c>
      <c r="F1557" t="s">
        <v>55</v>
      </c>
      <c r="G1557" t="s">
        <v>45</v>
      </c>
      <c r="H1557" t="s">
        <v>55</v>
      </c>
      <c r="I1557" t="s">
        <v>34</v>
      </c>
      <c r="J1557" t="s">
        <v>70</v>
      </c>
      <c r="K1557" s="1">
        <v>15914</v>
      </c>
      <c r="L1557" t="s">
        <v>36</v>
      </c>
      <c r="M1557" t="s">
        <v>37</v>
      </c>
      <c r="N1557" t="s">
        <v>72</v>
      </c>
      <c r="O1557" t="s">
        <v>77</v>
      </c>
      <c r="P1557" t="s">
        <v>40</v>
      </c>
      <c r="Q1557">
        <v>3</v>
      </c>
      <c r="R1557" s="1">
        <v>44933</v>
      </c>
      <c r="S1557">
        <v>5</v>
      </c>
      <c r="T1557">
        <v>5</v>
      </c>
      <c r="U1557">
        <v>1</v>
      </c>
      <c r="V1557" s="1">
        <v>44873</v>
      </c>
      <c r="W1557" t="s">
        <v>92</v>
      </c>
      <c r="X1557" t="s">
        <v>42</v>
      </c>
      <c r="Y1557" t="s">
        <v>63</v>
      </c>
      <c r="Z1557">
        <v>3</v>
      </c>
      <c r="AA1557">
        <v>350.22</v>
      </c>
      <c r="AB1557">
        <v>78</v>
      </c>
      <c r="AC1557" t="str" cm="1">
        <f t="array" ref="AC1557">_xlfn.IFS(AB1557 &lt;=29, "Young Adult", AB1557 &lt;=44, "Adult", AB1557 &lt;=59, "Middle Age", AB1557 &gt; 59, "Old")</f>
        <v>Old</v>
      </c>
      <c r="AD1557">
        <f t="shared" ca="1" si="48"/>
        <v>4</v>
      </c>
      <c r="AE1557" t="str" cm="1">
        <f t="array" ref="AE1557">_xlfn.IFS(S1557 &lt; 3, "Low", S1557 &lt;= 4, "Medium", S1557 &gt; 4, "High")</f>
        <v>High</v>
      </c>
      <c r="AF1557" t="str" cm="1">
        <f t="array" ref="AF1557">_xlfn.IFS(T1557 &lt; 3, "Unsatisfied", T1557 &lt;= 4, "Neutral", T1557 &gt; 4, "Satisfied" )</f>
        <v>Satisfied</v>
      </c>
      <c r="AG1557" t="str" cm="1">
        <f t="array" ref="AG1557">_xlfn.IFS(Q1557 &lt; 3, "Needs Improvement", Q1557 &lt;= 4, "Good", Q1557 &gt; 4, "Excellent" )</f>
        <v>Good</v>
      </c>
      <c r="AH1557" t="str">
        <f t="shared" si="49"/>
        <v>Effective</v>
      </c>
    </row>
    <row r="1558" spans="1:34" x14ac:dyDescent="0.35">
      <c r="A1558">
        <v>2077</v>
      </c>
      <c r="B1558" s="1">
        <v>44153</v>
      </c>
      <c r="C1558" t="s">
        <v>28</v>
      </c>
      <c r="D1558" t="s">
        <v>94</v>
      </c>
      <c r="E1558" t="s">
        <v>30</v>
      </c>
      <c r="F1558" t="s">
        <v>55</v>
      </c>
      <c r="G1558" t="s">
        <v>45</v>
      </c>
      <c r="H1558" t="s">
        <v>33</v>
      </c>
      <c r="I1558" t="s">
        <v>34</v>
      </c>
      <c r="J1558" t="s">
        <v>65</v>
      </c>
      <c r="K1558" s="1">
        <v>16065</v>
      </c>
      <c r="L1558" t="s">
        <v>36</v>
      </c>
      <c r="M1558" t="s">
        <v>37</v>
      </c>
      <c r="N1558" t="s">
        <v>84</v>
      </c>
      <c r="O1558" t="s">
        <v>67</v>
      </c>
      <c r="P1558" t="s">
        <v>40</v>
      </c>
      <c r="Q1558">
        <v>3</v>
      </c>
      <c r="R1558" s="1">
        <v>45133</v>
      </c>
      <c r="S1558">
        <v>4</v>
      </c>
      <c r="T1558">
        <v>1</v>
      </c>
      <c r="U1558">
        <v>1</v>
      </c>
      <c r="V1558" s="1">
        <v>45023</v>
      </c>
      <c r="W1558" t="s">
        <v>92</v>
      </c>
      <c r="X1558" t="s">
        <v>42</v>
      </c>
      <c r="Y1558" t="s">
        <v>63</v>
      </c>
      <c r="Z1558">
        <v>4</v>
      </c>
      <c r="AA1558">
        <v>447.67</v>
      </c>
      <c r="AB1558">
        <v>77</v>
      </c>
      <c r="AC1558" t="str" cm="1">
        <f t="array" ref="AC1558">_xlfn.IFS(AB1558 &lt;=29, "Young Adult", AB1558 &lt;=44, "Adult", AB1558 &lt;=59, "Middle Age", AB1558 &gt; 59, "Old")</f>
        <v>Old</v>
      </c>
      <c r="AD1558">
        <f t="shared" ca="1" si="48"/>
        <v>5</v>
      </c>
      <c r="AE1558" t="str" cm="1">
        <f t="array" ref="AE1558">_xlfn.IFS(S1558 &lt; 3, "Low", S1558 &lt;= 4, "Medium", S1558 &gt; 4, "High")</f>
        <v>Medium</v>
      </c>
      <c r="AF1558" t="str" cm="1">
        <f t="array" ref="AF1558">_xlfn.IFS(T1558 &lt; 3, "Unsatisfied", T1558 &lt;= 4, "Neutral", T1558 &gt; 4, "Satisfied" )</f>
        <v>Unsatisfied</v>
      </c>
      <c r="AG1558" t="str" cm="1">
        <f t="array" ref="AG1558">_xlfn.IFS(Q1558 &lt; 3, "Needs Improvement", Q1558 &lt;= 4, "Good", Q1558 &gt; 4, "Excellent" )</f>
        <v>Good</v>
      </c>
      <c r="AH1558" t="str">
        <f t="shared" si="49"/>
        <v>Effective</v>
      </c>
    </row>
    <row r="1559" spans="1:34" x14ac:dyDescent="0.35">
      <c r="A1559">
        <v>2078</v>
      </c>
      <c r="B1559" s="1">
        <v>43369</v>
      </c>
      <c r="C1559" t="s">
        <v>28</v>
      </c>
      <c r="D1559" t="s">
        <v>85</v>
      </c>
      <c r="E1559" t="s">
        <v>108</v>
      </c>
      <c r="F1559" t="s">
        <v>55</v>
      </c>
      <c r="G1559" t="s">
        <v>56</v>
      </c>
      <c r="H1559" t="s">
        <v>33</v>
      </c>
      <c r="I1559" t="s">
        <v>34</v>
      </c>
      <c r="J1559" t="s">
        <v>70</v>
      </c>
      <c r="K1559" s="1">
        <v>31711</v>
      </c>
      <c r="L1559" t="s">
        <v>36</v>
      </c>
      <c r="M1559" t="s">
        <v>37</v>
      </c>
      <c r="N1559" t="s">
        <v>38</v>
      </c>
      <c r="O1559" t="s">
        <v>61</v>
      </c>
      <c r="P1559" t="s">
        <v>40</v>
      </c>
      <c r="Q1559">
        <v>3</v>
      </c>
      <c r="R1559" s="1">
        <v>44855</v>
      </c>
      <c r="S1559">
        <v>5</v>
      </c>
      <c r="T1559">
        <v>5</v>
      </c>
      <c r="U1559">
        <v>2</v>
      </c>
      <c r="V1559" s="1">
        <v>44780</v>
      </c>
      <c r="W1559" t="s">
        <v>92</v>
      </c>
      <c r="X1559" t="s">
        <v>42</v>
      </c>
      <c r="Y1559" t="s">
        <v>52</v>
      </c>
      <c r="Z1559">
        <v>5</v>
      </c>
      <c r="AA1559">
        <v>737.61</v>
      </c>
      <c r="AB1559">
        <v>32</v>
      </c>
      <c r="AC1559" t="str" cm="1">
        <f t="array" ref="AC1559">_xlfn.IFS(AB1559 &lt;=29, "Young Adult", AB1559 &lt;=44, "Adult", AB1559 &lt;=59, "Middle Age", AB1559 &gt; 59, "Old")</f>
        <v>Adult</v>
      </c>
      <c r="AD1559">
        <f t="shared" ca="1" si="48"/>
        <v>7</v>
      </c>
      <c r="AE1559" t="str" cm="1">
        <f t="array" ref="AE1559">_xlfn.IFS(S1559 &lt; 3, "Low", S1559 &lt;= 4, "Medium", S1559 &gt; 4, "High")</f>
        <v>High</v>
      </c>
      <c r="AF1559" t="str" cm="1">
        <f t="array" ref="AF1559">_xlfn.IFS(T1559 &lt; 3, "Unsatisfied", T1559 &lt;= 4, "Neutral", T1559 &gt; 4, "Satisfied" )</f>
        <v>Satisfied</v>
      </c>
      <c r="AG1559" t="str" cm="1">
        <f t="array" ref="AG1559">_xlfn.IFS(Q1559 &lt; 3, "Needs Improvement", Q1559 &lt;= 4, "Good", Q1559 &gt; 4, "Excellent" )</f>
        <v>Good</v>
      </c>
      <c r="AH1559" t="str">
        <f t="shared" si="49"/>
        <v>Needs Improvement</v>
      </c>
    </row>
    <row r="1560" spans="1:34" x14ac:dyDescent="0.35">
      <c r="A1560">
        <v>2079</v>
      </c>
      <c r="B1560" s="1">
        <v>44731</v>
      </c>
      <c r="C1560" t="s">
        <v>28</v>
      </c>
      <c r="D1560" t="s">
        <v>64</v>
      </c>
      <c r="E1560" t="s">
        <v>30</v>
      </c>
      <c r="F1560" t="s">
        <v>46</v>
      </c>
      <c r="G1560" t="s">
        <v>56</v>
      </c>
      <c r="H1560" t="s">
        <v>46</v>
      </c>
      <c r="I1560" t="s">
        <v>34</v>
      </c>
      <c r="J1560" t="s">
        <v>65</v>
      </c>
      <c r="K1560" s="1">
        <v>20618</v>
      </c>
      <c r="L1560" t="s">
        <v>36</v>
      </c>
      <c r="M1560" t="s">
        <v>37</v>
      </c>
      <c r="N1560" t="s">
        <v>38</v>
      </c>
      <c r="O1560" t="s">
        <v>67</v>
      </c>
      <c r="P1560" t="s">
        <v>40</v>
      </c>
      <c r="Q1560">
        <v>3</v>
      </c>
      <c r="R1560" s="1">
        <v>44988</v>
      </c>
      <c r="S1560">
        <v>4</v>
      </c>
      <c r="T1560">
        <v>2</v>
      </c>
      <c r="U1560">
        <v>3</v>
      </c>
      <c r="V1560" s="1">
        <v>44941</v>
      </c>
      <c r="W1560" t="s">
        <v>41</v>
      </c>
      <c r="X1560" t="s">
        <v>51</v>
      </c>
      <c r="Y1560" t="s">
        <v>63</v>
      </c>
      <c r="Z1560">
        <v>4</v>
      </c>
      <c r="AA1560">
        <v>444.96</v>
      </c>
      <c r="AB1560">
        <v>66</v>
      </c>
      <c r="AC1560" t="str" cm="1">
        <f t="array" ref="AC1560">_xlfn.IFS(AB1560 &lt;=29, "Young Adult", AB1560 &lt;=44, "Adult", AB1560 &lt;=59, "Middle Age", AB1560 &gt; 59, "Old")</f>
        <v>Old</v>
      </c>
      <c r="AD1560">
        <f t="shared" ca="1" si="48"/>
        <v>3</v>
      </c>
      <c r="AE1560" t="str" cm="1">
        <f t="array" ref="AE1560">_xlfn.IFS(S1560 &lt; 3, "Low", S1560 &lt;= 4, "Medium", S1560 &gt; 4, "High")</f>
        <v>Medium</v>
      </c>
      <c r="AF1560" t="str" cm="1">
        <f t="array" ref="AF1560">_xlfn.IFS(T1560 &lt; 3, "Unsatisfied", T1560 &lt;= 4, "Neutral", T1560 &gt; 4, "Satisfied" )</f>
        <v>Unsatisfied</v>
      </c>
      <c r="AG1560" t="str" cm="1">
        <f t="array" ref="AG1560">_xlfn.IFS(Q1560 &lt; 3, "Needs Improvement", Q1560 &lt;= 4, "Good", Q1560 &gt; 4, "Excellent" )</f>
        <v>Good</v>
      </c>
      <c r="AH1560" t="str">
        <f t="shared" si="49"/>
        <v>Effective</v>
      </c>
    </row>
    <row r="1561" spans="1:34" x14ac:dyDescent="0.35">
      <c r="A1561">
        <v>2080</v>
      </c>
      <c r="B1561" s="1">
        <v>44819</v>
      </c>
      <c r="C1561" t="s">
        <v>28</v>
      </c>
      <c r="D1561" t="s">
        <v>74</v>
      </c>
      <c r="E1561" t="s">
        <v>30</v>
      </c>
      <c r="F1561" t="s">
        <v>31</v>
      </c>
      <c r="G1561" t="s">
        <v>56</v>
      </c>
      <c r="H1561" t="s">
        <v>33</v>
      </c>
      <c r="I1561" t="s">
        <v>34</v>
      </c>
      <c r="J1561" t="s">
        <v>102</v>
      </c>
      <c r="K1561" s="1">
        <v>22223</v>
      </c>
      <c r="L1561" t="s">
        <v>36</v>
      </c>
      <c r="M1561" t="s">
        <v>37</v>
      </c>
      <c r="N1561" t="s">
        <v>60</v>
      </c>
      <c r="O1561" t="s">
        <v>67</v>
      </c>
      <c r="P1561" t="s">
        <v>40</v>
      </c>
      <c r="Q1561">
        <v>3</v>
      </c>
      <c r="R1561" s="1">
        <v>44969</v>
      </c>
      <c r="S1561">
        <v>4</v>
      </c>
      <c r="T1561">
        <v>1</v>
      </c>
      <c r="U1561">
        <v>4</v>
      </c>
      <c r="V1561" s="1">
        <v>45086</v>
      </c>
      <c r="W1561" t="s">
        <v>62</v>
      </c>
      <c r="X1561" t="s">
        <v>51</v>
      </c>
      <c r="Y1561" t="s">
        <v>43</v>
      </c>
      <c r="Z1561">
        <v>1</v>
      </c>
      <c r="AA1561">
        <v>605.04999999999995</v>
      </c>
      <c r="AB1561">
        <v>62</v>
      </c>
      <c r="AC1561" t="str" cm="1">
        <f t="array" ref="AC1561">_xlfn.IFS(AB1561 &lt;=29, "Young Adult", AB1561 &lt;=44, "Adult", AB1561 &lt;=59, "Middle Age", AB1561 &gt; 59, "Old")</f>
        <v>Old</v>
      </c>
      <c r="AD1561">
        <f t="shared" ca="1" si="48"/>
        <v>3</v>
      </c>
      <c r="AE1561" t="str" cm="1">
        <f t="array" ref="AE1561">_xlfn.IFS(S1561 &lt; 3, "Low", S1561 &lt;= 4, "Medium", S1561 &gt; 4, "High")</f>
        <v>Medium</v>
      </c>
      <c r="AF1561" t="str" cm="1">
        <f t="array" ref="AF1561">_xlfn.IFS(T1561 &lt; 3, "Unsatisfied", T1561 &lt;= 4, "Neutral", T1561 &gt; 4, "Satisfied" )</f>
        <v>Unsatisfied</v>
      </c>
      <c r="AG1561" t="str" cm="1">
        <f t="array" ref="AG1561">_xlfn.IFS(Q1561 &lt; 3, "Needs Improvement", Q1561 &lt;= 4, "Good", Q1561 &gt; 4, "Excellent" )</f>
        <v>Good</v>
      </c>
      <c r="AH1561" t="str">
        <f t="shared" si="49"/>
        <v>Needs Improvement</v>
      </c>
    </row>
    <row r="1562" spans="1:34" x14ac:dyDescent="0.35">
      <c r="A1562">
        <v>2081</v>
      </c>
      <c r="B1562" s="1">
        <v>43960</v>
      </c>
      <c r="C1562" t="s">
        <v>28</v>
      </c>
      <c r="D1562" t="s">
        <v>69</v>
      </c>
      <c r="E1562" t="s">
        <v>30</v>
      </c>
      <c r="F1562" t="s">
        <v>46</v>
      </c>
      <c r="G1562" t="s">
        <v>45</v>
      </c>
      <c r="H1562" t="s">
        <v>33</v>
      </c>
      <c r="I1562" t="s">
        <v>34</v>
      </c>
      <c r="J1562" t="s">
        <v>79</v>
      </c>
      <c r="K1562" s="1">
        <v>32302</v>
      </c>
      <c r="L1562" t="s">
        <v>36</v>
      </c>
      <c r="M1562" t="s">
        <v>37</v>
      </c>
      <c r="N1562" t="s">
        <v>84</v>
      </c>
      <c r="O1562" t="s">
        <v>67</v>
      </c>
      <c r="P1562" t="s">
        <v>40</v>
      </c>
      <c r="Q1562">
        <v>3</v>
      </c>
      <c r="R1562" s="1">
        <v>44978</v>
      </c>
      <c r="S1562">
        <v>1</v>
      </c>
      <c r="T1562">
        <v>1</v>
      </c>
      <c r="U1562">
        <v>4</v>
      </c>
      <c r="V1562" s="1">
        <v>45060</v>
      </c>
      <c r="W1562" t="s">
        <v>50</v>
      </c>
      <c r="X1562" t="s">
        <v>51</v>
      </c>
      <c r="Y1562" t="s">
        <v>43</v>
      </c>
      <c r="Z1562">
        <v>4</v>
      </c>
      <c r="AA1562">
        <v>744.4</v>
      </c>
      <c r="AB1562">
        <v>32</v>
      </c>
      <c r="AC1562" t="str" cm="1">
        <f t="array" ref="AC1562">_xlfn.IFS(AB1562 &lt;=29, "Young Adult", AB1562 &lt;=44, "Adult", AB1562 &lt;=59, "Middle Age", AB1562 &gt; 59, "Old")</f>
        <v>Adult</v>
      </c>
      <c r="AD1562">
        <f t="shared" ca="1" si="48"/>
        <v>6</v>
      </c>
      <c r="AE1562" t="str" cm="1">
        <f t="array" ref="AE1562">_xlfn.IFS(S1562 &lt; 3, "Low", S1562 &lt;= 4, "Medium", S1562 &gt; 4, "High")</f>
        <v>Low</v>
      </c>
      <c r="AF1562" t="str" cm="1">
        <f t="array" ref="AF1562">_xlfn.IFS(T1562 &lt; 3, "Unsatisfied", T1562 &lt;= 4, "Neutral", T1562 &gt; 4, "Satisfied" )</f>
        <v>Unsatisfied</v>
      </c>
      <c r="AG1562" t="str" cm="1">
        <f t="array" ref="AG1562">_xlfn.IFS(Q1562 &lt; 3, "Needs Improvement", Q1562 &lt;= 4, "Good", Q1562 &gt; 4, "Excellent" )</f>
        <v>Good</v>
      </c>
      <c r="AH1562" t="str">
        <f t="shared" si="49"/>
        <v>Needs Improvement</v>
      </c>
    </row>
    <row r="1563" spans="1:34" x14ac:dyDescent="0.35">
      <c r="A1563">
        <v>2082</v>
      </c>
      <c r="B1563" s="1">
        <v>44244</v>
      </c>
      <c r="C1563" t="s">
        <v>28</v>
      </c>
      <c r="D1563" t="s">
        <v>29</v>
      </c>
      <c r="E1563" t="s">
        <v>30</v>
      </c>
      <c r="F1563" t="s">
        <v>31</v>
      </c>
      <c r="G1563" t="s">
        <v>32</v>
      </c>
      <c r="H1563" t="s">
        <v>33</v>
      </c>
      <c r="I1563" t="s">
        <v>34</v>
      </c>
      <c r="J1563" t="s">
        <v>70</v>
      </c>
      <c r="K1563" s="1">
        <v>22289</v>
      </c>
      <c r="L1563" t="s">
        <v>36</v>
      </c>
      <c r="M1563" t="s">
        <v>48</v>
      </c>
      <c r="N1563" t="s">
        <v>72</v>
      </c>
      <c r="O1563" t="s">
        <v>61</v>
      </c>
      <c r="P1563" t="s">
        <v>40</v>
      </c>
      <c r="Q1563">
        <v>3</v>
      </c>
      <c r="R1563" s="1">
        <v>44927</v>
      </c>
      <c r="S1563">
        <v>4</v>
      </c>
      <c r="T1563">
        <v>2</v>
      </c>
      <c r="U1563">
        <v>4</v>
      </c>
      <c r="V1563" s="1">
        <v>44782</v>
      </c>
      <c r="W1563" t="s">
        <v>50</v>
      </c>
      <c r="X1563" t="s">
        <v>51</v>
      </c>
      <c r="Y1563" t="s">
        <v>52</v>
      </c>
      <c r="Z1563">
        <v>1</v>
      </c>
      <c r="AA1563">
        <v>230.77</v>
      </c>
      <c r="AB1563">
        <v>60</v>
      </c>
      <c r="AC1563" t="str" cm="1">
        <f t="array" ref="AC1563">_xlfn.IFS(AB1563 &lt;=29, "Young Adult", AB1563 &lt;=44, "Adult", AB1563 &lt;=59, "Middle Age", AB1563 &gt; 59, "Old")</f>
        <v>Old</v>
      </c>
      <c r="AD1563">
        <f t="shared" ca="1" si="48"/>
        <v>5</v>
      </c>
      <c r="AE1563" t="str" cm="1">
        <f t="array" ref="AE1563">_xlfn.IFS(S1563 &lt; 3, "Low", S1563 &lt;= 4, "Medium", S1563 &gt; 4, "High")</f>
        <v>Medium</v>
      </c>
      <c r="AF1563" t="str" cm="1">
        <f t="array" ref="AF1563">_xlfn.IFS(T1563 &lt; 3, "Unsatisfied", T1563 &lt;= 4, "Neutral", T1563 &gt; 4, "Satisfied" )</f>
        <v>Unsatisfied</v>
      </c>
      <c r="AG1563" t="str" cm="1">
        <f t="array" ref="AG1563">_xlfn.IFS(Q1563 &lt; 3, "Needs Improvement", Q1563 &lt;= 4, "Good", Q1563 &gt; 4, "Excellent" )</f>
        <v>Good</v>
      </c>
      <c r="AH1563" t="str">
        <f t="shared" si="49"/>
        <v>Needs Improvement</v>
      </c>
    </row>
    <row r="1564" spans="1:34" x14ac:dyDescent="0.35">
      <c r="A1564">
        <v>2083</v>
      </c>
      <c r="B1564" s="1">
        <v>43933</v>
      </c>
      <c r="C1564" t="s">
        <v>28</v>
      </c>
      <c r="D1564" t="s">
        <v>44</v>
      </c>
      <c r="E1564" t="s">
        <v>30</v>
      </c>
      <c r="F1564" t="s">
        <v>31</v>
      </c>
      <c r="G1564" t="s">
        <v>32</v>
      </c>
      <c r="H1564" t="s">
        <v>33</v>
      </c>
      <c r="I1564" t="s">
        <v>34</v>
      </c>
      <c r="J1564" t="s">
        <v>79</v>
      </c>
      <c r="K1564" s="1">
        <v>29722</v>
      </c>
      <c r="L1564" t="s">
        <v>36</v>
      </c>
      <c r="M1564" t="s">
        <v>37</v>
      </c>
      <c r="N1564" t="s">
        <v>49</v>
      </c>
      <c r="O1564" t="s">
        <v>77</v>
      </c>
      <c r="P1564" t="s">
        <v>40</v>
      </c>
      <c r="Q1564">
        <v>3</v>
      </c>
      <c r="R1564" s="1">
        <v>45103</v>
      </c>
      <c r="S1564">
        <v>2</v>
      </c>
      <c r="T1564">
        <v>2</v>
      </c>
      <c r="U1564">
        <v>4</v>
      </c>
      <c r="V1564" s="1">
        <v>44916</v>
      </c>
      <c r="W1564" t="s">
        <v>62</v>
      </c>
      <c r="X1564" t="s">
        <v>51</v>
      </c>
      <c r="Y1564" t="s">
        <v>52</v>
      </c>
      <c r="Z1564">
        <v>5</v>
      </c>
      <c r="AA1564">
        <v>569.44000000000005</v>
      </c>
      <c r="AB1564">
        <v>39</v>
      </c>
      <c r="AC1564" t="str" cm="1">
        <f t="array" ref="AC1564">_xlfn.IFS(AB1564 &lt;=29, "Young Adult", AB1564 &lt;=44, "Adult", AB1564 &lt;=59, "Middle Age", AB1564 &gt; 59, "Old")</f>
        <v>Adult</v>
      </c>
      <c r="AD1564">
        <f t="shared" ca="1" si="48"/>
        <v>6</v>
      </c>
      <c r="AE1564" t="str" cm="1">
        <f t="array" ref="AE1564">_xlfn.IFS(S1564 &lt; 3, "Low", S1564 &lt;= 4, "Medium", S1564 &gt; 4, "High")</f>
        <v>Low</v>
      </c>
      <c r="AF1564" t="str" cm="1">
        <f t="array" ref="AF1564">_xlfn.IFS(T1564 &lt; 3, "Unsatisfied", T1564 &lt;= 4, "Neutral", T1564 &gt; 4, "Satisfied" )</f>
        <v>Unsatisfied</v>
      </c>
      <c r="AG1564" t="str" cm="1">
        <f t="array" ref="AG1564">_xlfn.IFS(Q1564 &lt; 3, "Needs Improvement", Q1564 &lt;= 4, "Good", Q1564 &gt; 4, "Excellent" )</f>
        <v>Good</v>
      </c>
      <c r="AH1564" t="str">
        <f t="shared" si="49"/>
        <v>Needs Improvement</v>
      </c>
    </row>
    <row r="1565" spans="1:34" x14ac:dyDescent="0.35">
      <c r="A1565">
        <v>2084</v>
      </c>
      <c r="B1565" s="1">
        <v>44285</v>
      </c>
      <c r="C1565" t="s">
        <v>28</v>
      </c>
      <c r="D1565" t="s">
        <v>87</v>
      </c>
      <c r="E1565" t="s">
        <v>30</v>
      </c>
      <c r="F1565" t="s">
        <v>31</v>
      </c>
      <c r="G1565" t="s">
        <v>56</v>
      </c>
      <c r="H1565" t="s">
        <v>55</v>
      </c>
      <c r="I1565" t="s">
        <v>34</v>
      </c>
      <c r="J1565" t="s">
        <v>118</v>
      </c>
      <c r="K1565" s="1">
        <v>25970</v>
      </c>
      <c r="L1565" t="s">
        <v>36</v>
      </c>
      <c r="M1565" t="s">
        <v>37</v>
      </c>
      <c r="N1565" t="s">
        <v>49</v>
      </c>
      <c r="O1565" t="s">
        <v>77</v>
      </c>
      <c r="P1565" t="s">
        <v>40</v>
      </c>
      <c r="Q1565">
        <v>3</v>
      </c>
      <c r="R1565" s="1">
        <v>45072</v>
      </c>
      <c r="S1565">
        <v>3</v>
      </c>
      <c r="T1565">
        <v>2</v>
      </c>
      <c r="U1565">
        <v>2</v>
      </c>
      <c r="V1565" s="1">
        <v>44959</v>
      </c>
      <c r="W1565" t="s">
        <v>62</v>
      </c>
      <c r="X1565" t="s">
        <v>51</v>
      </c>
      <c r="Y1565" t="s">
        <v>73</v>
      </c>
      <c r="Z1565">
        <v>1</v>
      </c>
      <c r="AA1565">
        <v>677.67</v>
      </c>
      <c r="AB1565">
        <v>50</v>
      </c>
      <c r="AC1565" t="str" cm="1">
        <f t="array" ref="AC1565">_xlfn.IFS(AB1565 &lt;=29, "Young Adult", AB1565 &lt;=44, "Adult", AB1565 &lt;=59, "Middle Age", AB1565 &gt; 59, "Old")</f>
        <v>Middle Age</v>
      </c>
      <c r="AD1565">
        <f t="shared" ca="1" si="48"/>
        <v>5</v>
      </c>
      <c r="AE1565" t="str" cm="1">
        <f t="array" ref="AE1565">_xlfn.IFS(S1565 &lt; 3, "Low", S1565 &lt;= 4, "Medium", S1565 &gt; 4, "High")</f>
        <v>Medium</v>
      </c>
      <c r="AF1565" t="str" cm="1">
        <f t="array" ref="AF1565">_xlfn.IFS(T1565 &lt; 3, "Unsatisfied", T1565 &lt;= 4, "Neutral", T1565 &gt; 4, "Satisfied" )</f>
        <v>Unsatisfied</v>
      </c>
      <c r="AG1565" t="str" cm="1">
        <f t="array" ref="AG1565">_xlfn.IFS(Q1565 &lt; 3, "Needs Improvement", Q1565 &lt;= 4, "Good", Q1565 &gt; 4, "Excellent" )</f>
        <v>Good</v>
      </c>
      <c r="AH1565" t="str">
        <f t="shared" si="49"/>
        <v>Needs Improvement</v>
      </c>
    </row>
    <row r="1566" spans="1:34" x14ac:dyDescent="0.35">
      <c r="A1566">
        <v>2085</v>
      </c>
      <c r="B1566" s="1">
        <v>43590</v>
      </c>
      <c r="C1566" t="s">
        <v>28</v>
      </c>
      <c r="D1566" t="s">
        <v>81</v>
      </c>
      <c r="E1566" t="s">
        <v>30</v>
      </c>
      <c r="F1566" t="s">
        <v>31</v>
      </c>
      <c r="G1566" t="s">
        <v>32</v>
      </c>
      <c r="H1566" t="s">
        <v>55</v>
      </c>
      <c r="I1566" t="s">
        <v>34</v>
      </c>
      <c r="J1566" t="s">
        <v>79</v>
      </c>
      <c r="K1566" s="1">
        <v>36353</v>
      </c>
      <c r="L1566" t="s">
        <v>36</v>
      </c>
      <c r="M1566" t="s">
        <v>37</v>
      </c>
      <c r="N1566" t="s">
        <v>84</v>
      </c>
      <c r="O1566" t="s">
        <v>67</v>
      </c>
      <c r="P1566" t="s">
        <v>40</v>
      </c>
      <c r="Q1566">
        <v>3</v>
      </c>
      <c r="R1566" s="1">
        <v>44847</v>
      </c>
      <c r="S1566">
        <v>3</v>
      </c>
      <c r="T1566">
        <v>4</v>
      </c>
      <c r="U1566">
        <v>4</v>
      </c>
      <c r="V1566" s="1">
        <v>45014</v>
      </c>
      <c r="W1566" t="s">
        <v>62</v>
      </c>
      <c r="X1566" t="s">
        <v>51</v>
      </c>
      <c r="Y1566" t="s">
        <v>52</v>
      </c>
      <c r="Z1566">
        <v>1</v>
      </c>
      <c r="AA1566">
        <v>963.42</v>
      </c>
      <c r="AB1566">
        <v>20</v>
      </c>
      <c r="AC1566" t="str" cm="1">
        <f t="array" ref="AC1566">_xlfn.IFS(AB1566 &lt;=29, "Young Adult", AB1566 &lt;=44, "Adult", AB1566 &lt;=59, "Middle Age", AB1566 &gt; 59, "Old")</f>
        <v>Young Adult</v>
      </c>
      <c r="AD1566">
        <f t="shared" ca="1" si="48"/>
        <v>7</v>
      </c>
      <c r="AE1566" t="str" cm="1">
        <f t="array" ref="AE1566">_xlfn.IFS(S1566 &lt; 3, "Low", S1566 &lt;= 4, "Medium", S1566 &gt; 4, "High")</f>
        <v>Medium</v>
      </c>
      <c r="AF1566" t="str" cm="1">
        <f t="array" ref="AF1566">_xlfn.IFS(T1566 &lt; 3, "Unsatisfied", T1566 &lt;= 4, "Neutral", T1566 &gt; 4, "Satisfied" )</f>
        <v>Neutral</v>
      </c>
      <c r="AG1566" t="str" cm="1">
        <f t="array" ref="AG1566">_xlfn.IFS(Q1566 &lt; 3, "Needs Improvement", Q1566 &lt;= 4, "Good", Q1566 &gt; 4, "Excellent" )</f>
        <v>Good</v>
      </c>
      <c r="AH1566" t="str">
        <f t="shared" si="49"/>
        <v>Needs Improvement</v>
      </c>
    </row>
    <row r="1567" spans="1:34" x14ac:dyDescent="0.35">
      <c r="A1567">
        <v>2086</v>
      </c>
      <c r="B1567" s="1">
        <v>44347</v>
      </c>
      <c r="C1567" t="s">
        <v>28</v>
      </c>
      <c r="D1567" t="s">
        <v>54</v>
      </c>
      <c r="E1567" t="s">
        <v>30</v>
      </c>
      <c r="F1567" t="s">
        <v>31</v>
      </c>
      <c r="G1567" t="s">
        <v>45</v>
      </c>
      <c r="H1567" t="s">
        <v>46</v>
      </c>
      <c r="I1567" t="s">
        <v>34</v>
      </c>
      <c r="J1567" t="s">
        <v>65</v>
      </c>
      <c r="K1567" s="1">
        <v>28808</v>
      </c>
      <c r="L1567" t="s">
        <v>36</v>
      </c>
      <c r="M1567" t="s">
        <v>37</v>
      </c>
      <c r="N1567" t="s">
        <v>84</v>
      </c>
      <c r="O1567" t="s">
        <v>77</v>
      </c>
      <c r="P1567" t="s">
        <v>40</v>
      </c>
      <c r="Q1567">
        <v>3</v>
      </c>
      <c r="R1567" s="1">
        <v>44778</v>
      </c>
      <c r="S1567">
        <v>5</v>
      </c>
      <c r="T1567">
        <v>4</v>
      </c>
      <c r="U1567">
        <v>3</v>
      </c>
      <c r="V1567" s="1">
        <v>45019</v>
      </c>
      <c r="W1567" t="s">
        <v>92</v>
      </c>
      <c r="X1567" t="s">
        <v>51</v>
      </c>
      <c r="Y1567" t="s">
        <v>63</v>
      </c>
      <c r="Z1567">
        <v>3</v>
      </c>
      <c r="AA1567">
        <v>488.66</v>
      </c>
      <c r="AB1567">
        <v>43</v>
      </c>
      <c r="AC1567" t="str" cm="1">
        <f t="array" ref="AC1567">_xlfn.IFS(AB1567 &lt;=29, "Young Adult", AB1567 &lt;=44, "Adult", AB1567 &lt;=59, "Middle Age", AB1567 &gt; 59, "Old")</f>
        <v>Adult</v>
      </c>
      <c r="AD1567">
        <f t="shared" ca="1" si="48"/>
        <v>5</v>
      </c>
      <c r="AE1567" t="str" cm="1">
        <f t="array" ref="AE1567">_xlfn.IFS(S1567 &lt; 3, "Low", S1567 &lt;= 4, "Medium", S1567 &gt; 4, "High")</f>
        <v>High</v>
      </c>
      <c r="AF1567" t="str" cm="1">
        <f t="array" ref="AF1567">_xlfn.IFS(T1567 &lt; 3, "Unsatisfied", T1567 &lt;= 4, "Neutral", T1567 &gt; 4, "Satisfied" )</f>
        <v>Neutral</v>
      </c>
      <c r="AG1567" t="str" cm="1">
        <f t="array" ref="AG1567">_xlfn.IFS(Q1567 &lt; 3, "Needs Improvement", Q1567 &lt;= 4, "Good", Q1567 &gt; 4, "Excellent" )</f>
        <v>Good</v>
      </c>
      <c r="AH1567" t="str">
        <f t="shared" si="49"/>
        <v>Effective</v>
      </c>
    </row>
    <row r="1568" spans="1:34" x14ac:dyDescent="0.35">
      <c r="A1568">
        <v>2087</v>
      </c>
      <c r="B1568" s="1">
        <v>43790</v>
      </c>
      <c r="C1568" t="s">
        <v>28</v>
      </c>
      <c r="D1568" t="s">
        <v>94</v>
      </c>
      <c r="E1568" t="s">
        <v>30</v>
      </c>
      <c r="F1568" t="s">
        <v>46</v>
      </c>
      <c r="G1568" t="s">
        <v>45</v>
      </c>
      <c r="H1568" t="s">
        <v>55</v>
      </c>
      <c r="I1568" t="s">
        <v>34</v>
      </c>
      <c r="J1568" t="s">
        <v>70</v>
      </c>
      <c r="K1568" s="1">
        <v>21903</v>
      </c>
      <c r="L1568" t="s">
        <v>36</v>
      </c>
      <c r="M1568" t="s">
        <v>37</v>
      </c>
      <c r="N1568" t="s">
        <v>72</v>
      </c>
      <c r="O1568" t="s">
        <v>39</v>
      </c>
      <c r="P1568" t="s">
        <v>40</v>
      </c>
      <c r="Q1568">
        <v>3</v>
      </c>
      <c r="R1568" s="1">
        <v>44879</v>
      </c>
      <c r="S1568">
        <v>4</v>
      </c>
      <c r="T1568">
        <v>4</v>
      </c>
      <c r="U1568">
        <v>1</v>
      </c>
      <c r="V1568" s="1">
        <v>45018</v>
      </c>
      <c r="W1568" t="s">
        <v>41</v>
      </c>
      <c r="X1568" t="s">
        <v>42</v>
      </c>
      <c r="Y1568" t="s">
        <v>63</v>
      </c>
      <c r="Z1568">
        <v>3</v>
      </c>
      <c r="AA1568">
        <v>450.94</v>
      </c>
      <c r="AB1568">
        <v>60</v>
      </c>
      <c r="AC1568" t="str" cm="1">
        <f t="array" ref="AC1568">_xlfn.IFS(AB1568 &lt;=29, "Young Adult", AB1568 &lt;=44, "Adult", AB1568 &lt;=59, "Middle Age", AB1568 &gt; 59, "Old")</f>
        <v>Old</v>
      </c>
      <c r="AD1568">
        <f t="shared" ca="1" si="48"/>
        <v>6</v>
      </c>
      <c r="AE1568" t="str" cm="1">
        <f t="array" ref="AE1568">_xlfn.IFS(S1568 &lt; 3, "Low", S1568 &lt;= 4, "Medium", S1568 &gt; 4, "High")</f>
        <v>Medium</v>
      </c>
      <c r="AF1568" t="str" cm="1">
        <f t="array" ref="AF1568">_xlfn.IFS(T1568 &lt; 3, "Unsatisfied", T1568 &lt;= 4, "Neutral", T1568 &gt; 4, "Satisfied" )</f>
        <v>Neutral</v>
      </c>
      <c r="AG1568" t="str" cm="1">
        <f t="array" ref="AG1568">_xlfn.IFS(Q1568 &lt; 3, "Needs Improvement", Q1568 &lt;= 4, "Good", Q1568 &gt; 4, "Excellent" )</f>
        <v>Good</v>
      </c>
      <c r="AH1568" t="str">
        <f t="shared" si="49"/>
        <v>Effective</v>
      </c>
    </row>
    <row r="1569" spans="1:34" x14ac:dyDescent="0.35">
      <c r="A1569">
        <v>2088</v>
      </c>
      <c r="B1569" s="1">
        <v>43665</v>
      </c>
      <c r="C1569" t="s">
        <v>28</v>
      </c>
      <c r="D1569" t="s">
        <v>85</v>
      </c>
      <c r="E1569" t="s">
        <v>30</v>
      </c>
      <c r="F1569" t="s">
        <v>31</v>
      </c>
      <c r="G1569" t="s">
        <v>56</v>
      </c>
      <c r="H1569" t="s">
        <v>55</v>
      </c>
      <c r="I1569" t="s">
        <v>34</v>
      </c>
      <c r="J1569" t="s">
        <v>105</v>
      </c>
      <c r="K1569" s="1">
        <v>22063</v>
      </c>
      <c r="L1569" t="s">
        <v>36</v>
      </c>
      <c r="M1569" t="s">
        <v>37</v>
      </c>
      <c r="N1569" t="s">
        <v>38</v>
      </c>
      <c r="O1569" t="s">
        <v>77</v>
      </c>
      <c r="P1569" t="s">
        <v>40</v>
      </c>
      <c r="Q1569">
        <v>3</v>
      </c>
      <c r="R1569" s="1">
        <v>44916</v>
      </c>
      <c r="S1569">
        <v>2</v>
      </c>
      <c r="T1569">
        <v>1</v>
      </c>
      <c r="U1569">
        <v>2</v>
      </c>
      <c r="V1569" s="1">
        <v>44966</v>
      </c>
      <c r="W1569" t="s">
        <v>92</v>
      </c>
      <c r="X1569" t="s">
        <v>51</v>
      </c>
      <c r="Y1569" t="s">
        <v>63</v>
      </c>
      <c r="Z1569">
        <v>3</v>
      </c>
      <c r="AA1569">
        <v>407.99</v>
      </c>
      <c r="AB1569">
        <v>59</v>
      </c>
      <c r="AC1569" t="str" cm="1">
        <f t="array" ref="AC1569">_xlfn.IFS(AB1569 &lt;=29, "Young Adult", AB1569 &lt;=44, "Adult", AB1569 &lt;=59, "Middle Age", AB1569 &gt; 59, "Old")</f>
        <v>Middle Age</v>
      </c>
      <c r="AD1569">
        <f t="shared" ca="1" si="48"/>
        <v>6</v>
      </c>
      <c r="AE1569" t="str" cm="1">
        <f t="array" ref="AE1569">_xlfn.IFS(S1569 &lt; 3, "Low", S1569 &lt;= 4, "Medium", S1569 &gt; 4, "High")</f>
        <v>Low</v>
      </c>
      <c r="AF1569" t="str" cm="1">
        <f t="array" ref="AF1569">_xlfn.IFS(T1569 &lt; 3, "Unsatisfied", T1569 &lt;= 4, "Neutral", T1569 &gt; 4, "Satisfied" )</f>
        <v>Unsatisfied</v>
      </c>
      <c r="AG1569" t="str" cm="1">
        <f t="array" ref="AG1569">_xlfn.IFS(Q1569 &lt; 3, "Needs Improvement", Q1569 &lt;= 4, "Good", Q1569 &gt; 4, "Excellent" )</f>
        <v>Good</v>
      </c>
      <c r="AH1569" t="str">
        <f t="shared" si="49"/>
        <v>Effective</v>
      </c>
    </row>
    <row r="1570" spans="1:34" x14ac:dyDescent="0.35">
      <c r="A1570">
        <v>2089</v>
      </c>
      <c r="B1570" s="1">
        <v>43463</v>
      </c>
      <c r="C1570" t="s">
        <v>28</v>
      </c>
      <c r="D1570" t="s">
        <v>64</v>
      </c>
      <c r="E1570" t="s">
        <v>30</v>
      </c>
      <c r="F1570" t="s">
        <v>31</v>
      </c>
      <c r="G1570" t="s">
        <v>32</v>
      </c>
      <c r="H1570" t="s">
        <v>46</v>
      </c>
      <c r="I1570" t="s">
        <v>34</v>
      </c>
      <c r="J1570" t="s">
        <v>110</v>
      </c>
      <c r="K1570" s="1">
        <v>24262</v>
      </c>
      <c r="L1570" t="s">
        <v>36</v>
      </c>
      <c r="M1570" t="s">
        <v>37</v>
      </c>
      <c r="N1570" t="s">
        <v>38</v>
      </c>
      <c r="O1570" t="s">
        <v>67</v>
      </c>
      <c r="P1570" t="s">
        <v>40</v>
      </c>
      <c r="Q1570">
        <v>3</v>
      </c>
      <c r="R1570" s="1">
        <v>45093</v>
      </c>
      <c r="S1570">
        <v>5</v>
      </c>
      <c r="T1570">
        <v>3</v>
      </c>
      <c r="U1570">
        <v>3</v>
      </c>
      <c r="V1570" s="1">
        <v>44930</v>
      </c>
      <c r="W1570" t="s">
        <v>92</v>
      </c>
      <c r="X1570" t="s">
        <v>42</v>
      </c>
      <c r="Y1570" t="s">
        <v>63</v>
      </c>
      <c r="Z1570">
        <v>2</v>
      </c>
      <c r="AA1570">
        <v>423.31</v>
      </c>
      <c r="AB1570">
        <v>52</v>
      </c>
      <c r="AC1570" t="str" cm="1">
        <f t="array" ref="AC1570">_xlfn.IFS(AB1570 &lt;=29, "Young Adult", AB1570 &lt;=44, "Adult", AB1570 &lt;=59, "Middle Age", AB1570 &gt; 59, "Old")</f>
        <v>Middle Age</v>
      </c>
      <c r="AD1570">
        <f t="shared" ca="1" si="48"/>
        <v>7</v>
      </c>
      <c r="AE1570" t="str" cm="1">
        <f t="array" ref="AE1570">_xlfn.IFS(S1570 &lt; 3, "Low", S1570 &lt;= 4, "Medium", S1570 &gt; 4, "High")</f>
        <v>High</v>
      </c>
      <c r="AF1570" t="str" cm="1">
        <f t="array" ref="AF1570">_xlfn.IFS(T1570 &lt; 3, "Unsatisfied", T1570 &lt;= 4, "Neutral", T1570 &gt; 4, "Satisfied" )</f>
        <v>Neutral</v>
      </c>
      <c r="AG1570" t="str" cm="1">
        <f t="array" ref="AG1570">_xlfn.IFS(Q1570 &lt; 3, "Needs Improvement", Q1570 &lt;= 4, "Good", Q1570 &gt; 4, "Excellent" )</f>
        <v>Good</v>
      </c>
      <c r="AH1570" t="str">
        <f t="shared" si="49"/>
        <v>Effective</v>
      </c>
    </row>
    <row r="1571" spans="1:34" x14ac:dyDescent="0.35">
      <c r="A1571">
        <v>2090</v>
      </c>
      <c r="B1571" s="1">
        <v>44938</v>
      </c>
      <c r="C1571" t="s">
        <v>106</v>
      </c>
      <c r="D1571" t="s">
        <v>44</v>
      </c>
      <c r="E1571" t="s">
        <v>30</v>
      </c>
      <c r="F1571" t="s">
        <v>46</v>
      </c>
      <c r="G1571" t="s">
        <v>56</v>
      </c>
      <c r="H1571" t="s">
        <v>55</v>
      </c>
      <c r="I1571" t="s">
        <v>34</v>
      </c>
      <c r="J1571" t="s">
        <v>58</v>
      </c>
      <c r="K1571" s="1">
        <v>15644</v>
      </c>
      <c r="L1571" t="s">
        <v>36</v>
      </c>
      <c r="M1571" t="s">
        <v>37</v>
      </c>
      <c r="N1571" t="s">
        <v>84</v>
      </c>
      <c r="O1571" t="s">
        <v>77</v>
      </c>
      <c r="P1571" t="s">
        <v>40</v>
      </c>
      <c r="Q1571">
        <v>3</v>
      </c>
      <c r="R1571" s="1">
        <v>45130</v>
      </c>
      <c r="S1571">
        <v>3</v>
      </c>
      <c r="T1571">
        <v>4</v>
      </c>
      <c r="U1571">
        <v>3</v>
      </c>
      <c r="V1571" s="1">
        <v>44857</v>
      </c>
      <c r="W1571" t="s">
        <v>41</v>
      </c>
      <c r="X1571" t="s">
        <v>42</v>
      </c>
      <c r="Y1571" t="s">
        <v>52</v>
      </c>
      <c r="Z1571">
        <v>1</v>
      </c>
      <c r="AA1571">
        <v>189.64</v>
      </c>
      <c r="AB1571">
        <v>81</v>
      </c>
      <c r="AC1571" t="str" cm="1">
        <f t="array" ref="AC1571">_xlfn.IFS(AB1571 &lt;=29, "Young Adult", AB1571 &lt;=44, "Adult", AB1571 &lt;=59, "Middle Age", AB1571 &gt; 59, "Old")</f>
        <v>Old</v>
      </c>
      <c r="AD1571">
        <f t="shared" ca="1" si="48"/>
        <v>3</v>
      </c>
      <c r="AE1571" t="str" cm="1">
        <f t="array" ref="AE1571">_xlfn.IFS(S1571 &lt; 3, "Low", S1571 &lt;= 4, "Medium", S1571 &gt; 4, "High")</f>
        <v>Medium</v>
      </c>
      <c r="AF1571" t="str" cm="1">
        <f t="array" ref="AF1571">_xlfn.IFS(T1571 &lt; 3, "Unsatisfied", T1571 &lt;= 4, "Neutral", T1571 &gt; 4, "Satisfied" )</f>
        <v>Neutral</v>
      </c>
      <c r="AG1571" t="str" cm="1">
        <f t="array" ref="AG1571">_xlfn.IFS(Q1571 &lt; 3, "Needs Improvement", Q1571 &lt;= 4, "Good", Q1571 &gt; 4, "Excellent" )</f>
        <v>Good</v>
      </c>
      <c r="AH1571" t="str">
        <f t="shared" si="49"/>
        <v>Needs Improvement</v>
      </c>
    </row>
    <row r="1572" spans="1:34" x14ac:dyDescent="0.35">
      <c r="A1572">
        <v>2091</v>
      </c>
      <c r="B1572" s="1">
        <v>44890</v>
      </c>
      <c r="C1572" t="s">
        <v>106</v>
      </c>
      <c r="D1572" t="s">
        <v>87</v>
      </c>
      <c r="E1572" t="s">
        <v>30</v>
      </c>
      <c r="F1572" t="s">
        <v>31</v>
      </c>
      <c r="G1572" t="s">
        <v>32</v>
      </c>
      <c r="H1572" t="s">
        <v>46</v>
      </c>
      <c r="I1572" t="s">
        <v>34</v>
      </c>
      <c r="J1572" t="s">
        <v>70</v>
      </c>
      <c r="K1572" s="1">
        <v>36233</v>
      </c>
      <c r="L1572" t="s">
        <v>36</v>
      </c>
      <c r="M1572" t="s">
        <v>37</v>
      </c>
      <c r="N1572" t="s">
        <v>72</v>
      </c>
      <c r="O1572" t="s">
        <v>61</v>
      </c>
      <c r="P1572" t="s">
        <v>40</v>
      </c>
      <c r="Q1572">
        <v>3</v>
      </c>
      <c r="R1572" s="1">
        <v>44978</v>
      </c>
      <c r="S1572">
        <v>3</v>
      </c>
      <c r="T1572">
        <v>1</v>
      </c>
      <c r="U1572">
        <v>1</v>
      </c>
      <c r="V1572" s="1">
        <v>45127</v>
      </c>
      <c r="W1572" t="s">
        <v>41</v>
      </c>
      <c r="X1572" t="s">
        <v>42</v>
      </c>
      <c r="Y1572" t="s">
        <v>52</v>
      </c>
      <c r="Z1572">
        <v>3</v>
      </c>
      <c r="AA1572">
        <v>102.77</v>
      </c>
      <c r="AB1572">
        <v>23</v>
      </c>
      <c r="AC1572" t="str" cm="1">
        <f t="array" ref="AC1572">_xlfn.IFS(AB1572 &lt;=29, "Young Adult", AB1572 &lt;=44, "Adult", AB1572 &lt;=59, "Middle Age", AB1572 &gt; 59, "Old")</f>
        <v>Young Adult</v>
      </c>
      <c r="AD1572">
        <f t="shared" ca="1" si="48"/>
        <v>3</v>
      </c>
      <c r="AE1572" t="str" cm="1">
        <f t="array" ref="AE1572">_xlfn.IFS(S1572 &lt; 3, "Low", S1572 &lt;= 4, "Medium", S1572 &gt; 4, "High")</f>
        <v>Medium</v>
      </c>
      <c r="AF1572" t="str" cm="1">
        <f t="array" ref="AF1572">_xlfn.IFS(T1572 &lt; 3, "Unsatisfied", T1572 &lt;= 4, "Neutral", T1572 &gt; 4, "Satisfied" )</f>
        <v>Unsatisfied</v>
      </c>
      <c r="AG1572" t="str" cm="1">
        <f t="array" ref="AG1572">_xlfn.IFS(Q1572 &lt; 3, "Needs Improvement", Q1572 &lt;= 4, "Good", Q1572 &gt; 4, "Excellent" )</f>
        <v>Good</v>
      </c>
      <c r="AH1572" t="str">
        <f t="shared" si="49"/>
        <v>Needs Improvement</v>
      </c>
    </row>
    <row r="1573" spans="1:34" x14ac:dyDescent="0.35">
      <c r="A1573">
        <v>2092</v>
      </c>
      <c r="B1573" s="1">
        <v>43782</v>
      </c>
      <c r="C1573" t="s">
        <v>106</v>
      </c>
      <c r="D1573" t="s">
        <v>81</v>
      </c>
      <c r="E1573" t="s">
        <v>30</v>
      </c>
      <c r="F1573" t="s">
        <v>46</v>
      </c>
      <c r="G1573" t="s">
        <v>32</v>
      </c>
      <c r="H1573" t="s">
        <v>55</v>
      </c>
      <c r="I1573" t="s">
        <v>34</v>
      </c>
      <c r="J1573" t="s">
        <v>70</v>
      </c>
      <c r="K1573" s="1">
        <v>32029</v>
      </c>
      <c r="L1573" t="s">
        <v>36</v>
      </c>
      <c r="M1573" t="s">
        <v>37</v>
      </c>
      <c r="N1573" t="s">
        <v>84</v>
      </c>
      <c r="O1573" t="s">
        <v>39</v>
      </c>
      <c r="P1573" t="s">
        <v>40</v>
      </c>
      <c r="Q1573">
        <v>3</v>
      </c>
      <c r="R1573" s="1">
        <v>45131</v>
      </c>
      <c r="S1573">
        <v>1</v>
      </c>
      <c r="T1573">
        <v>2</v>
      </c>
      <c r="U1573">
        <v>3</v>
      </c>
      <c r="V1573" s="1">
        <v>44998</v>
      </c>
      <c r="W1573" t="s">
        <v>92</v>
      </c>
      <c r="X1573" t="s">
        <v>51</v>
      </c>
      <c r="Y1573" t="s">
        <v>63</v>
      </c>
      <c r="Z1573">
        <v>5</v>
      </c>
      <c r="AA1573">
        <v>246.13</v>
      </c>
      <c r="AB1573">
        <v>32</v>
      </c>
      <c r="AC1573" t="str" cm="1">
        <f t="array" ref="AC1573">_xlfn.IFS(AB1573 &lt;=29, "Young Adult", AB1573 &lt;=44, "Adult", AB1573 &lt;=59, "Middle Age", AB1573 &gt; 59, "Old")</f>
        <v>Adult</v>
      </c>
      <c r="AD1573">
        <f t="shared" ca="1" si="48"/>
        <v>6</v>
      </c>
      <c r="AE1573" t="str" cm="1">
        <f t="array" ref="AE1573">_xlfn.IFS(S1573 &lt; 3, "Low", S1573 &lt;= 4, "Medium", S1573 &gt; 4, "High")</f>
        <v>Low</v>
      </c>
      <c r="AF1573" t="str" cm="1">
        <f t="array" ref="AF1573">_xlfn.IFS(T1573 &lt; 3, "Unsatisfied", T1573 &lt;= 4, "Neutral", T1573 &gt; 4, "Satisfied" )</f>
        <v>Unsatisfied</v>
      </c>
      <c r="AG1573" t="str" cm="1">
        <f t="array" ref="AG1573">_xlfn.IFS(Q1573 &lt; 3, "Needs Improvement", Q1573 &lt;= 4, "Good", Q1573 &gt; 4, "Excellent" )</f>
        <v>Good</v>
      </c>
      <c r="AH1573" t="str">
        <f t="shared" si="49"/>
        <v>Effective</v>
      </c>
    </row>
    <row r="1574" spans="1:34" x14ac:dyDescent="0.35">
      <c r="A1574">
        <v>2093</v>
      </c>
      <c r="B1574" s="1">
        <v>44082</v>
      </c>
      <c r="C1574" t="s">
        <v>106</v>
      </c>
      <c r="D1574" t="s">
        <v>54</v>
      </c>
      <c r="E1574" t="s">
        <v>30</v>
      </c>
      <c r="F1574" t="s">
        <v>31</v>
      </c>
      <c r="G1574" t="s">
        <v>45</v>
      </c>
      <c r="H1574" t="s">
        <v>33</v>
      </c>
      <c r="I1574" t="s">
        <v>34</v>
      </c>
      <c r="J1574" t="s">
        <v>65</v>
      </c>
      <c r="K1574" s="1">
        <v>17659</v>
      </c>
      <c r="L1574" t="s">
        <v>36</v>
      </c>
      <c r="M1574" t="s">
        <v>37</v>
      </c>
      <c r="N1574" t="s">
        <v>49</v>
      </c>
      <c r="O1574" t="s">
        <v>67</v>
      </c>
      <c r="P1574" t="s">
        <v>40</v>
      </c>
      <c r="Q1574">
        <v>3</v>
      </c>
      <c r="R1574" s="1">
        <v>44958</v>
      </c>
      <c r="S1574">
        <v>2</v>
      </c>
      <c r="T1574">
        <v>3</v>
      </c>
      <c r="U1574">
        <v>1</v>
      </c>
      <c r="V1574" s="1">
        <v>45039</v>
      </c>
      <c r="W1574" t="s">
        <v>41</v>
      </c>
      <c r="X1574" t="s">
        <v>51</v>
      </c>
      <c r="Y1574" t="s">
        <v>43</v>
      </c>
      <c r="Z1574">
        <v>5</v>
      </c>
      <c r="AA1574">
        <v>628.62</v>
      </c>
      <c r="AB1574">
        <v>72</v>
      </c>
      <c r="AC1574" t="str" cm="1">
        <f t="array" ref="AC1574">_xlfn.IFS(AB1574 &lt;=29, "Young Adult", AB1574 &lt;=44, "Adult", AB1574 &lt;=59, "Middle Age", AB1574 &gt; 59, "Old")</f>
        <v>Old</v>
      </c>
      <c r="AD1574">
        <f t="shared" ca="1" si="48"/>
        <v>5</v>
      </c>
      <c r="AE1574" t="str" cm="1">
        <f t="array" ref="AE1574">_xlfn.IFS(S1574 &lt; 3, "Low", S1574 &lt;= 4, "Medium", S1574 &gt; 4, "High")</f>
        <v>Low</v>
      </c>
      <c r="AF1574" t="str" cm="1">
        <f t="array" ref="AF1574">_xlfn.IFS(T1574 &lt; 3, "Unsatisfied", T1574 &lt;= 4, "Neutral", T1574 &gt; 4, "Satisfied" )</f>
        <v>Neutral</v>
      </c>
      <c r="AG1574" t="str" cm="1">
        <f t="array" ref="AG1574">_xlfn.IFS(Q1574 &lt; 3, "Needs Improvement", Q1574 &lt;= 4, "Good", Q1574 &gt; 4, "Excellent" )</f>
        <v>Good</v>
      </c>
      <c r="AH1574" t="str">
        <f t="shared" si="49"/>
        <v>Needs Improvement</v>
      </c>
    </row>
    <row r="1575" spans="1:34" x14ac:dyDescent="0.35">
      <c r="A1575">
        <v>2094</v>
      </c>
      <c r="B1575" s="1">
        <v>43632</v>
      </c>
      <c r="C1575" t="s">
        <v>106</v>
      </c>
      <c r="D1575" t="s">
        <v>94</v>
      </c>
      <c r="E1575" t="s">
        <v>30</v>
      </c>
      <c r="F1575" t="s">
        <v>46</v>
      </c>
      <c r="G1575" t="s">
        <v>32</v>
      </c>
      <c r="H1575" t="s">
        <v>46</v>
      </c>
      <c r="I1575" t="s">
        <v>34</v>
      </c>
      <c r="J1575" t="s">
        <v>70</v>
      </c>
      <c r="K1575" s="1">
        <v>23388</v>
      </c>
      <c r="L1575" t="s">
        <v>36</v>
      </c>
      <c r="M1575" t="s">
        <v>37</v>
      </c>
      <c r="N1575" t="s">
        <v>72</v>
      </c>
      <c r="O1575" t="s">
        <v>67</v>
      </c>
      <c r="P1575" t="s">
        <v>40</v>
      </c>
      <c r="Q1575">
        <v>3</v>
      </c>
      <c r="R1575" s="1">
        <v>44798</v>
      </c>
      <c r="S1575">
        <v>2</v>
      </c>
      <c r="T1575">
        <v>5</v>
      </c>
      <c r="U1575">
        <v>5</v>
      </c>
      <c r="V1575" s="1">
        <v>44996</v>
      </c>
      <c r="W1575" t="s">
        <v>41</v>
      </c>
      <c r="X1575" t="s">
        <v>42</v>
      </c>
      <c r="Y1575" t="s">
        <v>73</v>
      </c>
      <c r="Z1575">
        <v>4</v>
      </c>
      <c r="AA1575">
        <v>739.32</v>
      </c>
      <c r="AB1575">
        <v>55</v>
      </c>
      <c r="AC1575" t="str" cm="1">
        <f t="array" ref="AC1575">_xlfn.IFS(AB1575 &lt;=29, "Young Adult", AB1575 &lt;=44, "Adult", AB1575 &lt;=59, "Middle Age", AB1575 &gt; 59, "Old")</f>
        <v>Middle Age</v>
      </c>
      <c r="AD1575">
        <f t="shared" ca="1" si="48"/>
        <v>6</v>
      </c>
      <c r="AE1575" t="str" cm="1">
        <f t="array" ref="AE1575">_xlfn.IFS(S1575 &lt; 3, "Low", S1575 &lt;= 4, "Medium", S1575 &gt; 4, "High")</f>
        <v>Low</v>
      </c>
      <c r="AF1575" t="str" cm="1">
        <f t="array" ref="AF1575">_xlfn.IFS(T1575 &lt; 3, "Unsatisfied", T1575 &lt;= 4, "Neutral", T1575 &gt; 4, "Satisfied" )</f>
        <v>Satisfied</v>
      </c>
      <c r="AG1575" t="str" cm="1">
        <f t="array" ref="AG1575">_xlfn.IFS(Q1575 &lt; 3, "Needs Improvement", Q1575 &lt;= 4, "Good", Q1575 &gt; 4, "Excellent" )</f>
        <v>Good</v>
      </c>
      <c r="AH1575" t="str">
        <f t="shared" si="49"/>
        <v>Needs Improvement</v>
      </c>
    </row>
    <row r="1576" spans="1:34" x14ac:dyDescent="0.35">
      <c r="A1576">
        <v>2095</v>
      </c>
      <c r="B1576" s="1">
        <v>45121</v>
      </c>
      <c r="C1576" t="s">
        <v>106</v>
      </c>
      <c r="D1576" t="s">
        <v>85</v>
      </c>
      <c r="E1576" t="s">
        <v>30</v>
      </c>
      <c r="F1576" t="s">
        <v>55</v>
      </c>
      <c r="G1576" t="s">
        <v>45</v>
      </c>
      <c r="H1576" t="s">
        <v>55</v>
      </c>
      <c r="I1576" t="s">
        <v>34</v>
      </c>
      <c r="J1576" t="s">
        <v>96</v>
      </c>
      <c r="K1576" s="1">
        <v>35722</v>
      </c>
      <c r="L1576" t="s">
        <v>36</v>
      </c>
      <c r="M1576" t="s">
        <v>37</v>
      </c>
      <c r="N1576" t="s">
        <v>60</v>
      </c>
      <c r="O1576" t="s">
        <v>77</v>
      </c>
      <c r="P1576" t="s">
        <v>40</v>
      </c>
      <c r="Q1576">
        <v>3</v>
      </c>
      <c r="R1576" s="1">
        <v>45128</v>
      </c>
      <c r="S1576">
        <v>5</v>
      </c>
      <c r="T1576">
        <v>3</v>
      </c>
      <c r="U1576">
        <v>1</v>
      </c>
      <c r="V1576" s="1">
        <v>44879</v>
      </c>
      <c r="W1576" t="s">
        <v>41</v>
      </c>
      <c r="X1576" t="s">
        <v>42</v>
      </c>
      <c r="Y1576" t="s">
        <v>73</v>
      </c>
      <c r="Z1576">
        <v>3</v>
      </c>
      <c r="AA1576">
        <v>773.16</v>
      </c>
      <c r="AB1576">
        <v>26</v>
      </c>
      <c r="AC1576" t="str" cm="1">
        <f t="array" ref="AC1576">_xlfn.IFS(AB1576 &lt;=29, "Young Adult", AB1576 &lt;=44, "Adult", AB1576 &lt;=59, "Middle Age", AB1576 &gt; 59, "Old")</f>
        <v>Young Adult</v>
      </c>
      <c r="AD1576">
        <f t="shared" ca="1" si="48"/>
        <v>2</v>
      </c>
      <c r="AE1576" t="str" cm="1">
        <f t="array" ref="AE1576">_xlfn.IFS(S1576 &lt; 3, "Low", S1576 &lt;= 4, "Medium", S1576 &gt; 4, "High")</f>
        <v>High</v>
      </c>
      <c r="AF1576" t="str" cm="1">
        <f t="array" ref="AF1576">_xlfn.IFS(T1576 &lt; 3, "Unsatisfied", T1576 &lt;= 4, "Neutral", T1576 &gt; 4, "Satisfied" )</f>
        <v>Neutral</v>
      </c>
      <c r="AG1576" t="str" cm="1">
        <f t="array" ref="AG1576">_xlfn.IFS(Q1576 &lt; 3, "Needs Improvement", Q1576 &lt;= 4, "Good", Q1576 &gt; 4, "Excellent" )</f>
        <v>Good</v>
      </c>
      <c r="AH1576" t="str">
        <f t="shared" si="49"/>
        <v>Needs Improvement</v>
      </c>
    </row>
    <row r="1577" spans="1:34" x14ac:dyDescent="0.35">
      <c r="A1577">
        <v>2096</v>
      </c>
      <c r="B1577" s="1">
        <v>45125</v>
      </c>
      <c r="C1577" t="s">
        <v>106</v>
      </c>
      <c r="D1577" t="s">
        <v>64</v>
      </c>
      <c r="E1577" t="s">
        <v>30</v>
      </c>
      <c r="F1577" t="s">
        <v>31</v>
      </c>
      <c r="G1577" t="s">
        <v>32</v>
      </c>
      <c r="H1577" t="s">
        <v>55</v>
      </c>
      <c r="I1577" t="s">
        <v>34</v>
      </c>
      <c r="J1577" t="s">
        <v>70</v>
      </c>
      <c r="K1577" s="1">
        <v>31245</v>
      </c>
      <c r="L1577" t="s">
        <v>36</v>
      </c>
      <c r="M1577" t="s">
        <v>37</v>
      </c>
      <c r="N1577" t="s">
        <v>72</v>
      </c>
      <c r="O1577" t="s">
        <v>61</v>
      </c>
      <c r="P1577" t="s">
        <v>40</v>
      </c>
      <c r="Q1577">
        <v>3</v>
      </c>
      <c r="R1577" s="1">
        <v>45074</v>
      </c>
      <c r="S1577">
        <v>3</v>
      </c>
      <c r="T1577">
        <v>4</v>
      </c>
      <c r="U1577">
        <v>4</v>
      </c>
      <c r="V1577" s="1">
        <v>45041</v>
      </c>
      <c r="W1577" t="s">
        <v>92</v>
      </c>
      <c r="X1577" t="s">
        <v>51</v>
      </c>
      <c r="Y1577" t="s">
        <v>63</v>
      </c>
      <c r="Z1577">
        <v>3</v>
      </c>
      <c r="AA1577">
        <v>838.65</v>
      </c>
      <c r="AB1577">
        <v>38</v>
      </c>
      <c r="AC1577" t="str" cm="1">
        <f t="array" ref="AC1577">_xlfn.IFS(AB1577 &lt;=29, "Young Adult", AB1577 &lt;=44, "Adult", AB1577 &lt;=59, "Middle Age", AB1577 &gt; 59, "Old")</f>
        <v>Adult</v>
      </c>
      <c r="AD1577">
        <f t="shared" ca="1" si="48"/>
        <v>2</v>
      </c>
      <c r="AE1577" t="str" cm="1">
        <f t="array" ref="AE1577">_xlfn.IFS(S1577 &lt; 3, "Low", S1577 &lt;= 4, "Medium", S1577 &gt; 4, "High")</f>
        <v>Medium</v>
      </c>
      <c r="AF1577" t="str" cm="1">
        <f t="array" ref="AF1577">_xlfn.IFS(T1577 &lt; 3, "Unsatisfied", T1577 &lt;= 4, "Neutral", T1577 &gt; 4, "Satisfied" )</f>
        <v>Neutral</v>
      </c>
      <c r="AG1577" t="str" cm="1">
        <f t="array" ref="AG1577">_xlfn.IFS(Q1577 &lt; 3, "Needs Improvement", Q1577 &lt;= 4, "Good", Q1577 &gt; 4, "Excellent" )</f>
        <v>Good</v>
      </c>
      <c r="AH1577" t="str">
        <f t="shared" si="49"/>
        <v>Effective</v>
      </c>
    </row>
    <row r="1578" spans="1:34" x14ac:dyDescent="0.35">
      <c r="A1578">
        <v>2097</v>
      </c>
      <c r="B1578" s="1">
        <v>43440</v>
      </c>
      <c r="C1578" t="s">
        <v>106</v>
      </c>
      <c r="D1578" t="s">
        <v>74</v>
      </c>
      <c r="E1578" t="s">
        <v>30</v>
      </c>
      <c r="F1578" t="s">
        <v>46</v>
      </c>
      <c r="G1578" t="s">
        <v>32</v>
      </c>
      <c r="H1578" t="s">
        <v>55</v>
      </c>
      <c r="I1578" t="s">
        <v>34</v>
      </c>
      <c r="J1578" t="s">
        <v>47</v>
      </c>
      <c r="K1578" s="1">
        <v>23432</v>
      </c>
      <c r="L1578" t="s">
        <v>36</v>
      </c>
      <c r="M1578" t="s">
        <v>37</v>
      </c>
      <c r="N1578" t="s">
        <v>72</v>
      </c>
      <c r="O1578" t="s">
        <v>39</v>
      </c>
      <c r="P1578" t="s">
        <v>107</v>
      </c>
      <c r="Q1578">
        <v>2</v>
      </c>
      <c r="R1578" s="1">
        <v>44803</v>
      </c>
      <c r="S1578">
        <v>2</v>
      </c>
      <c r="T1578">
        <v>1</v>
      </c>
      <c r="U1578">
        <v>4</v>
      </c>
      <c r="V1578" s="1">
        <v>44891</v>
      </c>
      <c r="W1578" t="s">
        <v>68</v>
      </c>
      <c r="X1578" t="s">
        <v>51</v>
      </c>
      <c r="Y1578" t="s">
        <v>52</v>
      </c>
      <c r="Z1578">
        <v>3</v>
      </c>
      <c r="AA1578">
        <v>426.55</v>
      </c>
      <c r="AB1578">
        <v>54</v>
      </c>
      <c r="AC1578" t="str" cm="1">
        <f t="array" ref="AC1578">_xlfn.IFS(AB1578 &lt;=29, "Young Adult", AB1578 &lt;=44, "Adult", AB1578 &lt;=59, "Middle Age", AB1578 &gt; 59, "Old")</f>
        <v>Middle Age</v>
      </c>
      <c r="AD1578">
        <f t="shared" ca="1" si="48"/>
        <v>7</v>
      </c>
      <c r="AE1578" t="str" cm="1">
        <f t="array" ref="AE1578">_xlfn.IFS(S1578 &lt; 3, "Low", S1578 &lt;= 4, "Medium", S1578 &gt; 4, "High")</f>
        <v>Low</v>
      </c>
      <c r="AF1578" t="str" cm="1">
        <f t="array" ref="AF1578">_xlfn.IFS(T1578 &lt; 3, "Unsatisfied", T1578 &lt;= 4, "Neutral", T1578 &gt; 4, "Satisfied" )</f>
        <v>Unsatisfied</v>
      </c>
      <c r="AG1578" t="str" cm="1">
        <f t="array" ref="AG1578">_xlfn.IFS(Q1578 &lt; 3, "Needs Improvement", Q1578 &lt;= 4, "Good", Q1578 &gt; 4, "Excellent" )</f>
        <v>Needs Improvement</v>
      </c>
      <c r="AH1578" t="str">
        <f t="shared" si="49"/>
        <v>Needs Improvement</v>
      </c>
    </row>
    <row r="1579" spans="1:34" x14ac:dyDescent="0.35">
      <c r="A1579">
        <v>2098</v>
      </c>
      <c r="B1579" s="1">
        <v>44027</v>
      </c>
      <c r="C1579" t="s">
        <v>106</v>
      </c>
      <c r="D1579" t="s">
        <v>69</v>
      </c>
      <c r="E1579" t="s">
        <v>30</v>
      </c>
      <c r="F1579" t="s">
        <v>46</v>
      </c>
      <c r="G1579" t="s">
        <v>56</v>
      </c>
      <c r="H1579" t="s">
        <v>33</v>
      </c>
      <c r="I1579" t="s">
        <v>34</v>
      </c>
      <c r="J1579" t="s">
        <v>102</v>
      </c>
      <c r="K1579" s="1">
        <v>18402</v>
      </c>
      <c r="L1579" t="s">
        <v>36</v>
      </c>
      <c r="M1579" t="s">
        <v>37</v>
      </c>
      <c r="N1579" t="s">
        <v>60</v>
      </c>
      <c r="O1579" t="s">
        <v>77</v>
      </c>
      <c r="P1579" t="s">
        <v>107</v>
      </c>
      <c r="Q1579">
        <v>5</v>
      </c>
      <c r="R1579" s="1">
        <v>44958</v>
      </c>
      <c r="S1579">
        <v>2</v>
      </c>
      <c r="T1579">
        <v>4</v>
      </c>
      <c r="U1579">
        <v>1</v>
      </c>
      <c r="V1579" s="1">
        <v>44829</v>
      </c>
      <c r="W1579" t="s">
        <v>62</v>
      </c>
      <c r="X1579" t="s">
        <v>51</v>
      </c>
      <c r="Y1579" t="s">
        <v>52</v>
      </c>
      <c r="Z1579">
        <v>2</v>
      </c>
      <c r="AA1579">
        <v>254.35</v>
      </c>
      <c r="AB1579">
        <v>70</v>
      </c>
      <c r="AC1579" t="str" cm="1">
        <f t="array" ref="AC1579">_xlfn.IFS(AB1579 &lt;=29, "Young Adult", AB1579 &lt;=44, "Adult", AB1579 &lt;=59, "Middle Age", AB1579 &gt; 59, "Old")</f>
        <v>Old</v>
      </c>
      <c r="AD1579">
        <f t="shared" ca="1" si="48"/>
        <v>5</v>
      </c>
      <c r="AE1579" t="str" cm="1">
        <f t="array" ref="AE1579">_xlfn.IFS(S1579 &lt; 3, "Low", S1579 &lt;= 4, "Medium", S1579 &gt; 4, "High")</f>
        <v>Low</v>
      </c>
      <c r="AF1579" t="str" cm="1">
        <f t="array" ref="AF1579">_xlfn.IFS(T1579 &lt; 3, "Unsatisfied", T1579 &lt;= 4, "Neutral", T1579 &gt; 4, "Satisfied" )</f>
        <v>Neutral</v>
      </c>
      <c r="AG1579" t="str" cm="1">
        <f t="array" ref="AG1579">_xlfn.IFS(Q1579 &lt; 3, "Needs Improvement", Q1579 &lt;= 4, "Good", Q1579 &gt; 4, "Excellent" )</f>
        <v>Excellent</v>
      </c>
      <c r="AH1579" t="str">
        <f t="shared" si="49"/>
        <v>Needs Improvement</v>
      </c>
    </row>
    <row r="1580" spans="1:34" x14ac:dyDescent="0.35">
      <c r="A1580">
        <v>2099</v>
      </c>
      <c r="B1580" s="1">
        <v>43403</v>
      </c>
      <c r="C1580" t="s">
        <v>28</v>
      </c>
      <c r="D1580" t="s">
        <v>69</v>
      </c>
      <c r="E1580" t="s">
        <v>30</v>
      </c>
      <c r="F1580" t="s">
        <v>55</v>
      </c>
      <c r="G1580" t="s">
        <v>56</v>
      </c>
      <c r="H1580" t="s">
        <v>46</v>
      </c>
      <c r="I1580" t="s">
        <v>34</v>
      </c>
      <c r="J1580" t="s">
        <v>58</v>
      </c>
      <c r="K1580" s="1">
        <v>25291</v>
      </c>
      <c r="L1580" t="s">
        <v>36</v>
      </c>
      <c r="M1580" t="s">
        <v>37</v>
      </c>
      <c r="N1580" t="s">
        <v>49</v>
      </c>
      <c r="O1580" t="s">
        <v>39</v>
      </c>
      <c r="P1580" t="s">
        <v>107</v>
      </c>
      <c r="Q1580">
        <v>4</v>
      </c>
      <c r="R1580" s="1">
        <v>45011</v>
      </c>
      <c r="S1580">
        <v>1</v>
      </c>
      <c r="T1580">
        <v>4</v>
      </c>
      <c r="U1580">
        <v>5</v>
      </c>
      <c r="V1580" s="1">
        <v>44985</v>
      </c>
      <c r="W1580" t="s">
        <v>50</v>
      </c>
      <c r="X1580" t="s">
        <v>51</v>
      </c>
      <c r="Y1580" t="s">
        <v>63</v>
      </c>
      <c r="Z1580">
        <v>2</v>
      </c>
      <c r="AA1580">
        <v>829.08</v>
      </c>
      <c r="AB1580">
        <v>49</v>
      </c>
      <c r="AC1580" t="str" cm="1">
        <f t="array" ref="AC1580">_xlfn.IFS(AB1580 &lt;=29, "Young Adult", AB1580 &lt;=44, "Adult", AB1580 &lt;=59, "Middle Age", AB1580 &gt; 59, "Old")</f>
        <v>Middle Age</v>
      </c>
      <c r="AD1580">
        <f t="shared" ca="1" si="48"/>
        <v>7</v>
      </c>
      <c r="AE1580" t="str" cm="1">
        <f t="array" ref="AE1580">_xlfn.IFS(S1580 &lt; 3, "Low", S1580 &lt;= 4, "Medium", S1580 &gt; 4, "High")</f>
        <v>Low</v>
      </c>
      <c r="AF1580" t="str" cm="1">
        <f t="array" ref="AF1580">_xlfn.IFS(T1580 &lt; 3, "Unsatisfied", T1580 &lt;= 4, "Neutral", T1580 &gt; 4, "Satisfied" )</f>
        <v>Neutral</v>
      </c>
      <c r="AG1580" t="str" cm="1">
        <f t="array" ref="AG1580">_xlfn.IFS(Q1580 &lt; 3, "Needs Improvement", Q1580 &lt;= 4, "Good", Q1580 &gt; 4, "Excellent" )</f>
        <v>Good</v>
      </c>
      <c r="AH1580" t="str">
        <f t="shared" si="49"/>
        <v>Effective</v>
      </c>
    </row>
    <row r="1581" spans="1:34" x14ac:dyDescent="0.35">
      <c r="A1581">
        <v>2100</v>
      </c>
      <c r="B1581" s="1">
        <v>44817</v>
      </c>
      <c r="C1581" t="s">
        <v>28</v>
      </c>
      <c r="D1581" t="s">
        <v>29</v>
      </c>
      <c r="E1581" t="s">
        <v>30</v>
      </c>
      <c r="F1581" t="s">
        <v>31</v>
      </c>
      <c r="G1581" t="s">
        <v>45</v>
      </c>
      <c r="H1581" t="s">
        <v>33</v>
      </c>
      <c r="I1581" t="s">
        <v>34</v>
      </c>
      <c r="J1581" t="s">
        <v>47</v>
      </c>
      <c r="K1581" s="1">
        <v>16400</v>
      </c>
      <c r="L1581" t="s">
        <v>36</v>
      </c>
      <c r="M1581" t="s">
        <v>37</v>
      </c>
      <c r="N1581" t="s">
        <v>60</v>
      </c>
      <c r="O1581" t="s">
        <v>77</v>
      </c>
      <c r="P1581" t="s">
        <v>78</v>
      </c>
      <c r="Q1581">
        <v>4</v>
      </c>
      <c r="R1581" s="1">
        <v>44935</v>
      </c>
      <c r="S1581">
        <v>1</v>
      </c>
      <c r="T1581">
        <v>1</v>
      </c>
      <c r="U1581">
        <v>1</v>
      </c>
      <c r="V1581" s="1">
        <v>45045</v>
      </c>
      <c r="W1581" t="s">
        <v>92</v>
      </c>
      <c r="X1581" t="s">
        <v>51</v>
      </c>
      <c r="Y1581" t="s">
        <v>52</v>
      </c>
      <c r="Z1581">
        <v>2</v>
      </c>
      <c r="AA1581">
        <v>710.31</v>
      </c>
      <c r="AB1581">
        <v>78</v>
      </c>
      <c r="AC1581" t="str" cm="1">
        <f t="array" ref="AC1581">_xlfn.IFS(AB1581 &lt;=29, "Young Adult", AB1581 &lt;=44, "Adult", AB1581 &lt;=59, "Middle Age", AB1581 &gt; 59, "Old")</f>
        <v>Old</v>
      </c>
      <c r="AD1581">
        <f t="shared" ca="1" si="48"/>
        <v>3</v>
      </c>
      <c r="AE1581" t="str" cm="1">
        <f t="array" ref="AE1581">_xlfn.IFS(S1581 &lt; 3, "Low", S1581 &lt;= 4, "Medium", S1581 &gt; 4, "High")</f>
        <v>Low</v>
      </c>
      <c r="AF1581" t="str" cm="1">
        <f t="array" ref="AF1581">_xlfn.IFS(T1581 &lt; 3, "Unsatisfied", T1581 &lt;= 4, "Neutral", T1581 &gt; 4, "Satisfied" )</f>
        <v>Unsatisfied</v>
      </c>
      <c r="AG1581" t="str" cm="1">
        <f t="array" ref="AG1581">_xlfn.IFS(Q1581 &lt; 3, "Needs Improvement", Q1581 &lt;= 4, "Good", Q1581 &gt; 4, "Excellent" )</f>
        <v>Good</v>
      </c>
      <c r="AH1581" t="str">
        <f t="shared" si="49"/>
        <v>Needs Improvement</v>
      </c>
    </row>
    <row r="1582" spans="1:34" x14ac:dyDescent="0.35">
      <c r="A1582">
        <v>2101</v>
      </c>
      <c r="B1582" s="1">
        <v>44923</v>
      </c>
      <c r="C1582" t="s">
        <v>28</v>
      </c>
      <c r="D1582" t="s">
        <v>85</v>
      </c>
      <c r="E1582" t="s">
        <v>108</v>
      </c>
      <c r="F1582" t="s">
        <v>55</v>
      </c>
      <c r="G1582" t="s">
        <v>56</v>
      </c>
      <c r="H1582" t="s">
        <v>33</v>
      </c>
      <c r="I1582" t="s">
        <v>34</v>
      </c>
      <c r="J1582" t="s">
        <v>97</v>
      </c>
      <c r="K1582" s="1">
        <v>23724</v>
      </c>
      <c r="L1582" t="s">
        <v>36</v>
      </c>
      <c r="M1582" t="s">
        <v>37</v>
      </c>
      <c r="N1582" t="s">
        <v>49</v>
      </c>
      <c r="O1582" t="s">
        <v>67</v>
      </c>
      <c r="P1582" t="s">
        <v>107</v>
      </c>
      <c r="Q1582">
        <v>5</v>
      </c>
      <c r="R1582" s="1">
        <v>44936</v>
      </c>
      <c r="S1582">
        <v>4</v>
      </c>
      <c r="T1582">
        <v>4</v>
      </c>
      <c r="U1582">
        <v>2</v>
      </c>
      <c r="V1582" s="1">
        <v>45106</v>
      </c>
      <c r="W1582" t="s">
        <v>41</v>
      </c>
      <c r="X1582" t="s">
        <v>51</v>
      </c>
      <c r="Y1582" t="s">
        <v>63</v>
      </c>
      <c r="Z1582">
        <v>1</v>
      </c>
      <c r="AA1582">
        <v>751.81</v>
      </c>
      <c r="AB1582">
        <v>58</v>
      </c>
      <c r="AC1582" t="str" cm="1">
        <f t="array" ref="AC1582">_xlfn.IFS(AB1582 &lt;=29, "Young Adult", AB1582 &lt;=44, "Adult", AB1582 &lt;=59, "Middle Age", AB1582 &gt; 59, "Old")</f>
        <v>Middle Age</v>
      </c>
      <c r="AD1582">
        <f t="shared" ca="1" si="48"/>
        <v>3</v>
      </c>
      <c r="AE1582" t="str" cm="1">
        <f t="array" ref="AE1582">_xlfn.IFS(S1582 &lt; 3, "Low", S1582 &lt;= 4, "Medium", S1582 &gt; 4, "High")</f>
        <v>Medium</v>
      </c>
      <c r="AF1582" t="str" cm="1">
        <f t="array" ref="AF1582">_xlfn.IFS(T1582 &lt; 3, "Unsatisfied", T1582 &lt;= 4, "Neutral", T1582 &gt; 4, "Satisfied" )</f>
        <v>Neutral</v>
      </c>
      <c r="AG1582" t="str" cm="1">
        <f t="array" ref="AG1582">_xlfn.IFS(Q1582 &lt; 3, "Needs Improvement", Q1582 &lt;= 4, "Good", Q1582 &gt; 4, "Excellent" )</f>
        <v>Excellent</v>
      </c>
      <c r="AH1582" t="str">
        <f t="shared" si="49"/>
        <v>Effective</v>
      </c>
    </row>
    <row r="1583" spans="1:34" x14ac:dyDescent="0.35">
      <c r="A1583">
        <v>2102</v>
      </c>
      <c r="B1583" s="1">
        <v>45009</v>
      </c>
      <c r="C1583" t="s">
        <v>28</v>
      </c>
      <c r="D1583" t="s">
        <v>44</v>
      </c>
      <c r="E1583" t="s">
        <v>30</v>
      </c>
      <c r="F1583" t="s">
        <v>46</v>
      </c>
      <c r="G1583" t="s">
        <v>56</v>
      </c>
      <c r="H1583" t="s">
        <v>46</v>
      </c>
      <c r="I1583" t="s">
        <v>34</v>
      </c>
      <c r="J1583" t="s">
        <v>70</v>
      </c>
      <c r="K1583" s="1">
        <v>24130</v>
      </c>
      <c r="L1583" t="s">
        <v>36</v>
      </c>
      <c r="M1583" t="s">
        <v>37</v>
      </c>
      <c r="N1583" t="s">
        <v>84</v>
      </c>
      <c r="O1583" t="s">
        <v>61</v>
      </c>
      <c r="P1583" t="s">
        <v>78</v>
      </c>
      <c r="Q1583">
        <v>2</v>
      </c>
      <c r="R1583" s="1">
        <v>45123</v>
      </c>
      <c r="S1583">
        <v>1</v>
      </c>
      <c r="T1583">
        <v>1</v>
      </c>
      <c r="U1583">
        <v>3</v>
      </c>
      <c r="V1583" s="1">
        <v>45050</v>
      </c>
      <c r="W1583" t="s">
        <v>92</v>
      </c>
      <c r="X1583" t="s">
        <v>42</v>
      </c>
      <c r="Y1583" t="s">
        <v>73</v>
      </c>
      <c r="Z1583">
        <v>1</v>
      </c>
      <c r="AA1583">
        <v>598.51</v>
      </c>
      <c r="AB1583">
        <v>57</v>
      </c>
      <c r="AC1583" t="str" cm="1">
        <f t="array" ref="AC1583">_xlfn.IFS(AB1583 &lt;=29, "Young Adult", AB1583 &lt;=44, "Adult", AB1583 &lt;=59, "Middle Age", AB1583 &gt; 59, "Old")</f>
        <v>Middle Age</v>
      </c>
      <c r="AD1583">
        <f t="shared" ca="1" si="48"/>
        <v>3</v>
      </c>
      <c r="AE1583" t="str" cm="1">
        <f t="array" ref="AE1583">_xlfn.IFS(S1583 &lt; 3, "Low", S1583 &lt;= 4, "Medium", S1583 &gt; 4, "High")</f>
        <v>Low</v>
      </c>
      <c r="AF1583" t="str" cm="1">
        <f t="array" ref="AF1583">_xlfn.IFS(T1583 &lt; 3, "Unsatisfied", T1583 &lt;= 4, "Neutral", T1583 &gt; 4, "Satisfied" )</f>
        <v>Unsatisfied</v>
      </c>
      <c r="AG1583" t="str" cm="1">
        <f t="array" ref="AG1583">_xlfn.IFS(Q1583 &lt; 3, "Needs Improvement", Q1583 &lt;= 4, "Good", Q1583 &gt; 4, "Excellent" )</f>
        <v>Needs Improvement</v>
      </c>
      <c r="AH1583" t="str">
        <f t="shared" si="49"/>
        <v>Needs Improvement</v>
      </c>
    </row>
    <row r="1584" spans="1:34" x14ac:dyDescent="0.35">
      <c r="A1584">
        <v>2103</v>
      </c>
      <c r="B1584" s="1">
        <v>44106</v>
      </c>
      <c r="C1584" t="s">
        <v>28</v>
      </c>
      <c r="D1584" t="s">
        <v>87</v>
      </c>
      <c r="E1584" t="s">
        <v>30</v>
      </c>
      <c r="F1584" t="s">
        <v>31</v>
      </c>
      <c r="G1584" t="s">
        <v>45</v>
      </c>
      <c r="H1584" t="s">
        <v>55</v>
      </c>
      <c r="I1584" t="s">
        <v>34</v>
      </c>
      <c r="J1584" t="s">
        <v>70</v>
      </c>
      <c r="K1584" s="1">
        <v>31771</v>
      </c>
      <c r="L1584" t="s">
        <v>36</v>
      </c>
      <c r="M1584" t="s">
        <v>37</v>
      </c>
      <c r="N1584" t="s">
        <v>84</v>
      </c>
      <c r="O1584" t="s">
        <v>39</v>
      </c>
      <c r="P1584" t="s">
        <v>78</v>
      </c>
      <c r="Q1584">
        <v>5</v>
      </c>
      <c r="R1584" s="1">
        <v>44973</v>
      </c>
      <c r="S1584">
        <v>1</v>
      </c>
      <c r="T1584">
        <v>4</v>
      </c>
      <c r="U1584">
        <v>5</v>
      </c>
      <c r="V1584" s="1">
        <v>44810</v>
      </c>
      <c r="W1584" t="s">
        <v>68</v>
      </c>
      <c r="X1584" t="s">
        <v>42</v>
      </c>
      <c r="Y1584" t="s">
        <v>52</v>
      </c>
      <c r="Z1584">
        <v>3</v>
      </c>
      <c r="AA1584">
        <v>958.29</v>
      </c>
      <c r="AB1584">
        <v>34</v>
      </c>
      <c r="AC1584" t="str" cm="1">
        <f t="array" ref="AC1584">_xlfn.IFS(AB1584 &lt;=29, "Young Adult", AB1584 &lt;=44, "Adult", AB1584 &lt;=59, "Middle Age", AB1584 &gt; 59, "Old")</f>
        <v>Adult</v>
      </c>
      <c r="AD1584">
        <f t="shared" ca="1" si="48"/>
        <v>5</v>
      </c>
      <c r="AE1584" t="str" cm="1">
        <f t="array" ref="AE1584">_xlfn.IFS(S1584 &lt; 3, "Low", S1584 &lt;= 4, "Medium", S1584 &gt; 4, "High")</f>
        <v>Low</v>
      </c>
      <c r="AF1584" t="str" cm="1">
        <f t="array" ref="AF1584">_xlfn.IFS(T1584 &lt; 3, "Unsatisfied", T1584 &lt;= 4, "Neutral", T1584 &gt; 4, "Satisfied" )</f>
        <v>Neutral</v>
      </c>
      <c r="AG1584" t="str" cm="1">
        <f t="array" ref="AG1584">_xlfn.IFS(Q1584 &lt; 3, "Needs Improvement", Q1584 &lt;= 4, "Good", Q1584 &gt; 4, "Excellent" )</f>
        <v>Excellent</v>
      </c>
      <c r="AH1584" t="str">
        <f t="shared" si="49"/>
        <v>Needs Improvement</v>
      </c>
    </row>
    <row r="1585" spans="1:34" x14ac:dyDescent="0.35">
      <c r="A1585">
        <v>2104</v>
      </c>
      <c r="B1585" s="1">
        <v>44088</v>
      </c>
      <c r="C1585" t="s">
        <v>28</v>
      </c>
      <c r="D1585" t="s">
        <v>64</v>
      </c>
      <c r="E1585" t="s">
        <v>30</v>
      </c>
      <c r="F1585" t="s">
        <v>31</v>
      </c>
      <c r="G1585" t="s">
        <v>45</v>
      </c>
      <c r="H1585" t="s">
        <v>33</v>
      </c>
      <c r="I1585" t="s">
        <v>34</v>
      </c>
      <c r="J1585" t="s">
        <v>70</v>
      </c>
      <c r="K1585" s="1">
        <v>18129</v>
      </c>
      <c r="L1585" t="s">
        <v>36</v>
      </c>
      <c r="M1585" t="s">
        <v>37</v>
      </c>
      <c r="N1585" t="s">
        <v>49</v>
      </c>
      <c r="O1585" t="s">
        <v>39</v>
      </c>
      <c r="P1585" t="s">
        <v>78</v>
      </c>
      <c r="Q1585">
        <v>2</v>
      </c>
      <c r="R1585" s="1">
        <v>45087</v>
      </c>
      <c r="S1585">
        <v>1</v>
      </c>
      <c r="T1585">
        <v>4</v>
      </c>
      <c r="U1585">
        <v>3</v>
      </c>
      <c r="V1585" s="1">
        <v>44848</v>
      </c>
      <c r="W1585" t="s">
        <v>68</v>
      </c>
      <c r="X1585" t="s">
        <v>51</v>
      </c>
      <c r="Y1585" t="s">
        <v>63</v>
      </c>
      <c r="Z1585">
        <v>5</v>
      </c>
      <c r="AA1585">
        <v>200.34</v>
      </c>
      <c r="AB1585">
        <v>71</v>
      </c>
      <c r="AC1585" t="str" cm="1">
        <f t="array" ref="AC1585">_xlfn.IFS(AB1585 &lt;=29, "Young Adult", AB1585 &lt;=44, "Adult", AB1585 &lt;=59, "Middle Age", AB1585 &gt; 59, "Old")</f>
        <v>Old</v>
      </c>
      <c r="AD1585">
        <f t="shared" ca="1" si="48"/>
        <v>5</v>
      </c>
      <c r="AE1585" t="str" cm="1">
        <f t="array" ref="AE1585">_xlfn.IFS(S1585 &lt; 3, "Low", S1585 &lt;= 4, "Medium", S1585 &gt; 4, "High")</f>
        <v>Low</v>
      </c>
      <c r="AF1585" t="str" cm="1">
        <f t="array" ref="AF1585">_xlfn.IFS(T1585 &lt; 3, "Unsatisfied", T1585 &lt;= 4, "Neutral", T1585 &gt; 4, "Satisfied" )</f>
        <v>Neutral</v>
      </c>
      <c r="AG1585" t="str" cm="1">
        <f t="array" ref="AG1585">_xlfn.IFS(Q1585 &lt; 3, "Needs Improvement", Q1585 &lt;= 4, "Good", Q1585 &gt; 4, "Excellent" )</f>
        <v>Needs Improvement</v>
      </c>
      <c r="AH1585" t="str">
        <f t="shared" si="49"/>
        <v>Needs Improvement</v>
      </c>
    </row>
    <row r="1586" spans="1:34" x14ac:dyDescent="0.35">
      <c r="A1586">
        <v>2105</v>
      </c>
      <c r="B1586" s="1">
        <v>43849</v>
      </c>
      <c r="C1586" t="s">
        <v>28</v>
      </c>
      <c r="D1586" t="s">
        <v>94</v>
      </c>
      <c r="E1586" t="s">
        <v>30</v>
      </c>
      <c r="F1586" t="s">
        <v>46</v>
      </c>
      <c r="G1586" t="s">
        <v>32</v>
      </c>
      <c r="H1586" t="s">
        <v>46</v>
      </c>
      <c r="I1586" t="s">
        <v>34</v>
      </c>
      <c r="J1586" t="s">
        <v>58</v>
      </c>
      <c r="K1586" s="1">
        <v>21942</v>
      </c>
      <c r="L1586" t="s">
        <v>36</v>
      </c>
      <c r="M1586" t="s">
        <v>37</v>
      </c>
      <c r="N1586" t="s">
        <v>49</v>
      </c>
      <c r="O1586" t="s">
        <v>61</v>
      </c>
      <c r="P1586" t="s">
        <v>98</v>
      </c>
      <c r="Q1586">
        <v>4</v>
      </c>
      <c r="R1586" s="1">
        <v>45131</v>
      </c>
      <c r="S1586">
        <v>3</v>
      </c>
      <c r="T1586">
        <v>4</v>
      </c>
      <c r="U1586">
        <v>2</v>
      </c>
      <c r="V1586" s="1">
        <v>44875</v>
      </c>
      <c r="W1586" t="s">
        <v>68</v>
      </c>
      <c r="X1586" t="s">
        <v>51</v>
      </c>
      <c r="Y1586" t="s">
        <v>63</v>
      </c>
      <c r="Z1586">
        <v>3</v>
      </c>
      <c r="AA1586">
        <v>365.03</v>
      </c>
      <c r="AB1586">
        <v>60</v>
      </c>
      <c r="AC1586" t="str" cm="1">
        <f t="array" ref="AC1586">_xlfn.IFS(AB1586 &lt;=29, "Young Adult", AB1586 &lt;=44, "Adult", AB1586 &lt;=59, "Middle Age", AB1586 &gt; 59, "Old")</f>
        <v>Old</v>
      </c>
      <c r="AD1586">
        <f t="shared" ca="1" si="48"/>
        <v>6</v>
      </c>
      <c r="AE1586" t="str" cm="1">
        <f t="array" ref="AE1586">_xlfn.IFS(S1586 &lt; 3, "Low", S1586 &lt;= 4, "Medium", S1586 &gt; 4, "High")</f>
        <v>Medium</v>
      </c>
      <c r="AF1586" t="str" cm="1">
        <f t="array" ref="AF1586">_xlfn.IFS(T1586 &lt; 3, "Unsatisfied", T1586 &lt;= 4, "Neutral", T1586 &gt; 4, "Satisfied" )</f>
        <v>Neutral</v>
      </c>
      <c r="AG1586" t="str" cm="1">
        <f t="array" ref="AG1586">_xlfn.IFS(Q1586 &lt; 3, "Needs Improvement", Q1586 &lt;= 4, "Good", Q1586 &gt; 4, "Excellent" )</f>
        <v>Good</v>
      </c>
      <c r="AH1586" t="str">
        <f t="shared" si="49"/>
        <v>Effective</v>
      </c>
    </row>
    <row r="1587" spans="1:34" x14ac:dyDescent="0.35">
      <c r="A1587">
        <v>2106</v>
      </c>
      <c r="B1587" s="1">
        <v>43569</v>
      </c>
      <c r="C1587" t="s">
        <v>28</v>
      </c>
      <c r="D1587" t="s">
        <v>74</v>
      </c>
      <c r="E1587" t="s">
        <v>30</v>
      </c>
      <c r="F1587" t="s">
        <v>31</v>
      </c>
      <c r="G1587" t="s">
        <v>32</v>
      </c>
      <c r="H1587" t="s">
        <v>33</v>
      </c>
      <c r="I1587" t="s">
        <v>34</v>
      </c>
      <c r="J1587" t="s">
        <v>101</v>
      </c>
      <c r="K1587" s="1">
        <v>22964</v>
      </c>
      <c r="L1587" t="s">
        <v>36</v>
      </c>
      <c r="M1587" t="s">
        <v>48</v>
      </c>
      <c r="N1587" t="s">
        <v>38</v>
      </c>
      <c r="O1587" t="s">
        <v>39</v>
      </c>
      <c r="P1587" t="s">
        <v>78</v>
      </c>
      <c r="Q1587">
        <v>2</v>
      </c>
      <c r="R1587" s="1">
        <v>44862</v>
      </c>
      <c r="S1587">
        <v>5</v>
      </c>
      <c r="T1587">
        <v>5</v>
      </c>
      <c r="U1587">
        <v>1</v>
      </c>
      <c r="V1587" s="1">
        <v>45122</v>
      </c>
      <c r="W1587" t="s">
        <v>50</v>
      </c>
      <c r="X1587" t="s">
        <v>42</v>
      </c>
      <c r="Y1587" t="s">
        <v>73</v>
      </c>
      <c r="Z1587">
        <v>4</v>
      </c>
      <c r="AA1587">
        <v>782.43</v>
      </c>
      <c r="AB1587">
        <v>57</v>
      </c>
      <c r="AC1587" t="str" cm="1">
        <f t="array" ref="AC1587">_xlfn.IFS(AB1587 &lt;=29, "Young Adult", AB1587 &lt;=44, "Adult", AB1587 &lt;=59, "Middle Age", AB1587 &gt; 59, "Old")</f>
        <v>Middle Age</v>
      </c>
      <c r="AD1587">
        <f t="shared" ca="1" si="48"/>
        <v>7</v>
      </c>
      <c r="AE1587" t="str" cm="1">
        <f t="array" ref="AE1587">_xlfn.IFS(S1587 &lt; 3, "Low", S1587 &lt;= 4, "Medium", S1587 &gt; 4, "High")</f>
        <v>High</v>
      </c>
      <c r="AF1587" t="str" cm="1">
        <f t="array" ref="AF1587">_xlfn.IFS(T1587 &lt; 3, "Unsatisfied", T1587 &lt;= 4, "Neutral", T1587 &gt; 4, "Satisfied" )</f>
        <v>Satisfied</v>
      </c>
      <c r="AG1587" t="str" cm="1">
        <f t="array" ref="AG1587">_xlfn.IFS(Q1587 &lt; 3, "Needs Improvement", Q1587 &lt;= 4, "Good", Q1587 &gt; 4, "Excellent" )</f>
        <v>Needs Improvement</v>
      </c>
      <c r="AH1587" t="str">
        <f t="shared" si="49"/>
        <v>Needs Improvement</v>
      </c>
    </row>
    <row r="1588" spans="1:34" x14ac:dyDescent="0.35">
      <c r="A1588">
        <v>2107</v>
      </c>
      <c r="B1588" s="1">
        <v>45079</v>
      </c>
      <c r="C1588" t="s">
        <v>28</v>
      </c>
      <c r="D1588" t="s">
        <v>81</v>
      </c>
      <c r="E1588" t="s">
        <v>30</v>
      </c>
      <c r="F1588" t="s">
        <v>31</v>
      </c>
      <c r="G1588" t="s">
        <v>56</v>
      </c>
      <c r="H1588" t="s">
        <v>33</v>
      </c>
      <c r="I1588" t="s">
        <v>34</v>
      </c>
      <c r="J1588" t="s">
        <v>70</v>
      </c>
      <c r="K1588" s="1">
        <v>16067</v>
      </c>
      <c r="L1588" t="s">
        <v>36</v>
      </c>
      <c r="M1588" t="s">
        <v>37</v>
      </c>
      <c r="N1588" t="s">
        <v>49</v>
      </c>
      <c r="O1588" t="s">
        <v>39</v>
      </c>
      <c r="P1588" t="s">
        <v>78</v>
      </c>
      <c r="Q1588">
        <v>1</v>
      </c>
      <c r="R1588" s="1">
        <v>44890</v>
      </c>
      <c r="S1588">
        <v>4</v>
      </c>
      <c r="T1588">
        <v>1</v>
      </c>
      <c r="U1588">
        <v>1</v>
      </c>
      <c r="V1588" s="1">
        <v>44990</v>
      </c>
      <c r="W1588" t="s">
        <v>92</v>
      </c>
      <c r="X1588" t="s">
        <v>51</v>
      </c>
      <c r="Y1588" t="s">
        <v>73</v>
      </c>
      <c r="Z1588">
        <v>1</v>
      </c>
      <c r="AA1588">
        <v>668.91</v>
      </c>
      <c r="AB1588">
        <v>80</v>
      </c>
      <c r="AC1588" t="str" cm="1">
        <f t="array" ref="AC1588">_xlfn.IFS(AB1588 &lt;=29, "Young Adult", AB1588 &lt;=44, "Adult", AB1588 &lt;=59, "Middle Age", AB1588 &gt; 59, "Old")</f>
        <v>Old</v>
      </c>
      <c r="AD1588">
        <f t="shared" ca="1" si="48"/>
        <v>3</v>
      </c>
      <c r="AE1588" t="str" cm="1">
        <f t="array" ref="AE1588">_xlfn.IFS(S1588 &lt; 3, "Low", S1588 &lt;= 4, "Medium", S1588 &gt; 4, "High")</f>
        <v>Medium</v>
      </c>
      <c r="AF1588" t="str" cm="1">
        <f t="array" ref="AF1588">_xlfn.IFS(T1588 &lt; 3, "Unsatisfied", T1588 &lt;= 4, "Neutral", T1588 &gt; 4, "Satisfied" )</f>
        <v>Unsatisfied</v>
      </c>
      <c r="AG1588" t="str" cm="1">
        <f t="array" ref="AG1588">_xlfn.IFS(Q1588 &lt; 3, "Needs Improvement", Q1588 &lt;= 4, "Good", Q1588 &gt; 4, "Excellent" )</f>
        <v>Needs Improvement</v>
      </c>
      <c r="AH1588" t="str">
        <f t="shared" si="49"/>
        <v>Needs Improvement</v>
      </c>
    </row>
    <row r="1589" spans="1:34" x14ac:dyDescent="0.35">
      <c r="A1589">
        <v>2108</v>
      </c>
      <c r="B1589" s="1">
        <v>44690</v>
      </c>
      <c r="C1589" t="s">
        <v>28</v>
      </c>
      <c r="D1589" t="s">
        <v>54</v>
      </c>
      <c r="E1589" t="s">
        <v>108</v>
      </c>
      <c r="F1589" t="s">
        <v>46</v>
      </c>
      <c r="G1589" t="s">
        <v>45</v>
      </c>
      <c r="H1589" t="s">
        <v>33</v>
      </c>
      <c r="I1589" t="s">
        <v>34</v>
      </c>
      <c r="J1589" t="s">
        <v>70</v>
      </c>
      <c r="K1589" s="1">
        <v>28752</v>
      </c>
      <c r="L1589" t="s">
        <v>36</v>
      </c>
      <c r="M1589" t="s">
        <v>37</v>
      </c>
      <c r="N1589" t="s">
        <v>38</v>
      </c>
      <c r="O1589" t="s">
        <v>39</v>
      </c>
      <c r="P1589" t="s">
        <v>98</v>
      </c>
      <c r="Q1589">
        <v>2</v>
      </c>
      <c r="R1589" s="1">
        <v>45026</v>
      </c>
      <c r="S1589">
        <v>1</v>
      </c>
      <c r="T1589">
        <v>2</v>
      </c>
      <c r="U1589">
        <v>4</v>
      </c>
      <c r="V1589" s="1">
        <v>44809</v>
      </c>
      <c r="W1589" t="s">
        <v>50</v>
      </c>
      <c r="X1589" t="s">
        <v>42</v>
      </c>
      <c r="Y1589" t="s">
        <v>63</v>
      </c>
      <c r="Z1589">
        <v>5</v>
      </c>
      <c r="AA1589">
        <v>804.37</v>
      </c>
      <c r="AB1589">
        <v>44</v>
      </c>
      <c r="AC1589" t="str" cm="1">
        <f t="array" ref="AC1589">_xlfn.IFS(AB1589 &lt;=29, "Young Adult", AB1589 &lt;=44, "Adult", AB1589 &lt;=59, "Middle Age", AB1589 &gt; 59, "Old")</f>
        <v>Adult</v>
      </c>
      <c r="AD1589">
        <f t="shared" ca="1" si="48"/>
        <v>4</v>
      </c>
      <c r="AE1589" t="str" cm="1">
        <f t="array" ref="AE1589">_xlfn.IFS(S1589 &lt; 3, "Low", S1589 &lt;= 4, "Medium", S1589 &gt; 4, "High")</f>
        <v>Low</v>
      </c>
      <c r="AF1589" t="str" cm="1">
        <f t="array" ref="AF1589">_xlfn.IFS(T1589 &lt; 3, "Unsatisfied", T1589 &lt;= 4, "Neutral", T1589 &gt; 4, "Satisfied" )</f>
        <v>Unsatisfied</v>
      </c>
      <c r="AG1589" t="str" cm="1">
        <f t="array" ref="AG1589">_xlfn.IFS(Q1589 &lt; 3, "Needs Improvement", Q1589 &lt;= 4, "Good", Q1589 &gt; 4, "Excellent" )</f>
        <v>Needs Improvement</v>
      </c>
      <c r="AH1589" t="str">
        <f t="shared" si="49"/>
        <v>Needs Improvement</v>
      </c>
    </row>
    <row r="1590" spans="1:34" x14ac:dyDescent="0.35">
      <c r="A1590">
        <v>2109</v>
      </c>
      <c r="B1590" s="1">
        <v>44250</v>
      </c>
      <c r="C1590" t="s">
        <v>28</v>
      </c>
      <c r="D1590" t="s">
        <v>69</v>
      </c>
      <c r="E1590" t="s">
        <v>30</v>
      </c>
      <c r="F1590" t="s">
        <v>46</v>
      </c>
      <c r="G1590" t="s">
        <v>32</v>
      </c>
      <c r="H1590" t="s">
        <v>46</v>
      </c>
      <c r="I1590" t="s">
        <v>34</v>
      </c>
      <c r="J1590" t="s">
        <v>70</v>
      </c>
      <c r="K1590" s="1">
        <v>32469</v>
      </c>
      <c r="L1590" t="s">
        <v>36</v>
      </c>
      <c r="M1590" t="s">
        <v>37</v>
      </c>
      <c r="N1590" t="s">
        <v>60</v>
      </c>
      <c r="O1590" t="s">
        <v>77</v>
      </c>
      <c r="P1590" t="s">
        <v>78</v>
      </c>
      <c r="Q1590">
        <v>5</v>
      </c>
      <c r="R1590" s="1">
        <v>45020</v>
      </c>
      <c r="S1590">
        <v>3</v>
      </c>
      <c r="T1590">
        <v>3</v>
      </c>
      <c r="U1590">
        <v>5</v>
      </c>
      <c r="V1590" s="1">
        <v>45034</v>
      </c>
      <c r="W1590" t="s">
        <v>62</v>
      </c>
      <c r="X1590" t="s">
        <v>51</v>
      </c>
      <c r="Y1590" t="s">
        <v>43</v>
      </c>
      <c r="Z1590">
        <v>3</v>
      </c>
      <c r="AA1590">
        <v>869.94</v>
      </c>
      <c r="AB1590">
        <v>33</v>
      </c>
      <c r="AC1590" t="str" cm="1">
        <f t="array" ref="AC1590">_xlfn.IFS(AB1590 &lt;=29, "Young Adult", AB1590 &lt;=44, "Adult", AB1590 &lt;=59, "Middle Age", AB1590 &gt; 59, "Old")</f>
        <v>Adult</v>
      </c>
      <c r="AD1590">
        <f t="shared" ca="1" si="48"/>
        <v>5</v>
      </c>
      <c r="AE1590" t="str" cm="1">
        <f t="array" ref="AE1590">_xlfn.IFS(S1590 &lt; 3, "Low", S1590 &lt;= 4, "Medium", S1590 &gt; 4, "High")</f>
        <v>Medium</v>
      </c>
      <c r="AF1590" t="str" cm="1">
        <f t="array" ref="AF1590">_xlfn.IFS(T1590 &lt; 3, "Unsatisfied", T1590 &lt;= 4, "Neutral", T1590 &gt; 4, "Satisfied" )</f>
        <v>Neutral</v>
      </c>
      <c r="AG1590" t="str" cm="1">
        <f t="array" ref="AG1590">_xlfn.IFS(Q1590 &lt; 3, "Needs Improvement", Q1590 &lt;= 4, "Good", Q1590 &gt; 4, "Excellent" )</f>
        <v>Excellent</v>
      </c>
      <c r="AH1590" t="str">
        <f t="shared" si="49"/>
        <v>Needs Improvement</v>
      </c>
    </row>
    <row r="1591" spans="1:34" x14ac:dyDescent="0.35">
      <c r="A1591">
        <v>2110</v>
      </c>
      <c r="B1591" s="1">
        <v>44351</v>
      </c>
      <c r="C1591" t="s">
        <v>28</v>
      </c>
      <c r="D1591" t="s">
        <v>29</v>
      </c>
      <c r="E1591" t="s">
        <v>30</v>
      </c>
      <c r="F1591" t="s">
        <v>31</v>
      </c>
      <c r="G1591" t="s">
        <v>32</v>
      </c>
      <c r="H1591" t="s">
        <v>33</v>
      </c>
      <c r="I1591" t="s">
        <v>34</v>
      </c>
      <c r="J1591" t="s">
        <v>58</v>
      </c>
      <c r="K1591" s="1">
        <v>17666</v>
      </c>
      <c r="L1591" t="s">
        <v>36</v>
      </c>
      <c r="M1591" t="s">
        <v>37</v>
      </c>
      <c r="N1591" t="s">
        <v>72</v>
      </c>
      <c r="O1591" t="s">
        <v>61</v>
      </c>
      <c r="P1591" t="s">
        <v>78</v>
      </c>
      <c r="Q1591">
        <v>4</v>
      </c>
      <c r="R1591" s="1">
        <v>44878</v>
      </c>
      <c r="S1591">
        <v>1</v>
      </c>
      <c r="T1591">
        <v>4</v>
      </c>
      <c r="U1591">
        <v>2</v>
      </c>
      <c r="V1591" s="1">
        <v>44925</v>
      </c>
      <c r="W1591" t="s">
        <v>92</v>
      </c>
      <c r="X1591" t="s">
        <v>42</v>
      </c>
      <c r="Y1591" t="s">
        <v>73</v>
      </c>
      <c r="Z1591">
        <v>4</v>
      </c>
      <c r="AA1591">
        <v>399.55</v>
      </c>
      <c r="AB1591">
        <v>73</v>
      </c>
      <c r="AC1591" t="str" cm="1">
        <f t="array" ref="AC1591">_xlfn.IFS(AB1591 &lt;=29, "Young Adult", AB1591 &lt;=44, "Adult", AB1591 &lt;=59, "Middle Age", AB1591 &gt; 59, "Old")</f>
        <v>Old</v>
      </c>
      <c r="AD1591">
        <f t="shared" ca="1" si="48"/>
        <v>5</v>
      </c>
      <c r="AE1591" t="str" cm="1">
        <f t="array" ref="AE1591">_xlfn.IFS(S1591 &lt; 3, "Low", S1591 &lt;= 4, "Medium", S1591 &gt; 4, "High")</f>
        <v>Low</v>
      </c>
      <c r="AF1591" t="str" cm="1">
        <f t="array" ref="AF1591">_xlfn.IFS(T1591 &lt; 3, "Unsatisfied", T1591 &lt;= 4, "Neutral", T1591 &gt; 4, "Satisfied" )</f>
        <v>Neutral</v>
      </c>
      <c r="AG1591" t="str" cm="1">
        <f t="array" ref="AG1591">_xlfn.IFS(Q1591 &lt; 3, "Needs Improvement", Q1591 &lt;= 4, "Good", Q1591 &gt; 4, "Excellent" )</f>
        <v>Good</v>
      </c>
      <c r="AH1591" t="str">
        <f t="shared" si="49"/>
        <v>Needs Improvement</v>
      </c>
    </row>
    <row r="1592" spans="1:34" x14ac:dyDescent="0.35">
      <c r="A1592">
        <v>2111</v>
      </c>
      <c r="B1592" s="1">
        <v>44649</v>
      </c>
      <c r="C1592" t="s">
        <v>28</v>
      </c>
      <c r="D1592" t="s">
        <v>85</v>
      </c>
      <c r="E1592" t="s">
        <v>30</v>
      </c>
      <c r="F1592" t="s">
        <v>55</v>
      </c>
      <c r="G1592" t="s">
        <v>45</v>
      </c>
      <c r="H1592" t="s">
        <v>33</v>
      </c>
      <c r="I1592" t="s">
        <v>34</v>
      </c>
      <c r="J1592" t="s">
        <v>65</v>
      </c>
      <c r="K1592" s="1">
        <v>20957</v>
      </c>
      <c r="L1592" t="s">
        <v>36</v>
      </c>
      <c r="M1592" t="s">
        <v>37</v>
      </c>
      <c r="N1592" t="s">
        <v>84</v>
      </c>
      <c r="O1592" t="s">
        <v>61</v>
      </c>
      <c r="P1592" t="s">
        <v>98</v>
      </c>
      <c r="Q1592">
        <v>5</v>
      </c>
      <c r="R1592" s="1">
        <v>45042</v>
      </c>
      <c r="S1592">
        <v>2</v>
      </c>
      <c r="T1592">
        <v>3</v>
      </c>
      <c r="U1592">
        <v>1</v>
      </c>
      <c r="V1592" s="1">
        <v>44882</v>
      </c>
      <c r="W1592" t="s">
        <v>50</v>
      </c>
      <c r="X1592" t="s">
        <v>42</v>
      </c>
      <c r="Y1592" t="s">
        <v>73</v>
      </c>
      <c r="Z1592">
        <v>4</v>
      </c>
      <c r="AA1592">
        <v>470.24</v>
      </c>
      <c r="AB1592">
        <v>65</v>
      </c>
      <c r="AC1592" t="str" cm="1">
        <f t="array" ref="AC1592">_xlfn.IFS(AB1592 &lt;=29, "Young Adult", AB1592 &lt;=44, "Adult", AB1592 &lt;=59, "Middle Age", AB1592 &gt; 59, "Old")</f>
        <v>Old</v>
      </c>
      <c r="AD1592">
        <f t="shared" ca="1" si="48"/>
        <v>4</v>
      </c>
      <c r="AE1592" t="str" cm="1">
        <f t="array" ref="AE1592">_xlfn.IFS(S1592 &lt; 3, "Low", S1592 &lt;= 4, "Medium", S1592 &gt; 4, "High")</f>
        <v>Low</v>
      </c>
      <c r="AF1592" t="str" cm="1">
        <f t="array" ref="AF1592">_xlfn.IFS(T1592 &lt; 3, "Unsatisfied", T1592 &lt;= 4, "Neutral", T1592 &gt; 4, "Satisfied" )</f>
        <v>Neutral</v>
      </c>
      <c r="AG1592" t="str" cm="1">
        <f t="array" ref="AG1592">_xlfn.IFS(Q1592 &lt; 3, "Needs Improvement", Q1592 &lt;= 4, "Good", Q1592 &gt; 4, "Excellent" )</f>
        <v>Excellent</v>
      </c>
      <c r="AH1592" t="str">
        <f t="shared" si="49"/>
        <v>Highly Effective</v>
      </c>
    </row>
    <row r="1593" spans="1:34" x14ac:dyDescent="0.35">
      <c r="A1593">
        <v>2112</v>
      </c>
      <c r="B1593" s="1">
        <v>43676</v>
      </c>
      <c r="C1593" t="s">
        <v>28</v>
      </c>
      <c r="D1593" t="s">
        <v>44</v>
      </c>
      <c r="E1593" t="s">
        <v>30</v>
      </c>
      <c r="F1593" t="s">
        <v>46</v>
      </c>
      <c r="G1593" t="s">
        <v>56</v>
      </c>
      <c r="H1593" t="s">
        <v>33</v>
      </c>
      <c r="I1593" t="s">
        <v>34</v>
      </c>
      <c r="J1593" t="s">
        <v>79</v>
      </c>
      <c r="K1593" s="1">
        <v>15973</v>
      </c>
      <c r="L1593" t="s">
        <v>36</v>
      </c>
      <c r="M1593" t="s">
        <v>37</v>
      </c>
      <c r="N1593" t="s">
        <v>60</v>
      </c>
      <c r="O1593" t="s">
        <v>39</v>
      </c>
      <c r="P1593" t="s">
        <v>78</v>
      </c>
      <c r="Q1593">
        <v>4</v>
      </c>
      <c r="R1593" s="1">
        <v>44958</v>
      </c>
      <c r="S1593">
        <v>4</v>
      </c>
      <c r="T1593">
        <v>3</v>
      </c>
      <c r="U1593">
        <v>1</v>
      </c>
      <c r="V1593" s="1">
        <v>44821</v>
      </c>
      <c r="W1593" t="s">
        <v>50</v>
      </c>
      <c r="X1593" t="s">
        <v>51</v>
      </c>
      <c r="Y1593" t="s">
        <v>43</v>
      </c>
      <c r="Z1593">
        <v>2</v>
      </c>
      <c r="AA1593">
        <v>157.04</v>
      </c>
      <c r="AB1593">
        <v>76</v>
      </c>
      <c r="AC1593" t="str" cm="1">
        <f t="array" ref="AC1593">_xlfn.IFS(AB1593 &lt;=29, "Young Adult", AB1593 &lt;=44, "Adult", AB1593 &lt;=59, "Middle Age", AB1593 &gt; 59, "Old")</f>
        <v>Old</v>
      </c>
      <c r="AD1593">
        <f t="shared" ca="1" si="48"/>
        <v>6</v>
      </c>
      <c r="AE1593" t="str" cm="1">
        <f t="array" ref="AE1593">_xlfn.IFS(S1593 &lt; 3, "Low", S1593 &lt;= 4, "Medium", S1593 &gt; 4, "High")</f>
        <v>Medium</v>
      </c>
      <c r="AF1593" t="str" cm="1">
        <f t="array" ref="AF1593">_xlfn.IFS(T1593 &lt; 3, "Unsatisfied", T1593 &lt;= 4, "Neutral", T1593 &gt; 4, "Satisfied" )</f>
        <v>Neutral</v>
      </c>
      <c r="AG1593" t="str" cm="1">
        <f t="array" ref="AG1593">_xlfn.IFS(Q1593 &lt; 3, "Needs Improvement", Q1593 &lt;= 4, "Good", Q1593 &gt; 4, "Excellent" )</f>
        <v>Good</v>
      </c>
      <c r="AH1593" t="str">
        <f t="shared" si="49"/>
        <v>Needs Improvement</v>
      </c>
    </row>
    <row r="1594" spans="1:34" x14ac:dyDescent="0.35">
      <c r="A1594">
        <v>2113</v>
      </c>
      <c r="B1594" s="1">
        <v>44021</v>
      </c>
      <c r="C1594" t="s">
        <v>28</v>
      </c>
      <c r="D1594" t="s">
        <v>87</v>
      </c>
      <c r="E1594" t="s">
        <v>30</v>
      </c>
      <c r="F1594" t="s">
        <v>46</v>
      </c>
      <c r="G1594" t="s">
        <v>56</v>
      </c>
      <c r="H1594" t="s">
        <v>55</v>
      </c>
      <c r="I1594" t="s">
        <v>34</v>
      </c>
      <c r="J1594" t="s">
        <v>65</v>
      </c>
      <c r="K1594" s="1">
        <v>16365</v>
      </c>
      <c r="L1594" t="s">
        <v>36</v>
      </c>
      <c r="M1594" t="s">
        <v>37</v>
      </c>
      <c r="N1594" t="s">
        <v>38</v>
      </c>
      <c r="O1594" t="s">
        <v>39</v>
      </c>
      <c r="P1594" t="s">
        <v>78</v>
      </c>
      <c r="Q1594">
        <v>2</v>
      </c>
      <c r="R1594" s="1">
        <v>44804</v>
      </c>
      <c r="S1594">
        <v>5</v>
      </c>
      <c r="T1594">
        <v>1</v>
      </c>
      <c r="U1594">
        <v>5</v>
      </c>
      <c r="V1594" s="1">
        <v>44791</v>
      </c>
      <c r="W1594" t="s">
        <v>62</v>
      </c>
      <c r="X1594" t="s">
        <v>42</v>
      </c>
      <c r="Y1594" t="s">
        <v>73</v>
      </c>
      <c r="Z1594">
        <v>2</v>
      </c>
      <c r="AA1594">
        <v>394.54</v>
      </c>
      <c r="AB1594">
        <v>76</v>
      </c>
      <c r="AC1594" t="str" cm="1">
        <f t="array" ref="AC1594">_xlfn.IFS(AB1594 &lt;=29, "Young Adult", AB1594 &lt;=44, "Adult", AB1594 &lt;=59, "Middle Age", AB1594 &gt; 59, "Old")</f>
        <v>Old</v>
      </c>
      <c r="AD1594">
        <f t="shared" ca="1" si="48"/>
        <v>5</v>
      </c>
      <c r="AE1594" t="str" cm="1">
        <f t="array" ref="AE1594">_xlfn.IFS(S1594 &lt; 3, "Low", S1594 &lt;= 4, "Medium", S1594 &gt; 4, "High")</f>
        <v>High</v>
      </c>
      <c r="AF1594" t="str" cm="1">
        <f t="array" ref="AF1594">_xlfn.IFS(T1594 &lt; 3, "Unsatisfied", T1594 &lt;= 4, "Neutral", T1594 &gt; 4, "Satisfied" )</f>
        <v>Unsatisfied</v>
      </c>
      <c r="AG1594" t="str" cm="1">
        <f t="array" ref="AG1594">_xlfn.IFS(Q1594 &lt; 3, "Needs Improvement", Q1594 &lt;= 4, "Good", Q1594 &gt; 4, "Excellent" )</f>
        <v>Needs Improvement</v>
      </c>
      <c r="AH1594" t="str">
        <f t="shared" si="49"/>
        <v>Needs Improvement</v>
      </c>
    </row>
    <row r="1595" spans="1:34" x14ac:dyDescent="0.35">
      <c r="A1595">
        <v>2114</v>
      </c>
      <c r="B1595" s="1">
        <v>43701</v>
      </c>
      <c r="C1595" t="s">
        <v>106</v>
      </c>
      <c r="D1595" t="s">
        <v>81</v>
      </c>
      <c r="E1595" t="s">
        <v>30</v>
      </c>
      <c r="F1595" t="s">
        <v>31</v>
      </c>
      <c r="G1595" t="s">
        <v>32</v>
      </c>
      <c r="H1595" t="s">
        <v>46</v>
      </c>
      <c r="I1595" t="s">
        <v>34</v>
      </c>
      <c r="J1595" t="s">
        <v>79</v>
      </c>
      <c r="K1595" s="1">
        <v>33718</v>
      </c>
      <c r="L1595" t="s">
        <v>36</v>
      </c>
      <c r="M1595" t="s">
        <v>37</v>
      </c>
      <c r="N1595" t="s">
        <v>38</v>
      </c>
      <c r="O1595" t="s">
        <v>61</v>
      </c>
      <c r="P1595" t="s">
        <v>78</v>
      </c>
      <c r="Q1595">
        <v>4</v>
      </c>
      <c r="R1595" s="1">
        <v>44965</v>
      </c>
      <c r="S1595">
        <v>5</v>
      </c>
      <c r="T1595">
        <v>4</v>
      </c>
      <c r="U1595">
        <v>1</v>
      </c>
      <c r="V1595" s="1">
        <v>44983</v>
      </c>
      <c r="W1595" t="s">
        <v>92</v>
      </c>
      <c r="X1595" t="s">
        <v>51</v>
      </c>
      <c r="Y1595" t="s">
        <v>63</v>
      </c>
      <c r="Z1595">
        <v>2</v>
      </c>
      <c r="AA1595">
        <v>326.98</v>
      </c>
      <c r="AB1595">
        <v>27</v>
      </c>
      <c r="AC1595" t="str" cm="1">
        <f t="array" ref="AC1595">_xlfn.IFS(AB1595 &lt;=29, "Young Adult", AB1595 &lt;=44, "Adult", AB1595 &lt;=59, "Middle Age", AB1595 &gt; 59, "Old")</f>
        <v>Young Adult</v>
      </c>
      <c r="AD1595">
        <f t="shared" ca="1" si="48"/>
        <v>6</v>
      </c>
      <c r="AE1595" t="str" cm="1">
        <f t="array" ref="AE1595">_xlfn.IFS(S1595 &lt; 3, "Low", S1595 &lt;= 4, "Medium", S1595 &gt; 4, "High")</f>
        <v>High</v>
      </c>
      <c r="AF1595" t="str" cm="1">
        <f t="array" ref="AF1595">_xlfn.IFS(T1595 &lt; 3, "Unsatisfied", T1595 &lt;= 4, "Neutral", T1595 &gt; 4, "Satisfied" )</f>
        <v>Neutral</v>
      </c>
      <c r="AG1595" t="str" cm="1">
        <f t="array" ref="AG1595">_xlfn.IFS(Q1595 &lt; 3, "Needs Improvement", Q1595 &lt;= 4, "Good", Q1595 &gt; 4, "Excellent" )</f>
        <v>Good</v>
      </c>
      <c r="AH1595" t="str">
        <f t="shared" si="49"/>
        <v>Effective</v>
      </c>
    </row>
    <row r="1596" spans="1:34" x14ac:dyDescent="0.35">
      <c r="A1596">
        <v>2115</v>
      </c>
      <c r="B1596" s="1">
        <v>43570</v>
      </c>
      <c r="C1596" t="s">
        <v>106</v>
      </c>
      <c r="D1596" t="s">
        <v>54</v>
      </c>
      <c r="E1596" t="s">
        <v>30</v>
      </c>
      <c r="F1596" t="s">
        <v>31</v>
      </c>
      <c r="G1596" t="s">
        <v>45</v>
      </c>
      <c r="H1596" t="s">
        <v>46</v>
      </c>
      <c r="I1596" t="s">
        <v>34</v>
      </c>
      <c r="J1596" t="s">
        <v>109</v>
      </c>
      <c r="K1596" s="1">
        <v>28579</v>
      </c>
      <c r="L1596" t="s">
        <v>36</v>
      </c>
      <c r="M1596" t="s">
        <v>37</v>
      </c>
      <c r="N1596" t="s">
        <v>84</v>
      </c>
      <c r="O1596" t="s">
        <v>67</v>
      </c>
      <c r="P1596" t="s">
        <v>78</v>
      </c>
      <c r="Q1596">
        <v>2</v>
      </c>
      <c r="R1596" s="1">
        <v>44951</v>
      </c>
      <c r="S1596">
        <v>5</v>
      </c>
      <c r="T1596">
        <v>2</v>
      </c>
      <c r="U1596">
        <v>1</v>
      </c>
      <c r="V1596" s="1">
        <v>44828</v>
      </c>
      <c r="W1596" t="s">
        <v>41</v>
      </c>
      <c r="X1596" t="s">
        <v>42</v>
      </c>
      <c r="Y1596" t="s">
        <v>52</v>
      </c>
      <c r="Z1596">
        <v>5</v>
      </c>
      <c r="AA1596">
        <v>752.82</v>
      </c>
      <c r="AB1596">
        <v>41</v>
      </c>
      <c r="AC1596" t="str" cm="1">
        <f t="array" ref="AC1596">_xlfn.IFS(AB1596 &lt;=29, "Young Adult", AB1596 &lt;=44, "Adult", AB1596 &lt;=59, "Middle Age", AB1596 &gt; 59, "Old")</f>
        <v>Adult</v>
      </c>
      <c r="AD1596">
        <f t="shared" ca="1" si="48"/>
        <v>7</v>
      </c>
      <c r="AE1596" t="str" cm="1">
        <f t="array" ref="AE1596">_xlfn.IFS(S1596 &lt; 3, "Low", S1596 &lt;= 4, "Medium", S1596 &gt; 4, "High")</f>
        <v>High</v>
      </c>
      <c r="AF1596" t="str" cm="1">
        <f t="array" ref="AF1596">_xlfn.IFS(T1596 &lt; 3, "Unsatisfied", T1596 &lt;= 4, "Neutral", T1596 &gt; 4, "Satisfied" )</f>
        <v>Unsatisfied</v>
      </c>
      <c r="AG1596" t="str" cm="1">
        <f t="array" ref="AG1596">_xlfn.IFS(Q1596 &lt; 3, "Needs Improvement", Q1596 &lt;= 4, "Good", Q1596 &gt; 4, "Excellent" )</f>
        <v>Needs Improvement</v>
      </c>
      <c r="AH1596" t="str">
        <f t="shared" si="49"/>
        <v>Needs Improvement</v>
      </c>
    </row>
    <row r="1597" spans="1:34" x14ac:dyDescent="0.35">
      <c r="A1597">
        <v>2116</v>
      </c>
      <c r="B1597" s="1">
        <v>44429</v>
      </c>
      <c r="C1597" t="s">
        <v>106</v>
      </c>
      <c r="D1597" t="s">
        <v>69</v>
      </c>
      <c r="E1597" t="s">
        <v>30</v>
      </c>
      <c r="F1597" t="s">
        <v>46</v>
      </c>
      <c r="G1597" t="s">
        <v>32</v>
      </c>
      <c r="H1597" t="s">
        <v>55</v>
      </c>
      <c r="I1597" t="s">
        <v>34</v>
      </c>
      <c r="J1597" t="s">
        <v>79</v>
      </c>
      <c r="K1597" s="1">
        <v>17048</v>
      </c>
      <c r="L1597" t="s">
        <v>36</v>
      </c>
      <c r="M1597" t="s">
        <v>37</v>
      </c>
      <c r="N1597" t="s">
        <v>72</v>
      </c>
      <c r="O1597" t="s">
        <v>77</v>
      </c>
      <c r="P1597" t="s">
        <v>98</v>
      </c>
      <c r="Q1597">
        <v>4</v>
      </c>
      <c r="R1597" s="1">
        <v>45057</v>
      </c>
      <c r="S1597">
        <v>1</v>
      </c>
      <c r="T1597">
        <v>4</v>
      </c>
      <c r="U1597">
        <v>2</v>
      </c>
      <c r="V1597" s="1">
        <v>44799</v>
      </c>
      <c r="W1597" t="s">
        <v>41</v>
      </c>
      <c r="X1597" t="s">
        <v>42</v>
      </c>
      <c r="Y1597" t="s">
        <v>63</v>
      </c>
      <c r="Z1597">
        <v>2</v>
      </c>
      <c r="AA1597">
        <v>990.89</v>
      </c>
      <c r="AB1597">
        <v>75</v>
      </c>
      <c r="AC1597" t="str" cm="1">
        <f t="array" ref="AC1597">_xlfn.IFS(AB1597 &lt;=29, "Young Adult", AB1597 &lt;=44, "Adult", AB1597 &lt;=59, "Middle Age", AB1597 &gt; 59, "Old")</f>
        <v>Old</v>
      </c>
      <c r="AD1597">
        <f t="shared" ca="1" si="48"/>
        <v>4</v>
      </c>
      <c r="AE1597" t="str" cm="1">
        <f t="array" ref="AE1597">_xlfn.IFS(S1597 &lt; 3, "Low", S1597 &lt;= 4, "Medium", S1597 &gt; 4, "High")</f>
        <v>Low</v>
      </c>
      <c r="AF1597" t="str" cm="1">
        <f t="array" ref="AF1597">_xlfn.IFS(T1597 &lt; 3, "Unsatisfied", T1597 &lt;= 4, "Neutral", T1597 &gt; 4, "Satisfied" )</f>
        <v>Neutral</v>
      </c>
      <c r="AG1597" t="str" cm="1">
        <f t="array" ref="AG1597">_xlfn.IFS(Q1597 &lt; 3, "Needs Improvement", Q1597 &lt;= 4, "Good", Q1597 &gt; 4, "Excellent" )</f>
        <v>Good</v>
      </c>
      <c r="AH1597" t="str">
        <f t="shared" si="49"/>
        <v>Effective</v>
      </c>
    </row>
    <row r="1598" spans="1:34" x14ac:dyDescent="0.35">
      <c r="A1598">
        <v>2117</v>
      </c>
      <c r="B1598" s="1">
        <v>44004</v>
      </c>
      <c r="C1598" t="s">
        <v>106</v>
      </c>
      <c r="D1598" t="s">
        <v>29</v>
      </c>
      <c r="E1598" t="s">
        <v>30</v>
      </c>
      <c r="F1598" t="s">
        <v>55</v>
      </c>
      <c r="G1598" t="s">
        <v>56</v>
      </c>
      <c r="H1598" t="s">
        <v>55</v>
      </c>
      <c r="I1598" t="s">
        <v>34</v>
      </c>
      <c r="J1598" t="s">
        <v>70</v>
      </c>
      <c r="K1598" s="1">
        <v>34106</v>
      </c>
      <c r="L1598" t="s">
        <v>36</v>
      </c>
      <c r="M1598" t="s">
        <v>37</v>
      </c>
      <c r="N1598" t="s">
        <v>49</v>
      </c>
      <c r="O1598" t="s">
        <v>77</v>
      </c>
      <c r="P1598" t="s">
        <v>78</v>
      </c>
      <c r="Q1598">
        <v>2</v>
      </c>
      <c r="R1598" s="1">
        <v>44881</v>
      </c>
      <c r="S1598">
        <v>2</v>
      </c>
      <c r="T1598">
        <v>3</v>
      </c>
      <c r="U1598">
        <v>2</v>
      </c>
      <c r="V1598" s="1">
        <v>45073</v>
      </c>
      <c r="W1598" t="s">
        <v>50</v>
      </c>
      <c r="X1598" t="s">
        <v>51</v>
      </c>
      <c r="Y1598" t="s">
        <v>52</v>
      </c>
      <c r="Z1598">
        <v>4</v>
      </c>
      <c r="AA1598">
        <v>531.69000000000005</v>
      </c>
      <c r="AB1598">
        <v>27</v>
      </c>
      <c r="AC1598" t="str" cm="1">
        <f t="array" ref="AC1598">_xlfn.IFS(AB1598 &lt;=29, "Young Adult", AB1598 &lt;=44, "Adult", AB1598 &lt;=59, "Middle Age", AB1598 &gt; 59, "Old")</f>
        <v>Young Adult</v>
      </c>
      <c r="AD1598">
        <f t="shared" ca="1" si="48"/>
        <v>5</v>
      </c>
      <c r="AE1598" t="str" cm="1">
        <f t="array" ref="AE1598">_xlfn.IFS(S1598 &lt; 3, "Low", S1598 &lt;= 4, "Medium", S1598 &gt; 4, "High")</f>
        <v>Low</v>
      </c>
      <c r="AF1598" t="str" cm="1">
        <f t="array" ref="AF1598">_xlfn.IFS(T1598 &lt; 3, "Unsatisfied", T1598 &lt;= 4, "Neutral", T1598 &gt; 4, "Satisfied" )</f>
        <v>Neutral</v>
      </c>
      <c r="AG1598" t="str" cm="1">
        <f t="array" ref="AG1598">_xlfn.IFS(Q1598 &lt; 3, "Needs Improvement", Q1598 &lt;= 4, "Good", Q1598 &gt; 4, "Excellent" )</f>
        <v>Needs Improvement</v>
      </c>
      <c r="AH1598" t="str">
        <f t="shared" si="49"/>
        <v>Needs Improvement</v>
      </c>
    </row>
    <row r="1599" spans="1:34" x14ac:dyDescent="0.35">
      <c r="A1599">
        <v>2118</v>
      </c>
      <c r="B1599" s="1">
        <v>43858</v>
      </c>
      <c r="C1599" t="s">
        <v>106</v>
      </c>
      <c r="D1599" t="s">
        <v>85</v>
      </c>
      <c r="E1599" t="s">
        <v>30</v>
      </c>
      <c r="F1599" t="s">
        <v>46</v>
      </c>
      <c r="G1599" t="s">
        <v>32</v>
      </c>
      <c r="H1599" t="s">
        <v>33</v>
      </c>
      <c r="I1599" t="s">
        <v>34</v>
      </c>
      <c r="J1599" t="s">
        <v>99</v>
      </c>
      <c r="K1599" s="1">
        <v>36836</v>
      </c>
      <c r="L1599" t="s">
        <v>36</v>
      </c>
      <c r="M1599" t="s">
        <v>37</v>
      </c>
      <c r="N1599" t="s">
        <v>38</v>
      </c>
      <c r="O1599" t="s">
        <v>39</v>
      </c>
      <c r="P1599" t="s">
        <v>78</v>
      </c>
      <c r="Q1599">
        <v>5</v>
      </c>
      <c r="R1599" s="1">
        <v>45005</v>
      </c>
      <c r="S1599">
        <v>3</v>
      </c>
      <c r="T1599">
        <v>2</v>
      </c>
      <c r="U1599">
        <v>4</v>
      </c>
      <c r="V1599" s="1">
        <v>45037</v>
      </c>
      <c r="W1599" t="s">
        <v>41</v>
      </c>
      <c r="X1599" t="s">
        <v>42</v>
      </c>
      <c r="Y1599" t="s">
        <v>63</v>
      </c>
      <c r="Z1599">
        <v>3</v>
      </c>
      <c r="AA1599">
        <v>384.28</v>
      </c>
      <c r="AB1599">
        <v>20</v>
      </c>
      <c r="AC1599" t="str" cm="1">
        <f t="array" ref="AC1599">_xlfn.IFS(AB1599 &lt;=29, "Young Adult", AB1599 &lt;=44, "Adult", AB1599 &lt;=59, "Middle Age", AB1599 &gt; 59, "Old")</f>
        <v>Young Adult</v>
      </c>
      <c r="AD1599">
        <f t="shared" ca="1" si="48"/>
        <v>6</v>
      </c>
      <c r="AE1599" t="str" cm="1">
        <f t="array" ref="AE1599">_xlfn.IFS(S1599 &lt; 3, "Low", S1599 &lt;= 4, "Medium", S1599 &gt; 4, "High")</f>
        <v>Medium</v>
      </c>
      <c r="AF1599" t="str" cm="1">
        <f t="array" ref="AF1599">_xlfn.IFS(T1599 &lt; 3, "Unsatisfied", T1599 &lt;= 4, "Neutral", T1599 &gt; 4, "Satisfied" )</f>
        <v>Unsatisfied</v>
      </c>
      <c r="AG1599" t="str" cm="1">
        <f t="array" ref="AG1599">_xlfn.IFS(Q1599 &lt; 3, "Needs Improvement", Q1599 &lt;= 4, "Good", Q1599 &gt; 4, "Excellent" )</f>
        <v>Excellent</v>
      </c>
      <c r="AH1599" t="str">
        <f t="shared" si="49"/>
        <v>Effective</v>
      </c>
    </row>
    <row r="1600" spans="1:34" x14ac:dyDescent="0.35">
      <c r="A1600">
        <v>2119</v>
      </c>
      <c r="B1600" s="1">
        <v>43553</v>
      </c>
      <c r="C1600" t="s">
        <v>106</v>
      </c>
      <c r="D1600" t="s">
        <v>44</v>
      </c>
      <c r="E1600" t="s">
        <v>30</v>
      </c>
      <c r="F1600" t="s">
        <v>46</v>
      </c>
      <c r="G1600" t="s">
        <v>45</v>
      </c>
      <c r="H1600" t="s">
        <v>33</v>
      </c>
      <c r="I1600" t="s">
        <v>34</v>
      </c>
      <c r="J1600" t="s">
        <v>65</v>
      </c>
      <c r="K1600" s="1">
        <v>15229</v>
      </c>
      <c r="L1600" t="s">
        <v>36</v>
      </c>
      <c r="M1600" t="s">
        <v>37</v>
      </c>
      <c r="N1600" t="s">
        <v>38</v>
      </c>
      <c r="O1600" t="s">
        <v>67</v>
      </c>
      <c r="P1600" t="s">
        <v>78</v>
      </c>
      <c r="Q1600">
        <v>5</v>
      </c>
      <c r="R1600" s="1">
        <v>45073</v>
      </c>
      <c r="S1600">
        <v>1</v>
      </c>
      <c r="T1600">
        <v>2</v>
      </c>
      <c r="U1600">
        <v>3</v>
      </c>
      <c r="V1600" s="1">
        <v>45122</v>
      </c>
      <c r="W1600" t="s">
        <v>68</v>
      </c>
      <c r="X1600" t="s">
        <v>51</v>
      </c>
      <c r="Y1600" t="s">
        <v>73</v>
      </c>
      <c r="Z1600">
        <v>5</v>
      </c>
      <c r="AA1600">
        <v>803.08</v>
      </c>
      <c r="AB1600">
        <v>78</v>
      </c>
      <c r="AC1600" t="str" cm="1">
        <f t="array" ref="AC1600">_xlfn.IFS(AB1600 &lt;=29, "Young Adult", AB1600 &lt;=44, "Adult", AB1600 &lt;=59, "Middle Age", AB1600 &gt; 59, "Old")</f>
        <v>Old</v>
      </c>
      <c r="AD1600">
        <f t="shared" ca="1" si="48"/>
        <v>7</v>
      </c>
      <c r="AE1600" t="str" cm="1">
        <f t="array" ref="AE1600">_xlfn.IFS(S1600 &lt; 3, "Low", S1600 &lt;= 4, "Medium", S1600 &gt; 4, "High")</f>
        <v>Low</v>
      </c>
      <c r="AF1600" t="str" cm="1">
        <f t="array" ref="AF1600">_xlfn.IFS(T1600 &lt; 3, "Unsatisfied", T1600 &lt;= 4, "Neutral", T1600 &gt; 4, "Satisfied" )</f>
        <v>Unsatisfied</v>
      </c>
      <c r="AG1600" t="str" cm="1">
        <f t="array" ref="AG1600">_xlfn.IFS(Q1600 &lt; 3, "Needs Improvement", Q1600 &lt;= 4, "Good", Q1600 &gt; 4, "Excellent" )</f>
        <v>Excellent</v>
      </c>
      <c r="AH1600" t="str">
        <f t="shared" si="49"/>
        <v>Highly Effective</v>
      </c>
    </row>
    <row r="1601" spans="1:34" x14ac:dyDescent="0.35">
      <c r="A1601">
        <v>2120</v>
      </c>
      <c r="B1601" s="1">
        <v>43378</v>
      </c>
      <c r="C1601" t="s">
        <v>106</v>
      </c>
      <c r="D1601" t="s">
        <v>87</v>
      </c>
      <c r="E1601" t="s">
        <v>30</v>
      </c>
      <c r="F1601" t="s">
        <v>31</v>
      </c>
      <c r="G1601" t="s">
        <v>32</v>
      </c>
      <c r="H1601" t="s">
        <v>55</v>
      </c>
      <c r="I1601" t="s">
        <v>34</v>
      </c>
      <c r="J1601" t="s">
        <v>101</v>
      </c>
      <c r="K1601" s="1">
        <v>24489</v>
      </c>
      <c r="L1601" t="s">
        <v>36</v>
      </c>
      <c r="M1601" t="s">
        <v>37</v>
      </c>
      <c r="N1601" t="s">
        <v>84</v>
      </c>
      <c r="O1601" t="s">
        <v>77</v>
      </c>
      <c r="P1601" t="s">
        <v>98</v>
      </c>
      <c r="Q1601">
        <v>2</v>
      </c>
      <c r="R1601" s="1">
        <v>44809</v>
      </c>
      <c r="S1601">
        <v>4</v>
      </c>
      <c r="T1601">
        <v>4</v>
      </c>
      <c r="U1601">
        <v>1</v>
      </c>
      <c r="V1601" s="1">
        <v>45068</v>
      </c>
      <c r="W1601" t="s">
        <v>62</v>
      </c>
      <c r="X1601" t="s">
        <v>51</v>
      </c>
      <c r="Y1601" t="s">
        <v>52</v>
      </c>
      <c r="Z1601">
        <v>1</v>
      </c>
      <c r="AA1601">
        <v>131.78</v>
      </c>
      <c r="AB1601">
        <v>51</v>
      </c>
      <c r="AC1601" t="str" cm="1">
        <f t="array" ref="AC1601">_xlfn.IFS(AB1601 &lt;=29, "Young Adult", AB1601 &lt;=44, "Adult", AB1601 &lt;=59, "Middle Age", AB1601 &gt; 59, "Old")</f>
        <v>Middle Age</v>
      </c>
      <c r="AD1601">
        <f t="shared" ca="1" si="48"/>
        <v>7</v>
      </c>
      <c r="AE1601" t="str" cm="1">
        <f t="array" ref="AE1601">_xlfn.IFS(S1601 &lt; 3, "Low", S1601 &lt;= 4, "Medium", S1601 &gt; 4, "High")</f>
        <v>Medium</v>
      </c>
      <c r="AF1601" t="str" cm="1">
        <f t="array" ref="AF1601">_xlfn.IFS(T1601 &lt; 3, "Unsatisfied", T1601 &lt;= 4, "Neutral", T1601 &gt; 4, "Satisfied" )</f>
        <v>Neutral</v>
      </c>
      <c r="AG1601" t="str" cm="1">
        <f t="array" ref="AG1601">_xlfn.IFS(Q1601 &lt; 3, "Needs Improvement", Q1601 &lt;= 4, "Good", Q1601 &gt; 4, "Excellent" )</f>
        <v>Needs Improvement</v>
      </c>
      <c r="AH1601" t="str">
        <f t="shared" si="49"/>
        <v>Needs Improvement</v>
      </c>
    </row>
    <row r="1602" spans="1:34" x14ac:dyDescent="0.35">
      <c r="A1602">
        <v>2121</v>
      </c>
      <c r="B1602" s="1">
        <v>44063</v>
      </c>
      <c r="C1602" t="s">
        <v>106</v>
      </c>
      <c r="D1602" t="s">
        <v>64</v>
      </c>
      <c r="E1602" t="s">
        <v>30</v>
      </c>
      <c r="F1602" t="s">
        <v>46</v>
      </c>
      <c r="G1602" t="s">
        <v>45</v>
      </c>
      <c r="H1602" t="s">
        <v>55</v>
      </c>
      <c r="I1602" t="s">
        <v>34</v>
      </c>
      <c r="J1602" t="s">
        <v>89</v>
      </c>
      <c r="K1602" s="1">
        <v>36049</v>
      </c>
      <c r="L1602" t="s">
        <v>36</v>
      </c>
      <c r="M1602" t="s">
        <v>37</v>
      </c>
      <c r="N1602" t="s">
        <v>84</v>
      </c>
      <c r="O1602" t="s">
        <v>67</v>
      </c>
      <c r="P1602" t="s">
        <v>78</v>
      </c>
      <c r="Q1602">
        <v>5</v>
      </c>
      <c r="R1602" s="1">
        <v>44955</v>
      </c>
      <c r="S1602">
        <v>4</v>
      </c>
      <c r="T1602">
        <v>1</v>
      </c>
      <c r="U1602">
        <v>3</v>
      </c>
      <c r="V1602" s="1">
        <v>44926</v>
      </c>
      <c r="W1602" t="s">
        <v>62</v>
      </c>
      <c r="X1602" t="s">
        <v>42</v>
      </c>
      <c r="Y1602" t="s">
        <v>73</v>
      </c>
      <c r="Z1602">
        <v>2</v>
      </c>
      <c r="AA1602">
        <v>459.39</v>
      </c>
      <c r="AB1602">
        <v>22</v>
      </c>
      <c r="AC1602" t="str" cm="1">
        <f t="array" ref="AC1602">_xlfn.IFS(AB1602 &lt;=29, "Young Adult", AB1602 &lt;=44, "Adult", AB1602 &lt;=59, "Middle Age", AB1602 &gt; 59, "Old")</f>
        <v>Young Adult</v>
      </c>
      <c r="AD1602">
        <f t="shared" ca="1" si="48"/>
        <v>5</v>
      </c>
      <c r="AE1602" t="str" cm="1">
        <f t="array" ref="AE1602">_xlfn.IFS(S1602 &lt; 3, "Low", S1602 &lt;= 4, "Medium", S1602 &gt; 4, "High")</f>
        <v>Medium</v>
      </c>
      <c r="AF1602" t="str" cm="1">
        <f t="array" ref="AF1602">_xlfn.IFS(T1602 &lt; 3, "Unsatisfied", T1602 &lt;= 4, "Neutral", T1602 &gt; 4, "Satisfied" )</f>
        <v>Unsatisfied</v>
      </c>
      <c r="AG1602" t="str" cm="1">
        <f t="array" ref="AG1602">_xlfn.IFS(Q1602 &lt; 3, "Needs Improvement", Q1602 &lt;= 4, "Good", Q1602 &gt; 4, "Excellent" )</f>
        <v>Excellent</v>
      </c>
      <c r="AH1602" t="str">
        <f t="shared" si="49"/>
        <v>Highly Effective</v>
      </c>
    </row>
    <row r="1603" spans="1:34" x14ac:dyDescent="0.35">
      <c r="A1603">
        <v>2122</v>
      </c>
      <c r="B1603" s="1">
        <v>44358</v>
      </c>
      <c r="C1603" t="s">
        <v>28</v>
      </c>
      <c r="D1603" t="s">
        <v>69</v>
      </c>
      <c r="E1603" t="s">
        <v>30</v>
      </c>
      <c r="F1603" t="s">
        <v>55</v>
      </c>
      <c r="G1603" t="s">
        <v>32</v>
      </c>
      <c r="H1603" t="s">
        <v>33</v>
      </c>
      <c r="I1603" t="s">
        <v>34</v>
      </c>
      <c r="J1603" t="s">
        <v>65</v>
      </c>
      <c r="K1603" s="1">
        <v>27688</v>
      </c>
      <c r="L1603" t="s">
        <v>36</v>
      </c>
      <c r="M1603" t="s">
        <v>37</v>
      </c>
      <c r="N1603" t="s">
        <v>84</v>
      </c>
      <c r="O1603" t="s">
        <v>67</v>
      </c>
      <c r="P1603" t="s">
        <v>98</v>
      </c>
      <c r="Q1603">
        <v>5</v>
      </c>
      <c r="R1603" s="1">
        <v>44951</v>
      </c>
      <c r="S1603">
        <v>3</v>
      </c>
      <c r="T1603">
        <v>3</v>
      </c>
      <c r="U1603">
        <v>2</v>
      </c>
      <c r="V1603" s="1">
        <v>44928</v>
      </c>
      <c r="W1603" t="s">
        <v>68</v>
      </c>
      <c r="X1603" t="s">
        <v>51</v>
      </c>
      <c r="Y1603" t="s">
        <v>73</v>
      </c>
      <c r="Z1603">
        <v>1</v>
      </c>
      <c r="AA1603">
        <v>949.46</v>
      </c>
      <c r="AB1603">
        <v>46</v>
      </c>
      <c r="AC1603" t="str" cm="1">
        <f t="array" ref="AC1603">_xlfn.IFS(AB1603 &lt;=29, "Young Adult", AB1603 &lt;=44, "Adult", AB1603 &lt;=59, "Middle Age", AB1603 &gt; 59, "Old")</f>
        <v>Middle Age</v>
      </c>
      <c r="AD1603">
        <f t="shared" ref="AD1603:AD1666" ca="1" si="50">DATEDIF(B1603, TODAY(), "Y")</f>
        <v>5</v>
      </c>
      <c r="AE1603" t="str" cm="1">
        <f t="array" ref="AE1603">_xlfn.IFS(S1603 &lt; 3, "Low", S1603 &lt;= 4, "Medium", S1603 &gt; 4, "High")</f>
        <v>Medium</v>
      </c>
      <c r="AF1603" t="str" cm="1">
        <f t="array" ref="AF1603">_xlfn.IFS(T1603 &lt; 3, "Unsatisfied", T1603 &lt;= 4, "Neutral", T1603 &gt; 4, "Satisfied" )</f>
        <v>Neutral</v>
      </c>
      <c r="AG1603" t="str" cm="1">
        <f t="array" ref="AG1603">_xlfn.IFS(Q1603 &lt; 3, "Needs Improvement", Q1603 &lt;= 4, "Good", Q1603 &gt; 4, "Excellent" )</f>
        <v>Excellent</v>
      </c>
      <c r="AH1603" t="str">
        <f t="shared" ref="AH1603:AH1666" si="51">IF(AND(Y1603 = "Passed", Q1603 &gt; 4), "Highly Effective", IF(AND(Y1603 = "Completed", Q1603 &gt;= 3), "Effective", "Needs Improvement"))</f>
        <v>Highly Effective</v>
      </c>
    </row>
    <row r="1604" spans="1:34" x14ac:dyDescent="0.35">
      <c r="A1604">
        <v>2123</v>
      </c>
      <c r="B1604" s="1">
        <v>44449</v>
      </c>
      <c r="C1604" t="s">
        <v>28</v>
      </c>
      <c r="D1604" t="s">
        <v>29</v>
      </c>
      <c r="E1604" t="s">
        <v>30</v>
      </c>
      <c r="F1604" t="s">
        <v>31</v>
      </c>
      <c r="G1604" t="s">
        <v>56</v>
      </c>
      <c r="H1604" t="s">
        <v>33</v>
      </c>
      <c r="I1604" t="s">
        <v>34</v>
      </c>
      <c r="J1604" t="s">
        <v>102</v>
      </c>
      <c r="K1604" s="1">
        <v>28898</v>
      </c>
      <c r="L1604" t="s">
        <v>36</v>
      </c>
      <c r="M1604" t="s">
        <v>37</v>
      </c>
      <c r="N1604" t="s">
        <v>38</v>
      </c>
      <c r="O1604" t="s">
        <v>39</v>
      </c>
      <c r="P1604" t="s">
        <v>78</v>
      </c>
      <c r="Q1604">
        <v>2</v>
      </c>
      <c r="R1604" s="1">
        <v>44863</v>
      </c>
      <c r="S1604">
        <v>3</v>
      </c>
      <c r="T1604">
        <v>5</v>
      </c>
      <c r="U1604">
        <v>3</v>
      </c>
      <c r="V1604" s="1">
        <v>44827</v>
      </c>
      <c r="W1604" t="s">
        <v>62</v>
      </c>
      <c r="X1604" t="s">
        <v>51</v>
      </c>
      <c r="Y1604" t="s">
        <v>43</v>
      </c>
      <c r="Z1604">
        <v>4</v>
      </c>
      <c r="AA1604">
        <v>169.71</v>
      </c>
      <c r="AB1604">
        <v>42</v>
      </c>
      <c r="AC1604" t="str" cm="1">
        <f t="array" ref="AC1604">_xlfn.IFS(AB1604 &lt;=29, "Young Adult", AB1604 &lt;=44, "Adult", AB1604 &lt;=59, "Middle Age", AB1604 &gt; 59, "Old")</f>
        <v>Adult</v>
      </c>
      <c r="AD1604">
        <f t="shared" ca="1" si="50"/>
        <v>4</v>
      </c>
      <c r="AE1604" t="str" cm="1">
        <f t="array" ref="AE1604">_xlfn.IFS(S1604 &lt; 3, "Low", S1604 &lt;= 4, "Medium", S1604 &gt; 4, "High")</f>
        <v>Medium</v>
      </c>
      <c r="AF1604" t="str" cm="1">
        <f t="array" ref="AF1604">_xlfn.IFS(T1604 &lt; 3, "Unsatisfied", T1604 &lt;= 4, "Neutral", T1604 &gt; 4, "Satisfied" )</f>
        <v>Satisfied</v>
      </c>
      <c r="AG1604" t="str" cm="1">
        <f t="array" ref="AG1604">_xlfn.IFS(Q1604 &lt; 3, "Needs Improvement", Q1604 &lt;= 4, "Good", Q1604 &gt; 4, "Excellent" )</f>
        <v>Needs Improvement</v>
      </c>
      <c r="AH1604" t="str">
        <f t="shared" si="51"/>
        <v>Needs Improvement</v>
      </c>
    </row>
    <row r="1605" spans="1:34" x14ac:dyDescent="0.35">
      <c r="A1605">
        <v>2124</v>
      </c>
      <c r="B1605" s="1">
        <v>44978</v>
      </c>
      <c r="C1605" t="s">
        <v>28</v>
      </c>
      <c r="D1605" t="s">
        <v>85</v>
      </c>
      <c r="E1605" t="s">
        <v>108</v>
      </c>
      <c r="F1605" t="s">
        <v>31</v>
      </c>
      <c r="G1605" t="s">
        <v>56</v>
      </c>
      <c r="H1605" t="s">
        <v>33</v>
      </c>
      <c r="I1605" t="s">
        <v>34</v>
      </c>
      <c r="J1605" t="s">
        <v>101</v>
      </c>
      <c r="K1605" s="1">
        <v>18484</v>
      </c>
      <c r="L1605" t="s">
        <v>36</v>
      </c>
      <c r="M1605" t="s">
        <v>37</v>
      </c>
      <c r="N1605" t="s">
        <v>38</v>
      </c>
      <c r="O1605" t="s">
        <v>61</v>
      </c>
      <c r="P1605" t="s">
        <v>78</v>
      </c>
      <c r="Q1605">
        <v>2</v>
      </c>
      <c r="R1605" s="1">
        <v>45037</v>
      </c>
      <c r="S1605">
        <v>4</v>
      </c>
      <c r="T1605">
        <v>1</v>
      </c>
      <c r="U1605">
        <v>5</v>
      </c>
      <c r="V1605" s="1">
        <v>45042</v>
      </c>
      <c r="W1605" t="s">
        <v>41</v>
      </c>
      <c r="X1605" t="s">
        <v>42</v>
      </c>
      <c r="Y1605" t="s">
        <v>63</v>
      </c>
      <c r="Z1605">
        <v>2</v>
      </c>
      <c r="AA1605">
        <v>238.23</v>
      </c>
      <c r="AB1605">
        <v>73</v>
      </c>
      <c r="AC1605" t="str" cm="1">
        <f t="array" ref="AC1605">_xlfn.IFS(AB1605 &lt;=29, "Young Adult", AB1605 &lt;=44, "Adult", AB1605 &lt;=59, "Middle Age", AB1605 &gt; 59, "Old")</f>
        <v>Old</v>
      </c>
      <c r="AD1605">
        <f t="shared" ca="1" si="50"/>
        <v>3</v>
      </c>
      <c r="AE1605" t="str" cm="1">
        <f t="array" ref="AE1605">_xlfn.IFS(S1605 &lt; 3, "Low", S1605 &lt;= 4, "Medium", S1605 &gt; 4, "High")</f>
        <v>Medium</v>
      </c>
      <c r="AF1605" t="str" cm="1">
        <f t="array" ref="AF1605">_xlfn.IFS(T1605 &lt; 3, "Unsatisfied", T1605 &lt;= 4, "Neutral", T1605 &gt; 4, "Satisfied" )</f>
        <v>Unsatisfied</v>
      </c>
      <c r="AG1605" t="str" cm="1">
        <f t="array" ref="AG1605">_xlfn.IFS(Q1605 &lt; 3, "Needs Improvement", Q1605 &lt;= 4, "Good", Q1605 &gt; 4, "Excellent" )</f>
        <v>Needs Improvement</v>
      </c>
      <c r="AH1605" t="str">
        <f t="shared" si="51"/>
        <v>Needs Improvement</v>
      </c>
    </row>
    <row r="1606" spans="1:34" x14ac:dyDescent="0.35">
      <c r="A1606">
        <v>2125</v>
      </c>
      <c r="B1606" s="1">
        <v>43686</v>
      </c>
      <c r="C1606" t="s">
        <v>28</v>
      </c>
      <c r="D1606" t="s">
        <v>44</v>
      </c>
      <c r="E1606" t="s">
        <v>30</v>
      </c>
      <c r="F1606" t="s">
        <v>55</v>
      </c>
      <c r="G1606" t="s">
        <v>56</v>
      </c>
      <c r="H1606" t="s">
        <v>46</v>
      </c>
      <c r="I1606" t="s">
        <v>34</v>
      </c>
      <c r="J1606" t="s">
        <v>79</v>
      </c>
      <c r="K1606" s="1">
        <v>37041</v>
      </c>
      <c r="L1606" t="s">
        <v>36</v>
      </c>
      <c r="M1606" t="s">
        <v>37</v>
      </c>
      <c r="N1606" t="s">
        <v>38</v>
      </c>
      <c r="O1606" t="s">
        <v>77</v>
      </c>
      <c r="P1606" t="s">
        <v>78</v>
      </c>
      <c r="Q1606">
        <v>4</v>
      </c>
      <c r="R1606" s="1">
        <v>44827</v>
      </c>
      <c r="S1606">
        <v>4</v>
      </c>
      <c r="T1606">
        <v>5</v>
      </c>
      <c r="U1606">
        <v>3</v>
      </c>
      <c r="V1606" s="1">
        <v>44792</v>
      </c>
      <c r="W1606" t="s">
        <v>92</v>
      </c>
      <c r="X1606" t="s">
        <v>51</v>
      </c>
      <c r="Y1606" t="s">
        <v>52</v>
      </c>
      <c r="Z1606">
        <v>2</v>
      </c>
      <c r="AA1606">
        <v>486.63</v>
      </c>
      <c r="AB1606">
        <v>18</v>
      </c>
      <c r="AC1606" t="str" cm="1">
        <f t="array" ref="AC1606">_xlfn.IFS(AB1606 &lt;=29, "Young Adult", AB1606 &lt;=44, "Adult", AB1606 &lt;=59, "Middle Age", AB1606 &gt; 59, "Old")</f>
        <v>Young Adult</v>
      </c>
      <c r="AD1606">
        <f t="shared" ca="1" si="50"/>
        <v>6</v>
      </c>
      <c r="AE1606" t="str" cm="1">
        <f t="array" ref="AE1606">_xlfn.IFS(S1606 &lt; 3, "Low", S1606 &lt;= 4, "Medium", S1606 &gt; 4, "High")</f>
        <v>Medium</v>
      </c>
      <c r="AF1606" t="str" cm="1">
        <f t="array" ref="AF1606">_xlfn.IFS(T1606 &lt; 3, "Unsatisfied", T1606 &lt;= 4, "Neutral", T1606 &gt; 4, "Satisfied" )</f>
        <v>Satisfied</v>
      </c>
      <c r="AG1606" t="str" cm="1">
        <f t="array" ref="AG1606">_xlfn.IFS(Q1606 &lt; 3, "Needs Improvement", Q1606 &lt;= 4, "Good", Q1606 &gt; 4, "Excellent" )</f>
        <v>Good</v>
      </c>
      <c r="AH1606" t="str">
        <f t="shared" si="51"/>
        <v>Needs Improvement</v>
      </c>
    </row>
    <row r="1607" spans="1:34" x14ac:dyDescent="0.35">
      <c r="A1607">
        <v>2126</v>
      </c>
      <c r="B1607" s="1">
        <v>44263</v>
      </c>
      <c r="C1607" t="s">
        <v>28</v>
      </c>
      <c r="D1607" t="s">
        <v>87</v>
      </c>
      <c r="E1607" t="s">
        <v>30</v>
      </c>
      <c r="F1607" t="s">
        <v>46</v>
      </c>
      <c r="G1607" t="s">
        <v>32</v>
      </c>
      <c r="H1607" t="s">
        <v>33</v>
      </c>
      <c r="I1607" t="s">
        <v>34</v>
      </c>
      <c r="J1607" t="s">
        <v>110</v>
      </c>
      <c r="K1607" s="1">
        <v>25374</v>
      </c>
      <c r="L1607" t="s">
        <v>36</v>
      </c>
      <c r="M1607" t="s">
        <v>37</v>
      </c>
      <c r="N1607" t="s">
        <v>72</v>
      </c>
      <c r="O1607" t="s">
        <v>67</v>
      </c>
      <c r="P1607" t="s">
        <v>107</v>
      </c>
      <c r="Q1607">
        <v>1</v>
      </c>
      <c r="R1607" s="1">
        <v>45030</v>
      </c>
      <c r="S1607">
        <v>3</v>
      </c>
      <c r="T1607">
        <v>4</v>
      </c>
      <c r="U1607">
        <v>4</v>
      </c>
      <c r="V1607" s="1">
        <v>44950</v>
      </c>
      <c r="W1607" t="s">
        <v>92</v>
      </c>
      <c r="X1607" t="s">
        <v>51</v>
      </c>
      <c r="Y1607" t="s">
        <v>43</v>
      </c>
      <c r="Z1607">
        <v>2</v>
      </c>
      <c r="AA1607">
        <v>692.5</v>
      </c>
      <c r="AB1607">
        <v>52</v>
      </c>
      <c r="AC1607" t="str" cm="1">
        <f t="array" ref="AC1607">_xlfn.IFS(AB1607 &lt;=29, "Young Adult", AB1607 &lt;=44, "Adult", AB1607 &lt;=59, "Middle Age", AB1607 &gt; 59, "Old")</f>
        <v>Middle Age</v>
      </c>
      <c r="AD1607">
        <f t="shared" ca="1" si="50"/>
        <v>5</v>
      </c>
      <c r="AE1607" t="str" cm="1">
        <f t="array" ref="AE1607">_xlfn.IFS(S1607 &lt; 3, "Low", S1607 &lt;= 4, "Medium", S1607 &gt; 4, "High")</f>
        <v>Medium</v>
      </c>
      <c r="AF1607" t="str" cm="1">
        <f t="array" ref="AF1607">_xlfn.IFS(T1607 &lt; 3, "Unsatisfied", T1607 &lt;= 4, "Neutral", T1607 &gt; 4, "Satisfied" )</f>
        <v>Neutral</v>
      </c>
      <c r="AG1607" t="str" cm="1">
        <f t="array" ref="AG1607">_xlfn.IFS(Q1607 &lt; 3, "Needs Improvement", Q1607 &lt;= 4, "Good", Q1607 &gt; 4, "Excellent" )</f>
        <v>Needs Improvement</v>
      </c>
      <c r="AH1607" t="str">
        <f t="shared" si="51"/>
        <v>Needs Improvement</v>
      </c>
    </row>
    <row r="1608" spans="1:34" x14ac:dyDescent="0.35">
      <c r="A1608">
        <v>2127</v>
      </c>
      <c r="B1608" s="1">
        <v>43666</v>
      </c>
      <c r="C1608" t="s">
        <v>28</v>
      </c>
      <c r="D1608" t="s">
        <v>64</v>
      </c>
      <c r="E1608" t="s">
        <v>30</v>
      </c>
      <c r="F1608" t="s">
        <v>31</v>
      </c>
      <c r="G1608" t="s">
        <v>45</v>
      </c>
      <c r="H1608" t="s">
        <v>46</v>
      </c>
      <c r="I1608" t="s">
        <v>34</v>
      </c>
      <c r="J1608" t="s">
        <v>70</v>
      </c>
      <c r="K1608" s="1">
        <v>19689</v>
      </c>
      <c r="L1608" t="s">
        <v>36</v>
      </c>
      <c r="M1608" t="s">
        <v>37</v>
      </c>
      <c r="N1608" t="s">
        <v>72</v>
      </c>
      <c r="O1608" t="s">
        <v>61</v>
      </c>
      <c r="P1608" t="s">
        <v>98</v>
      </c>
      <c r="Q1608">
        <v>4</v>
      </c>
      <c r="R1608" s="1">
        <v>45139</v>
      </c>
      <c r="S1608">
        <v>2</v>
      </c>
      <c r="T1608">
        <v>2</v>
      </c>
      <c r="U1608">
        <v>3</v>
      </c>
      <c r="V1608" s="1">
        <v>45019</v>
      </c>
      <c r="W1608" t="s">
        <v>41</v>
      </c>
      <c r="X1608" t="s">
        <v>42</v>
      </c>
      <c r="Y1608" t="s">
        <v>73</v>
      </c>
      <c r="Z1608">
        <v>5</v>
      </c>
      <c r="AA1608">
        <v>119.71</v>
      </c>
      <c r="AB1608">
        <v>66</v>
      </c>
      <c r="AC1608" t="str" cm="1">
        <f t="array" ref="AC1608">_xlfn.IFS(AB1608 &lt;=29, "Young Adult", AB1608 &lt;=44, "Adult", AB1608 &lt;=59, "Middle Age", AB1608 &gt; 59, "Old")</f>
        <v>Old</v>
      </c>
      <c r="AD1608">
        <f t="shared" ca="1" si="50"/>
        <v>6</v>
      </c>
      <c r="AE1608" t="str" cm="1">
        <f t="array" ref="AE1608">_xlfn.IFS(S1608 &lt; 3, "Low", S1608 &lt;= 4, "Medium", S1608 &gt; 4, "High")</f>
        <v>Low</v>
      </c>
      <c r="AF1608" t="str" cm="1">
        <f t="array" ref="AF1608">_xlfn.IFS(T1608 &lt; 3, "Unsatisfied", T1608 &lt;= 4, "Neutral", T1608 &gt; 4, "Satisfied" )</f>
        <v>Unsatisfied</v>
      </c>
      <c r="AG1608" t="str" cm="1">
        <f t="array" ref="AG1608">_xlfn.IFS(Q1608 &lt; 3, "Needs Improvement", Q1608 &lt;= 4, "Good", Q1608 &gt; 4, "Excellent" )</f>
        <v>Good</v>
      </c>
      <c r="AH1608" t="str">
        <f t="shared" si="51"/>
        <v>Needs Improvement</v>
      </c>
    </row>
    <row r="1609" spans="1:34" x14ac:dyDescent="0.35">
      <c r="A1609">
        <v>2128</v>
      </c>
      <c r="B1609" s="1">
        <v>45012</v>
      </c>
      <c r="C1609" t="s">
        <v>28</v>
      </c>
      <c r="D1609" t="s">
        <v>94</v>
      </c>
      <c r="E1609" t="s">
        <v>30</v>
      </c>
      <c r="F1609" t="s">
        <v>55</v>
      </c>
      <c r="G1609" t="s">
        <v>45</v>
      </c>
      <c r="H1609" t="s">
        <v>33</v>
      </c>
      <c r="I1609" t="s">
        <v>34</v>
      </c>
      <c r="J1609" t="s">
        <v>70</v>
      </c>
      <c r="K1609" s="1">
        <v>20364</v>
      </c>
      <c r="L1609" t="s">
        <v>36</v>
      </c>
      <c r="M1609" t="s">
        <v>37</v>
      </c>
      <c r="N1609" t="s">
        <v>72</v>
      </c>
      <c r="O1609" t="s">
        <v>39</v>
      </c>
      <c r="P1609" t="s">
        <v>98</v>
      </c>
      <c r="Q1609">
        <v>2</v>
      </c>
      <c r="R1609" s="1">
        <v>45017</v>
      </c>
      <c r="S1609">
        <v>1</v>
      </c>
      <c r="T1609">
        <v>3</v>
      </c>
      <c r="U1609">
        <v>1</v>
      </c>
      <c r="V1609" s="1">
        <v>44917</v>
      </c>
      <c r="W1609" t="s">
        <v>62</v>
      </c>
      <c r="X1609" t="s">
        <v>51</v>
      </c>
      <c r="Y1609" t="s">
        <v>73</v>
      </c>
      <c r="Z1609">
        <v>2</v>
      </c>
      <c r="AA1609">
        <v>168.47</v>
      </c>
      <c r="AB1609">
        <v>68</v>
      </c>
      <c r="AC1609" t="str" cm="1">
        <f t="array" ref="AC1609">_xlfn.IFS(AB1609 &lt;=29, "Young Adult", AB1609 &lt;=44, "Adult", AB1609 &lt;=59, "Middle Age", AB1609 &gt; 59, "Old")</f>
        <v>Old</v>
      </c>
      <c r="AD1609">
        <f t="shared" ca="1" si="50"/>
        <v>3</v>
      </c>
      <c r="AE1609" t="str" cm="1">
        <f t="array" ref="AE1609">_xlfn.IFS(S1609 &lt; 3, "Low", S1609 &lt;= 4, "Medium", S1609 &gt; 4, "High")</f>
        <v>Low</v>
      </c>
      <c r="AF1609" t="str" cm="1">
        <f t="array" ref="AF1609">_xlfn.IFS(T1609 &lt; 3, "Unsatisfied", T1609 &lt;= 4, "Neutral", T1609 &gt; 4, "Satisfied" )</f>
        <v>Neutral</v>
      </c>
      <c r="AG1609" t="str" cm="1">
        <f t="array" ref="AG1609">_xlfn.IFS(Q1609 &lt; 3, "Needs Improvement", Q1609 &lt;= 4, "Good", Q1609 &gt; 4, "Excellent" )</f>
        <v>Needs Improvement</v>
      </c>
      <c r="AH1609" t="str">
        <f t="shared" si="51"/>
        <v>Needs Improvement</v>
      </c>
    </row>
    <row r="1610" spans="1:34" x14ac:dyDescent="0.35">
      <c r="A1610">
        <v>2129</v>
      </c>
      <c r="B1610" s="1">
        <v>43745</v>
      </c>
      <c r="C1610" t="s">
        <v>28</v>
      </c>
      <c r="D1610" t="s">
        <v>74</v>
      </c>
      <c r="E1610" t="s">
        <v>30</v>
      </c>
      <c r="F1610" t="s">
        <v>46</v>
      </c>
      <c r="G1610" t="s">
        <v>56</v>
      </c>
      <c r="H1610" t="s">
        <v>33</v>
      </c>
      <c r="I1610" t="s">
        <v>34</v>
      </c>
      <c r="J1610" t="s">
        <v>70</v>
      </c>
      <c r="K1610" s="1">
        <v>32175</v>
      </c>
      <c r="L1610" t="s">
        <v>36</v>
      </c>
      <c r="M1610" t="s">
        <v>48</v>
      </c>
      <c r="N1610" t="s">
        <v>60</v>
      </c>
      <c r="O1610" t="s">
        <v>77</v>
      </c>
      <c r="P1610" t="s">
        <v>98</v>
      </c>
      <c r="Q1610">
        <v>2</v>
      </c>
      <c r="R1610" s="1">
        <v>44834</v>
      </c>
      <c r="S1610">
        <v>5</v>
      </c>
      <c r="T1610">
        <v>5</v>
      </c>
      <c r="U1610">
        <v>2</v>
      </c>
      <c r="V1610" s="1">
        <v>44988</v>
      </c>
      <c r="W1610" t="s">
        <v>92</v>
      </c>
      <c r="X1610" t="s">
        <v>51</v>
      </c>
      <c r="Y1610" t="s">
        <v>52</v>
      </c>
      <c r="Z1610">
        <v>4</v>
      </c>
      <c r="AA1610">
        <v>951.82</v>
      </c>
      <c r="AB1610">
        <v>31</v>
      </c>
      <c r="AC1610" t="str" cm="1">
        <f t="array" ref="AC1610">_xlfn.IFS(AB1610 &lt;=29, "Young Adult", AB1610 &lt;=44, "Adult", AB1610 &lt;=59, "Middle Age", AB1610 &gt; 59, "Old")</f>
        <v>Adult</v>
      </c>
      <c r="AD1610">
        <f t="shared" ca="1" si="50"/>
        <v>6</v>
      </c>
      <c r="AE1610" t="str" cm="1">
        <f t="array" ref="AE1610">_xlfn.IFS(S1610 &lt; 3, "Low", S1610 &lt;= 4, "Medium", S1610 &gt; 4, "High")</f>
        <v>High</v>
      </c>
      <c r="AF1610" t="str" cm="1">
        <f t="array" ref="AF1610">_xlfn.IFS(T1610 &lt; 3, "Unsatisfied", T1610 &lt;= 4, "Neutral", T1610 &gt; 4, "Satisfied" )</f>
        <v>Satisfied</v>
      </c>
      <c r="AG1610" t="str" cm="1">
        <f t="array" ref="AG1610">_xlfn.IFS(Q1610 &lt; 3, "Needs Improvement", Q1610 &lt;= 4, "Good", Q1610 &gt; 4, "Excellent" )</f>
        <v>Needs Improvement</v>
      </c>
      <c r="AH1610" t="str">
        <f t="shared" si="51"/>
        <v>Needs Improvement</v>
      </c>
    </row>
    <row r="1611" spans="1:34" x14ac:dyDescent="0.35">
      <c r="A1611">
        <v>2130</v>
      </c>
      <c r="B1611" s="1">
        <v>44908</v>
      </c>
      <c r="C1611" t="s">
        <v>28</v>
      </c>
      <c r="D1611" t="s">
        <v>81</v>
      </c>
      <c r="E1611" t="s">
        <v>30</v>
      </c>
      <c r="F1611" t="s">
        <v>31</v>
      </c>
      <c r="G1611" t="s">
        <v>32</v>
      </c>
      <c r="H1611" t="s">
        <v>46</v>
      </c>
      <c r="I1611" t="s">
        <v>34</v>
      </c>
      <c r="J1611" t="s">
        <v>70</v>
      </c>
      <c r="K1611" s="1">
        <v>26719</v>
      </c>
      <c r="L1611" t="s">
        <v>36</v>
      </c>
      <c r="M1611" t="s">
        <v>37</v>
      </c>
      <c r="N1611" t="s">
        <v>60</v>
      </c>
      <c r="O1611" t="s">
        <v>67</v>
      </c>
      <c r="P1611" t="s">
        <v>98</v>
      </c>
      <c r="Q1611">
        <v>1</v>
      </c>
      <c r="R1611" s="1">
        <v>45015</v>
      </c>
      <c r="S1611">
        <v>3</v>
      </c>
      <c r="T1611">
        <v>5</v>
      </c>
      <c r="U1611">
        <v>2</v>
      </c>
      <c r="V1611" s="1">
        <v>44886</v>
      </c>
      <c r="W1611" t="s">
        <v>62</v>
      </c>
      <c r="X1611" t="s">
        <v>42</v>
      </c>
      <c r="Y1611" t="s">
        <v>63</v>
      </c>
      <c r="Z1611">
        <v>4</v>
      </c>
      <c r="AA1611">
        <v>444.22</v>
      </c>
      <c r="AB1611">
        <v>49</v>
      </c>
      <c r="AC1611" t="str" cm="1">
        <f t="array" ref="AC1611">_xlfn.IFS(AB1611 &lt;=29, "Young Adult", AB1611 &lt;=44, "Adult", AB1611 &lt;=59, "Middle Age", AB1611 &gt; 59, "Old")</f>
        <v>Middle Age</v>
      </c>
      <c r="AD1611">
        <f t="shared" ca="1" si="50"/>
        <v>3</v>
      </c>
      <c r="AE1611" t="str" cm="1">
        <f t="array" ref="AE1611">_xlfn.IFS(S1611 &lt; 3, "Low", S1611 &lt;= 4, "Medium", S1611 &gt; 4, "High")</f>
        <v>Medium</v>
      </c>
      <c r="AF1611" t="str" cm="1">
        <f t="array" ref="AF1611">_xlfn.IFS(T1611 &lt; 3, "Unsatisfied", T1611 &lt;= 4, "Neutral", T1611 &gt; 4, "Satisfied" )</f>
        <v>Satisfied</v>
      </c>
      <c r="AG1611" t="str" cm="1">
        <f t="array" ref="AG1611">_xlfn.IFS(Q1611 &lt; 3, "Needs Improvement", Q1611 &lt;= 4, "Good", Q1611 &gt; 4, "Excellent" )</f>
        <v>Needs Improvement</v>
      </c>
      <c r="AH1611" t="str">
        <f t="shared" si="51"/>
        <v>Needs Improvement</v>
      </c>
    </row>
    <row r="1612" spans="1:34" x14ac:dyDescent="0.35">
      <c r="A1612">
        <v>2131</v>
      </c>
      <c r="B1612" s="1">
        <v>43988</v>
      </c>
      <c r="C1612" t="s">
        <v>28</v>
      </c>
      <c r="D1612" t="s">
        <v>54</v>
      </c>
      <c r="E1612" t="s">
        <v>108</v>
      </c>
      <c r="F1612" t="s">
        <v>46</v>
      </c>
      <c r="G1612" t="s">
        <v>32</v>
      </c>
      <c r="H1612" t="s">
        <v>46</v>
      </c>
      <c r="I1612" t="s">
        <v>34</v>
      </c>
      <c r="J1612" t="s">
        <v>70</v>
      </c>
      <c r="K1612" s="1">
        <v>18699</v>
      </c>
      <c r="L1612" t="s">
        <v>36</v>
      </c>
      <c r="M1612" t="s">
        <v>37</v>
      </c>
      <c r="N1612" t="s">
        <v>72</v>
      </c>
      <c r="O1612" t="s">
        <v>39</v>
      </c>
      <c r="P1612" t="s">
        <v>98</v>
      </c>
      <c r="Q1612">
        <v>4</v>
      </c>
      <c r="R1612" s="1">
        <v>44923</v>
      </c>
      <c r="S1612">
        <v>1</v>
      </c>
      <c r="T1612">
        <v>2</v>
      </c>
      <c r="U1612">
        <v>1</v>
      </c>
      <c r="V1612" s="1">
        <v>44947</v>
      </c>
      <c r="W1612" t="s">
        <v>62</v>
      </c>
      <c r="X1612" t="s">
        <v>42</v>
      </c>
      <c r="Y1612" t="s">
        <v>73</v>
      </c>
      <c r="Z1612">
        <v>5</v>
      </c>
      <c r="AA1612">
        <v>591.83000000000004</v>
      </c>
      <c r="AB1612">
        <v>69</v>
      </c>
      <c r="AC1612" t="str" cm="1">
        <f t="array" ref="AC1612">_xlfn.IFS(AB1612 &lt;=29, "Young Adult", AB1612 &lt;=44, "Adult", AB1612 &lt;=59, "Middle Age", AB1612 &gt; 59, "Old")</f>
        <v>Old</v>
      </c>
      <c r="AD1612">
        <f t="shared" ca="1" si="50"/>
        <v>6</v>
      </c>
      <c r="AE1612" t="str" cm="1">
        <f t="array" ref="AE1612">_xlfn.IFS(S1612 &lt; 3, "Low", S1612 &lt;= 4, "Medium", S1612 &gt; 4, "High")</f>
        <v>Low</v>
      </c>
      <c r="AF1612" t="str" cm="1">
        <f t="array" ref="AF1612">_xlfn.IFS(T1612 &lt; 3, "Unsatisfied", T1612 &lt;= 4, "Neutral", T1612 &gt; 4, "Satisfied" )</f>
        <v>Unsatisfied</v>
      </c>
      <c r="AG1612" t="str" cm="1">
        <f t="array" ref="AG1612">_xlfn.IFS(Q1612 &lt; 3, "Needs Improvement", Q1612 &lt;= 4, "Good", Q1612 &gt; 4, "Excellent" )</f>
        <v>Good</v>
      </c>
      <c r="AH1612" t="str">
        <f t="shared" si="51"/>
        <v>Needs Improvement</v>
      </c>
    </row>
    <row r="1613" spans="1:34" x14ac:dyDescent="0.35">
      <c r="A1613">
        <v>2132</v>
      </c>
      <c r="B1613" s="1">
        <v>44676</v>
      </c>
      <c r="C1613" t="s">
        <v>28</v>
      </c>
      <c r="D1613" t="s">
        <v>69</v>
      </c>
      <c r="E1613" t="s">
        <v>30</v>
      </c>
      <c r="F1613" t="s">
        <v>55</v>
      </c>
      <c r="G1613" t="s">
        <v>45</v>
      </c>
      <c r="H1613" t="s">
        <v>55</v>
      </c>
      <c r="I1613" t="s">
        <v>34</v>
      </c>
      <c r="J1613" t="s">
        <v>97</v>
      </c>
      <c r="K1613" s="1">
        <v>23546</v>
      </c>
      <c r="L1613" t="s">
        <v>36</v>
      </c>
      <c r="M1613" t="s">
        <v>37</v>
      </c>
      <c r="N1613" t="s">
        <v>60</v>
      </c>
      <c r="O1613" t="s">
        <v>39</v>
      </c>
      <c r="P1613" t="s">
        <v>98</v>
      </c>
      <c r="Q1613">
        <v>2</v>
      </c>
      <c r="R1613" s="1">
        <v>44910</v>
      </c>
      <c r="S1613">
        <v>2</v>
      </c>
      <c r="T1613">
        <v>3</v>
      </c>
      <c r="U1613">
        <v>3</v>
      </c>
      <c r="V1613" s="1">
        <v>44819</v>
      </c>
      <c r="W1613" t="s">
        <v>92</v>
      </c>
      <c r="X1613" t="s">
        <v>42</v>
      </c>
      <c r="Y1613" t="s">
        <v>73</v>
      </c>
      <c r="Z1613">
        <v>5</v>
      </c>
      <c r="AA1613">
        <v>936.77</v>
      </c>
      <c r="AB1613">
        <v>58</v>
      </c>
      <c r="AC1613" t="str" cm="1">
        <f t="array" ref="AC1613">_xlfn.IFS(AB1613 &lt;=29, "Young Adult", AB1613 &lt;=44, "Adult", AB1613 &lt;=59, "Middle Age", AB1613 &gt; 59, "Old")</f>
        <v>Middle Age</v>
      </c>
      <c r="AD1613">
        <f t="shared" ca="1" si="50"/>
        <v>4</v>
      </c>
      <c r="AE1613" t="str" cm="1">
        <f t="array" ref="AE1613">_xlfn.IFS(S1613 &lt; 3, "Low", S1613 &lt;= 4, "Medium", S1613 &gt; 4, "High")</f>
        <v>Low</v>
      </c>
      <c r="AF1613" t="str" cm="1">
        <f t="array" ref="AF1613">_xlfn.IFS(T1613 &lt; 3, "Unsatisfied", T1613 &lt;= 4, "Neutral", T1613 &gt; 4, "Satisfied" )</f>
        <v>Neutral</v>
      </c>
      <c r="AG1613" t="str" cm="1">
        <f t="array" ref="AG1613">_xlfn.IFS(Q1613 &lt; 3, "Needs Improvement", Q1613 &lt;= 4, "Good", Q1613 &gt; 4, "Excellent" )</f>
        <v>Needs Improvement</v>
      </c>
      <c r="AH1613" t="str">
        <f t="shared" si="51"/>
        <v>Needs Improvement</v>
      </c>
    </row>
    <row r="1614" spans="1:34" x14ac:dyDescent="0.35">
      <c r="A1614">
        <v>2133</v>
      </c>
      <c r="B1614" s="1">
        <v>44040</v>
      </c>
      <c r="C1614" t="s">
        <v>28</v>
      </c>
      <c r="D1614" t="s">
        <v>29</v>
      </c>
      <c r="E1614" t="s">
        <v>30</v>
      </c>
      <c r="F1614" t="s">
        <v>31</v>
      </c>
      <c r="G1614" t="s">
        <v>45</v>
      </c>
      <c r="H1614" t="s">
        <v>55</v>
      </c>
      <c r="I1614" t="s">
        <v>34</v>
      </c>
      <c r="J1614" t="s">
        <v>70</v>
      </c>
      <c r="K1614" s="1">
        <v>27261</v>
      </c>
      <c r="L1614" t="s">
        <v>36</v>
      </c>
      <c r="M1614" t="s">
        <v>37</v>
      </c>
      <c r="N1614" t="s">
        <v>72</v>
      </c>
      <c r="O1614" t="s">
        <v>61</v>
      </c>
      <c r="P1614" t="s">
        <v>107</v>
      </c>
      <c r="Q1614">
        <v>1</v>
      </c>
      <c r="R1614" s="1">
        <v>44987</v>
      </c>
      <c r="S1614">
        <v>2</v>
      </c>
      <c r="T1614">
        <v>3</v>
      </c>
      <c r="U1614">
        <v>2</v>
      </c>
      <c r="V1614" s="1">
        <v>45001</v>
      </c>
      <c r="W1614" t="s">
        <v>68</v>
      </c>
      <c r="X1614" t="s">
        <v>51</v>
      </c>
      <c r="Y1614" t="s">
        <v>73</v>
      </c>
      <c r="Z1614">
        <v>4</v>
      </c>
      <c r="AA1614">
        <v>797.13</v>
      </c>
      <c r="AB1614">
        <v>46</v>
      </c>
      <c r="AC1614" t="str" cm="1">
        <f t="array" ref="AC1614">_xlfn.IFS(AB1614 &lt;=29, "Young Adult", AB1614 &lt;=44, "Adult", AB1614 &lt;=59, "Middle Age", AB1614 &gt; 59, "Old")</f>
        <v>Middle Age</v>
      </c>
      <c r="AD1614">
        <f t="shared" ca="1" si="50"/>
        <v>5</v>
      </c>
      <c r="AE1614" t="str" cm="1">
        <f t="array" ref="AE1614">_xlfn.IFS(S1614 &lt; 3, "Low", S1614 &lt;= 4, "Medium", S1614 &gt; 4, "High")</f>
        <v>Low</v>
      </c>
      <c r="AF1614" t="str" cm="1">
        <f t="array" ref="AF1614">_xlfn.IFS(T1614 &lt; 3, "Unsatisfied", T1614 &lt;= 4, "Neutral", T1614 &gt; 4, "Satisfied" )</f>
        <v>Neutral</v>
      </c>
      <c r="AG1614" t="str" cm="1">
        <f t="array" ref="AG1614">_xlfn.IFS(Q1614 &lt; 3, "Needs Improvement", Q1614 &lt;= 4, "Good", Q1614 &gt; 4, "Excellent" )</f>
        <v>Needs Improvement</v>
      </c>
      <c r="AH1614" t="str">
        <f t="shared" si="51"/>
        <v>Needs Improvement</v>
      </c>
    </row>
    <row r="1615" spans="1:34" x14ac:dyDescent="0.35">
      <c r="A1615">
        <v>2134</v>
      </c>
      <c r="B1615" s="1">
        <v>44620</v>
      </c>
      <c r="C1615" t="s">
        <v>28</v>
      </c>
      <c r="D1615" t="s">
        <v>85</v>
      </c>
      <c r="E1615" t="s">
        <v>30</v>
      </c>
      <c r="F1615" t="s">
        <v>46</v>
      </c>
      <c r="G1615" t="s">
        <v>56</v>
      </c>
      <c r="H1615" t="s">
        <v>33</v>
      </c>
      <c r="I1615" t="s">
        <v>34</v>
      </c>
      <c r="J1615" t="s">
        <v>47</v>
      </c>
      <c r="K1615" s="1">
        <v>37081</v>
      </c>
      <c r="L1615" t="s">
        <v>36</v>
      </c>
      <c r="M1615" t="s">
        <v>37</v>
      </c>
      <c r="N1615" t="s">
        <v>49</v>
      </c>
      <c r="O1615" t="s">
        <v>39</v>
      </c>
      <c r="P1615" t="s">
        <v>78</v>
      </c>
      <c r="Q1615">
        <v>2</v>
      </c>
      <c r="R1615" s="1">
        <v>44984</v>
      </c>
      <c r="S1615">
        <v>4</v>
      </c>
      <c r="T1615">
        <v>2</v>
      </c>
      <c r="U1615">
        <v>5</v>
      </c>
      <c r="V1615" s="1">
        <v>44854</v>
      </c>
      <c r="W1615" t="s">
        <v>68</v>
      </c>
      <c r="X1615" t="s">
        <v>42</v>
      </c>
      <c r="Y1615" t="s">
        <v>63</v>
      </c>
      <c r="Z1615">
        <v>1</v>
      </c>
      <c r="AA1615">
        <v>420.72</v>
      </c>
      <c r="AB1615">
        <v>21</v>
      </c>
      <c r="AC1615" t="str" cm="1">
        <f t="array" ref="AC1615">_xlfn.IFS(AB1615 &lt;=29, "Young Adult", AB1615 &lt;=44, "Adult", AB1615 &lt;=59, "Middle Age", AB1615 &gt; 59, "Old")</f>
        <v>Young Adult</v>
      </c>
      <c r="AD1615">
        <f t="shared" ca="1" si="50"/>
        <v>4</v>
      </c>
      <c r="AE1615" t="str" cm="1">
        <f t="array" ref="AE1615">_xlfn.IFS(S1615 &lt; 3, "Low", S1615 &lt;= 4, "Medium", S1615 &gt; 4, "High")</f>
        <v>Medium</v>
      </c>
      <c r="AF1615" t="str" cm="1">
        <f t="array" ref="AF1615">_xlfn.IFS(T1615 &lt; 3, "Unsatisfied", T1615 &lt;= 4, "Neutral", T1615 &gt; 4, "Satisfied" )</f>
        <v>Unsatisfied</v>
      </c>
      <c r="AG1615" t="str" cm="1">
        <f t="array" ref="AG1615">_xlfn.IFS(Q1615 &lt; 3, "Needs Improvement", Q1615 &lt;= 4, "Good", Q1615 &gt; 4, "Excellent" )</f>
        <v>Needs Improvement</v>
      </c>
      <c r="AH1615" t="str">
        <f t="shared" si="51"/>
        <v>Needs Improvement</v>
      </c>
    </row>
    <row r="1616" spans="1:34" x14ac:dyDescent="0.35">
      <c r="A1616">
        <v>2135</v>
      </c>
      <c r="B1616" s="1">
        <v>44494</v>
      </c>
      <c r="C1616" t="s">
        <v>28</v>
      </c>
      <c r="D1616" t="s">
        <v>44</v>
      </c>
      <c r="E1616" t="s">
        <v>30</v>
      </c>
      <c r="F1616" t="s">
        <v>31</v>
      </c>
      <c r="G1616" t="s">
        <v>45</v>
      </c>
      <c r="H1616" t="s">
        <v>46</v>
      </c>
      <c r="I1616" t="s">
        <v>34</v>
      </c>
      <c r="J1616" t="s">
        <v>79</v>
      </c>
      <c r="K1616" s="1">
        <v>20204</v>
      </c>
      <c r="L1616" t="s">
        <v>36</v>
      </c>
      <c r="M1616" t="s">
        <v>37</v>
      </c>
      <c r="N1616" t="s">
        <v>84</v>
      </c>
      <c r="O1616" t="s">
        <v>67</v>
      </c>
      <c r="P1616" t="s">
        <v>78</v>
      </c>
      <c r="Q1616">
        <v>2</v>
      </c>
      <c r="R1616" s="1">
        <v>45140</v>
      </c>
      <c r="S1616">
        <v>2</v>
      </c>
      <c r="T1616">
        <v>2</v>
      </c>
      <c r="U1616">
        <v>4</v>
      </c>
      <c r="V1616" s="1">
        <v>44886</v>
      </c>
      <c r="W1616" t="s">
        <v>68</v>
      </c>
      <c r="X1616" t="s">
        <v>42</v>
      </c>
      <c r="Y1616" t="s">
        <v>63</v>
      </c>
      <c r="Z1616">
        <v>5</v>
      </c>
      <c r="AA1616">
        <v>218.13</v>
      </c>
      <c r="AB1616">
        <v>66</v>
      </c>
      <c r="AC1616" t="str" cm="1">
        <f t="array" ref="AC1616">_xlfn.IFS(AB1616 &lt;=29, "Young Adult", AB1616 &lt;=44, "Adult", AB1616 &lt;=59, "Middle Age", AB1616 &gt; 59, "Old")</f>
        <v>Old</v>
      </c>
      <c r="AD1616">
        <f t="shared" ca="1" si="50"/>
        <v>4</v>
      </c>
      <c r="AE1616" t="str" cm="1">
        <f t="array" ref="AE1616">_xlfn.IFS(S1616 &lt; 3, "Low", S1616 &lt;= 4, "Medium", S1616 &gt; 4, "High")</f>
        <v>Low</v>
      </c>
      <c r="AF1616" t="str" cm="1">
        <f t="array" ref="AF1616">_xlfn.IFS(T1616 &lt; 3, "Unsatisfied", T1616 &lt;= 4, "Neutral", T1616 &gt; 4, "Satisfied" )</f>
        <v>Unsatisfied</v>
      </c>
      <c r="AG1616" t="str" cm="1">
        <f t="array" ref="AG1616">_xlfn.IFS(Q1616 &lt; 3, "Needs Improvement", Q1616 &lt;= 4, "Good", Q1616 &gt; 4, "Excellent" )</f>
        <v>Needs Improvement</v>
      </c>
      <c r="AH1616" t="str">
        <f t="shared" si="51"/>
        <v>Needs Improvement</v>
      </c>
    </row>
    <row r="1617" spans="1:34" x14ac:dyDescent="0.35">
      <c r="A1617">
        <v>2136</v>
      </c>
      <c r="B1617" s="1">
        <v>43355</v>
      </c>
      <c r="C1617" t="s">
        <v>28</v>
      </c>
      <c r="D1617" t="s">
        <v>87</v>
      </c>
      <c r="E1617" t="s">
        <v>30</v>
      </c>
      <c r="F1617" t="s">
        <v>46</v>
      </c>
      <c r="G1617" t="s">
        <v>45</v>
      </c>
      <c r="H1617" t="s">
        <v>46</v>
      </c>
      <c r="I1617" t="s">
        <v>34</v>
      </c>
      <c r="J1617" t="s">
        <v>111</v>
      </c>
      <c r="K1617" s="1">
        <v>33519</v>
      </c>
      <c r="L1617" t="s">
        <v>36</v>
      </c>
      <c r="M1617" t="s">
        <v>37</v>
      </c>
      <c r="N1617" t="s">
        <v>60</v>
      </c>
      <c r="O1617" t="s">
        <v>77</v>
      </c>
      <c r="P1617" t="s">
        <v>78</v>
      </c>
      <c r="Q1617">
        <v>1</v>
      </c>
      <c r="R1617" s="1">
        <v>44975</v>
      </c>
      <c r="S1617">
        <v>2</v>
      </c>
      <c r="T1617">
        <v>2</v>
      </c>
      <c r="U1617">
        <v>2</v>
      </c>
      <c r="V1617" s="1">
        <v>44893</v>
      </c>
      <c r="W1617" t="s">
        <v>92</v>
      </c>
      <c r="X1617" t="s">
        <v>42</v>
      </c>
      <c r="Y1617" t="s">
        <v>52</v>
      </c>
      <c r="Z1617">
        <v>1</v>
      </c>
      <c r="AA1617">
        <v>659.25</v>
      </c>
      <c r="AB1617">
        <v>27</v>
      </c>
      <c r="AC1617" t="str" cm="1">
        <f t="array" ref="AC1617">_xlfn.IFS(AB1617 &lt;=29, "Young Adult", AB1617 &lt;=44, "Adult", AB1617 &lt;=59, "Middle Age", AB1617 &gt; 59, "Old")</f>
        <v>Young Adult</v>
      </c>
      <c r="AD1617">
        <f t="shared" ca="1" si="50"/>
        <v>7</v>
      </c>
      <c r="AE1617" t="str" cm="1">
        <f t="array" ref="AE1617">_xlfn.IFS(S1617 &lt; 3, "Low", S1617 &lt;= 4, "Medium", S1617 &gt; 4, "High")</f>
        <v>Low</v>
      </c>
      <c r="AF1617" t="str" cm="1">
        <f t="array" ref="AF1617">_xlfn.IFS(T1617 &lt; 3, "Unsatisfied", T1617 &lt;= 4, "Neutral", T1617 &gt; 4, "Satisfied" )</f>
        <v>Unsatisfied</v>
      </c>
      <c r="AG1617" t="str" cm="1">
        <f t="array" ref="AG1617">_xlfn.IFS(Q1617 &lt; 3, "Needs Improvement", Q1617 &lt;= 4, "Good", Q1617 &gt; 4, "Excellent" )</f>
        <v>Needs Improvement</v>
      </c>
      <c r="AH1617" t="str">
        <f t="shared" si="51"/>
        <v>Needs Improvement</v>
      </c>
    </row>
    <row r="1618" spans="1:34" x14ac:dyDescent="0.35">
      <c r="A1618">
        <v>2138</v>
      </c>
      <c r="B1618" s="1">
        <v>44504</v>
      </c>
      <c r="C1618" t="s">
        <v>106</v>
      </c>
      <c r="D1618" t="s">
        <v>44</v>
      </c>
      <c r="E1618" t="s">
        <v>30</v>
      </c>
      <c r="F1618" t="s">
        <v>31</v>
      </c>
      <c r="G1618" t="s">
        <v>32</v>
      </c>
      <c r="H1618" t="s">
        <v>33</v>
      </c>
      <c r="I1618" t="s">
        <v>34</v>
      </c>
      <c r="J1618" t="s">
        <v>96</v>
      </c>
      <c r="K1618" s="1">
        <v>24330</v>
      </c>
      <c r="L1618" t="s">
        <v>36</v>
      </c>
      <c r="M1618" t="s">
        <v>37</v>
      </c>
      <c r="N1618" t="s">
        <v>49</v>
      </c>
      <c r="O1618" t="s">
        <v>77</v>
      </c>
      <c r="P1618" t="s">
        <v>78</v>
      </c>
      <c r="Q1618">
        <v>2</v>
      </c>
      <c r="R1618" s="1">
        <v>44795</v>
      </c>
      <c r="S1618">
        <v>1</v>
      </c>
      <c r="T1618">
        <v>5</v>
      </c>
      <c r="U1618">
        <v>2</v>
      </c>
      <c r="V1618" s="1">
        <v>44790</v>
      </c>
      <c r="W1618" t="s">
        <v>62</v>
      </c>
      <c r="X1618" t="s">
        <v>42</v>
      </c>
      <c r="Y1618" t="s">
        <v>63</v>
      </c>
      <c r="Z1618">
        <v>3</v>
      </c>
      <c r="AA1618">
        <v>282.20999999999998</v>
      </c>
      <c r="AB1618">
        <v>55</v>
      </c>
      <c r="AC1618" t="str" cm="1">
        <f t="array" ref="AC1618">_xlfn.IFS(AB1618 &lt;=29, "Young Adult", AB1618 &lt;=44, "Adult", AB1618 &lt;=59, "Middle Age", AB1618 &gt; 59, "Old")</f>
        <v>Middle Age</v>
      </c>
      <c r="AD1618">
        <f t="shared" ca="1" si="50"/>
        <v>4</v>
      </c>
      <c r="AE1618" t="str" cm="1">
        <f t="array" ref="AE1618">_xlfn.IFS(S1618 &lt; 3, "Low", S1618 &lt;= 4, "Medium", S1618 &gt; 4, "High")</f>
        <v>Low</v>
      </c>
      <c r="AF1618" t="str" cm="1">
        <f t="array" ref="AF1618">_xlfn.IFS(T1618 &lt; 3, "Unsatisfied", T1618 &lt;= 4, "Neutral", T1618 &gt; 4, "Satisfied" )</f>
        <v>Satisfied</v>
      </c>
      <c r="AG1618" t="str" cm="1">
        <f t="array" ref="AG1618">_xlfn.IFS(Q1618 &lt; 3, "Needs Improvement", Q1618 &lt;= 4, "Good", Q1618 &gt; 4, "Excellent" )</f>
        <v>Needs Improvement</v>
      </c>
      <c r="AH1618" t="str">
        <f t="shared" si="51"/>
        <v>Needs Improvement</v>
      </c>
    </row>
    <row r="1619" spans="1:34" x14ac:dyDescent="0.35">
      <c r="A1619">
        <v>2139</v>
      </c>
      <c r="B1619" s="1">
        <v>43956</v>
      </c>
      <c r="C1619" t="s">
        <v>106</v>
      </c>
      <c r="D1619" t="s">
        <v>87</v>
      </c>
      <c r="E1619" t="s">
        <v>30</v>
      </c>
      <c r="F1619" t="s">
        <v>46</v>
      </c>
      <c r="G1619" t="s">
        <v>56</v>
      </c>
      <c r="H1619" t="s">
        <v>55</v>
      </c>
      <c r="I1619" t="s">
        <v>34</v>
      </c>
      <c r="J1619" t="s">
        <v>47</v>
      </c>
      <c r="K1619" s="1">
        <v>24927</v>
      </c>
      <c r="L1619" t="s">
        <v>36</v>
      </c>
      <c r="M1619" t="s">
        <v>37</v>
      </c>
      <c r="N1619" t="s">
        <v>38</v>
      </c>
      <c r="O1619" t="s">
        <v>39</v>
      </c>
      <c r="P1619" t="s">
        <v>78</v>
      </c>
      <c r="Q1619">
        <v>2</v>
      </c>
      <c r="R1619" s="1">
        <v>45051</v>
      </c>
      <c r="S1619">
        <v>1</v>
      </c>
      <c r="T1619">
        <v>4</v>
      </c>
      <c r="U1619">
        <v>4</v>
      </c>
      <c r="V1619" s="1">
        <v>45067</v>
      </c>
      <c r="W1619" t="s">
        <v>68</v>
      </c>
      <c r="X1619" t="s">
        <v>42</v>
      </c>
      <c r="Y1619" t="s">
        <v>73</v>
      </c>
      <c r="Z1619">
        <v>2</v>
      </c>
      <c r="AA1619">
        <v>935.49</v>
      </c>
      <c r="AB1619">
        <v>52</v>
      </c>
      <c r="AC1619" t="str" cm="1">
        <f t="array" ref="AC1619">_xlfn.IFS(AB1619 &lt;=29, "Young Adult", AB1619 &lt;=44, "Adult", AB1619 &lt;=59, "Middle Age", AB1619 &gt; 59, "Old")</f>
        <v>Middle Age</v>
      </c>
      <c r="AD1619">
        <f t="shared" ca="1" si="50"/>
        <v>6</v>
      </c>
      <c r="AE1619" t="str" cm="1">
        <f t="array" ref="AE1619">_xlfn.IFS(S1619 &lt; 3, "Low", S1619 &lt;= 4, "Medium", S1619 &gt; 4, "High")</f>
        <v>Low</v>
      </c>
      <c r="AF1619" t="str" cm="1">
        <f t="array" ref="AF1619">_xlfn.IFS(T1619 &lt; 3, "Unsatisfied", T1619 &lt;= 4, "Neutral", T1619 &gt; 4, "Satisfied" )</f>
        <v>Neutral</v>
      </c>
      <c r="AG1619" t="str" cm="1">
        <f t="array" ref="AG1619">_xlfn.IFS(Q1619 &lt; 3, "Needs Improvement", Q1619 &lt;= 4, "Good", Q1619 &gt; 4, "Excellent" )</f>
        <v>Needs Improvement</v>
      </c>
      <c r="AH1619" t="str">
        <f t="shared" si="51"/>
        <v>Needs Improvement</v>
      </c>
    </row>
    <row r="1620" spans="1:34" x14ac:dyDescent="0.35">
      <c r="A1620">
        <v>2140</v>
      </c>
      <c r="B1620" s="1">
        <v>44173</v>
      </c>
      <c r="C1620" t="s">
        <v>106</v>
      </c>
      <c r="D1620" t="s">
        <v>81</v>
      </c>
      <c r="E1620" t="s">
        <v>30</v>
      </c>
      <c r="F1620" t="s">
        <v>31</v>
      </c>
      <c r="G1620" t="s">
        <v>45</v>
      </c>
      <c r="H1620" t="s">
        <v>46</v>
      </c>
      <c r="I1620" t="s">
        <v>34</v>
      </c>
      <c r="J1620" t="s">
        <v>79</v>
      </c>
      <c r="K1620" s="1">
        <v>25437</v>
      </c>
      <c r="L1620" t="s">
        <v>36</v>
      </c>
      <c r="M1620" t="s">
        <v>37</v>
      </c>
      <c r="N1620" t="s">
        <v>72</v>
      </c>
      <c r="O1620" t="s">
        <v>39</v>
      </c>
      <c r="P1620" t="s">
        <v>78</v>
      </c>
      <c r="Q1620">
        <v>2</v>
      </c>
      <c r="R1620" s="1">
        <v>45057</v>
      </c>
      <c r="S1620">
        <v>4</v>
      </c>
      <c r="T1620">
        <v>5</v>
      </c>
      <c r="U1620">
        <v>4</v>
      </c>
      <c r="V1620" s="1">
        <v>45043</v>
      </c>
      <c r="W1620" t="s">
        <v>62</v>
      </c>
      <c r="X1620" t="s">
        <v>51</v>
      </c>
      <c r="Y1620" t="s">
        <v>63</v>
      </c>
      <c r="Z1620">
        <v>3</v>
      </c>
      <c r="AA1620">
        <v>264.83999999999997</v>
      </c>
      <c r="AB1620">
        <v>51</v>
      </c>
      <c r="AC1620" t="str" cm="1">
        <f t="array" ref="AC1620">_xlfn.IFS(AB1620 &lt;=29, "Young Adult", AB1620 &lt;=44, "Adult", AB1620 &lt;=59, "Middle Age", AB1620 &gt; 59, "Old")</f>
        <v>Middle Age</v>
      </c>
      <c r="AD1620">
        <f t="shared" ca="1" si="50"/>
        <v>5</v>
      </c>
      <c r="AE1620" t="str" cm="1">
        <f t="array" ref="AE1620">_xlfn.IFS(S1620 &lt; 3, "Low", S1620 &lt;= 4, "Medium", S1620 &gt; 4, "High")</f>
        <v>Medium</v>
      </c>
      <c r="AF1620" t="str" cm="1">
        <f t="array" ref="AF1620">_xlfn.IFS(T1620 &lt; 3, "Unsatisfied", T1620 &lt;= 4, "Neutral", T1620 &gt; 4, "Satisfied" )</f>
        <v>Satisfied</v>
      </c>
      <c r="AG1620" t="str" cm="1">
        <f t="array" ref="AG1620">_xlfn.IFS(Q1620 &lt; 3, "Needs Improvement", Q1620 &lt;= 4, "Good", Q1620 &gt; 4, "Excellent" )</f>
        <v>Needs Improvement</v>
      </c>
      <c r="AH1620" t="str">
        <f t="shared" si="51"/>
        <v>Needs Improvement</v>
      </c>
    </row>
    <row r="1621" spans="1:34" x14ac:dyDescent="0.35">
      <c r="A1621">
        <v>2141</v>
      </c>
      <c r="B1621" s="1">
        <v>43372</v>
      </c>
      <c r="C1621" t="s">
        <v>106</v>
      </c>
      <c r="D1621" t="s">
        <v>54</v>
      </c>
      <c r="E1621" t="s">
        <v>30</v>
      </c>
      <c r="F1621" t="s">
        <v>31</v>
      </c>
      <c r="G1621" t="s">
        <v>32</v>
      </c>
      <c r="H1621" t="s">
        <v>55</v>
      </c>
      <c r="I1621" t="s">
        <v>34</v>
      </c>
      <c r="J1621" t="s">
        <v>47</v>
      </c>
      <c r="K1621" s="1">
        <v>17008</v>
      </c>
      <c r="L1621" t="s">
        <v>36</v>
      </c>
      <c r="M1621" t="s">
        <v>37</v>
      </c>
      <c r="N1621" t="s">
        <v>49</v>
      </c>
      <c r="O1621" t="s">
        <v>67</v>
      </c>
      <c r="P1621" t="s">
        <v>78</v>
      </c>
      <c r="Q1621">
        <v>2</v>
      </c>
      <c r="R1621" s="1">
        <v>44879</v>
      </c>
      <c r="S1621">
        <v>2</v>
      </c>
      <c r="T1621">
        <v>3</v>
      </c>
      <c r="U1621">
        <v>3</v>
      </c>
      <c r="V1621" s="1">
        <v>45084</v>
      </c>
      <c r="W1621" t="s">
        <v>50</v>
      </c>
      <c r="X1621" t="s">
        <v>42</v>
      </c>
      <c r="Y1621" t="s">
        <v>63</v>
      </c>
      <c r="Z1621">
        <v>1</v>
      </c>
      <c r="AA1621">
        <v>619.72</v>
      </c>
      <c r="AB1621">
        <v>72</v>
      </c>
      <c r="AC1621" t="str" cm="1">
        <f t="array" ref="AC1621">_xlfn.IFS(AB1621 &lt;=29, "Young Adult", AB1621 &lt;=44, "Adult", AB1621 &lt;=59, "Middle Age", AB1621 &gt; 59, "Old")</f>
        <v>Old</v>
      </c>
      <c r="AD1621">
        <f t="shared" ca="1" si="50"/>
        <v>7</v>
      </c>
      <c r="AE1621" t="str" cm="1">
        <f t="array" ref="AE1621">_xlfn.IFS(S1621 &lt; 3, "Low", S1621 &lt;= 4, "Medium", S1621 &gt; 4, "High")</f>
        <v>Low</v>
      </c>
      <c r="AF1621" t="str" cm="1">
        <f t="array" ref="AF1621">_xlfn.IFS(T1621 &lt; 3, "Unsatisfied", T1621 &lt;= 4, "Neutral", T1621 &gt; 4, "Satisfied" )</f>
        <v>Neutral</v>
      </c>
      <c r="AG1621" t="str" cm="1">
        <f t="array" ref="AG1621">_xlfn.IFS(Q1621 &lt; 3, "Needs Improvement", Q1621 &lt;= 4, "Good", Q1621 &gt; 4, "Excellent" )</f>
        <v>Needs Improvement</v>
      </c>
      <c r="AH1621" t="str">
        <f t="shared" si="51"/>
        <v>Needs Improvement</v>
      </c>
    </row>
    <row r="1622" spans="1:34" x14ac:dyDescent="0.35">
      <c r="A1622">
        <v>2142</v>
      </c>
      <c r="B1622" s="1">
        <v>43839</v>
      </c>
      <c r="C1622" t="s">
        <v>106</v>
      </c>
      <c r="D1622" t="s">
        <v>94</v>
      </c>
      <c r="E1622" t="s">
        <v>30</v>
      </c>
      <c r="F1622" t="s">
        <v>31</v>
      </c>
      <c r="G1622" t="s">
        <v>45</v>
      </c>
      <c r="H1622" t="s">
        <v>33</v>
      </c>
      <c r="I1622" t="s">
        <v>34</v>
      </c>
      <c r="J1622" t="s">
        <v>79</v>
      </c>
      <c r="K1622" s="1">
        <v>23767</v>
      </c>
      <c r="L1622" t="s">
        <v>36</v>
      </c>
      <c r="M1622" t="s">
        <v>37</v>
      </c>
      <c r="N1622" t="s">
        <v>60</v>
      </c>
      <c r="O1622" t="s">
        <v>39</v>
      </c>
      <c r="P1622" t="s">
        <v>78</v>
      </c>
      <c r="Q1622">
        <v>2</v>
      </c>
      <c r="R1622" s="1">
        <v>45052</v>
      </c>
      <c r="S1622">
        <v>2</v>
      </c>
      <c r="T1622">
        <v>5</v>
      </c>
      <c r="U1622">
        <v>1</v>
      </c>
      <c r="V1622" s="1">
        <v>44937</v>
      </c>
      <c r="W1622" t="s">
        <v>41</v>
      </c>
      <c r="X1622" t="s">
        <v>42</v>
      </c>
      <c r="Y1622" t="s">
        <v>43</v>
      </c>
      <c r="Z1622">
        <v>3</v>
      </c>
      <c r="AA1622">
        <v>248.83</v>
      </c>
      <c r="AB1622">
        <v>55</v>
      </c>
      <c r="AC1622" t="str" cm="1">
        <f t="array" ref="AC1622">_xlfn.IFS(AB1622 &lt;=29, "Young Adult", AB1622 &lt;=44, "Adult", AB1622 &lt;=59, "Middle Age", AB1622 &gt; 59, "Old")</f>
        <v>Middle Age</v>
      </c>
      <c r="AD1622">
        <f t="shared" ca="1" si="50"/>
        <v>6</v>
      </c>
      <c r="AE1622" t="str" cm="1">
        <f t="array" ref="AE1622">_xlfn.IFS(S1622 &lt; 3, "Low", S1622 &lt;= 4, "Medium", S1622 &gt; 4, "High")</f>
        <v>Low</v>
      </c>
      <c r="AF1622" t="str" cm="1">
        <f t="array" ref="AF1622">_xlfn.IFS(T1622 &lt; 3, "Unsatisfied", T1622 &lt;= 4, "Neutral", T1622 &gt; 4, "Satisfied" )</f>
        <v>Satisfied</v>
      </c>
      <c r="AG1622" t="str" cm="1">
        <f t="array" ref="AG1622">_xlfn.IFS(Q1622 &lt; 3, "Needs Improvement", Q1622 &lt;= 4, "Good", Q1622 &gt; 4, "Excellent" )</f>
        <v>Needs Improvement</v>
      </c>
      <c r="AH1622" t="str">
        <f t="shared" si="51"/>
        <v>Needs Improvement</v>
      </c>
    </row>
    <row r="1623" spans="1:34" x14ac:dyDescent="0.35">
      <c r="A1623">
        <v>2144</v>
      </c>
      <c r="B1623" s="1">
        <v>44798</v>
      </c>
      <c r="C1623" t="s">
        <v>106</v>
      </c>
      <c r="D1623" t="s">
        <v>64</v>
      </c>
      <c r="E1623" t="s">
        <v>30</v>
      </c>
      <c r="F1623" t="s">
        <v>55</v>
      </c>
      <c r="G1623" t="s">
        <v>56</v>
      </c>
      <c r="H1623" t="s">
        <v>33</v>
      </c>
      <c r="I1623" t="s">
        <v>34</v>
      </c>
      <c r="J1623" t="s">
        <v>70</v>
      </c>
      <c r="K1623" s="1">
        <v>35823</v>
      </c>
      <c r="L1623" t="s">
        <v>36</v>
      </c>
      <c r="M1623" t="s">
        <v>37</v>
      </c>
      <c r="N1623" t="s">
        <v>49</v>
      </c>
      <c r="O1623" t="s">
        <v>77</v>
      </c>
      <c r="P1623" t="s">
        <v>78</v>
      </c>
      <c r="Q1623">
        <v>2</v>
      </c>
      <c r="R1623" s="1">
        <v>45086</v>
      </c>
      <c r="S1623">
        <v>2</v>
      </c>
      <c r="T1623">
        <v>5</v>
      </c>
      <c r="U1623">
        <v>4</v>
      </c>
      <c r="V1623" s="1">
        <v>44952</v>
      </c>
      <c r="W1623" t="s">
        <v>92</v>
      </c>
      <c r="X1623" t="s">
        <v>42</v>
      </c>
      <c r="Y1623" t="s">
        <v>63</v>
      </c>
      <c r="Z1623">
        <v>4</v>
      </c>
      <c r="AA1623">
        <v>474.09</v>
      </c>
      <c r="AB1623">
        <v>24</v>
      </c>
      <c r="AC1623" t="str" cm="1">
        <f t="array" ref="AC1623">_xlfn.IFS(AB1623 &lt;=29, "Young Adult", AB1623 &lt;=44, "Adult", AB1623 &lt;=59, "Middle Age", AB1623 &gt; 59, "Old")</f>
        <v>Young Adult</v>
      </c>
      <c r="AD1623">
        <f t="shared" ca="1" si="50"/>
        <v>3</v>
      </c>
      <c r="AE1623" t="str" cm="1">
        <f t="array" ref="AE1623">_xlfn.IFS(S1623 &lt; 3, "Low", S1623 &lt;= 4, "Medium", S1623 &gt; 4, "High")</f>
        <v>Low</v>
      </c>
      <c r="AF1623" t="str" cm="1">
        <f t="array" ref="AF1623">_xlfn.IFS(T1623 &lt; 3, "Unsatisfied", T1623 &lt;= 4, "Neutral", T1623 &gt; 4, "Satisfied" )</f>
        <v>Satisfied</v>
      </c>
      <c r="AG1623" t="str" cm="1">
        <f t="array" ref="AG1623">_xlfn.IFS(Q1623 &lt; 3, "Needs Improvement", Q1623 &lt;= 4, "Good", Q1623 &gt; 4, "Excellent" )</f>
        <v>Needs Improvement</v>
      </c>
      <c r="AH1623" t="str">
        <f t="shared" si="51"/>
        <v>Needs Improvement</v>
      </c>
    </row>
    <row r="1624" spans="1:34" x14ac:dyDescent="0.35">
      <c r="A1624">
        <v>2145</v>
      </c>
      <c r="B1624" s="1">
        <v>43523</v>
      </c>
      <c r="C1624" t="s">
        <v>106</v>
      </c>
      <c r="D1624" t="s">
        <v>74</v>
      </c>
      <c r="E1624" t="s">
        <v>30</v>
      </c>
      <c r="F1624" t="s">
        <v>55</v>
      </c>
      <c r="G1624" t="s">
        <v>45</v>
      </c>
      <c r="H1624" t="s">
        <v>55</v>
      </c>
      <c r="I1624" t="s">
        <v>34</v>
      </c>
      <c r="J1624" t="s">
        <v>58</v>
      </c>
      <c r="K1624" s="1">
        <v>32785</v>
      </c>
      <c r="L1624" t="s">
        <v>36</v>
      </c>
      <c r="M1624" t="s">
        <v>37</v>
      </c>
      <c r="N1624" t="s">
        <v>60</v>
      </c>
      <c r="O1624" t="s">
        <v>77</v>
      </c>
      <c r="P1624" t="s">
        <v>78</v>
      </c>
      <c r="Q1624">
        <v>1</v>
      </c>
      <c r="R1624" s="1">
        <v>45065</v>
      </c>
      <c r="S1624">
        <v>3</v>
      </c>
      <c r="T1624">
        <v>3</v>
      </c>
      <c r="U1624">
        <v>5</v>
      </c>
      <c r="V1624" s="1">
        <v>44900</v>
      </c>
      <c r="W1624" t="s">
        <v>62</v>
      </c>
      <c r="X1624" t="s">
        <v>51</v>
      </c>
      <c r="Y1624" t="s">
        <v>43</v>
      </c>
      <c r="Z1624">
        <v>4</v>
      </c>
      <c r="AA1624">
        <v>251.83</v>
      </c>
      <c r="AB1624">
        <v>30</v>
      </c>
      <c r="AC1624" t="str" cm="1">
        <f t="array" ref="AC1624">_xlfn.IFS(AB1624 &lt;=29, "Young Adult", AB1624 &lt;=44, "Adult", AB1624 &lt;=59, "Middle Age", AB1624 &gt; 59, "Old")</f>
        <v>Adult</v>
      </c>
      <c r="AD1624">
        <f t="shared" ca="1" si="50"/>
        <v>7</v>
      </c>
      <c r="AE1624" t="str" cm="1">
        <f t="array" ref="AE1624">_xlfn.IFS(S1624 &lt; 3, "Low", S1624 &lt;= 4, "Medium", S1624 &gt; 4, "High")</f>
        <v>Medium</v>
      </c>
      <c r="AF1624" t="str" cm="1">
        <f t="array" ref="AF1624">_xlfn.IFS(T1624 &lt; 3, "Unsatisfied", T1624 &lt;= 4, "Neutral", T1624 &gt; 4, "Satisfied" )</f>
        <v>Neutral</v>
      </c>
      <c r="AG1624" t="str" cm="1">
        <f t="array" ref="AG1624">_xlfn.IFS(Q1624 &lt; 3, "Needs Improvement", Q1624 &lt;= 4, "Good", Q1624 &gt; 4, "Excellent" )</f>
        <v>Needs Improvement</v>
      </c>
      <c r="AH1624" t="str">
        <f t="shared" si="51"/>
        <v>Needs Improvement</v>
      </c>
    </row>
    <row r="1625" spans="1:34" x14ac:dyDescent="0.35">
      <c r="A1625">
        <v>2146</v>
      </c>
      <c r="B1625" s="1">
        <v>43824</v>
      </c>
      <c r="C1625" t="s">
        <v>28</v>
      </c>
      <c r="D1625" t="s">
        <v>87</v>
      </c>
      <c r="E1625" t="s">
        <v>108</v>
      </c>
      <c r="F1625" t="s">
        <v>55</v>
      </c>
      <c r="G1625" t="s">
        <v>45</v>
      </c>
      <c r="H1625" t="s">
        <v>33</v>
      </c>
      <c r="I1625" t="s">
        <v>34</v>
      </c>
      <c r="J1625" t="s">
        <v>89</v>
      </c>
      <c r="K1625" s="1">
        <v>16013</v>
      </c>
      <c r="L1625" t="s">
        <v>36</v>
      </c>
      <c r="M1625" t="s">
        <v>37</v>
      </c>
      <c r="N1625" t="s">
        <v>60</v>
      </c>
      <c r="O1625" t="s">
        <v>77</v>
      </c>
      <c r="P1625" t="s">
        <v>78</v>
      </c>
      <c r="Q1625">
        <v>2</v>
      </c>
      <c r="R1625" s="1">
        <v>44981</v>
      </c>
      <c r="S1625">
        <v>3</v>
      </c>
      <c r="T1625">
        <v>1</v>
      </c>
      <c r="U1625">
        <v>1</v>
      </c>
      <c r="V1625" s="1">
        <v>44994</v>
      </c>
      <c r="W1625" t="s">
        <v>41</v>
      </c>
      <c r="X1625" t="s">
        <v>51</v>
      </c>
      <c r="Y1625" t="s">
        <v>63</v>
      </c>
      <c r="Z1625">
        <v>1</v>
      </c>
      <c r="AA1625">
        <v>386.89</v>
      </c>
      <c r="AB1625">
        <v>76</v>
      </c>
      <c r="AC1625" t="str" cm="1">
        <f t="array" ref="AC1625">_xlfn.IFS(AB1625 &lt;=29, "Young Adult", AB1625 &lt;=44, "Adult", AB1625 &lt;=59, "Middle Age", AB1625 &gt; 59, "Old")</f>
        <v>Old</v>
      </c>
      <c r="AD1625">
        <f t="shared" ca="1" si="50"/>
        <v>6</v>
      </c>
      <c r="AE1625" t="str" cm="1">
        <f t="array" ref="AE1625">_xlfn.IFS(S1625 &lt; 3, "Low", S1625 &lt;= 4, "Medium", S1625 &gt; 4, "High")</f>
        <v>Medium</v>
      </c>
      <c r="AF1625" t="str" cm="1">
        <f t="array" ref="AF1625">_xlfn.IFS(T1625 &lt; 3, "Unsatisfied", T1625 &lt;= 4, "Neutral", T1625 &gt; 4, "Satisfied" )</f>
        <v>Unsatisfied</v>
      </c>
      <c r="AG1625" t="str" cm="1">
        <f t="array" ref="AG1625">_xlfn.IFS(Q1625 &lt; 3, "Needs Improvement", Q1625 &lt;= 4, "Good", Q1625 &gt; 4, "Excellent" )</f>
        <v>Needs Improvement</v>
      </c>
      <c r="AH1625" t="str">
        <f t="shared" si="51"/>
        <v>Needs Improvement</v>
      </c>
    </row>
    <row r="1626" spans="1:34" x14ac:dyDescent="0.35">
      <c r="A1626">
        <v>2147</v>
      </c>
      <c r="B1626" s="1">
        <v>44057</v>
      </c>
      <c r="C1626" t="s">
        <v>28</v>
      </c>
      <c r="D1626" t="s">
        <v>81</v>
      </c>
      <c r="E1626" t="s">
        <v>30</v>
      </c>
      <c r="F1626" t="s">
        <v>31</v>
      </c>
      <c r="G1626" t="s">
        <v>56</v>
      </c>
      <c r="H1626" t="s">
        <v>33</v>
      </c>
      <c r="I1626" t="s">
        <v>34</v>
      </c>
      <c r="J1626" t="s">
        <v>47</v>
      </c>
      <c r="K1626" s="1">
        <v>29896</v>
      </c>
      <c r="L1626" t="s">
        <v>36</v>
      </c>
      <c r="M1626" t="s">
        <v>37</v>
      </c>
      <c r="N1626" t="s">
        <v>49</v>
      </c>
      <c r="O1626" t="s">
        <v>77</v>
      </c>
      <c r="P1626" t="s">
        <v>78</v>
      </c>
      <c r="Q1626">
        <v>4</v>
      </c>
      <c r="R1626" s="1">
        <v>44868</v>
      </c>
      <c r="S1626">
        <v>2</v>
      </c>
      <c r="T1626">
        <v>1</v>
      </c>
      <c r="U1626">
        <v>2</v>
      </c>
      <c r="V1626" s="1">
        <v>44951</v>
      </c>
      <c r="W1626" t="s">
        <v>68</v>
      </c>
      <c r="X1626" t="s">
        <v>51</v>
      </c>
      <c r="Y1626" t="s">
        <v>73</v>
      </c>
      <c r="Z1626">
        <v>3</v>
      </c>
      <c r="AA1626">
        <v>535.19000000000005</v>
      </c>
      <c r="AB1626">
        <v>39</v>
      </c>
      <c r="AC1626" t="str" cm="1">
        <f t="array" ref="AC1626">_xlfn.IFS(AB1626 &lt;=29, "Young Adult", AB1626 &lt;=44, "Adult", AB1626 &lt;=59, "Middle Age", AB1626 &gt; 59, "Old")</f>
        <v>Adult</v>
      </c>
      <c r="AD1626">
        <f t="shared" ca="1" si="50"/>
        <v>5</v>
      </c>
      <c r="AE1626" t="str" cm="1">
        <f t="array" ref="AE1626">_xlfn.IFS(S1626 &lt; 3, "Low", S1626 &lt;= 4, "Medium", S1626 &gt; 4, "High")</f>
        <v>Low</v>
      </c>
      <c r="AF1626" t="str" cm="1">
        <f t="array" ref="AF1626">_xlfn.IFS(T1626 &lt; 3, "Unsatisfied", T1626 &lt;= 4, "Neutral", T1626 &gt; 4, "Satisfied" )</f>
        <v>Unsatisfied</v>
      </c>
      <c r="AG1626" t="str" cm="1">
        <f t="array" ref="AG1626">_xlfn.IFS(Q1626 &lt; 3, "Needs Improvement", Q1626 &lt;= 4, "Good", Q1626 &gt; 4, "Excellent" )</f>
        <v>Good</v>
      </c>
      <c r="AH1626" t="str">
        <f t="shared" si="51"/>
        <v>Needs Improvement</v>
      </c>
    </row>
    <row r="1627" spans="1:34" x14ac:dyDescent="0.35">
      <c r="A1627">
        <v>2148</v>
      </c>
      <c r="B1627" s="1">
        <v>44407</v>
      </c>
      <c r="C1627" t="s">
        <v>28</v>
      </c>
      <c r="D1627" t="s">
        <v>54</v>
      </c>
      <c r="E1627" t="s">
        <v>30</v>
      </c>
      <c r="F1627" t="s">
        <v>55</v>
      </c>
      <c r="G1627" t="s">
        <v>45</v>
      </c>
      <c r="H1627" t="s">
        <v>55</v>
      </c>
      <c r="I1627" t="s">
        <v>34</v>
      </c>
      <c r="J1627" t="s">
        <v>89</v>
      </c>
      <c r="K1627" s="1">
        <v>18009</v>
      </c>
      <c r="L1627" t="s">
        <v>36</v>
      </c>
      <c r="M1627" t="s">
        <v>37</v>
      </c>
      <c r="N1627" t="s">
        <v>72</v>
      </c>
      <c r="O1627" t="s">
        <v>39</v>
      </c>
      <c r="P1627" t="s">
        <v>78</v>
      </c>
      <c r="Q1627">
        <v>5</v>
      </c>
      <c r="R1627" s="1">
        <v>45089</v>
      </c>
      <c r="S1627">
        <v>1</v>
      </c>
      <c r="T1627">
        <v>1</v>
      </c>
      <c r="U1627">
        <v>2</v>
      </c>
      <c r="V1627" s="1">
        <v>45032</v>
      </c>
      <c r="W1627" t="s">
        <v>92</v>
      </c>
      <c r="X1627" t="s">
        <v>42</v>
      </c>
      <c r="Y1627" t="s">
        <v>73</v>
      </c>
      <c r="Z1627">
        <v>1</v>
      </c>
      <c r="AA1627">
        <v>409.66</v>
      </c>
      <c r="AB1627">
        <v>72</v>
      </c>
      <c r="AC1627" t="str" cm="1">
        <f t="array" ref="AC1627">_xlfn.IFS(AB1627 &lt;=29, "Young Adult", AB1627 &lt;=44, "Adult", AB1627 &lt;=59, "Middle Age", AB1627 &gt; 59, "Old")</f>
        <v>Old</v>
      </c>
      <c r="AD1627">
        <f t="shared" ca="1" si="50"/>
        <v>4</v>
      </c>
      <c r="AE1627" t="str" cm="1">
        <f t="array" ref="AE1627">_xlfn.IFS(S1627 &lt; 3, "Low", S1627 &lt;= 4, "Medium", S1627 &gt; 4, "High")</f>
        <v>Low</v>
      </c>
      <c r="AF1627" t="str" cm="1">
        <f t="array" ref="AF1627">_xlfn.IFS(T1627 &lt; 3, "Unsatisfied", T1627 &lt;= 4, "Neutral", T1627 &gt; 4, "Satisfied" )</f>
        <v>Unsatisfied</v>
      </c>
      <c r="AG1627" t="str" cm="1">
        <f t="array" ref="AG1627">_xlfn.IFS(Q1627 &lt; 3, "Needs Improvement", Q1627 &lt;= 4, "Good", Q1627 &gt; 4, "Excellent" )</f>
        <v>Excellent</v>
      </c>
      <c r="AH1627" t="str">
        <f t="shared" si="51"/>
        <v>Highly Effective</v>
      </c>
    </row>
    <row r="1628" spans="1:34" x14ac:dyDescent="0.35">
      <c r="A1628">
        <v>2149</v>
      </c>
      <c r="B1628" s="1">
        <v>44318</v>
      </c>
      <c r="C1628" t="s">
        <v>28</v>
      </c>
      <c r="D1628" t="s">
        <v>94</v>
      </c>
      <c r="E1628" t="s">
        <v>108</v>
      </c>
      <c r="F1628" t="s">
        <v>55</v>
      </c>
      <c r="G1628" t="s">
        <v>45</v>
      </c>
      <c r="H1628" t="s">
        <v>33</v>
      </c>
      <c r="I1628" t="s">
        <v>34</v>
      </c>
      <c r="J1628" t="s">
        <v>96</v>
      </c>
      <c r="K1628" s="1">
        <v>35515</v>
      </c>
      <c r="L1628" t="s">
        <v>36</v>
      </c>
      <c r="M1628" t="s">
        <v>37</v>
      </c>
      <c r="N1628" t="s">
        <v>38</v>
      </c>
      <c r="O1628" t="s">
        <v>61</v>
      </c>
      <c r="P1628" t="s">
        <v>78</v>
      </c>
      <c r="Q1628">
        <v>5</v>
      </c>
      <c r="R1628" s="1">
        <v>45067</v>
      </c>
      <c r="S1628">
        <v>5</v>
      </c>
      <c r="T1628">
        <v>3</v>
      </c>
      <c r="U1628">
        <v>5</v>
      </c>
      <c r="V1628" s="1">
        <v>45054</v>
      </c>
      <c r="W1628" t="s">
        <v>68</v>
      </c>
      <c r="X1628" t="s">
        <v>42</v>
      </c>
      <c r="Y1628" t="s">
        <v>43</v>
      </c>
      <c r="Z1628">
        <v>2</v>
      </c>
      <c r="AA1628">
        <v>747.63</v>
      </c>
      <c r="AB1628">
        <v>24</v>
      </c>
      <c r="AC1628" t="str" cm="1">
        <f t="array" ref="AC1628">_xlfn.IFS(AB1628 &lt;=29, "Young Adult", AB1628 &lt;=44, "Adult", AB1628 &lt;=59, "Middle Age", AB1628 &gt; 59, "Old")</f>
        <v>Young Adult</v>
      </c>
      <c r="AD1628">
        <f t="shared" ca="1" si="50"/>
        <v>5</v>
      </c>
      <c r="AE1628" t="str" cm="1">
        <f t="array" ref="AE1628">_xlfn.IFS(S1628 &lt; 3, "Low", S1628 &lt;= 4, "Medium", S1628 &gt; 4, "High")</f>
        <v>High</v>
      </c>
      <c r="AF1628" t="str" cm="1">
        <f t="array" ref="AF1628">_xlfn.IFS(T1628 &lt; 3, "Unsatisfied", T1628 &lt;= 4, "Neutral", T1628 &gt; 4, "Satisfied" )</f>
        <v>Neutral</v>
      </c>
      <c r="AG1628" t="str" cm="1">
        <f t="array" ref="AG1628">_xlfn.IFS(Q1628 &lt; 3, "Needs Improvement", Q1628 &lt;= 4, "Good", Q1628 &gt; 4, "Excellent" )</f>
        <v>Excellent</v>
      </c>
      <c r="AH1628" t="str">
        <f t="shared" si="51"/>
        <v>Needs Improvement</v>
      </c>
    </row>
    <row r="1629" spans="1:34" x14ac:dyDescent="0.35">
      <c r="A1629">
        <v>2150</v>
      </c>
      <c r="B1629" s="1">
        <v>44947</v>
      </c>
      <c r="C1629" t="s">
        <v>28</v>
      </c>
      <c r="D1629" t="s">
        <v>85</v>
      </c>
      <c r="E1629" t="s">
        <v>30</v>
      </c>
      <c r="F1629" t="s">
        <v>55</v>
      </c>
      <c r="G1629" t="s">
        <v>56</v>
      </c>
      <c r="H1629" t="s">
        <v>55</v>
      </c>
      <c r="I1629" t="s">
        <v>34</v>
      </c>
      <c r="J1629" t="s">
        <v>89</v>
      </c>
      <c r="K1629" s="1">
        <v>26212</v>
      </c>
      <c r="L1629" t="s">
        <v>36</v>
      </c>
      <c r="M1629" t="s">
        <v>37</v>
      </c>
      <c r="N1629" t="s">
        <v>84</v>
      </c>
      <c r="O1629" t="s">
        <v>39</v>
      </c>
      <c r="P1629" t="s">
        <v>78</v>
      </c>
      <c r="Q1629">
        <v>5</v>
      </c>
      <c r="R1629" s="1">
        <v>44891</v>
      </c>
      <c r="S1629">
        <v>2</v>
      </c>
      <c r="T1629">
        <v>1</v>
      </c>
      <c r="U1629">
        <v>1</v>
      </c>
      <c r="V1629" s="1">
        <v>45141</v>
      </c>
      <c r="W1629" t="s">
        <v>62</v>
      </c>
      <c r="X1629" t="s">
        <v>51</v>
      </c>
      <c r="Y1629" t="s">
        <v>52</v>
      </c>
      <c r="Z1629">
        <v>3</v>
      </c>
      <c r="AA1629">
        <v>794.12</v>
      </c>
      <c r="AB1629">
        <v>52</v>
      </c>
      <c r="AC1629" t="str" cm="1">
        <f t="array" ref="AC1629">_xlfn.IFS(AB1629 &lt;=29, "Young Adult", AB1629 &lt;=44, "Adult", AB1629 &lt;=59, "Middle Age", AB1629 &gt; 59, "Old")</f>
        <v>Middle Age</v>
      </c>
      <c r="AD1629">
        <f t="shared" ca="1" si="50"/>
        <v>3</v>
      </c>
      <c r="AE1629" t="str" cm="1">
        <f t="array" ref="AE1629">_xlfn.IFS(S1629 &lt; 3, "Low", S1629 &lt;= 4, "Medium", S1629 &gt; 4, "High")</f>
        <v>Low</v>
      </c>
      <c r="AF1629" t="str" cm="1">
        <f t="array" ref="AF1629">_xlfn.IFS(T1629 &lt; 3, "Unsatisfied", T1629 &lt;= 4, "Neutral", T1629 &gt; 4, "Satisfied" )</f>
        <v>Unsatisfied</v>
      </c>
      <c r="AG1629" t="str" cm="1">
        <f t="array" ref="AG1629">_xlfn.IFS(Q1629 &lt; 3, "Needs Improvement", Q1629 &lt;= 4, "Good", Q1629 &gt; 4, "Excellent" )</f>
        <v>Excellent</v>
      </c>
      <c r="AH1629" t="str">
        <f t="shared" si="51"/>
        <v>Needs Improvement</v>
      </c>
    </row>
    <row r="1630" spans="1:34" x14ac:dyDescent="0.35">
      <c r="A1630">
        <v>2151</v>
      </c>
      <c r="B1630" s="1">
        <v>44216</v>
      </c>
      <c r="C1630" t="s">
        <v>28</v>
      </c>
      <c r="D1630" t="s">
        <v>64</v>
      </c>
      <c r="E1630" t="s">
        <v>30</v>
      </c>
      <c r="F1630" t="s">
        <v>31</v>
      </c>
      <c r="G1630" t="s">
        <v>56</v>
      </c>
      <c r="H1630" t="s">
        <v>33</v>
      </c>
      <c r="I1630" t="s">
        <v>34</v>
      </c>
      <c r="J1630" t="s">
        <v>97</v>
      </c>
      <c r="K1630" s="1">
        <v>18602</v>
      </c>
      <c r="L1630" t="s">
        <v>36</v>
      </c>
      <c r="M1630" t="s">
        <v>37</v>
      </c>
      <c r="N1630" t="s">
        <v>49</v>
      </c>
      <c r="O1630" t="s">
        <v>67</v>
      </c>
      <c r="P1630" t="s">
        <v>78</v>
      </c>
      <c r="Q1630">
        <v>1</v>
      </c>
      <c r="R1630" s="1">
        <v>45027</v>
      </c>
      <c r="S1630">
        <v>4</v>
      </c>
      <c r="T1630">
        <v>4</v>
      </c>
      <c r="U1630">
        <v>4</v>
      </c>
      <c r="V1630" s="1">
        <v>44995</v>
      </c>
      <c r="W1630" t="s">
        <v>41</v>
      </c>
      <c r="X1630" t="s">
        <v>51</v>
      </c>
      <c r="Y1630" t="s">
        <v>43</v>
      </c>
      <c r="Z1630">
        <v>3</v>
      </c>
      <c r="AA1630">
        <v>845.94</v>
      </c>
      <c r="AB1630">
        <v>71</v>
      </c>
      <c r="AC1630" t="str" cm="1">
        <f t="array" ref="AC1630">_xlfn.IFS(AB1630 &lt;=29, "Young Adult", AB1630 &lt;=44, "Adult", AB1630 &lt;=59, "Middle Age", AB1630 &gt; 59, "Old")</f>
        <v>Old</v>
      </c>
      <c r="AD1630">
        <f t="shared" ca="1" si="50"/>
        <v>5</v>
      </c>
      <c r="AE1630" t="str" cm="1">
        <f t="array" ref="AE1630">_xlfn.IFS(S1630 &lt; 3, "Low", S1630 &lt;= 4, "Medium", S1630 &gt; 4, "High")</f>
        <v>Medium</v>
      </c>
      <c r="AF1630" t="str" cm="1">
        <f t="array" ref="AF1630">_xlfn.IFS(T1630 &lt; 3, "Unsatisfied", T1630 &lt;= 4, "Neutral", T1630 &gt; 4, "Satisfied" )</f>
        <v>Neutral</v>
      </c>
      <c r="AG1630" t="str" cm="1">
        <f t="array" ref="AG1630">_xlfn.IFS(Q1630 &lt; 3, "Needs Improvement", Q1630 &lt;= 4, "Good", Q1630 &gt; 4, "Excellent" )</f>
        <v>Needs Improvement</v>
      </c>
      <c r="AH1630" t="str">
        <f t="shared" si="51"/>
        <v>Needs Improvement</v>
      </c>
    </row>
    <row r="1631" spans="1:34" x14ac:dyDescent="0.35">
      <c r="A1631">
        <v>2152</v>
      </c>
      <c r="B1631" s="1">
        <v>44111</v>
      </c>
      <c r="C1631" t="s">
        <v>28</v>
      </c>
      <c r="D1631" t="s">
        <v>74</v>
      </c>
      <c r="E1631" t="s">
        <v>30</v>
      </c>
      <c r="F1631" t="s">
        <v>46</v>
      </c>
      <c r="G1631" t="s">
        <v>32</v>
      </c>
      <c r="H1631" t="s">
        <v>33</v>
      </c>
      <c r="I1631" t="s">
        <v>34</v>
      </c>
      <c r="J1631" t="s">
        <v>79</v>
      </c>
      <c r="K1631" s="1">
        <v>20461</v>
      </c>
      <c r="L1631" t="s">
        <v>36</v>
      </c>
      <c r="M1631" t="s">
        <v>37</v>
      </c>
      <c r="N1631" t="s">
        <v>38</v>
      </c>
      <c r="O1631" t="s">
        <v>39</v>
      </c>
      <c r="P1631" t="s">
        <v>78</v>
      </c>
      <c r="Q1631">
        <v>2</v>
      </c>
      <c r="R1631" s="1">
        <v>45015</v>
      </c>
      <c r="S1631">
        <v>3</v>
      </c>
      <c r="T1631">
        <v>1</v>
      </c>
      <c r="U1631">
        <v>4</v>
      </c>
      <c r="V1631" s="1">
        <v>44849</v>
      </c>
      <c r="W1631" t="s">
        <v>92</v>
      </c>
      <c r="X1631" t="s">
        <v>51</v>
      </c>
      <c r="Y1631" t="s">
        <v>63</v>
      </c>
      <c r="Z1631">
        <v>4</v>
      </c>
      <c r="AA1631">
        <v>606.89</v>
      </c>
      <c r="AB1631">
        <v>64</v>
      </c>
      <c r="AC1631" t="str" cm="1">
        <f t="array" ref="AC1631">_xlfn.IFS(AB1631 &lt;=29, "Young Adult", AB1631 &lt;=44, "Adult", AB1631 &lt;=59, "Middle Age", AB1631 &gt; 59, "Old")</f>
        <v>Old</v>
      </c>
      <c r="AD1631">
        <f t="shared" ca="1" si="50"/>
        <v>5</v>
      </c>
      <c r="AE1631" t="str" cm="1">
        <f t="array" ref="AE1631">_xlfn.IFS(S1631 &lt; 3, "Low", S1631 &lt;= 4, "Medium", S1631 &gt; 4, "High")</f>
        <v>Medium</v>
      </c>
      <c r="AF1631" t="str" cm="1">
        <f t="array" ref="AF1631">_xlfn.IFS(T1631 &lt; 3, "Unsatisfied", T1631 &lt;= 4, "Neutral", T1631 &gt; 4, "Satisfied" )</f>
        <v>Unsatisfied</v>
      </c>
      <c r="AG1631" t="str" cm="1">
        <f t="array" ref="AG1631">_xlfn.IFS(Q1631 &lt; 3, "Needs Improvement", Q1631 &lt;= 4, "Good", Q1631 &gt; 4, "Excellent" )</f>
        <v>Needs Improvement</v>
      </c>
      <c r="AH1631" t="str">
        <f t="shared" si="51"/>
        <v>Needs Improvement</v>
      </c>
    </row>
    <row r="1632" spans="1:34" x14ac:dyDescent="0.35">
      <c r="A1632">
        <v>2153</v>
      </c>
      <c r="B1632" s="1">
        <v>43631</v>
      </c>
      <c r="C1632" t="s">
        <v>28</v>
      </c>
      <c r="D1632" t="s">
        <v>69</v>
      </c>
      <c r="E1632" t="s">
        <v>30</v>
      </c>
      <c r="F1632" t="s">
        <v>31</v>
      </c>
      <c r="G1632" t="s">
        <v>32</v>
      </c>
      <c r="H1632" t="s">
        <v>46</v>
      </c>
      <c r="I1632" t="s">
        <v>34</v>
      </c>
      <c r="J1632" t="s">
        <v>96</v>
      </c>
      <c r="K1632" s="1">
        <v>16325</v>
      </c>
      <c r="L1632" t="s">
        <v>36</v>
      </c>
      <c r="M1632" t="s">
        <v>37</v>
      </c>
      <c r="N1632" t="s">
        <v>60</v>
      </c>
      <c r="O1632" t="s">
        <v>67</v>
      </c>
      <c r="P1632" t="s">
        <v>78</v>
      </c>
      <c r="Q1632">
        <v>4</v>
      </c>
      <c r="R1632" s="1">
        <v>44945</v>
      </c>
      <c r="S1632">
        <v>3</v>
      </c>
      <c r="T1632">
        <v>5</v>
      </c>
      <c r="U1632">
        <v>3</v>
      </c>
      <c r="V1632" s="1">
        <v>44981</v>
      </c>
      <c r="W1632" t="s">
        <v>50</v>
      </c>
      <c r="X1632" t="s">
        <v>42</v>
      </c>
      <c r="Y1632" t="s">
        <v>63</v>
      </c>
      <c r="Z1632">
        <v>2</v>
      </c>
      <c r="AA1632">
        <v>190.07</v>
      </c>
      <c r="AB1632">
        <v>75</v>
      </c>
      <c r="AC1632" t="str" cm="1">
        <f t="array" ref="AC1632">_xlfn.IFS(AB1632 &lt;=29, "Young Adult", AB1632 &lt;=44, "Adult", AB1632 &lt;=59, "Middle Age", AB1632 &gt; 59, "Old")</f>
        <v>Old</v>
      </c>
      <c r="AD1632">
        <f t="shared" ca="1" si="50"/>
        <v>6</v>
      </c>
      <c r="AE1632" t="str" cm="1">
        <f t="array" ref="AE1632">_xlfn.IFS(S1632 &lt; 3, "Low", S1632 &lt;= 4, "Medium", S1632 &gt; 4, "High")</f>
        <v>Medium</v>
      </c>
      <c r="AF1632" t="str" cm="1">
        <f t="array" ref="AF1632">_xlfn.IFS(T1632 &lt; 3, "Unsatisfied", T1632 &lt;= 4, "Neutral", T1632 &gt; 4, "Satisfied" )</f>
        <v>Satisfied</v>
      </c>
      <c r="AG1632" t="str" cm="1">
        <f t="array" ref="AG1632">_xlfn.IFS(Q1632 &lt; 3, "Needs Improvement", Q1632 &lt;= 4, "Good", Q1632 &gt; 4, "Excellent" )</f>
        <v>Good</v>
      </c>
      <c r="AH1632" t="str">
        <f t="shared" si="51"/>
        <v>Effective</v>
      </c>
    </row>
    <row r="1633" spans="1:34" x14ac:dyDescent="0.35">
      <c r="A1633">
        <v>2154</v>
      </c>
      <c r="B1633" s="1">
        <v>44679</v>
      </c>
      <c r="C1633" t="s">
        <v>28</v>
      </c>
      <c r="D1633" t="s">
        <v>29</v>
      </c>
      <c r="E1633" t="s">
        <v>30</v>
      </c>
      <c r="F1633" t="s">
        <v>46</v>
      </c>
      <c r="G1633" t="s">
        <v>45</v>
      </c>
      <c r="H1633" t="s">
        <v>33</v>
      </c>
      <c r="I1633" t="s">
        <v>34</v>
      </c>
      <c r="J1633" t="s">
        <v>70</v>
      </c>
      <c r="K1633" s="1">
        <v>27645</v>
      </c>
      <c r="L1633" t="s">
        <v>36</v>
      </c>
      <c r="M1633" t="s">
        <v>48</v>
      </c>
      <c r="N1633" t="s">
        <v>60</v>
      </c>
      <c r="O1633" t="s">
        <v>67</v>
      </c>
      <c r="P1633" t="s">
        <v>78</v>
      </c>
      <c r="Q1633">
        <v>4</v>
      </c>
      <c r="R1633" s="1">
        <v>45064</v>
      </c>
      <c r="S1633">
        <v>1</v>
      </c>
      <c r="T1633">
        <v>3</v>
      </c>
      <c r="U1633">
        <v>2</v>
      </c>
      <c r="V1633" s="1">
        <v>44996</v>
      </c>
      <c r="W1633" t="s">
        <v>62</v>
      </c>
      <c r="X1633" t="s">
        <v>51</v>
      </c>
      <c r="Y1633" t="s">
        <v>43</v>
      </c>
      <c r="Z1633">
        <v>4</v>
      </c>
      <c r="AA1633">
        <v>795.38</v>
      </c>
      <c r="AB1633">
        <v>47</v>
      </c>
      <c r="AC1633" t="str" cm="1">
        <f t="array" ref="AC1633">_xlfn.IFS(AB1633 &lt;=29, "Young Adult", AB1633 &lt;=44, "Adult", AB1633 &lt;=59, "Middle Age", AB1633 &gt; 59, "Old")</f>
        <v>Middle Age</v>
      </c>
      <c r="AD1633">
        <f t="shared" ca="1" si="50"/>
        <v>4</v>
      </c>
      <c r="AE1633" t="str" cm="1">
        <f t="array" ref="AE1633">_xlfn.IFS(S1633 &lt; 3, "Low", S1633 &lt;= 4, "Medium", S1633 &gt; 4, "High")</f>
        <v>Low</v>
      </c>
      <c r="AF1633" t="str" cm="1">
        <f t="array" ref="AF1633">_xlfn.IFS(T1633 &lt; 3, "Unsatisfied", T1633 &lt;= 4, "Neutral", T1633 &gt; 4, "Satisfied" )</f>
        <v>Neutral</v>
      </c>
      <c r="AG1633" t="str" cm="1">
        <f t="array" ref="AG1633">_xlfn.IFS(Q1633 &lt; 3, "Needs Improvement", Q1633 &lt;= 4, "Good", Q1633 &gt; 4, "Excellent" )</f>
        <v>Good</v>
      </c>
      <c r="AH1633" t="str">
        <f t="shared" si="51"/>
        <v>Needs Improvement</v>
      </c>
    </row>
    <row r="1634" spans="1:34" x14ac:dyDescent="0.35">
      <c r="A1634">
        <v>2155</v>
      </c>
      <c r="B1634" s="1">
        <v>43645</v>
      </c>
      <c r="C1634" t="s">
        <v>28</v>
      </c>
      <c r="D1634" t="s">
        <v>44</v>
      </c>
      <c r="E1634" t="s">
        <v>108</v>
      </c>
      <c r="F1634" t="s">
        <v>46</v>
      </c>
      <c r="G1634" t="s">
        <v>56</v>
      </c>
      <c r="H1634" t="s">
        <v>55</v>
      </c>
      <c r="I1634" t="s">
        <v>34</v>
      </c>
      <c r="J1634" t="s">
        <v>35</v>
      </c>
      <c r="K1634" s="1">
        <v>15396</v>
      </c>
      <c r="L1634" t="s">
        <v>36</v>
      </c>
      <c r="M1634" t="s">
        <v>37</v>
      </c>
      <c r="N1634" t="s">
        <v>60</v>
      </c>
      <c r="O1634" t="s">
        <v>61</v>
      </c>
      <c r="P1634" t="s">
        <v>78</v>
      </c>
      <c r="Q1634">
        <v>4</v>
      </c>
      <c r="R1634" s="1">
        <v>44998</v>
      </c>
      <c r="S1634">
        <v>1</v>
      </c>
      <c r="T1634">
        <v>2</v>
      </c>
      <c r="U1634">
        <v>4</v>
      </c>
      <c r="V1634" s="1">
        <v>45006</v>
      </c>
      <c r="W1634" t="s">
        <v>50</v>
      </c>
      <c r="X1634" t="s">
        <v>42</v>
      </c>
      <c r="Y1634" t="s">
        <v>73</v>
      </c>
      <c r="Z1634">
        <v>1</v>
      </c>
      <c r="AA1634">
        <v>972.82</v>
      </c>
      <c r="AB1634">
        <v>77</v>
      </c>
      <c r="AC1634" t="str" cm="1">
        <f t="array" ref="AC1634">_xlfn.IFS(AB1634 &lt;=29, "Young Adult", AB1634 &lt;=44, "Adult", AB1634 &lt;=59, "Middle Age", AB1634 &gt; 59, "Old")</f>
        <v>Old</v>
      </c>
      <c r="AD1634">
        <f t="shared" ca="1" si="50"/>
        <v>6</v>
      </c>
      <c r="AE1634" t="str" cm="1">
        <f t="array" ref="AE1634">_xlfn.IFS(S1634 &lt; 3, "Low", S1634 &lt;= 4, "Medium", S1634 &gt; 4, "High")</f>
        <v>Low</v>
      </c>
      <c r="AF1634" t="str" cm="1">
        <f t="array" ref="AF1634">_xlfn.IFS(T1634 &lt; 3, "Unsatisfied", T1634 &lt;= 4, "Neutral", T1634 &gt; 4, "Satisfied" )</f>
        <v>Unsatisfied</v>
      </c>
      <c r="AG1634" t="str" cm="1">
        <f t="array" ref="AG1634">_xlfn.IFS(Q1634 &lt; 3, "Needs Improvement", Q1634 &lt;= 4, "Good", Q1634 &gt; 4, "Excellent" )</f>
        <v>Good</v>
      </c>
      <c r="AH1634" t="str">
        <f t="shared" si="51"/>
        <v>Needs Improvement</v>
      </c>
    </row>
    <row r="1635" spans="1:34" x14ac:dyDescent="0.35">
      <c r="A1635">
        <v>2156</v>
      </c>
      <c r="B1635" s="1">
        <v>43354</v>
      </c>
      <c r="C1635" t="s">
        <v>28</v>
      </c>
      <c r="D1635" t="s">
        <v>87</v>
      </c>
      <c r="E1635" t="s">
        <v>30</v>
      </c>
      <c r="F1635" t="s">
        <v>46</v>
      </c>
      <c r="G1635" t="s">
        <v>56</v>
      </c>
      <c r="H1635" t="s">
        <v>33</v>
      </c>
      <c r="I1635" t="s">
        <v>34</v>
      </c>
      <c r="J1635" t="s">
        <v>82</v>
      </c>
      <c r="K1635" s="1">
        <v>32537</v>
      </c>
      <c r="L1635" t="s">
        <v>36</v>
      </c>
      <c r="M1635" t="s">
        <v>37</v>
      </c>
      <c r="N1635" t="s">
        <v>72</v>
      </c>
      <c r="O1635" t="s">
        <v>39</v>
      </c>
      <c r="P1635" t="s">
        <v>78</v>
      </c>
      <c r="Q1635">
        <v>3</v>
      </c>
      <c r="R1635" s="1">
        <v>44988</v>
      </c>
      <c r="S1635">
        <v>5</v>
      </c>
      <c r="T1635">
        <v>1</v>
      </c>
      <c r="U1635">
        <v>3</v>
      </c>
      <c r="V1635" s="1">
        <v>44945</v>
      </c>
      <c r="W1635" t="s">
        <v>50</v>
      </c>
      <c r="X1635" t="s">
        <v>42</v>
      </c>
      <c r="Y1635" t="s">
        <v>43</v>
      </c>
      <c r="Z1635">
        <v>2</v>
      </c>
      <c r="AA1635">
        <v>763.44</v>
      </c>
      <c r="AB1635">
        <v>29</v>
      </c>
      <c r="AC1635" t="str" cm="1">
        <f t="array" ref="AC1635">_xlfn.IFS(AB1635 &lt;=29, "Young Adult", AB1635 &lt;=44, "Adult", AB1635 &lt;=59, "Middle Age", AB1635 &gt; 59, "Old")</f>
        <v>Young Adult</v>
      </c>
      <c r="AD1635">
        <f t="shared" ca="1" si="50"/>
        <v>7</v>
      </c>
      <c r="AE1635" t="str" cm="1">
        <f t="array" ref="AE1635">_xlfn.IFS(S1635 &lt; 3, "Low", S1635 &lt;= 4, "Medium", S1635 &gt; 4, "High")</f>
        <v>High</v>
      </c>
      <c r="AF1635" t="str" cm="1">
        <f t="array" ref="AF1635">_xlfn.IFS(T1635 &lt; 3, "Unsatisfied", T1635 &lt;= 4, "Neutral", T1635 &gt; 4, "Satisfied" )</f>
        <v>Unsatisfied</v>
      </c>
      <c r="AG1635" t="str" cm="1">
        <f t="array" ref="AG1635">_xlfn.IFS(Q1635 &lt; 3, "Needs Improvement", Q1635 &lt;= 4, "Good", Q1635 &gt; 4, "Excellent" )</f>
        <v>Good</v>
      </c>
      <c r="AH1635" t="str">
        <f t="shared" si="51"/>
        <v>Needs Improvement</v>
      </c>
    </row>
    <row r="1636" spans="1:34" x14ac:dyDescent="0.35">
      <c r="A1636">
        <v>2157</v>
      </c>
      <c r="B1636" s="1">
        <v>43966</v>
      </c>
      <c r="C1636" t="s">
        <v>28</v>
      </c>
      <c r="D1636" t="s">
        <v>81</v>
      </c>
      <c r="E1636" t="s">
        <v>30</v>
      </c>
      <c r="F1636" t="s">
        <v>31</v>
      </c>
      <c r="G1636" t="s">
        <v>45</v>
      </c>
      <c r="H1636" t="s">
        <v>55</v>
      </c>
      <c r="I1636" t="s">
        <v>34</v>
      </c>
      <c r="J1636" t="s">
        <v>58</v>
      </c>
      <c r="K1636" s="1">
        <v>18296</v>
      </c>
      <c r="L1636" t="s">
        <v>36</v>
      </c>
      <c r="M1636" t="s">
        <v>37</v>
      </c>
      <c r="N1636" t="s">
        <v>84</v>
      </c>
      <c r="O1636" t="s">
        <v>67</v>
      </c>
      <c r="P1636" t="s">
        <v>78</v>
      </c>
      <c r="Q1636">
        <v>4</v>
      </c>
      <c r="R1636" s="1">
        <v>44905</v>
      </c>
      <c r="S1636">
        <v>4</v>
      </c>
      <c r="T1636">
        <v>2</v>
      </c>
      <c r="U1636">
        <v>5</v>
      </c>
      <c r="V1636" s="1">
        <v>44836</v>
      </c>
      <c r="W1636" t="s">
        <v>41</v>
      </c>
      <c r="X1636" t="s">
        <v>42</v>
      </c>
      <c r="Y1636" t="s">
        <v>52</v>
      </c>
      <c r="Z1636">
        <v>1</v>
      </c>
      <c r="AA1636">
        <v>152.69</v>
      </c>
      <c r="AB1636">
        <v>70</v>
      </c>
      <c r="AC1636" t="str" cm="1">
        <f t="array" ref="AC1636">_xlfn.IFS(AB1636 &lt;=29, "Young Adult", AB1636 &lt;=44, "Adult", AB1636 &lt;=59, "Middle Age", AB1636 &gt; 59, "Old")</f>
        <v>Old</v>
      </c>
      <c r="AD1636">
        <f t="shared" ca="1" si="50"/>
        <v>6</v>
      </c>
      <c r="AE1636" t="str" cm="1">
        <f t="array" ref="AE1636">_xlfn.IFS(S1636 &lt; 3, "Low", S1636 &lt;= 4, "Medium", S1636 &gt; 4, "High")</f>
        <v>Medium</v>
      </c>
      <c r="AF1636" t="str" cm="1">
        <f t="array" ref="AF1636">_xlfn.IFS(T1636 &lt; 3, "Unsatisfied", T1636 &lt;= 4, "Neutral", T1636 &gt; 4, "Satisfied" )</f>
        <v>Unsatisfied</v>
      </c>
      <c r="AG1636" t="str" cm="1">
        <f t="array" ref="AG1636">_xlfn.IFS(Q1636 &lt; 3, "Needs Improvement", Q1636 &lt;= 4, "Good", Q1636 &gt; 4, "Excellent" )</f>
        <v>Good</v>
      </c>
      <c r="AH1636" t="str">
        <f t="shared" si="51"/>
        <v>Needs Improvement</v>
      </c>
    </row>
    <row r="1637" spans="1:34" x14ac:dyDescent="0.35">
      <c r="A1637">
        <v>2158</v>
      </c>
      <c r="B1637" s="1">
        <v>44980</v>
      </c>
      <c r="C1637" t="s">
        <v>28</v>
      </c>
      <c r="D1637" t="s">
        <v>54</v>
      </c>
      <c r="E1637" t="s">
        <v>30</v>
      </c>
      <c r="F1637" t="s">
        <v>55</v>
      </c>
      <c r="G1637" t="s">
        <v>56</v>
      </c>
      <c r="H1637" t="s">
        <v>55</v>
      </c>
      <c r="I1637" t="s">
        <v>34</v>
      </c>
      <c r="J1637" t="s">
        <v>70</v>
      </c>
      <c r="K1637" s="1">
        <v>22834</v>
      </c>
      <c r="L1637" t="s">
        <v>36</v>
      </c>
      <c r="M1637" t="s">
        <v>37</v>
      </c>
      <c r="N1637" t="s">
        <v>38</v>
      </c>
      <c r="O1637" t="s">
        <v>67</v>
      </c>
      <c r="P1637" t="s">
        <v>78</v>
      </c>
      <c r="Q1637">
        <v>3</v>
      </c>
      <c r="R1637" s="1">
        <v>44930</v>
      </c>
      <c r="S1637">
        <v>2</v>
      </c>
      <c r="T1637">
        <v>4</v>
      </c>
      <c r="U1637">
        <v>3</v>
      </c>
      <c r="V1637" s="1">
        <v>45022</v>
      </c>
      <c r="W1637" t="s">
        <v>92</v>
      </c>
      <c r="X1637" t="s">
        <v>51</v>
      </c>
      <c r="Y1637" t="s">
        <v>43</v>
      </c>
      <c r="Z1637">
        <v>1</v>
      </c>
      <c r="AA1637">
        <v>989.3</v>
      </c>
      <c r="AB1637">
        <v>61</v>
      </c>
      <c r="AC1637" t="str" cm="1">
        <f t="array" ref="AC1637">_xlfn.IFS(AB1637 &lt;=29, "Young Adult", AB1637 &lt;=44, "Adult", AB1637 &lt;=59, "Middle Age", AB1637 &gt; 59, "Old")</f>
        <v>Old</v>
      </c>
      <c r="AD1637">
        <f t="shared" ca="1" si="50"/>
        <v>3</v>
      </c>
      <c r="AE1637" t="str" cm="1">
        <f t="array" ref="AE1637">_xlfn.IFS(S1637 &lt; 3, "Low", S1637 &lt;= 4, "Medium", S1637 &gt; 4, "High")</f>
        <v>Low</v>
      </c>
      <c r="AF1637" t="str" cm="1">
        <f t="array" ref="AF1637">_xlfn.IFS(T1637 &lt; 3, "Unsatisfied", T1637 &lt;= 4, "Neutral", T1637 &gt; 4, "Satisfied" )</f>
        <v>Neutral</v>
      </c>
      <c r="AG1637" t="str" cm="1">
        <f t="array" ref="AG1637">_xlfn.IFS(Q1637 &lt; 3, "Needs Improvement", Q1637 &lt;= 4, "Good", Q1637 &gt; 4, "Excellent" )</f>
        <v>Good</v>
      </c>
      <c r="AH1637" t="str">
        <f t="shared" si="51"/>
        <v>Needs Improvement</v>
      </c>
    </row>
    <row r="1638" spans="1:34" x14ac:dyDescent="0.35">
      <c r="A1638">
        <v>2159</v>
      </c>
      <c r="B1638" s="1">
        <v>44278</v>
      </c>
      <c r="C1638" t="s">
        <v>28</v>
      </c>
      <c r="D1638" t="s">
        <v>94</v>
      </c>
      <c r="E1638" t="s">
        <v>30</v>
      </c>
      <c r="F1638" t="s">
        <v>55</v>
      </c>
      <c r="G1638" t="s">
        <v>32</v>
      </c>
      <c r="H1638" t="s">
        <v>33</v>
      </c>
      <c r="I1638" t="s">
        <v>34</v>
      </c>
      <c r="J1638" t="s">
        <v>47</v>
      </c>
      <c r="K1638" s="1">
        <v>30467</v>
      </c>
      <c r="L1638" t="s">
        <v>36</v>
      </c>
      <c r="M1638" t="s">
        <v>37</v>
      </c>
      <c r="N1638" t="s">
        <v>38</v>
      </c>
      <c r="O1638" t="s">
        <v>39</v>
      </c>
      <c r="P1638" t="s">
        <v>78</v>
      </c>
      <c r="Q1638">
        <v>5</v>
      </c>
      <c r="R1638" s="1">
        <v>44824</v>
      </c>
      <c r="S1638">
        <v>1</v>
      </c>
      <c r="T1638">
        <v>1</v>
      </c>
      <c r="U1638">
        <v>1</v>
      </c>
      <c r="V1638" s="1">
        <v>44950</v>
      </c>
      <c r="W1638" t="s">
        <v>50</v>
      </c>
      <c r="X1638" t="s">
        <v>51</v>
      </c>
      <c r="Y1638" t="s">
        <v>63</v>
      </c>
      <c r="Z1638">
        <v>3</v>
      </c>
      <c r="AA1638">
        <v>833.52</v>
      </c>
      <c r="AB1638">
        <v>38</v>
      </c>
      <c r="AC1638" t="str" cm="1">
        <f t="array" ref="AC1638">_xlfn.IFS(AB1638 &lt;=29, "Young Adult", AB1638 &lt;=44, "Adult", AB1638 &lt;=59, "Middle Age", AB1638 &gt; 59, "Old")</f>
        <v>Adult</v>
      </c>
      <c r="AD1638">
        <f t="shared" ca="1" si="50"/>
        <v>5</v>
      </c>
      <c r="AE1638" t="str" cm="1">
        <f t="array" ref="AE1638">_xlfn.IFS(S1638 &lt; 3, "Low", S1638 &lt;= 4, "Medium", S1638 &gt; 4, "High")</f>
        <v>Low</v>
      </c>
      <c r="AF1638" t="str" cm="1">
        <f t="array" ref="AF1638">_xlfn.IFS(T1638 &lt; 3, "Unsatisfied", T1638 &lt;= 4, "Neutral", T1638 &gt; 4, "Satisfied" )</f>
        <v>Unsatisfied</v>
      </c>
      <c r="AG1638" t="str" cm="1">
        <f t="array" ref="AG1638">_xlfn.IFS(Q1638 &lt; 3, "Needs Improvement", Q1638 &lt;= 4, "Good", Q1638 &gt; 4, "Excellent" )</f>
        <v>Excellent</v>
      </c>
      <c r="AH1638" t="str">
        <f t="shared" si="51"/>
        <v>Effective</v>
      </c>
    </row>
    <row r="1639" spans="1:34" x14ac:dyDescent="0.35">
      <c r="A1639">
        <v>2160</v>
      </c>
      <c r="B1639" s="1">
        <v>44872</v>
      </c>
      <c r="C1639" t="s">
        <v>28</v>
      </c>
      <c r="D1639" t="s">
        <v>85</v>
      </c>
      <c r="E1639" t="s">
        <v>30</v>
      </c>
      <c r="F1639" t="s">
        <v>55</v>
      </c>
      <c r="G1639" t="s">
        <v>45</v>
      </c>
      <c r="H1639" t="s">
        <v>46</v>
      </c>
      <c r="I1639" t="s">
        <v>34</v>
      </c>
      <c r="J1639" t="s">
        <v>65</v>
      </c>
      <c r="K1639" s="1">
        <v>32285</v>
      </c>
      <c r="L1639" t="s">
        <v>36</v>
      </c>
      <c r="M1639" t="s">
        <v>37</v>
      </c>
      <c r="N1639" t="s">
        <v>60</v>
      </c>
      <c r="O1639" t="s">
        <v>67</v>
      </c>
      <c r="P1639" t="s">
        <v>78</v>
      </c>
      <c r="Q1639">
        <v>3</v>
      </c>
      <c r="R1639" s="1">
        <v>44946</v>
      </c>
      <c r="S1639">
        <v>1</v>
      </c>
      <c r="T1639">
        <v>1</v>
      </c>
      <c r="U1639">
        <v>5</v>
      </c>
      <c r="V1639" s="1">
        <v>45093</v>
      </c>
      <c r="W1639" t="s">
        <v>50</v>
      </c>
      <c r="X1639" t="s">
        <v>42</v>
      </c>
      <c r="Y1639" t="s">
        <v>63</v>
      </c>
      <c r="Z1639">
        <v>5</v>
      </c>
      <c r="AA1639">
        <v>329.65</v>
      </c>
      <c r="AB1639">
        <v>34</v>
      </c>
      <c r="AC1639" t="str" cm="1">
        <f t="array" ref="AC1639">_xlfn.IFS(AB1639 &lt;=29, "Young Adult", AB1639 &lt;=44, "Adult", AB1639 &lt;=59, "Middle Age", AB1639 &gt; 59, "Old")</f>
        <v>Adult</v>
      </c>
      <c r="AD1639">
        <f t="shared" ca="1" si="50"/>
        <v>3</v>
      </c>
      <c r="AE1639" t="str" cm="1">
        <f t="array" ref="AE1639">_xlfn.IFS(S1639 &lt; 3, "Low", S1639 &lt;= 4, "Medium", S1639 &gt; 4, "High")</f>
        <v>Low</v>
      </c>
      <c r="AF1639" t="str" cm="1">
        <f t="array" ref="AF1639">_xlfn.IFS(T1639 &lt; 3, "Unsatisfied", T1639 &lt;= 4, "Neutral", T1639 &gt; 4, "Satisfied" )</f>
        <v>Unsatisfied</v>
      </c>
      <c r="AG1639" t="str" cm="1">
        <f t="array" ref="AG1639">_xlfn.IFS(Q1639 &lt; 3, "Needs Improvement", Q1639 &lt;= 4, "Good", Q1639 &gt; 4, "Excellent" )</f>
        <v>Good</v>
      </c>
      <c r="AH1639" t="str">
        <f t="shared" si="51"/>
        <v>Effective</v>
      </c>
    </row>
    <row r="1640" spans="1:34" x14ac:dyDescent="0.35">
      <c r="A1640">
        <v>2161</v>
      </c>
      <c r="B1640" s="1">
        <v>44335</v>
      </c>
      <c r="C1640" t="s">
        <v>28</v>
      </c>
      <c r="D1640" t="s">
        <v>64</v>
      </c>
      <c r="E1640" t="s">
        <v>30</v>
      </c>
      <c r="F1640" t="s">
        <v>31</v>
      </c>
      <c r="G1640" t="s">
        <v>32</v>
      </c>
      <c r="H1640" t="s">
        <v>55</v>
      </c>
      <c r="I1640" t="s">
        <v>34</v>
      </c>
      <c r="J1640" t="s">
        <v>96</v>
      </c>
      <c r="K1640" s="1">
        <v>18774</v>
      </c>
      <c r="L1640" t="s">
        <v>36</v>
      </c>
      <c r="M1640" t="s">
        <v>37</v>
      </c>
      <c r="N1640" t="s">
        <v>84</v>
      </c>
      <c r="O1640" t="s">
        <v>61</v>
      </c>
      <c r="P1640" t="s">
        <v>78</v>
      </c>
      <c r="Q1640">
        <v>3</v>
      </c>
      <c r="R1640" s="1">
        <v>45073</v>
      </c>
      <c r="S1640">
        <v>1</v>
      </c>
      <c r="T1640">
        <v>4</v>
      </c>
      <c r="U1640">
        <v>3</v>
      </c>
      <c r="V1640" s="1">
        <v>44833</v>
      </c>
      <c r="W1640" t="s">
        <v>92</v>
      </c>
      <c r="X1640" t="s">
        <v>42</v>
      </c>
      <c r="Y1640" t="s">
        <v>63</v>
      </c>
      <c r="Z1640">
        <v>1</v>
      </c>
      <c r="AA1640">
        <v>443.04</v>
      </c>
      <c r="AB1640">
        <v>70</v>
      </c>
      <c r="AC1640" t="str" cm="1">
        <f t="array" ref="AC1640">_xlfn.IFS(AB1640 &lt;=29, "Young Adult", AB1640 &lt;=44, "Adult", AB1640 &lt;=59, "Middle Age", AB1640 &gt; 59, "Old")</f>
        <v>Old</v>
      </c>
      <c r="AD1640">
        <f t="shared" ca="1" si="50"/>
        <v>5</v>
      </c>
      <c r="AE1640" t="str" cm="1">
        <f t="array" ref="AE1640">_xlfn.IFS(S1640 &lt; 3, "Low", S1640 &lt;= 4, "Medium", S1640 &gt; 4, "High")</f>
        <v>Low</v>
      </c>
      <c r="AF1640" t="str" cm="1">
        <f t="array" ref="AF1640">_xlfn.IFS(T1640 &lt; 3, "Unsatisfied", T1640 &lt;= 4, "Neutral", T1640 &gt; 4, "Satisfied" )</f>
        <v>Neutral</v>
      </c>
      <c r="AG1640" t="str" cm="1">
        <f t="array" ref="AG1640">_xlfn.IFS(Q1640 &lt; 3, "Needs Improvement", Q1640 &lt;= 4, "Good", Q1640 &gt; 4, "Excellent" )</f>
        <v>Good</v>
      </c>
      <c r="AH1640" t="str">
        <f t="shared" si="51"/>
        <v>Effective</v>
      </c>
    </row>
    <row r="1641" spans="1:34" x14ac:dyDescent="0.35">
      <c r="A1641">
        <v>2162</v>
      </c>
      <c r="B1641" s="1">
        <v>44198</v>
      </c>
      <c r="C1641" t="s">
        <v>106</v>
      </c>
      <c r="D1641" t="s">
        <v>74</v>
      </c>
      <c r="E1641" t="s">
        <v>30</v>
      </c>
      <c r="F1641" t="s">
        <v>55</v>
      </c>
      <c r="G1641" t="s">
        <v>56</v>
      </c>
      <c r="H1641" t="s">
        <v>33</v>
      </c>
      <c r="I1641" t="s">
        <v>34</v>
      </c>
      <c r="J1641" t="s">
        <v>96</v>
      </c>
      <c r="K1641" s="1">
        <v>25663</v>
      </c>
      <c r="L1641" t="s">
        <v>36</v>
      </c>
      <c r="M1641" t="s">
        <v>37</v>
      </c>
      <c r="N1641" t="s">
        <v>84</v>
      </c>
      <c r="O1641" t="s">
        <v>67</v>
      </c>
      <c r="P1641" t="s">
        <v>78</v>
      </c>
      <c r="Q1641">
        <v>3</v>
      </c>
      <c r="R1641" s="1">
        <v>44974</v>
      </c>
      <c r="S1641">
        <v>3</v>
      </c>
      <c r="T1641">
        <v>5</v>
      </c>
      <c r="U1641">
        <v>4</v>
      </c>
      <c r="V1641" s="1">
        <v>45080</v>
      </c>
      <c r="W1641" t="s">
        <v>62</v>
      </c>
      <c r="X1641" t="s">
        <v>51</v>
      </c>
      <c r="Y1641" t="s">
        <v>52</v>
      </c>
      <c r="Z1641">
        <v>5</v>
      </c>
      <c r="AA1641">
        <v>136.81</v>
      </c>
      <c r="AB1641">
        <v>51</v>
      </c>
      <c r="AC1641" t="str" cm="1">
        <f t="array" ref="AC1641">_xlfn.IFS(AB1641 &lt;=29, "Young Adult", AB1641 &lt;=44, "Adult", AB1641 &lt;=59, "Middle Age", AB1641 &gt; 59, "Old")</f>
        <v>Middle Age</v>
      </c>
      <c r="AD1641">
        <f t="shared" ca="1" si="50"/>
        <v>5</v>
      </c>
      <c r="AE1641" t="str" cm="1">
        <f t="array" ref="AE1641">_xlfn.IFS(S1641 &lt; 3, "Low", S1641 &lt;= 4, "Medium", S1641 &gt; 4, "High")</f>
        <v>Medium</v>
      </c>
      <c r="AF1641" t="str" cm="1">
        <f t="array" ref="AF1641">_xlfn.IFS(T1641 &lt; 3, "Unsatisfied", T1641 &lt;= 4, "Neutral", T1641 &gt; 4, "Satisfied" )</f>
        <v>Satisfied</v>
      </c>
      <c r="AG1641" t="str" cm="1">
        <f t="array" ref="AG1641">_xlfn.IFS(Q1641 &lt; 3, "Needs Improvement", Q1641 &lt;= 4, "Good", Q1641 &gt; 4, "Excellent" )</f>
        <v>Good</v>
      </c>
      <c r="AH1641" t="str">
        <f t="shared" si="51"/>
        <v>Needs Improvement</v>
      </c>
    </row>
    <row r="1642" spans="1:34" x14ac:dyDescent="0.35">
      <c r="A1642">
        <v>2163</v>
      </c>
      <c r="B1642" s="1">
        <v>43550</v>
      </c>
      <c r="C1642" t="s">
        <v>106</v>
      </c>
      <c r="D1642" t="s">
        <v>81</v>
      </c>
      <c r="E1642" t="s">
        <v>30</v>
      </c>
      <c r="F1642" t="s">
        <v>31</v>
      </c>
      <c r="G1642" t="s">
        <v>56</v>
      </c>
      <c r="H1642" t="s">
        <v>55</v>
      </c>
      <c r="I1642" t="s">
        <v>34</v>
      </c>
      <c r="J1642" t="s">
        <v>58</v>
      </c>
      <c r="K1642" s="1">
        <v>24430</v>
      </c>
      <c r="L1642" t="s">
        <v>36</v>
      </c>
      <c r="M1642" t="s">
        <v>37</v>
      </c>
      <c r="N1642" t="s">
        <v>38</v>
      </c>
      <c r="O1642" t="s">
        <v>67</v>
      </c>
      <c r="P1642" t="s">
        <v>78</v>
      </c>
      <c r="Q1642">
        <v>1</v>
      </c>
      <c r="R1642" s="1">
        <v>44938</v>
      </c>
      <c r="S1642">
        <v>5</v>
      </c>
      <c r="T1642">
        <v>5</v>
      </c>
      <c r="U1642">
        <v>4</v>
      </c>
      <c r="V1642" s="1">
        <v>44945</v>
      </c>
      <c r="W1642" t="s">
        <v>92</v>
      </c>
      <c r="X1642" t="s">
        <v>42</v>
      </c>
      <c r="Y1642" t="s">
        <v>43</v>
      </c>
      <c r="Z1642">
        <v>3</v>
      </c>
      <c r="AA1642">
        <v>665.2</v>
      </c>
      <c r="AB1642">
        <v>53</v>
      </c>
      <c r="AC1642" t="str" cm="1">
        <f t="array" ref="AC1642">_xlfn.IFS(AB1642 &lt;=29, "Young Adult", AB1642 &lt;=44, "Adult", AB1642 &lt;=59, "Middle Age", AB1642 &gt; 59, "Old")</f>
        <v>Middle Age</v>
      </c>
      <c r="AD1642">
        <f t="shared" ca="1" si="50"/>
        <v>7</v>
      </c>
      <c r="AE1642" t="str" cm="1">
        <f t="array" ref="AE1642">_xlfn.IFS(S1642 &lt; 3, "Low", S1642 &lt;= 4, "Medium", S1642 &gt; 4, "High")</f>
        <v>High</v>
      </c>
      <c r="AF1642" t="str" cm="1">
        <f t="array" ref="AF1642">_xlfn.IFS(T1642 &lt; 3, "Unsatisfied", T1642 &lt;= 4, "Neutral", T1642 &gt; 4, "Satisfied" )</f>
        <v>Satisfied</v>
      </c>
      <c r="AG1642" t="str" cm="1">
        <f t="array" ref="AG1642">_xlfn.IFS(Q1642 &lt; 3, "Needs Improvement", Q1642 &lt;= 4, "Good", Q1642 &gt; 4, "Excellent" )</f>
        <v>Needs Improvement</v>
      </c>
      <c r="AH1642" t="str">
        <f t="shared" si="51"/>
        <v>Needs Improvement</v>
      </c>
    </row>
    <row r="1643" spans="1:34" x14ac:dyDescent="0.35">
      <c r="A1643">
        <v>2164</v>
      </c>
      <c r="B1643" s="1">
        <v>44102</v>
      </c>
      <c r="C1643" t="s">
        <v>106</v>
      </c>
      <c r="D1643" t="s">
        <v>54</v>
      </c>
      <c r="E1643" t="s">
        <v>30</v>
      </c>
      <c r="F1643" t="s">
        <v>46</v>
      </c>
      <c r="G1643" t="s">
        <v>32</v>
      </c>
      <c r="H1643" t="s">
        <v>55</v>
      </c>
      <c r="I1643" t="s">
        <v>34</v>
      </c>
      <c r="J1643" t="s">
        <v>75</v>
      </c>
      <c r="K1643" s="1">
        <v>18471</v>
      </c>
      <c r="L1643" t="s">
        <v>36</v>
      </c>
      <c r="M1643" t="s">
        <v>37</v>
      </c>
      <c r="N1643" t="s">
        <v>72</v>
      </c>
      <c r="O1643" t="s">
        <v>77</v>
      </c>
      <c r="P1643" t="s">
        <v>78</v>
      </c>
      <c r="Q1643">
        <v>3</v>
      </c>
      <c r="R1643" s="1">
        <v>44904</v>
      </c>
      <c r="S1643">
        <v>3</v>
      </c>
      <c r="T1643">
        <v>1</v>
      </c>
      <c r="U1643">
        <v>3</v>
      </c>
      <c r="V1643" s="1">
        <v>45088</v>
      </c>
      <c r="W1643" t="s">
        <v>68</v>
      </c>
      <c r="X1643" t="s">
        <v>42</v>
      </c>
      <c r="Y1643" t="s">
        <v>52</v>
      </c>
      <c r="Z1643">
        <v>2</v>
      </c>
      <c r="AA1643">
        <v>978.55</v>
      </c>
      <c r="AB1643">
        <v>70</v>
      </c>
      <c r="AC1643" t="str" cm="1">
        <f t="array" ref="AC1643">_xlfn.IFS(AB1643 &lt;=29, "Young Adult", AB1643 &lt;=44, "Adult", AB1643 &lt;=59, "Middle Age", AB1643 &gt; 59, "Old")</f>
        <v>Old</v>
      </c>
      <c r="AD1643">
        <f t="shared" ca="1" si="50"/>
        <v>5</v>
      </c>
      <c r="AE1643" t="str" cm="1">
        <f t="array" ref="AE1643">_xlfn.IFS(S1643 &lt; 3, "Low", S1643 &lt;= 4, "Medium", S1643 &gt; 4, "High")</f>
        <v>Medium</v>
      </c>
      <c r="AF1643" t="str" cm="1">
        <f t="array" ref="AF1643">_xlfn.IFS(T1643 &lt; 3, "Unsatisfied", T1643 &lt;= 4, "Neutral", T1643 &gt; 4, "Satisfied" )</f>
        <v>Unsatisfied</v>
      </c>
      <c r="AG1643" t="str" cm="1">
        <f t="array" ref="AG1643">_xlfn.IFS(Q1643 &lt; 3, "Needs Improvement", Q1643 &lt;= 4, "Good", Q1643 &gt; 4, "Excellent" )</f>
        <v>Good</v>
      </c>
      <c r="AH1643" t="str">
        <f t="shared" si="51"/>
        <v>Needs Improvement</v>
      </c>
    </row>
    <row r="1644" spans="1:34" x14ac:dyDescent="0.35">
      <c r="A1644">
        <v>2165</v>
      </c>
      <c r="B1644" s="1">
        <v>43540</v>
      </c>
      <c r="C1644" t="s">
        <v>106</v>
      </c>
      <c r="D1644" t="s">
        <v>69</v>
      </c>
      <c r="E1644" t="s">
        <v>30</v>
      </c>
      <c r="F1644" t="s">
        <v>31</v>
      </c>
      <c r="G1644" t="s">
        <v>32</v>
      </c>
      <c r="H1644" t="s">
        <v>55</v>
      </c>
      <c r="I1644" t="s">
        <v>34</v>
      </c>
      <c r="J1644" t="s">
        <v>70</v>
      </c>
      <c r="K1644" s="1">
        <v>17569</v>
      </c>
      <c r="L1644" t="s">
        <v>36</v>
      </c>
      <c r="M1644" t="s">
        <v>37</v>
      </c>
      <c r="N1644" t="s">
        <v>84</v>
      </c>
      <c r="O1644" t="s">
        <v>77</v>
      </c>
      <c r="P1644" t="s">
        <v>78</v>
      </c>
      <c r="Q1644">
        <v>3</v>
      </c>
      <c r="R1644" s="1">
        <v>44862</v>
      </c>
      <c r="S1644">
        <v>5</v>
      </c>
      <c r="T1644">
        <v>3</v>
      </c>
      <c r="U1644">
        <v>3</v>
      </c>
      <c r="V1644" s="1">
        <v>45130</v>
      </c>
      <c r="W1644" t="s">
        <v>62</v>
      </c>
      <c r="X1644" t="s">
        <v>51</v>
      </c>
      <c r="Y1644" t="s">
        <v>43</v>
      </c>
      <c r="Z1644">
        <v>4</v>
      </c>
      <c r="AA1644">
        <v>652.57000000000005</v>
      </c>
      <c r="AB1644">
        <v>71</v>
      </c>
      <c r="AC1644" t="str" cm="1">
        <f t="array" ref="AC1644">_xlfn.IFS(AB1644 &lt;=29, "Young Adult", AB1644 &lt;=44, "Adult", AB1644 &lt;=59, "Middle Age", AB1644 &gt; 59, "Old")</f>
        <v>Old</v>
      </c>
      <c r="AD1644">
        <f t="shared" ca="1" si="50"/>
        <v>7</v>
      </c>
      <c r="AE1644" t="str" cm="1">
        <f t="array" ref="AE1644">_xlfn.IFS(S1644 &lt; 3, "Low", S1644 &lt;= 4, "Medium", S1644 &gt; 4, "High")</f>
        <v>High</v>
      </c>
      <c r="AF1644" t="str" cm="1">
        <f t="array" ref="AF1644">_xlfn.IFS(T1644 &lt; 3, "Unsatisfied", T1644 &lt;= 4, "Neutral", T1644 &gt; 4, "Satisfied" )</f>
        <v>Neutral</v>
      </c>
      <c r="AG1644" t="str" cm="1">
        <f t="array" ref="AG1644">_xlfn.IFS(Q1644 &lt; 3, "Needs Improvement", Q1644 &lt;= 4, "Good", Q1644 &gt; 4, "Excellent" )</f>
        <v>Good</v>
      </c>
      <c r="AH1644" t="str">
        <f t="shared" si="51"/>
        <v>Needs Improvement</v>
      </c>
    </row>
    <row r="1645" spans="1:34" x14ac:dyDescent="0.35">
      <c r="A1645">
        <v>2166</v>
      </c>
      <c r="B1645" s="1">
        <v>43544</v>
      </c>
      <c r="C1645" t="s">
        <v>106</v>
      </c>
      <c r="D1645" t="s">
        <v>29</v>
      </c>
      <c r="E1645" t="s">
        <v>30</v>
      </c>
      <c r="F1645" t="s">
        <v>31</v>
      </c>
      <c r="G1645" t="s">
        <v>56</v>
      </c>
      <c r="H1645" t="s">
        <v>46</v>
      </c>
      <c r="I1645" t="s">
        <v>34</v>
      </c>
      <c r="J1645" t="s">
        <v>70</v>
      </c>
      <c r="K1645" s="1">
        <v>35682</v>
      </c>
      <c r="L1645" t="s">
        <v>36</v>
      </c>
      <c r="M1645" t="s">
        <v>37</v>
      </c>
      <c r="N1645" t="s">
        <v>84</v>
      </c>
      <c r="O1645" t="s">
        <v>39</v>
      </c>
      <c r="P1645" t="s">
        <v>78</v>
      </c>
      <c r="Q1645">
        <v>3</v>
      </c>
      <c r="R1645" s="1">
        <v>44942</v>
      </c>
      <c r="S1645">
        <v>2</v>
      </c>
      <c r="T1645">
        <v>2</v>
      </c>
      <c r="U1645">
        <v>1</v>
      </c>
      <c r="V1645" s="1">
        <v>44836</v>
      </c>
      <c r="W1645" t="s">
        <v>68</v>
      </c>
      <c r="X1645" t="s">
        <v>51</v>
      </c>
      <c r="Y1645" t="s">
        <v>73</v>
      </c>
      <c r="Z1645">
        <v>2</v>
      </c>
      <c r="AA1645">
        <v>953.59</v>
      </c>
      <c r="AB1645">
        <v>22</v>
      </c>
      <c r="AC1645" t="str" cm="1">
        <f t="array" ref="AC1645">_xlfn.IFS(AB1645 &lt;=29, "Young Adult", AB1645 &lt;=44, "Adult", AB1645 &lt;=59, "Middle Age", AB1645 &gt; 59, "Old")</f>
        <v>Young Adult</v>
      </c>
      <c r="AD1645">
        <f t="shared" ca="1" si="50"/>
        <v>7</v>
      </c>
      <c r="AE1645" t="str" cm="1">
        <f t="array" ref="AE1645">_xlfn.IFS(S1645 &lt; 3, "Low", S1645 &lt;= 4, "Medium", S1645 &gt; 4, "High")</f>
        <v>Low</v>
      </c>
      <c r="AF1645" t="str" cm="1">
        <f t="array" ref="AF1645">_xlfn.IFS(T1645 &lt; 3, "Unsatisfied", T1645 &lt;= 4, "Neutral", T1645 &gt; 4, "Satisfied" )</f>
        <v>Unsatisfied</v>
      </c>
      <c r="AG1645" t="str" cm="1">
        <f t="array" ref="AG1645">_xlfn.IFS(Q1645 &lt; 3, "Needs Improvement", Q1645 &lt;= 4, "Good", Q1645 &gt; 4, "Excellent" )</f>
        <v>Good</v>
      </c>
      <c r="AH1645" t="str">
        <f t="shared" si="51"/>
        <v>Needs Improvement</v>
      </c>
    </row>
    <row r="1646" spans="1:34" x14ac:dyDescent="0.35">
      <c r="A1646">
        <v>2168</v>
      </c>
      <c r="B1646" s="1">
        <v>43320</v>
      </c>
      <c r="C1646" t="s">
        <v>106</v>
      </c>
      <c r="D1646" t="s">
        <v>44</v>
      </c>
      <c r="E1646" t="s">
        <v>30</v>
      </c>
      <c r="F1646" t="s">
        <v>46</v>
      </c>
      <c r="G1646" t="s">
        <v>56</v>
      </c>
      <c r="H1646" t="s">
        <v>55</v>
      </c>
      <c r="I1646" t="s">
        <v>34</v>
      </c>
      <c r="J1646" t="s">
        <v>70</v>
      </c>
      <c r="K1646" s="1">
        <v>34715</v>
      </c>
      <c r="L1646" t="s">
        <v>36</v>
      </c>
      <c r="M1646" t="s">
        <v>37</v>
      </c>
      <c r="N1646" t="s">
        <v>72</v>
      </c>
      <c r="O1646" t="s">
        <v>77</v>
      </c>
      <c r="P1646" t="s">
        <v>78</v>
      </c>
      <c r="Q1646">
        <v>3</v>
      </c>
      <c r="R1646" s="1">
        <v>44934</v>
      </c>
      <c r="S1646">
        <v>5</v>
      </c>
      <c r="T1646">
        <v>1</v>
      </c>
      <c r="U1646">
        <v>4</v>
      </c>
      <c r="V1646" s="1">
        <v>45139</v>
      </c>
      <c r="W1646" t="s">
        <v>50</v>
      </c>
      <c r="X1646" t="s">
        <v>42</v>
      </c>
      <c r="Y1646" t="s">
        <v>52</v>
      </c>
      <c r="Z1646">
        <v>2</v>
      </c>
      <c r="AA1646">
        <v>851.51</v>
      </c>
      <c r="AB1646">
        <v>23</v>
      </c>
      <c r="AC1646" t="str" cm="1">
        <f t="array" ref="AC1646">_xlfn.IFS(AB1646 &lt;=29, "Young Adult", AB1646 &lt;=44, "Adult", AB1646 &lt;=59, "Middle Age", AB1646 &gt; 59, "Old")</f>
        <v>Young Adult</v>
      </c>
      <c r="AD1646">
        <f t="shared" ca="1" si="50"/>
        <v>7</v>
      </c>
      <c r="AE1646" t="str" cm="1">
        <f t="array" ref="AE1646">_xlfn.IFS(S1646 &lt; 3, "Low", S1646 &lt;= 4, "Medium", S1646 &gt; 4, "High")</f>
        <v>High</v>
      </c>
      <c r="AF1646" t="str" cm="1">
        <f t="array" ref="AF1646">_xlfn.IFS(T1646 &lt; 3, "Unsatisfied", T1646 &lt;= 4, "Neutral", T1646 &gt; 4, "Satisfied" )</f>
        <v>Unsatisfied</v>
      </c>
      <c r="AG1646" t="str" cm="1">
        <f t="array" ref="AG1646">_xlfn.IFS(Q1646 &lt; 3, "Needs Improvement", Q1646 &lt;= 4, "Good", Q1646 &gt; 4, "Excellent" )</f>
        <v>Good</v>
      </c>
      <c r="AH1646" t="str">
        <f t="shared" si="51"/>
        <v>Needs Improvement</v>
      </c>
    </row>
    <row r="1647" spans="1:34" x14ac:dyDescent="0.35">
      <c r="A1647">
        <v>2169</v>
      </c>
      <c r="B1647" s="1">
        <v>44016</v>
      </c>
      <c r="C1647" t="s">
        <v>106</v>
      </c>
      <c r="D1647" t="s">
        <v>87</v>
      </c>
      <c r="E1647" t="s">
        <v>30</v>
      </c>
      <c r="F1647" t="s">
        <v>55</v>
      </c>
      <c r="G1647" t="s">
        <v>45</v>
      </c>
      <c r="H1647" t="s">
        <v>55</v>
      </c>
      <c r="I1647" t="s">
        <v>34</v>
      </c>
      <c r="J1647" t="s">
        <v>65</v>
      </c>
      <c r="K1647" s="1">
        <v>35059</v>
      </c>
      <c r="L1647" t="s">
        <v>36</v>
      </c>
      <c r="M1647" t="s">
        <v>37</v>
      </c>
      <c r="N1647" t="s">
        <v>72</v>
      </c>
      <c r="O1647" t="s">
        <v>39</v>
      </c>
      <c r="P1647" t="s">
        <v>78</v>
      </c>
      <c r="Q1647">
        <v>3</v>
      </c>
      <c r="R1647" s="1">
        <v>45034</v>
      </c>
      <c r="S1647">
        <v>5</v>
      </c>
      <c r="T1647">
        <v>2</v>
      </c>
      <c r="U1647">
        <v>4</v>
      </c>
      <c r="V1647" s="1">
        <v>45002</v>
      </c>
      <c r="W1647" t="s">
        <v>50</v>
      </c>
      <c r="X1647" t="s">
        <v>51</v>
      </c>
      <c r="Y1647" t="s">
        <v>43</v>
      </c>
      <c r="Z1647">
        <v>1</v>
      </c>
      <c r="AA1647">
        <v>200.13</v>
      </c>
      <c r="AB1647">
        <v>25</v>
      </c>
      <c r="AC1647" t="str" cm="1">
        <f t="array" ref="AC1647">_xlfn.IFS(AB1647 &lt;=29, "Young Adult", AB1647 &lt;=44, "Adult", AB1647 &lt;=59, "Middle Age", AB1647 &gt; 59, "Old")</f>
        <v>Young Adult</v>
      </c>
      <c r="AD1647">
        <f t="shared" ca="1" si="50"/>
        <v>5</v>
      </c>
      <c r="AE1647" t="str" cm="1">
        <f t="array" ref="AE1647">_xlfn.IFS(S1647 &lt; 3, "Low", S1647 &lt;= 4, "Medium", S1647 &gt; 4, "High")</f>
        <v>High</v>
      </c>
      <c r="AF1647" t="str" cm="1">
        <f t="array" ref="AF1647">_xlfn.IFS(T1647 &lt; 3, "Unsatisfied", T1647 &lt;= 4, "Neutral", T1647 &gt; 4, "Satisfied" )</f>
        <v>Unsatisfied</v>
      </c>
      <c r="AG1647" t="str" cm="1">
        <f t="array" ref="AG1647">_xlfn.IFS(Q1647 &lt; 3, "Needs Improvement", Q1647 &lt;= 4, "Good", Q1647 &gt; 4, "Excellent" )</f>
        <v>Good</v>
      </c>
      <c r="AH1647" t="str">
        <f t="shared" si="51"/>
        <v>Needs Improvement</v>
      </c>
    </row>
    <row r="1648" spans="1:34" x14ac:dyDescent="0.35">
      <c r="A1648">
        <v>2170</v>
      </c>
      <c r="B1648" s="1">
        <v>44955</v>
      </c>
      <c r="C1648" t="s">
        <v>28</v>
      </c>
      <c r="D1648" t="s">
        <v>54</v>
      </c>
      <c r="E1648" t="s">
        <v>30</v>
      </c>
      <c r="F1648" t="s">
        <v>55</v>
      </c>
      <c r="G1648" t="s">
        <v>32</v>
      </c>
      <c r="H1648" t="s">
        <v>46</v>
      </c>
      <c r="I1648" t="s">
        <v>34</v>
      </c>
      <c r="J1648" t="s">
        <v>101</v>
      </c>
      <c r="K1648" s="1">
        <v>18431</v>
      </c>
      <c r="L1648" t="s">
        <v>36</v>
      </c>
      <c r="M1648" t="s">
        <v>37</v>
      </c>
      <c r="N1648" t="s">
        <v>72</v>
      </c>
      <c r="O1648" t="s">
        <v>39</v>
      </c>
      <c r="P1648" t="s">
        <v>78</v>
      </c>
      <c r="Q1648">
        <v>3</v>
      </c>
      <c r="R1648" s="1">
        <v>44956</v>
      </c>
      <c r="S1648">
        <v>1</v>
      </c>
      <c r="T1648">
        <v>5</v>
      </c>
      <c r="U1648">
        <v>2</v>
      </c>
      <c r="V1648" s="1">
        <v>44999</v>
      </c>
      <c r="W1648" t="s">
        <v>41</v>
      </c>
      <c r="X1648" t="s">
        <v>51</v>
      </c>
      <c r="Y1648" t="s">
        <v>63</v>
      </c>
      <c r="Z1648">
        <v>2</v>
      </c>
      <c r="AA1648">
        <v>347.4</v>
      </c>
      <c r="AB1648">
        <v>73</v>
      </c>
      <c r="AC1648" t="str" cm="1">
        <f t="array" ref="AC1648">_xlfn.IFS(AB1648 &lt;=29, "Young Adult", AB1648 &lt;=44, "Adult", AB1648 &lt;=59, "Middle Age", AB1648 &gt; 59, "Old")</f>
        <v>Old</v>
      </c>
      <c r="AD1648">
        <f t="shared" ca="1" si="50"/>
        <v>3</v>
      </c>
      <c r="AE1648" t="str" cm="1">
        <f t="array" ref="AE1648">_xlfn.IFS(S1648 &lt; 3, "Low", S1648 &lt;= 4, "Medium", S1648 &gt; 4, "High")</f>
        <v>Low</v>
      </c>
      <c r="AF1648" t="str" cm="1">
        <f t="array" ref="AF1648">_xlfn.IFS(T1648 &lt; 3, "Unsatisfied", T1648 &lt;= 4, "Neutral", T1648 &gt; 4, "Satisfied" )</f>
        <v>Satisfied</v>
      </c>
      <c r="AG1648" t="str" cm="1">
        <f t="array" ref="AG1648">_xlfn.IFS(Q1648 &lt; 3, "Needs Improvement", Q1648 &lt;= 4, "Good", Q1648 &gt; 4, "Excellent" )</f>
        <v>Good</v>
      </c>
      <c r="AH1648" t="str">
        <f t="shared" si="51"/>
        <v>Effective</v>
      </c>
    </row>
    <row r="1649" spans="1:34" x14ac:dyDescent="0.35">
      <c r="A1649">
        <v>2171</v>
      </c>
      <c r="B1649" s="1">
        <v>44417</v>
      </c>
      <c r="C1649" t="s">
        <v>28</v>
      </c>
      <c r="D1649" t="s">
        <v>69</v>
      </c>
      <c r="E1649" t="s">
        <v>30</v>
      </c>
      <c r="F1649" t="s">
        <v>55</v>
      </c>
      <c r="G1649" t="s">
        <v>45</v>
      </c>
      <c r="H1649" t="s">
        <v>46</v>
      </c>
      <c r="I1649" t="s">
        <v>34</v>
      </c>
      <c r="J1649" t="s">
        <v>82</v>
      </c>
      <c r="K1649" s="1">
        <v>33645</v>
      </c>
      <c r="L1649" t="s">
        <v>36</v>
      </c>
      <c r="M1649" t="s">
        <v>37</v>
      </c>
      <c r="N1649" t="s">
        <v>49</v>
      </c>
      <c r="O1649" t="s">
        <v>67</v>
      </c>
      <c r="P1649" t="s">
        <v>78</v>
      </c>
      <c r="Q1649">
        <v>3</v>
      </c>
      <c r="R1649" s="1">
        <v>45001</v>
      </c>
      <c r="S1649">
        <v>1</v>
      </c>
      <c r="T1649">
        <v>3</v>
      </c>
      <c r="U1649">
        <v>2</v>
      </c>
      <c r="V1649" s="1">
        <v>45096</v>
      </c>
      <c r="W1649" t="s">
        <v>92</v>
      </c>
      <c r="X1649" t="s">
        <v>51</v>
      </c>
      <c r="Y1649" t="s">
        <v>73</v>
      </c>
      <c r="Z1649">
        <v>3</v>
      </c>
      <c r="AA1649">
        <v>243.07</v>
      </c>
      <c r="AB1649">
        <v>29</v>
      </c>
      <c r="AC1649" t="str" cm="1">
        <f t="array" ref="AC1649">_xlfn.IFS(AB1649 &lt;=29, "Young Adult", AB1649 &lt;=44, "Adult", AB1649 &lt;=59, "Middle Age", AB1649 &gt; 59, "Old")</f>
        <v>Young Adult</v>
      </c>
      <c r="AD1649">
        <f t="shared" ca="1" si="50"/>
        <v>4</v>
      </c>
      <c r="AE1649" t="str" cm="1">
        <f t="array" ref="AE1649">_xlfn.IFS(S1649 &lt; 3, "Low", S1649 &lt;= 4, "Medium", S1649 &gt; 4, "High")</f>
        <v>Low</v>
      </c>
      <c r="AF1649" t="str" cm="1">
        <f t="array" ref="AF1649">_xlfn.IFS(T1649 &lt; 3, "Unsatisfied", T1649 &lt;= 4, "Neutral", T1649 &gt; 4, "Satisfied" )</f>
        <v>Neutral</v>
      </c>
      <c r="AG1649" t="str" cm="1">
        <f t="array" ref="AG1649">_xlfn.IFS(Q1649 &lt; 3, "Needs Improvement", Q1649 &lt;= 4, "Good", Q1649 &gt; 4, "Excellent" )</f>
        <v>Good</v>
      </c>
      <c r="AH1649" t="str">
        <f t="shared" si="51"/>
        <v>Needs Improvement</v>
      </c>
    </row>
    <row r="1650" spans="1:34" x14ac:dyDescent="0.35">
      <c r="A1650">
        <v>2172</v>
      </c>
      <c r="B1650" s="1">
        <v>44332</v>
      </c>
      <c r="C1650" t="s">
        <v>28</v>
      </c>
      <c r="D1650" t="s">
        <v>29</v>
      </c>
      <c r="E1650" t="s">
        <v>108</v>
      </c>
      <c r="F1650" t="s">
        <v>46</v>
      </c>
      <c r="G1650" t="s">
        <v>32</v>
      </c>
      <c r="H1650" t="s">
        <v>33</v>
      </c>
      <c r="I1650" t="s">
        <v>34</v>
      </c>
      <c r="J1650" t="s">
        <v>70</v>
      </c>
      <c r="K1650" s="1">
        <v>34486</v>
      </c>
      <c r="L1650" t="s">
        <v>36</v>
      </c>
      <c r="M1650" t="s">
        <v>37</v>
      </c>
      <c r="N1650" t="s">
        <v>60</v>
      </c>
      <c r="O1650" t="s">
        <v>61</v>
      </c>
      <c r="P1650" t="s">
        <v>78</v>
      </c>
      <c r="Q1650">
        <v>3</v>
      </c>
      <c r="R1650" s="1">
        <v>45002</v>
      </c>
      <c r="S1650">
        <v>2</v>
      </c>
      <c r="T1650">
        <v>4</v>
      </c>
      <c r="U1650">
        <v>1</v>
      </c>
      <c r="V1650" s="1">
        <v>45100</v>
      </c>
      <c r="W1650" t="s">
        <v>62</v>
      </c>
      <c r="X1650" t="s">
        <v>51</v>
      </c>
      <c r="Y1650" t="s">
        <v>52</v>
      </c>
      <c r="Z1650">
        <v>2</v>
      </c>
      <c r="AA1650">
        <v>198.08</v>
      </c>
      <c r="AB1650">
        <v>27</v>
      </c>
      <c r="AC1650" t="str" cm="1">
        <f t="array" ref="AC1650">_xlfn.IFS(AB1650 &lt;=29, "Young Adult", AB1650 &lt;=44, "Adult", AB1650 &lt;=59, "Middle Age", AB1650 &gt; 59, "Old")</f>
        <v>Young Adult</v>
      </c>
      <c r="AD1650">
        <f t="shared" ca="1" si="50"/>
        <v>5</v>
      </c>
      <c r="AE1650" t="str" cm="1">
        <f t="array" ref="AE1650">_xlfn.IFS(S1650 &lt; 3, "Low", S1650 &lt;= 4, "Medium", S1650 &gt; 4, "High")</f>
        <v>Low</v>
      </c>
      <c r="AF1650" t="str" cm="1">
        <f t="array" ref="AF1650">_xlfn.IFS(T1650 &lt; 3, "Unsatisfied", T1650 &lt;= 4, "Neutral", T1650 &gt; 4, "Satisfied" )</f>
        <v>Neutral</v>
      </c>
      <c r="AG1650" t="str" cm="1">
        <f t="array" ref="AG1650">_xlfn.IFS(Q1650 &lt; 3, "Needs Improvement", Q1650 &lt;= 4, "Good", Q1650 &gt; 4, "Excellent" )</f>
        <v>Good</v>
      </c>
      <c r="AH1650" t="str">
        <f t="shared" si="51"/>
        <v>Needs Improvement</v>
      </c>
    </row>
    <row r="1651" spans="1:34" x14ac:dyDescent="0.35">
      <c r="A1651">
        <v>2173</v>
      </c>
      <c r="B1651" s="1">
        <v>44422</v>
      </c>
      <c r="C1651" t="s">
        <v>28</v>
      </c>
      <c r="D1651" t="s">
        <v>85</v>
      </c>
      <c r="E1651" t="s">
        <v>108</v>
      </c>
      <c r="F1651" t="s">
        <v>31</v>
      </c>
      <c r="G1651" t="s">
        <v>45</v>
      </c>
      <c r="H1651" t="s">
        <v>46</v>
      </c>
      <c r="I1651" t="s">
        <v>34</v>
      </c>
      <c r="J1651" t="s">
        <v>79</v>
      </c>
      <c r="K1651" s="1">
        <v>32054</v>
      </c>
      <c r="L1651" t="s">
        <v>36</v>
      </c>
      <c r="M1651" t="s">
        <v>37</v>
      </c>
      <c r="N1651" t="s">
        <v>84</v>
      </c>
      <c r="O1651" t="s">
        <v>77</v>
      </c>
      <c r="P1651" t="s">
        <v>78</v>
      </c>
      <c r="Q1651">
        <v>3</v>
      </c>
      <c r="R1651" s="1">
        <v>44970</v>
      </c>
      <c r="S1651">
        <v>1</v>
      </c>
      <c r="T1651">
        <v>4</v>
      </c>
      <c r="U1651">
        <v>3</v>
      </c>
      <c r="V1651" s="1">
        <v>45034</v>
      </c>
      <c r="W1651" t="s">
        <v>68</v>
      </c>
      <c r="X1651" t="s">
        <v>51</v>
      </c>
      <c r="Y1651" t="s">
        <v>63</v>
      </c>
      <c r="Z1651">
        <v>5</v>
      </c>
      <c r="AA1651">
        <v>372.55</v>
      </c>
      <c r="AB1651">
        <v>34</v>
      </c>
      <c r="AC1651" t="str" cm="1">
        <f t="array" ref="AC1651">_xlfn.IFS(AB1651 &lt;=29, "Young Adult", AB1651 &lt;=44, "Adult", AB1651 &lt;=59, "Middle Age", AB1651 &gt; 59, "Old")</f>
        <v>Adult</v>
      </c>
      <c r="AD1651">
        <f t="shared" ca="1" si="50"/>
        <v>4</v>
      </c>
      <c r="AE1651" t="str" cm="1">
        <f t="array" ref="AE1651">_xlfn.IFS(S1651 &lt; 3, "Low", S1651 &lt;= 4, "Medium", S1651 &gt; 4, "High")</f>
        <v>Low</v>
      </c>
      <c r="AF1651" t="str" cm="1">
        <f t="array" ref="AF1651">_xlfn.IFS(T1651 &lt; 3, "Unsatisfied", T1651 &lt;= 4, "Neutral", T1651 &gt; 4, "Satisfied" )</f>
        <v>Neutral</v>
      </c>
      <c r="AG1651" t="str" cm="1">
        <f t="array" ref="AG1651">_xlfn.IFS(Q1651 &lt; 3, "Needs Improvement", Q1651 &lt;= 4, "Good", Q1651 &gt; 4, "Excellent" )</f>
        <v>Good</v>
      </c>
      <c r="AH1651" t="str">
        <f t="shared" si="51"/>
        <v>Effective</v>
      </c>
    </row>
    <row r="1652" spans="1:34" x14ac:dyDescent="0.35">
      <c r="A1652">
        <v>2174</v>
      </c>
      <c r="B1652" s="1">
        <v>44600</v>
      </c>
      <c r="C1652" t="s">
        <v>28</v>
      </c>
      <c r="D1652" t="s">
        <v>44</v>
      </c>
      <c r="E1652" t="s">
        <v>30</v>
      </c>
      <c r="F1652" t="s">
        <v>55</v>
      </c>
      <c r="G1652" t="s">
        <v>56</v>
      </c>
      <c r="H1652" t="s">
        <v>33</v>
      </c>
      <c r="I1652" t="s">
        <v>34</v>
      </c>
      <c r="J1652" t="s">
        <v>75</v>
      </c>
      <c r="K1652" s="1">
        <v>25931</v>
      </c>
      <c r="L1652" t="s">
        <v>36</v>
      </c>
      <c r="M1652" t="s">
        <v>37</v>
      </c>
      <c r="N1652" t="s">
        <v>72</v>
      </c>
      <c r="O1652" t="s">
        <v>67</v>
      </c>
      <c r="P1652" t="s">
        <v>78</v>
      </c>
      <c r="Q1652">
        <v>3</v>
      </c>
      <c r="R1652" s="1">
        <v>44920</v>
      </c>
      <c r="S1652">
        <v>1</v>
      </c>
      <c r="T1652">
        <v>1</v>
      </c>
      <c r="U1652">
        <v>5</v>
      </c>
      <c r="V1652" s="1">
        <v>44878</v>
      </c>
      <c r="W1652" t="s">
        <v>68</v>
      </c>
      <c r="X1652" t="s">
        <v>51</v>
      </c>
      <c r="Y1652" t="s">
        <v>52</v>
      </c>
      <c r="Z1652">
        <v>2</v>
      </c>
      <c r="AA1652">
        <v>446.22</v>
      </c>
      <c r="AB1652">
        <v>52</v>
      </c>
      <c r="AC1652" t="str" cm="1">
        <f t="array" ref="AC1652">_xlfn.IFS(AB1652 &lt;=29, "Young Adult", AB1652 &lt;=44, "Adult", AB1652 &lt;=59, "Middle Age", AB1652 &gt; 59, "Old")</f>
        <v>Middle Age</v>
      </c>
      <c r="AD1652">
        <f t="shared" ca="1" si="50"/>
        <v>4</v>
      </c>
      <c r="AE1652" t="str" cm="1">
        <f t="array" ref="AE1652">_xlfn.IFS(S1652 &lt; 3, "Low", S1652 &lt;= 4, "Medium", S1652 &gt; 4, "High")</f>
        <v>Low</v>
      </c>
      <c r="AF1652" t="str" cm="1">
        <f t="array" ref="AF1652">_xlfn.IFS(T1652 &lt; 3, "Unsatisfied", T1652 &lt;= 4, "Neutral", T1652 &gt; 4, "Satisfied" )</f>
        <v>Unsatisfied</v>
      </c>
      <c r="AG1652" t="str" cm="1">
        <f t="array" ref="AG1652">_xlfn.IFS(Q1652 &lt; 3, "Needs Improvement", Q1652 &lt;= 4, "Good", Q1652 &gt; 4, "Excellent" )</f>
        <v>Good</v>
      </c>
      <c r="AH1652" t="str">
        <f t="shared" si="51"/>
        <v>Needs Improvement</v>
      </c>
    </row>
    <row r="1653" spans="1:34" x14ac:dyDescent="0.35">
      <c r="A1653">
        <v>2175</v>
      </c>
      <c r="B1653" s="1">
        <v>43815</v>
      </c>
      <c r="C1653" t="s">
        <v>28</v>
      </c>
      <c r="D1653" t="s">
        <v>87</v>
      </c>
      <c r="E1653" t="s">
        <v>30</v>
      </c>
      <c r="F1653" t="s">
        <v>31</v>
      </c>
      <c r="G1653" t="s">
        <v>32</v>
      </c>
      <c r="H1653" t="s">
        <v>33</v>
      </c>
      <c r="I1653" t="s">
        <v>34</v>
      </c>
      <c r="J1653" t="s">
        <v>70</v>
      </c>
      <c r="K1653" s="1">
        <v>32052</v>
      </c>
      <c r="L1653" t="s">
        <v>36</v>
      </c>
      <c r="M1653" t="s">
        <v>37</v>
      </c>
      <c r="N1653" t="s">
        <v>49</v>
      </c>
      <c r="O1653" t="s">
        <v>39</v>
      </c>
      <c r="P1653" t="s">
        <v>78</v>
      </c>
      <c r="Q1653">
        <v>2</v>
      </c>
      <c r="R1653" s="1">
        <v>45001</v>
      </c>
      <c r="S1653">
        <v>1</v>
      </c>
      <c r="T1653">
        <v>3</v>
      </c>
      <c r="U1653">
        <v>3</v>
      </c>
      <c r="V1653" s="1">
        <v>44979</v>
      </c>
      <c r="W1653" t="s">
        <v>92</v>
      </c>
      <c r="X1653" t="s">
        <v>51</v>
      </c>
      <c r="Y1653" t="s">
        <v>63</v>
      </c>
      <c r="Z1653">
        <v>2</v>
      </c>
      <c r="AA1653">
        <v>512.6</v>
      </c>
      <c r="AB1653">
        <v>32</v>
      </c>
      <c r="AC1653" t="str" cm="1">
        <f t="array" ref="AC1653">_xlfn.IFS(AB1653 &lt;=29, "Young Adult", AB1653 &lt;=44, "Adult", AB1653 &lt;=59, "Middle Age", AB1653 &gt; 59, "Old")</f>
        <v>Adult</v>
      </c>
      <c r="AD1653">
        <f t="shared" ca="1" si="50"/>
        <v>6</v>
      </c>
      <c r="AE1653" t="str" cm="1">
        <f t="array" ref="AE1653">_xlfn.IFS(S1653 &lt; 3, "Low", S1653 &lt;= 4, "Medium", S1653 &gt; 4, "High")</f>
        <v>Low</v>
      </c>
      <c r="AF1653" t="str" cm="1">
        <f t="array" ref="AF1653">_xlfn.IFS(T1653 &lt; 3, "Unsatisfied", T1653 &lt;= 4, "Neutral", T1653 &gt; 4, "Satisfied" )</f>
        <v>Neutral</v>
      </c>
      <c r="AG1653" t="str" cm="1">
        <f t="array" ref="AG1653">_xlfn.IFS(Q1653 &lt; 3, "Needs Improvement", Q1653 &lt;= 4, "Good", Q1653 &gt; 4, "Excellent" )</f>
        <v>Needs Improvement</v>
      </c>
      <c r="AH1653" t="str">
        <f t="shared" si="51"/>
        <v>Needs Improvement</v>
      </c>
    </row>
    <row r="1654" spans="1:34" x14ac:dyDescent="0.35">
      <c r="A1654">
        <v>2176</v>
      </c>
      <c r="B1654" s="1">
        <v>44476</v>
      </c>
      <c r="C1654" t="s">
        <v>28</v>
      </c>
      <c r="D1654" t="s">
        <v>64</v>
      </c>
      <c r="E1654" t="s">
        <v>30</v>
      </c>
      <c r="F1654" t="s">
        <v>55</v>
      </c>
      <c r="G1654" t="s">
        <v>56</v>
      </c>
      <c r="H1654" t="s">
        <v>55</v>
      </c>
      <c r="I1654" t="s">
        <v>34</v>
      </c>
      <c r="J1654" t="s">
        <v>70</v>
      </c>
      <c r="K1654" s="1">
        <v>32499</v>
      </c>
      <c r="L1654" t="s">
        <v>36</v>
      </c>
      <c r="M1654" t="s">
        <v>37</v>
      </c>
      <c r="N1654" t="s">
        <v>84</v>
      </c>
      <c r="O1654" t="s">
        <v>67</v>
      </c>
      <c r="P1654" t="s">
        <v>78</v>
      </c>
      <c r="Q1654">
        <v>2</v>
      </c>
      <c r="R1654" s="1">
        <v>45045</v>
      </c>
      <c r="S1654">
        <v>2</v>
      </c>
      <c r="T1654">
        <v>1</v>
      </c>
      <c r="U1654">
        <v>1</v>
      </c>
      <c r="V1654" s="1">
        <v>45035</v>
      </c>
      <c r="W1654" t="s">
        <v>92</v>
      </c>
      <c r="X1654" t="s">
        <v>51</v>
      </c>
      <c r="Y1654" t="s">
        <v>63</v>
      </c>
      <c r="Z1654">
        <v>5</v>
      </c>
      <c r="AA1654">
        <v>357.52</v>
      </c>
      <c r="AB1654">
        <v>33</v>
      </c>
      <c r="AC1654" t="str" cm="1">
        <f t="array" ref="AC1654">_xlfn.IFS(AB1654 &lt;=29, "Young Adult", AB1654 &lt;=44, "Adult", AB1654 &lt;=59, "Middle Age", AB1654 &gt; 59, "Old")</f>
        <v>Adult</v>
      </c>
      <c r="AD1654">
        <f t="shared" ca="1" si="50"/>
        <v>4</v>
      </c>
      <c r="AE1654" t="str" cm="1">
        <f t="array" ref="AE1654">_xlfn.IFS(S1654 &lt; 3, "Low", S1654 &lt;= 4, "Medium", S1654 &gt; 4, "High")</f>
        <v>Low</v>
      </c>
      <c r="AF1654" t="str" cm="1">
        <f t="array" ref="AF1654">_xlfn.IFS(T1654 &lt; 3, "Unsatisfied", T1654 &lt;= 4, "Neutral", T1654 &gt; 4, "Satisfied" )</f>
        <v>Unsatisfied</v>
      </c>
      <c r="AG1654" t="str" cm="1">
        <f t="array" ref="AG1654">_xlfn.IFS(Q1654 &lt; 3, "Needs Improvement", Q1654 &lt;= 4, "Good", Q1654 &gt; 4, "Excellent" )</f>
        <v>Needs Improvement</v>
      </c>
      <c r="AH1654" t="str">
        <f t="shared" si="51"/>
        <v>Needs Improvement</v>
      </c>
    </row>
    <row r="1655" spans="1:34" x14ac:dyDescent="0.35">
      <c r="A1655">
        <v>2177</v>
      </c>
      <c r="B1655" s="1">
        <v>44188</v>
      </c>
      <c r="C1655" t="s">
        <v>28</v>
      </c>
      <c r="D1655" t="s">
        <v>94</v>
      </c>
      <c r="E1655" t="s">
        <v>30</v>
      </c>
      <c r="F1655" t="s">
        <v>55</v>
      </c>
      <c r="G1655" t="s">
        <v>45</v>
      </c>
      <c r="H1655" t="s">
        <v>55</v>
      </c>
      <c r="I1655" t="s">
        <v>34</v>
      </c>
      <c r="J1655" t="s">
        <v>102</v>
      </c>
      <c r="K1655" s="1">
        <v>18873</v>
      </c>
      <c r="L1655" t="s">
        <v>36</v>
      </c>
      <c r="M1655" t="s">
        <v>48</v>
      </c>
      <c r="N1655" t="s">
        <v>84</v>
      </c>
      <c r="O1655" t="s">
        <v>61</v>
      </c>
      <c r="P1655" t="s">
        <v>107</v>
      </c>
      <c r="Q1655">
        <v>4</v>
      </c>
      <c r="R1655" s="1">
        <v>44851</v>
      </c>
      <c r="S1655">
        <v>4</v>
      </c>
      <c r="T1655">
        <v>2</v>
      </c>
      <c r="U1655">
        <v>1</v>
      </c>
      <c r="V1655" s="1">
        <v>45114</v>
      </c>
      <c r="W1655" t="s">
        <v>50</v>
      </c>
      <c r="X1655" t="s">
        <v>51</v>
      </c>
      <c r="Y1655" t="s">
        <v>73</v>
      </c>
      <c r="Z1655">
        <v>4</v>
      </c>
      <c r="AA1655">
        <v>616.66</v>
      </c>
      <c r="AB1655">
        <v>69</v>
      </c>
      <c r="AC1655" t="str" cm="1">
        <f t="array" ref="AC1655">_xlfn.IFS(AB1655 &lt;=29, "Young Adult", AB1655 &lt;=44, "Adult", AB1655 &lt;=59, "Middle Age", AB1655 &gt; 59, "Old")</f>
        <v>Old</v>
      </c>
      <c r="AD1655">
        <f t="shared" ca="1" si="50"/>
        <v>5</v>
      </c>
      <c r="AE1655" t="str" cm="1">
        <f t="array" ref="AE1655">_xlfn.IFS(S1655 &lt; 3, "Low", S1655 &lt;= 4, "Medium", S1655 &gt; 4, "High")</f>
        <v>Medium</v>
      </c>
      <c r="AF1655" t="str" cm="1">
        <f t="array" ref="AF1655">_xlfn.IFS(T1655 &lt; 3, "Unsatisfied", T1655 &lt;= 4, "Neutral", T1655 &gt; 4, "Satisfied" )</f>
        <v>Unsatisfied</v>
      </c>
      <c r="AG1655" t="str" cm="1">
        <f t="array" ref="AG1655">_xlfn.IFS(Q1655 &lt; 3, "Needs Improvement", Q1655 &lt;= 4, "Good", Q1655 &gt; 4, "Excellent" )</f>
        <v>Good</v>
      </c>
      <c r="AH1655" t="str">
        <f t="shared" si="51"/>
        <v>Needs Improvement</v>
      </c>
    </row>
    <row r="1656" spans="1:34" x14ac:dyDescent="0.35">
      <c r="A1656">
        <v>2178</v>
      </c>
      <c r="B1656" s="1">
        <v>44866</v>
      </c>
      <c r="C1656" t="s">
        <v>28</v>
      </c>
      <c r="D1656" t="s">
        <v>74</v>
      </c>
      <c r="E1656" t="s">
        <v>30</v>
      </c>
      <c r="F1656" t="s">
        <v>31</v>
      </c>
      <c r="G1656" t="s">
        <v>56</v>
      </c>
      <c r="H1656" t="s">
        <v>46</v>
      </c>
      <c r="I1656" t="s">
        <v>34</v>
      </c>
      <c r="J1656" t="s">
        <v>97</v>
      </c>
      <c r="K1656" s="1">
        <v>33115</v>
      </c>
      <c r="L1656" t="s">
        <v>36</v>
      </c>
      <c r="M1656" t="s">
        <v>37</v>
      </c>
      <c r="N1656" t="s">
        <v>49</v>
      </c>
      <c r="O1656" t="s">
        <v>67</v>
      </c>
      <c r="P1656" t="s">
        <v>107</v>
      </c>
      <c r="Q1656">
        <v>4</v>
      </c>
      <c r="R1656" s="1">
        <v>44815</v>
      </c>
      <c r="S1656">
        <v>4</v>
      </c>
      <c r="T1656">
        <v>1</v>
      </c>
      <c r="U1656">
        <v>5</v>
      </c>
      <c r="V1656" s="1">
        <v>45054</v>
      </c>
      <c r="W1656" t="s">
        <v>92</v>
      </c>
      <c r="X1656" t="s">
        <v>42</v>
      </c>
      <c r="Y1656" t="s">
        <v>63</v>
      </c>
      <c r="Z1656">
        <v>5</v>
      </c>
      <c r="AA1656">
        <v>368.55</v>
      </c>
      <c r="AB1656">
        <v>32</v>
      </c>
      <c r="AC1656" t="str" cm="1">
        <f t="array" ref="AC1656">_xlfn.IFS(AB1656 &lt;=29, "Young Adult", AB1656 &lt;=44, "Adult", AB1656 &lt;=59, "Middle Age", AB1656 &gt; 59, "Old")</f>
        <v>Adult</v>
      </c>
      <c r="AD1656">
        <f t="shared" ca="1" si="50"/>
        <v>3</v>
      </c>
      <c r="AE1656" t="str" cm="1">
        <f t="array" ref="AE1656">_xlfn.IFS(S1656 &lt; 3, "Low", S1656 &lt;= 4, "Medium", S1656 &gt; 4, "High")</f>
        <v>Medium</v>
      </c>
      <c r="AF1656" t="str" cm="1">
        <f t="array" ref="AF1656">_xlfn.IFS(T1656 &lt; 3, "Unsatisfied", T1656 &lt;= 4, "Neutral", T1656 &gt; 4, "Satisfied" )</f>
        <v>Unsatisfied</v>
      </c>
      <c r="AG1656" t="str" cm="1">
        <f t="array" ref="AG1656">_xlfn.IFS(Q1656 &lt; 3, "Needs Improvement", Q1656 &lt;= 4, "Good", Q1656 &gt; 4, "Excellent" )</f>
        <v>Good</v>
      </c>
      <c r="AH1656" t="str">
        <f t="shared" si="51"/>
        <v>Effective</v>
      </c>
    </row>
    <row r="1657" spans="1:34" x14ac:dyDescent="0.35">
      <c r="A1657">
        <v>2179</v>
      </c>
      <c r="B1657" s="1">
        <v>44862</v>
      </c>
      <c r="C1657" t="s">
        <v>28</v>
      </c>
      <c r="D1657" t="s">
        <v>81</v>
      </c>
      <c r="E1657" t="s">
        <v>108</v>
      </c>
      <c r="F1657" t="s">
        <v>31</v>
      </c>
      <c r="G1657" t="s">
        <v>56</v>
      </c>
      <c r="H1657" t="s">
        <v>55</v>
      </c>
      <c r="I1657" t="s">
        <v>34</v>
      </c>
      <c r="J1657" t="s">
        <v>96</v>
      </c>
      <c r="K1657" s="1">
        <v>35068</v>
      </c>
      <c r="L1657" t="s">
        <v>36</v>
      </c>
      <c r="M1657" t="s">
        <v>37</v>
      </c>
      <c r="N1657" t="s">
        <v>72</v>
      </c>
      <c r="O1657" t="s">
        <v>39</v>
      </c>
      <c r="P1657" t="s">
        <v>107</v>
      </c>
      <c r="Q1657">
        <v>4</v>
      </c>
      <c r="R1657" s="1">
        <v>45093</v>
      </c>
      <c r="S1657">
        <v>1</v>
      </c>
      <c r="T1657">
        <v>3</v>
      </c>
      <c r="U1657">
        <v>1</v>
      </c>
      <c r="V1657" s="1">
        <v>44812</v>
      </c>
      <c r="W1657" t="s">
        <v>41</v>
      </c>
      <c r="X1657" t="s">
        <v>51</v>
      </c>
      <c r="Y1657" t="s">
        <v>73</v>
      </c>
      <c r="Z1657">
        <v>4</v>
      </c>
      <c r="AA1657">
        <v>937.57</v>
      </c>
      <c r="AB1657">
        <v>26</v>
      </c>
      <c r="AC1657" t="str" cm="1">
        <f t="array" ref="AC1657">_xlfn.IFS(AB1657 &lt;=29, "Young Adult", AB1657 &lt;=44, "Adult", AB1657 &lt;=59, "Middle Age", AB1657 &gt; 59, "Old")</f>
        <v>Young Adult</v>
      </c>
      <c r="AD1657">
        <f t="shared" ca="1" si="50"/>
        <v>3</v>
      </c>
      <c r="AE1657" t="str" cm="1">
        <f t="array" ref="AE1657">_xlfn.IFS(S1657 &lt; 3, "Low", S1657 &lt;= 4, "Medium", S1657 &gt; 4, "High")</f>
        <v>Low</v>
      </c>
      <c r="AF1657" t="str" cm="1">
        <f t="array" ref="AF1657">_xlfn.IFS(T1657 &lt; 3, "Unsatisfied", T1657 &lt;= 4, "Neutral", T1657 &gt; 4, "Satisfied" )</f>
        <v>Neutral</v>
      </c>
      <c r="AG1657" t="str" cm="1">
        <f t="array" ref="AG1657">_xlfn.IFS(Q1657 &lt; 3, "Needs Improvement", Q1657 &lt;= 4, "Good", Q1657 &gt; 4, "Excellent" )</f>
        <v>Good</v>
      </c>
      <c r="AH1657" t="str">
        <f t="shared" si="51"/>
        <v>Needs Improvement</v>
      </c>
    </row>
    <row r="1658" spans="1:34" x14ac:dyDescent="0.35">
      <c r="A1658">
        <v>2180</v>
      </c>
      <c r="B1658" s="1">
        <v>43407</v>
      </c>
      <c r="C1658" t="s">
        <v>28</v>
      </c>
      <c r="D1658" t="s">
        <v>54</v>
      </c>
      <c r="E1658" t="s">
        <v>30</v>
      </c>
      <c r="F1658" t="s">
        <v>55</v>
      </c>
      <c r="G1658" t="s">
        <v>45</v>
      </c>
      <c r="H1658" t="s">
        <v>55</v>
      </c>
      <c r="I1658" t="s">
        <v>34</v>
      </c>
      <c r="J1658" t="s">
        <v>70</v>
      </c>
      <c r="K1658" s="1">
        <v>29443</v>
      </c>
      <c r="L1658" t="s">
        <v>36</v>
      </c>
      <c r="M1658" t="s">
        <v>37</v>
      </c>
      <c r="N1658" t="s">
        <v>49</v>
      </c>
      <c r="O1658" t="s">
        <v>39</v>
      </c>
      <c r="P1658" t="s">
        <v>107</v>
      </c>
      <c r="Q1658">
        <v>5</v>
      </c>
      <c r="R1658" s="1">
        <v>45075</v>
      </c>
      <c r="S1658">
        <v>4</v>
      </c>
      <c r="T1658">
        <v>4</v>
      </c>
      <c r="U1658">
        <v>4</v>
      </c>
      <c r="V1658" s="1">
        <v>44962</v>
      </c>
      <c r="W1658" t="s">
        <v>68</v>
      </c>
      <c r="X1658" t="s">
        <v>51</v>
      </c>
      <c r="Y1658" t="s">
        <v>52</v>
      </c>
      <c r="Z1658">
        <v>4</v>
      </c>
      <c r="AA1658">
        <v>706.08</v>
      </c>
      <c r="AB1658">
        <v>38</v>
      </c>
      <c r="AC1658" t="str" cm="1">
        <f t="array" ref="AC1658">_xlfn.IFS(AB1658 &lt;=29, "Young Adult", AB1658 &lt;=44, "Adult", AB1658 &lt;=59, "Middle Age", AB1658 &gt; 59, "Old")</f>
        <v>Adult</v>
      </c>
      <c r="AD1658">
        <f t="shared" ca="1" si="50"/>
        <v>7</v>
      </c>
      <c r="AE1658" t="str" cm="1">
        <f t="array" ref="AE1658">_xlfn.IFS(S1658 &lt; 3, "Low", S1658 &lt;= 4, "Medium", S1658 &gt; 4, "High")</f>
        <v>Medium</v>
      </c>
      <c r="AF1658" t="str" cm="1">
        <f t="array" ref="AF1658">_xlfn.IFS(T1658 &lt; 3, "Unsatisfied", T1658 &lt;= 4, "Neutral", T1658 &gt; 4, "Satisfied" )</f>
        <v>Neutral</v>
      </c>
      <c r="AG1658" t="str" cm="1">
        <f t="array" ref="AG1658">_xlfn.IFS(Q1658 &lt; 3, "Needs Improvement", Q1658 &lt;= 4, "Good", Q1658 &gt; 4, "Excellent" )</f>
        <v>Excellent</v>
      </c>
      <c r="AH1658" t="str">
        <f t="shared" si="51"/>
        <v>Needs Improvement</v>
      </c>
    </row>
    <row r="1659" spans="1:34" x14ac:dyDescent="0.35">
      <c r="A1659">
        <v>2181</v>
      </c>
      <c r="B1659" s="1">
        <v>43529</v>
      </c>
      <c r="C1659" t="s">
        <v>28</v>
      </c>
      <c r="D1659" t="s">
        <v>69</v>
      </c>
      <c r="E1659" t="s">
        <v>30</v>
      </c>
      <c r="F1659" t="s">
        <v>31</v>
      </c>
      <c r="G1659" t="s">
        <v>45</v>
      </c>
      <c r="H1659" t="s">
        <v>33</v>
      </c>
      <c r="I1659" t="s">
        <v>34</v>
      </c>
      <c r="J1659" t="s">
        <v>70</v>
      </c>
      <c r="K1659" s="1">
        <v>33463</v>
      </c>
      <c r="L1659" t="s">
        <v>36</v>
      </c>
      <c r="M1659" t="s">
        <v>37</v>
      </c>
      <c r="N1659" t="s">
        <v>72</v>
      </c>
      <c r="O1659" t="s">
        <v>61</v>
      </c>
      <c r="P1659" t="s">
        <v>107</v>
      </c>
      <c r="Q1659">
        <v>5</v>
      </c>
      <c r="R1659" s="1">
        <v>44961</v>
      </c>
      <c r="S1659">
        <v>2</v>
      </c>
      <c r="T1659">
        <v>1</v>
      </c>
      <c r="U1659">
        <v>4</v>
      </c>
      <c r="V1659" s="1">
        <v>45105</v>
      </c>
      <c r="W1659" t="s">
        <v>92</v>
      </c>
      <c r="X1659" t="s">
        <v>42</v>
      </c>
      <c r="Y1659" t="s">
        <v>52</v>
      </c>
      <c r="Z1659">
        <v>2</v>
      </c>
      <c r="AA1659">
        <v>542.94000000000005</v>
      </c>
      <c r="AB1659">
        <v>28</v>
      </c>
      <c r="AC1659" t="str" cm="1">
        <f t="array" ref="AC1659">_xlfn.IFS(AB1659 &lt;=29, "Young Adult", AB1659 &lt;=44, "Adult", AB1659 &lt;=59, "Middle Age", AB1659 &gt; 59, "Old")</f>
        <v>Young Adult</v>
      </c>
      <c r="AD1659">
        <f t="shared" ca="1" si="50"/>
        <v>7</v>
      </c>
      <c r="AE1659" t="str" cm="1">
        <f t="array" ref="AE1659">_xlfn.IFS(S1659 &lt; 3, "Low", S1659 &lt;= 4, "Medium", S1659 &gt; 4, "High")</f>
        <v>Low</v>
      </c>
      <c r="AF1659" t="str" cm="1">
        <f t="array" ref="AF1659">_xlfn.IFS(T1659 &lt; 3, "Unsatisfied", T1659 &lt;= 4, "Neutral", T1659 &gt; 4, "Satisfied" )</f>
        <v>Unsatisfied</v>
      </c>
      <c r="AG1659" t="str" cm="1">
        <f t="array" ref="AG1659">_xlfn.IFS(Q1659 &lt; 3, "Needs Improvement", Q1659 &lt;= 4, "Good", Q1659 &gt; 4, "Excellent" )</f>
        <v>Excellent</v>
      </c>
      <c r="AH1659" t="str">
        <f t="shared" si="51"/>
        <v>Needs Improvement</v>
      </c>
    </row>
    <row r="1660" spans="1:34" x14ac:dyDescent="0.35">
      <c r="A1660">
        <v>2182</v>
      </c>
      <c r="B1660" s="1">
        <v>44269</v>
      </c>
      <c r="C1660" t="s">
        <v>28</v>
      </c>
      <c r="D1660" t="s">
        <v>29</v>
      </c>
      <c r="E1660" t="s">
        <v>30</v>
      </c>
      <c r="F1660" t="s">
        <v>55</v>
      </c>
      <c r="G1660" t="s">
        <v>45</v>
      </c>
      <c r="H1660" t="s">
        <v>46</v>
      </c>
      <c r="I1660" t="s">
        <v>34</v>
      </c>
      <c r="J1660" t="s">
        <v>75</v>
      </c>
      <c r="K1660" s="1">
        <v>33623</v>
      </c>
      <c r="L1660" t="s">
        <v>36</v>
      </c>
      <c r="M1660" t="s">
        <v>37</v>
      </c>
      <c r="N1660" t="s">
        <v>72</v>
      </c>
      <c r="O1660" t="s">
        <v>39</v>
      </c>
      <c r="P1660" t="s">
        <v>78</v>
      </c>
      <c r="Q1660">
        <v>4</v>
      </c>
      <c r="R1660" s="1">
        <v>45028</v>
      </c>
      <c r="S1660">
        <v>1</v>
      </c>
      <c r="T1660">
        <v>1</v>
      </c>
      <c r="U1660">
        <v>2</v>
      </c>
      <c r="V1660" s="1">
        <v>45129</v>
      </c>
      <c r="W1660" t="s">
        <v>92</v>
      </c>
      <c r="X1660" t="s">
        <v>51</v>
      </c>
      <c r="Y1660" t="s">
        <v>63</v>
      </c>
      <c r="Z1660">
        <v>2</v>
      </c>
      <c r="AA1660">
        <v>105.18</v>
      </c>
      <c r="AB1660">
        <v>29</v>
      </c>
      <c r="AC1660" t="str" cm="1">
        <f t="array" ref="AC1660">_xlfn.IFS(AB1660 &lt;=29, "Young Adult", AB1660 &lt;=44, "Adult", AB1660 &lt;=59, "Middle Age", AB1660 &gt; 59, "Old")</f>
        <v>Young Adult</v>
      </c>
      <c r="AD1660">
        <f t="shared" ca="1" si="50"/>
        <v>5</v>
      </c>
      <c r="AE1660" t="str" cm="1">
        <f t="array" ref="AE1660">_xlfn.IFS(S1660 &lt; 3, "Low", S1660 &lt;= 4, "Medium", S1660 &gt; 4, "High")</f>
        <v>Low</v>
      </c>
      <c r="AF1660" t="str" cm="1">
        <f t="array" ref="AF1660">_xlfn.IFS(T1660 &lt; 3, "Unsatisfied", T1660 &lt;= 4, "Neutral", T1660 &gt; 4, "Satisfied" )</f>
        <v>Unsatisfied</v>
      </c>
      <c r="AG1660" t="str" cm="1">
        <f t="array" ref="AG1660">_xlfn.IFS(Q1660 &lt; 3, "Needs Improvement", Q1660 &lt;= 4, "Good", Q1660 &gt; 4, "Excellent" )</f>
        <v>Good</v>
      </c>
      <c r="AH1660" t="str">
        <f t="shared" si="51"/>
        <v>Effective</v>
      </c>
    </row>
    <row r="1661" spans="1:34" x14ac:dyDescent="0.35">
      <c r="A1661">
        <v>2183</v>
      </c>
      <c r="B1661" s="1">
        <v>43447</v>
      </c>
      <c r="C1661" t="s">
        <v>28</v>
      </c>
      <c r="D1661" t="s">
        <v>85</v>
      </c>
      <c r="E1661" t="s">
        <v>30</v>
      </c>
      <c r="F1661" t="s">
        <v>31</v>
      </c>
      <c r="G1661" t="s">
        <v>32</v>
      </c>
      <c r="H1661" t="s">
        <v>55</v>
      </c>
      <c r="I1661" t="s">
        <v>34</v>
      </c>
      <c r="J1661" t="s">
        <v>35</v>
      </c>
      <c r="K1661" s="1">
        <v>18153</v>
      </c>
      <c r="L1661" t="s">
        <v>36</v>
      </c>
      <c r="M1661" t="s">
        <v>37</v>
      </c>
      <c r="N1661" t="s">
        <v>38</v>
      </c>
      <c r="O1661" t="s">
        <v>77</v>
      </c>
      <c r="P1661" t="s">
        <v>78</v>
      </c>
      <c r="Q1661">
        <v>5</v>
      </c>
      <c r="R1661" s="1">
        <v>44908</v>
      </c>
      <c r="S1661">
        <v>4</v>
      </c>
      <c r="T1661">
        <v>4</v>
      </c>
      <c r="U1661">
        <v>2</v>
      </c>
      <c r="V1661" s="1">
        <v>45039</v>
      </c>
      <c r="W1661" t="s">
        <v>92</v>
      </c>
      <c r="X1661" t="s">
        <v>51</v>
      </c>
      <c r="Y1661" t="s">
        <v>63</v>
      </c>
      <c r="Z1661">
        <v>3</v>
      </c>
      <c r="AA1661">
        <v>287.3</v>
      </c>
      <c r="AB1661">
        <v>69</v>
      </c>
      <c r="AC1661" t="str" cm="1">
        <f t="array" ref="AC1661">_xlfn.IFS(AB1661 &lt;=29, "Young Adult", AB1661 &lt;=44, "Adult", AB1661 &lt;=59, "Middle Age", AB1661 &gt; 59, "Old")</f>
        <v>Old</v>
      </c>
      <c r="AD1661">
        <f t="shared" ca="1" si="50"/>
        <v>7</v>
      </c>
      <c r="AE1661" t="str" cm="1">
        <f t="array" ref="AE1661">_xlfn.IFS(S1661 &lt; 3, "Low", S1661 &lt;= 4, "Medium", S1661 &gt; 4, "High")</f>
        <v>Medium</v>
      </c>
      <c r="AF1661" t="str" cm="1">
        <f t="array" ref="AF1661">_xlfn.IFS(T1661 &lt; 3, "Unsatisfied", T1661 &lt;= 4, "Neutral", T1661 &gt; 4, "Satisfied" )</f>
        <v>Neutral</v>
      </c>
      <c r="AG1661" t="str" cm="1">
        <f t="array" ref="AG1661">_xlfn.IFS(Q1661 &lt; 3, "Needs Improvement", Q1661 &lt;= 4, "Good", Q1661 &gt; 4, "Excellent" )</f>
        <v>Excellent</v>
      </c>
      <c r="AH1661" t="str">
        <f t="shared" si="51"/>
        <v>Effective</v>
      </c>
    </row>
    <row r="1662" spans="1:34" x14ac:dyDescent="0.35">
      <c r="A1662">
        <v>2184</v>
      </c>
      <c r="B1662" s="1">
        <v>44444</v>
      </c>
      <c r="C1662" t="s">
        <v>28</v>
      </c>
      <c r="D1662" t="s">
        <v>44</v>
      </c>
      <c r="E1662" t="s">
        <v>30</v>
      </c>
      <c r="F1662" t="s">
        <v>55</v>
      </c>
      <c r="G1662" t="s">
        <v>32</v>
      </c>
      <c r="H1662" t="s">
        <v>46</v>
      </c>
      <c r="I1662" t="s">
        <v>34</v>
      </c>
      <c r="J1662" t="s">
        <v>47</v>
      </c>
      <c r="K1662" s="1">
        <v>30732</v>
      </c>
      <c r="L1662" t="s">
        <v>36</v>
      </c>
      <c r="M1662" t="s">
        <v>37</v>
      </c>
      <c r="N1662" t="s">
        <v>60</v>
      </c>
      <c r="O1662" t="s">
        <v>77</v>
      </c>
      <c r="P1662" t="s">
        <v>78</v>
      </c>
      <c r="Q1662">
        <v>2</v>
      </c>
      <c r="R1662" s="1">
        <v>44994</v>
      </c>
      <c r="S1662">
        <v>2</v>
      </c>
      <c r="T1662">
        <v>4</v>
      </c>
      <c r="U1662">
        <v>4</v>
      </c>
      <c r="V1662" s="1">
        <v>44829</v>
      </c>
      <c r="W1662" t="s">
        <v>92</v>
      </c>
      <c r="X1662" t="s">
        <v>51</v>
      </c>
      <c r="Y1662" t="s">
        <v>43</v>
      </c>
      <c r="Z1662">
        <v>3</v>
      </c>
      <c r="AA1662">
        <v>661.36</v>
      </c>
      <c r="AB1662">
        <v>37</v>
      </c>
      <c r="AC1662" t="str" cm="1">
        <f t="array" ref="AC1662">_xlfn.IFS(AB1662 &lt;=29, "Young Adult", AB1662 &lt;=44, "Adult", AB1662 &lt;=59, "Middle Age", AB1662 &gt; 59, "Old")</f>
        <v>Adult</v>
      </c>
      <c r="AD1662">
        <f t="shared" ca="1" si="50"/>
        <v>4</v>
      </c>
      <c r="AE1662" t="str" cm="1">
        <f t="array" ref="AE1662">_xlfn.IFS(S1662 &lt; 3, "Low", S1662 &lt;= 4, "Medium", S1662 &gt; 4, "High")</f>
        <v>Low</v>
      </c>
      <c r="AF1662" t="str" cm="1">
        <f t="array" ref="AF1662">_xlfn.IFS(T1662 &lt; 3, "Unsatisfied", T1662 &lt;= 4, "Neutral", T1662 &gt; 4, "Satisfied" )</f>
        <v>Neutral</v>
      </c>
      <c r="AG1662" t="str" cm="1">
        <f t="array" ref="AG1662">_xlfn.IFS(Q1662 &lt; 3, "Needs Improvement", Q1662 &lt;= 4, "Good", Q1662 &gt; 4, "Excellent" )</f>
        <v>Needs Improvement</v>
      </c>
      <c r="AH1662" t="str">
        <f t="shared" si="51"/>
        <v>Needs Improvement</v>
      </c>
    </row>
    <row r="1663" spans="1:34" x14ac:dyDescent="0.35">
      <c r="A1663">
        <v>2185</v>
      </c>
      <c r="B1663" s="1">
        <v>43968</v>
      </c>
      <c r="C1663" t="s">
        <v>106</v>
      </c>
      <c r="D1663" t="s">
        <v>74</v>
      </c>
      <c r="E1663" t="s">
        <v>108</v>
      </c>
      <c r="F1663" t="s">
        <v>31</v>
      </c>
      <c r="G1663" t="s">
        <v>45</v>
      </c>
      <c r="H1663" t="s">
        <v>55</v>
      </c>
      <c r="I1663" t="s">
        <v>34</v>
      </c>
      <c r="J1663" t="s">
        <v>47</v>
      </c>
      <c r="K1663" s="1">
        <v>21661</v>
      </c>
      <c r="L1663" t="s">
        <v>36</v>
      </c>
      <c r="M1663" t="s">
        <v>37</v>
      </c>
      <c r="N1663" t="s">
        <v>84</v>
      </c>
      <c r="O1663" t="s">
        <v>61</v>
      </c>
      <c r="P1663" t="s">
        <v>78</v>
      </c>
      <c r="Q1663">
        <v>5</v>
      </c>
      <c r="R1663" s="1">
        <v>44872</v>
      </c>
      <c r="S1663">
        <v>4</v>
      </c>
      <c r="T1663">
        <v>5</v>
      </c>
      <c r="U1663">
        <v>5</v>
      </c>
      <c r="V1663" s="1">
        <v>45139</v>
      </c>
      <c r="W1663" t="s">
        <v>50</v>
      </c>
      <c r="X1663" t="s">
        <v>42</v>
      </c>
      <c r="Y1663" t="s">
        <v>52</v>
      </c>
      <c r="Z1663">
        <v>5</v>
      </c>
      <c r="AA1663">
        <v>220.95</v>
      </c>
      <c r="AB1663">
        <v>61</v>
      </c>
      <c r="AC1663" t="str" cm="1">
        <f t="array" ref="AC1663">_xlfn.IFS(AB1663 &lt;=29, "Young Adult", AB1663 &lt;=44, "Adult", AB1663 &lt;=59, "Middle Age", AB1663 &gt; 59, "Old")</f>
        <v>Old</v>
      </c>
      <c r="AD1663">
        <f t="shared" ca="1" si="50"/>
        <v>6</v>
      </c>
      <c r="AE1663" t="str" cm="1">
        <f t="array" ref="AE1663">_xlfn.IFS(S1663 &lt; 3, "Low", S1663 &lt;= 4, "Medium", S1663 &gt; 4, "High")</f>
        <v>Medium</v>
      </c>
      <c r="AF1663" t="str" cm="1">
        <f t="array" ref="AF1663">_xlfn.IFS(T1663 &lt; 3, "Unsatisfied", T1663 &lt;= 4, "Neutral", T1663 &gt; 4, "Satisfied" )</f>
        <v>Satisfied</v>
      </c>
      <c r="AG1663" t="str" cm="1">
        <f t="array" ref="AG1663">_xlfn.IFS(Q1663 &lt; 3, "Needs Improvement", Q1663 &lt;= 4, "Good", Q1663 &gt; 4, "Excellent" )</f>
        <v>Excellent</v>
      </c>
      <c r="AH1663" t="str">
        <f t="shared" si="51"/>
        <v>Needs Improvement</v>
      </c>
    </row>
    <row r="1664" spans="1:34" x14ac:dyDescent="0.35">
      <c r="A1664">
        <v>2186</v>
      </c>
      <c r="B1664" s="1">
        <v>44988</v>
      </c>
      <c r="C1664" t="s">
        <v>106</v>
      </c>
      <c r="D1664" t="s">
        <v>81</v>
      </c>
      <c r="E1664" t="s">
        <v>30</v>
      </c>
      <c r="F1664" t="s">
        <v>46</v>
      </c>
      <c r="G1664" t="s">
        <v>45</v>
      </c>
      <c r="H1664" t="s">
        <v>33</v>
      </c>
      <c r="I1664" t="s">
        <v>34</v>
      </c>
      <c r="J1664" t="s">
        <v>70</v>
      </c>
      <c r="K1664" s="1">
        <v>35567</v>
      </c>
      <c r="L1664" t="s">
        <v>36</v>
      </c>
      <c r="M1664" t="s">
        <v>48</v>
      </c>
      <c r="N1664" t="s">
        <v>49</v>
      </c>
      <c r="O1664" t="s">
        <v>67</v>
      </c>
      <c r="P1664" t="s">
        <v>78</v>
      </c>
      <c r="Q1664">
        <v>1</v>
      </c>
      <c r="R1664" s="1">
        <v>44821</v>
      </c>
      <c r="S1664">
        <v>4</v>
      </c>
      <c r="T1664">
        <v>1</v>
      </c>
      <c r="U1664">
        <v>1</v>
      </c>
      <c r="V1664" s="1">
        <v>44825</v>
      </c>
      <c r="W1664" t="s">
        <v>41</v>
      </c>
      <c r="X1664" t="s">
        <v>51</v>
      </c>
      <c r="Y1664" t="s">
        <v>43</v>
      </c>
      <c r="Z1664">
        <v>5</v>
      </c>
      <c r="AA1664">
        <v>747.61</v>
      </c>
      <c r="AB1664">
        <v>26</v>
      </c>
      <c r="AC1664" t="str" cm="1">
        <f t="array" ref="AC1664">_xlfn.IFS(AB1664 &lt;=29, "Young Adult", AB1664 &lt;=44, "Adult", AB1664 &lt;=59, "Middle Age", AB1664 &gt; 59, "Old")</f>
        <v>Young Adult</v>
      </c>
      <c r="AD1664">
        <f t="shared" ca="1" si="50"/>
        <v>3</v>
      </c>
      <c r="AE1664" t="str" cm="1">
        <f t="array" ref="AE1664">_xlfn.IFS(S1664 &lt; 3, "Low", S1664 &lt;= 4, "Medium", S1664 &gt; 4, "High")</f>
        <v>Medium</v>
      </c>
      <c r="AF1664" t="str" cm="1">
        <f t="array" ref="AF1664">_xlfn.IFS(T1664 &lt; 3, "Unsatisfied", T1664 &lt;= 4, "Neutral", T1664 &gt; 4, "Satisfied" )</f>
        <v>Unsatisfied</v>
      </c>
      <c r="AG1664" t="str" cm="1">
        <f t="array" ref="AG1664">_xlfn.IFS(Q1664 &lt; 3, "Needs Improvement", Q1664 &lt;= 4, "Good", Q1664 &gt; 4, "Excellent" )</f>
        <v>Needs Improvement</v>
      </c>
      <c r="AH1664" t="str">
        <f t="shared" si="51"/>
        <v>Needs Improvement</v>
      </c>
    </row>
    <row r="1665" spans="1:34" x14ac:dyDescent="0.35">
      <c r="A1665">
        <v>2187</v>
      </c>
      <c r="B1665" s="1">
        <v>43889</v>
      </c>
      <c r="C1665" t="s">
        <v>106</v>
      </c>
      <c r="D1665" t="s">
        <v>54</v>
      </c>
      <c r="E1665" t="s">
        <v>30</v>
      </c>
      <c r="F1665" t="s">
        <v>46</v>
      </c>
      <c r="G1665" t="s">
        <v>56</v>
      </c>
      <c r="H1665" t="s">
        <v>55</v>
      </c>
      <c r="I1665" t="s">
        <v>34</v>
      </c>
      <c r="J1665" t="s">
        <v>79</v>
      </c>
      <c r="K1665" s="1">
        <v>35821</v>
      </c>
      <c r="L1665" t="s">
        <v>36</v>
      </c>
      <c r="M1665" t="s">
        <v>37</v>
      </c>
      <c r="N1665" t="s">
        <v>49</v>
      </c>
      <c r="O1665" t="s">
        <v>67</v>
      </c>
      <c r="P1665" t="s">
        <v>78</v>
      </c>
      <c r="Q1665">
        <v>5</v>
      </c>
      <c r="R1665" s="1">
        <v>44940</v>
      </c>
      <c r="S1665">
        <v>2</v>
      </c>
      <c r="T1665">
        <v>1</v>
      </c>
      <c r="U1665">
        <v>5</v>
      </c>
      <c r="V1665" s="1">
        <v>45084</v>
      </c>
      <c r="W1665" t="s">
        <v>92</v>
      </c>
      <c r="X1665" t="s">
        <v>42</v>
      </c>
      <c r="Y1665" t="s">
        <v>63</v>
      </c>
      <c r="Z1665">
        <v>1</v>
      </c>
      <c r="AA1665">
        <v>575.77</v>
      </c>
      <c r="AB1665">
        <v>22</v>
      </c>
      <c r="AC1665" t="str" cm="1">
        <f t="array" ref="AC1665">_xlfn.IFS(AB1665 &lt;=29, "Young Adult", AB1665 &lt;=44, "Adult", AB1665 &lt;=59, "Middle Age", AB1665 &gt; 59, "Old")</f>
        <v>Young Adult</v>
      </c>
      <c r="AD1665">
        <f t="shared" ca="1" si="50"/>
        <v>6</v>
      </c>
      <c r="AE1665" t="str" cm="1">
        <f t="array" ref="AE1665">_xlfn.IFS(S1665 &lt; 3, "Low", S1665 &lt;= 4, "Medium", S1665 &gt; 4, "High")</f>
        <v>Low</v>
      </c>
      <c r="AF1665" t="str" cm="1">
        <f t="array" ref="AF1665">_xlfn.IFS(T1665 &lt; 3, "Unsatisfied", T1665 &lt;= 4, "Neutral", T1665 &gt; 4, "Satisfied" )</f>
        <v>Unsatisfied</v>
      </c>
      <c r="AG1665" t="str" cm="1">
        <f t="array" ref="AG1665">_xlfn.IFS(Q1665 &lt; 3, "Needs Improvement", Q1665 &lt;= 4, "Good", Q1665 &gt; 4, "Excellent" )</f>
        <v>Excellent</v>
      </c>
      <c r="AH1665" t="str">
        <f t="shared" si="51"/>
        <v>Effective</v>
      </c>
    </row>
    <row r="1666" spans="1:34" x14ac:dyDescent="0.35">
      <c r="A1666">
        <v>2188</v>
      </c>
      <c r="B1666" s="1">
        <v>44238</v>
      </c>
      <c r="C1666" t="s">
        <v>106</v>
      </c>
      <c r="D1666" t="s">
        <v>69</v>
      </c>
      <c r="E1666" t="s">
        <v>30</v>
      </c>
      <c r="F1666" t="s">
        <v>46</v>
      </c>
      <c r="G1666" t="s">
        <v>45</v>
      </c>
      <c r="H1666" t="s">
        <v>46</v>
      </c>
      <c r="I1666" t="s">
        <v>34</v>
      </c>
      <c r="J1666" t="s">
        <v>70</v>
      </c>
      <c r="K1666" s="1">
        <v>23794</v>
      </c>
      <c r="L1666" t="s">
        <v>36</v>
      </c>
      <c r="M1666" t="s">
        <v>37</v>
      </c>
      <c r="N1666" t="s">
        <v>72</v>
      </c>
      <c r="O1666" t="s">
        <v>67</v>
      </c>
      <c r="P1666" t="s">
        <v>78</v>
      </c>
      <c r="Q1666">
        <v>2</v>
      </c>
      <c r="R1666" s="1">
        <v>44951</v>
      </c>
      <c r="S1666">
        <v>5</v>
      </c>
      <c r="T1666">
        <v>4</v>
      </c>
      <c r="U1666">
        <v>2</v>
      </c>
      <c r="V1666" s="1">
        <v>45094</v>
      </c>
      <c r="W1666" t="s">
        <v>41</v>
      </c>
      <c r="X1666" t="s">
        <v>42</v>
      </c>
      <c r="Y1666" t="s">
        <v>52</v>
      </c>
      <c r="Z1666">
        <v>2</v>
      </c>
      <c r="AA1666">
        <v>754.8</v>
      </c>
      <c r="AB1666">
        <v>56</v>
      </c>
      <c r="AC1666" t="str" cm="1">
        <f t="array" ref="AC1666">_xlfn.IFS(AB1666 &lt;=29, "Young Adult", AB1666 &lt;=44, "Adult", AB1666 &lt;=59, "Middle Age", AB1666 &gt; 59, "Old")</f>
        <v>Middle Age</v>
      </c>
      <c r="AD1666">
        <f t="shared" ca="1" si="50"/>
        <v>5</v>
      </c>
      <c r="AE1666" t="str" cm="1">
        <f t="array" ref="AE1666">_xlfn.IFS(S1666 &lt; 3, "Low", S1666 &lt;= 4, "Medium", S1666 &gt; 4, "High")</f>
        <v>High</v>
      </c>
      <c r="AF1666" t="str" cm="1">
        <f t="array" ref="AF1666">_xlfn.IFS(T1666 &lt; 3, "Unsatisfied", T1666 &lt;= 4, "Neutral", T1666 &gt; 4, "Satisfied" )</f>
        <v>Neutral</v>
      </c>
      <c r="AG1666" t="str" cm="1">
        <f t="array" ref="AG1666">_xlfn.IFS(Q1666 &lt; 3, "Needs Improvement", Q1666 &lt;= 4, "Good", Q1666 &gt; 4, "Excellent" )</f>
        <v>Needs Improvement</v>
      </c>
      <c r="AH1666" t="str">
        <f t="shared" si="51"/>
        <v>Needs Improvement</v>
      </c>
    </row>
    <row r="1667" spans="1:34" x14ac:dyDescent="0.35">
      <c r="A1667">
        <v>2189</v>
      </c>
      <c r="B1667" s="1">
        <v>43490</v>
      </c>
      <c r="C1667" t="s">
        <v>106</v>
      </c>
      <c r="D1667" t="s">
        <v>29</v>
      </c>
      <c r="E1667" t="s">
        <v>30</v>
      </c>
      <c r="F1667" t="s">
        <v>46</v>
      </c>
      <c r="G1667" t="s">
        <v>56</v>
      </c>
      <c r="H1667" t="s">
        <v>33</v>
      </c>
      <c r="I1667" t="s">
        <v>34</v>
      </c>
      <c r="J1667" t="s">
        <v>100</v>
      </c>
      <c r="K1667" s="1">
        <v>16257</v>
      </c>
      <c r="L1667" t="s">
        <v>36</v>
      </c>
      <c r="M1667" t="s">
        <v>37</v>
      </c>
      <c r="N1667" t="s">
        <v>38</v>
      </c>
      <c r="O1667" t="s">
        <v>77</v>
      </c>
      <c r="P1667" t="s">
        <v>98</v>
      </c>
      <c r="Q1667">
        <v>5</v>
      </c>
      <c r="R1667" s="1">
        <v>44792</v>
      </c>
      <c r="S1667">
        <v>1</v>
      </c>
      <c r="T1667">
        <v>2</v>
      </c>
      <c r="U1667">
        <v>4</v>
      </c>
      <c r="V1667" s="1">
        <v>44893</v>
      </c>
      <c r="W1667" t="s">
        <v>50</v>
      </c>
      <c r="X1667" t="s">
        <v>51</v>
      </c>
      <c r="Y1667" t="s">
        <v>73</v>
      </c>
      <c r="Z1667">
        <v>2</v>
      </c>
      <c r="AA1667">
        <v>585.65</v>
      </c>
      <c r="AB1667">
        <v>75</v>
      </c>
      <c r="AC1667" t="str" cm="1">
        <f t="array" ref="AC1667">_xlfn.IFS(AB1667 &lt;=29, "Young Adult", AB1667 &lt;=44, "Adult", AB1667 &lt;=59, "Middle Age", AB1667 &gt; 59, "Old")</f>
        <v>Old</v>
      </c>
      <c r="AD1667">
        <f t="shared" ref="AD1667:AD1730" ca="1" si="52">DATEDIF(B1667, TODAY(), "Y")</f>
        <v>7</v>
      </c>
      <c r="AE1667" t="str" cm="1">
        <f t="array" ref="AE1667">_xlfn.IFS(S1667 &lt; 3, "Low", S1667 &lt;= 4, "Medium", S1667 &gt; 4, "High")</f>
        <v>Low</v>
      </c>
      <c r="AF1667" t="str" cm="1">
        <f t="array" ref="AF1667">_xlfn.IFS(T1667 &lt; 3, "Unsatisfied", T1667 &lt;= 4, "Neutral", T1667 &gt; 4, "Satisfied" )</f>
        <v>Unsatisfied</v>
      </c>
      <c r="AG1667" t="str" cm="1">
        <f t="array" ref="AG1667">_xlfn.IFS(Q1667 &lt; 3, "Needs Improvement", Q1667 &lt;= 4, "Good", Q1667 &gt; 4, "Excellent" )</f>
        <v>Excellent</v>
      </c>
      <c r="AH1667" t="str">
        <f t="shared" ref="AH1667:AH1730" si="53">IF(AND(Y1667 = "Passed", Q1667 &gt; 4), "Highly Effective", IF(AND(Y1667 = "Completed", Q1667 &gt;= 3), "Effective", "Needs Improvement"))</f>
        <v>Highly Effective</v>
      </c>
    </row>
    <row r="1668" spans="1:34" x14ac:dyDescent="0.35">
      <c r="A1668">
        <v>2190</v>
      </c>
      <c r="B1668" s="1">
        <v>45041</v>
      </c>
      <c r="C1668" t="s">
        <v>106</v>
      </c>
      <c r="D1668" t="s">
        <v>85</v>
      </c>
      <c r="E1668" t="s">
        <v>30</v>
      </c>
      <c r="F1668" t="s">
        <v>46</v>
      </c>
      <c r="G1668" t="s">
        <v>32</v>
      </c>
      <c r="H1668" t="s">
        <v>55</v>
      </c>
      <c r="I1668" t="s">
        <v>34</v>
      </c>
      <c r="J1668" t="s">
        <v>65</v>
      </c>
      <c r="K1668" s="1">
        <v>31067</v>
      </c>
      <c r="L1668" t="s">
        <v>36</v>
      </c>
      <c r="M1668" t="s">
        <v>37</v>
      </c>
      <c r="N1668" t="s">
        <v>84</v>
      </c>
      <c r="O1668" t="s">
        <v>61</v>
      </c>
      <c r="P1668" t="s">
        <v>98</v>
      </c>
      <c r="Q1668">
        <v>5</v>
      </c>
      <c r="R1668" s="1">
        <v>45016</v>
      </c>
      <c r="S1668">
        <v>5</v>
      </c>
      <c r="T1668">
        <v>2</v>
      </c>
      <c r="U1668">
        <v>3</v>
      </c>
      <c r="V1668" s="1">
        <v>45045</v>
      </c>
      <c r="W1668" t="s">
        <v>68</v>
      </c>
      <c r="X1668" t="s">
        <v>42</v>
      </c>
      <c r="Y1668" t="s">
        <v>63</v>
      </c>
      <c r="Z1668">
        <v>2</v>
      </c>
      <c r="AA1668">
        <v>623.98</v>
      </c>
      <c r="AB1668">
        <v>38</v>
      </c>
      <c r="AC1668" t="str" cm="1">
        <f t="array" ref="AC1668">_xlfn.IFS(AB1668 &lt;=29, "Young Adult", AB1668 &lt;=44, "Adult", AB1668 &lt;=59, "Middle Age", AB1668 &gt; 59, "Old")</f>
        <v>Adult</v>
      </c>
      <c r="AD1668">
        <f t="shared" ca="1" si="52"/>
        <v>3</v>
      </c>
      <c r="AE1668" t="str" cm="1">
        <f t="array" ref="AE1668">_xlfn.IFS(S1668 &lt; 3, "Low", S1668 &lt;= 4, "Medium", S1668 &gt; 4, "High")</f>
        <v>High</v>
      </c>
      <c r="AF1668" t="str" cm="1">
        <f t="array" ref="AF1668">_xlfn.IFS(T1668 &lt; 3, "Unsatisfied", T1668 &lt;= 4, "Neutral", T1668 &gt; 4, "Satisfied" )</f>
        <v>Unsatisfied</v>
      </c>
      <c r="AG1668" t="str" cm="1">
        <f t="array" ref="AG1668">_xlfn.IFS(Q1668 &lt; 3, "Needs Improvement", Q1668 &lt;= 4, "Good", Q1668 &gt; 4, "Excellent" )</f>
        <v>Excellent</v>
      </c>
      <c r="AH1668" t="str">
        <f t="shared" si="53"/>
        <v>Effective</v>
      </c>
    </row>
    <row r="1669" spans="1:34" x14ac:dyDescent="0.35">
      <c r="A1669">
        <v>2191</v>
      </c>
      <c r="B1669" s="1">
        <v>44241</v>
      </c>
      <c r="C1669" t="s">
        <v>106</v>
      </c>
      <c r="D1669" t="s">
        <v>44</v>
      </c>
      <c r="E1669" t="s">
        <v>30</v>
      </c>
      <c r="F1669" t="s">
        <v>31</v>
      </c>
      <c r="G1669" t="s">
        <v>32</v>
      </c>
      <c r="H1669" t="s">
        <v>46</v>
      </c>
      <c r="I1669" t="s">
        <v>34</v>
      </c>
      <c r="J1669" t="s">
        <v>79</v>
      </c>
      <c r="K1669" s="1">
        <v>26256</v>
      </c>
      <c r="L1669" t="s">
        <v>36</v>
      </c>
      <c r="M1669" t="s">
        <v>37</v>
      </c>
      <c r="N1669" t="s">
        <v>84</v>
      </c>
      <c r="O1669" t="s">
        <v>67</v>
      </c>
      <c r="P1669" t="s">
        <v>98</v>
      </c>
      <c r="Q1669">
        <v>5</v>
      </c>
      <c r="R1669" s="1">
        <v>45027</v>
      </c>
      <c r="S1669">
        <v>2</v>
      </c>
      <c r="T1669">
        <v>2</v>
      </c>
      <c r="U1669">
        <v>3</v>
      </c>
      <c r="V1669" s="1">
        <v>45059</v>
      </c>
      <c r="W1669" t="s">
        <v>92</v>
      </c>
      <c r="X1669" t="s">
        <v>42</v>
      </c>
      <c r="Y1669" t="s">
        <v>43</v>
      </c>
      <c r="Z1669">
        <v>3</v>
      </c>
      <c r="AA1669">
        <v>774.02</v>
      </c>
      <c r="AB1669">
        <v>50</v>
      </c>
      <c r="AC1669" t="str" cm="1">
        <f t="array" ref="AC1669">_xlfn.IFS(AB1669 &lt;=29, "Young Adult", AB1669 &lt;=44, "Adult", AB1669 &lt;=59, "Middle Age", AB1669 &gt; 59, "Old")</f>
        <v>Middle Age</v>
      </c>
      <c r="AD1669">
        <f t="shared" ca="1" si="52"/>
        <v>5</v>
      </c>
      <c r="AE1669" t="str" cm="1">
        <f t="array" ref="AE1669">_xlfn.IFS(S1669 &lt; 3, "Low", S1669 &lt;= 4, "Medium", S1669 &gt; 4, "High")</f>
        <v>Low</v>
      </c>
      <c r="AF1669" t="str" cm="1">
        <f t="array" ref="AF1669">_xlfn.IFS(T1669 &lt; 3, "Unsatisfied", T1669 &lt;= 4, "Neutral", T1669 &gt; 4, "Satisfied" )</f>
        <v>Unsatisfied</v>
      </c>
      <c r="AG1669" t="str" cm="1">
        <f t="array" ref="AG1669">_xlfn.IFS(Q1669 &lt; 3, "Needs Improvement", Q1669 &lt;= 4, "Good", Q1669 &gt; 4, "Excellent" )</f>
        <v>Excellent</v>
      </c>
      <c r="AH1669" t="str">
        <f t="shared" si="53"/>
        <v>Needs Improvement</v>
      </c>
    </row>
    <row r="1670" spans="1:34" x14ac:dyDescent="0.35">
      <c r="A1670">
        <v>2192</v>
      </c>
      <c r="B1670" s="1">
        <v>44111</v>
      </c>
      <c r="C1670" t="s">
        <v>106</v>
      </c>
      <c r="D1670" t="s">
        <v>87</v>
      </c>
      <c r="E1670" t="s">
        <v>30</v>
      </c>
      <c r="F1670" t="s">
        <v>46</v>
      </c>
      <c r="G1670" t="s">
        <v>32</v>
      </c>
      <c r="H1670" t="s">
        <v>46</v>
      </c>
      <c r="I1670" t="s">
        <v>34</v>
      </c>
      <c r="J1670" t="s">
        <v>65</v>
      </c>
      <c r="K1670" s="1">
        <v>16617</v>
      </c>
      <c r="L1670" t="s">
        <v>36</v>
      </c>
      <c r="M1670" t="s">
        <v>37</v>
      </c>
      <c r="N1670" t="s">
        <v>72</v>
      </c>
      <c r="O1670" t="s">
        <v>77</v>
      </c>
      <c r="P1670" t="s">
        <v>98</v>
      </c>
      <c r="Q1670">
        <v>1</v>
      </c>
      <c r="R1670" s="1">
        <v>44921</v>
      </c>
      <c r="S1670">
        <v>5</v>
      </c>
      <c r="T1670">
        <v>3</v>
      </c>
      <c r="U1670">
        <v>4</v>
      </c>
      <c r="V1670" s="1">
        <v>44836</v>
      </c>
      <c r="W1670" t="s">
        <v>41</v>
      </c>
      <c r="X1670" t="s">
        <v>51</v>
      </c>
      <c r="Y1670" t="s">
        <v>63</v>
      </c>
      <c r="Z1670">
        <v>4</v>
      </c>
      <c r="AA1670">
        <v>866.14</v>
      </c>
      <c r="AB1670">
        <v>75</v>
      </c>
      <c r="AC1670" t="str" cm="1">
        <f t="array" ref="AC1670">_xlfn.IFS(AB1670 &lt;=29, "Young Adult", AB1670 &lt;=44, "Adult", AB1670 &lt;=59, "Middle Age", AB1670 &gt; 59, "Old")</f>
        <v>Old</v>
      </c>
      <c r="AD1670">
        <f t="shared" ca="1" si="52"/>
        <v>5</v>
      </c>
      <c r="AE1670" t="str" cm="1">
        <f t="array" ref="AE1670">_xlfn.IFS(S1670 &lt; 3, "Low", S1670 &lt;= 4, "Medium", S1670 &gt; 4, "High")</f>
        <v>High</v>
      </c>
      <c r="AF1670" t="str" cm="1">
        <f t="array" ref="AF1670">_xlfn.IFS(T1670 &lt; 3, "Unsatisfied", T1670 &lt;= 4, "Neutral", T1670 &gt; 4, "Satisfied" )</f>
        <v>Neutral</v>
      </c>
      <c r="AG1670" t="str" cm="1">
        <f t="array" ref="AG1670">_xlfn.IFS(Q1670 &lt; 3, "Needs Improvement", Q1670 &lt;= 4, "Good", Q1670 &gt; 4, "Excellent" )</f>
        <v>Needs Improvement</v>
      </c>
      <c r="AH1670" t="str">
        <f t="shared" si="53"/>
        <v>Needs Improvement</v>
      </c>
    </row>
    <row r="1671" spans="1:34" x14ac:dyDescent="0.35">
      <c r="A1671">
        <v>2193</v>
      </c>
      <c r="B1671" s="1">
        <v>43524</v>
      </c>
      <c r="C1671" t="s">
        <v>28</v>
      </c>
      <c r="D1671" t="s">
        <v>81</v>
      </c>
      <c r="E1671" t="s">
        <v>108</v>
      </c>
      <c r="F1671" t="s">
        <v>46</v>
      </c>
      <c r="G1671" t="s">
        <v>45</v>
      </c>
      <c r="H1671" t="s">
        <v>46</v>
      </c>
      <c r="I1671" t="s">
        <v>34</v>
      </c>
      <c r="J1671" t="s">
        <v>70</v>
      </c>
      <c r="K1671" s="1">
        <v>23224</v>
      </c>
      <c r="L1671" t="s">
        <v>36</v>
      </c>
      <c r="M1671" t="s">
        <v>48</v>
      </c>
      <c r="N1671" t="s">
        <v>38</v>
      </c>
      <c r="O1671" t="s">
        <v>67</v>
      </c>
      <c r="P1671" t="s">
        <v>98</v>
      </c>
      <c r="Q1671">
        <v>4</v>
      </c>
      <c r="R1671" s="1">
        <v>45117</v>
      </c>
      <c r="S1671">
        <v>2</v>
      </c>
      <c r="T1671">
        <v>2</v>
      </c>
      <c r="U1671">
        <v>3</v>
      </c>
      <c r="V1671" s="1">
        <v>45123</v>
      </c>
      <c r="W1671" t="s">
        <v>68</v>
      </c>
      <c r="X1671" t="s">
        <v>51</v>
      </c>
      <c r="Y1671" t="s">
        <v>52</v>
      </c>
      <c r="Z1671">
        <v>2</v>
      </c>
      <c r="AA1671">
        <v>704.42</v>
      </c>
      <c r="AB1671">
        <v>56</v>
      </c>
      <c r="AC1671" t="str" cm="1">
        <f t="array" ref="AC1671">_xlfn.IFS(AB1671 &lt;=29, "Young Adult", AB1671 &lt;=44, "Adult", AB1671 &lt;=59, "Middle Age", AB1671 &gt; 59, "Old")</f>
        <v>Middle Age</v>
      </c>
      <c r="AD1671">
        <f t="shared" ca="1" si="52"/>
        <v>7</v>
      </c>
      <c r="AE1671" t="str" cm="1">
        <f t="array" ref="AE1671">_xlfn.IFS(S1671 &lt; 3, "Low", S1671 &lt;= 4, "Medium", S1671 &gt; 4, "High")</f>
        <v>Low</v>
      </c>
      <c r="AF1671" t="str" cm="1">
        <f t="array" ref="AF1671">_xlfn.IFS(T1671 &lt; 3, "Unsatisfied", T1671 &lt;= 4, "Neutral", T1671 &gt; 4, "Satisfied" )</f>
        <v>Unsatisfied</v>
      </c>
      <c r="AG1671" t="str" cm="1">
        <f t="array" ref="AG1671">_xlfn.IFS(Q1671 &lt; 3, "Needs Improvement", Q1671 &lt;= 4, "Good", Q1671 &gt; 4, "Excellent" )</f>
        <v>Good</v>
      </c>
      <c r="AH1671" t="str">
        <f t="shared" si="53"/>
        <v>Needs Improvement</v>
      </c>
    </row>
    <row r="1672" spans="1:34" x14ac:dyDescent="0.35">
      <c r="A1672">
        <v>2194</v>
      </c>
      <c r="B1672" s="1">
        <v>43673</v>
      </c>
      <c r="C1672" t="s">
        <v>28</v>
      </c>
      <c r="D1672" t="s">
        <v>54</v>
      </c>
      <c r="E1672" t="s">
        <v>30</v>
      </c>
      <c r="F1672" t="s">
        <v>55</v>
      </c>
      <c r="G1672" t="s">
        <v>56</v>
      </c>
      <c r="H1672" t="s">
        <v>33</v>
      </c>
      <c r="I1672" t="s">
        <v>34</v>
      </c>
      <c r="J1672" t="s">
        <v>70</v>
      </c>
      <c r="K1672" s="1">
        <v>33652</v>
      </c>
      <c r="L1672" t="s">
        <v>36</v>
      </c>
      <c r="M1672" t="s">
        <v>37</v>
      </c>
      <c r="N1672" t="s">
        <v>60</v>
      </c>
      <c r="O1672" t="s">
        <v>39</v>
      </c>
      <c r="P1672" t="s">
        <v>98</v>
      </c>
      <c r="Q1672">
        <v>2</v>
      </c>
      <c r="R1672" s="1">
        <v>44836</v>
      </c>
      <c r="S1672">
        <v>1</v>
      </c>
      <c r="T1672">
        <v>4</v>
      </c>
      <c r="U1672">
        <v>1</v>
      </c>
      <c r="V1672" s="1">
        <v>44993</v>
      </c>
      <c r="W1672" t="s">
        <v>50</v>
      </c>
      <c r="X1672" t="s">
        <v>51</v>
      </c>
      <c r="Y1672" t="s">
        <v>52</v>
      </c>
      <c r="Z1672">
        <v>5</v>
      </c>
      <c r="AA1672">
        <v>164.41</v>
      </c>
      <c r="AB1672">
        <v>27</v>
      </c>
      <c r="AC1672" t="str" cm="1">
        <f t="array" ref="AC1672">_xlfn.IFS(AB1672 &lt;=29, "Young Adult", AB1672 &lt;=44, "Adult", AB1672 &lt;=59, "Middle Age", AB1672 &gt; 59, "Old")</f>
        <v>Young Adult</v>
      </c>
      <c r="AD1672">
        <f t="shared" ca="1" si="52"/>
        <v>6</v>
      </c>
      <c r="AE1672" t="str" cm="1">
        <f t="array" ref="AE1672">_xlfn.IFS(S1672 &lt; 3, "Low", S1672 &lt;= 4, "Medium", S1672 &gt; 4, "High")</f>
        <v>Low</v>
      </c>
      <c r="AF1672" t="str" cm="1">
        <f t="array" ref="AF1672">_xlfn.IFS(T1672 &lt; 3, "Unsatisfied", T1672 &lt;= 4, "Neutral", T1672 &gt; 4, "Satisfied" )</f>
        <v>Neutral</v>
      </c>
      <c r="AG1672" t="str" cm="1">
        <f t="array" ref="AG1672">_xlfn.IFS(Q1672 &lt; 3, "Needs Improvement", Q1672 &lt;= 4, "Good", Q1672 &gt; 4, "Excellent" )</f>
        <v>Needs Improvement</v>
      </c>
      <c r="AH1672" t="str">
        <f t="shared" si="53"/>
        <v>Needs Improvement</v>
      </c>
    </row>
    <row r="1673" spans="1:34" x14ac:dyDescent="0.35">
      <c r="A1673">
        <v>2195</v>
      </c>
      <c r="B1673" s="1">
        <v>45079</v>
      </c>
      <c r="C1673" t="s">
        <v>28</v>
      </c>
      <c r="D1673" t="s">
        <v>69</v>
      </c>
      <c r="E1673" t="s">
        <v>30</v>
      </c>
      <c r="F1673" t="s">
        <v>31</v>
      </c>
      <c r="G1673" t="s">
        <v>32</v>
      </c>
      <c r="H1673" t="s">
        <v>46</v>
      </c>
      <c r="I1673" t="s">
        <v>34</v>
      </c>
      <c r="J1673" t="s">
        <v>111</v>
      </c>
      <c r="K1673" s="1">
        <v>20028</v>
      </c>
      <c r="L1673" t="s">
        <v>36</v>
      </c>
      <c r="M1673" t="s">
        <v>37</v>
      </c>
      <c r="N1673" t="s">
        <v>72</v>
      </c>
      <c r="O1673" t="s">
        <v>61</v>
      </c>
      <c r="P1673" t="s">
        <v>98</v>
      </c>
      <c r="Q1673">
        <v>2</v>
      </c>
      <c r="R1673" s="1">
        <v>44895</v>
      </c>
      <c r="S1673">
        <v>1</v>
      </c>
      <c r="T1673">
        <v>5</v>
      </c>
      <c r="U1673">
        <v>1</v>
      </c>
      <c r="V1673" s="1">
        <v>45054</v>
      </c>
      <c r="W1673" t="s">
        <v>62</v>
      </c>
      <c r="X1673" t="s">
        <v>51</v>
      </c>
      <c r="Y1673" t="s">
        <v>43</v>
      </c>
      <c r="Z1673">
        <v>3</v>
      </c>
      <c r="AA1673">
        <v>559.87</v>
      </c>
      <c r="AB1673">
        <v>69</v>
      </c>
      <c r="AC1673" t="str" cm="1">
        <f t="array" ref="AC1673">_xlfn.IFS(AB1673 &lt;=29, "Young Adult", AB1673 &lt;=44, "Adult", AB1673 &lt;=59, "Middle Age", AB1673 &gt; 59, "Old")</f>
        <v>Old</v>
      </c>
      <c r="AD1673">
        <f t="shared" ca="1" si="52"/>
        <v>3</v>
      </c>
      <c r="AE1673" t="str" cm="1">
        <f t="array" ref="AE1673">_xlfn.IFS(S1673 &lt; 3, "Low", S1673 &lt;= 4, "Medium", S1673 &gt; 4, "High")</f>
        <v>Low</v>
      </c>
      <c r="AF1673" t="str" cm="1">
        <f t="array" ref="AF1673">_xlfn.IFS(T1673 &lt; 3, "Unsatisfied", T1673 &lt;= 4, "Neutral", T1673 &gt; 4, "Satisfied" )</f>
        <v>Satisfied</v>
      </c>
      <c r="AG1673" t="str" cm="1">
        <f t="array" ref="AG1673">_xlfn.IFS(Q1673 &lt; 3, "Needs Improvement", Q1673 &lt;= 4, "Good", Q1673 &gt; 4, "Excellent" )</f>
        <v>Needs Improvement</v>
      </c>
      <c r="AH1673" t="str">
        <f t="shared" si="53"/>
        <v>Needs Improvement</v>
      </c>
    </row>
    <row r="1674" spans="1:34" x14ac:dyDescent="0.35">
      <c r="A1674">
        <v>2196</v>
      </c>
      <c r="B1674" s="1">
        <v>44879</v>
      </c>
      <c r="C1674" t="s">
        <v>28</v>
      </c>
      <c r="D1674" t="s">
        <v>29</v>
      </c>
      <c r="E1674" t="s">
        <v>108</v>
      </c>
      <c r="F1674" t="s">
        <v>55</v>
      </c>
      <c r="G1674" t="s">
        <v>45</v>
      </c>
      <c r="H1674" t="s">
        <v>55</v>
      </c>
      <c r="I1674" t="s">
        <v>34</v>
      </c>
      <c r="J1674" t="s">
        <v>111</v>
      </c>
      <c r="K1674" s="1">
        <v>30492</v>
      </c>
      <c r="L1674" t="s">
        <v>36</v>
      </c>
      <c r="M1674" t="s">
        <v>48</v>
      </c>
      <c r="N1674" t="s">
        <v>38</v>
      </c>
      <c r="O1674" t="s">
        <v>61</v>
      </c>
      <c r="P1674" t="s">
        <v>98</v>
      </c>
      <c r="Q1674">
        <v>5</v>
      </c>
      <c r="R1674" s="1">
        <v>45139</v>
      </c>
      <c r="S1674">
        <v>5</v>
      </c>
      <c r="T1674">
        <v>2</v>
      </c>
      <c r="U1674">
        <v>3</v>
      </c>
      <c r="V1674" s="1">
        <v>44905</v>
      </c>
      <c r="W1674" t="s">
        <v>68</v>
      </c>
      <c r="X1674" t="s">
        <v>51</v>
      </c>
      <c r="Y1674" t="s">
        <v>63</v>
      </c>
      <c r="Z1674">
        <v>2</v>
      </c>
      <c r="AA1674">
        <v>572.11</v>
      </c>
      <c r="AB1674">
        <v>39</v>
      </c>
      <c r="AC1674" t="str" cm="1">
        <f t="array" ref="AC1674">_xlfn.IFS(AB1674 &lt;=29, "Young Adult", AB1674 &lt;=44, "Adult", AB1674 &lt;=59, "Middle Age", AB1674 &gt; 59, "Old")</f>
        <v>Adult</v>
      </c>
      <c r="AD1674">
        <f t="shared" ca="1" si="52"/>
        <v>3</v>
      </c>
      <c r="AE1674" t="str" cm="1">
        <f t="array" ref="AE1674">_xlfn.IFS(S1674 &lt; 3, "Low", S1674 &lt;= 4, "Medium", S1674 &gt; 4, "High")</f>
        <v>High</v>
      </c>
      <c r="AF1674" t="str" cm="1">
        <f t="array" ref="AF1674">_xlfn.IFS(T1674 &lt; 3, "Unsatisfied", T1674 &lt;= 4, "Neutral", T1674 &gt; 4, "Satisfied" )</f>
        <v>Unsatisfied</v>
      </c>
      <c r="AG1674" t="str" cm="1">
        <f t="array" ref="AG1674">_xlfn.IFS(Q1674 &lt; 3, "Needs Improvement", Q1674 &lt;= 4, "Good", Q1674 &gt; 4, "Excellent" )</f>
        <v>Excellent</v>
      </c>
      <c r="AH1674" t="str">
        <f t="shared" si="53"/>
        <v>Effective</v>
      </c>
    </row>
    <row r="1675" spans="1:34" x14ac:dyDescent="0.35">
      <c r="A1675">
        <v>2197</v>
      </c>
      <c r="B1675" s="1">
        <v>43334</v>
      </c>
      <c r="C1675" t="s">
        <v>28</v>
      </c>
      <c r="D1675" t="s">
        <v>85</v>
      </c>
      <c r="E1675" t="s">
        <v>108</v>
      </c>
      <c r="F1675" t="s">
        <v>31</v>
      </c>
      <c r="G1675" t="s">
        <v>32</v>
      </c>
      <c r="H1675" t="s">
        <v>55</v>
      </c>
      <c r="I1675" t="s">
        <v>34</v>
      </c>
      <c r="J1675" t="s">
        <v>101</v>
      </c>
      <c r="K1675" s="1">
        <v>30418</v>
      </c>
      <c r="L1675" t="s">
        <v>36</v>
      </c>
      <c r="M1675" t="s">
        <v>37</v>
      </c>
      <c r="N1675" t="s">
        <v>84</v>
      </c>
      <c r="O1675" t="s">
        <v>77</v>
      </c>
      <c r="P1675" t="s">
        <v>98</v>
      </c>
      <c r="Q1675">
        <v>4</v>
      </c>
      <c r="R1675" s="1">
        <v>45031</v>
      </c>
      <c r="S1675">
        <v>2</v>
      </c>
      <c r="T1675">
        <v>3</v>
      </c>
      <c r="U1675">
        <v>1</v>
      </c>
      <c r="V1675" s="1">
        <v>45002</v>
      </c>
      <c r="W1675" t="s">
        <v>68</v>
      </c>
      <c r="X1675" t="s">
        <v>51</v>
      </c>
      <c r="Y1675" t="s">
        <v>73</v>
      </c>
      <c r="Z1675">
        <v>2</v>
      </c>
      <c r="AA1675">
        <v>724.83</v>
      </c>
      <c r="AB1675">
        <v>35</v>
      </c>
      <c r="AC1675" t="str" cm="1">
        <f t="array" ref="AC1675">_xlfn.IFS(AB1675 &lt;=29, "Young Adult", AB1675 &lt;=44, "Adult", AB1675 &lt;=59, "Middle Age", AB1675 &gt; 59, "Old")</f>
        <v>Adult</v>
      </c>
      <c r="AD1675">
        <f t="shared" ca="1" si="52"/>
        <v>7</v>
      </c>
      <c r="AE1675" t="str" cm="1">
        <f t="array" ref="AE1675">_xlfn.IFS(S1675 &lt; 3, "Low", S1675 &lt;= 4, "Medium", S1675 &gt; 4, "High")</f>
        <v>Low</v>
      </c>
      <c r="AF1675" t="str" cm="1">
        <f t="array" ref="AF1675">_xlfn.IFS(T1675 &lt; 3, "Unsatisfied", T1675 &lt;= 4, "Neutral", T1675 &gt; 4, "Satisfied" )</f>
        <v>Neutral</v>
      </c>
      <c r="AG1675" t="str" cm="1">
        <f t="array" ref="AG1675">_xlfn.IFS(Q1675 &lt; 3, "Needs Improvement", Q1675 &lt;= 4, "Good", Q1675 &gt; 4, "Excellent" )</f>
        <v>Good</v>
      </c>
      <c r="AH1675" t="str">
        <f t="shared" si="53"/>
        <v>Needs Improvement</v>
      </c>
    </row>
    <row r="1676" spans="1:34" x14ac:dyDescent="0.35">
      <c r="A1676">
        <v>2198</v>
      </c>
      <c r="B1676" s="1">
        <v>44910</v>
      </c>
      <c r="C1676" t="s">
        <v>28</v>
      </c>
      <c r="D1676" t="s">
        <v>44</v>
      </c>
      <c r="E1676" t="s">
        <v>30</v>
      </c>
      <c r="F1676" t="s">
        <v>31</v>
      </c>
      <c r="G1676" t="s">
        <v>56</v>
      </c>
      <c r="H1676" t="s">
        <v>33</v>
      </c>
      <c r="I1676" t="s">
        <v>34</v>
      </c>
      <c r="J1676" t="s">
        <v>70</v>
      </c>
      <c r="K1676" s="1">
        <v>23193</v>
      </c>
      <c r="L1676" t="s">
        <v>36</v>
      </c>
      <c r="M1676" t="s">
        <v>37</v>
      </c>
      <c r="N1676" t="s">
        <v>38</v>
      </c>
      <c r="O1676" t="s">
        <v>61</v>
      </c>
      <c r="P1676" t="s">
        <v>78</v>
      </c>
      <c r="Q1676">
        <v>1</v>
      </c>
      <c r="R1676" s="1">
        <v>45120</v>
      </c>
      <c r="S1676">
        <v>2</v>
      </c>
      <c r="T1676">
        <v>4</v>
      </c>
      <c r="U1676">
        <v>2</v>
      </c>
      <c r="V1676" s="1">
        <v>44787</v>
      </c>
      <c r="W1676" t="s">
        <v>41</v>
      </c>
      <c r="X1676" t="s">
        <v>42</v>
      </c>
      <c r="Y1676" t="s">
        <v>43</v>
      </c>
      <c r="Z1676">
        <v>5</v>
      </c>
      <c r="AA1676">
        <v>198.35</v>
      </c>
      <c r="AB1676">
        <v>59</v>
      </c>
      <c r="AC1676" t="str" cm="1">
        <f t="array" ref="AC1676">_xlfn.IFS(AB1676 &lt;=29, "Young Adult", AB1676 &lt;=44, "Adult", AB1676 &lt;=59, "Middle Age", AB1676 &gt; 59, "Old")</f>
        <v>Middle Age</v>
      </c>
      <c r="AD1676">
        <f t="shared" ca="1" si="52"/>
        <v>3</v>
      </c>
      <c r="AE1676" t="str" cm="1">
        <f t="array" ref="AE1676">_xlfn.IFS(S1676 &lt; 3, "Low", S1676 &lt;= 4, "Medium", S1676 &gt; 4, "High")</f>
        <v>Low</v>
      </c>
      <c r="AF1676" t="str" cm="1">
        <f t="array" ref="AF1676">_xlfn.IFS(T1676 &lt; 3, "Unsatisfied", T1676 &lt;= 4, "Neutral", T1676 &gt; 4, "Satisfied" )</f>
        <v>Neutral</v>
      </c>
      <c r="AG1676" t="str" cm="1">
        <f t="array" ref="AG1676">_xlfn.IFS(Q1676 &lt; 3, "Needs Improvement", Q1676 &lt;= 4, "Good", Q1676 &gt; 4, "Excellent" )</f>
        <v>Needs Improvement</v>
      </c>
      <c r="AH1676" t="str">
        <f t="shared" si="53"/>
        <v>Needs Improvement</v>
      </c>
    </row>
    <row r="1677" spans="1:34" x14ac:dyDescent="0.35">
      <c r="A1677">
        <v>2199</v>
      </c>
      <c r="B1677" s="1">
        <v>43982</v>
      </c>
      <c r="C1677" t="s">
        <v>28</v>
      </c>
      <c r="D1677" t="s">
        <v>87</v>
      </c>
      <c r="E1677" t="s">
        <v>30</v>
      </c>
      <c r="F1677" t="s">
        <v>55</v>
      </c>
      <c r="G1677" t="s">
        <v>32</v>
      </c>
      <c r="H1677" t="s">
        <v>55</v>
      </c>
      <c r="I1677" t="s">
        <v>34</v>
      </c>
      <c r="J1677" t="s">
        <v>65</v>
      </c>
      <c r="K1677" s="1">
        <v>28316</v>
      </c>
      <c r="L1677" t="s">
        <v>36</v>
      </c>
      <c r="M1677" t="s">
        <v>37</v>
      </c>
      <c r="N1677" t="s">
        <v>38</v>
      </c>
      <c r="O1677" t="s">
        <v>77</v>
      </c>
      <c r="P1677" t="s">
        <v>78</v>
      </c>
      <c r="Q1677">
        <v>4</v>
      </c>
      <c r="R1677" s="1">
        <v>45080</v>
      </c>
      <c r="S1677">
        <v>4</v>
      </c>
      <c r="T1677">
        <v>3</v>
      </c>
      <c r="U1677">
        <v>4</v>
      </c>
      <c r="V1677" s="1">
        <v>45096</v>
      </c>
      <c r="W1677" t="s">
        <v>62</v>
      </c>
      <c r="X1677" t="s">
        <v>51</v>
      </c>
      <c r="Y1677" t="s">
        <v>73</v>
      </c>
      <c r="Z1677">
        <v>3</v>
      </c>
      <c r="AA1677">
        <v>142.69999999999999</v>
      </c>
      <c r="AB1677">
        <v>43</v>
      </c>
      <c r="AC1677" t="str" cm="1">
        <f t="array" ref="AC1677">_xlfn.IFS(AB1677 &lt;=29, "Young Adult", AB1677 &lt;=44, "Adult", AB1677 &lt;=59, "Middle Age", AB1677 &gt; 59, "Old")</f>
        <v>Adult</v>
      </c>
      <c r="AD1677">
        <f t="shared" ca="1" si="52"/>
        <v>6</v>
      </c>
      <c r="AE1677" t="str" cm="1">
        <f t="array" ref="AE1677">_xlfn.IFS(S1677 &lt; 3, "Low", S1677 &lt;= 4, "Medium", S1677 &gt; 4, "High")</f>
        <v>Medium</v>
      </c>
      <c r="AF1677" t="str" cm="1">
        <f t="array" ref="AF1677">_xlfn.IFS(T1677 &lt; 3, "Unsatisfied", T1677 &lt;= 4, "Neutral", T1677 &gt; 4, "Satisfied" )</f>
        <v>Neutral</v>
      </c>
      <c r="AG1677" t="str" cm="1">
        <f t="array" ref="AG1677">_xlfn.IFS(Q1677 &lt; 3, "Needs Improvement", Q1677 &lt;= 4, "Good", Q1677 &gt; 4, "Excellent" )</f>
        <v>Good</v>
      </c>
      <c r="AH1677" t="str">
        <f t="shared" si="53"/>
        <v>Needs Improvement</v>
      </c>
    </row>
    <row r="1678" spans="1:34" x14ac:dyDescent="0.35">
      <c r="A1678">
        <v>2200</v>
      </c>
      <c r="B1678" s="1">
        <v>44761</v>
      </c>
      <c r="C1678" t="s">
        <v>28</v>
      </c>
      <c r="D1678" t="s">
        <v>64</v>
      </c>
      <c r="E1678" t="s">
        <v>30</v>
      </c>
      <c r="F1678" t="s">
        <v>31</v>
      </c>
      <c r="G1678" t="s">
        <v>45</v>
      </c>
      <c r="H1678" t="s">
        <v>55</v>
      </c>
      <c r="I1678" t="s">
        <v>34</v>
      </c>
      <c r="J1678" t="s">
        <v>70</v>
      </c>
      <c r="K1678" s="1">
        <v>19798</v>
      </c>
      <c r="L1678" t="s">
        <v>36</v>
      </c>
      <c r="M1678" t="s">
        <v>37</v>
      </c>
      <c r="N1678" t="s">
        <v>84</v>
      </c>
      <c r="O1678" t="s">
        <v>61</v>
      </c>
      <c r="P1678" t="s">
        <v>78</v>
      </c>
      <c r="Q1678">
        <v>4</v>
      </c>
      <c r="R1678" s="1">
        <v>44911</v>
      </c>
      <c r="S1678">
        <v>3</v>
      </c>
      <c r="T1678">
        <v>1</v>
      </c>
      <c r="U1678">
        <v>5</v>
      </c>
      <c r="V1678" s="1">
        <v>45014</v>
      </c>
      <c r="W1678" t="s">
        <v>62</v>
      </c>
      <c r="X1678" t="s">
        <v>51</v>
      </c>
      <c r="Y1678" t="s">
        <v>52</v>
      </c>
      <c r="Z1678">
        <v>2</v>
      </c>
      <c r="AA1678">
        <v>910.99</v>
      </c>
      <c r="AB1678">
        <v>68</v>
      </c>
      <c r="AC1678" t="str" cm="1">
        <f t="array" ref="AC1678">_xlfn.IFS(AB1678 &lt;=29, "Young Adult", AB1678 &lt;=44, "Adult", AB1678 &lt;=59, "Middle Age", AB1678 &gt; 59, "Old")</f>
        <v>Old</v>
      </c>
      <c r="AD1678">
        <f t="shared" ca="1" si="52"/>
        <v>3</v>
      </c>
      <c r="AE1678" t="str" cm="1">
        <f t="array" ref="AE1678">_xlfn.IFS(S1678 &lt; 3, "Low", S1678 &lt;= 4, "Medium", S1678 &gt; 4, "High")</f>
        <v>Medium</v>
      </c>
      <c r="AF1678" t="str" cm="1">
        <f t="array" ref="AF1678">_xlfn.IFS(T1678 &lt; 3, "Unsatisfied", T1678 &lt;= 4, "Neutral", T1678 &gt; 4, "Satisfied" )</f>
        <v>Unsatisfied</v>
      </c>
      <c r="AG1678" t="str" cm="1">
        <f t="array" ref="AG1678">_xlfn.IFS(Q1678 &lt; 3, "Needs Improvement", Q1678 &lt;= 4, "Good", Q1678 &gt; 4, "Excellent" )</f>
        <v>Good</v>
      </c>
      <c r="AH1678" t="str">
        <f t="shared" si="53"/>
        <v>Needs Improvement</v>
      </c>
    </row>
    <row r="1679" spans="1:34" x14ac:dyDescent="0.35">
      <c r="A1679">
        <v>2201</v>
      </c>
      <c r="B1679" s="1">
        <v>44013</v>
      </c>
      <c r="C1679" t="s">
        <v>28</v>
      </c>
      <c r="D1679" t="s">
        <v>94</v>
      </c>
      <c r="E1679" t="s">
        <v>30</v>
      </c>
      <c r="F1679" t="s">
        <v>31</v>
      </c>
      <c r="G1679" t="s">
        <v>32</v>
      </c>
      <c r="H1679" t="s">
        <v>46</v>
      </c>
      <c r="I1679" t="s">
        <v>34</v>
      </c>
      <c r="J1679" t="s">
        <v>96</v>
      </c>
      <c r="K1679" s="1">
        <v>33051</v>
      </c>
      <c r="L1679" t="s">
        <v>36</v>
      </c>
      <c r="M1679" t="s">
        <v>48</v>
      </c>
      <c r="N1679" t="s">
        <v>60</v>
      </c>
      <c r="O1679" t="s">
        <v>67</v>
      </c>
      <c r="P1679" t="s">
        <v>78</v>
      </c>
      <c r="Q1679">
        <v>2</v>
      </c>
      <c r="R1679" s="1">
        <v>45101</v>
      </c>
      <c r="S1679">
        <v>5</v>
      </c>
      <c r="T1679">
        <v>1</v>
      </c>
      <c r="U1679">
        <v>5</v>
      </c>
      <c r="V1679" s="1">
        <v>45000</v>
      </c>
      <c r="W1679" t="s">
        <v>41</v>
      </c>
      <c r="X1679" t="s">
        <v>42</v>
      </c>
      <c r="Y1679" t="s">
        <v>63</v>
      </c>
      <c r="Z1679">
        <v>4</v>
      </c>
      <c r="AA1679">
        <v>863.83</v>
      </c>
      <c r="AB1679">
        <v>30</v>
      </c>
      <c r="AC1679" t="str" cm="1">
        <f t="array" ref="AC1679">_xlfn.IFS(AB1679 &lt;=29, "Young Adult", AB1679 &lt;=44, "Adult", AB1679 &lt;=59, "Middle Age", AB1679 &gt; 59, "Old")</f>
        <v>Adult</v>
      </c>
      <c r="AD1679">
        <f t="shared" ca="1" si="52"/>
        <v>5</v>
      </c>
      <c r="AE1679" t="str" cm="1">
        <f t="array" ref="AE1679">_xlfn.IFS(S1679 &lt; 3, "Low", S1679 &lt;= 4, "Medium", S1679 &gt; 4, "High")</f>
        <v>High</v>
      </c>
      <c r="AF1679" t="str" cm="1">
        <f t="array" ref="AF1679">_xlfn.IFS(T1679 &lt; 3, "Unsatisfied", T1679 &lt;= 4, "Neutral", T1679 &gt; 4, "Satisfied" )</f>
        <v>Unsatisfied</v>
      </c>
      <c r="AG1679" t="str" cm="1">
        <f t="array" ref="AG1679">_xlfn.IFS(Q1679 &lt; 3, "Needs Improvement", Q1679 &lt;= 4, "Good", Q1679 &gt; 4, "Excellent" )</f>
        <v>Needs Improvement</v>
      </c>
      <c r="AH1679" t="str">
        <f t="shared" si="53"/>
        <v>Needs Improvement</v>
      </c>
    </row>
    <row r="1680" spans="1:34" x14ac:dyDescent="0.35">
      <c r="A1680">
        <v>2202</v>
      </c>
      <c r="B1680" s="1">
        <v>44153</v>
      </c>
      <c r="C1680" t="s">
        <v>28</v>
      </c>
      <c r="D1680" t="s">
        <v>74</v>
      </c>
      <c r="E1680" t="s">
        <v>30</v>
      </c>
      <c r="F1680" t="s">
        <v>31</v>
      </c>
      <c r="G1680" t="s">
        <v>45</v>
      </c>
      <c r="H1680" t="s">
        <v>46</v>
      </c>
      <c r="I1680" t="s">
        <v>34</v>
      </c>
      <c r="J1680" t="s">
        <v>96</v>
      </c>
      <c r="K1680" s="1">
        <v>25204</v>
      </c>
      <c r="L1680" t="s">
        <v>36</v>
      </c>
      <c r="M1680" t="s">
        <v>37</v>
      </c>
      <c r="N1680" t="s">
        <v>84</v>
      </c>
      <c r="O1680" t="s">
        <v>67</v>
      </c>
      <c r="P1680" t="s">
        <v>78</v>
      </c>
      <c r="Q1680">
        <v>4</v>
      </c>
      <c r="R1680" s="1">
        <v>45101</v>
      </c>
      <c r="S1680">
        <v>5</v>
      </c>
      <c r="T1680">
        <v>4</v>
      </c>
      <c r="U1680">
        <v>5</v>
      </c>
      <c r="V1680" s="1">
        <v>44812</v>
      </c>
      <c r="W1680" t="s">
        <v>50</v>
      </c>
      <c r="X1680" t="s">
        <v>42</v>
      </c>
      <c r="Y1680" t="s">
        <v>63</v>
      </c>
      <c r="Z1680">
        <v>4</v>
      </c>
      <c r="AA1680">
        <v>606.57000000000005</v>
      </c>
      <c r="AB1680">
        <v>51</v>
      </c>
      <c r="AC1680" t="str" cm="1">
        <f t="array" ref="AC1680">_xlfn.IFS(AB1680 &lt;=29, "Young Adult", AB1680 &lt;=44, "Adult", AB1680 &lt;=59, "Middle Age", AB1680 &gt; 59, "Old")</f>
        <v>Middle Age</v>
      </c>
      <c r="AD1680">
        <f t="shared" ca="1" si="52"/>
        <v>5</v>
      </c>
      <c r="AE1680" t="str" cm="1">
        <f t="array" ref="AE1680">_xlfn.IFS(S1680 &lt; 3, "Low", S1680 &lt;= 4, "Medium", S1680 &gt; 4, "High")</f>
        <v>High</v>
      </c>
      <c r="AF1680" t="str" cm="1">
        <f t="array" ref="AF1680">_xlfn.IFS(T1680 &lt; 3, "Unsatisfied", T1680 &lt;= 4, "Neutral", T1680 &gt; 4, "Satisfied" )</f>
        <v>Neutral</v>
      </c>
      <c r="AG1680" t="str" cm="1">
        <f t="array" ref="AG1680">_xlfn.IFS(Q1680 &lt; 3, "Needs Improvement", Q1680 &lt;= 4, "Good", Q1680 &gt; 4, "Excellent" )</f>
        <v>Good</v>
      </c>
      <c r="AH1680" t="str">
        <f t="shared" si="53"/>
        <v>Effective</v>
      </c>
    </row>
    <row r="1681" spans="1:34" x14ac:dyDescent="0.35">
      <c r="A1681">
        <v>2203</v>
      </c>
      <c r="B1681" s="1">
        <v>43890</v>
      </c>
      <c r="C1681" t="s">
        <v>28</v>
      </c>
      <c r="D1681" t="s">
        <v>81</v>
      </c>
      <c r="E1681" t="s">
        <v>108</v>
      </c>
      <c r="F1681" t="s">
        <v>31</v>
      </c>
      <c r="G1681" t="s">
        <v>45</v>
      </c>
      <c r="H1681" t="s">
        <v>46</v>
      </c>
      <c r="I1681" t="s">
        <v>34</v>
      </c>
      <c r="J1681" t="s">
        <v>65</v>
      </c>
      <c r="K1681" s="1">
        <v>31507</v>
      </c>
      <c r="L1681" t="s">
        <v>36</v>
      </c>
      <c r="M1681" t="s">
        <v>37</v>
      </c>
      <c r="N1681" t="s">
        <v>84</v>
      </c>
      <c r="O1681" t="s">
        <v>67</v>
      </c>
      <c r="P1681" t="s">
        <v>78</v>
      </c>
      <c r="Q1681">
        <v>1</v>
      </c>
      <c r="R1681" s="1">
        <v>44802</v>
      </c>
      <c r="S1681">
        <v>1</v>
      </c>
      <c r="T1681">
        <v>4</v>
      </c>
      <c r="U1681">
        <v>1</v>
      </c>
      <c r="V1681" s="1">
        <v>44909</v>
      </c>
      <c r="W1681" t="s">
        <v>68</v>
      </c>
      <c r="X1681" t="s">
        <v>51</v>
      </c>
      <c r="Y1681" t="s">
        <v>52</v>
      </c>
      <c r="Z1681">
        <v>2</v>
      </c>
      <c r="AA1681">
        <v>333.27</v>
      </c>
      <c r="AB1681">
        <v>34</v>
      </c>
      <c r="AC1681" t="str" cm="1">
        <f t="array" ref="AC1681">_xlfn.IFS(AB1681 &lt;=29, "Young Adult", AB1681 &lt;=44, "Adult", AB1681 &lt;=59, "Middle Age", AB1681 &gt; 59, "Old")</f>
        <v>Adult</v>
      </c>
      <c r="AD1681">
        <f t="shared" ca="1" si="52"/>
        <v>6</v>
      </c>
      <c r="AE1681" t="str" cm="1">
        <f t="array" ref="AE1681">_xlfn.IFS(S1681 &lt; 3, "Low", S1681 &lt;= 4, "Medium", S1681 &gt; 4, "High")</f>
        <v>Low</v>
      </c>
      <c r="AF1681" t="str" cm="1">
        <f t="array" ref="AF1681">_xlfn.IFS(T1681 &lt; 3, "Unsatisfied", T1681 &lt;= 4, "Neutral", T1681 &gt; 4, "Satisfied" )</f>
        <v>Neutral</v>
      </c>
      <c r="AG1681" t="str" cm="1">
        <f t="array" ref="AG1681">_xlfn.IFS(Q1681 &lt; 3, "Needs Improvement", Q1681 &lt;= 4, "Good", Q1681 &gt; 4, "Excellent" )</f>
        <v>Needs Improvement</v>
      </c>
      <c r="AH1681" t="str">
        <f t="shared" si="53"/>
        <v>Needs Improvement</v>
      </c>
    </row>
    <row r="1682" spans="1:34" x14ac:dyDescent="0.35">
      <c r="A1682">
        <v>2204</v>
      </c>
      <c r="B1682" s="1">
        <v>44463</v>
      </c>
      <c r="C1682" t="s">
        <v>28</v>
      </c>
      <c r="D1682" t="s">
        <v>54</v>
      </c>
      <c r="E1682" t="s">
        <v>30</v>
      </c>
      <c r="F1682" t="s">
        <v>46</v>
      </c>
      <c r="G1682" t="s">
        <v>56</v>
      </c>
      <c r="H1682" t="s">
        <v>46</v>
      </c>
      <c r="I1682" t="s">
        <v>34</v>
      </c>
      <c r="J1682" t="s">
        <v>100</v>
      </c>
      <c r="K1682" s="1">
        <v>30978</v>
      </c>
      <c r="L1682" t="s">
        <v>36</v>
      </c>
      <c r="M1682" t="s">
        <v>37</v>
      </c>
      <c r="N1682" t="s">
        <v>60</v>
      </c>
      <c r="O1682" t="s">
        <v>77</v>
      </c>
      <c r="P1682" t="s">
        <v>98</v>
      </c>
      <c r="Q1682">
        <v>2</v>
      </c>
      <c r="R1682" s="1">
        <v>44835</v>
      </c>
      <c r="S1682">
        <v>5</v>
      </c>
      <c r="T1682">
        <v>2</v>
      </c>
      <c r="U1682">
        <v>3</v>
      </c>
      <c r="V1682" s="1">
        <v>44892</v>
      </c>
      <c r="W1682" t="s">
        <v>50</v>
      </c>
      <c r="X1682" t="s">
        <v>42</v>
      </c>
      <c r="Y1682" t="s">
        <v>73</v>
      </c>
      <c r="Z1682">
        <v>3</v>
      </c>
      <c r="AA1682">
        <v>284.05</v>
      </c>
      <c r="AB1682">
        <v>37</v>
      </c>
      <c r="AC1682" t="str" cm="1">
        <f t="array" ref="AC1682">_xlfn.IFS(AB1682 &lt;=29, "Young Adult", AB1682 &lt;=44, "Adult", AB1682 &lt;=59, "Middle Age", AB1682 &gt; 59, "Old")</f>
        <v>Adult</v>
      </c>
      <c r="AD1682">
        <f t="shared" ca="1" si="52"/>
        <v>4</v>
      </c>
      <c r="AE1682" t="str" cm="1">
        <f t="array" ref="AE1682">_xlfn.IFS(S1682 &lt; 3, "Low", S1682 &lt;= 4, "Medium", S1682 &gt; 4, "High")</f>
        <v>High</v>
      </c>
      <c r="AF1682" t="str" cm="1">
        <f t="array" ref="AF1682">_xlfn.IFS(T1682 &lt; 3, "Unsatisfied", T1682 &lt;= 4, "Neutral", T1682 &gt; 4, "Satisfied" )</f>
        <v>Unsatisfied</v>
      </c>
      <c r="AG1682" t="str" cm="1">
        <f t="array" ref="AG1682">_xlfn.IFS(Q1682 &lt; 3, "Needs Improvement", Q1682 &lt;= 4, "Good", Q1682 &gt; 4, "Excellent" )</f>
        <v>Needs Improvement</v>
      </c>
      <c r="AH1682" t="str">
        <f t="shared" si="53"/>
        <v>Needs Improvement</v>
      </c>
    </row>
    <row r="1683" spans="1:34" x14ac:dyDescent="0.35">
      <c r="A1683">
        <v>2205</v>
      </c>
      <c r="B1683" s="1">
        <v>44664</v>
      </c>
      <c r="C1683" t="s">
        <v>28</v>
      </c>
      <c r="D1683" t="s">
        <v>69</v>
      </c>
      <c r="E1683" t="s">
        <v>30</v>
      </c>
      <c r="F1683" t="s">
        <v>55</v>
      </c>
      <c r="G1683" t="s">
        <v>56</v>
      </c>
      <c r="H1683" t="s">
        <v>55</v>
      </c>
      <c r="I1683" t="s">
        <v>34</v>
      </c>
      <c r="J1683" t="s">
        <v>58</v>
      </c>
      <c r="K1683" s="1">
        <v>16084</v>
      </c>
      <c r="L1683" t="s">
        <v>36</v>
      </c>
      <c r="M1683" t="s">
        <v>37</v>
      </c>
      <c r="N1683" t="s">
        <v>72</v>
      </c>
      <c r="O1683" t="s">
        <v>77</v>
      </c>
      <c r="P1683" t="s">
        <v>98</v>
      </c>
      <c r="Q1683">
        <v>4</v>
      </c>
      <c r="R1683" s="1">
        <v>44809</v>
      </c>
      <c r="S1683">
        <v>2</v>
      </c>
      <c r="T1683">
        <v>3</v>
      </c>
      <c r="U1683">
        <v>5</v>
      </c>
      <c r="V1683" s="1">
        <v>45100</v>
      </c>
      <c r="W1683" t="s">
        <v>41</v>
      </c>
      <c r="X1683" t="s">
        <v>42</v>
      </c>
      <c r="Y1683" t="s">
        <v>52</v>
      </c>
      <c r="Z1683">
        <v>1</v>
      </c>
      <c r="AA1683">
        <v>271.69</v>
      </c>
      <c r="AB1683">
        <v>78</v>
      </c>
      <c r="AC1683" t="str" cm="1">
        <f t="array" ref="AC1683">_xlfn.IFS(AB1683 &lt;=29, "Young Adult", AB1683 &lt;=44, "Adult", AB1683 &lt;=59, "Middle Age", AB1683 &gt; 59, "Old")</f>
        <v>Old</v>
      </c>
      <c r="AD1683">
        <f t="shared" ca="1" si="52"/>
        <v>4</v>
      </c>
      <c r="AE1683" t="str" cm="1">
        <f t="array" ref="AE1683">_xlfn.IFS(S1683 &lt; 3, "Low", S1683 &lt;= 4, "Medium", S1683 &gt; 4, "High")</f>
        <v>Low</v>
      </c>
      <c r="AF1683" t="str" cm="1">
        <f t="array" ref="AF1683">_xlfn.IFS(T1683 &lt; 3, "Unsatisfied", T1683 &lt;= 4, "Neutral", T1683 &gt; 4, "Satisfied" )</f>
        <v>Neutral</v>
      </c>
      <c r="AG1683" t="str" cm="1">
        <f t="array" ref="AG1683">_xlfn.IFS(Q1683 &lt; 3, "Needs Improvement", Q1683 &lt;= 4, "Good", Q1683 &gt; 4, "Excellent" )</f>
        <v>Good</v>
      </c>
      <c r="AH1683" t="str">
        <f t="shared" si="53"/>
        <v>Needs Improvement</v>
      </c>
    </row>
    <row r="1684" spans="1:34" x14ac:dyDescent="0.35">
      <c r="A1684">
        <v>2206</v>
      </c>
      <c r="B1684" s="1">
        <v>44859</v>
      </c>
      <c r="C1684" t="s">
        <v>28</v>
      </c>
      <c r="D1684" t="s">
        <v>29</v>
      </c>
      <c r="E1684" t="s">
        <v>30</v>
      </c>
      <c r="F1684" t="s">
        <v>31</v>
      </c>
      <c r="G1684" t="s">
        <v>45</v>
      </c>
      <c r="H1684" t="s">
        <v>33</v>
      </c>
      <c r="I1684" t="s">
        <v>34</v>
      </c>
      <c r="J1684" t="s">
        <v>70</v>
      </c>
      <c r="K1684" s="1">
        <v>15350</v>
      </c>
      <c r="L1684" t="s">
        <v>36</v>
      </c>
      <c r="M1684" t="s">
        <v>37</v>
      </c>
      <c r="N1684" t="s">
        <v>60</v>
      </c>
      <c r="O1684" t="s">
        <v>39</v>
      </c>
      <c r="P1684" t="s">
        <v>98</v>
      </c>
      <c r="Q1684">
        <v>5</v>
      </c>
      <c r="R1684" s="1">
        <v>44797</v>
      </c>
      <c r="S1684">
        <v>2</v>
      </c>
      <c r="T1684">
        <v>4</v>
      </c>
      <c r="U1684">
        <v>3</v>
      </c>
      <c r="V1684" s="1">
        <v>44820</v>
      </c>
      <c r="W1684" t="s">
        <v>68</v>
      </c>
      <c r="X1684" t="s">
        <v>42</v>
      </c>
      <c r="Y1684" t="s">
        <v>63</v>
      </c>
      <c r="Z1684">
        <v>3</v>
      </c>
      <c r="AA1684">
        <v>274.22000000000003</v>
      </c>
      <c r="AB1684">
        <v>80</v>
      </c>
      <c r="AC1684" t="str" cm="1">
        <f t="array" ref="AC1684">_xlfn.IFS(AB1684 &lt;=29, "Young Adult", AB1684 &lt;=44, "Adult", AB1684 &lt;=59, "Middle Age", AB1684 &gt; 59, "Old")</f>
        <v>Old</v>
      </c>
      <c r="AD1684">
        <f t="shared" ca="1" si="52"/>
        <v>3</v>
      </c>
      <c r="AE1684" t="str" cm="1">
        <f t="array" ref="AE1684">_xlfn.IFS(S1684 &lt; 3, "Low", S1684 &lt;= 4, "Medium", S1684 &gt; 4, "High")</f>
        <v>Low</v>
      </c>
      <c r="AF1684" t="str" cm="1">
        <f t="array" ref="AF1684">_xlfn.IFS(T1684 &lt; 3, "Unsatisfied", T1684 &lt;= 4, "Neutral", T1684 &gt; 4, "Satisfied" )</f>
        <v>Neutral</v>
      </c>
      <c r="AG1684" t="str" cm="1">
        <f t="array" ref="AG1684">_xlfn.IFS(Q1684 &lt; 3, "Needs Improvement", Q1684 &lt;= 4, "Good", Q1684 &gt; 4, "Excellent" )</f>
        <v>Excellent</v>
      </c>
      <c r="AH1684" t="str">
        <f t="shared" si="53"/>
        <v>Effective</v>
      </c>
    </row>
    <row r="1685" spans="1:34" x14ac:dyDescent="0.35">
      <c r="A1685">
        <v>2207</v>
      </c>
      <c r="B1685" s="1">
        <v>44223</v>
      </c>
      <c r="C1685" t="s">
        <v>28</v>
      </c>
      <c r="D1685" t="s">
        <v>85</v>
      </c>
      <c r="E1685" t="s">
        <v>30</v>
      </c>
      <c r="F1685" t="s">
        <v>55</v>
      </c>
      <c r="G1685" t="s">
        <v>32</v>
      </c>
      <c r="H1685" t="s">
        <v>55</v>
      </c>
      <c r="I1685" t="s">
        <v>34</v>
      </c>
      <c r="J1685" t="s">
        <v>70</v>
      </c>
      <c r="K1685" s="1">
        <v>19516</v>
      </c>
      <c r="L1685" t="s">
        <v>36</v>
      </c>
      <c r="M1685" t="s">
        <v>37</v>
      </c>
      <c r="N1685" t="s">
        <v>72</v>
      </c>
      <c r="O1685" t="s">
        <v>77</v>
      </c>
      <c r="P1685" t="s">
        <v>98</v>
      </c>
      <c r="Q1685">
        <v>5</v>
      </c>
      <c r="R1685" s="1">
        <v>45014</v>
      </c>
      <c r="S1685">
        <v>3</v>
      </c>
      <c r="T1685">
        <v>3</v>
      </c>
      <c r="U1685">
        <v>1</v>
      </c>
      <c r="V1685" s="1">
        <v>45103</v>
      </c>
      <c r="W1685" t="s">
        <v>62</v>
      </c>
      <c r="X1685" t="s">
        <v>51</v>
      </c>
      <c r="Y1685" t="s">
        <v>52</v>
      </c>
      <c r="Z1685">
        <v>1</v>
      </c>
      <c r="AA1685">
        <v>448.93</v>
      </c>
      <c r="AB1685">
        <v>68</v>
      </c>
      <c r="AC1685" t="str" cm="1">
        <f t="array" ref="AC1685">_xlfn.IFS(AB1685 &lt;=29, "Young Adult", AB1685 &lt;=44, "Adult", AB1685 &lt;=59, "Middle Age", AB1685 &gt; 59, "Old")</f>
        <v>Old</v>
      </c>
      <c r="AD1685">
        <f t="shared" ca="1" si="52"/>
        <v>5</v>
      </c>
      <c r="AE1685" t="str" cm="1">
        <f t="array" ref="AE1685">_xlfn.IFS(S1685 &lt; 3, "Low", S1685 &lt;= 4, "Medium", S1685 &gt; 4, "High")</f>
        <v>Medium</v>
      </c>
      <c r="AF1685" t="str" cm="1">
        <f t="array" ref="AF1685">_xlfn.IFS(T1685 &lt; 3, "Unsatisfied", T1685 &lt;= 4, "Neutral", T1685 &gt; 4, "Satisfied" )</f>
        <v>Neutral</v>
      </c>
      <c r="AG1685" t="str" cm="1">
        <f t="array" ref="AG1685">_xlfn.IFS(Q1685 &lt; 3, "Needs Improvement", Q1685 &lt;= 4, "Good", Q1685 &gt; 4, "Excellent" )</f>
        <v>Excellent</v>
      </c>
      <c r="AH1685" t="str">
        <f t="shared" si="53"/>
        <v>Needs Improvement</v>
      </c>
    </row>
    <row r="1686" spans="1:34" x14ac:dyDescent="0.35">
      <c r="A1686">
        <v>2208</v>
      </c>
      <c r="B1686" s="1">
        <v>43364</v>
      </c>
      <c r="C1686" t="s">
        <v>112</v>
      </c>
      <c r="D1686" t="s">
        <v>74</v>
      </c>
      <c r="E1686" t="s">
        <v>30</v>
      </c>
      <c r="F1686" t="s">
        <v>55</v>
      </c>
      <c r="G1686" t="s">
        <v>56</v>
      </c>
      <c r="H1686" t="s">
        <v>55</v>
      </c>
      <c r="I1686" t="s">
        <v>95</v>
      </c>
      <c r="J1686" t="s">
        <v>97</v>
      </c>
      <c r="K1686" s="1">
        <v>17826</v>
      </c>
      <c r="L1686" t="s">
        <v>71</v>
      </c>
      <c r="M1686" t="s">
        <v>37</v>
      </c>
      <c r="N1686" t="s">
        <v>60</v>
      </c>
      <c r="O1686" t="s">
        <v>67</v>
      </c>
      <c r="P1686" t="s">
        <v>98</v>
      </c>
      <c r="Q1686">
        <v>5</v>
      </c>
      <c r="R1686" s="1">
        <v>44992</v>
      </c>
      <c r="S1686">
        <v>5</v>
      </c>
      <c r="T1686">
        <v>3</v>
      </c>
      <c r="U1686">
        <v>3</v>
      </c>
      <c r="V1686" s="1">
        <v>44806</v>
      </c>
      <c r="W1686" t="s">
        <v>68</v>
      </c>
      <c r="X1686" t="s">
        <v>42</v>
      </c>
      <c r="Y1686" t="s">
        <v>52</v>
      </c>
      <c r="Z1686">
        <v>3</v>
      </c>
      <c r="AA1686">
        <v>907.13</v>
      </c>
      <c r="AB1686">
        <v>70</v>
      </c>
      <c r="AC1686" t="str" cm="1">
        <f t="array" ref="AC1686">_xlfn.IFS(AB1686 &lt;=29, "Young Adult", AB1686 &lt;=44, "Adult", AB1686 &lt;=59, "Middle Age", AB1686 &gt; 59, "Old")</f>
        <v>Old</v>
      </c>
      <c r="AD1686">
        <f t="shared" ca="1" si="52"/>
        <v>7</v>
      </c>
      <c r="AE1686" t="str" cm="1">
        <f t="array" ref="AE1686">_xlfn.IFS(S1686 &lt; 3, "Low", S1686 &lt;= 4, "Medium", S1686 &gt; 4, "High")</f>
        <v>High</v>
      </c>
      <c r="AF1686" t="str" cm="1">
        <f t="array" ref="AF1686">_xlfn.IFS(T1686 &lt; 3, "Unsatisfied", T1686 &lt;= 4, "Neutral", T1686 &gt; 4, "Satisfied" )</f>
        <v>Neutral</v>
      </c>
      <c r="AG1686" t="str" cm="1">
        <f t="array" ref="AG1686">_xlfn.IFS(Q1686 &lt; 3, "Needs Improvement", Q1686 &lt;= 4, "Good", Q1686 &gt; 4, "Excellent" )</f>
        <v>Excellent</v>
      </c>
      <c r="AH1686" t="str">
        <f t="shared" si="53"/>
        <v>Needs Improvement</v>
      </c>
    </row>
    <row r="1687" spans="1:34" x14ac:dyDescent="0.35">
      <c r="A1687">
        <v>2209</v>
      </c>
      <c r="B1687" s="1">
        <v>43935</v>
      </c>
      <c r="C1687" t="s">
        <v>112</v>
      </c>
      <c r="D1687" t="s">
        <v>94</v>
      </c>
      <c r="E1687" t="s">
        <v>30</v>
      </c>
      <c r="F1687" t="s">
        <v>46</v>
      </c>
      <c r="G1687" t="s">
        <v>32</v>
      </c>
      <c r="H1687" t="s">
        <v>46</v>
      </c>
      <c r="I1687" t="s">
        <v>95</v>
      </c>
      <c r="J1687" t="s">
        <v>101</v>
      </c>
      <c r="K1687" s="1">
        <v>36768</v>
      </c>
      <c r="L1687" t="s">
        <v>36</v>
      </c>
      <c r="M1687" t="s">
        <v>48</v>
      </c>
      <c r="N1687" t="s">
        <v>72</v>
      </c>
      <c r="O1687" t="s">
        <v>39</v>
      </c>
      <c r="P1687" t="s">
        <v>98</v>
      </c>
      <c r="Q1687">
        <v>5</v>
      </c>
      <c r="R1687" s="1">
        <v>45017</v>
      </c>
      <c r="S1687">
        <v>2</v>
      </c>
      <c r="T1687">
        <v>2</v>
      </c>
      <c r="U1687">
        <v>5</v>
      </c>
      <c r="V1687" s="1">
        <v>44867</v>
      </c>
      <c r="W1687" t="s">
        <v>68</v>
      </c>
      <c r="X1687" t="s">
        <v>51</v>
      </c>
      <c r="Y1687" t="s">
        <v>63</v>
      </c>
      <c r="Z1687">
        <v>3</v>
      </c>
      <c r="AA1687">
        <v>545.69000000000005</v>
      </c>
      <c r="AB1687">
        <v>20</v>
      </c>
      <c r="AC1687" t="str" cm="1">
        <f t="array" ref="AC1687">_xlfn.IFS(AB1687 &lt;=29, "Young Adult", AB1687 &lt;=44, "Adult", AB1687 &lt;=59, "Middle Age", AB1687 &gt; 59, "Old")</f>
        <v>Young Adult</v>
      </c>
      <c r="AD1687">
        <f t="shared" ca="1" si="52"/>
        <v>6</v>
      </c>
      <c r="AE1687" t="str" cm="1">
        <f t="array" ref="AE1687">_xlfn.IFS(S1687 &lt; 3, "Low", S1687 &lt;= 4, "Medium", S1687 &gt; 4, "High")</f>
        <v>Low</v>
      </c>
      <c r="AF1687" t="str" cm="1">
        <f t="array" ref="AF1687">_xlfn.IFS(T1687 &lt; 3, "Unsatisfied", T1687 &lt;= 4, "Neutral", T1687 &gt; 4, "Satisfied" )</f>
        <v>Unsatisfied</v>
      </c>
      <c r="AG1687" t="str" cm="1">
        <f t="array" ref="AG1687">_xlfn.IFS(Q1687 &lt; 3, "Needs Improvement", Q1687 &lt;= 4, "Good", Q1687 &gt; 4, "Excellent" )</f>
        <v>Excellent</v>
      </c>
      <c r="AH1687" t="str">
        <f t="shared" si="53"/>
        <v>Effective</v>
      </c>
    </row>
    <row r="1688" spans="1:34" x14ac:dyDescent="0.35">
      <c r="A1688">
        <v>2210</v>
      </c>
      <c r="B1688" s="1">
        <v>44347</v>
      </c>
      <c r="C1688" t="s">
        <v>112</v>
      </c>
      <c r="D1688" t="s">
        <v>54</v>
      </c>
      <c r="E1688" t="s">
        <v>30</v>
      </c>
      <c r="F1688" t="s">
        <v>46</v>
      </c>
      <c r="G1688" t="s">
        <v>32</v>
      </c>
      <c r="H1688" t="s">
        <v>33</v>
      </c>
      <c r="I1688" t="s">
        <v>95</v>
      </c>
      <c r="J1688" t="s">
        <v>101</v>
      </c>
      <c r="K1688" s="1">
        <v>23785</v>
      </c>
      <c r="L1688" t="s">
        <v>36</v>
      </c>
      <c r="M1688" t="s">
        <v>37</v>
      </c>
      <c r="N1688" t="s">
        <v>72</v>
      </c>
      <c r="O1688" t="s">
        <v>61</v>
      </c>
      <c r="P1688" t="s">
        <v>78</v>
      </c>
      <c r="Q1688">
        <v>4</v>
      </c>
      <c r="R1688" s="1">
        <v>44935</v>
      </c>
      <c r="S1688">
        <v>1</v>
      </c>
      <c r="T1688">
        <v>5</v>
      </c>
      <c r="U1688">
        <v>3</v>
      </c>
      <c r="V1688" s="1">
        <v>45124</v>
      </c>
      <c r="W1688" t="s">
        <v>68</v>
      </c>
      <c r="X1688" t="s">
        <v>42</v>
      </c>
      <c r="Y1688" t="s">
        <v>63</v>
      </c>
      <c r="Z1688">
        <v>5</v>
      </c>
      <c r="AA1688">
        <v>220.14</v>
      </c>
      <c r="AB1688">
        <v>56</v>
      </c>
      <c r="AC1688" t="str" cm="1">
        <f t="array" ref="AC1688">_xlfn.IFS(AB1688 &lt;=29, "Young Adult", AB1688 &lt;=44, "Adult", AB1688 &lt;=59, "Middle Age", AB1688 &gt; 59, "Old")</f>
        <v>Middle Age</v>
      </c>
      <c r="AD1688">
        <f t="shared" ca="1" si="52"/>
        <v>5</v>
      </c>
      <c r="AE1688" t="str" cm="1">
        <f t="array" ref="AE1688">_xlfn.IFS(S1688 &lt; 3, "Low", S1688 &lt;= 4, "Medium", S1688 &gt; 4, "High")</f>
        <v>Low</v>
      </c>
      <c r="AF1688" t="str" cm="1">
        <f t="array" ref="AF1688">_xlfn.IFS(T1688 &lt; 3, "Unsatisfied", T1688 &lt;= 4, "Neutral", T1688 &gt; 4, "Satisfied" )</f>
        <v>Satisfied</v>
      </c>
      <c r="AG1688" t="str" cm="1">
        <f t="array" ref="AG1688">_xlfn.IFS(Q1688 &lt; 3, "Needs Improvement", Q1688 &lt;= 4, "Good", Q1688 &gt; 4, "Excellent" )</f>
        <v>Good</v>
      </c>
      <c r="AH1688" t="str">
        <f t="shared" si="53"/>
        <v>Effective</v>
      </c>
    </row>
    <row r="1689" spans="1:34" x14ac:dyDescent="0.35">
      <c r="A1689">
        <v>2211</v>
      </c>
      <c r="B1689" s="1">
        <v>43931</v>
      </c>
      <c r="C1689" t="s">
        <v>112</v>
      </c>
      <c r="D1689" t="s">
        <v>74</v>
      </c>
      <c r="E1689" t="s">
        <v>30</v>
      </c>
      <c r="F1689" t="s">
        <v>31</v>
      </c>
      <c r="G1689" t="s">
        <v>32</v>
      </c>
      <c r="H1689" t="s">
        <v>33</v>
      </c>
      <c r="I1689" t="s">
        <v>95</v>
      </c>
      <c r="J1689" t="s">
        <v>70</v>
      </c>
      <c r="K1689" s="1">
        <v>26169</v>
      </c>
      <c r="L1689" t="s">
        <v>71</v>
      </c>
      <c r="M1689" t="s">
        <v>37</v>
      </c>
      <c r="N1689" t="s">
        <v>38</v>
      </c>
      <c r="O1689" t="s">
        <v>67</v>
      </c>
      <c r="P1689" t="s">
        <v>78</v>
      </c>
      <c r="Q1689">
        <v>5</v>
      </c>
      <c r="R1689" s="1">
        <v>44958</v>
      </c>
      <c r="S1689">
        <v>1</v>
      </c>
      <c r="T1689">
        <v>5</v>
      </c>
      <c r="U1689">
        <v>3</v>
      </c>
      <c r="V1689" s="1">
        <v>44886</v>
      </c>
      <c r="W1689" t="s">
        <v>41</v>
      </c>
      <c r="X1689" t="s">
        <v>51</v>
      </c>
      <c r="Y1689" t="s">
        <v>63</v>
      </c>
      <c r="Z1689">
        <v>3</v>
      </c>
      <c r="AA1689">
        <v>906.62</v>
      </c>
      <c r="AB1689">
        <v>49</v>
      </c>
      <c r="AC1689" t="str" cm="1">
        <f t="array" ref="AC1689">_xlfn.IFS(AB1689 &lt;=29, "Young Adult", AB1689 &lt;=44, "Adult", AB1689 &lt;=59, "Middle Age", AB1689 &gt; 59, "Old")</f>
        <v>Middle Age</v>
      </c>
      <c r="AD1689">
        <f t="shared" ca="1" si="52"/>
        <v>6</v>
      </c>
      <c r="AE1689" t="str" cm="1">
        <f t="array" ref="AE1689">_xlfn.IFS(S1689 &lt; 3, "Low", S1689 &lt;= 4, "Medium", S1689 &gt; 4, "High")</f>
        <v>Low</v>
      </c>
      <c r="AF1689" t="str" cm="1">
        <f t="array" ref="AF1689">_xlfn.IFS(T1689 &lt; 3, "Unsatisfied", T1689 &lt;= 4, "Neutral", T1689 &gt; 4, "Satisfied" )</f>
        <v>Satisfied</v>
      </c>
      <c r="AG1689" t="str" cm="1">
        <f t="array" ref="AG1689">_xlfn.IFS(Q1689 &lt; 3, "Needs Improvement", Q1689 &lt;= 4, "Good", Q1689 &gt; 4, "Excellent" )</f>
        <v>Excellent</v>
      </c>
      <c r="AH1689" t="str">
        <f t="shared" si="53"/>
        <v>Effective</v>
      </c>
    </row>
    <row r="1690" spans="1:34" x14ac:dyDescent="0.35">
      <c r="A1690">
        <v>2212</v>
      </c>
      <c r="B1690" s="1">
        <v>44745</v>
      </c>
      <c r="C1690" t="s">
        <v>112</v>
      </c>
      <c r="D1690" t="s">
        <v>87</v>
      </c>
      <c r="E1690" t="s">
        <v>30</v>
      </c>
      <c r="F1690" t="s">
        <v>55</v>
      </c>
      <c r="G1690" t="s">
        <v>32</v>
      </c>
      <c r="H1690" t="s">
        <v>46</v>
      </c>
      <c r="I1690" t="s">
        <v>95</v>
      </c>
      <c r="J1690" t="s">
        <v>70</v>
      </c>
      <c r="K1690" s="1">
        <v>33369</v>
      </c>
      <c r="L1690" t="s">
        <v>36</v>
      </c>
      <c r="M1690" t="s">
        <v>37</v>
      </c>
      <c r="N1690" t="s">
        <v>38</v>
      </c>
      <c r="O1690" t="s">
        <v>39</v>
      </c>
      <c r="P1690" t="s">
        <v>78</v>
      </c>
      <c r="Q1690">
        <v>1</v>
      </c>
      <c r="R1690" s="1">
        <v>45133</v>
      </c>
      <c r="S1690">
        <v>4</v>
      </c>
      <c r="T1690">
        <v>1</v>
      </c>
      <c r="U1690">
        <v>5</v>
      </c>
      <c r="V1690" s="1">
        <v>45126</v>
      </c>
      <c r="W1690" t="s">
        <v>68</v>
      </c>
      <c r="X1690" t="s">
        <v>42</v>
      </c>
      <c r="Y1690" t="s">
        <v>52</v>
      </c>
      <c r="Z1690">
        <v>1</v>
      </c>
      <c r="AA1690">
        <v>160.81</v>
      </c>
      <c r="AB1690">
        <v>31</v>
      </c>
      <c r="AC1690" t="str" cm="1">
        <f t="array" ref="AC1690">_xlfn.IFS(AB1690 &lt;=29, "Young Adult", AB1690 &lt;=44, "Adult", AB1690 &lt;=59, "Middle Age", AB1690 &gt; 59, "Old")</f>
        <v>Adult</v>
      </c>
      <c r="AD1690">
        <f t="shared" ca="1" si="52"/>
        <v>3</v>
      </c>
      <c r="AE1690" t="str" cm="1">
        <f t="array" ref="AE1690">_xlfn.IFS(S1690 &lt; 3, "Low", S1690 &lt;= 4, "Medium", S1690 &gt; 4, "High")</f>
        <v>Medium</v>
      </c>
      <c r="AF1690" t="str" cm="1">
        <f t="array" ref="AF1690">_xlfn.IFS(T1690 &lt; 3, "Unsatisfied", T1690 &lt;= 4, "Neutral", T1690 &gt; 4, "Satisfied" )</f>
        <v>Unsatisfied</v>
      </c>
      <c r="AG1690" t="str" cm="1">
        <f t="array" ref="AG1690">_xlfn.IFS(Q1690 &lt; 3, "Needs Improvement", Q1690 &lt;= 4, "Good", Q1690 &gt; 4, "Excellent" )</f>
        <v>Needs Improvement</v>
      </c>
      <c r="AH1690" t="str">
        <f t="shared" si="53"/>
        <v>Needs Improvement</v>
      </c>
    </row>
    <row r="1691" spans="1:34" x14ac:dyDescent="0.35">
      <c r="A1691">
        <v>2213</v>
      </c>
      <c r="B1691" s="1">
        <v>45000</v>
      </c>
      <c r="C1691" t="s">
        <v>112</v>
      </c>
      <c r="D1691" t="s">
        <v>44</v>
      </c>
      <c r="E1691" t="s">
        <v>30</v>
      </c>
      <c r="F1691" t="s">
        <v>46</v>
      </c>
      <c r="G1691" t="s">
        <v>45</v>
      </c>
      <c r="H1691" t="s">
        <v>55</v>
      </c>
      <c r="I1691" t="s">
        <v>95</v>
      </c>
      <c r="J1691" t="s">
        <v>100</v>
      </c>
      <c r="K1691" s="1">
        <v>23988</v>
      </c>
      <c r="L1691" t="s">
        <v>36</v>
      </c>
      <c r="M1691" t="s">
        <v>37</v>
      </c>
      <c r="N1691" t="s">
        <v>84</v>
      </c>
      <c r="O1691" t="s">
        <v>67</v>
      </c>
      <c r="P1691" t="s">
        <v>78</v>
      </c>
      <c r="Q1691">
        <v>5</v>
      </c>
      <c r="R1691" s="1">
        <v>45051</v>
      </c>
      <c r="S1691">
        <v>1</v>
      </c>
      <c r="T1691">
        <v>4</v>
      </c>
      <c r="U1691">
        <v>2</v>
      </c>
      <c r="V1691" s="1">
        <v>45025</v>
      </c>
      <c r="W1691" t="s">
        <v>68</v>
      </c>
      <c r="X1691" t="s">
        <v>42</v>
      </c>
      <c r="Y1691" t="s">
        <v>73</v>
      </c>
      <c r="Z1691">
        <v>1</v>
      </c>
      <c r="AA1691">
        <v>196.03</v>
      </c>
      <c r="AB1691">
        <v>58</v>
      </c>
      <c r="AC1691" t="str" cm="1">
        <f t="array" ref="AC1691">_xlfn.IFS(AB1691 &lt;=29, "Young Adult", AB1691 &lt;=44, "Adult", AB1691 &lt;=59, "Middle Age", AB1691 &gt; 59, "Old")</f>
        <v>Middle Age</v>
      </c>
      <c r="AD1691">
        <f t="shared" ca="1" si="52"/>
        <v>3</v>
      </c>
      <c r="AE1691" t="str" cm="1">
        <f t="array" ref="AE1691">_xlfn.IFS(S1691 &lt; 3, "Low", S1691 &lt;= 4, "Medium", S1691 &gt; 4, "High")</f>
        <v>Low</v>
      </c>
      <c r="AF1691" t="str" cm="1">
        <f t="array" ref="AF1691">_xlfn.IFS(T1691 &lt; 3, "Unsatisfied", T1691 &lt;= 4, "Neutral", T1691 &gt; 4, "Satisfied" )</f>
        <v>Neutral</v>
      </c>
      <c r="AG1691" t="str" cm="1">
        <f t="array" ref="AG1691">_xlfn.IFS(Q1691 &lt; 3, "Needs Improvement", Q1691 &lt;= 4, "Good", Q1691 &gt; 4, "Excellent" )</f>
        <v>Excellent</v>
      </c>
      <c r="AH1691" t="str">
        <f t="shared" si="53"/>
        <v>Highly Effective</v>
      </c>
    </row>
    <row r="1692" spans="1:34" x14ac:dyDescent="0.35">
      <c r="A1692">
        <v>2214</v>
      </c>
      <c r="B1692" s="1">
        <v>44406</v>
      </c>
      <c r="C1692" t="s">
        <v>112</v>
      </c>
      <c r="D1692" t="s">
        <v>29</v>
      </c>
      <c r="E1692" t="s">
        <v>30</v>
      </c>
      <c r="F1692" t="s">
        <v>31</v>
      </c>
      <c r="G1692" t="s">
        <v>32</v>
      </c>
      <c r="H1692" t="s">
        <v>55</v>
      </c>
      <c r="I1692" t="s">
        <v>95</v>
      </c>
      <c r="J1692" t="s">
        <v>70</v>
      </c>
      <c r="K1692" s="1">
        <v>18923</v>
      </c>
      <c r="L1692" t="s">
        <v>36</v>
      </c>
      <c r="M1692" t="s">
        <v>37</v>
      </c>
      <c r="N1692" t="s">
        <v>72</v>
      </c>
      <c r="O1692" t="s">
        <v>67</v>
      </c>
      <c r="P1692" t="s">
        <v>78</v>
      </c>
      <c r="Q1692">
        <v>4</v>
      </c>
      <c r="R1692" s="1">
        <v>44983</v>
      </c>
      <c r="S1692">
        <v>1</v>
      </c>
      <c r="T1692">
        <v>1</v>
      </c>
      <c r="U1692">
        <v>5</v>
      </c>
      <c r="V1692" s="1">
        <v>45001</v>
      </c>
      <c r="W1692" t="s">
        <v>41</v>
      </c>
      <c r="X1692" t="s">
        <v>42</v>
      </c>
      <c r="Y1692" t="s">
        <v>73</v>
      </c>
      <c r="Z1692">
        <v>4</v>
      </c>
      <c r="AA1692">
        <v>973.62</v>
      </c>
      <c r="AB1692">
        <v>70</v>
      </c>
      <c r="AC1692" t="str" cm="1">
        <f t="array" ref="AC1692">_xlfn.IFS(AB1692 &lt;=29, "Young Adult", AB1692 &lt;=44, "Adult", AB1692 &lt;=59, "Middle Age", AB1692 &gt; 59, "Old")</f>
        <v>Old</v>
      </c>
      <c r="AD1692">
        <f t="shared" ca="1" si="52"/>
        <v>4</v>
      </c>
      <c r="AE1692" t="str" cm="1">
        <f t="array" ref="AE1692">_xlfn.IFS(S1692 &lt; 3, "Low", S1692 &lt;= 4, "Medium", S1692 &gt; 4, "High")</f>
        <v>Low</v>
      </c>
      <c r="AF1692" t="str" cm="1">
        <f t="array" ref="AF1692">_xlfn.IFS(T1692 &lt; 3, "Unsatisfied", T1692 &lt;= 4, "Neutral", T1692 &gt; 4, "Satisfied" )</f>
        <v>Unsatisfied</v>
      </c>
      <c r="AG1692" t="str" cm="1">
        <f t="array" ref="AG1692">_xlfn.IFS(Q1692 &lt; 3, "Needs Improvement", Q1692 &lt;= 4, "Good", Q1692 &gt; 4, "Excellent" )</f>
        <v>Good</v>
      </c>
      <c r="AH1692" t="str">
        <f t="shared" si="53"/>
        <v>Needs Improvement</v>
      </c>
    </row>
    <row r="1693" spans="1:34" x14ac:dyDescent="0.35">
      <c r="A1693">
        <v>2215</v>
      </c>
      <c r="B1693" s="1">
        <v>44597</v>
      </c>
      <c r="C1693" t="s">
        <v>112</v>
      </c>
      <c r="D1693" t="s">
        <v>69</v>
      </c>
      <c r="E1693" t="s">
        <v>30</v>
      </c>
      <c r="F1693" t="s">
        <v>31</v>
      </c>
      <c r="G1693" t="s">
        <v>56</v>
      </c>
      <c r="H1693" t="s">
        <v>33</v>
      </c>
      <c r="I1693" t="s">
        <v>95</v>
      </c>
      <c r="J1693" t="s">
        <v>79</v>
      </c>
      <c r="K1693" s="1">
        <v>22997</v>
      </c>
      <c r="L1693" t="s">
        <v>36</v>
      </c>
      <c r="M1693" t="s">
        <v>37</v>
      </c>
      <c r="N1693" t="s">
        <v>84</v>
      </c>
      <c r="O1693" t="s">
        <v>77</v>
      </c>
      <c r="P1693" t="s">
        <v>78</v>
      </c>
      <c r="Q1693">
        <v>1</v>
      </c>
      <c r="R1693" s="1">
        <v>45040</v>
      </c>
      <c r="S1693">
        <v>1</v>
      </c>
      <c r="T1693">
        <v>5</v>
      </c>
      <c r="U1693">
        <v>5</v>
      </c>
      <c r="V1693" s="1">
        <v>44834</v>
      </c>
      <c r="W1693" t="s">
        <v>50</v>
      </c>
      <c r="X1693" t="s">
        <v>51</v>
      </c>
      <c r="Y1693" t="s">
        <v>43</v>
      </c>
      <c r="Z1693">
        <v>3</v>
      </c>
      <c r="AA1693">
        <v>227</v>
      </c>
      <c r="AB1693">
        <v>60</v>
      </c>
      <c r="AC1693" t="str" cm="1">
        <f t="array" ref="AC1693">_xlfn.IFS(AB1693 &lt;=29, "Young Adult", AB1693 &lt;=44, "Adult", AB1693 &lt;=59, "Middle Age", AB1693 &gt; 59, "Old")</f>
        <v>Old</v>
      </c>
      <c r="AD1693">
        <f t="shared" ca="1" si="52"/>
        <v>4</v>
      </c>
      <c r="AE1693" t="str" cm="1">
        <f t="array" ref="AE1693">_xlfn.IFS(S1693 &lt; 3, "Low", S1693 &lt;= 4, "Medium", S1693 &gt; 4, "High")</f>
        <v>Low</v>
      </c>
      <c r="AF1693" t="str" cm="1">
        <f t="array" ref="AF1693">_xlfn.IFS(T1693 &lt; 3, "Unsatisfied", T1693 &lt;= 4, "Neutral", T1693 &gt; 4, "Satisfied" )</f>
        <v>Satisfied</v>
      </c>
      <c r="AG1693" t="str" cm="1">
        <f t="array" ref="AG1693">_xlfn.IFS(Q1693 &lt; 3, "Needs Improvement", Q1693 &lt;= 4, "Good", Q1693 &gt; 4, "Excellent" )</f>
        <v>Needs Improvement</v>
      </c>
      <c r="AH1693" t="str">
        <f t="shared" si="53"/>
        <v>Needs Improvement</v>
      </c>
    </row>
    <row r="1694" spans="1:34" x14ac:dyDescent="0.35">
      <c r="A1694">
        <v>2216</v>
      </c>
      <c r="B1694" s="1">
        <v>44874</v>
      </c>
      <c r="C1694" t="s">
        <v>143</v>
      </c>
      <c r="D1694" t="s">
        <v>74</v>
      </c>
      <c r="E1694" t="s">
        <v>30</v>
      </c>
      <c r="F1694" t="s">
        <v>46</v>
      </c>
      <c r="G1694" t="s">
        <v>56</v>
      </c>
      <c r="H1694" t="s">
        <v>33</v>
      </c>
      <c r="I1694" t="s">
        <v>95</v>
      </c>
      <c r="J1694" t="s">
        <v>65</v>
      </c>
      <c r="K1694" s="1">
        <v>26339</v>
      </c>
      <c r="L1694" t="s">
        <v>36</v>
      </c>
      <c r="M1694" t="s">
        <v>37</v>
      </c>
      <c r="N1694" t="s">
        <v>49</v>
      </c>
      <c r="O1694" t="s">
        <v>61</v>
      </c>
      <c r="P1694" t="s">
        <v>78</v>
      </c>
      <c r="Q1694">
        <v>1</v>
      </c>
      <c r="R1694" s="1">
        <v>45029</v>
      </c>
      <c r="S1694">
        <v>4</v>
      </c>
      <c r="T1694">
        <v>5</v>
      </c>
      <c r="U1694">
        <v>2</v>
      </c>
      <c r="V1694" s="1">
        <v>44920</v>
      </c>
      <c r="W1694" t="s">
        <v>50</v>
      </c>
      <c r="X1694" t="s">
        <v>51</v>
      </c>
      <c r="Y1694" t="s">
        <v>52</v>
      </c>
      <c r="Z1694">
        <v>4</v>
      </c>
      <c r="AA1694">
        <v>587.29</v>
      </c>
      <c r="AB1694">
        <v>50</v>
      </c>
      <c r="AC1694" t="str" cm="1">
        <f t="array" ref="AC1694">_xlfn.IFS(AB1694 &lt;=29, "Young Adult", AB1694 &lt;=44, "Adult", AB1694 &lt;=59, "Middle Age", AB1694 &gt; 59, "Old")</f>
        <v>Middle Age</v>
      </c>
      <c r="AD1694">
        <f t="shared" ca="1" si="52"/>
        <v>3</v>
      </c>
      <c r="AE1694" t="str" cm="1">
        <f t="array" ref="AE1694">_xlfn.IFS(S1694 &lt; 3, "Low", S1694 &lt;= 4, "Medium", S1694 &gt; 4, "High")</f>
        <v>Medium</v>
      </c>
      <c r="AF1694" t="str" cm="1">
        <f t="array" ref="AF1694">_xlfn.IFS(T1694 &lt; 3, "Unsatisfied", T1694 &lt;= 4, "Neutral", T1694 &gt; 4, "Satisfied" )</f>
        <v>Satisfied</v>
      </c>
      <c r="AG1694" t="str" cm="1">
        <f t="array" ref="AG1694">_xlfn.IFS(Q1694 &lt; 3, "Needs Improvement", Q1694 &lt;= 4, "Good", Q1694 &gt; 4, "Excellent" )</f>
        <v>Needs Improvement</v>
      </c>
      <c r="AH1694" t="str">
        <f t="shared" si="53"/>
        <v>Needs Improvement</v>
      </c>
    </row>
    <row r="1695" spans="1:34" x14ac:dyDescent="0.35">
      <c r="A1695">
        <v>2217</v>
      </c>
      <c r="B1695" s="1">
        <v>44158</v>
      </c>
      <c r="C1695" t="s">
        <v>144</v>
      </c>
      <c r="D1695" t="s">
        <v>64</v>
      </c>
      <c r="E1695" t="s">
        <v>30</v>
      </c>
      <c r="F1695" t="s">
        <v>46</v>
      </c>
      <c r="G1695" t="s">
        <v>45</v>
      </c>
      <c r="H1695" t="s">
        <v>33</v>
      </c>
      <c r="I1695" t="s">
        <v>95</v>
      </c>
      <c r="J1695" t="s">
        <v>104</v>
      </c>
      <c r="K1695" s="1">
        <v>34901</v>
      </c>
      <c r="L1695" t="s">
        <v>71</v>
      </c>
      <c r="M1695" t="s">
        <v>37</v>
      </c>
      <c r="N1695" t="s">
        <v>49</v>
      </c>
      <c r="O1695" t="s">
        <v>77</v>
      </c>
      <c r="P1695" t="s">
        <v>78</v>
      </c>
      <c r="Q1695">
        <v>4</v>
      </c>
      <c r="R1695" s="1">
        <v>44839</v>
      </c>
      <c r="S1695">
        <v>2</v>
      </c>
      <c r="T1695">
        <v>1</v>
      </c>
      <c r="U1695">
        <v>2</v>
      </c>
      <c r="V1695" s="1">
        <v>45008</v>
      </c>
      <c r="W1695" t="s">
        <v>92</v>
      </c>
      <c r="X1695" t="s">
        <v>51</v>
      </c>
      <c r="Y1695" t="s">
        <v>43</v>
      </c>
      <c r="Z1695">
        <v>1</v>
      </c>
      <c r="AA1695">
        <v>315.39</v>
      </c>
      <c r="AB1695">
        <v>25</v>
      </c>
      <c r="AC1695" t="str" cm="1">
        <f t="array" ref="AC1695">_xlfn.IFS(AB1695 &lt;=29, "Young Adult", AB1695 &lt;=44, "Adult", AB1695 &lt;=59, "Middle Age", AB1695 &gt; 59, "Old")</f>
        <v>Young Adult</v>
      </c>
      <c r="AD1695">
        <f t="shared" ca="1" si="52"/>
        <v>5</v>
      </c>
      <c r="AE1695" t="str" cm="1">
        <f t="array" ref="AE1695">_xlfn.IFS(S1695 &lt; 3, "Low", S1695 &lt;= 4, "Medium", S1695 &gt; 4, "High")</f>
        <v>Low</v>
      </c>
      <c r="AF1695" t="str" cm="1">
        <f t="array" ref="AF1695">_xlfn.IFS(T1695 &lt; 3, "Unsatisfied", T1695 &lt;= 4, "Neutral", T1695 &gt; 4, "Satisfied" )</f>
        <v>Unsatisfied</v>
      </c>
      <c r="AG1695" t="str" cm="1">
        <f t="array" ref="AG1695">_xlfn.IFS(Q1695 &lt; 3, "Needs Improvement", Q1695 &lt;= 4, "Good", Q1695 &gt; 4, "Excellent" )</f>
        <v>Good</v>
      </c>
      <c r="AH1695" t="str">
        <f t="shared" si="53"/>
        <v>Needs Improvement</v>
      </c>
    </row>
    <row r="1696" spans="1:34" x14ac:dyDescent="0.35">
      <c r="A1696">
        <v>2218</v>
      </c>
      <c r="B1696" s="1">
        <v>43517</v>
      </c>
      <c r="C1696" t="s">
        <v>145</v>
      </c>
      <c r="D1696" t="s">
        <v>85</v>
      </c>
      <c r="E1696" t="s">
        <v>30</v>
      </c>
      <c r="F1696" t="s">
        <v>46</v>
      </c>
      <c r="G1696" t="s">
        <v>56</v>
      </c>
      <c r="H1696" t="s">
        <v>46</v>
      </c>
      <c r="I1696" t="s">
        <v>95</v>
      </c>
      <c r="J1696" t="s">
        <v>70</v>
      </c>
      <c r="K1696" s="1">
        <v>24784</v>
      </c>
      <c r="L1696" t="s">
        <v>36</v>
      </c>
      <c r="M1696" t="s">
        <v>37</v>
      </c>
      <c r="N1696" t="s">
        <v>84</v>
      </c>
      <c r="O1696" t="s">
        <v>39</v>
      </c>
      <c r="P1696" t="s">
        <v>78</v>
      </c>
      <c r="Q1696">
        <v>4</v>
      </c>
      <c r="R1696" s="1">
        <v>44844</v>
      </c>
      <c r="S1696">
        <v>4</v>
      </c>
      <c r="T1696">
        <v>1</v>
      </c>
      <c r="U1696">
        <v>5</v>
      </c>
      <c r="V1696" s="1">
        <v>44922</v>
      </c>
      <c r="W1696" t="s">
        <v>68</v>
      </c>
      <c r="X1696" t="s">
        <v>42</v>
      </c>
      <c r="Y1696" t="s">
        <v>52</v>
      </c>
      <c r="Z1696">
        <v>5</v>
      </c>
      <c r="AA1696">
        <v>222.99</v>
      </c>
      <c r="AB1696">
        <v>52</v>
      </c>
      <c r="AC1696" t="str" cm="1">
        <f t="array" ref="AC1696">_xlfn.IFS(AB1696 &lt;=29, "Young Adult", AB1696 &lt;=44, "Adult", AB1696 &lt;=59, "Middle Age", AB1696 &gt; 59, "Old")</f>
        <v>Middle Age</v>
      </c>
      <c r="AD1696">
        <f t="shared" ca="1" si="52"/>
        <v>7</v>
      </c>
      <c r="AE1696" t="str" cm="1">
        <f t="array" ref="AE1696">_xlfn.IFS(S1696 &lt; 3, "Low", S1696 &lt;= 4, "Medium", S1696 &gt; 4, "High")</f>
        <v>Medium</v>
      </c>
      <c r="AF1696" t="str" cm="1">
        <f t="array" ref="AF1696">_xlfn.IFS(T1696 &lt; 3, "Unsatisfied", T1696 &lt;= 4, "Neutral", T1696 &gt; 4, "Satisfied" )</f>
        <v>Unsatisfied</v>
      </c>
      <c r="AG1696" t="str" cm="1">
        <f t="array" ref="AG1696">_xlfn.IFS(Q1696 &lt; 3, "Needs Improvement", Q1696 &lt;= 4, "Good", Q1696 &gt; 4, "Excellent" )</f>
        <v>Good</v>
      </c>
      <c r="AH1696" t="str">
        <f t="shared" si="53"/>
        <v>Needs Improvement</v>
      </c>
    </row>
    <row r="1697" spans="1:34" x14ac:dyDescent="0.35">
      <c r="A1697">
        <v>2219</v>
      </c>
      <c r="B1697" s="1">
        <v>44829</v>
      </c>
      <c r="C1697" t="s">
        <v>112</v>
      </c>
      <c r="D1697" t="s">
        <v>85</v>
      </c>
      <c r="E1697" t="s">
        <v>30</v>
      </c>
      <c r="F1697" t="s">
        <v>46</v>
      </c>
      <c r="G1697" t="s">
        <v>32</v>
      </c>
      <c r="H1697" t="s">
        <v>46</v>
      </c>
      <c r="I1697" t="s">
        <v>95</v>
      </c>
      <c r="J1697" t="s">
        <v>101</v>
      </c>
      <c r="K1697" s="1">
        <v>24405</v>
      </c>
      <c r="L1697" t="s">
        <v>36</v>
      </c>
      <c r="M1697" t="s">
        <v>37</v>
      </c>
      <c r="N1697" t="s">
        <v>49</v>
      </c>
      <c r="O1697" t="s">
        <v>39</v>
      </c>
      <c r="P1697" t="s">
        <v>78</v>
      </c>
      <c r="Q1697">
        <v>5</v>
      </c>
      <c r="R1697" s="1">
        <v>45014</v>
      </c>
      <c r="S1697">
        <v>5</v>
      </c>
      <c r="T1697">
        <v>2</v>
      </c>
      <c r="U1697">
        <v>2</v>
      </c>
      <c r="V1697" s="1">
        <v>44929</v>
      </c>
      <c r="W1697" t="s">
        <v>68</v>
      </c>
      <c r="X1697" t="s">
        <v>51</v>
      </c>
      <c r="Y1697" t="s">
        <v>43</v>
      </c>
      <c r="Z1697">
        <v>5</v>
      </c>
      <c r="AA1697">
        <v>401.35</v>
      </c>
      <c r="AB1697">
        <v>56</v>
      </c>
      <c r="AC1697" t="str" cm="1">
        <f t="array" ref="AC1697">_xlfn.IFS(AB1697 &lt;=29, "Young Adult", AB1697 &lt;=44, "Adult", AB1697 &lt;=59, "Middle Age", AB1697 &gt; 59, "Old")</f>
        <v>Middle Age</v>
      </c>
      <c r="AD1697">
        <f t="shared" ca="1" si="52"/>
        <v>3</v>
      </c>
      <c r="AE1697" t="str" cm="1">
        <f t="array" ref="AE1697">_xlfn.IFS(S1697 &lt; 3, "Low", S1697 &lt;= 4, "Medium", S1697 &gt; 4, "High")</f>
        <v>High</v>
      </c>
      <c r="AF1697" t="str" cm="1">
        <f t="array" ref="AF1697">_xlfn.IFS(T1697 &lt; 3, "Unsatisfied", T1697 &lt;= 4, "Neutral", T1697 &gt; 4, "Satisfied" )</f>
        <v>Unsatisfied</v>
      </c>
      <c r="AG1697" t="str" cm="1">
        <f t="array" ref="AG1697">_xlfn.IFS(Q1697 &lt; 3, "Needs Improvement", Q1697 &lt;= 4, "Good", Q1697 &gt; 4, "Excellent" )</f>
        <v>Excellent</v>
      </c>
      <c r="AH1697" t="str">
        <f t="shared" si="53"/>
        <v>Needs Improvement</v>
      </c>
    </row>
    <row r="1698" spans="1:34" x14ac:dyDescent="0.35">
      <c r="A1698">
        <v>2220</v>
      </c>
      <c r="B1698" s="1">
        <v>44821</v>
      </c>
      <c r="C1698" t="s">
        <v>112</v>
      </c>
      <c r="D1698" t="s">
        <v>44</v>
      </c>
      <c r="E1698" t="s">
        <v>30</v>
      </c>
      <c r="F1698" t="s">
        <v>31</v>
      </c>
      <c r="G1698" t="s">
        <v>56</v>
      </c>
      <c r="H1698" t="s">
        <v>33</v>
      </c>
      <c r="I1698" t="s">
        <v>95</v>
      </c>
      <c r="J1698" t="s">
        <v>75</v>
      </c>
      <c r="K1698" s="1">
        <v>22527</v>
      </c>
      <c r="L1698" t="s">
        <v>36</v>
      </c>
      <c r="M1698" t="s">
        <v>37</v>
      </c>
      <c r="N1698" t="s">
        <v>84</v>
      </c>
      <c r="O1698" t="s">
        <v>67</v>
      </c>
      <c r="P1698" t="s">
        <v>78</v>
      </c>
      <c r="Q1698">
        <v>4</v>
      </c>
      <c r="R1698" s="1">
        <v>44987</v>
      </c>
      <c r="S1698">
        <v>3</v>
      </c>
      <c r="T1698">
        <v>3</v>
      </c>
      <c r="U1698">
        <v>5</v>
      </c>
      <c r="V1698" s="1">
        <v>45079</v>
      </c>
      <c r="W1698" t="s">
        <v>41</v>
      </c>
      <c r="X1698" t="s">
        <v>51</v>
      </c>
      <c r="Y1698" t="s">
        <v>63</v>
      </c>
      <c r="Z1698">
        <v>4</v>
      </c>
      <c r="AA1698">
        <v>938.01</v>
      </c>
      <c r="AB1698">
        <v>61</v>
      </c>
      <c r="AC1698" t="str" cm="1">
        <f t="array" ref="AC1698">_xlfn.IFS(AB1698 &lt;=29, "Young Adult", AB1698 &lt;=44, "Adult", AB1698 &lt;=59, "Middle Age", AB1698 &gt; 59, "Old")</f>
        <v>Old</v>
      </c>
      <c r="AD1698">
        <f t="shared" ca="1" si="52"/>
        <v>3</v>
      </c>
      <c r="AE1698" t="str" cm="1">
        <f t="array" ref="AE1698">_xlfn.IFS(S1698 &lt; 3, "Low", S1698 &lt;= 4, "Medium", S1698 &gt; 4, "High")</f>
        <v>Medium</v>
      </c>
      <c r="AF1698" t="str" cm="1">
        <f t="array" ref="AF1698">_xlfn.IFS(T1698 &lt; 3, "Unsatisfied", T1698 &lt;= 4, "Neutral", T1698 &gt; 4, "Satisfied" )</f>
        <v>Neutral</v>
      </c>
      <c r="AG1698" t="str" cm="1">
        <f t="array" ref="AG1698">_xlfn.IFS(Q1698 &lt; 3, "Needs Improvement", Q1698 &lt;= 4, "Good", Q1698 &gt; 4, "Excellent" )</f>
        <v>Good</v>
      </c>
      <c r="AH1698" t="str">
        <f t="shared" si="53"/>
        <v>Effective</v>
      </c>
    </row>
    <row r="1699" spans="1:34" x14ac:dyDescent="0.35">
      <c r="A1699">
        <v>2221</v>
      </c>
      <c r="B1699" s="1">
        <v>43616</v>
      </c>
      <c r="C1699" t="s">
        <v>112</v>
      </c>
      <c r="D1699" t="s">
        <v>87</v>
      </c>
      <c r="E1699" t="s">
        <v>30</v>
      </c>
      <c r="F1699" t="s">
        <v>31</v>
      </c>
      <c r="G1699" t="s">
        <v>32</v>
      </c>
      <c r="H1699" t="s">
        <v>46</v>
      </c>
      <c r="I1699" t="s">
        <v>95</v>
      </c>
      <c r="J1699" t="s">
        <v>70</v>
      </c>
      <c r="K1699" s="1">
        <v>34287</v>
      </c>
      <c r="L1699" t="s">
        <v>36</v>
      </c>
      <c r="M1699" t="s">
        <v>37</v>
      </c>
      <c r="N1699" t="s">
        <v>49</v>
      </c>
      <c r="O1699" t="s">
        <v>61</v>
      </c>
      <c r="P1699" t="s">
        <v>78</v>
      </c>
      <c r="Q1699">
        <v>4</v>
      </c>
      <c r="R1699" s="1">
        <v>45044</v>
      </c>
      <c r="S1699">
        <v>1</v>
      </c>
      <c r="T1699">
        <v>5</v>
      </c>
      <c r="U1699">
        <v>1</v>
      </c>
      <c r="V1699" s="1">
        <v>44780</v>
      </c>
      <c r="W1699" t="s">
        <v>68</v>
      </c>
      <c r="X1699" t="s">
        <v>42</v>
      </c>
      <c r="Y1699" t="s">
        <v>52</v>
      </c>
      <c r="Z1699">
        <v>1</v>
      </c>
      <c r="AA1699">
        <v>737.04</v>
      </c>
      <c r="AB1699">
        <v>26</v>
      </c>
      <c r="AC1699" t="str" cm="1">
        <f t="array" ref="AC1699">_xlfn.IFS(AB1699 &lt;=29, "Young Adult", AB1699 &lt;=44, "Adult", AB1699 &lt;=59, "Middle Age", AB1699 &gt; 59, "Old")</f>
        <v>Young Adult</v>
      </c>
      <c r="AD1699">
        <f t="shared" ca="1" si="52"/>
        <v>7</v>
      </c>
      <c r="AE1699" t="str" cm="1">
        <f t="array" ref="AE1699">_xlfn.IFS(S1699 &lt; 3, "Low", S1699 &lt;= 4, "Medium", S1699 &gt; 4, "High")</f>
        <v>Low</v>
      </c>
      <c r="AF1699" t="str" cm="1">
        <f t="array" ref="AF1699">_xlfn.IFS(T1699 &lt; 3, "Unsatisfied", T1699 &lt;= 4, "Neutral", T1699 &gt; 4, "Satisfied" )</f>
        <v>Satisfied</v>
      </c>
      <c r="AG1699" t="str" cm="1">
        <f t="array" ref="AG1699">_xlfn.IFS(Q1699 &lt; 3, "Needs Improvement", Q1699 &lt;= 4, "Good", Q1699 &gt; 4, "Excellent" )</f>
        <v>Good</v>
      </c>
      <c r="AH1699" t="str">
        <f t="shared" si="53"/>
        <v>Needs Improvement</v>
      </c>
    </row>
    <row r="1700" spans="1:34" x14ac:dyDescent="0.35">
      <c r="A1700">
        <v>2222</v>
      </c>
      <c r="B1700" s="1">
        <v>44033</v>
      </c>
      <c r="C1700" t="s">
        <v>112</v>
      </c>
      <c r="D1700" t="s">
        <v>64</v>
      </c>
      <c r="E1700" t="s">
        <v>30</v>
      </c>
      <c r="F1700" t="s">
        <v>46</v>
      </c>
      <c r="G1700" t="s">
        <v>45</v>
      </c>
      <c r="H1700" t="s">
        <v>33</v>
      </c>
      <c r="I1700" t="s">
        <v>95</v>
      </c>
      <c r="J1700" t="s">
        <v>101</v>
      </c>
      <c r="K1700" s="1">
        <v>35993</v>
      </c>
      <c r="L1700" t="s">
        <v>36</v>
      </c>
      <c r="M1700" t="s">
        <v>37</v>
      </c>
      <c r="N1700" t="s">
        <v>49</v>
      </c>
      <c r="O1700" t="s">
        <v>39</v>
      </c>
      <c r="P1700" t="s">
        <v>78</v>
      </c>
      <c r="Q1700">
        <v>4</v>
      </c>
      <c r="R1700" s="1">
        <v>44818</v>
      </c>
      <c r="S1700">
        <v>2</v>
      </c>
      <c r="T1700">
        <v>3</v>
      </c>
      <c r="U1700">
        <v>5</v>
      </c>
      <c r="V1700" s="1">
        <v>45081</v>
      </c>
      <c r="W1700" t="s">
        <v>62</v>
      </c>
      <c r="X1700" t="s">
        <v>51</v>
      </c>
      <c r="Y1700" t="s">
        <v>43</v>
      </c>
      <c r="Z1700">
        <v>3</v>
      </c>
      <c r="AA1700">
        <v>303.01</v>
      </c>
      <c r="AB1700">
        <v>22</v>
      </c>
      <c r="AC1700" t="str" cm="1">
        <f t="array" ref="AC1700">_xlfn.IFS(AB1700 &lt;=29, "Young Adult", AB1700 &lt;=44, "Adult", AB1700 &lt;=59, "Middle Age", AB1700 &gt; 59, "Old")</f>
        <v>Young Adult</v>
      </c>
      <c r="AD1700">
        <f t="shared" ca="1" si="52"/>
        <v>5</v>
      </c>
      <c r="AE1700" t="str" cm="1">
        <f t="array" ref="AE1700">_xlfn.IFS(S1700 &lt; 3, "Low", S1700 &lt;= 4, "Medium", S1700 &gt; 4, "High")</f>
        <v>Low</v>
      </c>
      <c r="AF1700" t="str" cm="1">
        <f t="array" ref="AF1700">_xlfn.IFS(T1700 &lt; 3, "Unsatisfied", T1700 &lt;= 4, "Neutral", T1700 &gt; 4, "Satisfied" )</f>
        <v>Neutral</v>
      </c>
      <c r="AG1700" t="str" cm="1">
        <f t="array" ref="AG1700">_xlfn.IFS(Q1700 &lt; 3, "Needs Improvement", Q1700 &lt;= 4, "Good", Q1700 &gt; 4, "Excellent" )</f>
        <v>Good</v>
      </c>
      <c r="AH1700" t="str">
        <f t="shared" si="53"/>
        <v>Needs Improvement</v>
      </c>
    </row>
    <row r="1701" spans="1:34" x14ac:dyDescent="0.35">
      <c r="A1701">
        <v>2223</v>
      </c>
      <c r="B1701" s="1">
        <v>44016</v>
      </c>
      <c r="C1701" t="s">
        <v>143</v>
      </c>
      <c r="D1701" t="s">
        <v>69</v>
      </c>
      <c r="E1701" t="s">
        <v>30</v>
      </c>
      <c r="F1701" t="s">
        <v>55</v>
      </c>
      <c r="G1701" t="s">
        <v>32</v>
      </c>
      <c r="H1701" t="s">
        <v>33</v>
      </c>
      <c r="I1701" t="s">
        <v>95</v>
      </c>
      <c r="J1701" t="s">
        <v>82</v>
      </c>
      <c r="K1701" s="1">
        <v>15390</v>
      </c>
      <c r="L1701" t="s">
        <v>36</v>
      </c>
      <c r="M1701" t="s">
        <v>37</v>
      </c>
      <c r="N1701" t="s">
        <v>84</v>
      </c>
      <c r="O1701" t="s">
        <v>39</v>
      </c>
      <c r="P1701" t="s">
        <v>78</v>
      </c>
      <c r="Q1701">
        <v>2</v>
      </c>
      <c r="R1701" s="1">
        <v>45069</v>
      </c>
      <c r="S1701">
        <v>1</v>
      </c>
      <c r="T1701">
        <v>1</v>
      </c>
      <c r="U1701">
        <v>4</v>
      </c>
      <c r="V1701" s="1">
        <v>45023</v>
      </c>
      <c r="W1701" t="s">
        <v>92</v>
      </c>
      <c r="X1701" t="s">
        <v>51</v>
      </c>
      <c r="Y1701" t="s">
        <v>63</v>
      </c>
      <c r="Z1701">
        <v>2</v>
      </c>
      <c r="AA1701">
        <v>905.55</v>
      </c>
      <c r="AB1701">
        <v>78</v>
      </c>
      <c r="AC1701" t="str" cm="1">
        <f t="array" ref="AC1701">_xlfn.IFS(AB1701 &lt;=29, "Young Adult", AB1701 &lt;=44, "Adult", AB1701 &lt;=59, "Middle Age", AB1701 &gt; 59, "Old")</f>
        <v>Old</v>
      </c>
      <c r="AD1701">
        <f t="shared" ca="1" si="52"/>
        <v>5</v>
      </c>
      <c r="AE1701" t="str" cm="1">
        <f t="array" ref="AE1701">_xlfn.IFS(S1701 &lt; 3, "Low", S1701 &lt;= 4, "Medium", S1701 &gt; 4, "High")</f>
        <v>Low</v>
      </c>
      <c r="AF1701" t="str" cm="1">
        <f t="array" ref="AF1701">_xlfn.IFS(T1701 &lt; 3, "Unsatisfied", T1701 &lt;= 4, "Neutral", T1701 &gt; 4, "Satisfied" )</f>
        <v>Unsatisfied</v>
      </c>
      <c r="AG1701" t="str" cm="1">
        <f t="array" ref="AG1701">_xlfn.IFS(Q1701 &lt; 3, "Needs Improvement", Q1701 &lt;= 4, "Good", Q1701 &gt; 4, "Excellent" )</f>
        <v>Needs Improvement</v>
      </c>
      <c r="AH1701" t="str">
        <f t="shared" si="53"/>
        <v>Needs Improvement</v>
      </c>
    </row>
    <row r="1702" spans="1:34" x14ac:dyDescent="0.35">
      <c r="A1702">
        <v>2224</v>
      </c>
      <c r="B1702" s="1">
        <v>44117</v>
      </c>
      <c r="C1702" t="s">
        <v>144</v>
      </c>
      <c r="D1702" t="s">
        <v>29</v>
      </c>
      <c r="E1702" t="s">
        <v>30</v>
      </c>
      <c r="F1702" t="s">
        <v>55</v>
      </c>
      <c r="G1702" t="s">
        <v>45</v>
      </c>
      <c r="H1702" t="s">
        <v>33</v>
      </c>
      <c r="I1702" t="s">
        <v>95</v>
      </c>
      <c r="J1702" t="s">
        <v>101</v>
      </c>
      <c r="K1702" s="1">
        <v>36174</v>
      </c>
      <c r="L1702" t="s">
        <v>71</v>
      </c>
      <c r="M1702" t="s">
        <v>37</v>
      </c>
      <c r="N1702" t="s">
        <v>84</v>
      </c>
      <c r="O1702" t="s">
        <v>77</v>
      </c>
      <c r="P1702" t="s">
        <v>78</v>
      </c>
      <c r="Q1702">
        <v>4</v>
      </c>
      <c r="R1702" s="1">
        <v>44959</v>
      </c>
      <c r="S1702">
        <v>2</v>
      </c>
      <c r="T1702">
        <v>1</v>
      </c>
      <c r="U1702">
        <v>3</v>
      </c>
      <c r="V1702" s="1">
        <v>44827</v>
      </c>
      <c r="W1702" t="s">
        <v>50</v>
      </c>
      <c r="X1702" t="s">
        <v>42</v>
      </c>
      <c r="Y1702" t="s">
        <v>43</v>
      </c>
      <c r="Z1702">
        <v>2</v>
      </c>
      <c r="AA1702">
        <v>914.52</v>
      </c>
      <c r="AB1702">
        <v>21</v>
      </c>
      <c r="AC1702" t="str" cm="1">
        <f t="array" ref="AC1702">_xlfn.IFS(AB1702 &lt;=29, "Young Adult", AB1702 &lt;=44, "Adult", AB1702 &lt;=59, "Middle Age", AB1702 &gt; 59, "Old")</f>
        <v>Young Adult</v>
      </c>
      <c r="AD1702">
        <f t="shared" ca="1" si="52"/>
        <v>5</v>
      </c>
      <c r="AE1702" t="str" cm="1">
        <f t="array" ref="AE1702">_xlfn.IFS(S1702 &lt; 3, "Low", S1702 &lt;= 4, "Medium", S1702 &gt; 4, "High")</f>
        <v>Low</v>
      </c>
      <c r="AF1702" t="str" cm="1">
        <f t="array" ref="AF1702">_xlfn.IFS(T1702 &lt; 3, "Unsatisfied", T1702 &lt;= 4, "Neutral", T1702 &gt; 4, "Satisfied" )</f>
        <v>Unsatisfied</v>
      </c>
      <c r="AG1702" t="str" cm="1">
        <f t="array" ref="AG1702">_xlfn.IFS(Q1702 &lt; 3, "Needs Improvement", Q1702 &lt;= 4, "Good", Q1702 &gt; 4, "Excellent" )</f>
        <v>Good</v>
      </c>
      <c r="AH1702" t="str">
        <f t="shared" si="53"/>
        <v>Needs Improvement</v>
      </c>
    </row>
    <row r="1703" spans="1:34" x14ac:dyDescent="0.35">
      <c r="A1703">
        <v>2225</v>
      </c>
      <c r="B1703" s="1">
        <v>45047</v>
      </c>
      <c r="C1703" t="s">
        <v>145</v>
      </c>
      <c r="D1703" t="s">
        <v>44</v>
      </c>
      <c r="E1703" t="s">
        <v>30</v>
      </c>
      <c r="F1703" t="s">
        <v>46</v>
      </c>
      <c r="G1703" t="s">
        <v>45</v>
      </c>
      <c r="H1703" t="s">
        <v>55</v>
      </c>
      <c r="I1703" t="s">
        <v>95</v>
      </c>
      <c r="J1703" t="s">
        <v>79</v>
      </c>
      <c r="K1703" s="1">
        <v>26270</v>
      </c>
      <c r="L1703" t="s">
        <v>36</v>
      </c>
      <c r="M1703" t="s">
        <v>48</v>
      </c>
      <c r="N1703" t="s">
        <v>72</v>
      </c>
      <c r="O1703" t="s">
        <v>77</v>
      </c>
      <c r="P1703" t="s">
        <v>78</v>
      </c>
      <c r="Q1703">
        <v>2</v>
      </c>
      <c r="R1703" s="1">
        <v>44794</v>
      </c>
      <c r="S1703">
        <v>1</v>
      </c>
      <c r="T1703">
        <v>2</v>
      </c>
      <c r="U1703">
        <v>2</v>
      </c>
      <c r="V1703" s="1">
        <v>44904</v>
      </c>
      <c r="W1703" t="s">
        <v>62</v>
      </c>
      <c r="X1703" t="s">
        <v>51</v>
      </c>
      <c r="Y1703" t="s">
        <v>73</v>
      </c>
      <c r="Z1703">
        <v>3</v>
      </c>
      <c r="AA1703">
        <v>789.98</v>
      </c>
      <c r="AB1703">
        <v>52</v>
      </c>
      <c r="AC1703" t="str" cm="1">
        <f t="array" ref="AC1703">_xlfn.IFS(AB1703 &lt;=29, "Young Adult", AB1703 &lt;=44, "Adult", AB1703 &lt;=59, "Middle Age", AB1703 &gt; 59, "Old")</f>
        <v>Middle Age</v>
      </c>
      <c r="AD1703">
        <f t="shared" ca="1" si="52"/>
        <v>3</v>
      </c>
      <c r="AE1703" t="str" cm="1">
        <f t="array" ref="AE1703">_xlfn.IFS(S1703 &lt; 3, "Low", S1703 &lt;= 4, "Medium", S1703 &gt; 4, "High")</f>
        <v>Low</v>
      </c>
      <c r="AF1703" t="str" cm="1">
        <f t="array" ref="AF1703">_xlfn.IFS(T1703 &lt; 3, "Unsatisfied", T1703 &lt;= 4, "Neutral", T1703 &gt; 4, "Satisfied" )</f>
        <v>Unsatisfied</v>
      </c>
      <c r="AG1703" t="str" cm="1">
        <f t="array" ref="AG1703">_xlfn.IFS(Q1703 &lt; 3, "Needs Improvement", Q1703 &lt;= 4, "Good", Q1703 &gt; 4, "Excellent" )</f>
        <v>Needs Improvement</v>
      </c>
      <c r="AH1703" t="str">
        <f t="shared" si="53"/>
        <v>Needs Improvement</v>
      </c>
    </row>
    <row r="1704" spans="1:34" x14ac:dyDescent="0.35">
      <c r="A1704">
        <v>2226</v>
      </c>
      <c r="B1704" s="1">
        <v>43546</v>
      </c>
      <c r="C1704" t="s">
        <v>112</v>
      </c>
      <c r="D1704" t="s">
        <v>85</v>
      </c>
      <c r="E1704" t="s">
        <v>30</v>
      </c>
      <c r="F1704" t="s">
        <v>31</v>
      </c>
      <c r="G1704" t="s">
        <v>45</v>
      </c>
      <c r="H1704" t="s">
        <v>55</v>
      </c>
      <c r="I1704" t="s">
        <v>95</v>
      </c>
      <c r="J1704" t="s">
        <v>75</v>
      </c>
      <c r="K1704" s="1">
        <v>22166</v>
      </c>
      <c r="L1704" t="s">
        <v>36</v>
      </c>
      <c r="M1704" t="s">
        <v>37</v>
      </c>
      <c r="N1704" t="s">
        <v>38</v>
      </c>
      <c r="O1704" t="s">
        <v>67</v>
      </c>
      <c r="P1704" t="s">
        <v>78</v>
      </c>
      <c r="Q1704">
        <v>1</v>
      </c>
      <c r="R1704" s="1">
        <v>44954</v>
      </c>
      <c r="S1704">
        <v>4</v>
      </c>
      <c r="T1704">
        <v>4</v>
      </c>
      <c r="U1704">
        <v>5</v>
      </c>
      <c r="V1704" s="1">
        <v>44814</v>
      </c>
      <c r="W1704" t="s">
        <v>62</v>
      </c>
      <c r="X1704" t="s">
        <v>42</v>
      </c>
      <c r="Y1704" t="s">
        <v>63</v>
      </c>
      <c r="Z1704">
        <v>3</v>
      </c>
      <c r="AA1704">
        <v>125.06</v>
      </c>
      <c r="AB1704">
        <v>59</v>
      </c>
      <c r="AC1704" t="str" cm="1">
        <f t="array" ref="AC1704">_xlfn.IFS(AB1704 &lt;=29, "Young Adult", AB1704 &lt;=44, "Adult", AB1704 &lt;=59, "Middle Age", AB1704 &gt; 59, "Old")</f>
        <v>Middle Age</v>
      </c>
      <c r="AD1704">
        <f t="shared" ca="1" si="52"/>
        <v>7</v>
      </c>
      <c r="AE1704" t="str" cm="1">
        <f t="array" ref="AE1704">_xlfn.IFS(S1704 &lt; 3, "Low", S1704 &lt;= 4, "Medium", S1704 &gt; 4, "High")</f>
        <v>Medium</v>
      </c>
      <c r="AF1704" t="str" cm="1">
        <f t="array" ref="AF1704">_xlfn.IFS(T1704 &lt; 3, "Unsatisfied", T1704 &lt;= 4, "Neutral", T1704 &gt; 4, "Satisfied" )</f>
        <v>Neutral</v>
      </c>
      <c r="AG1704" t="str" cm="1">
        <f t="array" ref="AG1704">_xlfn.IFS(Q1704 &lt; 3, "Needs Improvement", Q1704 &lt;= 4, "Good", Q1704 &gt; 4, "Excellent" )</f>
        <v>Needs Improvement</v>
      </c>
      <c r="AH1704" t="str">
        <f t="shared" si="53"/>
        <v>Needs Improvement</v>
      </c>
    </row>
    <row r="1705" spans="1:34" x14ac:dyDescent="0.35">
      <c r="A1705">
        <v>2227</v>
      </c>
      <c r="B1705" s="1">
        <v>44557</v>
      </c>
      <c r="C1705" t="s">
        <v>112</v>
      </c>
      <c r="D1705" t="s">
        <v>44</v>
      </c>
      <c r="E1705" t="s">
        <v>30</v>
      </c>
      <c r="F1705" t="s">
        <v>31</v>
      </c>
      <c r="G1705" t="s">
        <v>56</v>
      </c>
      <c r="H1705" t="s">
        <v>55</v>
      </c>
      <c r="I1705" t="s">
        <v>95</v>
      </c>
      <c r="J1705" t="s">
        <v>47</v>
      </c>
      <c r="K1705" s="1">
        <v>34855</v>
      </c>
      <c r="L1705" t="s">
        <v>36</v>
      </c>
      <c r="M1705" t="s">
        <v>37</v>
      </c>
      <c r="N1705" t="s">
        <v>72</v>
      </c>
      <c r="O1705" t="s">
        <v>39</v>
      </c>
      <c r="P1705" t="s">
        <v>98</v>
      </c>
      <c r="Q1705">
        <v>5</v>
      </c>
      <c r="R1705" s="1">
        <v>44822</v>
      </c>
      <c r="S1705">
        <v>2</v>
      </c>
      <c r="T1705">
        <v>3</v>
      </c>
      <c r="U1705">
        <v>4</v>
      </c>
      <c r="V1705" s="1">
        <v>45044</v>
      </c>
      <c r="W1705" t="s">
        <v>62</v>
      </c>
      <c r="X1705" t="s">
        <v>42</v>
      </c>
      <c r="Y1705" t="s">
        <v>73</v>
      </c>
      <c r="Z1705">
        <v>2</v>
      </c>
      <c r="AA1705">
        <v>894.09</v>
      </c>
      <c r="AB1705">
        <v>26</v>
      </c>
      <c r="AC1705" t="str" cm="1">
        <f t="array" ref="AC1705">_xlfn.IFS(AB1705 &lt;=29, "Young Adult", AB1705 &lt;=44, "Adult", AB1705 &lt;=59, "Middle Age", AB1705 &gt; 59, "Old")</f>
        <v>Young Adult</v>
      </c>
      <c r="AD1705">
        <f t="shared" ca="1" si="52"/>
        <v>4</v>
      </c>
      <c r="AE1705" t="str" cm="1">
        <f t="array" ref="AE1705">_xlfn.IFS(S1705 &lt; 3, "Low", S1705 &lt;= 4, "Medium", S1705 &gt; 4, "High")</f>
        <v>Low</v>
      </c>
      <c r="AF1705" t="str" cm="1">
        <f t="array" ref="AF1705">_xlfn.IFS(T1705 &lt; 3, "Unsatisfied", T1705 &lt;= 4, "Neutral", T1705 &gt; 4, "Satisfied" )</f>
        <v>Neutral</v>
      </c>
      <c r="AG1705" t="str" cm="1">
        <f t="array" ref="AG1705">_xlfn.IFS(Q1705 &lt; 3, "Needs Improvement", Q1705 &lt;= 4, "Good", Q1705 &gt; 4, "Excellent" )</f>
        <v>Excellent</v>
      </c>
      <c r="AH1705" t="str">
        <f t="shared" si="53"/>
        <v>Highly Effective</v>
      </c>
    </row>
    <row r="1706" spans="1:34" x14ac:dyDescent="0.35">
      <c r="A1706">
        <v>2228</v>
      </c>
      <c r="B1706" s="1">
        <v>43324</v>
      </c>
      <c r="C1706" t="s">
        <v>112</v>
      </c>
      <c r="D1706" t="s">
        <v>87</v>
      </c>
      <c r="E1706" t="s">
        <v>30</v>
      </c>
      <c r="F1706" t="s">
        <v>46</v>
      </c>
      <c r="G1706" t="s">
        <v>56</v>
      </c>
      <c r="H1706" t="s">
        <v>46</v>
      </c>
      <c r="I1706" t="s">
        <v>95</v>
      </c>
      <c r="J1706" t="s">
        <v>103</v>
      </c>
      <c r="K1706" s="1">
        <v>15600</v>
      </c>
      <c r="L1706" t="s">
        <v>36</v>
      </c>
      <c r="M1706" t="s">
        <v>37</v>
      </c>
      <c r="N1706" t="s">
        <v>38</v>
      </c>
      <c r="O1706" t="s">
        <v>77</v>
      </c>
      <c r="P1706" t="s">
        <v>107</v>
      </c>
      <c r="Q1706">
        <v>4</v>
      </c>
      <c r="R1706" s="1">
        <v>44946</v>
      </c>
      <c r="S1706">
        <v>3</v>
      </c>
      <c r="T1706">
        <v>2</v>
      </c>
      <c r="U1706">
        <v>2</v>
      </c>
      <c r="V1706" s="1">
        <v>44978</v>
      </c>
      <c r="W1706" t="s">
        <v>68</v>
      </c>
      <c r="X1706" t="s">
        <v>51</v>
      </c>
      <c r="Y1706" t="s">
        <v>73</v>
      </c>
      <c r="Z1706">
        <v>3</v>
      </c>
      <c r="AA1706">
        <v>713.03</v>
      </c>
      <c r="AB1706">
        <v>76</v>
      </c>
      <c r="AC1706" t="str" cm="1">
        <f t="array" ref="AC1706">_xlfn.IFS(AB1706 &lt;=29, "Young Adult", AB1706 &lt;=44, "Adult", AB1706 &lt;=59, "Middle Age", AB1706 &gt; 59, "Old")</f>
        <v>Old</v>
      </c>
      <c r="AD1706">
        <f t="shared" ca="1" si="52"/>
        <v>7</v>
      </c>
      <c r="AE1706" t="str" cm="1">
        <f t="array" ref="AE1706">_xlfn.IFS(S1706 &lt; 3, "Low", S1706 &lt;= 4, "Medium", S1706 &gt; 4, "High")</f>
        <v>Medium</v>
      </c>
      <c r="AF1706" t="str" cm="1">
        <f t="array" ref="AF1706">_xlfn.IFS(T1706 &lt; 3, "Unsatisfied", T1706 &lt;= 4, "Neutral", T1706 &gt; 4, "Satisfied" )</f>
        <v>Unsatisfied</v>
      </c>
      <c r="AG1706" t="str" cm="1">
        <f t="array" ref="AG1706">_xlfn.IFS(Q1706 &lt; 3, "Needs Improvement", Q1706 &lt;= 4, "Good", Q1706 &gt; 4, "Excellent" )</f>
        <v>Good</v>
      </c>
      <c r="AH1706" t="str">
        <f t="shared" si="53"/>
        <v>Needs Improvement</v>
      </c>
    </row>
    <row r="1707" spans="1:34" x14ac:dyDescent="0.35">
      <c r="A1707">
        <v>2229</v>
      </c>
      <c r="B1707" s="1">
        <v>44923</v>
      </c>
      <c r="C1707" t="s">
        <v>112</v>
      </c>
      <c r="D1707" t="s">
        <v>64</v>
      </c>
      <c r="E1707" t="s">
        <v>30</v>
      </c>
      <c r="F1707" t="s">
        <v>46</v>
      </c>
      <c r="G1707" t="s">
        <v>45</v>
      </c>
      <c r="H1707" t="s">
        <v>33</v>
      </c>
      <c r="I1707" t="s">
        <v>95</v>
      </c>
      <c r="J1707" t="s">
        <v>111</v>
      </c>
      <c r="K1707" s="1">
        <v>28399</v>
      </c>
      <c r="L1707" t="s">
        <v>36</v>
      </c>
      <c r="M1707" t="s">
        <v>37</v>
      </c>
      <c r="N1707" t="s">
        <v>84</v>
      </c>
      <c r="O1707" t="s">
        <v>77</v>
      </c>
      <c r="P1707" t="s">
        <v>107</v>
      </c>
      <c r="Q1707">
        <v>4</v>
      </c>
      <c r="R1707" s="1">
        <v>45038</v>
      </c>
      <c r="S1707">
        <v>3</v>
      </c>
      <c r="T1707">
        <v>1</v>
      </c>
      <c r="U1707">
        <v>1</v>
      </c>
      <c r="V1707" s="1">
        <v>44954</v>
      </c>
      <c r="W1707" t="s">
        <v>92</v>
      </c>
      <c r="X1707" t="s">
        <v>42</v>
      </c>
      <c r="Y1707" t="s">
        <v>52</v>
      </c>
      <c r="Z1707">
        <v>5</v>
      </c>
      <c r="AA1707">
        <v>897.51</v>
      </c>
      <c r="AB1707">
        <v>45</v>
      </c>
      <c r="AC1707" t="str" cm="1">
        <f t="array" ref="AC1707">_xlfn.IFS(AB1707 &lt;=29, "Young Adult", AB1707 &lt;=44, "Adult", AB1707 &lt;=59, "Middle Age", AB1707 &gt; 59, "Old")</f>
        <v>Middle Age</v>
      </c>
      <c r="AD1707">
        <f t="shared" ca="1" si="52"/>
        <v>3</v>
      </c>
      <c r="AE1707" t="str" cm="1">
        <f t="array" ref="AE1707">_xlfn.IFS(S1707 &lt; 3, "Low", S1707 &lt;= 4, "Medium", S1707 &gt; 4, "High")</f>
        <v>Medium</v>
      </c>
      <c r="AF1707" t="str" cm="1">
        <f t="array" ref="AF1707">_xlfn.IFS(T1707 &lt; 3, "Unsatisfied", T1707 &lt;= 4, "Neutral", T1707 &gt; 4, "Satisfied" )</f>
        <v>Unsatisfied</v>
      </c>
      <c r="AG1707" t="str" cm="1">
        <f t="array" ref="AG1707">_xlfn.IFS(Q1707 &lt; 3, "Needs Improvement", Q1707 &lt;= 4, "Good", Q1707 &gt; 4, "Excellent" )</f>
        <v>Good</v>
      </c>
      <c r="AH1707" t="str">
        <f t="shared" si="53"/>
        <v>Needs Improvement</v>
      </c>
    </row>
    <row r="1708" spans="1:34" x14ac:dyDescent="0.35">
      <c r="A1708">
        <v>2230</v>
      </c>
      <c r="B1708" s="1">
        <v>43429</v>
      </c>
      <c r="C1708" t="s">
        <v>143</v>
      </c>
      <c r="D1708" t="s">
        <v>94</v>
      </c>
      <c r="E1708" t="s">
        <v>30</v>
      </c>
      <c r="F1708" t="s">
        <v>46</v>
      </c>
      <c r="G1708" t="s">
        <v>45</v>
      </c>
      <c r="H1708" t="s">
        <v>55</v>
      </c>
      <c r="I1708" t="s">
        <v>95</v>
      </c>
      <c r="J1708" t="s">
        <v>65</v>
      </c>
      <c r="K1708" s="1">
        <v>26531</v>
      </c>
      <c r="L1708" t="s">
        <v>71</v>
      </c>
      <c r="M1708" t="s">
        <v>37</v>
      </c>
      <c r="N1708" t="s">
        <v>49</v>
      </c>
      <c r="O1708" t="s">
        <v>67</v>
      </c>
      <c r="P1708" t="s">
        <v>40</v>
      </c>
      <c r="Q1708">
        <v>2</v>
      </c>
      <c r="R1708" s="1">
        <v>45086</v>
      </c>
      <c r="S1708">
        <v>1</v>
      </c>
      <c r="T1708">
        <v>5</v>
      </c>
      <c r="U1708">
        <v>5</v>
      </c>
      <c r="V1708" s="1">
        <v>45141</v>
      </c>
      <c r="W1708" t="s">
        <v>62</v>
      </c>
      <c r="X1708" t="s">
        <v>51</v>
      </c>
      <c r="Y1708" t="s">
        <v>73</v>
      </c>
      <c r="Z1708">
        <v>3</v>
      </c>
      <c r="AA1708">
        <v>634.34</v>
      </c>
      <c r="AB1708">
        <v>46</v>
      </c>
      <c r="AC1708" t="str" cm="1">
        <f t="array" ref="AC1708">_xlfn.IFS(AB1708 &lt;=29, "Young Adult", AB1708 &lt;=44, "Adult", AB1708 &lt;=59, "Middle Age", AB1708 &gt; 59, "Old")</f>
        <v>Middle Age</v>
      </c>
      <c r="AD1708">
        <f t="shared" ca="1" si="52"/>
        <v>7</v>
      </c>
      <c r="AE1708" t="str" cm="1">
        <f t="array" ref="AE1708">_xlfn.IFS(S1708 &lt; 3, "Low", S1708 &lt;= 4, "Medium", S1708 &gt; 4, "High")</f>
        <v>Low</v>
      </c>
      <c r="AF1708" t="str" cm="1">
        <f t="array" ref="AF1708">_xlfn.IFS(T1708 &lt; 3, "Unsatisfied", T1708 &lt;= 4, "Neutral", T1708 &gt; 4, "Satisfied" )</f>
        <v>Satisfied</v>
      </c>
      <c r="AG1708" t="str" cm="1">
        <f t="array" ref="AG1708">_xlfn.IFS(Q1708 &lt; 3, "Needs Improvement", Q1708 &lt;= 4, "Good", Q1708 &gt; 4, "Excellent" )</f>
        <v>Needs Improvement</v>
      </c>
      <c r="AH1708" t="str">
        <f t="shared" si="53"/>
        <v>Needs Improvement</v>
      </c>
    </row>
    <row r="1709" spans="1:34" x14ac:dyDescent="0.35">
      <c r="A1709">
        <v>2231</v>
      </c>
      <c r="B1709" s="1">
        <v>44191</v>
      </c>
      <c r="C1709" t="s">
        <v>144</v>
      </c>
      <c r="D1709" t="s">
        <v>74</v>
      </c>
      <c r="E1709" t="s">
        <v>30</v>
      </c>
      <c r="F1709" t="s">
        <v>55</v>
      </c>
      <c r="G1709" t="s">
        <v>45</v>
      </c>
      <c r="H1709" t="s">
        <v>46</v>
      </c>
      <c r="I1709" t="s">
        <v>95</v>
      </c>
      <c r="J1709" t="s">
        <v>65</v>
      </c>
      <c r="K1709" s="1">
        <v>32987</v>
      </c>
      <c r="L1709" t="s">
        <v>71</v>
      </c>
      <c r="M1709" t="s">
        <v>37</v>
      </c>
      <c r="N1709" t="s">
        <v>60</v>
      </c>
      <c r="O1709" t="s">
        <v>61</v>
      </c>
      <c r="P1709" t="s">
        <v>40</v>
      </c>
      <c r="Q1709">
        <v>2</v>
      </c>
      <c r="R1709" s="1">
        <v>44930</v>
      </c>
      <c r="S1709">
        <v>1</v>
      </c>
      <c r="T1709">
        <v>2</v>
      </c>
      <c r="U1709">
        <v>2</v>
      </c>
      <c r="V1709" s="1">
        <v>45036</v>
      </c>
      <c r="W1709" t="s">
        <v>68</v>
      </c>
      <c r="X1709" t="s">
        <v>42</v>
      </c>
      <c r="Y1709" t="s">
        <v>43</v>
      </c>
      <c r="Z1709">
        <v>3</v>
      </c>
      <c r="AA1709">
        <v>352.54</v>
      </c>
      <c r="AB1709">
        <v>30</v>
      </c>
      <c r="AC1709" t="str" cm="1">
        <f t="array" ref="AC1709">_xlfn.IFS(AB1709 &lt;=29, "Young Adult", AB1709 &lt;=44, "Adult", AB1709 &lt;=59, "Middle Age", AB1709 &gt; 59, "Old")</f>
        <v>Adult</v>
      </c>
      <c r="AD1709">
        <f t="shared" ca="1" si="52"/>
        <v>5</v>
      </c>
      <c r="AE1709" t="str" cm="1">
        <f t="array" ref="AE1709">_xlfn.IFS(S1709 &lt; 3, "Low", S1709 &lt;= 4, "Medium", S1709 &gt; 4, "High")</f>
        <v>Low</v>
      </c>
      <c r="AF1709" t="str" cm="1">
        <f t="array" ref="AF1709">_xlfn.IFS(T1709 &lt; 3, "Unsatisfied", T1709 &lt;= 4, "Neutral", T1709 &gt; 4, "Satisfied" )</f>
        <v>Unsatisfied</v>
      </c>
      <c r="AG1709" t="str" cm="1">
        <f t="array" ref="AG1709">_xlfn.IFS(Q1709 &lt; 3, "Needs Improvement", Q1709 &lt;= 4, "Good", Q1709 &gt; 4, "Excellent" )</f>
        <v>Needs Improvement</v>
      </c>
      <c r="AH1709" t="str">
        <f t="shared" si="53"/>
        <v>Needs Improvement</v>
      </c>
    </row>
    <row r="1710" spans="1:34" x14ac:dyDescent="0.35">
      <c r="A1710">
        <v>2232</v>
      </c>
      <c r="B1710" s="1">
        <v>44911</v>
      </c>
      <c r="C1710" t="s">
        <v>145</v>
      </c>
      <c r="D1710" t="s">
        <v>81</v>
      </c>
      <c r="E1710" t="s">
        <v>30</v>
      </c>
      <c r="F1710" t="s">
        <v>46</v>
      </c>
      <c r="G1710" t="s">
        <v>45</v>
      </c>
      <c r="H1710" t="s">
        <v>55</v>
      </c>
      <c r="I1710" t="s">
        <v>95</v>
      </c>
      <c r="J1710" t="s">
        <v>70</v>
      </c>
      <c r="K1710" s="1">
        <v>15619</v>
      </c>
      <c r="L1710" t="s">
        <v>36</v>
      </c>
      <c r="M1710" t="s">
        <v>48</v>
      </c>
      <c r="N1710" t="s">
        <v>49</v>
      </c>
      <c r="O1710" t="s">
        <v>61</v>
      </c>
      <c r="P1710" t="s">
        <v>40</v>
      </c>
      <c r="Q1710">
        <v>5</v>
      </c>
      <c r="R1710" s="1">
        <v>44884</v>
      </c>
      <c r="S1710">
        <v>4</v>
      </c>
      <c r="T1710">
        <v>5</v>
      </c>
      <c r="U1710">
        <v>2</v>
      </c>
      <c r="V1710" s="1">
        <v>45008</v>
      </c>
      <c r="W1710" t="s">
        <v>50</v>
      </c>
      <c r="X1710" t="s">
        <v>51</v>
      </c>
      <c r="Y1710" t="s">
        <v>63</v>
      </c>
      <c r="Z1710">
        <v>4</v>
      </c>
      <c r="AA1710">
        <v>128.25</v>
      </c>
      <c r="AB1710">
        <v>80</v>
      </c>
      <c r="AC1710" t="str" cm="1">
        <f t="array" ref="AC1710">_xlfn.IFS(AB1710 &lt;=29, "Young Adult", AB1710 &lt;=44, "Adult", AB1710 &lt;=59, "Middle Age", AB1710 &gt; 59, "Old")</f>
        <v>Old</v>
      </c>
      <c r="AD1710">
        <f t="shared" ca="1" si="52"/>
        <v>3</v>
      </c>
      <c r="AE1710" t="str" cm="1">
        <f t="array" ref="AE1710">_xlfn.IFS(S1710 &lt; 3, "Low", S1710 &lt;= 4, "Medium", S1710 &gt; 4, "High")</f>
        <v>Medium</v>
      </c>
      <c r="AF1710" t="str" cm="1">
        <f t="array" ref="AF1710">_xlfn.IFS(T1710 &lt; 3, "Unsatisfied", T1710 &lt;= 4, "Neutral", T1710 &gt; 4, "Satisfied" )</f>
        <v>Satisfied</v>
      </c>
      <c r="AG1710" t="str" cm="1">
        <f t="array" ref="AG1710">_xlfn.IFS(Q1710 &lt; 3, "Needs Improvement", Q1710 &lt;= 4, "Good", Q1710 &gt; 4, "Excellent" )</f>
        <v>Excellent</v>
      </c>
      <c r="AH1710" t="str">
        <f t="shared" si="53"/>
        <v>Effective</v>
      </c>
    </row>
    <row r="1711" spans="1:34" x14ac:dyDescent="0.35">
      <c r="A1711">
        <v>2233</v>
      </c>
      <c r="B1711" s="1">
        <v>43735</v>
      </c>
      <c r="C1711" t="s">
        <v>112</v>
      </c>
      <c r="D1711" t="s">
        <v>87</v>
      </c>
      <c r="E1711" t="s">
        <v>30</v>
      </c>
      <c r="F1711" t="s">
        <v>31</v>
      </c>
      <c r="G1711" t="s">
        <v>56</v>
      </c>
      <c r="H1711" t="s">
        <v>55</v>
      </c>
      <c r="I1711" t="s">
        <v>95</v>
      </c>
      <c r="J1711" t="s">
        <v>89</v>
      </c>
      <c r="K1711" s="1">
        <v>28237</v>
      </c>
      <c r="L1711" t="s">
        <v>36</v>
      </c>
      <c r="M1711" t="s">
        <v>37</v>
      </c>
      <c r="N1711" t="s">
        <v>84</v>
      </c>
      <c r="O1711" t="s">
        <v>61</v>
      </c>
      <c r="P1711" t="s">
        <v>40</v>
      </c>
      <c r="Q1711">
        <v>1</v>
      </c>
      <c r="R1711" s="1">
        <v>44837</v>
      </c>
      <c r="S1711">
        <v>5</v>
      </c>
      <c r="T1711">
        <v>1</v>
      </c>
      <c r="U1711">
        <v>1</v>
      </c>
      <c r="V1711" s="1">
        <v>45090</v>
      </c>
      <c r="W1711" t="s">
        <v>50</v>
      </c>
      <c r="X1711" t="s">
        <v>42</v>
      </c>
      <c r="Y1711" t="s">
        <v>73</v>
      </c>
      <c r="Z1711">
        <v>1</v>
      </c>
      <c r="AA1711">
        <v>893.71</v>
      </c>
      <c r="AB1711">
        <v>42</v>
      </c>
      <c r="AC1711" t="str" cm="1">
        <f t="array" ref="AC1711">_xlfn.IFS(AB1711 &lt;=29, "Young Adult", AB1711 &lt;=44, "Adult", AB1711 &lt;=59, "Middle Age", AB1711 &gt; 59, "Old")</f>
        <v>Adult</v>
      </c>
      <c r="AD1711">
        <f t="shared" ca="1" si="52"/>
        <v>6</v>
      </c>
      <c r="AE1711" t="str" cm="1">
        <f t="array" ref="AE1711">_xlfn.IFS(S1711 &lt; 3, "Low", S1711 &lt;= 4, "Medium", S1711 &gt; 4, "High")</f>
        <v>High</v>
      </c>
      <c r="AF1711" t="str" cm="1">
        <f t="array" ref="AF1711">_xlfn.IFS(T1711 &lt; 3, "Unsatisfied", T1711 &lt;= 4, "Neutral", T1711 &gt; 4, "Satisfied" )</f>
        <v>Unsatisfied</v>
      </c>
      <c r="AG1711" t="str" cm="1">
        <f t="array" ref="AG1711">_xlfn.IFS(Q1711 &lt; 3, "Needs Improvement", Q1711 &lt;= 4, "Good", Q1711 &gt; 4, "Excellent" )</f>
        <v>Needs Improvement</v>
      </c>
      <c r="AH1711" t="str">
        <f t="shared" si="53"/>
        <v>Needs Improvement</v>
      </c>
    </row>
    <row r="1712" spans="1:34" x14ac:dyDescent="0.35">
      <c r="A1712">
        <v>2234</v>
      </c>
      <c r="B1712" s="1">
        <v>44247</v>
      </c>
      <c r="C1712" t="s">
        <v>112</v>
      </c>
      <c r="D1712" t="s">
        <v>44</v>
      </c>
      <c r="E1712" t="s">
        <v>30</v>
      </c>
      <c r="F1712" t="s">
        <v>46</v>
      </c>
      <c r="G1712" t="s">
        <v>32</v>
      </c>
      <c r="H1712" t="s">
        <v>55</v>
      </c>
      <c r="I1712" t="s">
        <v>95</v>
      </c>
      <c r="J1712" t="s">
        <v>101</v>
      </c>
      <c r="K1712" s="1">
        <v>27451</v>
      </c>
      <c r="L1712" t="s">
        <v>36</v>
      </c>
      <c r="M1712" t="s">
        <v>37</v>
      </c>
      <c r="N1712" t="s">
        <v>72</v>
      </c>
      <c r="O1712" t="s">
        <v>67</v>
      </c>
      <c r="P1712" t="s">
        <v>40</v>
      </c>
      <c r="Q1712">
        <v>2</v>
      </c>
      <c r="R1712" s="1">
        <v>44796</v>
      </c>
      <c r="S1712">
        <v>1</v>
      </c>
      <c r="T1712">
        <v>1</v>
      </c>
      <c r="U1712">
        <v>4</v>
      </c>
      <c r="V1712" s="1">
        <v>44961</v>
      </c>
      <c r="W1712" t="s">
        <v>92</v>
      </c>
      <c r="X1712" t="s">
        <v>51</v>
      </c>
      <c r="Y1712" t="s">
        <v>63</v>
      </c>
      <c r="Z1712">
        <v>3</v>
      </c>
      <c r="AA1712">
        <v>693.52</v>
      </c>
      <c r="AB1712">
        <v>46</v>
      </c>
      <c r="AC1712" t="str" cm="1">
        <f t="array" ref="AC1712">_xlfn.IFS(AB1712 &lt;=29, "Young Adult", AB1712 &lt;=44, "Adult", AB1712 &lt;=59, "Middle Age", AB1712 &gt; 59, "Old")</f>
        <v>Middle Age</v>
      </c>
      <c r="AD1712">
        <f t="shared" ca="1" si="52"/>
        <v>5</v>
      </c>
      <c r="AE1712" t="str" cm="1">
        <f t="array" ref="AE1712">_xlfn.IFS(S1712 &lt; 3, "Low", S1712 &lt;= 4, "Medium", S1712 &gt; 4, "High")</f>
        <v>Low</v>
      </c>
      <c r="AF1712" t="str" cm="1">
        <f t="array" ref="AF1712">_xlfn.IFS(T1712 &lt; 3, "Unsatisfied", T1712 &lt;= 4, "Neutral", T1712 &gt; 4, "Satisfied" )</f>
        <v>Unsatisfied</v>
      </c>
      <c r="AG1712" t="str" cm="1">
        <f t="array" ref="AG1712">_xlfn.IFS(Q1712 &lt; 3, "Needs Improvement", Q1712 &lt;= 4, "Good", Q1712 &gt; 4, "Excellent" )</f>
        <v>Needs Improvement</v>
      </c>
      <c r="AH1712" t="str">
        <f t="shared" si="53"/>
        <v>Needs Improvement</v>
      </c>
    </row>
    <row r="1713" spans="1:34" x14ac:dyDescent="0.35">
      <c r="A1713">
        <v>2235</v>
      </c>
      <c r="B1713" s="1">
        <v>44618</v>
      </c>
      <c r="C1713" t="s">
        <v>112</v>
      </c>
      <c r="D1713" t="s">
        <v>29</v>
      </c>
      <c r="E1713" t="s">
        <v>30</v>
      </c>
      <c r="F1713" t="s">
        <v>55</v>
      </c>
      <c r="G1713" t="s">
        <v>56</v>
      </c>
      <c r="H1713" t="s">
        <v>55</v>
      </c>
      <c r="I1713" t="s">
        <v>95</v>
      </c>
      <c r="J1713" t="s">
        <v>100</v>
      </c>
      <c r="K1713" s="1">
        <v>19967</v>
      </c>
      <c r="L1713" t="s">
        <v>36</v>
      </c>
      <c r="M1713" t="s">
        <v>37</v>
      </c>
      <c r="N1713" t="s">
        <v>60</v>
      </c>
      <c r="O1713" t="s">
        <v>61</v>
      </c>
      <c r="P1713" t="s">
        <v>40</v>
      </c>
      <c r="Q1713">
        <v>1</v>
      </c>
      <c r="R1713" s="1">
        <v>44814</v>
      </c>
      <c r="S1713">
        <v>3</v>
      </c>
      <c r="T1713">
        <v>5</v>
      </c>
      <c r="U1713">
        <v>3</v>
      </c>
      <c r="V1713" s="1">
        <v>44994</v>
      </c>
      <c r="W1713" t="s">
        <v>50</v>
      </c>
      <c r="X1713" t="s">
        <v>42</v>
      </c>
      <c r="Y1713" t="s">
        <v>43</v>
      </c>
      <c r="Z1713">
        <v>1</v>
      </c>
      <c r="AA1713">
        <v>162.62</v>
      </c>
      <c r="AB1713">
        <v>68</v>
      </c>
      <c r="AC1713" t="str" cm="1">
        <f t="array" ref="AC1713">_xlfn.IFS(AB1713 &lt;=29, "Young Adult", AB1713 &lt;=44, "Adult", AB1713 &lt;=59, "Middle Age", AB1713 &gt; 59, "Old")</f>
        <v>Old</v>
      </c>
      <c r="AD1713">
        <f t="shared" ca="1" si="52"/>
        <v>4</v>
      </c>
      <c r="AE1713" t="str" cm="1">
        <f t="array" ref="AE1713">_xlfn.IFS(S1713 &lt; 3, "Low", S1713 &lt;= 4, "Medium", S1713 &gt; 4, "High")</f>
        <v>Medium</v>
      </c>
      <c r="AF1713" t="str" cm="1">
        <f t="array" ref="AF1713">_xlfn.IFS(T1713 &lt; 3, "Unsatisfied", T1713 &lt;= 4, "Neutral", T1713 &gt; 4, "Satisfied" )</f>
        <v>Satisfied</v>
      </c>
      <c r="AG1713" t="str" cm="1">
        <f t="array" ref="AG1713">_xlfn.IFS(Q1713 &lt; 3, "Needs Improvement", Q1713 &lt;= 4, "Good", Q1713 &gt; 4, "Excellent" )</f>
        <v>Needs Improvement</v>
      </c>
      <c r="AH1713" t="str">
        <f t="shared" si="53"/>
        <v>Needs Improvement</v>
      </c>
    </row>
    <row r="1714" spans="1:34" x14ac:dyDescent="0.35">
      <c r="A1714">
        <v>2236</v>
      </c>
      <c r="B1714" s="1">
        <v>43457</v>
      </c>
      <c r="C1714" t="s">
        <v>112</v>
      </c>
      <c r="D1714" t="s">
        <v>69</v>
      </c>
      <c r="E1714" t="s">
        <v>30</v>
      </c>
      <c r="F1714" t="s">
        <v>55</v>
      </c>
      <c r="G1714" t="s">
        <v>45</v>
      </c>
      <c r="H1714" t="s">
        <v>33</v>
      </c>
      <c r="I1714" t="s">
        <v>95</v>
      </c>
      <c r="J1714" t="s">
        <v>79</v>
      </c>
      <c r="K1714" s="1">
        <v>17834</v>
      </c>
      <c r="L1714" t="s">
        <v>71</v>
      </c>
      <c r="M1714" t="s">
        <v>37</v>
      </c>
      <c r="N1714" t="s">
        <v>49</v>
      </c>
      <c r="O1714" t="s">
        <v>39</v>
      </c>
      <c r="P1714" t="s">
        <v>40</v>
      </c>
      <c r="Q1714">
        <v>1</v>
      </c>
      <c r="R1714" s="1">
        <v>44924</v>
      </c>
      <c r="S1714">
        <v>2</v>
      </c>
      <c r="T1714">
        <v>1</v>
      </c>
      <c r="U1714">
        <v>2</v>
      </c>
      <c r="V1714" s="1">
        <v>45120</v>
      </c>
      <c r="W1714" t="s">
        <v>50</v>
      </c>
      <c r="X1714" t="s">
        <v>51</v>
      </c>
      <c r="Y1714" t="s">
        <v>73</v>
      </c>
      <c r="Z1714">
        <v>2</v>
      </c>
      <c r="AA1714">
        <v>144.74</v>
      </c>
      <c r="AB1714">
        <v>70</v>
      </c>
      <c r="AC1714" t="str" cm="1">
        <f t="array" ref="AC1714">_xlfn.IFS(AB1714 &lt;=29, "Young Adult", AB1714 &lt;=44, "Adult", AB1714 &lt;=59, "Middle Age", AB1714 &gt; 59, "Old")</f>
        <v>Old</v>
      </c>
      <c r="AD1714">
        <f t="shared" ca="1" si="52"/>
        <v>7</v>
      </c>
      <c r="AE1714" t="str" cm="1">
        <f t="array" ref="AE1714">_xlfn.IFS(S1714 &lt; 3, "Low", S1714 &lt;= 4, "Medium", S1714 &gt; 4, "High")</f>
        <v>Low</v>
      </c>
      <c r="AF1714" t="str" cm="1">
        <f t="array" ref="AF1714">_xlfn.IFS(T1714 &lt; 3, "Unsatisfied", T1714 &lt;= 4, "Neutral", T1714 &gt; 4, "Satisfied" )</f>
        <v>Unsatisfied</v>
      </c>
      <c r="AG1714" t="str" cm="1">
        <f t="array" ref="AG1714">_xlfn.IFS(Q1714 &lt; 3, "Needs Improvement", Q1714 &lt;= 4, "Good", Q1714 &gt; 4, "Excellent" )</f>
        <v>Needs Improvement</v>
      </c>
      <c r="AH1714" t="str">
        <f t="shared" si="53"/>
        <v>Needs Improvement</v>
      </c>
    </row>
    <row r="1715" spans="1:34" x14ac:dyDescent="0.35">
      <c r="A1715">
        <v>2237</v>
      </c>
      <c r="B1715" s="1">
        <v>44571</v>
      </c>
      <c r="C1715" t="s">
        <v>143</v>
      </c>
      <c r="D1715" t="s">
        <v>74</v>
      </c>
      <c r="E1715" t="s">
        <v>30</v>
      </c>
      <c r="F1715" t="s">
        <v>55</v>
      </c>
      <c r="G1715" t="s">
        <v>56</v>
      </c>
      <c r="H1715" t="s">
        <v>33</v>
      </c>
      <c r="I1715" t="s">
        <v>95</v>
      </c>
      <c r="J1715" t="s">
        <v>111</v>
      </c>
      <c r="K1715" s="1">
        <v>27506</v>
      </c>
      <c r="L1715" t="s">
        <v>71</v>
      </c>
      <c r="M1715" t="s">
        <v>37</v>
      </c>
      <c r="N1715" t="s">
        <v>60</v>
      </c>
      <c r="O1715" t="s">
        <v>61</v>
      </c>
      <c r="P1715" t="s">
        <v>40</v>
      </c>
      <c r="Q1715">
        <v>2</v>
      </c>
      <c r="R1715" s="1">
        <v>45085</v>
      </c>
      <c r="S1715">
        <v>2</v>
      </c>
      <c r="T1715">
        <v>5</v>
      </c>
      <c r="U1715">
        <v>2</v>
      </c>
      <c r="V1715" s="1">
        <v>45056</v>
      </c>
      <c r="W1715" t="s">
        <v>41</v>
      </c>
      <c r="X1715" t="s">
        <v>51</v>
      </c>
      <c r="Y1715" t="s">
        <v>63</v>
      </c>
      <c r="Z1715">
        <v>3</v>
      </c>
      <c r="AA1715">
        <v>240.77</v>
      </c>
      <c r="AB1715">
        <v>47</v>
      </c>
      <c r="AC1715" t="str" cm="1">
        <f t="array" ref="AC1715">_xlfn.IFS(AB1715 &lt;=29, "Young Adult", AB1715 &lt;=44, "Adult", AB1715 &lt;=59, "Middle Age", AB1715 &gt; 59, "Old")</f>
        <v>Middle Age</v>
      </c>
      <c r="AD1715">
        <f t="shared" ca="1" si="52"/>
        <v>4</v>
      </c>
      <c r="AE1715" t="str" cm="1">
        <f t="array" ref="AE1715">_xlfn.IFS(S1715 &lt; 3, "Low", S1715 &lt;= 4, "Medium", S1715 &gt; 4, "High")</f>
        <v>Low</v>
      </c>
      <c r="AF1715" t="str" cm="1">
        <f t="array" ref="AF1715">_xlfn.IFS(T1715 &lt; 3, "Unsatisfied", T1715 &lt;= 4, "Neutral", T1715 &gt; 4, "Satisfied" )</f>
        <v>Satisfied</v>
      </c>
      <c r="AG1715" t="str" cm="1">
        <f t="array" ref="AG1715">_xlfn.IFS(Q1715 &lt; 3, "Needs Improvement", Q1715 &lt;= 4, "Good", Q1715 &gt; 4, "Excellent" )</f>
        <v>Needs Improvement</v>
      </c>
      <c r="AH1715" t="str">
        <f t="shared" si="53"/>
        <v>Needs Improvement</v>
      </c>
    </row>
    <row r="1716" spans="1:34" x14ac:dyDescent="0.35">
      <c r="A1716">
        <v>2238</v>
      </c>
      <c r="B1716" s="1">
        <v>44259</v>
      </c>
      <c r="C1716" t="s">
        <v>144</v>
      </c>
      <c r="D1716" t="s">
        <v>64</v>
      </c>
      <c r="E1716" t="s">
        <v>30</v>
      </c>
      <c r="F1716" t="s">
        <v>46</v>
      </c>
      <c r="G1716" t="s">
        <v>56</v>
      </c>
      <c r="H1716" t="s">
        <v>33</v>
      </c>
      <c r="I1716" t="s">
        <v>95</v>
      </c>
      <c r="J1716" t="s">
        <v>96</v>
      </c>
      <c r="K1716" s="1">
        <v>26315</v>
      </c>
      <c r="L1716" t="s">
        <v>71</v>
      </c>
      <c r="M1716" t="s">
        <v>48</v>
      </c>
      <c r="N1716" t="s">
        <v>49</v>
      </c>
      <c r="O1716" t="s">
        <v>39</v>
      </c>
      <c r="P1716" t="s">
        <v>40</v>
      </c>
      <c r="Q1716">
        <v>2</v>
      </c>
      <c r="R1716" s="1">
        <v>45013</v>
      </c>
      <c r="S1716">
        <v>4</v>
      </c>
      <c r="T1716">
        <v>4</v>
      </c>
      <c r="U1716">
        <v>3</v>
      </c>
      <c r="V1716" s="1">
        <v>45030</v>
      </c>
      <c r="W1716" t="s">
        <v>92</v>
      </c>
      <c r="X1716" t="s">
        <v>51</v>
      </c>
      <c r="Y1716" t="s">
        <v>63</v>
      </c>
      <c r="Z1716">
        <v>5</v>
      </c>
      <c r="AA1716">
        <v>905.56</v>
      </c>
      <c r="AB1716">
        <v>49</v>
      </c>
      <c r="AC1716" t="str" cm="1">
        <f t="array" ref="AC1716">_xlfn.IFS(AB1716 &lt;=29, "Young Adult", AB1716 &lt;=44, "Adult", AB1716 &lt;=59, "Middle Age", AB1716 &gt; 59, "Old")</f>
        <v>Middle Age</v>
      </c>
      <c r="AD1716">
        <f t="shared" ca="1" si="52"/>
        <v>5</v>
      </c>
      <c r="AE1716" t="str" cm="1">
        <f t="array" ref="AE1716">_xlfn.IFS(S1716 &lt; 3, "Low", S1716 &lt;= 4, "Medium", S1716 &gt; 4, "High")</f>
        <v>Medium</v>
      </c>
      <c r="AF1716" t="str" cm="1">
        <f t="array" ref="AF1716">_xlfn.IFS(T1716 &lt; 3, "Unsatisfied", T1716 &lt;= 4, "Neutral", T1716 &gt; 4, "Satisfied" )</f>
        <v>Neutral</v>
      </c>
      <c r="AG1716" t="str" cm="1">
        <f t="array" ref="AG1716">_xlfn.IFS(Q1716 &lt; 3, "Needs Improvement", Q1716 &lt;= 4, "Good", Q1716 &gt; 4, "Excellent" )</f>
        <v>Needs Improvement</v>
      </c>
      <c r="AH1716" t="str">
        <f t="shared" si="53"/>
        <v>Needs Improvement</v>
      </c>
    </row>
    <row r="1717" spans="1:34" x14ac:dyDescent="0.35">
      <c r="A1717">
        <v>2239</v>
      </c>
      <c r="B1717" s="1">
        <v>44995</v>
      </c>
      <c r="C1717" t="s">
        <v>145</v>
      </c>
      <c r="D1717" t="s">
        <v>85</v>
      </c>
      <c r="E1717" t="s">
        <v>30</v>
      </c>
      <c r="F1717" t="s">
        <v>55</v>
      </c>
      <c r="G1717" t="s">
        <v>32</v>
      </c>
      <c r="H1717" t="s">
        <v>46</v>
      </c>
      <c r="I1717" t="s">
        <v>95</v>
      </c>
      <c r="J1717" t="s">
        <v>102</v>
      </c>
      <c r="K1717" s="1">
        <v>22991</v>
      </c>
      <c r="L1717" t="s">
        <v>36</v>
      </c>
      <c r="M1717" t="s">
        <v>48</v>
      </c>
      <c r="N1717" t="s">
        <v>84</v>
      </c>
      <c r="O1717" t="s">
        <v>77</v>
      </c>
      <c r="P1717" t="s">
        <v>40</v>
      </c>
      <c r="Q1717">
        <v>5</v>
      </c>
      <c r="R1717" s="1">
        <v>44926</v>
      </c>
      <c r="S1717">
        <v>1</v>
      </c>
      <c r="T1717">
        <v>3</v>
      </c>
      <c r="U1717">
        <v>4</v>
      </c>
      <c r="V1717" s="1">
        <v>45027</v>
      </c>
      <c r="W1717" t="s">
        <v>68</v>
      </c>
      <c r="X1717" t="s">
        <v>42</v>
      </c>
      <c r="Y1717" t="s">
        <v>73</v>
      </c>
      <c r="Z1717">
        <v>4</v>
      </c>
      <c r="AA1717">
        <v>273.83999999999997</v>
      </c>
      <c r="AB1717">
        <v>61</v>
      </c>
      <c r="AC1717" t="str" cm="1">
        <f t="array" ref="AC1717">_xlfn.IFS(AB1717 &lt;=29, "Young Adult", AB1717 &lt;=44, "Adult", AB1717 &lt;=59, "Middle Age", AB1717 &gt; 59, "Old")</f>
        <v>Old</v>
      </c>
      <c r="AD1717">
        <f t="shared" ca="1" si="52"/>
        <v>3</v>
      </c>
      <c r="AE1717" t="str" cm="1">
        <f t="array" ref="AE1717">_xlfn.IFS(S1717 &lt; 3, "Low", S1717 &lt;= 4, "Medium", S1717 &gt; 4, "High")</f>
        <v>Low</v>
      </c>
      <c r="AF1717" t="str" cm="1">
        <f t="array" ref="AF1717">_xlfn.IFS(T1717 &lt; 3, "Unsatisfied", T1717 &lt;= 4, "Neutral", T1717 &gt; 4, "Satisfied" )</f>
        <v>Neutral</v>
      </c>
      <c r="AG1717" t="str" cm="1">
        <f t="array" ref="AG1717">_xlfn.IFS(Q1717 &lt; 3, "Needs Improvement", Q1717 &lt;= 4, "Good", Q1717 &gt; 4, "Excellent" )</f>
        <v>Excellent</v>
      </c>
      <c r="AH1717" t="str">
        <f t="shared" si="53"/>
        <v>Highly Effective</v>
      </c>
    </row>
    <row r="1718" spans="1:34" x14ac:dyDescent="0.35">
      <c r="A1718">
        <v>2240</v>
      </c>
      <c r="B1718" s="1">
        <v>43439</v>
      </c>
      <c r="C1718" t="s">
        <v>112</v>
      </c>
      <c r="D1718" t="s">
        <v>85</v>
      </c>
      <c r="E1718" t="s">
        <v>30</v>
      </c>
      <c r="F1718" t="s">
        <v>46</v>
      </c>
      <c r="G1718" t="s">
        <v>56</v>
      </c>
      <c r="H1718" t="s">
        <v>46</v>
      </c>
      <c r="I1718" t="s">
        <v>95</v>
      </c>
      <c r="J1718" t="s">
        <v>35</v>
      </c>
      <c r="K1718" s="1">
        <v>35762</v>
      </c>
      <c r="L1718" t="s">
        <v>36</v>
      </c>
      <c r="M1718" t="s">
        <v>37</v>
      </c>
      <c r="N1718" t="s">
        <v>49</v>
      </c>
      <c r="O1718" t="s">
        <v>67</v>
      </c>
      <c r="P1718" t="s">
        <v>40</v>
      </c>
      <c r="Q1718">
        <v>2</v>
      </c>
      <c r="R1718" s="1">
        <v>44795</v>
      </c>
      <c r="S1718">
        <v>2</v>
      </c>
      <c r="T1718">
        <v>4</v>
      </c>
      <c r="U1718">
        <v>5</v>
      </c>
      <c r="V1718" s="1">
        <v>45002</v>
      </c>
      <c r="W1718" t="s">
        <v>92</v>
      </c>
      <c r="X1718" t="s">
        <v>42</v>
      </c>
      <c r="Y1718" t="s">
        <v>52</v>
      </c>
      <c r="Z1718">
        <v>4</v>
      </c>
      <c r="AA1718">
        <v>980.41</v>
      </c>
      <c r="AB1718">
        <v>21</v>
      </c>
      <c r="AC1718" t="str" cm="1">
        <f t="array" ref="AC1718">_xlfn.IFS(AB1718 &lt;=29, "Young Adult", AB1718 &lt;=44, "Adult", AB1718 &lt;=59, "Middle Age", AB1718 &gt; 59, "Old")</f>
        <v>Young Adult</v>
      </c>
      <c r="AD1718">
        <f t="shared" ca="1" si="52"/>
        <v>7</v>
      </c>
      <c r="AE1718" t="str" cm="1">
        <f t="array" ref="AE1718">_xlfn.IFS(S1718 &lt; 3, "Low", S1718 &lt;= 4, "Medium", S1718 &gt; 4, "High")</f>
        <v>Low</v>
      </c>
      <c r="AF1718" t="str" cm="1">
        <f t="array" ref="AF1718">_xlfn.IFS(T1718 &lt; 3, "Unsatisfied", T1718 &lt;= 4, "Neutral", T1718 &gt; 4, "Satisfied" )</f>
        <v>Neutral</v>
      </c>
      <c r="AG1718" t="str" cm="1">
        <f t="array" ref="AG1718">_xlfn.IFS(Q1718 &lt; 3, "Needs Improvement", Q1718 &lt;= 4, "Good", Q1718 &gt; 4, "Excellent" )</f>
        <v>Needs Improvement</v>
      </c>
      <c r="AH1718" t="str">
        <f t="shared" si="53"/>
        <v>Needs Improvement</v>
      </c>
    </row>
    <row r="1719" spans="1:34" x14ac:dyDescent="0.35">
      <c r="A1719">
        <v>2241</v>
      </c>
      <c r="B1719" s="1">
        <v>44371</v>
      </c>
      <c r="C1719" t="s">
        <v>112</v>
      </c>
      <c r="D1719" t="s">
        <v>44</v>
      </c>
      <c r="E1719" t="s">
        <v>30</v>
      </c>
      <c r="F1719" t="s">
        <v>46</v>
      </c>
      <c r="G1719" t="s">
        <v>32</v>
      </c>
      <c r="H1719" t="s">
        <v>46</v>
      </c>
      <c r="I1719" t="s">
        <v>95</v>
      </c>
      <c r="J1719" t="s">
        <v>110</v>
      </c>
      <c r="K1719" s="1">
        <v>29738</v>
      </c>
      <c r="L1719" t="s">
        <v>36</v>
      </c>
      <c r="M1719" t="s">
        <v>37</v>
      </c>
      <c r="N1719" t="s">
        <v>49</v>
      </c>
      <c r="O1719" t="s">
        <v>67</v>
      </c>
      <c r="P1719" t="s">
        <v>40</v>
      </c>
      <c r="Q1719">
        <v>2</v>
      </c>
      <c r="R1719" s="1">
        <v>44956</v>
      </c>
      <c r="S1719">
        <v>4</v>
      </c>
      <c r="T1719">
        <v>4</v>
      </c>
      <c r="U1719">
        <v>4</v>
      </c>
      <c r="V1719" s="1">
        <v>44952</v>
      </c>
      <c r="W1719" t="s">
        <v>92</v>
      </c>
      <c r="X1719" t="s">
        <v>51</v>
      </c>
      <c r="Y1719" t="s">
        <v>43</v>
      </c>
      <c r="Z1719">
        <v>5</v>
      </c>
      <c r="AA1719">
        <v>834.95</v>
      </c>
      <c r="AB1719">
        <v>40</v>
      </c>
      <c r="AC1719" t="str" cm="1">
        <f t="array" ref="AC1719">_xlfn.IFS(AB1719 &lt;=29, "Young Adult", AB1719 &lt;=44, "Adult", AB1719 &lt;=59, "Middle Age", AB1719 &gt; 59, "Old")</f>
        <v>Adult</v>
      </c>
      <c r="AD1719">
        <f t="shared" ca="1" si="52"/>
        <v>4</v>
      </c>
      <c r="AE1719" t="str" cm="1">
        <f t="array" ref="AE1719">_xlfn.IFS(S1719 &lt; 3, "Low", S1719 &lt;= 4, "Medium", S1719 &gt; 4, "High")</f>
        <v>Medium</v>
      </c>
      <c r="AF1719" t="str" cm="1">
        <f t="array" ref="AF1719">_xlfn.IFS(T1719 &lt; 3, "Unsatisfied", T1719 &lt;= 4, "Neutral", T1719 &gt; 4, "Satisfied" )</f>
        <v>Neutral</v>
      </c>
      <c r="AG1719" t="str" cm="1">
        <f t="array" ref="AG1719">_xlfn.IFS(Q1719 &lt; 3, "Needs Improvement", Q1719 &lt;= 4, "Good", Q1719 &gt; 4, "Excellent" )</f>
        <v>Needs Improvement</v>
      </c>
      <c r="AH1719" t="str">
        <f t="shared" si="53"/>
        <v>Needs Improvement</v>
      </c>
    </row>
    <row r="1720" spans="1:34" x14ac:dyDescent="0.35">
      <c r="A1720">
        <v>2242</v>
      </c>
      <c r="B1720" s="1">
        <v>44691</v>
      </c>
      <c r="C1720" t="s">
        <v>112</v>
      </c>
      <c r="D1720" t="s">
        <v>87</v>
      </c>
      <c r="E1720" t="s">
        <v>30</v>
      </c>
      <c r="F1720" t="s">
        <v>55</v>
      </c>
      <c r="G1720" t="s">
        <v>32</v>
      </c>
      <c r="H1720" t="s">
        <v>33</v>
      </c>
      <c r="I1720" t="s">
        <v>95</v>
      </c>
      <c r="J1720" t="s">
        <v>70</v>
      </c>
      <c r="K1720" s="1">
        <v>34422</v>
      </c>
      <c r="L1720" t="s">
        <v>36</v>
      </c>
      <c r="M1720" t="s">
        <v>37</v>
      </c>
      <c r="N1720" t="s">
        <v>49</v>
      </c>
      <c r="O1720" t="s">
        <v>67</v>
      </c>
      <c r="P1720" t="s">
        <v>40</v>
      </c>
      <c r="Q1720">
        <v>4</v>
      </c>
      <c r="R1720" s="1">
        <v>44983</v>
      </c>
      <c r="S1720">
        <v>3</v>
      </c>
      <c r="T1720">
        <v>2</v>
      </c>
      <c r="U1720">
        <v>4</v>
      </c>
      <c r="V1720" s="1">
        <v>44912</v>
      </c>
      <c r="W1720" t="s">
        <v>62</v>
      </c>
      <c r="X1720" t="s">
        <v>51</v>
      </c>
      <c r="Y1720" t="s">
        <v>43</v>
      </c>
      <c r="Z1720">
        <v>1</v>
      </c>
      <c r="AA1720">
        <v>627.11</v>
      </c>
      <c r="AB1720">
        <v>28</v>
      </c>
      <c r="AC1720" t="str" cm="1">
        <f t="array" ref="AC1720">_xlfn.IFS(AB1720 &lt;=29, "Young Adult", AB1720 &lt;=44, "Adult", AB1720 &lt;=59, "Middle Age", AB1720 &gt; 59, "Old")</f>
        <v>Young Adult</v>
      </c>
      <c r="AD1720">
        <f t="shared" ca="1" si="52"/>
        <v>4</v>
      </c>
      <c r="AE1720" t="str" cm="1">
        <f t="array" ref="AE1720">_xlfn.IFS(S1720 &lt; 3, "Low", S1720 &lt;= 4, "Medium", S1720 &gt; 4, "High")</f>
        <v>Medium</v>
      </c>
      <c r="AF1720" t="str" cm="1">
        <f t="array" ref="AF1720">_xlfn.IFS(T1720 &lt; 3, "Unsatisfied", T1720 &lt;= 4, "Neutral", T1720 &gt; 4, "Satisfied" )</f>
        <v>Unsatisfied</v>
      </c>
      <c r="AG1720" t="str" cm="1">
        <f t="array" ref="AG1720">_xlfn.IFS(Q1720 &lt; 3, "Needs Improvement", Q1720 &lt;= 4, "Good", Q1720 &gt; 4, "Excellent" )</f>
        <v>Good</v>
      </c>
      <c r="AH1720" t="str">
        <f t="shared" si="53"/>
        <v>Needs Improvement</v>
      </c>
    </row>
    <row r="1721" spans="1:34" x14ac:dyDescent="0.35">
      <c r="A1721">
        <v>2243</v>
      </c>
      <c r="B1721" s="1">
        <v>45029</v>
      </c>
      <c r="C1721" t="s">
        <v>112</v>
      </c>
      <c r="D1721" t="s">
        <v>64</v>
      </c>
      <c r="E1721" t="s">
        <v>30</v>
      </c>
      <c r="F1721" t="s">
        <v>55</v>
      </c>
      <c r="G1721" t="s">
        <v>45</v>
      </c>
      <c r="H1721" t="s">
        <v>46</v>
      </c>
      <c r="I1721" t="s">
        <v>95</v>
      </c>
      <c r="J1721" t="s">
        <v>35</v>
      </c>
      <c r="K1721" s="1">
        <v>19925</v>
      </c>
      <c r="L1721" t="s">
        <v>71</v>
      </c>
      <c r="M1721" t="s">
        <v>37</v>
      </c>
      <c r="N1721" t="s">
        <v>60</v>
      </c>
      <c r="O1721" t="s">
        <v>67</v>
      </c>
      <c r="P1721" t="s">
        <v>40</v>
      </c>
      <c r="Q1721">
        <v>4</v>
      </c>
      <c r="R1721" s="1">
        <v>45103</v>
      </c>
      <c r="S1721">
        <v>1</v>
      </c>
      <c r="T1721">
        <v>3</v>
      </c>
      <c r="U1721">
        <v>5</v>
      </c>
      <c r="V1721" s="1">
        <v>44925</v>
      </c>
      <c r="W1721" t="s">
        <v>41</v>
      </c>
      <c r="X1721" t="s">
        <v>51</v>
      </c>
      <c r="Y1721" t="s">
        <v>73</v>
      </c>
      <c r="Z1721">
        <v>4</v>
      </c>
      <c r="AA1721">
        <v>242.22</v>
      </c>
      <c r="AB1721">
        <v>69</v>
      </c>
      <c r="AC1721" t="str" cm="1">
        <f t="array" ref="AC1721">_xlfn.IFS(AB1721 &lt;=29, "Young Adult", AB1721 &lt;=44, "Adult", AB1721 &lt;=59, "Middle Age", AB1721 &gt; 59, "Old")</f>
        <v>Old</v>
      </c>
      <c r="AD1721">
        <f t="shared" ca="1" si="52"/>
        <v>3</v>
      </c>
      <c r="AE1721" t="str" cm="1">
        <f t="array" ref="AE1721">_xlfn.IFS(S1721 &lt; 3, "Low", S1721 &lt;= 4, "Medium", S1721 &gt; 4, "High")</f>
        <v>Low</v>
      </c>
      <c r="AF1721" t="str" cm="1">
        <f t="array" ref="AF1721">_xlfn.IFS(T1721 &lt; 3, "Unsatisfied", T1721 &lt;= 4, "Neutral", T1721 &gt; 4, "Satisfied" )</f>
        <v>Neutral</v>
      </c>
      <c r="AG1721" t="str" cm="1">
        <f t="array" ref="AG1721">_xlfn.IFS(Q1721 &lt; 3, "Needs Improvement", Q1721 &lt;= 4, "Good", Q1721 &gt; 4, "Excellent" )</f>
        <v>Good</v>
      </c>
      <c r="AH1721" t="str">
        <f t="shared" si="53"/>
        <v>Needs Improvement</v>
      </c>
    </row>
    <row r="1722" spans="1:34" x14ac:dyDescent="0.35">
      <c r="A1722">
        <v>2244</v>
      </c>
      <c r="B1722" s="1">
        <v>44777</v>
      </c>
      <c r="C1722" t="s">
        <v>143</v>
      </c>
      <c r="D1722" t="s">
        <v>94</v>
      </c>
      <c r="E1722" t="s">
        <v>30</v>
      </c>
      <c r="F1722" t="s">
        <v>31</v>
      </c>
      <c r="G1722" t="s">
        <v>32</v>
      </c>
      <c r="H1722" t="s">
        <v>33</v>
      </c>
      <c r="I1722" t="s">
        <v>95</v>
      </c>
      <c r="J1722" t="s">
        <v>70</v>
      </c>
      <c r="K1722" s="1">
        <v>18240</v>
      </c>
      <c r="L1722" t="s">
        <v>71</v>
      </c>
      <c r="M1722" t="s">
        <v>37</v>
      </c>
      <c r="N1722" t="s">
        <v>60</v>
      </c>
      <c r="O1722" t="s">
        <v>67</v>
      </c>
      <c r="P1722" t="s">
        <v>40</v>
      </c>
      <c r="Q1722">
        <v>4</v>
      </c>
      <c r="R1722" s="1">
        <v>44986</v>
      </c>
      <c r="S1722">
        <v>4</v>
      </c>
      <c r="T1722">
        <v>2</v>
      </c>
      <c r="U1722">
        <v>1</v>
      </c>
      <c r="V1722" s="1">
        <v>44909</v>
      </c>
      <c r="W1722" t="s">
        <v>41</v>
      </c>
      <c r="X1722" t="s">
        <v>42</v>
      </c>
      <c r="Y1722" t="s">
        <v>73</v>
      </c>
      <c r="Z1722">
        <v>2</v>
      </c>
      <c r="AA1722">
        <v>804.01</v>
      </c>
      <c r="AB1722">
        <v>73</v>
      </c>
      <c r="AC1722" t="str" cm="1">
        <f t="array" ref="AC1722">_xlfn.IFS(AB1722 &lt;=29, "Young Adult", AB1722 &lt;=44, "Adult", AB1722 &lt;=59, "Middle Age", AB1722 &gt; 59, "Old")</f>
        <v>Old</v>
      </c>
      <c r="AD1722">
        <f t="shared" ca="1" si="52"/>
        <v>3</v>
      </c>
      <c r="AE1722" t="str" cm="1">
        <f t="array" ref="AE1722">_xlfn.IFS(S1722 &lt; 3, "Low", S1722 &lt;= 4, "Medium", S1722 &gt; 4, "High")</f>
        <v>Medium</v>
      </c>
      <c r="AF1722" t="str" cm="1">
        <f t="array" ref="AF1722">_xlfn.IFS(T1722 &lt; 3, "Unsatisfied", T1722 &lt;= 4, "Neutral", T1722 &gt; 4, "Satisfied" )</f>
        <v>Unsatisfied</v>
      </c>
      <c r="AG1722" t="str" cm="1">
        <f t="array" ref="AG1722">_xlfn.IFS(Q1722 &lt; 3, "Needs Improvement", Q1722 &lt;= 4, "Good", Q1722 &gt; 4, "Excellent" )</f>
        <v>Good</v>
      </c>
      <c r="AH1722" t="str">
        <f t="shared" si="53"/>
        <v>Needs Improvement</v>
      </c>
    </row>
    <row r="1723" spans="1:34" x14ac:dyDescent="0.35">
      <c r="A1723">
        <v>2245</v>
      </c>
      <c r="B1723" s="1">
        <v>44255</v>
      </c>
      <c r="C1723" t="s">
        <v>144</v>
      </c>
      <c r="D1723" t="s">
        <v>74</v>
      </c>
      <c r="E1723" t="s">
        <v>30</v>
      </c>
      <c r="F1723" t="s">
        <v>46</v>
      </c>
      <c r="G1723" t="s">
        <v>32</v>
      </c>
      <c r="H1723" t="s">
        <v>46</v>
      </c>
      <c r="I1723" t="s">
        <v>95</v>
      </c>
      <c r="J1723" t="s">
        <v>79</v>
      </c>
      <c r="K1723" s="1">
        <v>17060</v>
      </c>
      <c r="L1723" t="s">
        <v>36</v>
      </c>
      <c r="M1723" t="s">
        <v>48</v>
      </c>
      <c r="N1723" t="s">
        <v>72</v>
      </c>
      <c r="O1723" t="s">
        <v>77</v>
      </c>
      <c r="P1723" t="s">
        <v>40</v>
      </c>
      <c r="Q1723">
        <v>5</v>
      </c>
      <c r="R1723" s="1">
        <v>45115</v>
      </c>
      <c r="S1723">
        <v>2</v>
      </c>
      <c r="T1723">
        <v>4</v>
      </c>
      <c r="U1723">
        <v>4</v>
      </c>
      <c r="V1723" s="1">
        <v>45020</v>
      </c>
      <c r="W1723" t="s">
        <v>62</v>
      </c>
      <c r="X1723" t="s">
        <v>42</v>
      </c>
      <c r="Y1723" t="s">
        <v>52</v>
      </c>
      <c r="Z1723">
        <v>1</v>
      </c>
      <c r="AA1723">
        <v>968.2</v>
      </c>
      <c r="AB1723">
        <v>75</v>
      </c>
      <c r="AC1723" t="str" cm="1">
        <f t="array" ref="AC1723">_xlfn.IFS(AB1723 &lt;=29, "Young Adult", AB1723 &lt;=44, "Adult", AB1723 &lt;=59, "Middle Age", AB1723 &gt; 59, "Old")</f>
        <v>Old</v>
      </c>
      <c r="AD1723">
        <f t="shared" ca="1" si="52"/>
        <v>5</v>
      </c>
      <c r="AE1723" t="str" cm="1">
        <f t="array" ref="AE1723">_xlfn.IFS(S1723 &lt; 3, "Low", S1723 &lt;= 4, "Medium", S1723 &gt; 4, "High")</f>
        <v>Low</v>
      </c>
      <c r="AF1723" t="str" cm="1">
        <f t="array" ref="AF1723">_xlfn.IFS(T1723 &lt; 3, "Unsatisfied", T1723 &lt;= 4, "Neutral", T1723 &gt; 4, "Satisfied" )</f>
        <v>Neutral</v>
      </c>
      <c r="AG1723" t="str" cm="1">
        <f t="array" ref="AG1723">_xlfn.IFS(Q1723 &lt; 3, "Needs Improvement", Q1723 &lt;= 4, "Good", Q1723 &gt; 4, "Excellent" )</f>
        <v>Excellent</v>
      </c>
      <c r="AH1723" t="str">
        <f t="shared" si="53"/>
        <v>Needs Improvement</v>
      </c>
    </row>
    <row r="1724" spans="1:34" x14ac:dyDescent="0.35">
      <c r="A1724">
        <v>2246</v>
      </c>
      <c r="B1724" s="1">
        <v>44118</v>
      </c>
      <c r="C1724" t="s">
        <v>145</v>
      </c>
      <c r="D1724" t="s">
        <v>81</v>
      </c>
      <c r="E1724" t="s">
        <v>30</v>
      </c>
      <c r="F1724" t="s">
        <v>31</v>
      </c>
      <c r="G1724" t="s">
        <v>56</v>
      </c>
      <c r="H1724" t="s">
        <v>46</v>
      </c>
      <c r="I1724" t="s">
        <v>95</v>
      </c>
      <c r="J1724" t="s">
        <v>70</v>
      </c>
      <c r="K1724" s="1">
        <v>26990</v>
      </c>
      <c r="L1724" t="s">
        <v>36</v>
      </c>
      <c r="M1724" t="s">
        <v>48</v>
      </c>
      <c r="N1724" t="s">
        <v>38</v>
      </c>
      <c r="O1724" t="s">
        <v>77</v>
      </c>
      <c r="P1724" t="s">
        <v>40</v>
      </c>
      <c r="Q1724">
        <v>4</v>
      </c>
      <c r="R1724" s="1">
        <v>45005</v>
      </c>
      <c r="S1724">
        <v>3</v>
      </c>
      <c r="T1724">
        <v>4</v>
      </c>
      <c r="U1724">
        <v>5</v>
      </c>
      <c r="V1724" s="1">
        <v>44967</v>
      </c>
      <c r="W1724" t="s">
        <v>62</v>
      </c>
      <c r="X1724" t="s">
        <v>42</v>
      </c>
      <c r="Y1724" t="s">
        <v>63</v>
      </c>
      <c r="Z1724">
        <v>2</v>
      </c>
      <c r="AA1724">
        <v>364.36</v>
      </c>
      <c r="AB1724">
        <v>47</v>
      </c>
      <c r="AC1724" t="str" cm="1">
        <f t="array" ref="AC1724">_xlfn.IFS(AB1724 &lt;=29, "Young Adult", AB1724 &lt;=44, "Adult", AB1724 &lt;=59, "Middle Age", AB1724 &gt; 59, "Old")</f>
        <v>Middle Age</v>
      </c>
      <c r="AD1724">
        <f t="shared" ca="1" si="52"/>
        <v>5</v>
      </c>
      <c r="AE1724" t="str" cm="1">
        <f t="array" ref="AE1724">_xlfn.IFS(S1724 &lt; 3, "Low", S1724 &lt;= 4, "Medium", S1724 &gt; 4, "High")</f>
        <v>Medium</v>
      </c>
      <c r="AF1724" t="str" cm="1">
        <f t="array" ref="AF1724">_xlfn.IFS(T1724 &lt; 3, "Unsatisfied", T1724 &lt;= 4, "Neutral", T1724 &gt; 4, "Satisfied" )</f>
        <v>Neutral</v>
      </c>
      <c r="AG1724" t="str" cm="1">
        <f t="array" ref="AG1724">_xlfn.IFS(Q1724 &lt; 3, "Needs Improvement", Q1724 &lt;= 4, "Good", Q1724 &gt; 4, "Excellent" )</f>
        <v>Good</v>
      </c>
      <c r="AH1724" t="str">
        <f t="shared" si="53"/>
        <v>Effective</v>
      </c>
    </row>
    <row r="1725" spans="1:34" x14ac:dyDescent="0.35">
      <c r="A1725">
        <v>2247</v>
      </c>
      <c r="B1725" s="1">
        <v>43353</v>
      </c>
      <c r="C1725" t="s">
        <v>112</v>
      </c>
      <c r="D1725" t="s">
        <v>85</v>
      </c>
      <c r="E1725" t="s">
        <v>30</v>
      </c>
      <c r="F1725" t="s">
        <v>46</v>
      </c>
      <c r="G1725" t="s">
        <v>56</v>
      </c>
      <c r="H1725" t="s">
        <v>33</v>
      </c>
      <c r="I1725" t="s">
        <v>95</v>
      </c>
      <c r="J1725" t="s">
        <v>97</v>
      </c>
      <c r="K1725" s="1">
        <v>30416</v>
      </c>
      <c r="L1725" t="s">
        <v>36</v>
      </c>
      <c r="M1725" t="s">
        <v>37</v>
      </c>
      <c r="N1725" t="s">
        <v>49</v>
      </c>
      <c r="O1725" t="s">
        <v>39</v>
      </c>
      <c r="P1725" t="s">
        <v>40</v>
      </c>
      <c r="Q1725">
        <v>2</v>
      </c>
      <c r="R1725" s="1">
        <v>44973</v>
      </c>
      <c r="S1725">
        <v>3</v>
      </c>
      <c r="T1725">
        <v>4</v>
      </c>
      <c r="U1725">
        <v>4</v>
      </c>
      <c r="V1725" s="1">
        <v>45035</v>
      </c>
      <c r="W1725" t="s">
        <v>92</v>
      </c>
      <c r="X1725" t="s">
        <v>51</v>
      </c>
      <c r="Y1725" t="s">
        <v>52</v>
      </c>
      <c r="Z1725">
        <v>3</v>
      </c>
      <c r="AA1725">
        <v>803.16</v>
      </c>
      <c r="AB1725">
        <v>35</v>
      </c>
      <c r="AC1725" t="str" cm="1">
        <f t="array" ref="AC1725">_xlfn.IFS(AB1725 &lt;=29, "Young Adult", AB1725 &lt;=44, "Adult", AB1725 &lt;=59, "Middle Age", AB1725 &gt; 59, "Old")</f>
        <v>Adult</v>
      </c>
      <c r="AD1725">
        <f t="shared" ca="1" si="52"/>
        <v>7</v>
      </c>
      <c r="AE1725" t="str" cm="1">
        <f t="array" ref="AE1725">_xlfn.IFS(S1725 &lt; 3, "Low", S1725 &lt;= 4, "Medium", S1725 &gt; 4, "High")</f>
        <v>Medium</v>
      </c>
      <c r="AF1725" t="str" cm="1">
        <f t="array" ref="AF1725">_xlfn.IFS(T1725 &lt; 3, "Unsatisfied", T1725 &lt;= 4, "Neutral", T1725 &gt; 4, "Satisfied" )</f>
        <v>Neutral</v>
      </c>
      <c r="AG1725" t="str" cm="1">
        <f t="array" ref="AG1725">_xlfn.IFS(Q1725 &lt; 3, "Needs Improvement", Q1725 &lt;= 4, "Good", Q1725 &gt; 4, "Excellent" )</f>
        <v>Needs Improvement</v>
      </c>
      <c r="AH1725" t="str">
        <f t="shared" si="53"/>
        <v>Needs Improvement</v>
      </c>
    </row>
    <row r="1726" spans="1:34" x14ac:dyDescent="0.35">
      <c r="A1726">
        <v>2248</v>
      </c>
      <c r="B1726" s="1">
        <v>44911</v>
      </c>
      <c r="C1726" t="s">
        <v>112</v>
      </c>
      <c r="D1726" t="s">
        <v>44</v>
      </c>
      <c r="E1726" t="s">
        <v>30</v>
      </c>
      <c r="F1726" t="s">
        <v>46</v>
      </c>
      <c r="G1726" t="s">
        <v>56</v>
      </c>
      <c r="H1726" t="s">
        <v>33</v>
      </c>
      <c r="I1726" t="s">
        <v>95</v>
      </c>
      <c r="J1726" t="s">
        <v>70</v>
      </c>
      <c r="K1726" s="1">
        <v>36511</v>
      </c>
      <c r="L1726" t="s">
        <v>36</v>
      </c>
      <c r="M1726" t="s">
        <v>37</v>
      </c>
      <c r="N1726" t="s">
        <v>49</v>
      </c>
      <c r="O1726" t="s">
        <v>39</v>
      </c>
      <c r="P1726" t="s">
        <v>40</v>
      </c>
      <c r="Q1726">
        <v>2</v>
      </c>
      <c r="R1726" s="1">
        <v>45070</v>
      </c>
      <c r="S1726">
        <v>1</v>
      </c>
      <c r="T1726">
        <v>5</v>
      </c>
      <c r="U1726">
        <v>5</v>
      </c>
      <c r="V1726" s="1">
        <v>45014</v>
      </c>
      <c r="W1726" t="s">
        <v>41</v>
      </c>
      <c r="X1726" t="s">
        <v>51</v>
      </c>
      <c r="Y1726" t="s">
        <v>52</v>
      </c>
      <c r="Z1726">
        <v>2</v>
      </c>
      <c r="AA1726">
        <v>571.12</v>
      </c>
      <c r="AB1726">
        <v>23</v>
      </c>
      <c r="AC1726" t="str" cm="1">
        <f t="array" ref="AC1726">_xlfn.IFS(AB1726 &lt;=29, "Young Adult", AB1726 &lt;=44, "Adult", AB1726 &lt;=59, "Middle Age", AB1726 &gt; 59, "Old")</f>
        <v>Young Adult</v>
      </c>
      <c r="AD1726">
        <f t="shared" ca="1" si="52"/>
        <v>3</v>
      </c>
      <c r="AE1726" t="str" cm="1">
        <f t="array" ref="AE1726">_xlfn.IFS(S1726 &lt; 3, "Low", S1726 &lt;= 4, "Medium", S1726 &gt; 4, "High")</f>
        <v>Low</v>
      </c>
      <c r="AF1726" t="str" cm="1">
        <f t="array" ref="AF1726">_xlfn.IFS(T1726 &lt; 3, "Unsatisfied", T1726 &lt;= 4, "Neutral", T1726 &gt; 4, "Satisfied" )</f>
        <v>Satisfied</v>
      </c>
      <c r="AG1726" t="str" cm="1">
        <f t="array" ref="AG1726">_xlfn.IFS(Q1726 &lt; 3, "Needs Improvement", Q1726 &lt;= 4, "Good", Q1726 &gt; 4, "Excellent" )</f>
        <v>Needs Improvement</v>
      </c>
      <c r="AH1726" t="str">
        <f t="shared" si="53"/>
        <v>Needs Improvement</v>
      </c>
    </row>
    <row r="1727" spans="1:34" x14ac:dyDescent="0.35">
      <c r="A1727">
        <v>2249</v>
      </c>
      <c r="B1727" s="1">
        <v>43371</v>
      </c>
      <c r="C1727" t="s">
        <v>112</v>
      </c>
      <c r="D1727" t="s">
        <v>87</v>
      </c>
      <c r="E1727" t="s">
        <v>30</v>
      </c>
      <c r="F1727" t="s">
        <v>31</v>
      </c>
      <c r="G1727" t="s">
        <v>32</v>
      </c>
      <c r="H1727" t="s">
        <v>46</v>
      </c>
      <c r="I1727" t="s">
        <v>95</v>
      </c>
      <c r="J1727" t="s">
        <v>70</v>
      </c>
      <c r="K1727" s="1">
        <v>34645</v>
      </c>
      <c r="L1727" t="s">
        <v>36</v>
      </c>
      <c r="M1727" t="s">
        <v>37</v>
      </c>
      <c r="N1727" t="s">
        <v>72</v>
      </c>
      <c r="O1727" t="s">
        <v>77</v>
      </c>
      <c r="P1727" t="s">
        <v>40</v>
      </c>
      <c r="Q1727">
        <v>4</v>
      </c>
      <c r="R1727" s="1">
        <v>45075</v>
      </c>
      <c r="S1727">
        <v>3</v>
      </c>
      <c r="T1727">
        <v>5</v>
      </c>
      <c r="U1727">
        <v>5</v>
      </c>
      <c r="V1727" s="1">
        <v>45113</v>
      </c>
      <c r="W1727" t="s">
        <v>50</v>
      </c>
      <c r="X1727" t="s">
        <v>51</v>
      </c>
      <c r="Y1727" t="s">
        <v>43</v>
      </c>
      <c r="Z1727">
        <v>2</v>
      </c>
      <c r="AA1727">
        <v>705.36</v>
      </c>
      <c r="AB1727">
        <v>24</v>
      </c>
      <c r="AC1727" t="str" cm="1">
        <f t="array" ref="AC1727">_xlfn.IFS(AB1727 &lt;=29, "Young Adult", AB1727 &lt;=44, "Adult", AB1727 &lt;=59, "Middle Age", AB1727 &gt; 59, "Old")</f>
        <v>Young Adult</v>
      </c>
      <c r="AD1727">
        <f t="shared" ca="1" si="52"/>
        <v>7</v>
      </c>
      <c r="AE1727" t="str" cm="1">
        <f t="array" ref="AE1727">_xlfn.IFS(S1727 &lt; 3, "Low", S1727 &lt;= 4, "Medium", S1727 &gt; 4, "High")</f>
        <v>Medium</v>
      </c>
      <c r="AF1727" t="str" cm="1">
        <f t="array" ref="AF1727">_xlfn.IFS(T1727 &lt; 3, "Unsatisfied", T1727 &lt;= 4, "Neutral", T1727 &gt; 4, "Satisfied" )</f>
        <v>Satisfied</v>
      </c>
      <c r="AG1727" t="str" cm="1">
        <f t="array" ref="AG1727">_xlfn.IFS(Q1727 &lt; 3, "Needs Improvement", Q1727 &lt;= 4, "Good", Q1727 &gt; 4, "Excellent" )</f>
        <v>Good</v>
      </c>
      <c r="AH1727" t="str">
        <f t="shared" si="53"/>
        <v>Needs Improvement</v>
      </c>
    </row>
    <row r="1728" spans="1:34" x14ac:dyDescent="0.35">
      <c r="A1728">
        <v>2250</v>
      </c>
      <c r="B1728" s="1">
        <v>44628</v>
      </c>
      <c r="C1728" t="s">
        <v>112</v>
      </c>
      <c r="D1728" t="s">
        <v>64</v>
      </c>
      <c r="E1728" t="s">
        <v>30</v>
      </c>
      <c r="F1728" t="s">
        <v>31</v>
      </c>
      <c r="G1728" t="s">
        <v>32</v>
      </c>
      <c r="H1728" t="s">
        <v>33</v>
      </c>
      <c r="I1728" t="s">
        <v>95</v>
      </c>
      <c r="J1728" t="s">
        <v>47</v>
      </c>
      <c r="K1728" s="1">
        <v>22891</v>
      </c>
      <c r="L1728" t="s">
        <v>71</v>
      </c>
      <c r="M1728" t="s">
        <v>37</v>
      </c>
      <c r="N1728" t="s">
        <v>84</v>
      </c>
      <c r="O1728" t="s">
        <v>67</v>
      </c>
      <c r="P1728" t="s">
        <v>40</v>
      </c>
      <c r="Q1728">
        <v>5</v>
      </c>
      <c r="R1728" s="1">
        <v>45075</v>
      </c>
      <c r="S1728">
        <v>4</v>
      </c>
      <c r="T1728">
        <v>2</v>
      </c>
      <c r="U1728">
        <v>1</v>
      </c>
      <c r="V1728" s="1">
        <v>45024</v>
      </c>
      <c r="W1728" t="s">
        <v>92</v>
      </c>
      <c r="X1728" t="s">
        <v>42</v>
      </c>
      <c r="Y1728" t="s">
        <v>43</v>
      </c>
      <c r="Z1728">
        <v>5</v>
      </c>
      <c r="AA1728">
        <v>565.78</v>
      </c>
      <c r="AB1728">
        <v>60</v>
      </c>
      <c r="AC1728" t="str" cm="1">
        <f t="array" ref="AC1728">_xlfn.IFS(AB1728 &lt;=29, "Young Adult", AB1728 &lt;=44, "Adult", AB1728 &lt;=59, "Middle Age", AB1728 &gt; 59, "Old")</f>
        <v>Old</v>
      </c>
      <c r="AD1728">
        <f t="shared" ca="1" si="52"/>
        <v>4</v>
      </c>
      <c r="AE1728" t="str" cm="1">
        <f t="array" ref="AE1728">_xlfn.IFS(S1728 &lt; 3, "Low", S1728 &lt;= 4, "Medium", S1728 &gt; 4, "High")</f>
        <v>Medium</v>
      </c>
      <c r="AF1728" t="str" cm="1">
        <f t="array" ref="AF1728">_xlfn.IFS(T1728 &lt; 3, "Unsatisfied", T1728 &lt;= 4, "Neutral", T1728 &gt; 4, "Satisfied" )</f>
        <v>Unsatisfied</v>
      </c>
      <c r="AG1728" t="str" cm="1">
        <f t="array" ref="AG1728">_xlfn.IFS(Q1728 &lt; 3, "Needs Improvement", Q1728 &lt;= 4, "Good", Q1728 &gt; 4, "Excellent" )</f>
        <v>Excellent</v>
      </c>
      <c r="AH1728" t="str">
        <f t="shared" si="53"/>
        <v>Needs Improvement</v>
      </c>
    </row>
    <row r="1729" spans="1:34" x14ac:dyDescent="0.35">
      <c r="A1729">
        <v>2251</v>
      </c>
      <c r="B1729" s="1">
        <v>44573</v>
      </c>
      <c r="C1729" t="s">
        <v>143</v>
      </c>
      <c r="D1729" t="s">
        <v>94</v>
      </c>
      <c r="E1729" t="s">
        <v>30</v>
      </c>
      <c r="F1729" t="s">
        <v>46</v>
      </c>
      <c r="G1729" t="s">
        <v>56</v>
      </c>
      <c r="H1729" t="s">
        <v>33</v>
      </c>
      <c r="I1729" t="s">
        <v>95</v>
      </c>
      <c r="J1729" t="s">
        <v>96</v>
      </c>
      <c r="K1729" s="1">
        <v>28766</v>
      </c>
      <c r="L1729" t="s">
        <v>36</v>
      </c>
      <c r="M1729" t="s">
        <v>37</v>
      </c>
      <c r="N1729" t="s">
        <v>49</v>
      </c>
      <c r="O1729" t="s">
        <v>77</v>
      </c>
      <c r="P1729" t="s">
        <v>40</v>
      </c>
      <c r="Q1729">
        <v>2</v>
      </c>
      <c r="R1729" s="1">
        <v>44822</v>
      </c>
      <c r="S1729">
        <v>4</v>
      </c>
      <c r="T1729">
        <v>4</v>
      </c>
      <c r="U1729">
        <v>4</v>
      </c>
      <c r="V1729" s="1">
        <v>44884</v>
      </c>
      <c r="W1729" t="s">
        <v>68</v>
      </c>
      <c r="X1729" t="s">
        <v>51</v>
      </c>
      <c r="Y1729" t="s">
        <v>52</v>
      </c>
      <c r="Z1729">
        <v>5</v>
      </c>
      <c r="AA1729">
        <v>593.14</v>
      </c>
      <c r="AB1729">
        <v>44</v>
      </c>
      <c r="AC1729" t="str" cm="1">
        <f t="array" ref="AC1729">_xlfn.IFS(AB1729 &lt;=29, "Young Adult", AB1729 &lt;=44, "Adult", AB1729 &lt;=59, "Middle Age", AB1729 &gt; 59, "Old")</f>
        <v>Adult</v>
      </c>
      <c r="AD1729">
        <f t="shared" ca="1" si="52"/>
        <v>4</v>
      </c>
      <c r="AE1729" t="str" cm="1">
        <f t="array" ref="AE1729">_xlfn.IFS(S1729 &lt; 3, "Low", S1729 &lt;= 4, "Medium", S1729 &gt; 4, "High")</f>
        <v>Medium</v>
      </c>
      <c r="AF1729" t="str" cm="1">
        <f t="array" ref="AF1729">_xlfn.IFS(T1729 &lt; 3, "Unsatisfied", T1729 &lt;= 4, "Neutral", T1729 &gt; 4, "Satisfied" )</f>
        <v>Neutral</v>
      </c>
      <c r="AG1729" t="str" cm="1">
        <f t="array" ref="AG1729">_xlfn.IFS(Q1729 &lt; 3, "Needs Improvement", Q1729 &lt;= 4, "Good", Q1729 &gt; 4, "Excellent" )</f>
        <v>Needs Improvement</v>
      </c>
      <c r="AH1729" t="str">
        <f t="shared" si="53"/>
        <v>Needs Improvement</v>
      </c>
    </row>
    <row r="1730" spans="1:34" x14ac:dyDescent="0.35">
      <c r="A1730">
        <v>2252</v>
      </c>
      <c r="B1730" s="1">
        <v>44173</v>
      </c>
      <c r="C1730" t="s">
        <v>144</v>
      </c>
      <c r="D1730" t="s">
        <v>74</v>
      </c>
      <c r="E1730" t="s">
        <v>30</v>
      </c>
      <c r="F1730" t="s">
        <v>31</v>
      </c>
      <c r="G1730" t="s">
        <v>56</v>
      </c>
      <c r="H1730" t="s">
        <v>46</v>
      </c>
      <c r="I1730" t="s">
        <v>95</v>
      </c>
      <c r="J1730" t="s">
        <v>70</v>
      </c>
      <c r="K1730" s="1">
        <v>26980</v>
      </c>
      <c r="L1730" t="s">
        <v>36</v>
      </c>
      <c r="M1730" t="s">
        <v>48</v>
      </c>
      <c r="N1730" t="s">
        <v>38</v>
      </c>
      <c r="O1730" t="s">
        <v>39</v>
      </c>
      <c r="P1730" t="s">
        <v>40</v>
      </c>
      <c r="Q1730">
        <v>4</v>
      </c>
      <c r="R1730" s="1">
        <v>44832</v>
      </c>
      <c r="S1730">
        <v>1</v>
      </c>
      <c r="T1730">
        <v>3</v>
      </c>
      <c r="U1730">
        <v>3</v>
      </c>
      <c r="V1730" s="1">
        <v>44905</v>
      </c>
      <c r="W1730" t="s">
        <v>92</v>
      </c>
      <c r="X1730" t="s">
        <v>42</v>
      </c>
      <c r="Y1730" t="s">
        <v>63</v>
      </c>
      <c r="Z1730">
        <v>1</v>
      </c>
      <c r="AA1730">
        <v>648.23</v>
      </c>
      <c r="AB1730">
        <v>47</v>
      </c>
      <c r="AC1730" t="str" cm="1">
        <f t="array" ref="AC1730">_xlfn.IFS(AB1730 &lt;=29, "Young Adult", AB1730 &lt;=44, "Adult", AB1730 &lt;=59, "Middle Age", AB1730 &gt; 59, "Old")</f>
        <v>Middle Age</v>
      </c>
      <c r="AD1730">
        <f t="shared" ca="1" si="52"/>
        <v>5</v>
      </c>
      <c r="AE1730" t="str" cm="1">
        <f t="array" ref="AE1730">_xlfn.IFS(S1730 &lt; 3, "Low", S1730 &lt;= 4, "Medium", S1730 &gt; 4, "High")</f>
        <v>Low</v>
      </c>
      <c r="AF1730" t="str" cm="1">
        <f t="array" ref="AF1730">_xlfn.IFS(T1730 &lt; 3, "Unsatisfied", T1730 &lt;= 4, "Neutral", T1730 &gt; 4, "Satisfied" )</f>
        <v>Neutral</v>
      </c>
      <c r="AG1730" t="str" cm="1">
        <f t="array" ref="AG1730">_xlfn.IFS(Q1730 &lt; 3, "Needs Improvement", Q1730 &lt;= 4, "Good", Q1730 &gt; 4, "Excellent" )</f>
        <v>Good</v>
      </c>
      <c r="AH1730" t="str">
        <f t="shared" si="53"/>
        <v>Effective</v>
      </c>
    </row>
    <row r="1731" spans="1:34" x14ac:dyDescent="0.35">
      <c r="A1731">
        <v>2253</v>
      </c>
      <c r="B1731" s="1">
        <v>44152</v>
      </c>
      <c r="C1731" t="s">
        <v>112</v>
      </c>
      <c r="D1731" t="s">
        <v>94</v>
      </c>
      <c r="E1731" t="s">
        <v>30</v>
      </c>
      <c r="F1731" t="s">
        <v>55</v>
      </c>
      <c r="G1731" t="s">
        <v>45</v>
      </c>
      <c r="H1731" t="s">
        <v>55</v>
      </c>
      <c r="I1731" t="s">
        <v>95</v>
      </c>
      <c r="J1731" t="s">
        <v>70</v>
      </c>
      <c r="K1731" s="1">
        <v>29987</v>
      </c>
      <c r="L1731" t="s">
        <v>36</v>
      </c>
      <c r="M1731" t="s">
        <v>37</v>
      </c>
      <c r="N1731" t="s">
        <v>60</v>
      </c>
      <c r="O1731" t="s">
        <v>61</v>
      </c>
      <c r="P1731" t="s">
        <v>40</v>
      </c>
      <c r="Q1731">
        <v>1</v>
      </c>
      <c r="R1731" s="1">
        <v>45103</v>
      </c>
      <c r="S1731">
        <v>5</v>
      </c>
      <c r="T1731">
        <v>1</v>
      </c>
      <c r="U1731">
        <v>2</v>
      </c>
      <c r="V1731" s="1">
        <v>44933</v>
      </c>
      <c r="W1731" t="s">
        <v>92</v>
      </c>
      <c r="X1731" t="s">
        <v>51</v>
      </c>
      <c r="Y1731" t="s">
        <v>52</v>
      </c>
      <c r="Z1731">
        <v>1</v>
      </c>
      <c r="AA1731">
        <v>426.97</v>
      </c>
      <c r="AB1731">
        <v>38</v>
      </c>
      <c r="AC1731" t="str" cm="1">
        <f t="array" ref="AC1731">_xlfn.IFS(AB1731 &lt;=29, "Young Adult", AB1731 &lt;=44, "Adult", AB1731 &lt;=59, "Middle Age", AB1731 &gt; 59, "Old")</f>
        <v>Adult</v>
      </c>
      <c r="AD1731">
        <f t="shared" ref="AD1731:AD1794" ca="1" si="54">DATEDIF(B1731, TODAY(), "Y")</f>
        <v>5</v>
      </c>
      <c r="AE1731" t="str" cm="1">
        <f t="array" ref="AE1731">_xlfn.IFS(S1731 &lt; 3, "Low", S1731 &lt;= 4, "Medium", S1731 &gt; 4, "High")</f>
        <v>High</v>
      </c>
      <c r="AF1731" t="str" cm="1">
        <f t="array" ref="AF1731">_xlfn.IFS(T1731 &lt; 3, "Unsatisfied", T1731 &lt;= 4, "Neutral", T1731 &gt; 4, "Satisfied" )</f>
        <v>Unsatisfied</v>
      </c>
      <c r="AG1731" t="str" cm="1">
        <f t="array" ref="AG1731">_xlfn.IFS(Q1731 &lt; 3, "Needs Improvement", Q1731 &lt;= 4, "Good", Q1731 &gt; 4, "Excellent" )</f>
        <v>Needs Improvement</v>
      </c>
      <c r="AH1731" t="str">
        <f t="shared" ref="AH1731:AH1794" si="55">IF(AND(Y1731 = "Passed", Q1731 &gt; 4), "Highly Effective", IF(AND(Y1731 = "Completed", Q1731 &gt;= 3), "Effective", "Needs Improvement"))</f>
        <v>Needs Improvement</v>
      </c>
    </row>
    <row r="1732" spans="1:34" x14ac:dyDescent="0.35">
      <c r="A1732">
        <v>2254</v>
      </c>
      <c r="B1732" s="1">
        <v>44214</v>
      </c>
      <c r="C1732" t="s">
        <v>112</v>
      </c>
      <c r="D1732" t="s">
        <v>85</v>
      </c>
      <c r="E1732" t="s">
        <v>30</v>
      </c>
      <c r="F1732" t="s">
        <v>55</v>
      </c>
      <c r="G1732" t="s">
        <v>45</v>
      </c>
      <c r="H1732" t="s">
        <v>46</v>
      </c>
      <c r="I1732" t="s">
        <v>95</v>
      </c>
      <c r="J1732" t="s">
        <v>58</v>
      </c>
      <c r="K1732" s="1">
        <v>21120</v>
      </c>
      <c r="L1732" t="s">
        <v>36</v>
      </c>
      <c r="M1732" t="s">
        <v>37</v>
      </c>
      <c r="N1732" t="s">
        <v>49</v>
      </c>
      <c r="O1732" t="s">
        <v>61</v>
      </c>
      <c r="P1732" t="s">
        <v>40</v>
      </c>
      <c r="Q1732">
        <v>2</v>
      </c>
      <c r="R1732" s="1">
        <v>44909</v>
      </c>
      <c r="S1732">
        <v>3</v>
      </c>
      <c r="T1732">
        <v>2</v>
      </c>
      <c r="U1732">
        <v>5</v>
      </c>
      <c r="V1732" s="1">
        <v>44885</v>
      </c>
      <c r="W1732" t="s">
        <v>62</v>
      </c>
      <c r="X1732" t="s">
        <v>42</v>
      </c>
      <c r="Y1732" t="s">
        <v>43</v>
      </c>
      <c r="Z1732">
        <v>4</v>
      </c>
      <c r="AA1732">
        <v>267.76</v>
      </c>
      <c r="AB1732">
        <v>64</v>
      </c>
      <c r="AC1732" t="str" cm="1">
        <f t="array" ref="AC1732">_xlfn.IFS(AB1732 &lt;=29, "Young Adult", AB1732 &lt;=44, "Adult", AB1732 &lt;=59, "Middle Age", AB1732 &gt; 59, "Old")</f>
        <v>Old</v>
      </c>
      <c r="AD1732">
        <f t="shared" ca="1" si="54"/>
        <v>5</v>
      </c>
      <c r="AE1732" t="str" cm="1">
        <f t="array" ref="AE1732">_xlfn.IFS(S1732 &lt; 3, "Low", S1732 &lt;= 4, "Medium", S1732 &gt; 4, "High")</f>
        <v>Medium</v>
      </c>
      <c r="AF1732" t="str" cm="1">
        <f t="array" ref="AF1732">_xlfn.IFS(T1732 &lt; 3, "Unsatisfied", T1732 &lt;= 4, "Neutral", T1732 &gt; 4, "Satisfied" )</f>
        <v>Unsatisfied</v>
      </c>
      <c r="AG1732" t="str" cm="1">
        <f t="array" ref="AG1732">_xlfn.IFS(Q1732 &lt; 3, "Needs Improvement", Q1732 &lt;= 4, "Good", Q1732 &gt; 4, "Excellent" )</f>
        <v>Needs Improvement</v>
      </c>
      <c r="AH1732" t="str">
        <f t="shared" si="55"/>
        <v>Needs Improvement</v>
      </c>
    </row>
    <row r="1733" spans="1:34" x14ac:dyDescent="0.35">
      <c r="A1733">
        <v>2255</v>
      </c>
      <c r="B1733" s="1">
        <v>44089</v>
      </c>
      <c r="C1733" t="s">
        <v>112</v>
      </c>
      <c r="D1733" t="s">
        <v>64</v>
      </c>
      <c r="E1733" t="s">
        <v>30</v>
      </c>
      <c r="F1733" t="s">
        <v>55</v>
      </c>
      <c r="G1733" t="s">
        <v>32</v>
      </c>
      <c r="H1733" t="s">
        <v>46</v>
      </c>
      <c r="I1733" t="s">
        <v>95</v>
      </c>
      <c r="J1733" t="s">
        <v>101</v>
      </c>
      <c r="K1733" s="1">
        <v>33070</v>
      </c>
      <c r="L1733" t="s">
        <v>36</v>
      </c>
      <c r="M1733" t="s">
        <v>37</v>
      </c>
      <c r="N1733" t="s">
        <v>49</v>
      </c>
      <c r="O1733" t="s">
        <v>61</v>
      </c>
      <c r="P1733" t="s">
        <v>40</v>
      </c>
      <c r="Q1733">
        <v>2</v>
      </c>
      <c r="R1733" s="1">
        <v>45058</v>
      </c>
      <c r="S1733">
        <v>1</v>
      </c>
      <c r="T1733">
        <v>4</v>
      </c>
      <c r="U1733">
        <v>4</v>
      </c>
      <c r="V1733" s="1">
        <v>44962</v>
      </c>
      <c r="W1733" t="s">
        <v>50</v>
      </c>
      <c r="X1733" t="s">
        <v>42</v>
      </c>
      <c r="Y1733" t="s">
        <v>63</v>
      </c>
      <c r="Z1733">
        <v>1</v>
      </c>
      <c r="AA1733">
        <v>357.69</v>
      </c>
      <c r="AB1733">
        <v>30</v>
      </c>
      <c r="AC1733" t="str" cm="1">
        <f t="array" ref="AC1733">_xlfn.IFS(AB1733 &lt;=29, "Young Adult", AB1733 &lt;=44, "Adult", AB1733 &lt;=59, "Middle Age", AB1733 &gt; 59, "Old")</f>
        <v>Adult</v>
      </c>
      <c r="AD1733">
        <f t="shared" ca="1" si="54"/>
        <v>5</v>
      </c>
      <c r="AE1733" t="str" cm="1">
        <f t="array" ref="AE1733">_xlfn.IFS(S1733 &lt; 3, "Low", S1733 &lt;= 4, "Medium", S1733 &gt; 4, "High")</f>
        <v>Low</v>
      </c>
      <c r="AF1733" t="str" cm="1">
        <f t="array" ref="AF1733">_xlfn.IFS(T1733 &lt; 3, "Unsatisfied", T1733 &lt;= 4, "Neutral", T1733 &gt; 4, "Satisfied" )</f>
        <v>Neutral</v>
      </c>
      <c r="AG1733" t="str" cm="1">
        <f t="array" ref="AG1733">_xlfn.IFS(Q1733 &lt; 3, "Needs Improvement", Q1733 &lt;= 4, "Good", Q1733 &gt; 4, "Excellent" )</f>
        <v>Needs Improvement</v>
      </c>
      <c r="AH1733" t="str">
        <f t="shared" si="55"/>
        <v>Needs Improvement</v>
      </c>
    </row>
    <row r="1734" spans="1:34" x14ac:dyDescent="0.35">
      <c r="A1734">
        <v>2256</v>
      </c>
      <c r="B1734" s="1">
        <v>43810</v>
      </c>
      <c r="C1734" t="s">
        <v>112</v>
      </c>
      <c r="D1734" t="s">
        <v>74</v>
      </c>
      <c r="E1734" t="s">
        <v>30</v>
      </c>
      <c r="F1734" t="s">
        <v>46</v>
      </c>
      <c r="G1734" t="s">
        <v>32</v>
      </c>
      <c r="H1734" t="s">
        <v>55</v>
      </c>
      <c r="I1734" t="s">
        <v>95</v>
      </c>
      <c r="J1734" t="s">
        <v>70</v>
      </c>
      <c r="K1734" s="1">
        <v>29949</v>
      </c>
      <c r="L1734" t="s">
        <v>71</v>
      </c>
      <c r="M1734" t="s">
        <v>37</v>
      </c>
      <c r="N1734" t="s">
        <v>84</v>
      </c>
      <c r="O1734" t="s">
        <v>39</v>
      </c>
      <c r="P1734" t="s">
        <v>40</v>
      </c>
      <c r="Q1734">
        <v>5</v>
      </c>
      <c r="R1734" s="1">
        <v>45121</v>
      </c>
      <c r="S1734">
        <v>5</v>
      </c>
      <c r="T1734">
        <v>5</v>
      </c>
      <c r="U1734">
        <v>4</v>
      </c>
      <c r="V1734" s="1">
        <v>44939</v>
      </c>
      <c r="W1734" t="s">
        <v>41</v>
      </c>
      <c r="X1734" t="s">
        <v>42</v>
      </c>
      <c r="Y1734" t="s">
        <v>63</v>
      </c>
      <c r="Z1734">
        <v>1</v>
      </c>
      <c r="AA1734">
        <v>312.42</v>
      </c>
      <c r="AB1734">
        <v>38</v>
      </c>
      <c r="AC1734" t="str" cm="1">
        <f t="array" ref="AC1734">_xlfn.IFS(AB1734 &lt;=29, "Young Adult", AB1734 &lt;=44, "Adult", AB1734 &lt;=59, "Middle Age", AB1734 &gt; 59, "Old")</f>
        <v>Adult</v>
      </c>
      <c r="AD1734">
        <f t="shared" ca="1" si="54"/>
        <v>6</v>
      </c>
      <c r="AE1734" t="str" cm="1">
        <f t="array" ref="AE1734">_xlfn.IFS(S1734 &lt; 3, "Low", S1734 &lt;= 4, "Medium", S1734 &gt; 4, "High")</f>
        <v>High</v>
      </c>
      <c r="AF1734" t="str" cm="1">
        <f t="array" ref="AF1734">_xlfn.IFS(T1734 &lt; 3, "Unsatisfied", T1734 &lt;= 4, "Neutral", T1734 &gt; 4, "Satisfied" )</f>
        <v>Satisfied</v>
      </c>
      <c r="AG1734" t="str" cm="1">
        <f t="array" ref="AG1734">_xlfn.IFS(Q1734 &lt; 3, "Needs Improvement", Q1734 &lt;= 4, "Good", Q1734 &gt; 4, "Excellent" )</f>
        <v>Excellent</v>
      </c>
      <c r="AH1734" t="str">
        <f t="shared" si="55"/>
        <v>Effective</v>
      </c>
    </row>
    <row r="1735" spans="1:34" x14ac:dyDescent="0.35">
      <c r="A1735">
        <v>2257</v>
      </c>
      <c r="B1735" s="1">
        <v>44315</v>
      </c>
      <c r="C1735" t="s">
        <v>143</v>
      </c>
      <c r="D1735" t="s">
        <v>74</v>
      </c>
      <c r="E1735" t="s">
        <v>30</v>
      </c>
      <c r="F1735" t="s">
        <v>31</v>
      </c>
      <c r="G1735" t="s">
        <v>56</v>
      </c>
      <c r="H1735" t="s">
        <v>55</v>
      </c>
      <c r="I1735" t="s">
        <v>95</v>
      </c>
      <c r="J1735" t="s">
        <v>75</v>
      </c>
      <c r="K1735" s="1">
        <v>32438</v>
      </c>
      <c r="L1735" t="s">
        <v>36</v>
      </c>
      <c r="M1735" t="s">
        <v>48</v>
      </c>
      <c r="N1735" t="s">
        <v>38</v>
      </c>
      <c r="O1735" t="s">
        <v>67</v>
      </c>
      <c r="P1735" t="s">
        <v>40</v>
      </c>
      <c r="Q1735">
        <v>2</v>
      </c>
      <c r="R1735" s="1">
        <v>45132</v>
      </c>
      <c r="S1735">
        <v>4</v>
      </c>
      <c r="T1735">
        <v>3</v>
      </c>
      <c r="U1735">
        <v>5</v>
      </c>
      <c r="V1735" s="1">
        <v>45010</v>
      </c>
      <c r="W1735" t="s">
        <v>50</v>
      </c>
      <c r="X1735" t="s">
        <v>51</v>
      </c>
      <c r="Y1735" t="s">
        <v>52</v>
      </c>
      <c r="Z1735">
        <v>2</v>
      </c>
      <c r="AA1735">
        <v>456.3</v>
      </c>
      <c r="AB1735">
        <v>33</v>
      </c>
      <c r="AC1735" t="str" cm="1">
        <f t="array" ref="AC1735">_xlfn.IFS(AB1735 &lt;=29, "Young Adult", AB1735 &lt;=44, "Adult", AB1735 &lt;=59, "Middle Age", AB1735 &gt; 59, "Old")</f>
        <v>Adult</v>
      </c>
      <c r="AD1735">
        <f t="shared" ca="1" si="54"/>
        <v>5</v>
      </c>
      <c r="AE1735" t="str" cm="1">
        <f t="array" ref="AE1735">_xlfn.IFS(S1735 &lt; 3, "Low", S1735 &lt;= 4, "Medium", S1735 &gt; 4, "High")</f>
        <v>Medium</v>
      </c>
      <c r="AF1735" t="str" cm="1">
        <f t="array" ref="AF1735">_xlfn.IFS(T1735 &lt; 3, "Unsatisfied", T1735 &lt;= 4, "Neutral", T1735 &gt; 4, "Satisfied" )</f>
        <v>Neutral</v>
      </c>
      <c r="AG1735" t="str" cm="1">
        <f t="array" ref="AG1735">_xlfn.IFS(Q1735 &lt; 3, "Needs Improvement", Q1735 &lt;= 4, "Good", Q1735 &gt; 4, "Excellent" )</f>
        <v>Needs Improvement</v>
      </c>
      <c r="AH1735" t="str">
        <f t="shared" si="55"/>
        <v>Needs Improvement</v>
      </c>
    </row>
    <row r="1736" spans="1:34" x14ac:dyDescent="0.35">
      <c r="A1736">
        <v>2258</v>
      </c>
      <c r="B1736" s="1">
        <v>44289</v>
      </c>
      <c r="C1736" t="s">
        <v>144</v>
      </c>
      <c r="D1736" t="s">
        <v>64</v>
      </c>
      <c r="E1736" t="s">
        <v>30</v>
      </c>
      <c r="F1736" t="s">
        <v>55</v>
      </c>
      <c r="G1736" t="s">
        <v>32</v>
      </c>
      <c r="H1736" t="s">
        <v>46</v>
      </c>
      <c r="I1736" t="s">
        <v>95</v>
      </c>
      <c r="J1736" t="s">
        <v>79</v>
      </c>
      <c r="K1736" s="1">
        <v>36211</v>
      </c>
      <c r="L1736" t="s">
        <v>36</v>
      </c>
      <c r="M1736" t="s">
        <v>48</v>
      </c>
      <c r="N1736" t="s">
        <v>38</v>
      </c>
      <c r="O1736" t="s">
        <v>39</v>
      </c>
      <c r="P1736" t="s">
        <v>40</v>
      </c>
      <c r="Q1736">
        <v>2</v>
      </c>
      <c r="R1736" s="1">
        <v>45019</v>
      </c>
      <c r="S1736">
        <v>2</v>
      </c>
      <c r="T1736">
        <v>5</v>
      </c>
      <c r="U1736">
        <v>4</v>
      </c>
      <c r="V1736" s="1">
        <v>45110</v>
      </c>
      <c r="W1736" t="s">
        <v>68</v>
      </c>
      <c r="X1736" t="s">
        <v>42</v>
      </c>
      <c r="Y1736" t="s">
        <v>43</v>
      </c>
      <c r="Z1736">
        <v>2</v>
      </c>
      <c r="AA1736">
        <v>675.95</v>
      </c>
      <c r="AB1736">
        <v>22</v>
      </c>
      <c r="AC1736" t="str" cm="1">
        <f t="array" ref="AC1736">_xlfn.IFS(AB1736 &lt;=29, "Young Adult", AB1736 &lt;=44, "Adult", AB1736 &lt;=59, "Middle Age", AB1736 &gt; 59, "Old")</f>
        <v>Young Adult</v>
      </c>
      <c r="AD1736">
        <f t="shared" ca="1" si="54"/>
        <v>5</v>
      </c>
      <c r="AE1736" t="str" cm="1">
        <f t="array" ref="AE1736">_xlfn.IFS(S1736 &lt; 3, "Low", S1736 &lt;= 4, "Medium", S1736 &gt; 4, "High")</f>
        <v>Low</v>
      </c>
      <c r="AF1736" t="str" cm="1">
        <f t="array" ref="AF1736">_xlfn.IFS(T1736 &lt; 3, "Unsatisfied", T1736 &lt;= 4, "Neutral", T1736 &gt; 4, "Satisfied" )</f>
        <v>Satisfied</v>
      </c>
      <c r="AG1736" t="str" cm="1">
        <f t="array" ref="AG1736">_xlfn.IFS(Q1736 &lt; 3, "Needs Improvement", Q1736 &lt;= 4, "Good", Q1736 &gt; 4, "Excellent" )</f>
        <v>Needs Improvement</v>
      </c>
      <c r="AH1736" t="str">
        <f t="shared" si="55"/>
        <v>Needs Improvement</v>
      </c>
    </row>
    <row r="1737" spans="1:34" x14ac:dyDescent="0.35">
      <c r="A1737">
        <v>2259</v>
      </c>
      <c r="B1737" s="1">
        <v>44593</v>
      </c>
      <c r="C1737" t="s">
        <v>112</v>
      </c>
      <c r="D1737" t="s">
        <v>85</v>
      </c>
      <c r="E1737" t="s">
        <v>30</v>
      </c>
      <c r="F1737" t="s">
        <v>46</v>
      </c>
      <c r="G1737" t="s">
        <v>45</v>
      </c>
      <c r="H1737" t="s">
        <v>33</v>
      </c>
      <c r="I1737" t="s">
        <v>95</v>
      </c>
      <c r="J1737" t="s">
        <v>75</v>
      </c>
      <c r="K1737" s="1">
        <v>22364</v>
      </c>
      <c r="L1737" t="s">
        <v>36</v>
      </c>
      <c r="M1737" t="s">
        <v>37</v>
      </c>
      <c r="N1737" t="s">
        <v>49</v>
      </c>
      <c r="O1737" t="s">
        <v>77</v>
      </c>
      <c r="P1737" t="s">
        <v>40</v>
      </c>
      <c r="Q1737">
        <v>1</v>
      </c>
      <c r="R1737" s="1">
        <v>44935</v>
      </c>
      <c r="S1737">
        <v>1</v>
      </c>
      <c r="T1737">
        <v>2</v>
      </c>
      <c r="U1737">
        <v>5</v>
      </c>
      <c r="V1737" s="1">
        <v>45049</v>
      </c>
      <c r="W1737" t="s">
        <v>92</v>
      </c>
      <c r="X1737" t="s">
        <v>51</v>
      </c>
      <c r="Y1737" t="s">
        <v>43</v>
      </c>
      <c r="Z1737">
        <v>3</v>
      </c>
      <c r="AA1737">
        <v>754.61</v>
      </c>
      <c r="AB1737">
        <v>61</v>
      </c>
      <c r="AC1737" t="str" cm="1">
        <f t="array" ref="AC1737">_xlfn.IFS(AB1737 &lt;=29, "Young Adult", AB1737 &lt;=44, "Adult", AB1737 &lt;=59, "Middle Age", AB1737 &gt; 59, "Old")</f>
        <v>Old</v>
      </c>
      <c r="AD1737">
        <f t="shared" ca="1" si="54"/>
        <v>4</v>
      </c>
      <c r="AE1737" t="str" cm="1">
        <f t="array" ref="AE1737">_xlfn.IFS(S1737 &lt; 3, "Low", S1737 &lt;= 4, "Medium", S1737 &gt; 4, "High")</f>
        <v>Low</v>
      </c>
      <c r="AF1737" t="str" cm="1">
        <f t="array" ref="AF1737">_xlfn.IFS(T1737 &lt; 3, "Unsatisfied", T1737 &lt;= 4, "Neutral", T1737 &gt; 4, "Satisfied" )</f>
        <v>Unsatisfied</v>
      </c>
      <c r="AG1737" t="str" cm="1">
        <f t="array" ref="AG1737">_xlfn.IFS(Q1737 &lt; 3, "Needs Improvement", Q1737 &lt;= 4, "Good", Q1737 &gt; 4, "Excellent" )</f>
        <v>Needs Improvement</v>
      </c>
      <c r="AH1737" t="str">
        <f t="shared" si="55"/>
        <v>Needs Improvement</v>
      </c>
    </row>
    <row r="1738" spans="1:34" x14ac:dyDescent="0.35">
      <c r="A1738">
        <v>2260</v>
      </c>
      <c r="B1738" s="1">
        <v>43847</v>
      </c>
      <c r="C1738" t="s">
        <v>112</v>
      </c>
      <c r="D1738" t="s">
        <v>44</v>
      </c>
      <c r="E1738" t="s">
        <v>30</v>
      </c>
      <c r="F1738" t="s">
        <v>46</v>
      </c>
      <c r="G1738" t="s">
        <v>56</v>
      </c>
      <c r="H1738" t="s">
        <v>33</v>
      </c>
      <c r="I1738" t="s">
        <v>95</v>
      </c>
      <c r="J1738" t="s">
        <v>79</v>
      </c>
      <c r="K1738" s="1">
        <v>33898</v>
      </c>
      <c r="L1738" t="s">
        <v>36</v>
      </c>
      <c r="M1738" t="s">
        <v>37</v>
      </c>
      <c r="N1738" t="s">
        <v>49</v>
      </c>
      <c r="O1738" t="s">
        <v>39</v>
      </c>
      <c r="P1738" t="s">
        <v>40</v>
      </c>
      <c r="Q1738">
        <v>1</v>
      </c>
      <c r="R1738" s="1">
        <v>45143</v>
      </c>
      <c r="S1738">
        <v>3</v>
      </c>
      <c r="T1738">
        <v>1</v>
      </c>
      <c r="U1738">
        <v>4</v>
      </c>
      <c r="V1738" s="1">
        <v>44796</v>
      </c>
      <c r="W1738" t="s">
        <v>50</v>
      </c>
      <c r="X1738" t="s">
        <v>42</v>
      </c>
      <c r="Y1738" t="s">
        <v>52</v>
      </c>
      <c r="Z1738">
        <v>2</v>
      </c>
      <c r="AA1738">
        <v>377.64</v>
      </c>
      <c r="AB1738">
        <v>28</v>
      </c>
      <c r="AC1738" t="str" cm="1">
        <f t="array" ref="AC1738">_xlfn.IFS(AB1738 &lt;=29, "Young Adult", AB1738 &lt;=44, "Adult", AB1738 &lt;=59, "Middle Age", AB1738 &gt; 59, "Old")</f>
        <v>Young Adult</v>
      </c>
      <c r="AD1738">
        <f t="shared" ca="1" si="54"/>
        <v>6</v>
      </c>
      <c r="AE1738" t="str" cm="1">
        <f t="array" ref="AE1738">_xlfn.IFS(S1738 &lt; 3, "Low", S1738 &lt;= 4, "Medium", S1738 &gt; 4, "High")</f>
        <v>Medium</v>
      </c>
      <c r="AF1738" t="str" cm="1">
        <f t="array" ref="AF1738">_xlfn.IFS(T1738 &lt; 3, "Unsatisfied", T1738 &lt;= 4, "Neutral", T1738 &gt; 4, "Satisfied" )</f>
        <v>Unsatisfied</v>
      </c>
      <c r="AG1738" t="str" cm="1">
        <f t="array" ref="AG1738">_xlfn.IFS(Q1738 &lt; 3, "Needs Improvement", Q1738 &lt;= 4, "Good", Q1738 &gt; 4, "Excellent" )</f>
        <v>Needs Improvement</v>
      </c>
      <c r="AH1738" t="str">
        <f t="shared" si="55"/>
        <v>Needs Improvement</v>
      </c>
    </row>
    <row r="1739" spans="1:34" x14ac:dyDescent="0.35">
      <c r="A1739">
        <v>2261</v>
      </c>
      <c r="B1739" s="1">
        <v>44713</v>
      </c>
      <c r="C1739" t="s">
        <v>112</v>
      </c>
      <c r="D1739" t="s">
        <v>87</v>
      </c>
      <c r="E1739" t="s">
        <v>30</v>
      </c>
      <c r="F1739" t="s">
        <v>55</v>
      </c>
      <c r="G1739" t="s">
        <v>56</v>
      </c>
      <c r="H1739" t="s">
        <v>46</v>
      </c>
      <c r="I1739" t="s">
        <v>95</v>
      </c>
      <c r="J1739" t="s">
        <v>101</v>
      </c>
      <c r="K1739" s="1">
        <v>21337</v>
      </c>
      <c r="L1739" t="s">
        <v>71</v>
      </c>
      <c r="M1739" t="s">
        <v>37</v>
      </c>
      <c r="N1739" t="s">
        <v>72</v>
      </c>
      <c r="O1739" t="s">
        <v>77</v>
      </c>
      <c r="P1739" t="s">
        <v>40</v>
      </c>
      <c r="Q1739">
        <v>2</v>
      </c>
      <c r="R1739" s="1">
        <v>44882</v>
      </c>
      <c r="S1739">
        <v>2</v>
      </c>
      <c r="T1739">
        <v>1</v>
      </c>
      <c r="U1739">
        <v>5</v>
      </c>
      <c r="V1739" s="1">
        <v>45081</v>
      </c>
      <c r="W1739" t="s">
        <v>62</v>
      </c>
      <c r="X1739" t="s">
        <v>51</v>
      </c>
      <c r="Y1739" t="s">
        <v>43</v>
      </c>
      <c r="Z1739">
        <v>3</v>
      </c>
      <c r="AA1739">
        <v>647.41</v>
      </c>
      <c r="AB1739">
        <v>64</v>
      </c>
      <c r="AC1739" t="str" cm="1">
        <f t="array" ref="AC1739">_xlfn.IFS(AB1739 &lt;=29, "Young Adult", AB1739 &lt;=44, "Adult", AB1739 &lt;=59, "Middle Age", AB1739 &gt; 59, "Old")</f>
        <v>Old</v>
      </c>
      <c r="AD1739">
        <f t="shared" ca="1" si="54"/>
        <v>4</v>
      </c>
      <c r="AE1739" t="str" cm="1">
        <f t="array" ref="AE1739">_xlfn.IFS(S1739 &lt; 3, "Low", S1739 &lt;= 4, "Medium", S1739 &gt; 4, "High")</f>
        <v>Low</v>
      </c>
      <c r="AF1739" t="str" cm="1">
        <f t="array" ref="AF1739">_xlfn.IFS(T1739 &lt; 3, "Unsatisfied", T1739 &lt;= 4, "Neutral", T1739 &gt; 4, "Satisfied" )</f>
        <v>Unsatisfied</v>
      </c>
      <c r="AG1739" t="str" cm="1">
        <f t="array" ref="AG1739">_xlfn.IFS(Q1739 &lt; 3, "Needs Improvement", Q1739 &lt;= 4, "Good", Q1739 &gt; 4, "Excellent" )</f>
        <v>Needs Improvement</v>
      </c>
      <c r="AH1739" t="str">
        <f t="shared" si="55"/>
        <v>Needs Improvement</v>
      </c>
    </row>
    <row r="1740" spans="1:34" x14ac:dyDescent="0.35">
      <c r="A1740">
        <v>2262</v>
      </c>
      <c r="B1740" s="1">
        <v>43541</v>
      </c>
      <c r="C1740" t="s">
        <v>112</v>
      </c>
      <c r="D1740" t="s">
        <v>64</v>
      </c>
      <c r="E1740" t="s">
        <v>30</v>
      </c>
      <c r="F1740" t="s">
        <v>31</v>
      </c>
      <c r="G1740" t="s">
        <v>45</v>
      </c>
      <c r="H1740" t="s">
        <v>33</v>
      </c>
      <c r="I1740" t="s">
        <v>95</v>
      </c>
      <c r="J1740" t="s">
        <v>79</v>
      </c>
      <c r="K1740" s="1">
        <v>18539</v>
      </c>
      <c r="L1740" t="s">
        <v>71</v>
      </c>
      <c r="M1740" t="s">
        <v>37</v>
      </c>
      <c r="N1740" t="s">
        <v>60</v>
      </c>
      <c r="O1740" t="s">
        <v>77</v>
      </c>
      <c r="P1740" t="s">
        <v>40</v>
      </c>
      <c r="Q1740">
        <v>2</v>
      </c>
      <c r="R1740" s="1">
        <v>45043</v>
      </c>
      <c r="S1740">
        <v>4</v>
      </c>
      <c r="T1740">
        <v>4</v>
      </c>
      <c r="U1740">
        <v>3</v>
      </c>
      <c r="V1740" s="1">
        <v>45075</v>
      </c>
      <c r="W1740" t="s">
        <v>92</v>
      </c>
      <c r="X1740" t="s">
        <v>51</v>
      </c>
      <c r="Y1740" t="s">
        <v>52</v>
      </c>
      <c r="Z1740">
        <v>3</v>
      </c>
      <c r="AA1740">
        <v>122.43</v>
      </c>
      <c r="AB1740">
        <v>69</v>
      </c>
      <c r="AC1740" t="str" cm="1">
        <f t="array" ref="AC1740">_xlfn.IFS(AB1740 &lt;=29, "Young Adult", AB1740 &lt;=44, "Adult", AB1740 &lt;=59, "Middle Age", AB1740 &gt; 59, "Old")</f>
        <v>Old</v>
      </c>
      <c r="AD1740">
        <f t="shared" ca="1" si="54"/>
        <v>7</v>
      </c>
      <c r="AE1740" t="str" cm="1">
        <f t="array" ref="AE1740">_xlfn.IFS(S1740 &lt; 3, "Low", S1740 &lt;= 4, "Medium", S1740 &gt; 4, "High")</f>
        <v>Medium</v>
      </c>
      <c r="AF1740" t="str" cm="1">
        <f t="array" ref="AF1740">_xlfn.IFS(T1740 &lt; 3, "Unsatisfied", T1740 &lt;= 4, "Neutral", T1740 &gt; 4, "Satisfied" )</f>
        <v>Neutral</v>
      </c>
      <c r="AG1740" t="str" cm="1">
        <f t="array" ref="AG1740">_xlfn.IFS(Q1740 &lt; 3, "Needs Improvement", Q1740 &lt;= 4, "Good", Q1740 &gt; 4, "Excellent" )</f>
        <v>Needs Improvement</v>
      </c>
      <c r="AH1740" t="str">
        <f t="shared" si="55"/>
        <v>Needs Improvement</v>
      </c>
    </row>
    <row r="1741" spans="1:34" x14ac:dyDescent="0.35">
      <c r="A1741">
        <v>2263</v>
      </c>
      <c r="B1741" s="1">
        <v>43837</v>
      </c>
      <c r="C1741" t="s">
        <v>143</v>
      </c>
      <c r="D1741" t="s">
        <v>94</v>
      </c>
      <c r="E1741" t="s">
        <v>30</v>
      </c>
      <c r="F1741" t="s">
        <v>31</v>
      </c>
      <c r="G1741" t="s">
        <v>56</v>
      </c>
      <c r="H1741" t="s">
        <v>33</v>
      </c>
      <c r="I1741" t="s">
        <v>95</v>
      </c>
      <c r="J1741" t="s">
        <v>58</v>
      </c>
      <c r="K1741" s="1">
        <v>24024</v>
      </c>
      <c r="L1741" t="s">
        <v>36</v>
      </c>
      <c r="M1741" t="s">
        <v>48</v>
      </c>
      <c r="N1741" t="s">
        <v>49</v>
      </c>
      <c r="O1741" t="s">
        <v>61</v>
      </c>
      <c r="P1741" t="s">
        <v>40</v>
      </c>
      <c r="Q1741">
        <v>2</v>
      </c>
      <c r="R1741" s="1">
        <v>44893</v>
      </c>
      <c r="S1741">
        <v>3</v>
      </c>
      <c r="T1741">
        <v>1</v>
      </c>
      <c r="U1741">
        <v>4</v>
      </c>
      <c r="V1741" s="1">
        <v>44839</v>
      </c>
      <c r="W1741" t="s">
        <v>62</v>
      </c>
      <c r="X1741" t="s">
        <v>42</v>
      </c>
      <c r="Y1741" t="s">
        <v>52</v>
      </c>
      <c r="Z1741">
        <v>5</v>
      </c>
      <c r="AA1741">
        <v>662.94</v>
      </c>
      <c r="AB1741">
        <v>55</v>
      </c>
      <c r="AC1741" t="str" cm="1">
        <f t="array" ref="AC1741">_xlfn.IFS(AB1741 &lt;=29, "Young Adult", AB1741 &lt;=44, "Adult", AB1741 &lt;=59, "Middle Age", AB1741 &gt; 59, "Old")</f>
        <v>Middle Age</v>
      </c>
      <c r="AD1741">
        <f t="shared" ca="1" si="54"/>
        <v>6</v>
      </c>
      <c r="AE1741" t="str" cm="1">
        <f t="array" ref="AE1741">_xlfn.IFS(S1741 &lt; 3, "Low", S1741 &lt;= 4, "Medium", S1741 &gt; 4, "High")</f>
        <v>Medium</v>
      </c>
      <c r="AF1741" t="str" cm="1">
        <f t="array" ref="AF1741">_xlfn.IFS(T1741 &lt; 3, "Unsatisfied", T1741 &lt;= 4, "Neutral", T1741 &gt; 4, "Satisfied" )</f>
        <v>Unsatisfied</v>
      </c>
      <c r="AG1741" t="str" cm="1">
        <f t="array" ref="AG1741">_xlfn.IFS(Q1741 &lt; 3, "Needs Improvement", Q1741 &lt;= 4, "Good", Q1741 &gt; 4, "Excellent" )</f>
        <v>Needs Improvement</v>
      </c>
      <c r="AH1741" t="str">
        <f t="shared" si="55"/>
        <v>Needs Improvement</v>
      </c>
    </row>
    <row r="1742" spans="1:34" x14ac:dyDescent="0.35">
      <c r="A1742">
        <v>2264</v>
      </c>
      <c r="B1742" s="1">
        <v>44251</v>
      </c>
      <c r="C1742" t="s">
        <v>144</v>
      </c>
      <c r="D1742" t="s">
        <v>74</v>
      </c>
      <c r="E1742" t="s">
        <v>30</v>
      </c>
      <c r="F1742" t="s">
        <v>46</v>
      </c>
      <c r="G1742" t="s">
        <v>45</v>
      </c>
      <c r="H1742" t="s">
        <v>46</v>
      </c>
      <c r="I1742" t="s">
        <v>95</v>
      </c>
      <c r="J1742" t="s">
        <v>82</v>
      </c>
      <c r="K1742" s="1">
        <v>28919</v>
      </c>
      <c r="L1742" t="s">
        <v>36</v>
      </c>
      <c r="M1742" t="s">
        <v>48</v>
      </c>
      <c r="N1742" t="s">
        <v>38</v>
      </c>
      <c r="O1742" t="s">
        <v>61</v>
      </c>
      <c r="P1742" t="s">
        <v>40</v>
      </c>
      <c r="Q1742">
        <v>5</v>
      </c>
      <c r="R1742" s="1">
        <v>44873</v>
      </c>
      <c r="S1742">
        <v>1</v>
      </c>
      <c r="T1742">
        <v>2</v>
      </c>
      <c r="U1742">
        <v>3</v>
      </c>
      <c r="V1742" s="1">
        <v>45052</v>
      </c>
      <c r="W1742" t="s">
        <v>92</v>
      </c>
      <c r="X1742" t="s">
        <v>51</v>
      </c>
      <c r="Y1742" t="s">
        <v>43</v>
      </c>
      <c r="Z1742">
        <v>3</v>
      </c>
      <c r="AA1742">
        <v>465.3</v>
      </c>
      <c r="AB1742">
        <v>42</v>
      </c>
      <c r="AC1742" t="str" cm="1">
        <f t="array" ref="AC1742">_xlfn.IFS(AB1742 &lt;=29, "Young Adult", AB1742 &lt;=44, "Adult", AB1742 &lt;=59, "Middle Age", AB1742 &gt; 59, "Old")</f>
        <v>Adult</v>
      </c>
      <c r="AD1742">
        <f t="shared" ca="1" si="54"/>
        <v>5</v>
      </c>
      <c r="AE1742" t="str" cm="1">
        <f t="array" ref="AE1742">_xlfn.IFS(S1742 &lt; 3, "Low", S1742 &lt;= 4, "Medium", S1742 &gt; 4, "High")</f>
        <v>Low</v>
      </c>
      <c r="AF1742" t="str" cm="1">
        <f t="array" ref="AF1742">_xlfn.IFS(T1742 &lt; 3, "Unsatisfied", T1742 &lt;= 4, "Neutral", T1742 &gt; 4, "Satisfied" )</f>
        <v>Unsatisfied</v>
      </c>
      <c r="AG1742" t="str" cm="1">
        <f t="array" ref="AG1742">_xlfn.IFS(Q1742 &lt; 3, "Needs Improvement", Q1742 &lt;= 4, "Good", Q1742 &gt; 4, "Excellent" )</f>
        <v>Excellent</v>
      </c>
      <c r="AH1742" t="str">
        <f t="shared" si="55"/>
        <v>Needs Improvement</v>
      </c>
    </row>
    <row r="1743" spans="1:34" x14ac:dyDescent="0.35">
      <c r="A1743">
        <v>2265</v>
      </c>
      <c r="B1743" s="1">
        <v>43829</v>
      </c>
      <c r="C1743" t="s">
        <v>112</v>
      </c>
      <c r="D1743" t="s">
        <v>85</v>
      </c>
      <c r="E1743" t="s">
        <v>30</v>
      </c>
      <c r="F1743" t="s">
        <v>31</v>
      </c>
      <c r="G1743" t="s">
        <v>32</v>
      </c>
      <c r="H1743" t="s">
        <v>46</v>
      </c>
      <c r="I1743" t="s">
        <v>95</v>
      </c>
      <c r="J1743" t="s">
        <v>70</v>
      </c>
      <c r="K1743" s="1">
        <v>16436</v>
      </c>
      <c r="L1743" t="s">
        <v>36</v>
      </c>
      <c r="M1743" t="s">
        <v>37</v>
      </c>
      <c r="N1743" t="s">
        <v>49</v>
      </c>
      <c r="O1743" t="s">
        <v>61</v>
      </c>
      <c r="P1743" t="s">
        <v>40</v>
      </c>
      <c r="Q1743">
        <v>1</v>
      </c>
      <c r="R1743" s="1">
        <v>44993</v>
      </c>
      <c r="S1743">
        <v>2</v>
      </c>
      <c r="T1743">
        <v>4</v>
      </c>
      <c r="U1743">
        <v>2</v>
      </c>
      <c r="V1743" s="1">
        <v>44888</v>
      </c>
      <c r="W1743" t="s">
        <v>50</v>
      </c>
      <c r="X1743" t="s">
        <v>42</v>
      </c>
      <c r="Y1743" t="s">
        <v>43</v>
      </c>
      <c r="Z1743">
        <v>4</v>
      </c>
      <c r="AA1743">
        <v>680.88</v>
      </c>
      <c r="AB1743">
        <v>75</v>
      </c>
      <c r="AC1743" t="str" cm="1">
        <f t="array" ref="AC1743">_xlfn.IFS(AB1743 &lt;=29, "Young Adult", AB1743 &lt;=44, "Adult", AB1743 &lt;=59, "Middle Age", AB1743 &gt; 59, "Old")</f>
        <v>Old</v>
      </c>
      <c r="AD1743">
        <f t="shared" ca="1" si="54"/>
        <v>6</v>
      </c>
      <c r="AE1743" t="str" cm="1">
        <f t="array" ref="AE1743">_xlfn.IFS(S1743 &lt; 3, "Low", S1743 &lt;= 4, "Medium", S1743 &gt; 4, "High")</f>
        <v>Low</v>
      </c>
      <c r="AF1743" t="str" cm="1">
        <f t="array" ref="AF1743">_xlfn.IFS(T1743 &lt; 3, "Unsatisfied", T1743 &lt;= 4, "Neutral", T1743 &gt; 4, "Satisfied" )</f>
        <v>Neutral</v>
      </c>
      <c r="AG1743" t="str" cm="1">
        <f t="array" ref="AG1743">_xlfn.IFS(Q1743 &lt; 3, "Needs Improvement", Q1743 &lt;= 4, "Good", Q1743 &gt; 4, "Excellent" )</f>
        <v>Needs Improvement</v>
      </c>
      <c r="AH1743" t="str">
        <f t="shared" si="55"/>
        <v>Needs Improvement</v>
      </c>
    </row>
    <row r="1744" spans="1:34" x14ac:dyDescent="0.35">
      <c r="A1744">
        <v>2266</v>
      </c>
      <c r="B1744" s="1">
        <v>43963</v>
      </c>
      <c r="C1744" t="s">
        <v>112</v>
      </c>
      <c r="D1744" t="s">
        <v>44</v>
      </c>
      <c r="E1744" t="s">
        <v>30</v>
      </c>
      <c r="F1744" t="s">
        <v>55</v>
      </c>
      <c r="G1744" t="s">
        <v>56</v>
      </c>
      <c r="H1744" t="s">
        <v>33</v>
      </c>
      <c r="I1744" t="s">
        <v>95</v>
      </c>
      <c r="J1744" t="s">
        <v>70</v>
      </c>
      <c r="K1744" s="1">
        <v>27435</v>
      </c>
      <c r="L1744" t="s">
        <v>36</v>
      </c>
      <c r="M1744" t="s">
        <v>37</v>
      </c>
      <c r="N1744" t="s">
        <v>60</v>
      </c>
      <c r="O1744" t="s">
        <v>61</v>
      </c>
      <c r="P1744" t="s">
        <v>40</v>
      </c>
      <c r="Q1744">
        <v>5</v>
      </c>
      <c r="R1744" s="1">
        <v>45043</v>
      </c>
      <c r="S1744">
        <v>5</v>
      </c>
      <c r="T1744">
        <v>3</v>
      </c>
      <c r="U1744">
        <v>2</v>
      </c>
      <c r="V1744" s="1">
        <v>44857</v>
      </c>
      <c r="W1744" t="s">
        <v>41</v>
      </c>
      <c r="X1744" t="s">
        <v>51</v>
      </c>
      <c r="Y1744" t="s">
        <v>63</v>
      </c>
      <c r="Z1744">
        <v>5</v>
      </c>
      <c r="AA1744">
        <v>898.01</v>
      </c>
      <c r="AB1744">
        <v>45</v>
      </c>
      <c r="AC1744" t="str" cm="1">
        <f t="array" ref="AC1744">_xlfn.IFS(AB1744 &lt;=29, "Young Adult", AB1744 &lt;=44, "Adult", AB1744 &lt;=59, "Middle Age", AB1744 &gt; 59, "Old")</f>
        <v>Middle Age</v>
      </c>
      <c r="AD1744">
        <f t="shared" ca="1" si="54"/>
        <v>6</v>
      </c>
      <c r="AE1744" t="str" cm="1">
        <f t="array" ref="AE1744">_xlfn.IFS(S1744 &lt; 3, "Low", S1744 &lt;= 4, "Medium", S1744 &gt; 4, "High")</f>
        <v>High</v>
      </c>
      <c r="AF1744" t="str" cm="1">
        <f t="array" ref="AF1744">_xlfn.IFS(T1744 &lt; 3, "Unsatisfied", T1744 &lt;= 4, "Neutral", T1744 &gt; 4, "Satisfied" )</f>
        <v>Neutral</v>
      </c>
      <c r="AG1744" t="str" cm="1">
        <f t="array" ref="AG1744">_xlfn.IFS(Q1744 &lt; 3, "Needs Improvement", Q1744 &lt;= 4, "Good", Q1744 &gt; 4, "Excellent" )</f>
        <v>Excellent</v>
      </c>
      <c r="AH1744" t="str">
        <f t="shared" si="55"/>
        <v>Effective</v>
      </c>
    </row>
    <row r="1745" spans="1:34" x14ac:dyDescent="0.35">
      <c r="A1745">
        <v>2267</v>
      </c>
      <c r="B1745" s="1">
        <v>45020</v>
      </c>
      <c r="C1745" t="s">
        <v>112</v>
      </c>
      <c r="D1745" t="s">
        <v>87</v>
      </c>
      <c r="E1745" t="s">
        <v>30</v>
      </c>
      <c r="F1745" t="s">
        <v>55</v>
      </c>
      <c r="G1745" t="s">
        <v>45</v>
      </c>
      <c r="H1745" t="s">
        <v>46</v>
      </c>
      <c r="I1745" t="s">
        <v>95</v>
      </c>
      <c r="J1745" t="s">
        <v>65</v>
      </c>
      <c r="K1745" s="1">
        <v>26102</v>
      </c>
      <c r="L1745" t="s">
        <v>71</v>
      </c>
      <c r="M1745" t="s">
        <v>37</v>
      </c>
      <c r="N1745" t="s">
        <v>49</v>
      </c>
      <c r="O1745" t="s">
        <v>77</v>
      </c>
      <c r="P1745" t="s">
        <v>40</v>
      </c>
      <c r="Q1745">
        <v>4</v>
      </c>
      <c r="R1745" s="1">
        <v>44994</v>
      </c>
      <c r="S1745">
        <v>1</v>
      </c>
      <c r="T1745">
        <v>3</v>
      </c>
      <c r="U1745">
        <v>3</v>
      </c>
      <c r="V1745" s="1">
        <v>44876</v>
      </c>
      <c r="W1745" t="s">
        <v>68</v>
      </c>
      <c r="X1745" t="s">
        <v>42</v>
      </c>
      <c r="Y1745" t="s">
        <v>73</v>
      </c>
      <c r="Z1745">
        <v>1</v>
      </c>
      <c r="AA1745">
        <v>518.79</v>
      </c>
      <c r="AB1745">
        <v>52</v>
      </c>
      <c r="AC1745" t="str" cm="1">
        <f t="array" ref="AC1745">_xlfn.IFS(AB1745 &lt;=29, "Young Adult", AB1745 &lt;=44, "Adult", AB1745 &lt;=59, "Middle Age", AB1745 &gt; 59, "Old")</f>
        <v>Middle Age</v>
      </c>
      <c r="AD1745">
        <f t="shared" ca="1" si="54"/>
        <v>3</v>
      </c>
      <c r="AE1745" t="str" cm="1">
        <f t="array" ref="AE1745">_xlfn.IFS(S1745 &lt; 3, "Low", S1745 &lt;= 4, "Medium", S1745 &gt; 4, "High")</f>
        <v>Low</v>
      </c>
      <c r="AF1745" t="str" cm="1">
        <f t="array" ref="AF1745">_xlfn.IFS(T1745 &lt; 3, "Unsatisfied", T1745 &lt;= 4, "Neutral", T1745 &gt; 4, "Satisfied" )</f>
        <v>Neutral</v>
      </c>
      <c r="AG1745" t="str" cm="1">
        <f t="array" ref="AG1745">_xlfn.IFS(Q1745 &lt; 3, "Needs Improvement", Q1745 &lt;= 4, "Good", Q1745 &gt; 4, "Excellent" )</f>
        <v>Good</v>
      </c>
      <c r="AH1745" t="str">
        <f t="shared" si="55"/>
        <v>Needs Improvement</v>
      </c>
    </row>
    <row r="1746" spans="1:34" x14ac:dyDescent="0.35">
      <c r="A1746">
        <v>2268</v>
      </c>
      <c r="B1746" s="1">
        <v>44200</v>
      </c>
      <c r="C1746" t="s">
        <v>112</v>
      </c>
      <c r="D1746" t="s">
        <v>64</v>
      </c>
      <c r="E1746" t="s">
        <v>30</v>
      </c>
      <c r="F1746" t="s">
        <v>31</v>
      </c>
      <c r="G1746" t="s">
        <v>32</v>
      </c>
      <c r="H1746" t="s">
        <v>55</v>
      </c>
      <c r="I1746" t="s">
        <v>95</v>
      </c>
      <c r="J1746" t="s">
        <v>65</v>
      </c>
      <c r="K1746" s="1">
        <v>23229</v>
      </c>
      <c r="L1746" t="s">
        <v>71</v>
      </c>
      <c r="M1746" t="s">
        <v>48</v>
      </c>
      <c r="N1746" t="s">
        <v>38</v>
      </c>
      <c r="O1746" t="s">
        <v>61</v>
      </c>
      <c r="P1746" t="s">
        <v>40</v>
      </c>
      <c r="Q1746">
        <v>2</v>
      </c>
      <c r="R1746" s="1">
        <v>45110</v>
      </c>
      <c r="S1746">
        <v>2</v>
      </c>
      <c r="T1746">
        <v>3</v>
      </c>
      <c r="U1746">
        <v>2</v>
      </c>
      <c r="V1746" s="1">
        <v>44891</v>
      </c>
      <c r="W1746" t="s">
        <v>92</v>
      </c>
      <c r="X1746" t="s">
        <v>42</v>
      </c>
      <c r="Y1746" t="s">
        <v>43</v>
      </c>
      <c r="Z1746">
        <v>2</v>
      </c>
      <c r="AA1746">
        <v>677.84</v>
      </c>
      <c r="AB1746">
        <v>58</v>
      </c>
      <c r="AC1746" t="str" cm="1">
        <f t="array" ref="AC1746">_xlfn.IFS(AB1746 &lt;=29, "Young Adult", AB1746 &lt;=44, "Adult", AB1746 &lt;=59, "Middle Age", AB1746 &gt; 59, "Old")</f>
        <v>Middle Age</v>
      </c>
      <c r="AD1746">
        <f t="shared" ca="1" si="54"/>
        <v>5</v>
      </c>
      <c r="AE1746" t="str" cm="1">
        <f t="array" ref="AE1746">_xlfn.IFS(S1746 &lt; 3, "Low", S1746 &lt;= 4, "Medium", S1746 &gt; 4, "High")</f>
        <v>Low</v>
      </c>
      <c r="AF1746" t="str" cm="1">
        <f t="array" ref="AF1746">_xlfn.IFS(T1746 &lt; 3, "Unsatisfied", T1746 &lt;= 4, "Neutral", T1746 &gt; 4, "Satisfied" )</f>
        <v>Neutral</v>
      </c>
      <c r="AG1746" t="str" cm="1">
        <f t="array" ref="AG1746">_xlfn.IFS(Q1746 &lt; 3, "Needs Improvement", Q1746 &lt;= 4, "Good", Q1746 &gt; 4, "Excellent" )</f>
        <v>Needs Improvement</v>
      </c>
      <c r="AH1746" t="str">
        <f t="shared" si="55"/>
        <v>Needs Improvement</v>
      </c>
    </row>
    <row r="1747" spans="1:34" x14ac:dyDescent="0.35">
      <c r="A1747">
        <v>2269</v>
      </c>
      <c r="B1747" s="1">
        <v>43949</v>
      </c>
      <c r="C1747" t="s">
        <v>143</v>
      </c>
      <c r="D1747" t="s">
        <v>94</v>
      </c>
      <c r="E1747" t="s">
        <v>30</v>
      </c>
      <c r="F1747" t="s">
        <v>55</v>
      </c>
      <c r="G1747" t="s">
        <v>32</v>
      </c>
      <c r="H1747" t="s">
        <v>55</v>
      </c>
      <c r="I1747" t="s">
        <v>95</v>
      </c>
      <c r="J1747" t="s">
        <v>82</v>
      </c>
      <c r="K1747" s="1">
        <v>27044</v>
      </c>
      <c r="L1747" t="s">
        <v>36</v>
      </c>
      <c r="M1747" t="s">
        <v>48</v>
      </c>
      <c r="N1747" t="s">
        <v>49</v>
      </c>
      <c r="O1747" t="s">
        <v>77</v>
      </c>
      <c r="P1747" t="s">
        <v>40</v>
      </c>
      <c r="Q1747">
        <v>1</v>
      </c>
      <c r="R1747" s="1">
        <v>44971</v>
      </c>
      <c r="S1747">
        <v>5</v>
      </c>
      <c r="T1747">
        <v>5</v>
      </c>
      <c r="U1747">
        <v>1</v>
      </c>
      <c r="V1747" s="1">
        <v>44904</v>
      </c>
      <c r="W1747" t="s">
        <v>68</v>
      </c>
      <c r="X1747" t="s">
        <v>42</v>
      </c>
      <c r="Y1747" t="s">
        <v>52</v>
      </c>
      <c r="Z1747">
        <v>1</v>
      </c>
      <c r="AA1747">
        <v>109.33</v>
      </c>
      <c r="AB1747">
        <v>46</v>
      </c>
      <c r="AC1747" t="str" cm="1">
        <f t="array" ref="AC1747">_xlfn.IFS(AB1747 &lt;=29, "Young Adult", AB1747 &lt;=44, "Adult", AB1747 &lt;=59, "Middle Age", AB1747 &gt; 59, "Old")</f>
        <v>Middle Age</v>
      </c>
      <c r="AD1747">
        <f t="shared" ca="1" si="54"/>
        <v>6</v>
      </c>
      <c r="AE1747" t="str" cm="1">
        <f t="array" ref="AE1747">_xlfn.IFS(S1747 &lt; 3, "Low", S1747 &lt;= 4, "Medium", S1747 &gt; 4, "High")</f>
        <v>High</v>
      </c>
      <c r="AF1747" t="str" cm="1">
        <f t="array" ref="AF1747">_xlfn.IFS(T1747 &lt; 3, "Unsatisfied", T1747 &lt;= 4, "Neutral", T1747 &gt; 4, "Satisfied" )</f>
        <v>Satisfied</v>
      </c>
      <c r="AG1747" t="str" cm="1">
        <f t="array" ref="AG1747">_xlfn.IFS(Q1747 &lt; 3, "Needs Improvement", Q1747 &lt;= 4, "Good", Q1747 &gt; 4, "Excellent" )</f>
        <v>Needs Improvement</v>
      </c>
      <c r="AH1747" t="str">
        <f t="shared" si="55"/>
        <v>Needs Improvement</v>
      </c>
    </row>
    <row r="1748" spans="1:34" x14ac:dyDescent="0.35">
      <c r="A1748">
        <v>2270</v>
      </c>
      <c r="B1748" s="1">
        <v>43571</v>
      </c>
      <c r="C1748" t="s">
        <v>112</v>
      </c>
      <c r="D1748" t="s">
        <v>94</v>
      </c>
      <c r="E1748" t="s">
        <v>30</v>
      </c>
      <c r="F1748" t="s">
        <v>31</v>
      </c>
      <c r="G1748" t="s">
        <v>32</v>
      </c>
      <c r="H1748" t="s">
        <v>46</v>
      </c>
      <c r="I1748" t="s">
        <v>95</v>
      </c>
      <c r="J1748" t="s">
        <v>96</v>
      </c>
      <c r="K1748" s="1">
        <v>19256</v>
      </c>
      <c r="L1748" t="s">
        <v>36</v>
      </c>
      <c r="M1748" t="s">
        <v>37</v>
      </c>
      <c r="N1748" t="s">
        <v>84</v>
      </c>
      <c r="O1748" t="s">
        <v>61</v>
      </c>
      <c r="P1748" t="s">
        <v>40</v>
      </c>
      <c r="Q1748">
        <v>4</v>
      </c>
      <c r="R1748" s="1">
        <v>45003</v>
      </c>
      <c r="S1748">
        <v>4</v>
      </c>
      <c r="T1748">
        <v>4</v>
      </c>
      <c r="U1748">
        <v>3</v>
      </c>
      <c r="V1748" s="1">
        <v>45057</v>
      </c>
      <c r="W1748" t="s">
        <v>68</v>
      </c>
      <c r="X1748" t="s">
        <v>42</v>
      </c>
      <c r="Y1748" t="s">
        <v>73</v>
      </c>
      <c r="Z1748">
        <v>2</v>
      </c>
      <c r="AA1748">
        <v>781.35</v>
      </c>
      <c r="AB1748">
        <v>67</v>
      </c>
      <c r="AC1748" t="str" cm="1">
        <f t="array" ref="AC1748">_xlfn.IFS(AB1748 &lt;=29, "Young Adult", AB1748 &lt;=44, "Adult", AB1748 &lt;=59, "Middle Age", AB1748 &gt; 59, "Old")</f>
        <v>Old</v>
      </c>
      <c r="AD1748">
        <f t="shared" ca="1" si="54"/>
        <v>7</v>
      </c>
      <c r="AE1748" t="str" cm="1">
        <f t="array" ref="AE1748">_xlfn.IFS(S1748 &lt; 3, "Low", S1748 &lt;= 4, "Medium", S1748 &gt; 4, "High")</f>
        <v>Medium</v>
      </c>
      <c r="AF1748" t="str" cm="1">
        <f t="array" ref="AF1748">_xlfn.IFS(T1748 &lt; 3, "Unsatisfied", T1748 &lt;= 4, "Neutral", T1748 &gt; 4, "Satisfied" )</f>
        <v>Neutral</v>
      </c>
      <c r="AG1748" t="str" cm="1">
        <f t="array" ref="AG1748">_xlfn.IFS(Q1748 &lt; 3, "Needs Improvement", Q1748 &lt;= 4, "Good", Q1748 &gt; 4, "Excellent" )</f>
        <v>Good</v>
      </c>
      <c r="AH1748" t="str">
        <f t="shared" si="55"/>
        <v>Needs Improvement</v>
      </c>
    </row>
    <row r="1749" spans="1:34" x14ac:dyDescent="0.35">
      <c r="A1749">
        <v>2271</v>
      </c>
      <c r="B1749" s="1">
        <v>44751</v>
      </c>
      <c r="C1749" t="s">
        <v>112</v>
      </c>
      <c r="D1749" t="s">
        <v>85</v>
      </c>
      <c r="E1749" t="s">
        <v>30</v>
      </c>
      <c r="F1749" t="s">
        <v>55</v>
      </c>
      <c r="G1749" t="s">
        <v>45</v>
      </c>
      <c r="H1749" t="s">
        <v>33</v>
      </c>
      <c r="I1749" t="s">
        <v>95</v>
      </c>
      <c r="J1749" t="s">
        <v>70</v>
      </c>
      <c r="K1749" s="1">
        <v>35266</v>
      </c>
      <c r="L1749" t="s">
        <v>36</v>
      </c>
      <c r="M1749" t="s">
        <v>37</v>
      </c>
      <c r="N1749" t="s">
        <v>49</v>
      </c>
      <c r="O1749" t="s">
        <v>61</v>
      </c>
      <c r="P1749" t="s">
        <v>40</v>
      </c>
      <c r="Q1749">
        <v>2</v>
      </c>
      <c r="R1749" s="1">
        <v>45006</v>
      </c>
      <c r="S1749">
        <v>5</v>
      </c>
      <c r="T1749">
        <v>4</v>
      </c>
      <c r="U1749">
        <v>4</v>
      </c>
      <c r="V1749" s="1">
        <v>44959</v>
      </c>
      <c r="W1749" t="s">
        <v>50</v>
      </c>
      <c r="X1749" t="s">
        <v>42</v>
      </c>
      <c r="Y1749" t="s">
        <v>43</v>
      </c>
      <c r="Z1749">
        <v>4</v>
      </c>
      <c r="AA1749">
        <v>632.57000000000005</v>
      </c>
      <c r="AB1749">
        <v>26</v>
      </c>
      <c r="AC1749" t="str" cm="1">
        <f t="array" ref="AC1749">_xlfn.IFS(AB1749 &lt;=29, "Young Adult", AB1749 &lt;=44, "Adult", AB1749 &lt;=59, "Middle Age", AB1749 &gt; 59, "Old")</f>
        <v>Young Adult</v>
      </c>
      <c r="AD1749">
        <f t="shared" ca="1" si="54"/>
        <v>3</v>
      </c>
      <c r="AE1749" t="str" cm="1">
        <f t="array" ref="AE1749">_xlfn.IFS(S1749 &lt; 3, "Low", S1749 &lt;= 4, "Medium", S1749 &gt; 4, "High")</f>
        <v>High</v>
      </c>
      <c r="AF1749" t="str" cm="1">
        <f t="array" ref="AF1749">_xlfn.IFS(T1749 &lt; 3, "Unsatisfied", T1749 &lt;= 4, "Neutral", T1749 &gt; 4, "Satisfied" )</f>
        <v>Neutral</v>
      </c>
      <c r="AG1749" t="str" cm="1">
        <f t="array" ref="AG1749">_xlfn.IFS(Q1749 &lt; 3, "Needs Improvement", Q1749 &lt;= 4, "Good", Q1749 &gt; 4, "Excellent" )</f>
        <v>Needs Improvement</v>
      </c>
      <c r="AH1749" t="str">
        <f t="shared" si="55"/>
        <v>Needs Improvement</v>
      </c>
    </row>
    <row r="1750" spans="1:34" x14ac:dyDescent="0.35">
      <c r="A1750">
        <v>2272</v>
      </c>
      <c r="B1750" s="1">
        <v>44802</v>
      </c>
      <c r="C1750" t="s">
        <v>112</v>
      </c>
      <c r="D1750" t="s">
        <v>64</v>
      </c>
      <c r="E1750" t="s">
        <v>30</v>
      </c>
      <c r="F1750" t="s">
        <v>46</v>
      </c>
      <c r="G1750" t="s">
        <v>32</v>
      </c>
      <c r="H1750" t="s">
        <v>55</v>
      </c>
      <c r="I1750" t="s">
        <v>95</v>
      </c>
      <c r="J1750" t="s">
        <v>70</v>
      </c>
      <c r="K1750" s="1">
        <v>31871</v>
      </c>
      <c r="L1750" t="s">
        <v>71</v>
      </c>
      <c r="M1750" t="s">
        <v>37</v>
      </c>
      <c r="N1750" t="s">
        <v>72</v>
      </c>
      <c r="O1750" t="s">
        <v>77</v>
      </c>
      <c r="P1750" t="s">
        <v>40</v>
      </c>
      <c r="Q1750">
        <v>2</v>
      </c>
      <c r="R1750" s="1">
        <v>44778</v>
      </c>
      <c r="S1750">
        <v>5</v>
      </c>
      <c r="T1750">
        <v>5</v>
      </c>
      <c r="U1750">
        <v>3</v>
      </c>
      <c r="V1750" s="1">
        <v>45031</v>
      </c>
      <c r="W1750" t="s">
        <v>92</v>
      </c>
      <c r="X1750" t="s">
        <v>42</v>
      </c>
      <c r="Y1750" t="s">
        <v>73</v>
      </c>
      <c r="Z1750">
        <v>5</v>
      </c>
      <c r="AA1750">
        <v>233.42</v>
      </c>
      <c r="AB1750">
        <v>35</v>
      </c>
      <c r="AC1750" t="str" cm="1">
        <f t="array" ref="AC1750">_xlfn.IFS(AB1750 &lt;=29, "Young Adult", AB1750 &lt;=44, "Adult", AB1750 &lt;=59, "Middle Age", AB1750 &gt; 59, "Old")</f>
        <v>Adult</v>
      </c>
      <c r="AD1750">
        <f t="shared" ca="1" si="54"/>
        <v>3</v>
      </c>
      <c r="AE1750" t="str" cm="1">
        <f t="array" ref="AE1750">_xlfn.IFS(S1750 &lt; 3, "Low", S1750 &lt;= 4, "Medium", S1750 &gt; 4, "High")</f>
        <v>High</v>
      </c>
      <c r="AF1750" t="str" cm="1">
        <f t="array" ref="AF1750">_xlfn.IFS(T1750 &lt; 3, "Unsatisfied", T1750 &lt;= 4, "Neutral", T1750 &gt; 4, "Satisfied" )</f>
        <v>Satisfied</v>
      </c>
      <c r="AG1750" t="str" cm="1">
        <f t="array" ref="AG1750">_xlfn.IFS(Q1750 &lt; 3, "Needs Improvement", Q1750 &lt;= 4, "Good", Q1750 &gt; 4, "Excellent" )</f>
        <v>Needs Improvement</v>
      </c>
      <c r="AH1750" t="str">
        <f t="shared" si="55"/>
        <v>Needs Improvement</v>
      </c>
    </row>
    <row r="1751" spans="1:34" x14ac:dyDescent="0.35">
      <c r="A1751">
        <v>2273</v>
      </c>
      <c r="B1751" s="1">
        <v>43856</v>
      </c>
      <c r="C1751" t="s">
        <v>112</v>
      </c>
      <c r="D1751" t="s">
        <v>74</v>
      </c>
      <c r="E1751" t="s">
        <v>30</v>
      </c>
      <c r="F1751" t="s">
        <v>55</v>
      </c>
      <c r="G1751" t="s">
        <v>45</v>
      </c>
      <c r="H1751" t="s">
        <v>46</v>
      </c>
      <c r="I1751" t="s">
        <v>95</v>
      </c>
      <c r="J1751" t="s">
        <v>99</v>
      </c>
      <c r="K1751" s="1">
        <v>20591</v>
      </c>
      <c r="L1751" t="s">
        <v>71</v>
      </c>
      <c r="M1751" t="s">
        <v>48</v>
      </c>
      <c r="N1751" t="s">
        <v>60</v>
      </c>
      <c r="O1751" t="s">
        <v>77</v>
      </c>
      <c r="P1751" t="s">
        <v>40</v>
      </c>
      <c r="Q1751">
        <v>4</v>
      </c>
      <c r="R1751" s="1">
        <v>44860</v>
      </c>
      <c r="S1751">
        <v>5</v>
      </c>
      <c r="T1751">
        <v>2</v>
      </c>
      <c r="U1751">
        <v>3</v>
      </c>
      <c r="V1751" s="1">
        <v>45017</v>
      </c>
      <c r="W1751" t="s">
        <v>41</v>
      </c>
      <c r="X1751" t="s">
        <v>51</v>
      </c>
      <c r="Y1751" t="s">
        <v>73</v>
      </c>
      <c r="Z1751">
        <v>4</v>
      </c>
      <c r="AA1751">
        <v>301.14999999999998</v>
      </c>
      <c r="AB1751">
        <v>64</v>
      </c>
      <c r="AC1751" t="str" cm="1">
        <f t="array" ref="AC1751">_xlfn.IFS(AB1751 &lt;=29, "Young Adult", AB1751 &lt;=44, "Adult", AB1751 &lt;=59, "Middle Age", AB1751 &gt; 59, "Old")</f>
        <v>Old</v>
      </c>
      <c r="AD1751">
        <f t="shared" ca="1" si="54"/>
        <v>6</v>
      </c>
      <c r="AE1751" t="str" cm="1">
        <f t="array" ref="AE1751">_xlfn.IFS(S1751 &lt; 3, "Low", S1751 &lt;= 4, "Medium", S1751 &gt; 4, "High")</f>
        <v>High</v>
      </c>
      <c r="AF1751" t="str" cm="1">
        <f t="array" ref="AF1751">_xlfn.IFS(T1751 &lt; 3, "Unsatisfied", T1751 &lt;= 4, "Neutral", T1751 &gt; 4, "Satisfied" )</f>
        <v>Unsatisfied</v>
      </c>
      <c r="AG1751" t="str" cm="1">
        <f t="array" ref="AG1751">_xlfn.IFS(Q1751 &lt; 3, "Needs Improvement", Q1751 &lt;= 4, "Good", Q1751 &gt; 4, "Excellent" )</f>
        <v>Good</v>
      </c>
      <c r="AH1751" t="str">
        <f t="shared" si="55"/>
        <v>Needs Improvement</v>
      </c>
    </row>
    <row r="1752" spans="1:34" x14ac:dyDescent="0.35">
      <c r="A1752">
        <v>2274</v>
      </c>
      <c r="B1752" s="1">
        <v>43879</v>
      </c>
      <c r="C1752" t="s">
        <v>143</v>
      </c>
      <c r="D1752" t="s">
        <v>69</v>
      </c>
      <c r="E1752" t="s">
        <v>30</v>
      </c>
      <c r="F1752" t="s">
        <v>55</v>
      </c>
      <c r="G1752" t="s">
        <v>45</v>
      </c>
      <c r="H1752" t="s">
        <v>33</v>
      </c>
      <c r="I1752" t="s">
        <v>95</v>
      </c>
      <c r="J1752" t="s">
        <v>47</v>
      </c>
      <c r="K1752" s="1">
        <v>36548</v>
      </c>
      <c r="L1752" t="s">
        <v>36</v>
      </c>
      <c r="M1752" t="s">
        <v>48</v>
      </c>
      <c r="N1752" t="s">
        <v>60</v>
      </c>
      <c r="O1752" t="s">
        <v>39</v>
      </c>
      <c r="P1752" t="s">
        <v>40</v>
      </c>
      <c r="Q1752">
        <v>4</v>
      </c>
      <c r="R1752" s="1">
        <v>44786</v>
      </c>
      <c r="S1752">
        <v>2</v>
      </c>
      <c r="T1752">
        <v>5</v>
      </c>
      <c r="U1752">
        <v>1</v>
      </c>
      <c r="V1752" s="1">
        <v>45080</v>
      </c>
      <c r="W1752" t="s">
        <v>50</v>
      </c>
      <c r="X1752" t="s">
        <v>51</v>
      </c>
      <c r="Y1752" t="s">
        <v>43</v>
      </c>
      <c r="Z1752">
        <v>2</v>
      </c>
      <c r="AA1752">
        <v>255.54</v>
      </c>
      <c r="AB1752">
        <v>20</v>
      </c>
      <c r="AC1752" t="str" cm="1">
        <f t="array" ref="AC1752">_xlfn.IFS(AB1752 &lt;=29, "Young Adult", AB1752 &lt;=44, "Adult", AB1752 &lt;=59, "Middle Age", AB1752 &gt; 59, "Old")</f>
        <v>Young Adult</v>
      </c>
      <c r="AD1752">
        <f t="shared" ca="1" si="54"/>
        <v>6</v>
      </c>
      <c r="AE1752" t="str" cm="1">
        <f t="array" ref="AE1752">_xlfn.IFS(S1752 &lt; 3, "Low", S1752 &lt;= 4, "Medium", S1752 &gt; 4, "High")</f>
        <v>Low</v>
      </c>
      <c r="AF1752" t="str" cm="1">
        <f t="array" ref="AF1752">_xlfn.IFS(T1752 &lt; 3, "Unsatisfied", T1752 &lt;= 4, "Neutral", T1752 &gt; 4, "Satisfied" )</f>
        <v>Satisfied</v>
      </c>
      <c r="AG1752" t="str" cm="1">
        <f t="array" ref="AG1752">_xlfn.IFS(Q1752 &lt; 3, "Needs Improvement", Q1752 &lt;= 4, "Good", Q1752 &gt; 4, "Excellent" )</f>
        <v>Good</v>
      </c>
      <c r="AH1752" t="str">
        <f t="shared" si="55"/>
        <v>Needs Improvement</v>
      </c>
    </row>
    <row r="1753" spans="1:34" x14ac:dyDescent="0.35">
      <c r="A1753">
        <v>2275</v>
      </c>
      <c r="B1753" s="1">
        <v>44586</v>
      </c>
      <c r="C1753" t="s">
        <v>133</v>
      </c>
      <c r="D1753" t="s">
        <v>44</v>
      </c>
      <c r="E1753" t="s">
        <v>30</v>
      </c>
      <c r="F1753" t="s">
        <v>46</v>
      </c>
      <c r="G1753" t="s">
        <v>56</v>
      </c>
      <c r="H1753" t="s">
        <v>55</v>
      </c>
      <c r="I1753" t="s">
        <v>34</v>
      </c>
      <c r="J1753" t="s">
        <v>105</v>
      </c>
      <c r="K1753" s="1">
        <v>18606</v>
      </c>
      <c r="L1753" t="s">
        <v>36</v>
      </c>
      <c r="M1753" t="s">
        <v>48</v>
      </c>
      <c r="N1753" t="s">
        <v>84</v>
      </c>
      <c r="O1753" t="s">
        <v>67</v>
      </c>
      <c r="P1753" t="s">
        <v>40</v>
      </c>
      <c r="Q1753">
        <v>2</v>
      </c>
      <c r="R1753" s="1">
        <v>44858</v>
      </c>
      <c r="S1753">
        <v>5</v>
      </c>
      <c r="T1753">
        <v>4</v>
      </c>
      <c r="U1753">
        <v>3</v>
      </c>
      <c r="V1753" s="1">
        <v>44990</v>
      </c>
      <c r="W1753" t="s">
        <v>68</v>
      </c>
      <c r="X1753" t="s">
        <v>51</v>
      </c>
      <c r="Y1753" t="s">
        <v>52</v>
      </c>
      <c r="Z1753">
        <v>5</v>
      </c>
      <c r="AA1753">
        <v>138.4</v>
      </c>
      <c r="AB1753">
        <v>72</v>
      </c>
      <c r="AC1753" t="str" cm="1">
        <f t="array" ref="AC1753">_xlfn.IFS(AB1753 &lt;=29, "Young Adult", AB1753 &lt;=44, "Adult", AB1753 &lt;=59, "Middle Age", AB1753 &gt; 59, "Old")</f>
        <v>Old</v>
      </c>
      <c r="AD1753">
        <f t="shared" ca="1" si="54"/>
        <v>4</v>
      </c>
      <c r="AE1753" t="str" cm="1">
        <f t="array" ref="AE1753">_xlfn.IFS(S1753 &lt; 3, "Low", S1753 &lt;= 4, "Medium", S1753 &gt; 4, "High")</f>
        <v>High</v>
      </c>
      <c r="AF1753" t="str" cm="1">
        <f t="array" ref="AF1753">_xlfn.IFS(T1753 &lt; 3, "Unsatisfied", T1753 &lt;= 4, "Neutral", T1753 &gt; 4, "Satisfied" )</f>
        <v>Neutral</v>
      </c>
      <c r="AG1753" t="str" cm="1">
        <f t="array" ref="AG1753">_xlfn.IFS(Q1753 &lt; 3, "Needs Improvement", Q1753 &lt;= 4, "Good", Q1753 &gt; 4, "Excellent" )</f>
        <v>Needs Improvement</v>
      </c>
      <c r="AH1753" t="str">
        <f t="shared" si="55"/>
        <v>Needs Improvement</v>
      </c>
    </row>
    <row r="1754" spans="1:34" x14ac:dyDescent="0.35">
      <c r="A1754">
        <v>2276</v>
      </c>
      <c r="B1754" s="1">
        <v>45117</v>
      </c>
      <c r="C1754" t="s">
        <v>133</v>
      </c>
      <c r="D1754" t="s">
        <v>64</v>
      </c>
      <c r="E1754" t="s">
        <v>30</v>
      </c>
      <c r="F1754" t="s">
        <v>55</v>
      </c>
      <c r="G1754" t="s">
        <v>56</v>
      </c>
      <c r="H1754" t="s">
        <v>33</v>
      </c>
      <c r="I1754" t="s">
        <v>34</v>
      </c>
      <c r="J1754" t="s">
        <v>96</v>
      </c>
      <c r="K1754" s="1">
        <v>30276</v>
      </c>
      <c r="L1754" t="s">
        <v>36</v>
      </c>
      <c r="M1754" t="s">
        <v>37</v>
      </c>
      <c r="N1754" t="s">
        <v>38</v>
      </c>
      <c r="O1754" t="s">
        <v>77</v>
      </c>
      <c r="P1754" t="s">
        <v>40</v>
      </c>
      <c r="Q1754">
        <v>1</v>
      </c>
      <c r="R1754" s="1">
        <v>44820</v>
      </c>
      <c r="S1754">
        <v>5</v>
      </c>
      <c r="T1754">
        <v>2</v>
      </c>
      <c r="U1754">
        <v>2</v>
      </c>
      <c r="V1754" s="1">
        <v>45063</v>
      </c>
      <c r="W1754" t="s">
        <v>50</v>
      </c>
      <c r="X1754" t="s">
        <v>51</v>
      </c>
      <c r="Y1754" t="s">
        <v>63</v>
      </c>
      <c r="Z1754">
        <v>3</v>
      </c>
      <c r="AA1754">
        <v>851.87</v>
      </c>
      <c r="AB1754">
        <v>41</v>
      </c>
      <c r="AC1754" t="str" cm="1">
        <f t="array" ref="AC1754">_xlfn.IFS(AB1754 &lt;=29, "Young Adult", AB1754 &lt;=44, "Adult", AB1754 &lt;=59, "Middle Age", AB1754 &gt; 59, "Old")</f>
        <v>Adult</v>
      </c>
      <c r="AD1754">
        <f t="shared" ca="1" si="54"/>
        <v>2</v>
      </c>
      <c r="AE1754" t="str" cm="1">
        <f t="array" ref="AE1754">_xlfn.IFS(S1754 &lt; 3, "Low", S1754 &lt;= 4, "Medium", S1754 &gt; 4, "High")</f>
        <v>High</v>
      </c>
      <c r="AF1754" t="str" cm="1">
        <f t="array" ref="AF1754">_xlfn.IFS(T1754 &lt; 3, "Unsatisfied", T1754 &lt;= 4, "Neutral", T1754 &gt; 4, "Satisfied" )</f>
        <v>Unsatisfied</v>
      </c>
      <c r="AG1754" t="str" cm="1">
        <f t="array" ref="AG1754">_xlfn.IFS(Q1754 &lt; 3, "Needs Improvement", Q1754 &lt;= 4, "Good", Q1754 &gt; 4, "Excellent" )</f>
        <v>Needs Improvement</v>
      </c>
      <c r="AH1754" t="str">
        <f t="shared" si="55"/>
        <v>Needs Improvement</v>
      </c>
    </row>
    <row r="1755" spans="1:34" x14ac:dyDescent="0.35">
      <c r="A1755">
        <v>2277</v>
      </c>
      <c r="B1755" s="1">
        <v>44665</v>
      </c>
      <c r="C1755" t="s">
        <v>133</v>
      </c>
      <c r="D1755" t="s">
        <v>29</v>
      </c>
      <c r="E1755" t="s">
        <v>30</v>
      </c>
      <c r="F1755" t="s">
        <v>31</v>
      </c>
      <c r="G1755" t="s">
        <v>56</v>
      </c>
      <c r="H1755" t="s">
        <v>33</v>
      </c>
      <c r="I1755" t="s">
        <v>34</v>
      </c>
      <c r="J1755" t="s">
        <v>70</v>
      </c>
      <c r="K1755" s="1">
        <v>23283</v>
      </c>
      <c r="L1755" t="s">
        <v>36</v>
      </c>
      <c r="M1755" t="s">
        <v>37</v>
      </c>
      <c r="N1755" t="s">
        <v>49</v>
      </c>
      <c r="O1755" t="s">
        <v>39</v>
      </c>
      <c r="P1755" t="s">
        <v>40</v>
      </c>
      <c r="Q1755">
        <v>5</v>
      </c>
      <c r="R1755" s="1">
        <v>44890</v>
      </c>
      <c r="S1755">
        <v>3</v>
      </c>
      <c r="T1755">
        <v>4</v>
      </c>
      <c r="U1755">
        <v>4</v>
      </c>
      <c r="V1755" s="1">
        <v>44917</v>
      </c>
      <c r="W1755" t="s">
        <v>92</v>
      </c>
      <c r="X1755" t="s">
        <v>42</v>
      </c>
      <c r="Y1755" t="s">
        <v>63</v>
      </c>
      <c r="Z1755">
        <v>3</v>
      </c>
      <c r="AA1755">
        <v>592.23</v>
      </c>
      <c r="AB1755">
        <v>59</v>
      </c>
      <c r="AC1755" t="str" cm="1">
        <f t="array" ref="AC1755">_xlfn.IFS(AB1755 &lt;=29, "Young Adult", AB1755 &lt;=44, "Adult", AB1755 &lt;=59, "Middle Age", AB1755 &gt; 59, "Old")</f>
        <v>Middle Age</v>
      </c>
      <c r="AD1755">
        <f t="shared" ca="1" si="54"/>
        <v>4</v>
      </c>
      <c r="AE1755" t="str" cm="1">
        <f t="array" ref="AE1755">_xlfn.IFS(S1755 &lt; 3, "Low", S1755 &lt;= 4, "Medium", S1755 &gt; 4, "High")</f>
        <v>Medium</v>
      </c>
      <c r="AF1755" t="str" cm="1">
        <f t="array" ref="AF1755">_xlfn.IFS(T1755 &lt; 3, "Unsatisfied", T1755 &lt;= 4, "Neutral", T1755 &gt; 4, "Satisfied" )</f>
        <v>Neutral</v>
      </c>
      <c r="AG1755" t="str" cm="1">
        <f t="array" ref="AG1755">_xlfn.IFS(Q1755 &lt; 3, "Needs Improvement", Q1755 &lt;= 4, "Good", Q1755 &gt; 4, "Excellent" )</f>
        <v>Excellent</v>
      </c>
      <c r="AH1755" t="str">
        <f t="shared" si="55"/>
        <v>Effective</v>
      </c>
    </row>
    <row r="1756" spans="1:34" x14ac:dyDescent="0.35">
      <c r="A1756">
        <v>2278</v>
      </c>
      <c r="B1756" s="1">
        <v>44752</v>
      </c>
      <c r="C1756" t="s">
        <v>133</v>
      </c>
      <c r="D1756" t="s">
        <v>29</v>
      </c>
      <c r="E1756" t="s">
        <v>30</v>
      </c>
      <c r="F1756" t="s">
        <v>46</v>
      </c>
      <c r="G1756" t="s">
        <v>56</v>
      </c>
      <c r="H1756" t="s">
        <v>33</v>
      </c>
      <c r="I1756" t="s">
        <v>34</v>
      </c>
      <c r="J1756" t="s">
        <v>103</v>
      </c>
      <c r="K1756" s="1">
        <v>23158</v>
      </c>
      <c r="L1756" t="s">
        <v>36</v>
      </c>
      <c r="M1756" t="s">
        <v>37</v>
      </c>
      <c r="N1756" t="s">
        <v>38</v>
      </c>
      <c r="O1756" t="s">
        <v>39</v>
      </c>
      <c r="P1756" t="s">
        <v>40</v>
      </c>
      <c r="Q1756">
        <v>4</v>
      </c>
      <c r="R1756" s="1">
        <v>44794</v>
      </c>
      <c r="S1756">
        <v>5</v>
      </c>
      <c r="T1756">
        <v>4</v>
      </c>
      <c r="U1756">
        <v>2</v>
      </c>
      <c r="V1756" s="1">
        <v>44990</v>
      </c>
      <c r="W1756" t="s">
        <v>41</v>
      </c>
      <c r="X1756" t="s">
        <v>51</v>
      </c>
      <c r="Y1756" t="s">
        <v>63</v>
      </c>
      <c r="Z1756">
        <v>4</v>
      </c>
      <c r="AA1756">
        <v>544.42999999999995</v>
      </c>
      <c r="AB1756">
        <v>59</v>
      </c>
      <c r="AC1756" t="str" cm="1">
        <f t="array" ref="AC1756">_xlfn.IFS(AB1756 &lt;=29, "Young Adult", AB1756 &lt;=44, "Adult", AB1756 &lt;=59, "Middle Age", AB1756 &gt; 59, "Old")</f>
        <v>Middle Age</v>
      </c>
      <c r="AD1756">
        <f t="shared" ca="1" si="54"/>
        <v>3</v>
      </c>
      <c r="AE1756" t="str" cm="1">
        <f t="array" ref="AE1756">_xlfn.IFS(S1756 &lt; 3, "Low", S1756 &lt;= 4, "Medium", S1756 &gt; 4, "High")</f>
        <v>High</v>
      </c>
      <c r="AF1756" t="str" cm="1">
        <f t="array" ref="AF1756">_xlfn.IFS(T1756 &lt; 3, "Unsatisfied", T1756 &lt;= 4, "Neutral", T1756 &gt; 4, "Satisfied" )</f>
        <v>Neutral</v>
      </c>
      <c r="AG1756" t="str" cm="1">
        <f t="array" ref="AG1756">_xlfn.IFS(Q1756 &lt; 3, "Needs Improvement", Q1756 &lt;= 4, "Good", Q1756 &gt; 4, "Excellent" )</f>
        <v>Good</v>
      </c>
      <c r="AH1756" t="str">
        <f t="shared" si="55"/>
        <v>Effective</v>
      </c>
    </row>
    <row r="1757" spans="1:34" x14ac:dyDescent="0.35">
      <c r="A1757">
        <v>2279</v>
      </c>
      <c r="B1757" s="1">
        <v>44739</v>
      </c>
      <c r="C1757" t="s">
        <v>133</v>
      </c>
      <c r="D1757" t="s">
        <v>44</v>
      </c>
      <c r="E1757" t="s">
        <v>30</v>
      </c>
      <c r="F1757" t="s">
        <v>31</v>
      </c>
      <c r="G1757" t="s">
        <v>32</v>
      </c>
      <c r="H1757" t="s">
        <v>55</v>
      </c>
      <c r="I1757" t="s">
        <v>34</v>
      </c>
      <c r="J1757" t="s">
        <v>135</v>
      </c>
      <c r="K1757" s="1">
        <v>28168</v>
      </c>
      <c r="L1757" t="s">
        <v>36</v>
      </c>
      <c r="M1757" t="s">
        <v>48</v>
      </c>
      <c r="N1757" t="s">
        <v>60</v>
      </c>
      <c r="O1757" t="s">
        <v>77</v>
      </c>
      <c r="P1757" t="s">
        <v>40</v>
      </c>
      <c r="Q1757">
        <v>1</v>
      </c>
      <c r="R1757" s="1">
        <v>45074</v>
      </c>
      <c r="S1757">
        <v>2</v>
      </c>
      <c r="T1757">
        <v>5</v>
      </c>
      <c r="U1757">
        <v>1</v>
      </c>
      <c r="V1757" s="1">
        <v>45008</v>
      </c>
      <c r="W1757" t="s">
        <v>68</v>
      </c>
      <c r="X1757" t="s">
        <v>51</v>
      </c>
      <c r="Y1757" t="s">
        <v>73</v>
      </c>
      <c r="Z1757">
        <v>4</v>
      </c>
      <c r="AA1757">
        <v>230.57</v>
      </c>
      <c r="AB1757">
        <v>45</v>
      </c>
      <c r="AC1757" t="str" cm="1">
        <f t="array" ref="AC1757">_xlfn.IFS(AB1757 &lt;=29, "Young Adult", AB1757 &lt;=44, "Adult", AB1757 &lt;=59, "Middle Age", AB1757 &gt; 59, "Old")</f>
        <v>Middle Age</v>
      </c>
      <c r="AD1757">
        <f t="shared" ca="1" si="54"/>
        <v>3</v>
      </c>
      <c r="AE1757" t="str" cm="1">
        <f t="array" ref="AE1757">_xlfn.IFS(S1757 &lt; 3, "Low", S1757 &lt;= 4, "Medium", S1757 &gt; 4, "High")</f>
        <v>Low</v>
      </c>
      <c r="AF1757" t="str" cm="1">
        <f t="array" ref="AF1757">_xlfn.IFS(T1757 &lt; 3, "Unsatisfied", T1757 &lt;= 4, "Neutral", T1757 &gt; 4, "Satisfied" )</f>
        <v>Satisfied</v>
      </c>
      <c r="AG1757" t="str" cm="1">
        <f t="array" ref="AG1757">_xlfn.IFS(Q1757 &lt; 3, "Needs Improvement", Q1757 &lt;= 4, "Good", Q1757 &gt; 4, "Excellent" )</f>
        <v>Needs Improvement</v>
      </c>
      <c r="AH1757" t="str">
        <f t="shared" si="55"/>
        <v>Needs Improvement</v>
      </c>
    </row>
    <row r="1758" spans="1:34" x14ac:dyDescent="0.35">
      <c r="A1758">
        <v>2280</v>
      </c>
      <c r="B1758" s="1">
        <v>43438</v>
      </c>
      <c r="C1758" t="s">
        <v>133</v>
      </c>
      <c r="D1758" t="s">
        <v>94</v>
      </c>
      <c r="E1758" t="s">
        <v>108</v>
      </c>
      <c r="F1758" t="s">
        <v>31</v>
      </c>
      <c r="G1758" t="s">
        <v>45</v>
      </c>
      <c r="H1758" t="s">
        <v>33</v>
      </c>
      <c r="I1758" t="s">
        <v>34</v>
      </c>
      <c r="J1758" t="s">
        <v>102</v>
      </c>
      <c r="K1758" s="1">
        <v>31112</v>
      </c>
      <c r="L1758" t="s">
        <v>36</v>
      </c>
      <c r="M1758" t="s">
        <v>37</v>
      </c>
      <c r="N1758" t="s">
        <v>38</v>
      </c>
      <c r="O1758" t="s">
        <v>67</v>
      </c>
      <c r="P1758" t="s">
        <v>40</v>
      </c>
      <c r="Q1758">
        <v>4</v>
      </c>
      <c r="R1758" s="1">
        <v>44980</v>
      </c>
      <c r="S1758">
        <v>4</v>
      </c>
      <c r="T1758">
        <v>2</v>
      </c>
      <c r="U1758">
        <v>5</v>
      </c>
      <c r="V1758" s="1">
        <v>45021</v>
      </c>
      <c r="W1758" t="s">
        <v>50</v>
      </c>
      <c r="X1758" t="s">
        <v>51</v>
      </c>
      <c r="Y1758" t="s">
        <v>73</v>
      </c>
      <c r="Z1758">
        <v>3</v>
      </c>
      <c r="AA1758">
        <v>493.98</v>
      </c>
      <c r="AB1758">
        <v>33</v>
      </c>
      <c r="AC1758" t="str" cm="1">
        <f t="array" ref="AC1758">_xlfn.IFS(AB1758 &lt;=29, "Young Adult", AB1758 &lt;=44, "Adult", AB1758 &lt;=59, "Middle Age", AB1758 &gt; 59, "Old")</f>
        <v>Adult</v>
      </c>
      <c r="AD1758">
        <f t="shared" ca="1" si="54"/>
        <v>7</v>
      </c>
      <c r="AE1758" t="str" cm="1">
        <f t="array" ref="AE1758">_xlfn.IFS(S1758 &lt; 3, "Low", S1758 &lt;= 4, "Medium", S1758 &gt; 4, "High")</f>
        <v>Medium</v>
      </c>
      <c r="AF1758" t="str" cm="1">
        <f t="array" ref="AF1758">_xlfn.IFS(T1758 &lt; 3, "Unsatisfied", T1758 &lt;= 4, "Neutral", T1758 &gt; 4, "Satisfied" )</f>
        <v>Unsatisfied</v>
      </c>
      <c r="AG1758" t="str" cm="1">
        <f t="array" ref="AG1758">_xlfn.IFS(Q1758 &lt; 3, "Needs Improvement", Q1758 &lt;= 4, "Good", Q1758 &gt; 4, "Excellent" )</f>
        <v>Good</v>
      </c>
      <c r="AH1758" t="str">
        <f t="shared" si="55"/>
        <v>Needs Improvement</v>
      </c>
    </row>
    <row r="1759" spans="1:34" x14ac:dyDescent="0.35">
      <c r="A1759">
        <v>2281</v>
      </c>
      <c r="B1759" s="1">
        <v>43718</v>
      </c>
      <c r="C1759" t="s">
        <v>133</v>
      </c>
      <c r="D1759" t="s">
        <v>54</v>
      </c>
      <c r="E1759" t="s">
        <v>30</v>
      </c>
      <c r="F1759" t="s">
        <v>55</v>
      </c>
      <c r="G1759" t="s">
        <v>32</v>
      </c>
      <c r="H1759" t="s">
        <v>55</v>
      </c>
      <c r="I1759" t="s">
        <v>34</v>
      </c>
      <c r="J1759" t="s">
        <v>70</v>
      </c>
      <c r="K1759" s="1">
        <v>36050</v>
      </c>
      <c r="L1759" t="s">
        <v>36</v>
      </c>
      <c r="M1759" t="s">
        <v>48</v>
      </c>
      <c r="N1759" t="s">
        <v>49</v>
      </c>
      <c r="O1759" t="s">
        <v>61</v>
      </c>
      <c r="P1759" t="s">
        <v>40</v>
      </c>
      <c r="Q1759">
        <v>4</v>
      </c>
      <c r="R1759" s="1">
        <v>44828</v>
      </c>
      <c r="S1759">
        <v>1</v>
      </c>
      <c r="T1759">
        <v>4</v>
      </c>
      <c r="U1759">
        <v>2</v>
      </c>
      <c r="V1759" s="1">
        <v>44894</v>
      </c>
      <c r="W1759" t="s">
        <v>68</v>
      </c>
      <c r="X1759" t="s">
        <v>42</v>
      </c>
      <c r="Y1759" t="s">
        <v>43</v>
      </c>
      <c r="Z1759">
        <v>4</v>
      </c>
      <c r="AA1759">
        <v>761.7</v>
      </c>
      <c r="AB1759">
        <v>21</v>
      </c>
      <c r="AC1759" t="str" cm="1">
        <f t="array" ref="AC1759">_xlfn.IFS(AB1759 &lt;=29, "Young Adult", AB1759 &lt;=44, "Adult", AB1759 &lt;=59, "Middle Age", AB1759 &gt; 59, "Old")</f>
        <v>Young Adult</v>
      </c>
      <c r="AD1759">
        <f t="shared" ca="1" si="54"/>
        <v>6</v>
      </c>
      <c r="AE1759" t="str" cm="1">
        <f t="array" ref="AE1759">_xlfn.IFS(S1759 &lt; 3, "Low", S1759 &lt;= 4, "Medium", S1759 &gt; 4, "High")</f>
        <v>Low</v>
      </c>
      <c r="AF1759" t="str" cm="1">
        <f t="array" ref="AF1759">_xlfn.IFS(T1759 &lt; 3, "Unsatisfied", T1759 &lt;= 4, "Neutral", T1759 &gt; 4, "Satisfied" )</f>
        <v>Neutral</v>
      </c>
      <c r="AG1759" t="str" cm="1">
        <f t="array" ref="AG1759">_xlfn.IFS(Q1759 &lt; 3, "Needs Improvement", Q1759 &lt;= 4, "Good", Q1759 &gt; 4, "Excellent" )</f>
        <v>Good</v>
      </c>
      <c r="AH1759" t="str">
        <f t="shared" si="55"/>
        <v>Needs Improvement</v>
      </c>
    </row>
    <row r="1760" spans="1:34" x14ac:dyDescent="0.35">
      <c r="A1760">
        <v>2282</v>
      </c>
      <c r="B1760" s="1">
        <v>43580</v>
      </c>
      <c r="C1760" t="s">
        <v>133</v>
      </c>
      <c r="D1760" t="s">
        <v>54</v>
      </c>
      <c r="E1760" t="s">
        <v>30</v>
      </c>
      <c r="F1760" t="s">
        <v>46</v>
      </c>
      <c r="G1760" t="s">
        <v>45</v>
      </c>
      <c r="H1760" t="s">
        <v>55</v>
      </c>
      <c r="I1760" t="s">
        <v>34</v>
      </c>
      <c r="J1760" t="s">
        <v>97</v>
      </c>
      <c r="K1760" s="1">
        <v>24681</v>
      </c>
      <c r="L1760" t="s">
        <v>36</v>
      </c>
      <c r="M1760" t="s">
        <v>48</v>
      </c>
      <c r="N1760" t="s">
        <v>84</v>
      </c>
      <c r="O1760" t="s">
        <v>61</v>
      </c>
      <c r="P1760" t="s">
        <v>40</v>
      </c>
      <c r="Q1760">
        <v>4</v>
      </c>
      <c r="R1760" s="1">
        <v>44867</v>
      </c>
      <c r="S1760">
        <v>1</v>
      </c>
      <c r="T1760">
        <v>5</v>
      </c>
      <c r="U1760">
        <v>3</v>
      </c>
      <c r="V1760" s="1">
        <v>44854</v>
      </c>
      <c r="W1760" t="s">
        <v>41</v>
      </c>
      <c r="X1760" t="s">
        <v>51</v>
      </c>
      <c r="Y1760" t="s">
        <v>52</v>
      </c>
      <c r="Z1760">
        <v>5</v>
      </c>
      <c r="AA1760">
        <v>454.55</v>
      </c>
      <c r="AB1760">
        <v>52</v>
      </c>
      <c r="AC1760" t="str" cm="1">
        <f t="array" ref="AC1760">_xlfn.IFS(AB1760 &lt;=29, "Young Adult", AB1760 &lt;=44, "Adult", AB1760 &lt;=59, "Middle Age", AB1760 &gt; 59, "Old")</f>
        <v>Middle Age</v>
      </c>
      <c r="AD1760">
        <f t="shared" ca="1" si="54"/>
        <v>7</v>
      </c>
      <c r="AE1760" t="str" cm="1">
        <f t="array" ref="AE1760">_xlfn.IFS(S1760 &lt; 3, "Low", S1760 &lt;= 4, "Medium", S1760 &gt; 4, "High")</f>
        <v>Low</v>
      </c>
      <c r="AF1760" t="str" cm="1">
        <f t="array" ref="AF1760">_xlfn.IFS(T1760 &lt; 3, "Unsatisfied", T1760 &lt;= 4, "Neutral", T1760 &gt; 4, "Satisfied" )</f>
        <v>Satisfied</v>
      </c>
      <c r="AG1760" t="str" cm="1">
        <f t="array" ref="AG1760">_xlfn.IFS(Q1760 &lt; 3, "Needs Improvement", Q1760 &lt;= 4, "Good", Q1760 &gt; 4, "Excellent" )</f>
        <v>Good</v>
      </c>
      <c r="AH1760" t="str">
        <f t="shared" si="55"/>
        <v>Needs Improvement</v>
      </c>
    </row>
    <row r="1761" spans="1:34" x14ac:dyDescent="0.35">
      <c r="A1761">
        <v>2283</v>
      </c>
      <c r="B1761" s="1">
        <v>43376</v>
      </c>
      <c r="C1761" t="s">
        <v>130</v>
      </c>
      <c r="D1761" t="s">
        <v>74</v>
      </c>
      <c r="E1761" t="s">
        <v>108</v>
      </c>
      <c r="F1761" t="s">
        <v>46</v>
      </c>
      <c r="G1761" t="s">
        <v>56</v>
      </c>
      <c r="H1761" t="s">
        <v>33</v>
      </c>
      <c r="I1761" t="s">
        <v>132</v>
      </c>
      <c r="J1761" t="s">
        <v>70</v>
      </c>
      <c r="K1761" s="1">
        <v>22632</v>
      </c>
      <c r="L1761" t="s">
        <v>36</v>
      </c>
      <c r="M1761" t="s">
        <v>48</v>
      </c>
      <c r="N1761" t="s">
        <v>38</v>
      </c>
      <c r="O1761" t="s">
        <v>61</v>
      </c>
      <c r="P1761" t="s">
        <v>40</v>
      </c>
      <c r="Q1761">
        <v>4</v>
      </c>
      <c r="R1761" s="1">
        <v>44854</v>
      </c>
      <c r="S1761">
        <v>4</v>
      </c>
      <c r="T1761">
        <v>2</v>
      </c>
      <c r="U1761">
        <v>1</v>
      </c>
      <c r="V1761" s="1">
        <v>45039</v>
      </c>
      <c r="W1761" t="s">
        <v>41</v>
      </c>
      <c r="X1761" t="s">
        <v>51</v>
      </c>
      <c r="Y1761" t="s">
        <v>43</v>
      </c>
      <c r="Z1761">
        <v>1</v>
      </c>
      <c r="AA1761">
        <v>183.88</v>
      </c>
      <c r="AB1761">
        <v>57</v>
      </c>
      <c r="AC1761" t="str" cm="1">
        <f t="array" ref="AC1761">_xlfn.IFS(AB1761 &lt;=29, "Young Adult", AB1761 &lt;=44, "Adult", AB1761 &lt;=59, "Middle Age", AB1761 &gt; 59, "Old")</f>
        <v>Middle Age</v>
      </c>
      <c r="AD1761">
        <f t="shared" ca="1" si="54"/>
        <v>7</v>
      </c>
      <c r="AE1761" t="str" cm="1">
        <f t="array" ref="AE1761">_xlfn.IFS(S1761 &lt; 3, "Low", S1761 &lt;= 4, "Medium", S1761 &gt; 4, "High")</f>
        <v>Medium</v>
      </c>
      <c r="AF1761" t="str" cm="1">
        <f t="array" ref="AF1761">_xlfn.IFS(T1761 &lt; 3, "Unsatisfied", T1761 &lt;= 4, "Neutral", T1761 &gt; 4, "Satisfied" )</f>
        <v>Unsatisfied</v>
      </c>
      <c r="AG1761" t="str" cm="1">
        <f t="array" ref="AG1761">_xlfn.IFS(Q1761 &lt; 3, "Needs Improvement", Q1761 &lt;= 4, "Good", Q1761 &gt; 4, "Excellent" )</f>
        <v>Good</v>
      </c>
      <c r="AH1761" t="str">
        <f t="shared" si="55"/>
        <v>Needs Improvement</v>
      </c>
    </row>
    <row r="1762" spans="1:34" x14ac:dyDescent="0.35">
      <c r="A1762">
        <v>2284</v>
      </c>
      <c r="B1762" s="1">
        <v>44726</v>
      </c>
      <c r="C1762" t="s">
        <v>124</v>
      </c>
      <c r="D1762" t="s">
        <v>44</v>
      </c>
      <c r="E1762" t="s">
        <v>30</v>
      </c>
      <c r="F1762" t="s">
        <v>46</v>
      </c>
      <c r="G1762" t="s">
        <v>32</v>
      </c>
      <c r="H1762" t="s">
        <v>46</v>
      </c>
      <c r="I1762" t="s">
        <v>95</v>
      </c>
      <c r="J1762" t="s">
        <v>101</v>
      </c>
      <c r="K1762" s="1">
        <v>22182</v>
      </c>
      <c r="L1762" t="s">
        <v>36</v>
      </c>
      <c r="M1762" t="s">
        <v>37</v>
      </c>
      <c r="N1762" t="s">
        <v>60</v>
      </c>
      <c r="O1762" t="s">
        <v>39</v>
      </c>
      <c r="P1762" t="s">
        <v>40</v>
      </c>
      <c r="Q1762">
        <v>2</v>
      </c>
      <c r="R1762" s="1">
        <v>44845</v>
      </c>
      <c r="S1762">
        <v>1</v>
      </c>
      <c r="T1762">
        <v>4</v>
      </c>
      <c r="U1762">
        <v>4</v>
      </c>
      <c r="V1762" s="1">
        <v>45116</v>
      </c>
      <c r="W1762" t="s">
        <v>68</v>
      </c>
      <c r="X1762" t="s">
        <v>51</v>
      </c>
      <c r="Y1762" t="s">
        <v>73</v>
      </c>
      <c r="Z1762">
        <v>3</v>
      </c>
      <c r="AA1762">
        <v>839.16</v>
      </c>
      <c r="AB1762">
        <v>62</v>
      </c>
      <c r="AC1762" t="str" cm="1">
        <f t="array" ref="AC1762">_xlfn.IFS(AB1762 &lt;=29, "Young Adult", AB1762 &lt;=44, "Adult", AB1762 &lt;=59, "Middle Age", AB1762 &gt; 59, "Old")</f>
        <v>Old</v>
      </c>
      <c r="AD1762">
        <f t="shared" ca="1" si="54"/>
        <v>3</v>
      </c>
      <c r="AE1762" t="str" cm="1">
        <f t="array" ref="AE1762">_xlfn.IFS(S1762 &lt; 3, "Low", S1762 &lt;= 4, "Medium", S1762 &gt; 4, "High")</f>
        <v>Low</v>
      </c>
      <c r="AF1762" t="str" cm="1">
        <f t="array" ref="AF1762">_xlfn.IFS(T1762 &lt; 3, "Unsatisfied", T1762 &lt;= 4, "Neutral", T1762 &gt; 4, "Satisfied" )</f>
        <v>Neutral</v>
      </c>
      <c r="AG1762" t="str" cm="1">
        <f t="array" ref="AG1762">_xlfn.IFS(Q1762 &lt; 3, "Needs Improvement", Q1762 &lt;= 4, "Good", Q1762 &gt; 4, "Excellent" )</f>
        <v>Needs Improvement</v>
      </c>
      <c r="AH1762" t="str">
        <f t="shared" si="55"/>
        <v>Needs Improvement</v>
      </c>
    </row>
    <row r="1763" spans="1:34" x14ac:dyDescent="0.35">
      <c r="A1763">
        <v>2285</v>
      </c>
      <c r="B1763" s="1">
        <v>44607</v>
      </c>
      <c r="C1763" t="s">
        <v>133</v>
      </c>
      <c r="D1763" t="s">
        <v>69</v>
      </c>
      <c r="E1763" t="s">
        <v>30</v>
      </c>
      <c r="F1763" t="s">
        <v>55</v>
      </c>
      <c r="G1763" t="s">
        <v>32</v>
      </c>
      <c r="H1763" t="s">
        <v>33</v>
      </c>
      <c r="I1763" t="s">
        <v>34</v>
      </c>
      <c r="J1763" t="s">
        <v>96</v>
      </c>
      <c r="K1763" s="1">
        <v>26081</v>
      </c>
      <c r="L1763" t="s">
        <v>36</v>
      </c>
      <c r="M1763" t="s">
        <v>48</v>
      </c>
      <c r="N1763" t="s">
        <v>60</v>
      </c>
      <c r="O1763" t="s">
        <v>61</v>
      </c>
      <c r="P1763" t="s">
        <v>40</v>
      </c>
      <c r="Q1763">
        <v>5</v>
      </c>
      <c r="R1763" s="1">
        <v>45068</v>
      </c>
      <c r="S1763">
        <v>4</v>
      </c>
      <c r="T1763">
        <v>3</v>
      </c>
      <c r="U1763">
        <v>3</v>
      </c>
      <c r="V1763" s="1">
        <v>44897</v>
      </c>
      <c r="W1763" t="s">
        <v>50</v>
      </c>
      <c r="X1763" t="s">
        <v>42</v>
      </c>
      <c r="Y1763" t="s">
        <v>63</v>
      </c>
      <c r="Z1763">
        <v>4</v>
      </c>
      <c r="AA1763">
        <v>679.57</v>
      </c>
      <c r="AB1763">
        <v>51</v>
      </c>
      <c r="AC1763" t="str" cm="1">
        <f t="array" ref="AC1763">_xlfn.IFS(AB1763 &lt;=29, "Young Adult", AB1763 &lt;=44, "Adult", AB1763 &lt;=59, "Middle Age", AB1763 &gt; 59, "Old")</f>
        <v>Middle Age</v>
      </c>
      <c r="AD1763">
        <f t="shared" ca="1" si="54"/>
        <v>4</v>
      </c>
      <c r="AE1763" t="str" cm="1">
        <f t="array" ref="AE1763">_xlfn.IFS(S1763 &lt; 3, "Low", S1763 &lt;= 4, "Medium", S1763 &gt; 4, "High")</f>
        <v>Medium</v>
      </c>
      <c r="AF1763" t="str" cm="1">
        <f t="array" ref="AF1763">_xlfn.IFS(T1763 &lt; 3, "Unsatisfied", T1763 &lt;= 4, "Neutral", T1763 &gt; 4, "Satisfied" )</f>
        <v>Neutral</v>
      </c>
      <c r="AG1763" t="str" cm="1">
        <f t="array" ref="AG1763">_xlfn.IFS(Q1763 &lt; 3, "Needs Improvement", Q1763 &lt;= 4, "Good", Q1763 &gt; 4, "Excellent" )</f>
        <v>Excellent</v>
      </c>
      <c r="AH1763" t="str">
        <f t="shared" si="55"/>
        <v>Effective</v>
      </c>
    </row>
    <row r="1764" spans="1:34" x14ac:dyDescent="0.35">
      <c r="A1764">
        <v>2286</v>
      </c>
      <c r="B1764" s="1">
        <v>43367</v>
      </c>
      <c r="C1764" t="s">
        <v>133</v>
      </c>
      <c r="D1764" t="s">
        <v>81</v>
      </c>
      <c r="E1764" t="s">
        <v>30</v>
      </c>
      <c r="F1764" t="s">
        <v>31</v>
      </c>
      <c r="G1764" t="s">
        <v>56</v>
      </c>
      <c r="H1764" t="s">
        <v>33</v>
      </c>
      <c r="I1764" t="s">
        <v>34</v>
      </c>
      <c r="J1764" t="s">
        <v>75</v>
      </c>
      <c r="K1764" s="1">
        <v>29869</v>
      </c>
      <c r="L1764" t="s">
        <v>36</v>
      </c>
      <c r="M1764" t="s">
        <v>48</v>
      </c>
      <c r="N1764" t="s">
        <v>72</v>
      </c>
      <c r="O1764" t="s">
        <v>77</v>
      </c>
      <c r="P1764" t="s">
        <v>40</v>
      </c>
      <c r="Q1764">
        <v>2</v>
      </c>
      <c r="R1764" s="1">
        <v>44946</v>
      </c>
      <c r="S1764">
        <v>4</v>
      </c>
      <c r="T1764">
        <v>4</v>
      </c>
      <c r="U1764">
        <v>4</v>
      </c>
      <c r="V1764" s="1">
        <v>44831</v>
      </c>
      <c r="W1764" t="s">
        <v>62</v>
      </c>
      <c r="X1764" t="s">
        <v>51</v>
      </c>
      <c r="Y1764" t="s">
        <v>43</v>
      </c>
      <c r="Z1764">
        <v>5</v>
      </c>
      <c r="AA1764">
        <v>107.64</v>
      </c>
      <c r="AB1764">
        <v>37</v>
      </c>
      <c r="AC1764" t="str" cm="1">
        <f t="array" ref="AC1764">_xlfn.IFS(AB1764 &lt;=29, "Young Adult", AB1764 &lt;=44, "Adult", AB1764 &lt;=59, "Middle Age", AB1764 &gt; 59, "Old")</f>
        <v>Adult</v>
      </c>
      <c r="AD1764">
        <f t="shared" ca="1" si="54"/>
        <v>7</v>
      </c>
      <c r="AE1764" t="str" cm="1">
        <f t="array" ref="AE1764">_xlfn.IFS(S1764 &lt; 3, "Low", S1764 &lt;= 4, "Medium", S1764 &gt; 4, "High")</f>
        <v>Medium</v>
      </c>
      <c r="AF1764" t="str" cm="1">
        <f t="array" ref="AF1764">_xlfn.IFS(T1764 &lt; 3, "Unsatisfied", T1764 &lt;= 4, "Neutral", T1764 &gt; 4, "Satisfied" )</f>
        <v>Neutral</v>
      </c>
      <c r="AG1764" t="str" cm="1">
        <f t="array" ref="AG1764">_xlfn.IFS(Q1764 &lt; 3, "Needs Improvement", Q1764 &lt;= 4, "Good", Q1764 &gt; 4, "Excellent" )</f>
        <v>Needs Improvement</v>
      </c>
      <c r="AH1764" t="str">
        <f t="shared" si="55"/>
        <v>Needs Improvement</v>
      </c>
    </row>
    <row r="1765" spans="1:34" x14ac:dyDescent="0.35">
      <c r="A1765">
        <v>2287</v>
      </c>
      <c r="B1765" s="1">
        <v>44629</v>
      </c>
      <c r="C1765" t="s">
        <v>133</v>
      </c>
      <c r="D1765" t="s">
        <v>94</v>
      </c>
      <c r="E1765" t="s">
        <v>30</v>
      </c>
      <c r="F1765" t="s">
        <v>31</v>
      </c>
      <c r="G1765" t="s">
        <v>56</v>
      </c>
      <c r="H1765" t="s">
        <v>46</v>
      </c>
      <c r="I1765" t="s">
        <v>34</v>
      </c>
      <c r="J1765" t="s">
        <v>65</v>
      </c>
      <c r="K1765" s="1">
        <v>22360</v>
      </c>
      <c r="L1765" t="s">
        <v>36</v>
      </c>
      <c r="M1765" t="s">
        <v>37</v>
      </c>
      <c r="N1765" t="s">
        <v>38</v>
      </c>
      <c r="O1765" t="s">
        <v>61</v>
      </c>
      <c r="P1765" t="s">
        <v>40</v>
      </c>
      <c r="Q1765">
        <v>2</v>
      </c>
      <c r="R1765" s="1">
        <v>44876</v>
      </c>
      <c r="S1765">
        <v>4</v>
      </c>
      <c r="T1765">
        <v>4</v>
      </c>
      <c r="U1765">
        <v>2</v>
      </c>
      <c r="V1765" s="1">
        <v>45014</v>
      </c>
      <c r="W1765" t="s">
        <v>92</v>
      </c>
      <c r="X1765" t="s">
        <v>42</v>
      </c>
      <c r="Y1765" t="s">
        <v>73</v>
      </c>
      <c r="Z1765">
        <v>4</v>
      </c>
      <c r="AA1765">
        <v>560.64</v>
      </c>
      <c r="AB1765">
        <v>61</v>
      </c>
      <c r="AC1765" t="str" cm="1">
        <f t="array" ref="AC1765">_xlfn.IFS(AB1765 &lt;=29, "Young Adult", AB1765 &lt;=44, "Adult", AB1765 &lt;=59, "Middle Age", AB1765 &gt; 59, "Old")</f>
        <v>Old</v>
      </c>
      <c r="AD1765">
        <f t="shared" ca="1" si="54"/>
        <v>4</v>
      </c>
      <c r="AE1765" t="str" cm="1">
        <f t="array" ref="AE1765">_xlfn.IFS(S1765 &lt; 3, "Low", S1765 &lt;= 4, "Medium", S1765 &gt; 4, "High")</f>
        <v>Medium</v>
      </c>
      <c r="AF1765" t="str" cm="1">
        <f t="array" ref="AF1765">_xlfn.IFS(T1765 &lt; 3, "Unsatisfied", T1765 &lt;= 4, "Neutral", T1765 &gt; 4, "Satisfied" )</f>
        <v>Neutral</v>
      </c>
      <c r="AG1765" t="str" cm="1">
        <f t="array" ref="AG1765">_xlfn.IFS(Q1765 &lt; 3, "Needs Improvement", Q1765 &lt;= 4, "Good", Q1765 &gt; 4, "Excellent" )</f>
        <v>Needs Improvement</v>
      </c>
      <c r="AH1765" t="str">
        <f t="shared" si="55"/>
        <v>Needs Improvement</v>
      </c>
    </row>
    <row r="1766" spans="1:34" x14ac:dyDescent="0.35">
      <c r="A1766">
        <v>2288</v>
      </c>
      <c r="B1766" s="1">
        <v>43411</v>
      </c>
      <c r="C1766" t="s">
        <v>133</v>
      </c>
      <c r="D1766" t="s">
        <v>81</v>
      </c>
      <c r="E1766" t="s">
        <v>30</v>
      </c>
      <c r="F1766" t="s">
        <v>55</v>
      </c>
      <c r="G1766" t="s">
        <v>45</v>
      </c>
      <c r="H1766" t="s">
        <v>33</v>
      </c>
      <c r="I1766" t="s">
        <v>34</v>
      </c>
      <c r="J1766" t="s">
        <v>97</v>
      </c>
      <c r="K1766" s="1">
        <v>30934</v>
      </c>
      <c r="L1766" t="s">
        <v>36</v>
      </c>
      <c r="M1766" t="s">
        <v>37</v>
      </c>
      <c r="N1766" t="s">
        <v>72</v>
      </c>
      <c r="O1766" t="s">
        <v>77</v>
      </c>
      <c r="P1766" t="s">
        <v>40</v>
      </c>
      <c r="Q1766">
        <v>5</v>
      </c>
      <c r="R1766" s="1">
        <v>45116</v>
      </c>
      <c r="S1766">
        <v>5</v>
      </c>
      <c r="T1766">
        <v>1</v>
      </c>
      <c r="U1766">
        <v>4</v>
      </c>
      <c r="V1766" s="1">
        <v>44829</v>
      </c>
      <c r="W1766" t="s">
        <v>92</v>
      </c>
      <c r="X1766" t="s">
        <v>42</v>
      </c>
      <c r="Y1766" t="s">
        <v>43</v>
      </c>
      <c r="Z1766">
        <v>2</v>
      </c>
      <c r="AA1766">
        <v>187.85</v>
      </c>
      <c r="AB1766">
        <v>34</v>
      </c>
      <c r="AC1766" t="str" cm="1">
        <f t="array" ref="AC1766">_xlfn.IFS(AB1766 &lt;=29, "Young Adult", AB1766 &lt;=44, "Adult", AB1766 &lt;=59, "Middle Age", AB1766 &gt; 59, "Old")</f>
        <v>Adult</v>
      </c>
      <c r="AD1766">
        <f t="shared" ca="1" si="54"/>
        <v>7</v>
      </c>
      <c r="AE1766" t="str" cm="1">
        <f t="array" ref="AE1766">_xlfn.IFS(S1766 &lt; 3, "Low", S1766 &lt;= 4, "Medium", S1766 &gt; 4, "High")</f>
        <v>High</v>
      </c>
      <c r="AF1766" t="str" cm="1">
        <f t="array" ref="AF1766">_xlfn.IFS(T1766 &lt; 3, "Unsatisfied", T1766 &lt;= 4, "Neutral", T1766 &gt; 4, "Satisfied" )</f>
        <v>Unsatisfied</v>
      </c>
      <c r="AG1766" t="str" cm="1">
        <f t="array" ref="AG1766">_xlfn.IFS(Q1766 &lt; 3, "Needs Improvement", Q1766 &lt;= 4, "Good", Q1766 &gt; 4, "Excellent" )</f>
        <v>Excellent</v>
      </c>
      <c r="AH1766" t="str">
        <f t="shared" si="55"/>
        <v>Needs Improvement</v>
      </c>
    </row>
    <row r="1767" spans="1:34" x14ac:dyDescent="0.35">
      <c r="A1767">
        <v>2289</v>
      </c>
      <c r="B1767" s="1">
        <v>43708</v>
      </c>
      <c r="C1767" t="s">
        <v>130</v>
      </c>
      <c r="D1767" t="s">
        <v>69</v>
      </c>
      <c r="E1767" t="s">
        <v>30</v>
      </c>
      <c r="F1767" t="s">
        <v>55</v>
      </c>
      <c r="G1767" t="s">
        <v>45</v>
      </c>
      <c r="H1767" t="s">
        <v>46</v>
      </c>
      <c r="I1767" t="s">
        <v>132</v>
      </c>
      <c r="J1767" t="s">
        <v>70</v>
      </c>
      <c r="K1767" s="1">
        <v>22710</v>
      </c>
      <c r="L1767" t="s">
        <v>36</v>
      </c>
      <c r="M1767" t="s">
        <v>48</v>
      </c>
      <c r="N1767" t="s">
        <v>38</v>
      </c>
      <c r="O1767" t="s">
        <v>61</v>
      </c>
      <c r="P1767" t="s">
        <v>40</v>
      </c>
      <c r="Q1767">
        <v>4</v>
      </c>
      <c r="R1767" s="1">
        <v>44997</v>
      </c>
      <c r="S1767">
        <v>2</v>
      </c>
      <c r="T1767">
        <v>5</v>
      </c>
      <c r="U1767">
        <v>3</v>
      </c>
      <c r="V1767" s="1">
        <v>45091</v>
      </c>
      <c r="W1767" t="s">
        <v>68</v>
      </c>
      <c r="X1767" t="s">
        <v>51</v>
      </c>
      <c r="Y1767" t="s">
        <v>63</v>
      </c>
      <c r="Z1767">
        <v>3</v>
      </c>
      <c r="AA1767">
        <v>353.58</v>
      </c>
      <c r="AB1767">
        <v>57</v>
      </c>
      <c r="AC1767" t="str" cm="1">
        <f t="array" ref="AC1767">_xlfn.IFS(AB1767 &lt;=29, "Young Adult", AB1767 &lt;=44, "Adult", AB1767 &lt;=59, "Middle Age", AB1767 &gt; 59, "Old")</f>
        <v>Middle Age</v>
      </c>
      <c r="AD1767">
        <f t="shared" ca="1" si="54"/>
        <v>6</v>
      </c>
      <c r="AE1767" t="str" cm="1">
        <f t="array" ref="AE1767">_xlfn.IFS(S1767 &lt; 3, "Low", S1767 &lt;= 4, "Medium", S1767 &gt; 4, "High")</f>
        <v>Low</v>
      </c>
      <c r="AF1767" t="str" cm="1">
        <f t="array" ref="AF1767">_xlfn.IFS(T1767 &lt; 3, "Unsatisfied", T1767 &lt;= 4, "Neutral", T1767 &gt; 4, "Satisfied" )</f>
        <v>Satisfied</v>
      </c>
      <c r="AG1767" t="str" cm="1">
        <f t="array" ref="AG1767">_xlfn.IFS(Q1767 &lt; 3, "Needs Improvement", Q1767 &lt;= 4, "Good", Q1767 &gt; 4, "Excellent" )</f>
        <v>Good</v>
      </c>
      <c r="AH1767" t="str">
        <f t="shared" si="55"/>
        <v>Effective</v>
      </c>
    </row>
    <row r="1768" spans="1:34" x14ac:dyDescent="0.35">
      <c r="A1768">
        <v>2290</v>
      </c>
      <c r="B1768" s="1">
        <v>44162</v>
      </c>
      <c r="C1768" t="s">
        <v>146</v>
      </c>
      <c r="D1768" t="s">
        <v>44</v>
      </c>
      <c r="E1768" t="s">
        <v>30</v>
      </c>
      <c r="F1768" t="s">
        <v>55</v>
      </c>
      <c r="G1768" t="s">
        <v>56</v>
      </c>
      <c r="H1768" t="s">
        <v>33</v>
      </c>
      <c r="I1768" t="s">
        <v>57</v>
      </c>
      <c r="J1768" t="s">
        <v>101</v>
      </c>
      <c r="K1768" s="1">
        <v>15447</v>
      </c>
      <c r="L1768" t="s">
        <v>147</v>
      </c>
      <c r="M1768" t="s">
        <v>37</v>
      </c>
      <c r="N1768" t="s">
        <v>49</v>
      </c>
      <c r="O1768" t="s">
        <v>39</v>
      </c>
      <c r="P1768" t="s">
        <v>40</v>
      </c>
      <c r="Q1768">
        <v>2</v>
      </c>
      <c r="R1768" s="1">
        <v>45030</v>
      </c>
      <c r="S1768">
        <v>4</v>
      </c>
      <c r="T1768">
        <v>1</v>
      </c>
      <c r="U1768">
        <v>3</v>
      </c>
      <c r="V1768" s="1">
        <v>45039</v>
      </c>
      <c r="W1768" t="s">
        <v>92</v>
      </c>
      <c r="X1768" t="s">
        <v>42</v>
      </c>
      <c r="Y1768" t="s">
        <v>43</v>
      </c>
      <c r="Z1768">
        <v>4</v>
      </c>
      <c r="AA1768">
        <v>575.54999999999995</v>
      </c>
      <c r="AB1768">
        <v>78</v>
      </c>
      <c r="AC1768" t="str" cm="1">
        <f t="array" ref="AC1768">_xlfn.IFS(AB1768 &lt;=29, "Young Adult", AB1768 &lt;=44, "Adult", AB1768 &lt;=59, "Middle Age", AB1768 &gt; 59, "Old")</f>
        <v>Old</v>
      </c>
      <c r="AD1768">
        <f t="shared" ca="1" si="54"/>
        <v>5</v>
      </c>
      <c r="AE1768" t="str" cm="1">
        <f t="array" ref="AE1768">_xlfn.IFS(S1768 &lt; 3, "Low", S1768 &lt;= 4, "Medium", S1768 &gt; 4, "High")</f>
        <v>Medium</v>
      </c>
      <c r="AF1768" t="str" cm="1">
        <f t="array" ref="AF1768">_xlfn.IFS(T1768 &lt; 3, "Unsatisfied", T1768 &lt;= 4, "Neutral", T1768 &gt; 4, "Satisfied" )</f>
        <v>Unsatisfied</v>
      </c>
      <c r="AG1768" t="str" cm="1">
        <f t="array" ref="AG1768">_xlfn.IFS(Q1768 &lt; 3, "Needs Improvement", Q1768 &lt;= 4, "Good", Q1768 &gt; 4, "Excellent" )</f>
        <v>Needs Improvement</v>
      </c>
      <c r="AH1768" t="str">
        <f t="shared" si="55"/>
        <v>Needs Improvement</v>
      </c>
    </row>
    <row r="1769" spans="1:34" x14ac:dyDescent="0.35">
      <c r="A1769">
        <v>2291</v>
      </c>
      <c r="B1769" s="1">
        <v>44019</v>
      </c>
      <c r="C1769" t="s">
        <v>148</v>
      </c>
      <c r="D1769" t="s">
        <v>81</v>
      </c>
      <c r="E1769" t="s">
        <v>30</v>
      </c>
      <c r="F1769" t="s">
        <v>31</v>
      </c>
      <c r="G1769" t="s">
        <v>56</v>
      </c>
      <c r="H1769" t="s">
        <v>46</v>
      </c>
      <c r="I1769" t="s">
        <v>34</v>
      </c>
      <c r="J1769" t="s">
        <v>65</v>
      </c>
      <c r="K1769" s="1">
        <v>31095</v>
      </c>
      <c r="L1769" t="s">
        <v>36</v>
      </c>
      <c r="M1769" t="s">
        <v>37</v>
      </c>
      <c r="N1769" t="s">
        <v>72</v>
      </c>
      <c r="O1769" t="s">
        <v>67</v>
      </c>
      <c r="P1769" t="s">
        <v>40</v>
      </c>
      <c r="Q1769">
        <v>4</v>
      </c>
      <c r="R1769" s="1">
        <v>44793</v>
      </c>
      <c r="S1769">
        <v>3</v>
      </c>
      <c r="T1769">
        <v>4</v>
      </c>
      <c r="U1769">
        <v>1</v>
      </c>
      <c r="V1769" s="1">
        <v>45108</v>
      </c>
      <c r="W1769" t="s">
        <v>62</v>
      </c>
      <c r="X1769" t="s">
        <v>42</v>
      </c>
      <c r="Y1769" t="s">
        <v>52</v>
      </c>
      <c r="Z1769">
        <v>5</v>
      </c>
      <c r="AA1769">
        <v>973.53</v>
      </c>
      <c r="AB1769">
        <v>35</v>
      </c>
      <c r="AC1769" t="str" cm="1">
        <f t="array" ref="AC1769">_xlfn.IFS(AB1769 &lt;=29, "Young Adult", AB1769 &lt;=44, "Adult", AB1769 &lt;=59, "Middle Age", AB1769 &gt; 59, "Old")</f>
        <v>Adult</v>
      </c>
      <c r="AD1769">
        <f t="shared" ca="1" si="54"/>
        <v>5</v>
      </c>
      <c r="AE1769" t="str" cm="1">
        <f t="array" ref="AE1769">_xlfn.IFS(S1769 &lt; 3, "Low", S1769 &lt;= 4, "Medium", S1769 &gt; 4, "High")</f>
        <v>Medium</v>
      </c>
      <c r="AF1769" t="str" cm="1">
        <f t="array" ref="AF1769">_xlfn.IFS(T1769 &lt; 3, "Unsatisfied", T1769 &lt;= 4, "Neutral", T1769 &gt; 4, "Satisfied" )</f>
        <v>Neutral</v>
      </c>
      <c r="AG1769" t="str" cm="1">
        <f t="array" ref="AG1769">_xlfn.IFS(Q1769 &lt; 3, "Needs Improvement", Q1769 &lt;= 4, "Good", Q1769 &gt; 4, "Excellent" )</f>
        <v>Good</v>
      </c>
      <c r="AH1769" t="str">
        <f t="shared" si="55"/>
        <v>Needs Improvement</v>
      </c>
    </row>
    <row r="1770" spans="1:34" x14ac:dyDescent="0.35">
      <c r="A1770">
        <v>2292</v>
      </c>
      <c r="B1770" s="1">
        <v>43841</v>
      </c>
      <c r="C1770" t="s">
        <v>133</v>
      </c>
      <c r="D1770" t="s">
        <v>64</v>
      </c>
      <c r="E1770" t="s">
        <v>30</v>
      </c>
      <c r="F1770" t="s">
        <v>31</v>
      </c>
      <c r="G1770" t="s">
        <v>32</v>
      </c>
      <c r="H1770" t="s">
        <v>33</v>
      </c>
      <c r="I1770" t="s">
        <v>34</v>
      </c>
      <c r="J1770" t="s">
        <v>47</v>
      </c>
      <c r="K1770" s="1">
        <v>23108</v>
      </c>
      <c r="L1770" t="s">
        <v>36</v>
      </c>
      <c r="M1770" t="s">
        <v>48</v>
      </c>
      <c r="N1770" t="s">
        <v>38</v>
      </c>
      <c r="O1770" t="s">
        <v>39</v>
      </c>
      <c r="P1770" t="s">
        <v>40</v>
      </c>
      <c r="Q1770">
        <v>2</v>
      </c>
      <c r="R1770" s="1">
        <v>44880</v>
      </c>
      <c r="S1770">
        <v>5</v>
      </c>
      <c r="T1770">
        <v>1</v>
      </c>
      <c r="U1770">
        <v>1</v>
      </c>
      <c r="V1770" s="1">
        <v>44996</v>
      </c>
      <c r="W1770" t="s">
        <v>92</v>
      </c>
      <c r="X1770" t="s">
        <v>51</v>
      </c>
      <c r="Y1770" t="s">
        <v>63</v>
      </c>
      <c r="Z1770">
        <v>3</v>
      </c>
      <c r="AA1770">
        <v>894.38</v>
      </c>
      <c r="AB1770">
        <v>57</v>
      </c>
      <c r="AC1770" t="str" cm="1">
        <f t="array" ref="AC1770">_xlfn.IFS(AB1770 &lt;=29, "Young Adult", AB1770 &lt;=44, "Adult", AB1770 &lt;=59, "Middle Age", AB1770 &gt; 59, "Old")</f>
        <v>Middle Age</v>
      </c>
      <c r="AD1770">
        <f t="shared" ca="1" si="54"/>
        <v>6</v>
      </c>
      <c r="AE1770" t="str" cm="1">
        <f t="array" ref="AE1770">_xlfn.IFS(S1770 &lt; 3, "Low", S1770 &lt;= 4, "Medium", S1770 &gt; 4, "High")</f>
        <v>High</v>
      </c>
      <c r="AF1770" t="str" cm="1">
        <f t="array" ref="AF1770">_xlfn.IFS(T1770 &lt; 3, "Unsatisfied", T1770 &lt;= 4, "Neutral", T1770 &gt; 4, "Satisfied" )</f>
        <v>Unsatisfied</v>
      </c>
      <c r="AG1770" t="str" cm="1">
        <f t="array" ref="AG1770">_xlfn.IFS(Q1770 &lt; 3, "Needs Improvement", Q1770 &lt;= 4, "Good", Q1770 &gt; 4, "Excellent" )</f>
        <v>Needs Improvement</v>
      </c>
      <c r="AH1770" t="str">
        <f t="shared" si="55"/>
        <v>Needs Improvement</v>
      </c>
    </row>
    <row r="1771" spans="1:34" x14ac:dyDescent="0.35">
      <c r="A1771">
        <v>2293</v>
      </c>
      <c r="B1771" s="1">
        <v>43997</v>
      </c>
      <c r="C1771" t="s">
        <v>133</v>
      </c>
      <c r="D1771" t="s">
        <v>29</v>
      </c>
      <c r="E1771" t="s">
        <v>30</v>
      </c>
      <c r="F1771" t="s">
        <v>31</v>
      </c>
      <c r="G1771" t="s">
        <v>56</v>
      </c>
      <c r="H1771" t="s">
        <v>55</v>
      </c>
      <c r="I1771" t="s">
        <v>34</v>
      </c>
      <c r="J1771" t="s">
        <v>70</v>
      </c>
      <c r="K1771" s="1">
        <v>35886</v>
      </c>
      <c r="L1771" t="s">
        <v>36</v>
      </c>
      <c r="M1771" t="s">
        <v>48</v>
      </c>
      <c r="N1771" t="s">
        <v>60</v>
      </c>
      <c r="O1771" t="s">
        <v>61</v>
      </c>
      <c r="P1771" t="s">
        <v>40</v>
      </c>
      <c r="Q1771">
        <v>2</v>
      </c>
      <c r="R1771" s="1">
        <v>45096</v>
      </c>
      <c r="S1771">
        <v>5</v>
      </c>
      <c r="T1771">
        <v>3</v>
      </c>
      <c r="U1771">
        <v>1</v>
      </c>
      <c r="V1771" s="1">
        <v>45033</v>
      </c>
      <c r="W1771" t="s">
        <v>62</v>
      </c>
      <c r="X1771" t="s">
        <v>42</v>
      </c>
      <c r="Y1771" t="s">
        <v>43</v>
      </c>
      <c r="Z1771">
        <v>1</v>
      </c>
      <c r="AA1771">
        <v>510.67</v>
      </c>
      <c r="AB1771">
        <v>22</v>
      </c>
      <c r="AC1771" t="str" cm="1">
        <f t="array" ref="AC1771">_xlfn.IFS(AB1771 &lt;=29, "Young Adult", AB1771 &lt;=44, "Adult", AB1771 &lt;=59, "Middle Age", AB1771 &gt; 59, "Old")</f>
        <v>Young Adult</v>
      </c>
      <c r="AD1771">
        <f t="shared" ca="1" si="54"/>
        <v>5</v>
      </c>
      <c r="AE1771" t="str" cm="1">
        <f t="array" ref="AE1771">_xlfn.IFS(S1771 &lt; 3, "Low", S1771 &lt;= 4, "Medium", S1771 &gt; 4, "High")</f>
        <v>High</v>
      </c>
      <c r="AF1771" t="str" cm="1">
        <f t="array" ref="AF1771">_xlfn.IFS(T1771 &lt; 3, "Unsatisfied", T1771 &lt;= 4, "Neutral", T1771 &gt; 4, "Satisfied" )</f>
        <v>Neutral</v>
      </c>
      <c r="AG1771" t="str" cm="1">
        <f t="array" ref="AG1771">_xlfn.IFS(Q1771 &lt; 3, "Needs Improvement", Q1771 &lt;= 4, "Good", Q1771 &gt; 4, "Excellent" )</f>
        <v>Needs Improvement</v>
      </c>
      <c r="AH1771" t="str">
        <f t="shared" si="55"/>
        <v>Needs Improvement</v>
      </c>
    </row>
    <row r="1772" spans="1:34" x14ac:dyDescent="0.35">
      <c r="A1772">
        <v>2294</v>
      </c>
      <c r="B1772" s="1">
        <v>44114</v>
      </c>
      <c r="C1772" t="s">
        <v>133</v>
      </c>
      <c r="D1772" t="s">
        <v>94</v>
      </c>
      <c r="E1772" t="s">
        <v>30</v>
      </c>
      <c r="F1772" t="s">
        <v>31</v>
      </c>
      <c r="G1772" t="s">
        <v>45</v>
      </c>
      <c r="H1772" t="s">
        <v>46</v>
      </c>
      <c r="I1772" t="s">
        <v>34</v>
      </c>
      <c r="J1772" t="s">
        <v>70</v>
      </c>
      <c r="K1772" s="1">
        <v>27731</v>
      </c>
      <c r="L1772" t="s">
        <v>36</v>
      </c>
      <c r="M1772" t="s">
        <v>48</v>
      </c>
      <c r="N1772" t="s">
        <v>72</v>
      </c>
      <c r="O1772" t="s">
        <v>61</v>
      </c>
      <c r="P1772" t="s">
        <v>40</v>
      </c>
      <c r="Q1772">
        <v>4</v>
      </c>
      <c r="R1772" s="1">
        <v>44803</v>
      </c>
      <c r="S1772">
        <v>4</v>
      </c>
      <c r="T1772">
        <v>4</v>
      </c>
      <c r="U1772">
        <v>4</v>
      </c>
      <c r="V1772" s="1">
        <v>45025</v>
      </c>
      <c r="W1772" t="s">
        <v>92</v>
      </c>
      <c r="X1772" t="s">
        <v>51</v>
      </c>
      <c r="Y1772" t="s">
        <v>43</v>
      </c>
      <c r="Z1772">
        <v>1</v>
      </c>
      <c r="AA1772">
        <v>261.17</v>
      </c>
      <c r="AB1772">
        <v>45</v>
      </c>
      <c r="AC1772" t="str" cm="1">
        <f t="array" ref="AC1772">_xlfn.IFS(AB1772 &lt;=29, "Young Adult", AB1772 &lt;=44, "Adult", AB1772 &lt;=59, "Middle Age", AB1772 &gt; 59, "Old")</f>
        <v>Middle Age</v>
      </c>
      <c r="AD1772">
        <f t="shared" ca="1" si="54"/>
        <v>5</v>
      </c>
      <c r="AE1772" t="str" cm="1">
        <f t="array" ref="AE1772">_xlfn.IFS(S1772 &lt; 3, "Low", S1772 &lt;= 4, "Medium", S1772 &gt; 4, "High")</f>
        <v>Medium</v>
      </c>
      <c r="AF1772" t="str" cm="1">
        <f t="array" ref="AF1772">_xlfn.IFS(T1772 &lt; 3, "Unsatisfied", T1772 &lt;= 4, "Neutral", T1772 &gt; 4, "Satisfied" )</f>
        <v>Neutral</v>
      </c>
      <c r="AG1772" t="str" cm="1">
        <f t="array" ref="AG1772">_xlfn.IFS(Q1772 &lt; 3, "Needs Improvement", Q1772 &lt;= 4, "Good", Q1772 &gt; 4, "Excellent" )</f>
        <v>Good</v>
      </c>
      <c r="AH1772" t="str">
        <f t="shared" si="55"/>
        <v>Needs Improvement</v>
      </c>
    </row>
    <row r="1773" spans="1:34" x14ac:dyDescent="0.35">
      <c r="A1773">
        <v>2295</v>
      </c>
      <c r="B1773" s="1">
        <v>44700</v>
      </c>
      <c r="C1773" t="s">
        <v>133</v>
      </c>
      <c r="D1773" t="s">
        <v>85</v>
      </c>
      <c r="E1773" t="s">
        <v>30</v>
      </c>
      <c r="F1773" t="s">
        <v>55</v>
      </c>
      <c r="G1773" t="s">
        <v>56</v>
      </c>
      <c r="H1773" t="s">
        <v>33</v>
      </c>
      <c r="I1773" t="s">
        <v>34</v>
      </c>
      <c r="J1773" t="s">
        <v>70</v>
      </c>
      <c r="K1773" s="1">
        <v>36185</v>
      </c>
      <c r="L1773" t="s">
        <v>36</v>
      </c>
      <c r="M1773" t="s">
        <v>37</v>
      </c>
      <c r="N1773" t="s">
        <v>84</v>
      </c>
      <c r="O1773" t="s">
        <v>77</v>
      </c>
      <c r="P1773" t="s">
        <v>40</v>
      </c>
      <c r="Q1773">
        <v>5</v>
      </c>
      <c r="R1773" s="1">
        <v>44891</v>
      </c>
      <c r="S1773">
        <v>3</v>
      </c>
      <c r="T1773">
        <v>5</v>
      </c>
      <c r="U1773">
        <v>4</v>
      </c>
      <c r="V1773" s="1">
        <v>44877</v>
      </c>
      <c r="W1773" t="s">
        <v>92</v>
      </c>
      <c r="X1773" t="s">
        <v>42</v>
      </c>
      <c r="Y1773" t="s">
        <v>73</v>
      </c>
      <c r="Z1773">
        <v>5</v>
      </c>
      <c r="AA1773">
        <v>448.38</v>
      </c>
      <c r="AB1773">
        <v>23</v>
      </c>
      <c r="AC1773" t="str" cm="1">
        <f t="array" ref="AC1773">_xlfn.IFS(AB1773 &lt;=29, "Young Adult", AB1773 &lt;=44, "Adult", AB1773 &lt;=59, "Middle Age", AB1773 &gt; 59, "Old")</f>
        <v>Young Adult</v>
      </c>
      <c r="AD1773">
        <f t="shared" ca="1" si="54"/>
        <v>4</v>
      </c>
      <c r="AE1773" t="str" cm="1">
        <f t="array" ref="AE1773">_xlfn.IFS(S1773 &lt; 3, "Low", S1773 &lt;= 4, "Medium", S1773 &gt; 4, "High")</f>
        <v>Medium</v>
      </c>
      <c r="AF1773" t="str" cm="1">
        <f t="array" ref="AF1773">_xlfn.IFS(T1773 &lt; 3, "Unsatisfied", T1773 &lt;= 4, "Neutral", T1773 &gt; 4, "Satisfied" )</f>
        <v>Satisfied</v>
      </c>
      <c r="AG1773" t="str" cm="1">
        <f t="array" ref="AG1773">_xlfn.IFS(Q1773 &lt; 3, "Needs Improvement", Q1773 &lt;= 4, "Good", Q1773 &gt; 4, "Excellent" )</f>
        <v>Excellent</v>
      </c>
      <c r="AH1773" t="str">
        <f t="shared" si="55"/>
        <v>Highly Effective</v>
      </c>
    </row>
    <row r="1774" spans="1:34" x14ac:dyDescent="0.35">
      <c r="A1774">
        <v>2296</v>
      </c>
      <c r="B1774" s="1">
        <v>44433</v>
      </c>
      <c r="C1774" t="s">
        <v>133</v>
      </c>
      <c r="D1774" t="s">
        <v>64</v>
      </c>
      <c r="E1774" t="s">
        <v>30</v>
      </c>
      <c r="F1774" t="s">
        <v>55</v>
      </c>
      <c r="G1774" t="s">
        <v>56</v>
      </c>
      <c r="H1774" t="s">
        <v>33</v>
      </c>
      <c r="I1774" t="s">
        <v>34</v>
      </c>
      <c r="J1774" t="s">
        <v>70</v>
      </c>
      <c r="K1774" s="1">
        <v>26772</v>
      </c>
      <c r="L1774" t="s">
        <v>36</v>
      </c>
      <c r="M1774" t="s">
        <v>37</v>
      </c>
      <c r="N1774" t="s">
        <v>49</v>
      </c>
      <c r="O1774" t="s">
        <v>77</v>
      </c>
      <c r="P1774" t="s">
        <v>40</v>
      </c>
      <c r="Q1774">
        <v>1</v>
      </c>
      <c r="R1774" s="1">
        <v>45092</v>
      </c>
      <c r="S1774">
        <v>4</v>
      </c>
      <c r="T1774">
        <v>4</v>
      </c>
      <c r="U1774">
        <v>5</v>
      </c>
      <c r="V1774" s="1">
        <v>44874</v>
      </c>
      <c r="W1774" t="s">
        <v>68</v>
      </c>
      <c r="X1774" t="s">
        <v>42</v>
      </c>
      <c r="Y1774" t="s">
        <v>73</v>
      </c>
      <c r="Z1774">
        <v>4</v>
      </c>
      <c r="AA1774">
        <v>808.77</v>
      </c>
      <c r="AB1774">
        <v>48</v>
      </c>
      <c r="AC1774" t="str" cm="1">
        <f t="array" ref="AC1774">_xlfn.IFS(AB1774 &lt;=29, "Young Adult", AB1774 &lt;=44, "Adult", AB1774 &lt;=59, "Middle Age", AB1774 &gt; 59, "Old")</f>
        <v>Middle Age</v>
      </c>
      <c r="AD1774">
        <f t="shared" ca="1" si="54"/>
        <v>4</v>
      </c>
      <c r="AE1774" t="str" cm="1">
        <f t="array" ref="AE1774">_xlfn.IFS(S1774 &lt; 3, "Low", S1774 &lt;= 4, "Medium", S1774 &gt; 4, "High")</f>
        <v>Medium</v>
      </c>
      <c r="AF1774" t="str" cm="1">
        <f t="array" ref="AF1774">_xlfn.IFS(T1774 &lt; 3, "Unsatisfied", T1774 &lt;= 4, "Neutral", T1774 &gt; 4, "Satisfied" )</f>
        <v>Neutral</v>
      </c>
      <c r="AG1774" t="str" cm="1">
        <f t="array" ref="AG1774">_xlfn.IFS(Q1774 &lt; 3, "Needs Improvement", Q1774 &lt;= 4, "Good", Q1774 &gt; 4, "Excellent" )</f>
        <v>Needs Improvement</v>
      </c>
      <c r="AH1774" t="str">
        <f t="shared" si="55"/>
        <v>Needs Improvement</v>
      </c>
    </row>
    <row r="1775" spans="1:34" x14ac:dyDescent="0.35">
      <c r="A1775">
        <v>2297</v>
      </c>
      <c r="B1775" s="1">
        <v>43452</v>
      </c>
      <c r="C1775" t="s">
        <v>133</v>
      </c>
      <c r="D1775" t="s">
        <v>74</v>
      </c>
      <c r="E1775" t="s">
        <v>108</v>
      </c>
      <c r="F1775" t="s">
        <v>46</v>
      </c>
      <c r="G1775" t="s">
        <v>32</v>
      </c>
      <c r="H1775" t="s">
        <v>55</v>
      </c>
      <c r="I1775" t="s">
        <v>34</v>
      </c>
      <c r="J1775" t="s">
        <v>47</v>
      </c>
      <c r="K1775" s="1">
        <v>21451</v>
      </c>
      <c r="L1775" t="s">
        <v>36</v>
      </c>
      <c r="M1775" t="s">
        <v>37</v>
      </c>
      <c r="N1775" t="s">
        <v>72</v>
      </c>
      <c r="O1775" t="s">
        <v>61</v>
      </c>
      <c r="P1775" t="s">
        <v>40</v>
      </c>
      <c r="Q1775">
        <v>2</v>
      </c>
      <c r="R1775" s="1">
        <v>44818</v>
      </c>
      <c r="S1775">
        <v>5</v>
      </c>
      <c r="T1775">
        <v>4</v>
      </c>
      <c r="U1775">
        <v>1</v>
      </c>
      <c r="V1775" s="1">
        <v>44923</v>
      </c>
      <c r="W1775" t="s">
        <v>41</v>
      </c>
      <c r="X1775" t="s">
        <v>42</v>
      </c>
      <c r="Y1775" t="s">
        <v>63</v>
      </c>
      <c r="Z1775">
        <v>5</v>
      </c>
      <c r="AA1775">
        <v>691.71</v>
      </c>
      <c r="AB1775">
        <v>60</v>
      </c>
      <c r="AC1775" t="str" cm="1">
        <f t="array" ref="AC1775">_xlfn.IFS(AB1775 &lt;=29, "Young Adult", AB1775 &lt;=44, "Adult", AB1775 &lt;=59, "Middle Age", AB1775 &gt; 59, "Old")</f>
        <v>Old</v>
      </c>
      <c r="AD1775">
        <f t="shared" ca="1" si="54"/>
        <v>7</v>
      </c>
      <c r="AE1775" t="str" cm="1">
        <f t="array" ref="AE1775">_xlfn.IFS(S1775 &lt; 3, "Low", S1775 &lt;= 4, "Medium", S1775 &gt; 4, "High")</f>
        <v>High</v>
      </c>
      <c r="AF1775" t="str" cm="1">
        <f t="array" ref="AF1775">_xlfn.IFS(T1775 &lt; 3, "Unsatisfied", T1775 &lt;= 4, "Neutral", T1775 &gt; 4, "Satisfied" )</f>
        <v>Neutral</v>
      </c>
      <c r="AG1775" t="str" cm="1">
        <f t="array" ref="AG1775">_xlfn.IFS(Q1775 &lt; 3, "Needs Improvement", Q1775 &lt;= 4, "Good", Q1775 &gt; 4, "Excellent" )</f>
        <v>Needs Improvement</v>
      </c>
      <c r="AH1775" t="str">
        <f t="shared" si="55"/>
        <v>Needs Improvement</v>
      </c>
    </row>
    <row r="1776" spans="1:34" x14ac:dyDescent="0.35">
      <c r="A1776">
        <v>2298</v>
      </c>
      <c r="B1776" s="1">
        <v>45143</v>
      </c>
      <c r="C1776" t="s">
        <v>133</v>
      </c>
      <c r="D1776" t="s">
        <v>74</v>
      </c>
      <c r="E1776" t="s">
        <v>30</v>
      </c>
      <c r="F1776" t="s">
        <v>55</v>
      </c>
      <c r="G1776" t="s">
        <v>56</v>
      </c>
      <c r="H1776" t="s">
        <v>55</v>
      </c>
      <c r="I1776" t="s">
        <v>34</v>
      </c>
      <c r="J1776" t="s">
        <v>70</v>
      </c>
      <c r="K1776" s="1">
        <v>21302</v>
      </c>
      <c r="L1776" t="s">
        <v>36</v>
      </c>
      <c r="M1776" t="s">
        <v>37</v>
      </c>
      <c r="N1776" t="s">
        <v>60</v>
      </c>
      <c r="O1776" t="s">
        <v>67</v>
      </c>
      <c r="P1776" t="s">
        <v>40</v>
      </c>
      <c r="Q1776">
        <v>4</v>
      </c>
      <c r="R1776" s="1">
        <v>44869</v>
      </c>
      <c r="S1776">
        <v>3</v>
      </c>
      <c r="T1776">
        <v>2</v>
      </c>
      <c r="U1776">
        <v>1</v>
      </c>
      <c r="V1776" s="1">
        <v>44987</v>
      </c>
      <c r="W1776" t="s">
        <v>92</v>
      </c>
      <c r="X1776" t="s">
        <v>51</v>
      </c>
      <c r="Y1776" t="s">
        <v>43</v>
      </c>
      <c r="Z1776">
        <v>1</v>
      </c>
      <c r="AA1776">
        <v>145.08000000000001</v>
      </c>
      <c r="AB1776">
        <v>65</v>
      </c>
      <c r="AC1776" t="str" cm="1">
        <f t="array" ref="AC1776">_xlfn.IFS(AB1776 &lt;=29, "Young Adult", AB1776 &lt;=44, "Adult", AB1776 &lt;=59, "Middle Age", AB1776 &gt; 59, "Old")</f>
        <v>Old</v>
      </c>
      <c r="AD1776">
        <f t="shared" ca="1" si="54"/>
        <v>2</v>
      </c>
      <c r="AE1776" t="str" cm="1">
        <f t="array" ref="AE1776">_xlfn.IFS(S1776 &lt; 3, "Low", S1776 &lt;= 4, "Medium", S1776 &gt; 4, "High")</f>
        <v>Medium</v>
      </c>
      <c r="AF1776" t="str" cm="1">
        <f t="array" ref="AF1776">_xlfn.IFS(T1776 &lt; 3, "Unsatisfied", T1776 &lt;= 4, "Neutral", T1776 &gt; 4, "Satisfied" )</f>
        <v>Unsatisfied</v>
      </c>
      <c r="AG1776" t="str" cm="1">
        <f t="array" ref="AG1776">_xlfn.IFS(Q1776 &lt; 3, "Needs Improvement", Q1776 &lt;= 4, "Good", Q1776 &gt; 4, "Excellent" )</f>
        <v>Good</v>
      </c>
      <c r="AH1776" t="str">
        <f t="shared" si="55"/>
        <v>Needs Improvement</v>
      </c>
    </row>
    <row r="1777" spans="1:34" x14ac:dyDescent="0.35">
      <c r="A1777">
        <v>2299</v>
      </c>
      <c r="B1777" s="1">
        <v>44664</v>
      </c>
      <c r="C1777" t="s">
        <v>133</v>
      </c>
      <c r="D1777" t="s">
        <v>64</v>
      </c>
      <c r="E1777" t="s">
        <v>30</v>
      </c>
      <c r="F1777" t="s">
        <v>46</v>
      </c>
      <c r="G1777" t="s">
        <v>45</v>
      </c>
      <c r="H1777" t="s">
        <v>33</v>
      </c>
      <c r="I1777" t="s">
        <v>34</v>
      </c>
      <c r="J1777" t="s">
        <v>70</v>
      </c>
      <c r="K1777" s="1">
        <v>15396</v>
      </c>
      <c r="L1777" t="s">
        <v>36</v>
      </c>
      <c r="M1777" t="s">
        <v>37</v>
      </c>
      <c r="N1777" t="s">
        <v>84</v>
      </c>
      <c r="O1777" t="s">
        <v>67</v>
      </c>
      <c r="P1777" t="s">
        <v>40</v>
      </c>
      <c r="Q1777">
        <v>2</v>
      </c>
      <c r="R1777" s="1">
        <v>44791</v>
      </c>
      <c r="S1777">
        <v>2</v>
      </c>
      <c r="T1777">
        <v>1</v>
      </c>
      <c r="U1777">
        <v>2</v>
      </c>
      <c r="V1777" s="1">
        <v>45029</v>
      </c>
      <c r="W1777" t="s">
        <v>50</v>
      </c>
      <c r="X1777" t="s">
        <v>51</v>
      </c>
      <c r="Y1777" t="s">
        <v>43</v>
      </c>
      <c r="Z1777">
        <v>4</v>
      </c>
      <c r="AA1777">
        <v>922.03</v>
      </c>
      <c r="AB1777">
        <v>80</v>
      </c>
      <c r="AC1777" t="str" cm="1">
        <f t="array" ref="AC1777">_xlfn.IFS(AB1777 &lt;=29, "Young Adult", AB1777 &lt;=44, "Adult", AB1777 &lt;=59, "Middle Age", AB1777 &gt; 59, "Old")</f>
        <v>Old</v>
      </c>
      <c r="AD1777">
        <f t="shared" ca="1" si="54"/>
        <v>4</v>
      </c>
      <c r="AE1777" t="str" cm="1">
        <f t="array" ref="AE1777">_xlfn.IFS(S1777 &lt; 3, "Low", S1777 &lt;= 4, "Medium", S1777 &gt; 4, "High")</f>
        <v>Low</v>
      </c>
      <c r="AF1777" t="str" cm="1">
        <f t="array" ref="AF1777">_xlfn.IFS(T1777 &lt; 3, "Unsatisfied", T1777 &lt;= 4, "Neutral", T1777 &gt; 4, "Satisfied" )</f>
        <v>Unsatisfied</v>
      </c>
      <c r="AG1777" t="str" cm="1">
        <f t="array" ref="AG1777">_xlfn.IFS(Q1777 &lt; 3, "Needs Improvement", Q1777 &lt;= 4, "Good", Q1777 &gt; 4, "Excellent" )</f>
        <v>Needs Improvement</v>
      </c>
      <c r="AH1777" t="str">
        <f t="shared" si="55"/>
        <v>Needs Improvement</v>
      </c>
    </row>
    <row r="1778" spans="1:34" x14ac:dyDescent="0.35">
      <c r="A1778">
        <v>2300</v>
      </c>
      <c r="B1778" s="1">
        <v>44100</v>
      </c>
      <c r="C1778" t="s">
        <v>133</v>
      </c>
      <c r="D1778" t="s">
        <v>85</v>
      </c>
      <c r="E1778" t="s">
        <v>30</v>
      </c>
      <c r="F1778" t="s">
        <v>55</v>
      </c>
      <c r="G1778" t="s">
        <v>45</v>
      </c>
      <c r="H1778" t="s">
        <v>55</v>
      </c>
      <c r="I1778" t="s">
        <v>34</v>
      </c>
      <c r="J1778" t="s">
        <v>111</v>
      </c>
      <c r="K1778" s="1">
        <v>17414</v>
      </c>
      <c r="L1778" t="s">
        <v>36</v>
      </c>
      <c r="M1778" t="s">
        <v>37</v>
      </c>
      <c r="N1778" t="s">
        <v>72</v>
      </c>
      <c r="O1778" t="s">
        <v>61</v>
      </c>
      <c r="P1778" t="s">
        <v>40</v>
      </c>
      <c r="Q1778">
        <v>5</v>
      </c>
      <c r="R1778" s="1">
        <v>44842</v>
      </c>
      <c r="S1778">
        <v>5</v>
      </c>
      <c r="T1778">
        <v>1</v>
      </c>
      <c r="U1778">
        <v>2</v>
      </c>
      <c r="V1778" s="1">
        <v>44831</v>
      </c>
      <c r="W1778" t="s">
        <v>50</v>
      </c>
      <c r="X1778" t="s">
        <v>51</v>
      </c>
      <c r="Y1778" t="s">
        <v>63</v>
      </c>
      <c r="Z1778">
        <v>2</v>
      </c>
      <c r="AA1778">
        <v>668.1</v>
      </c>
      <c r="AB1778">
        <v>73</v>
      </c>
      <c r="AC1778" t="str" cm="1">
        <f t="array" ref="AC1778">_xlfn.IFS(AB1778 &lt;=29, "Young Adult", AB1778 &lt;=44, "Adult", AB1778 &lt;=59, "Middle Age", AB1778 &gt; 59, "Old")</f>
        <v>Old</v>
      </c>
      <c r="AD1778">
        <f t="shared" ca="1" si="54"/>
        <v>5</v>
      </c>
      <c r="AE1778" t="str" cm="1">
        <f t="array" ref="AE1778">_xlfn.IFS(S1778 &lt; 3, "Low", S1778 &lt;= 4, "Medium", S1778 &gt; 4, "High")</f>
        <v>High</v>
      </c>
      <c r="AF1778" t="str" cm="1">
        <f t="array" ref="AF1778">_xlfn.IFS(T1778 &lt; 3, "Unsatisfied", T1778 &lt;= 4, "Neutral", T1778 &gt; 4, "Satisfied" )</f>
        <v>Unsatisfied</v>
      </c>
      <c r="AG1778" t="str" cm="1">
        <f t="array" ref="AG1778">_xlfn.IFS(Q1778 &lt; 3, "Needs Improvement", Q1778 &lt;= 4, "Good", Q1778 &gt; 4, "Excellent" )</f>
        <v>Excellent</v>
      </c>
      <c r="AH1778" t="str">
        <f t="shared" si="55"/>
        <v>Effective</v>
      </c>
    </row>
    <row r="1779" spans="1:34" x14ac:dyDescent="0.35">
      <c r="A1779">
        <v>2301</v>
      </c>
      <c r="B1779" s="1">
        <v>44239</v>
      </c>
      <c r="C1779" t="s">
        <v>133</v>
      </c>
      <c r="D1779" t="s">
        <v>94</v>
      </c>
      <c r="E1779" t="s">
        <v>30</v>
      </c>
      <c r="F1779" t="s">
        <v>46</v>
      </c>
      <c r="G1779" t="s">
        <v>32</v>
      </c>
      <c r="H1779" t="s">
        <v>33</v>
      </c>
      <c r="I1779" t="s">
        <v>34</v>
      </c>
      <c r="J1779" t="s">
        <v>111</v>
      </c>
      <c r="K1779" s="1">
        <v>17026</v>
      </c>
      <c r="L1779" t="s">
        <v>36</v>
      </c>
      <c r="M1779" t="s">
        <v>37</v>
      </c>
      <c r="N1779" t="s">
        <v>84</v>
      </c>
      <c r="O1779" t="s">
        <v>61</v>
      </c>
      <c r="P1779" t="s">
        <v>40</v>
      </c>
      <c r="Q1779">
        <v>1</v>
      </c>
      <c r="R1779" s="1">
        <v>45133</v>
      </c>
      <c r="S1779">
        <v>3</v>
      </c>
      <c r="T1779">
        <v>1</v>
      </c>
      <c r="U1779">
        <v>4</v>
      </c>
      <c r="V1779" s="1">
        <v>44984</v>
      </c>
      <c r="W1779" t="s">
        <v>68</v>
      </c>
      <c r="X1779" t="s">
        <v>42</v>
      </c>
      <c r="Y1779" t="s">
        <v>52</v>
      </c>
      <c r="Z1779">
        <v>4</v>
      </c>
      <c r="AA1779">
        <v>475.03</v>
      </c>
      <c r="AB1779">
        <v>75</v>
      </c>
      <c r="AC1779" t="str" cm="1">
        <f t="array" ref="AC1779">_xlfn.IFS(AB1779 &lt;=29, "Young Adult", AB1779 &lt;=44, "Adult", AB1779 &lt;=59, "Middle Age", AB1779 &gt; 59, "Old")</f>
        <v>Old</v>
      </c>
      <c r="AD1779">
        <f t="shared" ca="1" si="54"/>
        <v>5</v>
      </c>
      <c r="AE1779" t="str" cm="1">
        <f t="array" ref="AE1779">_xlfn.IFS(S1779 &lt; 3, "Low", S1779 &lt;= 4, "Medium", S1779 &gt; 4, "High")</f>
        <v>Medium</v>
      </c>
      <c r="AF1779" t="str" cm="1">
        <f t="array" ref="AF1779">_xlfn.IFS(T1779 &lt; 3, "Unsatisfied", T1779 &lt;= 4, "Neutral", T1779 &gt; 4, "Satisfied" )</f>
        <v>Unsatisfied</v>
      </c>
      <c r="AG1779" t="str" cm="1">
        <f t="array" ref="AG1779">_xlfn.IFS(Q1779 &lt; 3, "Needs Improvement", Q1779 &lt;= 4, "Good", Q1779 &gt; 4, "Excellent" )</f>
        <v>Needs Improvement</v>
      </c>
      <c r="AH1779" t="str">
        <f t="shared" si="55"/>
        <v>Needs Improvement</v>
      </c>
    </row>
    <row r="1780" spans="1:34" x14ac:dyDescent="0.35">
      <c r="A1780">
        <v>2302</v>
      </c>
      <c r="B1780" s="1">
        <v>43467</v>
      </c>
      <c r="C1780" t="s">
        <v>133</v>
      </c>
      <c r="D1780" t="s">
        <v>54</v>
      </c>
      <c r="E1780" t="s">
        <v>108</v>
      </c>
      <c r="F1780" t="s">
        <v>31</v>
      </c>
      <c r="G1780" t="s">
        <v>32</v>
      </c>
      <c r="H1780" t="s">
        <v>33</v>
      </c>
      <c r="I1780" t="s">
        <v>34</v>
      </c>
      <c r="J1780" t="s">
        <v>101</v>
      </c>
      <c r="K1780" s="1">
        <v>32475</v>
      </c>
      <c r="L1780" t="s">
        <v>36</v>
      </c>
      <c r="M1780" t="s">
        <v>37</v>
      </c>
      <c r="N1780" t="s">
        <v>49</v>
      </c>
      <c r="O1780" t="s">
        <v>67</v>
      </c>
      <c r="P1780" t="s">
        <v>40</v>
      </c>
      <c r="Q1780">
        <v>4</v>
      </c>
      <c r="R1780" s="1">
        <v>45028</v>
      </c>
      <c r="S1780">
        <v>2</v>
      </c>
      <c r="T1780">
        <v>5</v>
      </c>
      <c r="U1780">
        <v>3</v>
      </c>
      <c r="V1780" s="1">
        <v>44996</v>
      </c>
      <c r="W1780" t="s">
        <v>62</v>
      </c>
      <c r="X1780" t="s">
        <v>42</v>
      </c>
      <c r="Y1780" t="s">
        <v>73</v>
      </c>
      <c r="Z1780">
        <v>2</v>
      </c>
      <c r="AA1780">
        <v>173.45</v>
      </c>
      <c r="AB1780">
        <v>31</v>
      </c>
      <c r="AC1780" t="str" cm="1">
        <f t="array" ref="AC1780">_xlfn.IFS(AB1780 &lt;=29, "Young Adult", AB1780 &lt;=44, "Adult", AB1780 &lt;=59, "Middle Age", AB1780 &gt; 59, "Old")</f>
        <v>Adult</v>
      </c>
      <c r="AD1780">
        <f t="shared" ca="1" si="54"/>
        <v>7</v>
      </c>
      <c r="AE1780" t="str" cm="1">
        <f t="array" ref="AE1780">_xlfn.IFS(S1780 &lt; 3, "Low", S1780 &lt;= 4, "Medium", S1780 &gt; 4, "High")</f>
        <v>Low</v>
      </c>
      <c r="AF1780" t="str" cm="1">
        <f t="array" ref="AF1780">_xlfn.IFS(T1780 &lt; 3, "Unsatisfied", T1780 &lt;= 4, "Neutral", T1780 &gt; 4, "Satisfied" )</f>
        <v>Satisfied</v>
      </c>
      <c r="AG1780" t="str" cm="1">
        <f t="array" ref="AG1780">_xlfn.IFS(Q1780 &lt; 3, "Needs Improvement", Q1780 &lt;= 4, "Good", Q1780 &gt; 4, "Excellent" )</f>
        <v>Good</v>
      </c>
      <c r="AH1780" t="str">
        <f t="shared" si="55"/>
        <v>Needs Improvement</v>
      </c>
    </row>
    <row r="1781" spans="1:34" x14ac:dyDescent="0.35">
      <c r="A1781">
        <v>2303</v>
      </c>
      <c r="B1781" s="1">
        <v>43764</v>
      </c>
      <c r="C1781" t="s">
        <v>133</v>
      </c>
      <c r="D1781" t="s">
        <v>81</v>
      </c>
      <c r="E1781" t="s">
        <v>108</v>
      </c>
      <c r="F1781" t="s">
        <v>31</v>
      </c>
      <c r="G1781" t="s">
        <v>32</v>
      </c>
      <c r="H1781" t="s">
        <v>33</v>
      </c>
      <c r="I1781" t="s">
        <v>34</v>
      </c>
      <c r="J1781" t="s">
        <v>70</v>
      </c>
      <c r="K1781" s="1">
        <v>21181</v>
      </c>
      <c r="L1781" t="s">
        <v>36</v>
      </c>
      <c r="M1781" t="s">
        <v>37</v>
      </c>
      <c r="N1781" t="s">
        <v>72</v>
      </c>
      <c r="O1781" t="s">
        <v>77</v>
      </c>
      <c r="P1781" t="s">
        <v>40</v>
      </c>
      <c r="Q1781">
        <v>5</v>
      </c>
      <c r="R1781" s="1">
        <v>44958</v>
      </c>
      <c r="S1781">
        <v>5</v>
      </c>
      <c r="T1781">
        <v>5</v>
      </c>
      <c r="U1781">
        <v>1</v>
      </c>
      <c r="V1781" s="1">
        <v>44939</v>
      </c>
      <c r="W1781" t="s">
        <v>50</v>
      </c>
      <c r="X1781" t="s">
        <v>51</v>
      </c>
      <c r="Y1781" t="s">
        <v>73</v>
      </c>
      <c r="Z1781">
        <v>2</v>
      </c>
      <c r="AA1781">
        <v>813.39</v>
      </c>
      <c r="AB1781">
        <v>62</v>
      </c>
      <c r="AC1781" t="str" cm="1">
        <f t="array" ref="AC1781">_xlfn.IFS(AB1781 &lt;=29, "Young Adult", AB1781 &lt;=44, "Adult", AB1781 &lt;=59, "Middle Age", AB1781 &gt; 59, "Old")</f>
        <v>Old</v>
      </c>
      <c r="AD1781">
        <f t="shared" ca="1" si="54"/>
        <v>6</v>
      </c>
      <c r="AE1781" t="str" cm="1">
        <f t="array" ref="AE1781">_xlfn.IFS(S1781 &lt; 3, "Low", S1781 &lt;= 4, "Medium", S1781 &gt; 4, "High")</f>
        <v>High</v>
      </c>
      <c r="AF1781" t="str" cm="1">
        <f t="array" ref="AF1781">_xlfn.IFS(T1781 &lt; 3, "Unsatisfied", T1781 &lt;= 4, "Neutral", T1781 &gt; 4, "Satisfied" )</f>
        <v>Satisfied</v>
      </c>
      <c r="AG1781" t="str" cm="1">
        <f t="array" ref="AG1781">_xlfn.IFS(Q1781 &lt; 3, "Needs Improvement", Q1781 &lt;= 4, "Good", Q1781 &gt; 4, "Excellent" )</f>
        <v>Excellent</v>
      </c>
      <c r="AH1781" t="str">
        <f t="shared" si="55"/>
        <v>Highly Effective</v>
      </c>
    </row>
    <row r="1782" spans="1:34" x14ac:dyDescent="0.35">
      <c r="A1782">
        <v>2304</v>
      </c>
      <c r="B1782" s="1">
        <v>44297</v>
      </c>
      <c r="C1782" t="s">
        <v>136</v>
      </c>
      <c r="D1782" t="s">
        <v>87</v>
      </c>
      <c r="E1782" t="s">
        <v>30</v>
      </c>
      <c r="F1782" t="s">
        <v>55</v>
      </c>
      <c r="G1782" t="s">
        <v>56</v>
      </c>
      <c r="H1782" t="s">
        <v>46</v>
      </c>
      <c r="I1782" t="s">
        <v>34</v>
      </c>
      <c r="J1782" t="s">
        <v>65</v>
      </c>
      <c r="K1782" s="1">
        <v>20931</v>
      </c>
      <c r="L1782" t="s">
        <v>36</v>
      </c>
      <c r="M1782" t="s">
        <v>37</v>
      </c>
      <c r="N1782" t="s">
        <v>38</v>
      </c>
      <c r="O1782" t="s">
        <v>77</v>
      </c>
      <c r="P1782" t="s">
        <v>40</v>
      </c>
      <c r="Q1782">
        <v>2</v>
      </c>
      <c r="R1782" s="1">
        <v>45106</v>
      </c>
      <c r="S1782">
        <v>5</v>
      </c>
      <c r="T1782">
        <v>1</v>
      </c>
      <c r="U1782">
        <v>2</v>
      </c>
      <c r="V1782" s="1">
        <v>44853</v>
      </c>
      <c r="W1782" t="s">
        <v>50</v>
      </c>
      <c r="X1782" t="s">
        <v>42</v>
      </c>
      <c r="Y1782" t="s">
        <v>73</v>
      </c>
      <c r="Z1782">
        <v>5</v>
      </c>
      <c r="AA1782">
        <v>759.9</v>
      </c>
      <c r="AB1782">
        <v>64</v>
      </c>
      <c r="AC1782" t="str" cm="1">
        <f t="array" ref="AC1782">_xlfn.IFS(AB1782 &lt;=29, "Young Adult", AB1782 &lt;=44, "Adult", AB1782 &lt;=59, "Middle Age", AB1782 &gt; 59, "Old")</f>
        <v>Old</v>
      </c>
      <c r="AD1782">
        <f t="shared" ca="1" si="54"/>
        <v>5</v>
      </c>
      <c r="AE1782" t="str" cm="1">
        <f t="array" ref="AE1782">_xlfn.IFS(S1782 &lt; 3, "Low", S1782 &lt;= 4, "Medium", S1782 &gt; 4, "High")</f>
        <v>High</v>
      </c>
      <c r="AF1782" t="str" cm="1">
        <f t="array" ref="AF1782">_xlfn.IFS(T1782 &lt; 3, "Unsatisfied", T1782 &lt;= 4, "Neutral", T1782 &gt; 4, "Satisfied" )</f>
        <v>Unsatisfied</v>
      </c>
      <c r="AG1782" t="str" cm="1">
        <f t="array" ref="AG1782">_xlfn.IFS(Q1782 &lt; 3, "Needs Improvement", Q1782 &lt;= 4, "Good", Q1782 &gt; 4, "Excellent" )</f>
        <v>Needs Improvement</v>
      </c>
      <c r="AH1782" t="str">
        <f t="shared" si="55"/>
        <v>Needs Improvement</v>
      </c>
    </row>
    <row r="1783" spans="1:34" x14ac:dyDescent="0.35">
      <c r="A1783">
        <v>2305</v>
      </c>
      <c r="B1783" s="1">
        <v>43810</v>
      </c>
      <c r="C1783" t="s">
        <v>113</v>
      </c>
      <c r="D1783" t="s">
        <v>44</v>
      </c>
      <c r="E1783" t="s">
        <v>30</v>
      </c>
      <c r="F1783" t="s">
        <v>46</v>
      </c>
      <c r="G1783" t="s">
        <v>45</v>
      </c>
      <c r="H1783" t="s">
        <v>55</v>
      </c>
      <c r="I1783" t="s">
        <v>34</v>
      </c>
      <c r="J1783" t="s">
        <v>70</v>
      </c>
      <c r="K1783" s="1">
        <v>25844</v>
      </c>
      <c r="L1783" t="s">
        <v>36</v>
      </c>
      <c r="M1783" t="s">
        <v>37</v>
      </c>
      <c r="N1783" t="s">
        <v>38</v>
      </c>
      <c r="O1783" t="s">
        <v>77</v>
      </c>
      <c r="P1783" t="s">
        <v>40</v>
      </c>
      <c r="Q1783">
        <v>2</v>
      </c>
      <c r="R1783" s="1">
        <v>45072</v>
      </c>
      <c r="S1783">
        <v>4</v>
      </c>
      <c r="T1783">
        <v>5</v>
      </c>
      <c r="U1783">
        <v>5</v>
      </c>
      <c r="V1783" s="1">
        <v>45040</v>
      </c>
      <c r="W1783" t="s">
        <v>92</v>
      </c>
      <c r="X1783" t="s">
        <v>51</v>
      </c>
      <c r="Y1783" t="s">
        <v>52</v>
      </c>
      <c r="Z1783">
        <v>2</v>
      </c>
      <c r="AA1783">
        <v>933.39</v>
      </c>
      <c r="AB1783">
        <v>49</v>
      </c>
      <c r="AC1783" t="str" cm="1">
        <f t="array" ref="AC1783">_xlfn.IFS(AB1783 &lt;=29, "Young Adult", AB1783 &lt;=44, "Adult", AB1783 &lt;=59, "Middle Age", AB1783 &gt; 59, "Old")</f>
        <v>Middle Age</v>
      </c>
      <c r="AD1783">
        <f t="shared" ca="1" si="54"/>
        <v>6</v>
      </c>
      <c r="AE1783" t="str" cm="1">
        <f t="array" ref="AE1783">_xlfn.IFS(S1783 &lt; 3, "Low", S1783 &lt;= 4, "Medium", S1783 &gt; 4, "High")</f>
        <v>Medium</v>
      </c>
      <c r="AF1783" t="str" cm="1">
        <f t="array" ref="AF1783">_xlfn.IFS(T1783 &lt; 3, "Unsatisfied", T1783 &lt;= 4, "Neutral", T1783 &gt; 4, "Satisfied" )</f>
        <v>Satisfied</v>
      </c>
      <c r="AG1783" t="str" cm="1">
        <f t="array" ref="AG1783">_xlfn.IFS(Q1783 &lt; 3, "Needs Improvement", Q1783 &lt;= 4, "Good", Q1783 &gt; 4, "Excellent" )</f>
        <v>Needs Improvement</v>
      </c>
      <c r="AH1783" t="str">
        <f t="shared" si="55"/>
        <v>Needs Improvement</v>
      </c>
    </row>
    <row r="1784" spans="1:34" x14ac:dyDescent="0.35">
      <c r="A1784">
        <v>2306</v>
      </c>
      <c r="B1784" s="1">
        <v>44125</v>
      </c>
      <c r="C1784" t="s">
        <v>113</v>
      </c>
      <c r="D1784" t="s">
        <v>29</v>
      </c>
      <c r="E1784" t="s">
        <v>30</v>
      </c>
      <c r="F1784" t="s">
        <v>46</v>
      </c>
      <c r="G1784" t="s">
        <v>56</v>
      </c>
      <c r="H1784" t="s">
        <v>55</v>
      </c>
      <c r="I1784" t="s">
        <v>34</v>
      </c>
      <c r="J1784" t="s">
        <v>96</v>
      </c>
      <c r="K1784" s="1">
        <v>36470</v>
      </c>
      <c r="L1784" t="s">
        <v>36</v>
      </c>
      <c r="M1784" t="s">
        <v>48</v>
      </c>
      <c r="N1784" t="s">
        <v>49</v>
      </c>
      <c r="O1784" t="s">
        <v>67</v>
      </c>
      <c r="P1784" t="s">
        <v>40</v>
      </c>
      <c r="Q1784">
        <v>1</v>
      </c>
      <c r="R1784" s="1">
        <v>45041</v>
      </c>
      <c r="S1784">
        <v>3</v>
      </c>
      <c r="T1784">
        <v>4</v>
      </c>
      <c r="U1784">
        <v>3</v>
      </c>
      <c r="V1784" s="1">
        <v>44985</v>
      </c>
      <c r="W1784" t="s">
        <v>92</v>
      </c>
      <c r="X1784" t="s">
        <v>51</v>
      </c>
      <c r="Y1784" t="s">
        <v>43</v>
      </c>
      <c r="Z1784">
        <v>2</v>
      </c>
      <c r="AA1784">
        <v>217.33</v>
      </c>
      <c r="AB1784">
        <v>21</v>
      </c>
      <c r="AC1784" t="str" cm="1">
        <f t="array" ref="AC1784">_xlfn.IFS(AB1784 &lt;=29, "Young Adult", AB1784 &lt;=44, "Adult", AB1784 &lt;=59, "Middle Age", AB1784 &gt; 59, "Old")</f>
        <v>Young Adult</v>
      </c>
      <c r="AD1784">
        <f t="shared" ca="1" si="54"/>
        <v>5</v>
      </c>
      <c r="AE1784" t="str" cm="1">
        <f t="array" ref="AE1784">_xlfn.IFS(S1784 &lt; 3, "Low", S1784 &lt;= 4, "Medium", S1784 &gt; 4, "High")</f>
        <v>Medium</v>
      </c>
      <c r="AF1784" t="str" cm="1">
        <f t="array" ref="AF1784">_xlfn.IFS(T1784 &lt; 3, "Unsatisfied", T1784 &lt;= 4, "Neutral", T1784 &gt; 4, "Satisfied" )</f>
        <v>Neutral</v>
      </c>
      <c r="AG1784" t="str" cm="1">
        <f t="array" ref="AG1784">_xlfn.IFS(Q1784 &lt; 3, "Needs Improvement", Q1784 &lt;= 4, "Good", Q1784 &gt; 4, "Excellent" )</f>
        <v>Needs Improvement</v>
      </c>
      <c r="AH1784" t="str">
        <f t="shared" si="55"/>
        <v>Needs Improvement</v>
      </c>
    </row>
    <row r="1785" spans="1:34" x14ac:dyDescent="0.35">
      <c r="A1785">
        <v>2307</v>
      </c>
      <c r="B1785" s="1">
        <v>43959</v>
      </c>
      <c r="C1785" t="s">
        <v>113</v>
      </c>
      <c r="D1785" t="s">
        <v>69</v>
      </c>
      <c r="E1785" t="s">
        <v>30</v>
      </c>
      <c r="F1785" t="s">
        <v>46</v>
      </c>
      <c r="G1785" t="s">
        <v>32</v>
      </c>
      <c r="H1785" t="s">
        <v>46</v>
      </c>
      <c r="I1785" t="s">
        <v>115</v>
      </c>
      <c r="J1785" t="s">
        <v>96</v>
      </c>
      <c r="K1785" s="1">
        <v>32268</v>
      </c>
      <c r="L1785" t="s">
        <v>36</v>
      </c>
      <c r="M1785" t="s">
        <v>48</v>
      </c>
      <c r="N1785" t="s">
        <v>84</v>
      </c>
      <c r="O1785" t="s">
        <v>61</v>
      </c>
      <c r="P1785" t="s">
        <v>40</v>
      </c>
      <c r="Q1785">
        <v>2</v>
      </c>
      <c r="R1785" s="1">
        <v>45129</v>
      </c>
      <c r="S1785">
        <v>5</v>
      </c>
      <c r="T1785">
        <v>2</v>
      </c>
      <c r="U1785">
        <v>3</v>
      </c>
      <c r="V1785" s="1">
        <v>45067</v>
      </c>
      <c r="W1785" t="s">
        <v>50</v>
      </c>
      <c r="X1785" t="s">
        <v>42</v>
      </c>
      <c r="Y1785" t="s">
        <v>73</v>
      </c>
      <c r="Z1785">
        <v>2</v>
      </c>
      <c r="AA1785">
        <v>856.15</v>
      </c>
      <c r="AB1785">
        <v>32</v>
      </c>
      <c r="AC1785" t="str" cm="1">
        <f t="array" ref="AC1785">_xlfn.IFS(AB1785 &lt;=29, "Young Adult", AB1785 &lt;=44, "Adult", AB1785 &lt;=59, "Middle Age", AB1785 &gt; 59, "Old")</f>
        <v>Adult</v>
      </c>
      <c r="AD1785">
        <f t="shared" ca="1" si="54"/>
        <v>6</v>
      </c>
      <c r="AE1785" t="str" cm="1">
        <f t="array" ref="AE1785">_xlfn.IFS(S1785 &lt; 3, "Low", S1785 &lt;= 4, "Medium", S1785 &gt; 4, "High")</f>
        <v>High</v>
      </c>
      <c r="AF1785" t="str" cm="1">
        <f t="array" ref="AF1785">_xlfn.IFS(T1785 &lt; 3, "Unsatisfied", T1785 &lt;= 4, "Neutral", T1785 &gt; 4, "Satisfied" )</f>
        <v>Unsatisfied</v>
      </c>
      <c r="AG1785" t="str" cm="1">
        <f t="array" ref="AG1785">_xlfn.IFS(Q1785 &lt; 3, "Needs Improvement", Q1785 &lt;= 4, "Good", Q1785 &gt; 4, "Excellent" )</f>
        <v>Needs Improvement</v>
      </c>
      <c r="AH1785" t="str">
        <f t="shared" si="55"/>
        <v>Needs Improvement</v>
      </c>
    </row>
    <row r="1786" spans="1:34" x14ac:dyDescent="0.35">
      <c r="A1786">
        <v>2308</v>
      </c>
      <c r="B1786" s="1">
        <v>44705</v>
      </c>
      <c r="C1786" t="s">
        <v>120</v>
      </c>
      <c r="D1786" t="s">
        <v>44</v>
      </c>
      <c r="E1786" t="s">
        <v>30</v>
      </c>
      <c r="F1786" t="s">
        <v>55</v>
      </c>
      <c r="G1786" t="s">
        <v>45</v>
      </c>
      <c r="H1786" t="s">
        <v>55</v>
      </c>
      <c r="I1786" t="s">
        <v>34</v>
      </c>
      <c r="J1786" t="s">
        <v>70</v>
      </c>
      <c r="K1786" s="1">
        <v>36289</v>
      </c>
      <c r="L1786" t="s">
        <v>36</v>
      </c>
      <c r="M1786" t="s">
        <v>48</v>
      </c>
      <c r="N1786" t="s">
        <v>60</v>
      </c>
      <c r="O1786" t="s">
        <v>77</v>
      </c>
      <c r="P1786" t="s">
        <v>40</v>
      </c>
      <c r="Q1786">
        <v>5</v>
      </c>
      <c r="R1786" s="1">
        <v>44996</v>
      </c>
      <c r="S1786">
        <v>1</v>
      </c>
      <c r="T1786">
        <v>2</v>
      </c>
      <c r="U1786">
        <v>3</v>
      </c>
      <c r="V1786" s="1">
        <v>44812</v>
      </c>
      <c r="W1786" t="s">
        <v>92</v>
      </c>
      <c r="X1786" t="s">
        <v>42</v>
      </c>
      <c r="Y1786" t="s">
        <v>63</v>
      </c>
      <c r="Z1786">
        <v>4</v>
      </c>
      <c r="AA1786">
        <v>751.86</v>
      </c>
      <c r="AB1786">
        <v>23</v>
      </c>
      <c r="AC1786" t="str" cm="1">
        <f t="array" ref="AC1786">_xlfn.IFS(AB1786 &lt;=29, "Young Adult", AB1786 &lt;=44, "Adult", AB1786 &lt;=59, "Middle Age", AB1786 &gt; 59, "Old")</f>
        <v>Young Adult</v>
      </c>
      <c r="AD1786">
        <f t="shared" ca="1" si="54"/>
        <v>4</v>
      </c>
      <c r="AE1786" t="str" cm="1">
        <f t="array" ref="AE1786">_xlfn.IFS(S1786 &lt; 3, "Low", S1786 &lt;= 4, "Medium", S1786 &gt; 4, "High")</f>
        <v>Low</v>
      </c>
      <c r="AF1786" t="str" cm="1">
        <f t="array" ref="AF1786">_xlfn.IFS(T1786 &lt; 3, "Unsatisfied", T1786 &lt;= 4, "Neutral", T1786 &gt; 4, "Satisfied" )</f>
        <v>Unsatisfied</v>
      </c>
      <c r="AG1786" t="str" cm="1">
        <f t="array" ref="AG1786">_xlfn.IFS(Q1786 &lt; 3, "Needs Improvement", Q1786 &lt;= 4, "Good", Q1786 &gt; 4, "Excellent" )</f>
        <v>Excellent</v>
      </c>
      <c r="AH1786" t="str">
        <f t="shared" si="55"/>
        <v>Effective</v>
      </c>
    </row>
    <row r="1787" spans="1:34" x14ac:dyDescent="0.35">
      <c r="A1787">
        <v>2309</v>
      </c>
      <c r="B1787" s="1">
        <v>43621</v>
      </c>
      <c r="C1787" t="s">
        <v>120</v>
      </c>
      <c r="D1787" t="s">
        <v>29</v>
      </c>
      <c r="E1787" t="s">
        <v>30</v>
      </c>
      <c r="F1787" t="s">
        <v>46</v>
      </c>
      <c r="G1787" t="s">
        <v>45</v>
      </c>
      <c r="H1787" t="s">
        <v>46</v>
      </c>
      <c r="I1787" t="s">
        <v>34</v>
      </c>
      <c r="J1787" t="s">
        <v>65</v>
      </c>
      <c r="K1787" s="1">
        <v>33335</v>
      </c>
      <c r="L1787" t="s">
        <v>36</v>
      </c>
      <c r="M1787" t="s">
        <v>48</v>
      </c>
      <c r="N1787" t="s">
        <v>49</v>
      </c>
      <c r="O1787" t="s">
        <v>39</v>
      </c>
      <c r="P1787" t="s">
        <v>40</v>
      </c>
      <c r="Q1787">
        <v>2</v>
      </c>
      <c r="R1787" s="1">
        <v>44929</v>
      </c>
      <c r="S1787">
        <v>2</v>
      </c>
      <c r="T1787">
        <v>5</v>
      </c>
      <c r="U1787">
        <v>5</v>
      </c>
      <c r="V1787" s="1">
        <v>45127</v>
      </c>
      <c r="W1787" t="s">
        <v>92</v>
      </c>
      <c r="X1787" t="s">
        <v>42</v>
      </c>
      <c r="Y1787" t="s">
        <v>52</v>
      </c>
      <c r="Z1787">
        <v>1</v>
      </c>
      <c r="AA1787">
        <v>309.24</v>
      </c>
      <c r="AB1787">
        <v>28</v>
      </c>
      <c r="AC1787" t="str" cm="1">
        <f t="array" ref="AC1787">_xlfn.IFS(AB1787 &lt;=29, "Young Adult", AB1787 &lt;=44, "Adult", AB1787 &lt;=59, "Middle Age", AB1787 &gt; 59, "Old")</f>
        <v>Young Adult</v>
      </c>
      <c r="AD1787">
        <f t="shared" ca="1" si="54"/>
        <v>7</v>
      </c>
      <c r="AE1787" t="str" cm="1">
        <f t="array" ref="AE1787">_xlfn.IFS(S1787 &lt; 3, "Low", S1787 &lt;= 4, "Medium", S1787 &gt; 4, "High")</f>
        <v>Low</v>
      </c>
      <c r="AF1787" t="str" cm="1">
        <f t="array" ref="AF1787">_xlfn.IFS(T1787 &lt; 3, "Unsatisfied", T1787 &lt;= 4, "Neutral", T1787 &gt; 4, "Satisfied" )</f>
        <v>Satisfied</v>
      </c>
      <c r="AG1787" t="str" cm="1">
        <f t="array" ref="AG1787">_xlfn.IFS(Q1787 &lt; 3, "Needs Improvement", Q1787 &lt;= 4, "Good", Q1787 &gt; 4, "Excellent" )</f>
        <v>Needs Improvement</v>
      </c>
      <c r="AH1787" t="str">
        <f t="shared" si="55"/>
        <v>Needs Improvement</v>
      </c>
    </row>
    <row r="1788" spans="1:34" x14ac:dyDescent="0.35">
      <c r="A1788">
        <v>2310</v>
      </c>
      <c r="B1788" s="1">
        <v>44672</v>
      </c>
      <c r="C1788" t="s">
        <v>122</v>
      </c>
      <c r="D1788" t="s">
        <v>69</v>
      </c>
      <c r="E1788" t="s">
        <v>30</v>
      </c>
      <c r="F1788" t="s">
        <v>46</v>
      </c>
      <c r="G1788" t="s">
        <v>56</v>
      </c>
      <c r="H1788" t="s">
        <v>46</v>
      </c>
      <c r="I1788" t="s">
        <v>34</v>
      </c>
      <c r="J1788" t="s">
        <v>97</v>
      </c>
      <c r="K1788" s="1">
        <v>30641</v>
      </c>
      <c r="L1788" t="s">
        <v>36</v>
      </c>
      <c r="M1788" t="s">
        <v>48</v>
      </c>
      <c r="N1788" t="s">
        <v>49</v>
      </c>
      <c r="O1788" t="s">
        <v>61</v>
      </c>
      <c r="P1788" t="s">
        <v>40</v>
      </c>
      <c r="Q1788">
        <v>5</v>
      </c>
      <c r="R1788" s="1">
        <v>44838</v>
      </c>
      <c r="S1788">
        <v>4</v>
      </c>
      <c r="T1788">
        <v>1</v>
      </c>
      <c r="U1788">
        <v>3</v>
      </c>
      <c r="V1788" s="1">
        <v>44922</v>
      </c>
      <c r="W1788" t="s">
        <v>41</v>
      </c>
      <c r="X1788" t="s">
        <v>42</v>
      </c>
      <c r="Y1788" t="s">
        <v>52</v>
      </c>
      <c r="Z1788">
        <v>4</v>
      </c>
      <c r="AA1788">
        <v>581.95000000000005</v>
      </c>
      <c r="AB1788">
        <v>39</v>
      </c>
      <c r="AC1788" t="str" cm="1">
        <f t="array" ref="AC1788">_xlfn.IFS(AB1788 &lt;=29, "Young Adult", AB1788 &lt;=44, "Adult", AB1788 &lt;=59, "Middle Age", AB1788 &gt; 59, "Old")</f>
        <v>Adult</v>
      </c>
      <c r="AD1788">
        <f t="shared" ca="1" si="54"/>
        <v>4</v>
      </c>
      <c r="AE1788" t="str" cm="1">
        <f t="array" ref="AE1788">_xlfn.IFS(S1788 &lt; 3, "Low", S1788 &lt;= 4, "Medium", S1788 &gt; 4, "High")</f>
        <v>Medium</v>
      </c>
      <c r="AF1788" t="str" cm="1">
        <f t="array" ref="AF1788">_xlfn.IFS(T1788 &lt; 3, "Unsatisfied", T1788 &lt;= 4, "Neutral", T1788 &gt; 4, "Satisfied" )</f>
        <v>Unsatisfied</v>
      </c>
      <c r="AG1788" t="str" cm="1">
        <f t="array" ref="AG1788">_xlfn.IFS(Q1788 &lt; 3, "Needs Improvement", Q1788 &lt;= 4, "Good", Q1788 &gt; 4, "Excellent" )</f>
        <v>Excellent</v>
      </c>
      <c r="AH1788" t="str">
        <f t="shared" si="55"/>
        <v>Needs Improvement</v>
      </c>
    </row>
    <row r="1789" spans="1:34" x14ac:dyDescent="0.35">
      <c r="A1789">
        <v>2311</v>
      </c>
      <c r="B1789" s="1">
        <v>43809</v>
      </c>
      <c r="C1789" t="s">
        <v>120</v>
      </c>
      <c r="D1789" t="s">
        <v>94</v>
      </c>
      <c r="E1789" t="s">
        <v>30</v>
      </c>
      <c r="F1789" t="s">
        <v>46</v>
      </c>
      <c r="G1789" t="s">
        <v>45</v>
      </c>
      <c r="H1789" t="s">
        <v>55</v>
      </c>
      <c r="I1789" t="s">
        <v>34</v>
      </c>
      <c r="J1789" t="s">
        <v>70</v>
      </c>
      <c r="K1789" s="1">
        <v>26017</v>
      </c>
      <c r="L1789" t="s">
        <v>36</v>
      </c>
      <c r="M1789" t="s">
        <v>37</v>
      </c>
      <c r="N1789" t="s">
        <v>72</v>
      </c>
      <c r="O1789" t="s">
        <v>77</v>
      </c>
      <c r="P1789" t="s">
        <v>40</v>
      </c>
      <c r="Q1789">
        <v>2</v>
      </c>
      <c r="R1789" s="1">
        <v>45000</v>
      </c>
      <c r="S1789">
        <v>5</v>
      </c>
      <c r="T1789">
        <v>3</v>
      </c>
      <c r="U1789">
        <v>2</v>
      </c>
      <c r="V1789" s="1">
        <v>45020</v>
      </c>
      <c r="W1789" t="s">
        <v>41</v>
      </c>
      <c r="X1789" t="s">
        <v>51</v>
      </c>
      <c r="Y1789" t="s">
        <v>73</v>
      </c>
      <c r="Z1789">
        <v>5</v>
      </c>
      <c r="AA1789">
        <v>616.42999999999995</v>
      </c>
      <c r="AB1789">
        <v>48</v>
      </c>
      <c r="AC1789" t="str" cm="1">
        <f t="array" ref="AC1789">_xlfn.IFS(AB1789 &lt;=29, "Young Adult", AB1789 &lt;=44, "Adult", AB1789 &lt;=59, "Middle Age", AB1789 &gt; 59, "Old")</f>
        <v>Middle Age</v>
      </c>
      <c r="AD1789">
        <f t="shared" ca="1" si="54"/>
        <v>6</v>
      </c>
      <c r="AE1789" t="str" cm="1">
        <f t="array" ref="AE1789">_xlfn.IFS(S1789 &lt; 3, "Low", S1789 &lt;= 4, "Medium", S1789 &gt; 4, "High")</f>
        <v>High</v>
      </c>
      <c r="AF1789" t="str" cm="1">
        <f t="array" ref="AF1789">_xlfn.IFS(T1789 &lt; 3, "Unsatisfied", T1789 &lt;= 4, "Neutral", T1789 &gt; 4, "Satisfied" )</f>
        <v>Neutral</v>
      </c>
      <c r="AG1789" t="str" cm="1">
        <f t="array" ref="AG1789">_xlfn.IFS(Q1789 &lt; 3, "Needs Improvement", Q1789 &lt;= 4, "Good", Q1789 &gt; 4, "Excellent" )</f>
        <v>Needs Improvement</v>
      </c>
      <c r="AH1789" t="str">
        <f t="shared" si="55"/>
        <v>Needs Improvement</v>
      </c>
    </row>
    <row r="1790" spans="1:34" x14ac:dyDescent="0.35">
      <c r="A1790">
        <v>2312</v>
      </c>
      <c r="B1790" s="1">
        <v>43795</v>
      </c>
      <c r="C1790" t="s">
        <v>120</v>
      </c>
      <c r="D1790" t="s">
        <v>74</v>
      </c>
      <c r="E1790" t="s">
        <v>30</v>
      </c>
      <c r="F1790" t="s">
        <v>55</v>
      </c>
      <c r="G1790" t="s">
        <v>32</v>
      </c>
      <c r="H1790" t="s">
        <v>46</v>
      </c>
      <c r="I1790" t="s">
        <v>95</v>
      </c>
      <c r="J1790" t="s">
        <v>70</v>
      </c>
      <c r="K1790" s="1">
        <v>18973</v>
      </c>
      <c r="L1790" t="s">
        <v>36</v>
      </c>
      <c r="M1790" t="s">
        <v>48</v>
      </c>
      <c r="N1790" t="s">
        <v>84</v>
      </c>
      <c r="O1790" t="s">
        <v>39</v>
      </c>
      <c r="P1790" t="s">
        <v>40</v>
      </c>
      <c r="Q1790">
        <v>4</v>
      </c>
      <c r="R1790" s="1">
        <v>45018</v>
      </c>
      <c r="S1790">
        <v>1</v>
      </c>
      <c r="T1790">
        <v>4</v>
      </c>
      <c r="U1790">
        <v>3</v>
      </c>
      <c r="V1790" s="1">
        <v>44932</v>
      </c>
      <c r="W1790" t="s">
        <v>41</v>
      </c>
      <c r="X1790" t="s">
        <v>42</v>
      </c>
      <c r="Y1790" t="s">
        <v>63</v>
      </c>
      <c r="Z1790">
        <v>3</v>
      </c>
      <c r="AA1790">
        <v>623.75</v>
      </c>
      <c r="AB1790">
        <v>68</v>
      </c>
      <c r="AC1790" t="str" cm="1">
        <f t="array" ref="AC1790">_xlfn.IFS(AB1790 &lt;=29, "Young Adult", AB1790 &lt;=44, "Adult", AB1790 &lt;=59, "Middle Age", AB1790 &gt; 59, "Old")</f>
        <v>Old</v>
      </c>
      <c r="AD1790">
        <f t="shared" ca="1" si="54"/>
        <v>6</v>
      </c>
      <c r="AE1790" t="str" cm="1">
        <f t="array" ref="AE1790">_xlfn.IFS(S1790 &lt; 3, "Low", S1790 &lt;= 4, "Medium", S1790 &gt; 4, "High")</f>
        <v>Low</v>
      </c>
      <c r="AF1790" t="str" cm="1">
        <f t="array" ref="AF1790">_xlfn.IFS(T1790 &lt; 3, "Unsatisfied", T1790 &lt;= 4, "Neutral", T1790 &gt; 4, "Satisfied" )</f>
        <v>Neutral</v>
      </c>
      <c r="AG1790" t="str" cm="1">
        <f t="array" ref="AG1790">_xlfn.IFS(Q1790 &lt; 3, "Needs Improvement", Q1790 &lt;= 4, "Good", Q1790 &gt; 4, "Excellent" )</f>
        <v>Good</v>
      </c>
      <c r="AH1790" t="str">
        <f t="shared" si="55"/>
        <v>Effective</v>
      </c>
    </row>
    <row r="1791" spans="1:34" x14ac:dyDescent="0.35">
      <c r="A1791">
        <v>2313</v>
      </c>
      <c r="B1791" s="1">
        <v>44452</v>
      </c>
      <c r="C1791" t="s">
        <v>120</v>
      </c>
      <c r="D1791" t="s">
        <v>81</v>
      </c>
      <c r="E1791" t="s">
        <v>30</v>
      </c>
      <c r="F1791" t="s">
        <v>46</v>
      </c>
      <c r="G1791" t="s">
        <v>32</v>
      </c>
      <c r="H1791" t="s">
        <v>55</v>
      </c>
      <c r="I1791" t="s">
        <v>95</v>
      </c>
      <c r="J1791" t="s">
        <v>100</v>
      </c>
      <c r="K1791" s="1">
        <v>36829</v>
      </c>
      <c r="L1791" t="s">
        <v>36</v>
      </c>
      <c r="M1791" t="s">
        <v>48</v>
      </c>
      <c r="N1791" t="s">
        <v>84</v>
      </c>
      <c r="O1791" t="s">
        <v>77</v>
      </c>
      <c r="P1791" t="s">
        <v>40</v>
      </c>
      <c r="Q1791">
        <v>2</v>
      </c>
      <c r="R1791" s="1">
        <v>45020</v>
      </c>
      <c r="S1791">
        <v>5</v>
      </c>
      <c r="T1791">
        <v>2</v>
      </c>
      <c r="U1791">
        <v>3</v>
      </c>
      <c r="V1791" s="1">
        <v>44961</v>
      </c>
      <c r="W1791" t="s">
        <v>62</v>
      </c>
      <c r="X1791" t="s">
        <v>51</v>
      </c>
      <c r="Y1791" t="s">
        <v>73</v>
      </c>
      <c r="Z1791">
        <v>1</v>
      </c>
      <c r="AA1791">
        <v>802.99</v>
      </c>
      <c r="AB1791">
        <v>21</v>
      </c>
      <c r="AC1791" t="str" cm="1">
        <f t="array" ref="AC1791">_xlfn.IFS(AB1791 &lt;=29, "Young Adult", AB1791 &lt;=44, "Adult", AB1791 &lt;=59, "Middle Age", AB1791 &gt; 59, "Old")</f>
        <v>Young Adult</v>
      </c>
      <c r="AD1791">
        <f t="shared" ca="1" si="54"/>
        <v>4</v>
      </c>
      <c r="AE1791" t="str" cm="1">
        <f t="array" ref="AE1791">_xlfn.IFS(S1791 &lt; 3, "Low", S1791 &lt;= 4, "Medium", S1791 &gt; 4, "High")</f>
        <v>High</v>
      </c>
      <c r="AF1791" t="str" cm="1">
        <f t="array" ref="AF1791">_xlfn.IFS(T1791 &lt; 3, "Unsatisfied", T1791 &lt;= 4, "Neutral", T1791 &gt; 4, "Satisfied" )</f>
        <v>Unsatisfied</v>
      </c>
      <c r="AG1791" t="str" cm="1">
        <f t="array" ref="AG1791">_xlfn.IFS(Q1791 &lt; 3, "Needs Improvement", Q1791 &lt;= 4, "Good", Q1791 &gt; 4, "Excellent" )</f>
        <v>Needs Improvement</v>
      </c>
      <c r="AH1791" t="str">
        <f t="shared" si="55"/>
        <v>Needs Improvement</v>
      </c>
    </row>
    <row r="1792" spans="1:34" x14ac:dyDescent="0.35">
      <c r="A1792">
        <v>2314</v>
      </c>
      <c r="B1792" s="1">
        <v>43696</v>
      </c>
      <c r="C1792" t="s">
        <v>120</v>
      </c>
      <c r="D1792" t="s">
        <v>54</v>
      </c>
      <c r="E1792" t="s">
        <v>30</v>
      </c>
      <c r="F1792" t="s">
        <v>46</v>
      </c>
      <c r="G1792" t="s">
        <v>32</v>
      </c>
      <c r="H1792" t="s">
        <v>46</v>
      </c>
      <c r="I1792" t="s">
        <v>95</v>
      </c>
      <c r="J1792" t="s">
        <v>70</v>
      </c>
      <c r="K1792" s="1">
        <v>22572</v>
      </c>
      <c r="L1792" t="s">
        <v>36</v>
      </c>
      <c r="M1792" t="s">
        <v>37</v>
      </c>
      <c r="N1792" t="s">
        <v>84</v>
      </c>
      <c r="O1792" t="s">
        <v>67</v>
      </c>
      <c r="P1792" t="s">
        <v>40</v>
      </c>
      <c r="Q1792">
        <v>1</v>
      </c>
      <c r="R1792" s="1">
        <v>45100</v>
      </c>
      <c r="S1792">
        <v>4</v>
      </c>
      <c r="T1792">
        <v>1</v>
      </c>
      <c r="U1792">
        <v>3</v>
      </c>
      <c r="V1792" s="1">
        <v>44883</v>
      </c>
      <c r="W1792" t="s">
        <v>92</v>
      </c>
      <c r="X1792" t="s">
        <v>51</v>
      </c>
      <c r="Y1792" t="s">
        <v>43</v>
      </c>
      <c r="Z1792">
        <v>1</v>
      </c>
      <c r="AA1792">
        <v>725.98</v>
      </c>
      <c r="AB1792">
        <v>58</v>
      </c>
      <c r="AC1792" t="str" cm="1">
        <f t="array" ref="AC1792">_xlfn.IFS(AB1792 &lt;=29, "Young Adult", AB1792 &lt;=44, "Adult", AB1792 &lt;=59, "Middle Age", AB1792 &gt; 59, "Old")</f>
        <v>Middle Age</v>
      </c>
      <c r="AD1792">
        <f t="shared" ca="1" si="54"/>
        <v>6</v>
      </c>
      <c r="AE1792" t="str" cm="1">
        <f t="array" ref="AE1792">_xlfn.IFS(S1792 &lt; 3, "Low", S1792 &lt;= 4, "Medium", S1792 &gt; 4, "High")</f>
        <v>Medium</v>
      </c>
      <c r="AF1792" t="str" cm="1">
        <f t="array" ref="AF1792">_xlfn.IFS(T1792 &lt; 3, "Unsatisfied", T1792 &lt;= 4, "Neutral", T1792 &gt; 4, "Satisfied" )</f>
        <v>Unsatisfied</v>
      </c>
      <c r="AG1792" t="str" cm="1">
        <f t="array" ref="AG1792">_xlfn.IFS(Q1792 &lt; 3, "Needs Improvement", Q1792 &lt;= 4, "Good", Q1792 &gt; 4, "Excellent" )</f>
        <v>Needs Improvement</v>
      </c>
      <c r="AH1792" t="str">
        <f t="shared" si="55"/>
        <v>Needs Improvement</v>
      </c>
    </row>
    <row r="1793" spans="1:34" x14ac:dyDescent="0.35">
      <c r="A1793">
        <v>2315</v>
      </c>
      <c r="B1793" s="1">
        <v>44724</v>
      </c>
      <c r="C1793" t="s">
        <v>133</v>
      </c>
      <c r="D1793" t="s">
        <v>29</v>
      </c>
      <c r="E1793" t="s">
        <v>30</v>
      </c>
      <c r="F1793" t="s">
        <v>55</v>
      </c>
      <c r="G1793" t="s">
        <v>45</v>
      </c>
      <c r="H1793" t="s">
        <v>55</v>
      </c>
      <c r="I1793" t="s">
        <v>34</v>
      </c>
      <c r="J1793" t="s">
        <v>96</v>
      </c>
      <c r="K1793" s="1">
        <v>31462</v>
      </c>
      <c r="L1793" t="s">
        <v>36</v>
      </c>
      <c r="M1793" t="s">
        <v>37</v>
      </c>
      <c r="N1793" t="s">
        <v>60</v>
      </c>
      <c r="O1793" t="s">
        <v>67</v>
      </c>
      <c r="P1793" t="s">
        <v>40</v>
      </c>
      <c r="Q1793">
        <v>4</v>
      </c>
      <c r="R1793" s="1">
        <v>44783</v>
      </c>
      <c r="S1793">
        <v>4</v>
      </c>
      <c r="T1793">
        <v>3</v>
      </c>
      <c r="U1793">
        <v>2</v>
      </c>
      <c r="V1793" s="1">
        <v>44900</v>
      </c>
      <c r="W1793" t="s">
        <v>50</v>
      </c>
      <c r="X1793" t="s">
        <v>51</v>
      </c>
      <c r="Y1793" t="s">
        <v>52</v>
      </c>
      <c r="Z1793">
        <v>1</v>
      </c>
      <c r="AA1793">
        <v>252.59</v>
      </c>
      <c r="AB1793">
        <v>36</v>
      </c>
      <c r="AC1793" t="str" cm="1">
        <f t="array" ref="AC1793">_xlfn.IFS(AB1793 &lt;=29, "Young Adult", AB1793 &lt;=44, "Adult", AB1793 &lt;=59, "Middle Age", AB1793 &gt; 59, "Old")</f>
        <v>Adult</v>
      </c>
      <c r="AD1793">
        <f t="shared" ca="1" si="54"/>
        <v>4</v>
      </c>
      <c r="AE1793" t="str" cm="1">
        <f t="array" ref="AE1793">_xlfn.IFS(S1793 &lt; 3, "Low", S1793 &lt;= 4, "Medium", S1793 &gt; 4, "High")</f>
        <v>Medium</v>
      </c>
      <c r="AF1793" t="str" cm="1">
        <f t="array" ref="AF1793">_xlfn.IFS(T1793 &lt; 3, "Unsatisfied", T1793 &lt;= 4, "Neutral", T1793 &gt; 4, "Satisfied" )</f>
        <v>Neutral</v>
      </c>
      <c r="AG1793" t="str" cm="1">
        <f t="array" ref="AG1793">_xlfn.IFS(Q1793 &lt; 3, "Needs Improvement", Q1793 &lt;= 4, "Good", Q1793 &gt; 4, "Excellent" )</f>
        <v>Good</v>
      </c>
      <c r="AH1793" t="str">
        <f t="shared" si="55"/>
        <v>Needs Improvement</v>
      </c>
    </row>
    <row r="1794" spans="1:34" x14ac:dyDescent="0.35">
      <c r="A1794">
        <v>2316</v>
      </c>
      <c r="B1794" s="1">
        <v>44398</v>
      </c>
      <c r="C1794" t="s">
        <v>133</v>
      </c>
      <c r="D1794" t="s">
        <v>85</v>
      </c>
      <c r="E1794" t="s">
        <v>30</v>
      </c>
      <c r="F1794" t="s">
        <v>55</v>
      </c>
      <c r="G1794" t="s">
        <v>56</v>
      </c>
      <c r="H1794" t="s">
        <v>55</v>
      </c>
      <c r="I1794" t="s">
        <v>34</v>
      </c>
      <c r="J1794" t="s">
        <v>70</v>
      </c>
      <c r="K1794" s="1">
        <v>26936</v>
      </c>
      <c r="L1794" t="s">
        <v>36</v>
      </c>
      <c r="M1794" t="s">
        <v>48</v>
      </c>
      <c r="N1794" t="s">
        <v>84</v>
      </c>
      <c r="O1794" t="s">
        <v>77</v>
      </c>
      <c r="P1794" t="s">
        <v>40</v>
      </c>
      <c r="Q1794">
        <v>2</v>
      </c>
      <c r="R1794" s="1">
        <v>44810</v>
      </c>
      <c r="S1794">
        <v>4</v>
      </c>
      <c r="T1794">
        <v>2</v>
      </c>
      <c r="U1794">
        <v>5</v>
      </c>
      <c r="V1794" s="1">
        <v>45069</v>
      </c>
      <c r="W1794" t="s">
        <v>92</v>
      </c>
      <c r="X1794" t="s">
        <v>42</v>
      </c>
      <c r="Y1794" t="s">
        <v>43</v>
      </c>
      <c r="Z1794">
        <v>1</v>
      </c>
      <c r="AA1794">
        <v>731.84</v>
      </c>
      <c r="AB1794">
        <v>48</v>
      </c>
      <c r="AC1794" t="str" cm="1">
        <f t="array" ref="AC1794">_xlfn.IFS(AB1794 &lt;=29, "Young Adult", AB1794 &lt;=44, "Adult", AB1794 &lt;=59, "Middle Age", AB1794 &gt; 59, "Old")</f>
        <v>Middle Age</v>
      </c>
      <c r="AD1794">
        <f t="shared" ca="1" si="54"/>
        <v>4</v>
      </c>
      <c r="AE1794" t="str" cm="1">
        <f t="array" ref="AE1794">_xlfn.IFS(S1794 &lt; 3, "Low", S1794 &lt;= 4, "Medium", S1794 &gt; 4, "High")</f>
        <v>Medium</v>
      </c>
      <c r="AF1794" t="str" cm="1">
        <f t="array" ref="AF1794">_xlfn.IFS(T1794 &lt; 3, "Unsatisfied", T1794 &lt;= 4, "Neutral", T1794 &gt; 4, "Satisfied" )</f>
        <v>Unsatisfied</v>
      </c>
      <c r="AG1794" t="str" cm="1">
        <f t="array" ref="AG1794">_xlfn.IFS(Q1794 &lt; 3, "Needs Improvement", Q1794 &lt;= 4, "Good", Q1794 &gt; 4, "Excellent" )</f>
        <v>Needs Improvement</v>
      </c>
      <c r="AH1794" t="str">
        <f t="shared" si="55"/>
        <v>Needs Improvement</v>
      </c>
    </row>
    <row r="1795" spans="1:34" x14ac:dyDescent="0.35">
      <c r="A1795">
        <v>2317</v>
      </c>
      <c r="B1795" s="1">
        <v>44148</v>
      </c>
      <c r="C1795" t="s">
        <v>133</v>
      </c>
      <c r="D1795" t="s">
        <v>44</v>
      </c>
      <c r="E1795" t="s">
        <v>30</v>
      </c>
      <c r="F1795" t="s">
        <v>55</v>
      </c>
      <c r="G1795" t="s">
        <v>45</v>
      </c>
      <c r="H1795" t="s">
        <v>33</v>
      </c>
      <c r="I1795" t="s">
        <v>34</v>
      </c>
      <c r="J1795" t="s">
        <v>105</v>
      </c>
      <c r="K1795" s="1">
        <v>16239</v>
      </c>
      <c r="L1795" t="s">
        <v>36</v>
      </c>
      <c r="M1795" t="s">
        <v>37</v>
      </c>
      <c r="N1795" t="s">
        <v>72</v>
      </c>
      <c r="O1795" t="s">
        <v>61</v>
      </c>
      <c r="P1795" t="s">
        <v>40</v>
      </c>
      <c r="Q1795">
        <v>1</v>
      </c>
      <c r="R1795" s="1">
        <v>44964</v>
      </c>
      <c r="S1795">
        <v>2</v>
      </c>
      <c r="T1795">
        <v>2</v>
      </c>
      <c r="U1795">
        <v>1</v>
      </c>
      <c r="V1795" s="1">
        <v>44966</v>
      </c>
      <c r="W1795" t="s">
        <v>50</v>
      </c>
      <c r="X1795" t="s">
        <v>51</v>
      </c>
      <c r="Y1795" t="s">
        <v>43</v>
      </c>
      <c r="Z1795">
        <v>1</v>
      </c>
      <c r="AA1795">
        <v>787.01</v>
      </c>
      <c r="AB1795">
        <v>76</v>
      </c>
      <c r="AC1795" t="str" cm="1">
        <f t="array" ref="AC1795">_xlfn.IFS(AB1795 &lt;=29, "Young Adult", AB1795 &lt;=44, "Adult", AB1795 &lt;=59, "Middle Age", AB1795 &gt; 59, "Old")</f>
        <v>Old</v>
      </c>
      <c r="AD1795">
        <f t="shared" ref="AD1795:AD1858" ca="1" si="56">DATEDIF(B1795, TODAY(), "Y")</f>
        <v>5</v>
      </c>
      <c r="AE1795" t="str" cm="1">
        <f t="array" ref="AE1795">_xlfn.IFS(S1795 &lt; 3, "Low", S1795 &lt;= 4, "Medium", S1795 &gt; 4, "High")</f>
        <v>Low</v>
      </c>
      <c r="AF1795" t="str" cm="1">
        <f t="array" ref="AF1795">_xlfn.IFS(T1795 &lt; 3, "Unsatisfied", T1795 &lt;= 4, "Neutral", T1795 &gt; 4, "Satisfied" )</f>
        <v>Unsatisfied</v>
      </c>
      <c r="AG1795" t="str" cm="1">
        <f t="array" ref="AG1795">_xlfn.IFS(Q1795 &lt; 3, "Needs Improvement", Q1795 &lt;= 4, "Good", Q1795 &gt; 4, "Excellent" )</f>
        <v>Needs Improvement</v>
      </c>
      <c r="AH1795" t="str">
        <f t="shared" ref="AH1795:AH1858" si="57">IF(AND(Y1795 = "Passed", Q1795 &gt; 4), "Highly Effective", IF(AND(Y1795 = "Completed", Q1795 &gt;= 3), "Effective", "Needs Improvement"))</f>
        <v>Needs Improvement</v>
      </c>
    </row>
    <row r="1796" spans="1:34" x14ac:dyDescent="0.35">
      <c r="A1796">
        <v>2318</v>
      </c>
      <c r="B1796" s="1">
        <v>44612</v>
      </c>
      <c r="C1796" t="s">
        <v>133</v>
      </c>
      <c r="D1796" t="s">
        <v>87</v>
      </c>
      <c r="E1796" t="s">
        <v>30</v>
      </c>
      <c r="F1796" t="s">
        <v>46</v>
      </c>
      <c r="G1796" t="s">
        <v>45</v>
      </c>
      <c r="H1796" t="s">
        <v>33</v>
      </c>
      <c r="I1796" t="s">
        <v>34</v>
      </c>
      <c r="J1796" t="s">
        <v>70</v>
      </c>
      <c r="K1796" s="1">
        <v>20904</v>
      </c>
      <c r="L1796" t="s">
        <v>36</v>
      </c>
      <c r="M1796" t="s">
        <v>37</v>
      </c>
      <c r="N1796" t="s">
        <v>38</v>
      </c>
      <c r="O1796" t="s">
        <v>39</v>
      </c>
      <c r="P1796" t="s">
        <v>40</v>
      </c>
      <c r="Q1796">
        <v>2</v>
      </c>
      <c r="R1796" s="1">
        <v>44915</v>
      </c>
      <c r="S1796">
        <v>2</v>
      </c>
      <c r="T1796">
        <v>1</v>
      </c>
      <c r="U1796">
        <v>5</v>
      </c>
      <c r="V1796" s="1">
        <v>45099</v>
      </c>
      <c r="W1796" t="s">
        <v>92</v>
      </c>
      <c r="X1796" t="s">
        <v>51</v>
      </c>
      <c r="Y1796" t="s">
        <v>52</v>
      </c>
      <c r="Z1796">
        <v>2</v>
      </c>
      <c r="AA1796">
        <v>303.8</v>
      </c>
      <c r="AB1796">
        <v>65</v>
      </c>
      <c r="AC1796" t="str" cm="1">
        <f t="array" ref="AC1796">_xlfn.IFS(AB1796 &lt;=29, "Young Adult", AB1796 &lt;=44, "Adult", AB1796 &lt;=59, "Middle Age", AB1796 &gt; 59, "Old")</f>
        <v>Old</v>
      </c>
      <c r="AD1796">
        <f t="shared" ca="1" si="56"/>
        <v>4</v>
      </c>
      <c r="AE1796" t="str" cm="1">
        <f t="array" ref="AE1796">_xlfn.IFS(S1796 &lt; 3, "Low", S1796 &lt;= 4, "Medium", S1796 &gt; 4, "High")</f>
        <v>Low</v>
      </c>
      <c r="AF1796" t="str" cm="1">
        <f t="array" ref="AF1796">_xlfn.IFS(T1796 &lt; 3, "Unsatisfied", T1796 &lt;= 4, "Neutral", T1796 &gt; 4, "Satisfied" )</f>
        <v>Unsatisfied</v>
      </c>
      <c r="AG1796" t="str" cm="1">
        <f t="array" ref="AG1796">_xlfn.IFS(Q1796 &lt; 3, "Needs Improvement", Q1796 &lt;= 4, "Good", Q1796 &gt; 4, "Excellent" )</f>
        <v>Needs Improvement</v>
      </c>
      <c r="AH1796" t="str">
        <f t="shared" si="57"/>
        <v>Needs Improvement</v>
      </c>
    </row>
    <row r="1797" spans="1:34" x14ac:dyDescent="0.35">
      <c r="A1797">
        <v>2319</v>
      </c>
      <c r="B1797" s="1">
        <v>43552</v>
      </c>
      <c r="C1797" t="s">
        <v>133</v>
      </c>
      <c r="D1797" t="s">
        <v>64</v>
      </c>
      <c r="E1797" t="s">
        <v>108</v>
      </c>
      <c r="F1797" t="s">
        <v>31</v>
      </c>
      <c r="G1797" t="s">
        <v>45</v>
      </c>
      <c r="H1797" t="s">
        <v>46</v>
      </c>
      <c r="I1797" t="s">
        <v>34</v>
      </c>
      <c r="J1797" t="s">
        <v>58</v>
      </c>
      <c r="K1797" s="1">
        <v>30365</v>
      </c>
      <c r="L1797" t="s">
        <v>36</v>
      </c>
      <c r="M1797" t="s">
        <v>37</v>
      </c>
      <c r="N1797" t="s">
        <v>38</v>
      </c>
      <c r="O1797" t="s">
        <v>39</v>
      </c>
      <c r="P1797" t="s">
        <v>40</v>
      </c>
      <c r="Q1797">
        <v>5</v>
      </c>
      <c r="R1797" s="1">
        <v>45014</v>
      </c>
      <c r="S1797">
        <v>5</v>
      </c>
      <c r="T1797">
        <v>4</v>
      </c>
      <c r="U1797">
        <v>3</v>
      </c>
      <c r="V1797" s="1">
        <v>44916</v>
      </c>
      <c r="W1797" t="s">
        <v>50</v>
      </c>
      <c r="X1797" t="s">
        <v>42</v>
      </c>
      <c r="Y1797" t="s">
        <v>73</v>
      </c>
      <c r="Z1797">
        <v>3</v>
      </c>
      <c r="AA1797">
        <v>832.15</v>
      </c>
      <c r="AB1797">
        <v>36</v>
      </c>
      <c r="AC1797" t="str" cm="1">
        <f t="array" ref="AC1797">_xlfn.IFS(AB1797 &lt;=29, "Young Adult", AB1797 &lt;=44, "Adult", AB1797 &lt;=59, "Middle Age", AB1797 &gt; 59, "Old")</f>
        <v>Adult</v>
      </c>
      <c r="AD1797">
        <f t="shared" ca="1" si="56"/>
        <v>7</v>
      </c>
      <c r="AE1797" t="str" cm="1">
        <f t="array" ref="AE1797">_xlfn.IFS(S1797 &lt; 3, "Low", S1797 &lt;= 4, "Medium", S1797 &gt; 4, "High")</f>
        <v>High</v>
      </c>
      <c r="AF1797" t="str" cm="1">
        <f t="array" ref="AF1797">_xlfn.IFS(T1797 &lt; 3, "Unsatisfied", T1797 &lt;= 4, "Neutral", T1797 &gt; 4, "Satisfied" )</f>
        <v>Neutral</v>
      </c>
      <c r="AG1797" t="str" cm="1">
        <f t="array" ref="AG1797">_xlfn.IFS(Q1797 &lt; 3, "Needs Improvement", Q1797 &lt;= 4, "Good", Q1797 &gt; 4, "Excellent" )</f>
        <v>Excellent</v>
      </c>
      <c r="AH1797" t="str">
        <f t="shared" si="57"/>
        <v>Highly Effective</v>
      </c>
    </row>
    <row r="1798" spans="1:34" x14ac:dyDescent="0.35">
      <c r="A1798">
        <v>2320</v>
      </c>
      <c r="B1798" s="1">
        <v>44860</v>
      </c>
      <c r="C1798" t="s">
        <v>133</v>
      </c>
      <c r="D1798" t="s">
        <v>94</v>
      </c>
      <c r="E1798" t="s">
        <v>108</v>
      </c>
      <c r="F1798" t="s">
        <v>46</v>
      </c>
      <c r="G1798" t="s">
        <v>45</v>
      </c>
      <c r="H1798" t="s">
        <v>55</v>
      </c>
      <c r="I1798" t="s">
        <v>34</v>
      </c>
      <c r="J1798" t="s">
        <v>97</v>
      </c>
      <c r="K1798" s="1">
        <v>23629</v>
      </c>
      <c r="L1798" t="s">
        <v>36</v>
      </c>
      <c r="M1798" t="s">
        <v>37</v>
      </c>
      <c r="N1798" t="s">
        <v>38</v>
      </c>
      <c r="O1798" t="s">
        <v>61</v>
      </c>
      <c r="P1798" t="s">
        <v>40</v>
      </c>
      <c r="Q1798">
        <v>4</v>
      </c>
      <c r="R1798" s="1">
        <v>44969</v>
      </c>
      <c r="S1798">
        <v>5</v>
      </c>
      <c r="T1798">
        <v>1</v>
      </c>
      <c r="U1798">
        <v>3</v>
      </c>
      <c r="V1798" s="1">
        <v>45132</v>
      </c>
      <c r="W1798" t="s">
        <v>92</v>
      </c>
      <c r="X1798" t="s">
        <v>51</v>
      </c>
      <c r="Y1798" t="s">
        <v>52</v>
      </c>
      <c r="Z1798">
        <v>5</v>
      </c>
      <c r="AA1798">
        <v>509.71</v>
      </c>
      <c r="AB1798">
        <v>58</v>
      </c>
      <c r="AC1798" t="str" cm="1">
        <f t="array" ref="AC1798">_xlfn.IFS(AB1798 &lt;=29, "Young Adult", AB1798 &lt;=44, "Adult", AB1798 &lt;=59, "Middle Age", AB1798 &gt; 59, "Old")</f>
        <v>Middle Age</v>
      </c>
      <c r="AD1798">
        <f t="shared" ca="1" si="56"/>
        <v>3</v>
      </c>
      <c r="AE1798" t="str" cm="1">
        <f t="array" ref="AE1798">_xlfn.IFS(S1798 &lt; 3, "Low", S1798 &lt;= 4, "Medium", S1798 &gt; 4, "High")</f>
        <v>High</v>
      </c>
      <c r="AF1798" t="str" cm="1">
        <f t="array" ref="AF1798">_xlfn.IFS(T1798 &lt; 3, "Unsatisfied", T1798 &lt;= 4, "Neutral", T1798 &gt; 4, "Satisfied" )</f>
        <v>Unsatisfied</v>
      </c>
      <c r="AG1798" t="str" cm="1">
        <f t="array" ref="AG1798">_xlfn.IFS(Q1798 &lt; 3, "Needs Improvement", Q1798 &lt;= 4, "Good", Q1798 &gt; 4, "Excellent" )</f>
        <v>Good</v>
      </c>
      <c r="AH1798" t="str">
        <f t="shared" si="57"/>
        <v>Needs Improvement</v>
      </c>
    </row>
    <row r="1799" spans="1:34" x14ac:dyDescent="0.35">
      <c r="A1799">
        <v>2321</v>
      </c>
      <c r="B1799" s="1">
        <v>45056</v>
      </c>
      <c r="C1799" t="s">
        <v>133</v>
      </c>
      <c r="D1799" t="s">
        <v>74</v>
      </c>
      <c r="E1799" t="s">
        <v>30</v>
      </c>
      <c r="F1799" t="s">
        <v>55</v>
      </c>
      <c r="G1799" t="s">
        <v>32</v>
      </c>
      <c r="H1799" t="s">
        <v>55</v>
      </c>
      <c r="I1799" t="s">
        <v>34</v>
      </c>
      <c r="J1799" t="s">
        <v>70</v>
      </c>
      <c r="K1799" s="1">
        <v>18861</v>
      </c>
      <c r="L1799" t="s">
        <v>36</v>
      </c>
      <c r="M1799" t="s">
        <v>37</v>
      </c>
      <c r="N1799" t="s">
        <v>72</v>
      </c>
      <c r="O1799" t="s">
        <v>77</v>
      </c>
      <c r="P1799" t="s">
        <v>40</v>
      </c>
      <c r="Q1799">
        <v>2</v>
      </c>
      <c r="R1799" s="1">
        <v>44872</v>
      </c>
      <c r="S1799">
        <v>4</v>
      </c>
      <c r="T1799">
        <v>2</v>
      </c>
      <c r="U1799">
        <v>5</v>
      </c>
      <c r="V1799" s="1">
        <v>44810</v>
      </c>
      <c r="W1799" t="s">
        <v>92</v>
      </c>
      <c r="X1799" t="s">
        <v>42</v>
      </c>
      <c r="Y1799" t="s">
        <v>52</v>
      </c>
      <c r="Z1799">
        <v>3</v>
      </c>
      <c r="AA1799">
        <v>781.95</v>
      </c>
      <c r="AB1799">
        <v>72</v>
      </c>
      <c r="AC1799" t="str" cm="1">
        <f t="array" ref="AC1799">_xlfn.IFS(AB1799 &lt;=29, "Young Adult", AB1799 &lt;=44, "Adult", AB1799 &lt;=59, "Middle Age", AB1799 &gt; 59, "Old")</f>
        <v>Old</v>
      </c>
      <c r="AD1799">
        <f t="shared" ca="1" si="56"/>
        <v>3</v>
      </c>
      <c r="AE1799" t="str" cm="1">
        <f t="array" ref="AE1799">_xlfn.IFS(S1799 &lt; 3, "Low", S1799 &lt;= 4, "Medium", S1799 &gt; 4, "High")</f>
        <v>Medium</v>
      </c>
      <c r="AF1799" t="str" cm="1">
        <f t="array" ref="AF1799">_xlfn.IFS(T1799 &lt; 3, "Unsatisfied", T1799 &lt;= 4, "Neutral", T1799 &gt; 4, "Satisfied" )</f>
        <v>Unsatisfied</v>
      </c>
      <c r="AG1799" t="str" cm="1">
        <f t="array" ref="AG1799">_xlfn.IFS(Q1799 &lt; 3, "Needs Improvement", Q1799 &lt;= 4, "Good", Q1799 &gt; 4, "Excellent" )</f>
        <v>Needs Improvement</v>
      </c>
      <c r="AH1799" t="str">
        <f t="shared" si="57"/>
        <v>Needs Improvement</v>
      </c>
    </row>
    <row r="1800" spans="1:34" x14ac:dyDescent="0.35">
      <c r="A1800">
        <v>2322</v>
      </c>
      <c r="B1800" s="1">
        <v>44805</v>
      </c>
      <c r="C1800" t="s">
        <v>133</v>
      </c>
      <c r="D1800" t="s">
        <v>81</v>
      </c>
      <c r="E1800" t="s">
        <v>30</v>
      </c>
      <c r="F1800" t="s">
        <v>31</v>
      </c>
      <c r="G1800" t="s">
        <v>32</v>
      </c>
      <c r="H1800" t="s">
        <v>46</v>
      </c>
      <c r="I1800" t="s">
        <v>34</v>
      </c>
      <c r="J1800" t="s">
        <v>70</v>
      </c>
      <c r="K1800" s="1">
        <v>23128</v>
      </c>
      <c r="L1800" t="s">
        <v>36</v>
      </c>
      <c r="M1800" t="s">
        <v>37</v>
      </c>
      <c r="N1800" t="s">
        <v>84</v>
      </c>
      <c r="O1800" t="s">
        <v>77</v>
      </c>
      <c r="P1800" t="s">
        <v>40</v>
      </c>
      <c r="Q1800">
        <v>5</v>
      </c>
      <c r="R1800" s="1">
        <v>44793</v>
      </c>
      <c r="S1800">
        <v>4</v>
      </c>
      <c r="T1800">
        <v>3</v>
      </c>
      <c r="U1800">
        <v>4</v>
      </c>
      <c r="V1800" s="1">
        <v>44989</v>
      </c>
      <c r="W1800" t="s">
        <v>92</v>
      </c>
      <c r="X1800" t="s">
        <v>42</v>
      </c>
      <c r="Y1800" t="s">
        <v>63</v>
      </c>
      <c r="Z1800">
        <v>3</v>
      </c>
      <c r="AA1800">
        <v>178.4</v>
      </c>
      <c r="AB1800">
        <v>59</v>
      </c>
      <c r="AC1800" t="str" cm="1">
        <f t="array" ref="AC1800">_xlfn.IFS(AB1800 &lt;=29, "Young Adult", AB1800 &lt;=44, "Adult", AB1800 &lt;=59, "Middle Age", AB1800 &gt; 59, "Old")</f>
        <v>Middle Age</v>
      </c>
      <c r="AD1800">
        <f t="shared" ca="1" si="56"/>
        <v>3</v>
      </c>
      <c r="AE1800" t="str" cm="1">
        <f t="array" ref="AE1800">_xlfn.IFS(S1800 &lt; 3, "Low", S1800 &lt;= 4, "Medium", S1800 &gt; 4, "High")</f>
        <v>Medium</v>
      </c>
      <c r="AF1800" t="str" cm="1">
        <f t="array" ref="AF1800">_xlfn.IFS(T1800 &lt; 3, "Unsatisfied", T1800 &lt;= 4, "Neutral", T1800 &gt; 4, "Satisfied" )</f>
        <v>Neutral</v>
      </c>
      <c r="AG1800" t="str" cm="1">
        <f t="array" ref="AG1800">_xlfn.IFS(Q1800 &lt; 3, "Needs Improvement", Q1800 &lt;= 4, "Good", Q1800 &gt; 4, "Excellent" )</f>
        <v>Excellent</v>
      </c>
      <c r="AH1800" t="str">
        <f t="shared" si="57"/>
        <v>Effective</v>
      </c>
    </row>
    <row r="1801" spans="1:34" x14ac:dyDescent="0.35">
      <c r="A1801">
        <v>2323</v>
      </c>
      <c r="B1801" s="1">
        <v>44307</v>
      </c>
      <c r="C1801" t="s">
        <v>133</v>
      </c>
      <c r="D1801" t="s">
        <v>54</v>
      </c>
      <c r="E1801" t="s">
        <v>30</v>
      </c>
      <c r="F1801" t="s">
        <v>46</v>
      </c>
      <c r="G1801" t="s">
        <v>32</v>
      </c>
      <c r="H1801" t="s">
        <v>33</v>
      </c>
      <c r="I1801" t="s">
        <v>34</v>
      </c>
      <c r="J1801" t="s">
        <v>96</v>
      </c>
      <c r="K1801" s="1">
        <v>21736</v>
      </c>
      <c r="L1801" t="s">
        <v>36</v>
      </c>
      <c r="M1801" t="s">
        <v>37</v>
      </c>
      <c r="N1801" t="s">
        <v>84</v>
      </c>
      <c r="O1801" t="s">
        <v>77</v>
      </c>
      <c r="P1801" t="s">
        <v>40</v>
      </c>
      <c r="Q1801">
        <v>5</v>
      </c>
      <c r="R1801" s="1">
        <v>44886</v>
      </c>
      <c r="S1801">
        <v>2</v>
      </c>
      <c r="T1801">
        <v>1</v>
      </c>
      <c r="U1801">
        <v>3</v>
      </c>
      <c r="V1801" s="1">
        <v>44925</v>
      </c>
      <c r="W1801" t="s">
        <v>62</v>
      </c>
      <c r="X1801" t="s">
        <v>51</v>
      </c>
      <c r="Y1801" t="s">
        <v>52</v>
      </c>
      <c r="Z1801">
        <v>3</v>
      </c>
      <c r="AA1801">
        <v>964.4</v>
      </c>
      <c r="AB1801">
        <v>62</v>
      </c>
      <c r="AC1801" t="str" cm="1">
        <f t="array" ref="AC1801">_xlfn.IFS(AB1801 &lt;=29, "Young Adult", AB1801 &lt;=44, "Adult", AB1801 &lt;=59, "Middle Age", AB1801 &gt; 59, "Old")</f>
        <v>Old</v>
      </c>
      <c r="AD1801">
        <f t="shared" ca="1" si="56"/>
        <v>5</v>
      </c>
      <c r="AE1801" t="str" cm="1">
        <f t="array" ref="AE1801">_xlfn.IFS(S1801 &lt; 3, "Low", S1801 &lt;= 4, "Medium", S1801 &gt; 4, "High")</f>
        <v>Low</v>
      </c>
      <c r="AF1801" t="str" cm="1">
        <f t="array" ref="AF1801">_xlfn.IFS(T1801 &lt; 3, "Unsatisfied", T1801 &lt;= 4, "Neutral", T1801 &gt; 4, "Satisfied" )</f>
        <v>Unsatisfied</v>
      </c>
      <c r="AG1801" t="str" cm="1">
        <f t="array" ref="AG1801">_xlfn.IFS(Q1801 &lt; 3, "Needs Improvement", Q1801 &lt;= 4, "Good", Q1801 &gt; 4, "Excellent" )</f>
        <v>Excellent</v>
      </c>
      <c r="AH1801" t="str">
        <f t="shared" si="57"/>
        <v>Needs Improvement</v>
      </c>
    </row>
    <row r="1802" spans="1:34" x14ac:dyDescent="0.35">
      <c r="A1802">
        <v>2324</v>
      </c>
      <c r="B1802" s="1">
        <v>44400</v>
      </c>
      <c r="C1802" t="s">
        <v>133</v>
      </c>
      <c r="D1802" t="s">
        <v>69</v>
      </c>
      <c r="E1802" t="s">
        <v>108</v>
      </c>
      <c r="F1802" t="s">
        <v>46</v>
      </c>
      <c r="G1802" t="s">
        <v>45</v>
      </c>
      <c r="H1802" t="s">
        <v>33</v>
      </c>
      <c r="I1802" t="s">
        <v>34</v>
      </c>
      <c r="J1802" t="s">
        <v>65</v>
      </c>
      <c r="K1802" s="1">
        <v>35263</v>
      </c>
      <c r="L1802" t="s">
        <v>36</v>
      </c>
      <c r="M1802" t="s">
        <v>37</v>
      </c>
      <c r="N1802" t="s">
        <v>72</v>
      </c>
      <c r="O1802" t="s">
        <v>39</v>
      </c>
      <c r="P1802" t="s">
        <v>40</v>
      </c>
      <c r="Q1802">
        <v>4</v>
      </c>
      <c r="R1802" s="1">
        <v>45101</v>
      </c>
      <c r="S1802">
        <v>1</v>
      </c>
      <c r="T1802">
        <v>2</v>
      </c>
      <c r="U1802">
        <v>4</v>
      </c>
      <c r="V1802" s="1">
        <v>45045</v>
      </c>
      <c r="W1802" t="s">
        <v>92</v>
      </c>
      <c r="X1802" t="s">
        <v>51</v>
      </c>
      <c r="Y1802" t="s">
        <v>52</v>
      </c>
      <c r="Z1802">
        <v>1</v>
      </c>
      <c r="AA1802">
        <v>299.75</v>
      </c>
      <c r="AB1802">
        <v>25</v>
      </c>
      <c r="AC1802" t="str" cm="1">
        <f t="array" ref="AC1802">_xlfn.IFS(AB1802 &lt;=29, "Young Adult", AB1802 &lt;=44, "Adult", AB1802 &lt;=59, "Middle Age", AB1802 &gt; 59, "Old")</f>
        <v>Young Adult</v>
      </c>
      <c r="AD1802">
        <f t="shared" ca="1" si="56"/>
        <v>4</v>
      </c>
      <c r="AE1802" t="str" cm="1">
        <f t="array" ref="AE1802">_xlfn.IFS(S1802 &lt; 3, "Low", S1802 &lt;= 4, "Medium", S1802 &gt; 4, "High")</f>
        <v>Low</v>
      </c>
      <c r="AF1802" t="str" cm="1">
        <f t="array" ref="AF1802">_xlfn.IFS(T1802 &lt; 3, "Unsatisfied", T1802 &lt;= 4, "Neutral", T1802 &gt; 4, "Satisfied" )</f>
        <v>Unsatisfied</v>
      </c>
      <c r="AG1802" t="str" cm="1">
        <f t="array" ref="AG1802">_xlfn.IFS(Q1802 &lt; 3, "Needs Improvement", Q1802 &lt;= 4, "Good", Q1802 &gt; 4, "Excellent" )</f>
        <v>Good</v>
      </c>
      <c r="AH1802" t="str">
        <f t="shared" si="57"/>
        <v>Needs Improvement</v>
      </c>
    </row>
    <row r="1803" spans="1:34" x14ac:dyDescent="0.35">
      <c r="A1803">
        <v>2325</v>
      </c>
      <c r="B1803" s="1">
        <v>44194</v>
      </c>
      <c r="C1803" t="s">
        <v>133</v>
      </c>
      <c r="D1803" t="s">
        <v>29</v>
      </c>
      <c r="E1803" t="s">
        <v>30</v>
      </c>
      <c r="F1803" t="s">
        <v>46</v>
      </c>
      <c r="G1803" t="s">
        <v>45</v>
      </c>
      <c r="H1803" t="s">
        <v>33</v>
      </c>
      <c r="I1803" t="s">
        <v>34</v>
      </c>
      <c r="J1803" t="s">
        <v>70</v>
      </c>
      <c r="K1803" s="1">
        <v>36453</v>
      </c>
      <c r="L1803" t="s">
        <v>36</v>
      </c>
      <c r="M1803" t="s">
        <v>37</v>
      </c>
      <c r="N1803" t="s">
        <v>84</v>
      </c>
      <c r="O1803" t="s">
        <v>77</v>
      </c>
      <c r="P1803" t="s">
        <v>40</v>
      </c>
      <c r="Q1803">
        <v>1</v>
      </c>
      <c r="R1803" s="1">
        <v>44922</v>
      </c>
      <c r="S1803">
        <v>4</v>
      </c>
      <c r="T1803">
        <v>4</v>
      </c>
      <c r="U1803">
        <v>1</v>
      </c>
      <c r="V1803" s="1">
        <v>44930</v>
      </c>
      <c r="W1803" t="s">
        <v>62</v>
      </c>
      <c r="X1803" t="s">
        <v>42</v>
      </c>
      <c r="Y1803" t="s">
        <v>63</v>
      </c>
      <c r="Z1803">
        <v>2</v>
      </c>
      <c r="AA1803">
        <v>745.68</v>
      </c>
      <c r="AB1803">
        <v>21</v>
      </c>
      <c r="AC1803" t="str" cm="1">
        <f t="array" ref="AC1803">_xlfn.IFS(AB1803 &lt;=29, "Young Adult", AB1803 &lt;=44, "Adult", AB1803 &lt;=59, "Middle Age", AB1803 &gt; 59, "Old")</f>
        <v>Young Adult</v>
      </c>
      <c r="AD1803">
        <f t="shared" ca="1" si="56"/>
        <v>5</v>
      </c>
      <c r="AE1803" t="str" cm="1">
        <f t="array" ref="AE1803">_xlfn.IFS(S1803 &lt; 3, "Low", S1803 &lt;= 4, "Medium", S1803 &gt; 4, "High")</f>
        <v>Medium</v>
      </c>
      <c r="AF1803" t="str" cm="1">
        <f t="array" ref="AF1803">_xlfn.IFS(T1803 &lt; 3, "Unsatisfied", T1803 &lt;= 4, "Neutral", T1803 &gt; 4, "Satisfied" )</f>
        <v>Neutral</v>
      </c>
      <c r="AG1803" t="str" cm="1">
        <f t="array" ref="AG1803">_xlfn.IFS(Q1803 &lt; 3, "Needs Improvement", Q1803 &lt;= 4, "Good", Q1803 &gt; 4, "Excellent" )</f>
        <v>Needs Improvement</v>
      </c>
      <c r="AH1803" t="str">
        <f t="shared" si="57"/>
        <v>Needs Improvement</v>
      </c>
    </row>
    <row r="1804" spans="1:34" x14ac:dyDescent="0.35">
      <c r="A1804">
        <v>2326</v>
      </c>
      <c r="B1804" s="1">
        <v>44781</v>
      </c>
      <c r="C1804" t="s">
        <v>136</v>
      </c>
      <c r="D1804" t="s">
        <v>85</v>
      </c>
      <c r="E1804" t="s">
        <v>30</v>
      </c>
      <c r="F1804" t="s">
        <v>31</v>
      </c>
      <c r="G1804" t="s">
        <v>45</v>
      </c>
      <c r="H1804" t="s">
        <v>33</v>
      </c>
      <c r="I1804" t="s">
        <v>34</v>
      </c>
      <c r="J1804" t="s">
        <v>96</v>
      </c>
      <c r="K1804" s="1">
        <v>17490</v>
      </c>
      <c r="L1804" t="s">
        <v>36</v>
      </c>
      <c r="M1804" t="s">
        <v>37</v>
      </c>
      <c r="N1804" t="s">
        <v>72</v>
      </c>
      <c r="O1804" t="s">
        <v>61</v>
      </c>
      <c r="P1804" t="s">
        <v>40</v>
      </c>
      <c r="Q1804">
        <v>2</v>
      </c>
      <c r="R1804" s="1">
        <v>45035</v>
      </c>
      <c r="S1804">
        <v>3</v>
      </c>
      <c r="T1804">
        <v>1</v>
      </c>
      <c r="U1804">
        <v>4</v>
      </c>
      <c r="V1804" s="1">
        <v>44932</v>
      </c>
      <c r="W1804" t="s">
        <v>50</v>
      </c>
      <c r="X1804" t="s">
        <v>51</v>
      </c>
      <c r="Y1804" t="s">
        <v>63</v>
      </c>
      <c r="Z1804">
        <v>5</v>
      </c>
      <c r="AA1804">
        <v>263.20999999999998</v>
      </c>
      <c r="AB1804">
        <v>75</v>
      </c>
      <c r="AC1804" t="str" cm="1">
        <f t="array" ref="AC1804">_xlfn.IFS(AB1804 &lt;=29, "Young Adult", AB1804 &lt;=44, "Adult", AB1804 &lt;=59, "Middle Age", AB1804 &gt; 59, "Old")</f>
        <v>Old</v>
      </c>
      <c r="AD1804">
        <f t="shared" ca="1" si="56"/>
        <v>3</v>
      </c>
      <c r="AE1804" t="str" cm="1">
        <f t="array" ref="AE1804">_xlfn.IFS(S1804 &lt; 3, "Low", S1804 &lt;= 4, "Medium", S1804 &gt; 4, "High")</f>
        <v>Medium</v>
      </c>
      <c r="AF1804" t="str" cm="1">
        <f t="array" ref="AF1804">_xlfn.IFS(T1804 &lt; 3, "Unsatisfied", T1804 &lt;= 4, "Neutral", T1804 &gt; 4, "Satisfied" )</f>
        <v>Unsatisfied</v>
      </c>
      <c r="AG1804" t="str" cm="1">
        <f t="array" ref="AG1804">_xlfn.IFS(Q1804 &lt; 3, "Needs Improvement", Q1804 &lt;= 4, "Good", Q1804 &gt; 4, "Excellent" )</f>
        <v>Needs Improvement</v>
      </c>
      <c r="AH1804" t="str">
        <f t="shared" si="57"/>
        <v>Needs Improvement</v>
      </c>
    </row>
    <row r="1805" spans="1:34" x14ac:dyDescent="0.35">
      <c r="A1805">
        <v>2327</v>
      </c>
      <c r="B1805" s="1">
        <v>44042</v>
      </c>
      <c r="C1805" t="s">
        <v>113</v>
      </c>
      <c r="D1805" t="s">
        <v>44</v>
      </c>
      <c r="E1805" t="s">
        <v>30</v>
      </c>
      <c r="F1805" t="s">
        <v>55</v>
      </c>
      <c r="G1805" t="s">
        <v>45</v>
      </c>
      <c r="H1805" t="s">
        <v>46</v>
      </c>
      <c r="I1805" t="s">
        <v>34</v>
      </c>
      <c r="J1805" t="s">
        <v>70</v>
      </c>
      <c r="K1805" s="1">
        <v>26264</v>
      </c>
      <c r="L1805" t="s">
        <v>36</v>
      </c>
      <c r="M1805" t="s">
        <v>48</v>
      </c>
      <c r="N1805" t="s">
        <v>72</v>
      </c>
      <c r="O1805" t="s">
        <v>67</v>
      </c>
      <c r="P1805" t="s">
        <v>40</v>
      </c>
      <c r="Q1805">
        <v>4</v>
      </c>
      <c r="R1805" s="1">
        <v>45014</v>
      </c>
      <c r="S1805">
        <v>4</v>
      </c>
      <c r="T1805">
        <v>1</v>
      </c>
      <c r="U1805">
        <v>2</v>
      </c>
      <c r="V1805" s="1">
        <v>44854</v>
      </c>
      <c r="W1805" t="s">
        <v>50</v>
      </c>
      <c r="X1805" t="s">
        <v>51</v>
      </c>
      <c r="Y1805" t="s">
        <v>52</v>
      </c>
      <c r="Z1805">
        <v>1</v>
      </c>
      <c r="AA1805">
        <v>802.98</v>
      </c>
      <c r="AB1805">
        <v>49</v>
      </c>
      <c r="AC1805" t="str" cm="1">
        <f t="array" ref="AC1805">_xlfn.IFS(AB1805 &lt;=29, "Young Adult", AB1805 &lt;=44, "Adult", AB1805 &lt;=59, "Middle Age", AB1805 &gt; 59, "Old")</f>
        <v>Middle Age</v>
      </c>
      <c r="AD1805">
        <f t="shared" ca="1" si="56"/>
        <v>5</v>
      </c>
      <c r="AE1805" t="str" cm="1">
        <f t="array" ref="AE1805">_xlfn.IFS(S1805 &lt; 3, "Low", S1805 &lt;= 4, "Medium", S1805 &gt; 4, "High")</f>
        <v>Medium</v>
      </c>
      <c r="AF1805" t="str" cm="1">
        <f t="array" ref="AF1805">_xlfn.IFS(T1805 &lt; 3, "Unsatisfied", T1805 &lt;= 4, "Neutral", T1805 &gt; 4, "Satisfied" )</f>
        <v>Unsatisfied</v>
      </c>
      <c r="AG1805" t="str" cm="1">
        <f t="array" ref="AG1805">_xlfn.IFS(Q1805 &lt; 3, "Needs Improvement", Q1805 &lt;= 4, "Good", Q1805 &gt; 4, "Excellent" )</f>
        <v>Good</v>
      </c>
      <c r="AH1805" t="str">
        <f t="shared" si="57"/>
        <v>Needs Improvement</v>
      </c>
    </row>
    <row r="1806" spans="1:34" x14ac:dyDescent="0.35">
      <c r="A1806">
        <v>2328</v>
      </c>
      <c r="B1806" s="1">
        <v>43542</v>
      </c>
      <c r="C1806" t="s">
        <v>113</v>
      </c>
      <c r="D1806" t="s">
        <v>87</v>
      </c>
      <c r="E1806" t="s">
        <v>30</v>
      </c>
      <c r="F1806" t="s">
        <v>55</v>
      </c>
      <c r="G1806" t="s">
        <v>56</v>
      </c>
      <c r="H1806" t="s">
        <v>46</v>
      </c>
      <c r="I1806" t="s">
        <v>34</v>
      </c>
      <c r="J1806" t="s">
        <v>65</v>
      </c>
      <c r="K1806" s="1">
        <v>29367</v>
      </c>
      <c r="L1806" t="s">
        <v>36</v>
      </c>
      <c r="M1806" t="s">
        <v>48</v>
      </c>
      <c r="N1806" t="s">
        <v>84</v>
      </c>
      <c r="O1806" t="s">
        <v>77</v>
      </c>
      <c r="P1806" t="s">
        <v>40</v>
      </c>
      <c r="Q1806">
        <v>4</v>
      </c>
      <c r="R1806" s="1">
        <v>44806</v>
      </c>
      <c r="S1806">
        <v>1</v>
      </c>
      <c r="T1806">
        <v>4</v>
      </c>
      <c r="U1806">
        <v>3</v>
      </c>
      <c r="V1806" s="1">
        <v>44986</v>
      </c>
      <c r="W1806" t="s">
        <v>92</v>
      </c>
      <c r="X1806" t="s">
        <v>42</v>
      </c>
      <c r="Y1806" t="s">
        <v>73</v>
      </c>
      <c r="Z1806">
        <v>3</v>
      </c>
      <c r="AA1806">
        <v>960.9</v>
      </c>
      <c r="AB1806">
        <v>39</v>
      </c>
      <c r="AC1806" t="str" cm="1">
        <f t="array" ref="AC1806">_xlfn.IFS(AB1806 &lt;=29, "Young Adult", AB1806 &lt;=44, "Adult", AB1806 &lt;=59, "Middle Age", AB1806 &gt; 59, "Old")</f>
        <v>Adult</v>
      </c>
      <c r="AD1806">
        <f t="shared" ca="1" si="56"/>
        <v>7</v>
      </c>
      <c r="AE1806" t="str" cm="1">
        <f t="array" ref="AE1806">_xlfn.IFS(S1806 &lt; 3, "Low", S1806 &lt;= 4, "Medium", S1806 &gt; 4, "High")</f>
        <v>Low</v>
      </c>
      <c r="AF1806" t="str" cm="1">
        <f t="array" ref="AF1806">_xlfn.IFS(T1806 &lt; 3, "Unsatisfied", T1806 &lt;= 4, "Neutral", T1806 &gt; 4, "Satisfied" )</f>
        <v>Neutral</v>
      </c>
      <c r="AG1806" t="str" cm="1">
        <f t="array" ref="AG1806">_xlfn.IFS(Q1806 &lt; 3, "Needs Improvement", Q1806 &lt;= 4, "Good", Q1806 &gt; 4, "Excellent" )</f>
        <v>Good</v>
      </c>
      <c r="AH1806" t="str">
        <f t="shared" si="57"/>
        <v>Needs Improvement</v>
      </c>
    </row>
    <row r="1807" spans="1:34" x14ac:dyDescent="0.35">
      <c r="A1807">
        <v>2329</v>
      </c>
      <c r="B1807" s="1">
        <v>43671</v>
      </c>
      <c r="C1807" t="s">
        <v>113</v>
      </c>
      <c r="D1807" t="s">
        <v>64</v>
      </c>
      <c r="E1807" t="s">
        <v>30</v>
      </c>
      <c r="F1807" t="s">
        <v>55</v>
      </c>
      <c r="G1807" t="s">
        <v>45</v>
      </c>
      <c r="H1807" t="s">
        <v>55</v>
      </c>
      <c r="I1807" t="s">
        <v>115</v>
      </c>
      <c r="J1807" t="s">
        <v>47</v>
      </c>
      <c r="K1807" s="1">
        <v>22945</v>
      </c>
      <c r="L1807" t="s">
        <v>36</v>
      </c>
      <c r="M1807" t="s">
        <v>48</v>
      </c>
      <c r="N1807" t="s">
        <v>84</v>
      </c>
      <c r="O1807" t="s">
        <v>61</v>
      </c>
      <c r="P1807" t="s">
        <v>40</v>
      </c>
      <c r="Q1807">
        <v>2</v>
      </c>
      <c r="R1807" s="1">
        <v>44806</v>
      </c>
      <c r="S1807">
        <v>2</v>
      </c>
      <c r="T1807">
        <v>3</v>
      </c>
      <c r="U1807">
        <v>1</v>
      </c>
      <c r="V1807" s="1">
        <v>44947</v>
      </c>
      <c r="W1807" t="s">
        <v>41</v>
      </c>
      <c r="X1807" t="s">
        <v>51</v>
      </c>
      <c r="Y1807" t="s">
        <v>52</v>
      </c>
      <c r="Z1807">
        <v>2</v>
      </c>
      <c r="AA1807">
        <v>209.86</v>
      </c>
      <c r="AB1807">
        <v>57</v>
      </c>
      <c r="AC1807" t="str" cm="1">
        <f t="array" ref="AC1807">_xlfn.IFS(AB1807 &lt;=29, "Young Adult", AB1807 &lt;=44, "Adult", AB1807 &lt;=59, "Middle Age", AB1807 &gt; 59, "Old")</f>
        <v>Middle Age</v>
      </c>
      <c r="AD1807">
        <f t="shared" ca="1" si="56"/>
        <v>6</v>
      </c>
      <c r="AE1807" t="str" cm="1">
        <f t="array" ref="AE1807">_xlfn.IFS(S1807 &lt; 3, "Low", S1807 &lt;= 4, "Medium", S1807 &gt; 4, "High")</f>
        <v>Low</v>
      </c>
      <c r="AF1807" t="str" cm="1">
        <f t="array" ref="AF1807">_xlfn.IFS(T1807 &lt; 3, "Unsatisfied", T1807 &lt;= 4, "Neutral", T1807 &gt; 4, "Satisfied" )</f>
        <v>Neutral</v>
      </c>
      <c r="AG1807" t="str" cm="1">
        <f t="array" ref="AG1807">_xlfn.IFS(Q1807 &lt; 3, "Needs Improvement", Q1807 &lt;= 4, "Good", Q1807 &gt; 4, "Excellent" )</f>
        <v>Needs Improvement</v>
      </c>
      <c r="AH1807" t="str">
        <f t="shared" si="57"/>
        <v>Needs Improvement</v>
      </c>
    </row>
    <row r="1808" spans="1:34" x14ac:dyDescent="0.35">
      <c r="A1808">
        <v>2330</v>
      </c>
      <c r="B1808" s="1">
        <v>44485</v>
      </c>
      <c r="C1808" t="s">
        <v>120</v>
      </c>
      <c r="D1808" t="s">
        <v>85</v>
      </c>
      <c r="E1808" t="s">
        <v>30</v>
      </c>
      <c r="F1808" t="s">
        <v>55</v>
      </c>
      <c r="G1808" t="s">
        <v>32</v>
      </c>
      <c r="H1808" t="s">
        <v>46</v>
      </c>
      <c r="I1808" t="s">
        <v>34</v>
      </c>
      <c r="J1808" t="s">
        <v>82</v>
      </c>
      <c r="K1808" s="1">
        <v>21167</v>
      </c>
      <c r="L1808" t="s">
        <v>36</v>
      </c>
      <c r="M1808" t="s">
        <v>48</v>
      </c>
      <c r="N1808" t="s">
        <v>60</v>
      </c>
      <c r="O1808" t="s">
        <v>67</v>
      </c>
      <c r="P1808" t="s">
        <v>40</v>
      </c>
      <c r="Q1808">
        <v>2</v>
      </c>
      <c r="R1808" s="1">
        <v>44815</v>
      </c>
      <c r="S1808">
        <v>3</v>
      </c>
      <c r="T1808">
        <v>4</v>
      </c>
      <c r="U1808">
        <v>5</v>
      </c>
      <c r="V1808" s="1">
        <v>45006</v>
      </c>
      <c r="W1808" t="s">
        <v>50</v>
      </c>
      <c r="X1808" t="s">
        <v>42</v>
      </c>
      <c r="Y1808" t="s">
        <v>73</v>
      </c>
      <c r="Z1808">
        <v>2</v>
      </c>
      <c r="AA1808">
        <v>942.81</v>
      </c>
      <c r="AB1808">
        <v>64</v>
      </c>
      <c r="AC1808" t="str" cm="1">
        <f t="array" ref="AC1808">_xlfn.IFS(AB1808 &lt;=29, "Young Adult", AB1808 &lt;=44, "Adult", AB1808 &lt;=59, "Middle Age", AB1808 &gt; 59, "Old")</f>
        <v>Old</v>
      </c>
      <c r="AD1808">
        <f t="shared" ca="1" si="56"/>
        <v>4</v>
      </c>
      <c r="AE1808" t="str" cm="1">
        <f t="array" ref="AE1808">_xlfn.IFS(S1808 &lt; 3, "Low", S1808 &lt;= 4, "Medium", S1808 &gt; 4, "High")</f>
        <v>Medium</v>
      </c>
      <c r="AF1808" t="str" cm="1">
        <f t="array" ref="AF1808">_xlfn.IFS(T1808 &lt; 3, "Unsatisfied", T1808 &lt;= 4, "Neutral", T1808 &gt; 4, "Satisfied" )</f>
        <v>Neutral</v>
      </c>
      <c r="AG1808" t="str" cm="1">
        <f t="array" ref="AG1808">_xlfn.IFS(Q1808 &lt; 3, "Needs Improvement", Q1808 &lt;= 4, "Good", Q1808 &gt; 4, "Excellent" )</f>
        <v>Needs Improvement</v>
      </c>
      <c r="AH1808" t="str">
        <f t="shared" si="57"/>
        <v>Needs Improvement</v>
      </c>
    </row>
    <row r="1809" spans="1:34" x14ac:dyDescent="0.35">
      <c r="A1809">
        <v>2331</v>
      </c>
      <c r="B1809" s="1">
        <v>43805</v>
      </c>
      <c r="C1809" t="s">
        <v>120</v>
      </c>
      <c r="D1809" t="s">
        <v>64</v>
      </c>
      <c r="E1809" t="s">
        <v>30</v>
      </c>
      <c r="F1809" t="s">
        <v>31</v>
      </c>
      <c r="G1809" t="s">
        <v>32</v>
      </c>
      <c r="H1809" t="s">
        <v>46</v>
      </c>
      <c r="I1809" t="s">
        <v>34</v>
      </c>
      <c r="J1809" t="s">
        <v>101</v>
      </c>
      <c r="K1809" s="1">
        <v>19038</v>
      </c>
      <c r="L1809" t="s">
        <v>36</v>
      </c>
      <c r="M1809" t="s">
        <v>48</v>
      </c>
      <c r="N1809" t="s">
        <v>72</v>
      </c>
      <c r="O1809" t="s">
        <v>77</v>
      </c>
      <c r="P1809" t="s">
        <v>40</v>
      </c>
      <c r="Q1809">
        <v>1</v>
      </c>
      <c r="R1809" s="1">
        <v>44906</v>
      </c>
      <c r="S1809">
        <v>2</v>
      </c>
      <c r="T1809">
        <v>5</v>
      </c>
      <c r="U1809">
        <v>3</v>
      </c>
      <c r="V1809" s="1">
        <v>44942</v>
      </c>
      <c r="W1809" t="s">
        <v>68</v>
      </c>
      <c r="X1809" t="s">
        <v>42</v>
      </c>
      <c r="Y1809" t="s">
        <v>43</v>
      </c>
      <c r="Z1809">
        <v>3</v>
      </c>
      <c r="AA1809">
        <v>108.2</v>
      </c>
      <c r="AB1809">
        <v>67</v>
      </c>
      <c r="AC1809" t="str" cm="1">
        <f t="array" ref="AC1809">_xlfn.IFS(AB1809 &lt;=29, "Young Adult", AB1809 &lt;=44, "Adult", AB1809 &lt;=59, "Middle Age", AB1809 &gt; 59, "Old")</f>
        <v>Old</v>
      </c>
      <c r="AD1809">
        <f t="shared" ca="1" si="56"/>
        <v>6</v>
      </c>
      <c r="AE1809" t="str" cm="1">
        <f t="array" ref="AE1809">_xlfn.IFS(S1809 &lt; 3, "Low", S1809 &lt;= 4, "Medium", S1809 &gt; 4, "High")</f>
        <v>Low</v>
      </c>
      <c r="AF1809" t="str" cm="1">
        <f t="array" ref="AF1809">_xlfn.IFS(T1809 &lt; 3, "Unsatisfied", T1809 &lt;= 4, "Neutral", T1809 &gt; 4, "Satisfied" )</f>
        <v>Satisfied</v>
      </c>
      <c r="AG1809" t="str" cm="1">
        <f t="array" ref="AG1809">_xlfn.IFS(Q1809 &lt; 3, "Needs Improvement", Q1809 &lt;= 4, "Good", Q1809 &gt; 4, "Excellent" )</f>
        <v>Needs Improvement</v>
      </c>
      <c r="AH1809" t="str">
        <f t="shared" si="57"/>
        <v>Needs Improvement</v>
      </c>
    </row>
    <row r="1810" spans="1:34" x14ac:dyDescent="0.35">
      <c r="A1810">
        <v>2332</v>
      </c>
      <c r="B1810" s="1">
        <v>43645</v>
      </c>
      <c r="C1810" t="s">
        <v>122</v>
      </c>
      <c r="D1810" t="s">
        <v>74</v>
      </c>
      <c r="E1810" t="s">
        <v>30</v>
      </c>
      <c r="F1810" t="s">
        <v>31</v>
      </c>
      <c r="G1810" t="s">
        <v>32</v>
      </c>
      <c r="H1810" t="s">
        <v>55</v>
      </c>
      <c r="I1810" t="s">
        <v>34</v>
      </c>
      <c r="J1810" t="s">
        <v>97</v>
      </c>
      <c r="K1810" s="1">
        <v>26166</v>
      </c>
      <c r="L1810" t="s">
        <v>36</v>
      </c>
      <c r="M1810" t="s">
        <v>48</v>
      </c>
      <c r="N1810" t="s">
        <v>38</v>
      </c>
      <c r="O1810" t="s">
        <v>39</v>
      </c>
      <c r="P1810" t="s">
        <v>40</v>
      </c>
      <c r="Q1810">
        <v>4</v>
      </c>
      <c r="R1810" s="1">
        <v>44867</v>
      </c>
      <c r="S1810">
        <v>1</v>
      </c>
      <c r="T1810">
        <v>1</v>
      </c>
      <c r="U1810">
        <v>1</v>
      </c>
      <c r="V1810" s="1">
        <v>44894</v>
      </c>
      <c r="W1810" t="s">
        <v>92</v>
      </c>
      <c r="X1810" t="s">
        <v>42</v>
      </c>
      <c r="Y1810" t="s">
        <v>63</v>
      </c>
      <c r="Z1810">
        <v>3</v>
      </c>
      <c r="AA1810">
        <v>144.68</v>
      </c>
      <c r="AB1810">
        <v>48</v>
      </c>
      <c r="AC1810" t="str" cm="1">
        <f t="array" ref="AC1810">_xlfn.IFS(AB1810 &lt;=29, "Young Adult", AB1810 &lt;=44, "Adult", AB1810 &lt;=59, "Middle Age", AB1810 &gt; 59, "Old")</f>
        <v>Middle Age</v>
      </c>
      <c r="AD1810">
        <f t="shared" ca="1" si="56"/>
        <v>6</v>
      </c>
      <c r="AE1810" t="str" cm="1">
        <f t="array" ref="AE1810">_xlfn.IFS(S1810 &lt; 3, "Low", S1810 &lt;= 4, "Medium", S1810 &gt; 4, "High")</f>
        <v>Low</v>
      </c>
      <c r="AF1810" t="str" cm="1">
        <f t="array" ref="AF1810">_xlfn.IFS(T1810 &lt; 3, "Unsatisfied", T1810 &lt;= 4, "Neutral", T1810 &gt; 4, "Satisfied" )</f>
        <v>Unsatisfied</v>
      </c>
      <c r="AG1810" t="str" cm="1">
        <f t="array" ref="AG1810">_xlfn.IFS(Q1810 &lt; 3, "Needs Improvement", Q1810 &lt;= 4, "Good", Q1810 &gt; 4, "Excellent" )</f>
        <v>Good</v>
      </c>
      <c r="AH1810" t="str">
        <f t="shared" si="57"/>
        <v>Effective</v>
      </c>
    </row>
    <row r="1811" spans="1:34" x14ac:dyDescent="0.35">
      <c r="A1811">
        <v>2333</v>
      </c>
      <c r="B1811" s="1">
        <v>43558</v>
      </c>
      <c r="C1811" t="s">
        <v>120</v>
      </c>
      <c r="D1811" t="s">
        <v>69</v>
      </c>
      <c r="E1811" t="s">
        <v>30</v>
      </c>
      <c r="F1811" t="s">
        <v>55</v>
      </c>
      <c r="G1811" t="s">
        <v>32</v>
      </c>
      <c r="H1811" t="s">
        <v>33</v>
      </c>
      <c r="I1811" t="s">
        <v>95</v>
      </c>
      <c r="J1811" t="s">
        <v>105</v>
      </c>
      <c r="K1811" s="1">
        <v>18828</v>
      </c>
      <c r="L1811" t="s">
        <v>36</v>
      </c>
      <c r="M1811" t="s">
        <v>37</v>
      </c>
      <c r="N1811" t="s">
        <v>84</v>
      </c>
      <c r="O1811" t="s">
        <v>77</v>
      </c>
      <c r="P1811" t="s">
        <v>40</v>
      </c>
      <c r="Q1811">
        <v>1</v>
      </c>
      <c r="R1811" s="1">
        <v>45035</v>
      </c>
      <c r="S1811">
        <v>5</v>
      </c>
      <c r="T1811">
        <v>4</v>
      </c>
      <c r="U1811">
        <v>2</v>
      </c>
      <c r="V1811" s="1">
        <v>45017</v>
      </c>
      <c r="W1811" t="s">
        <v>68</v>
      </c>
      <c r="X1811" t="s">
        <v>42</v>
      </c>
      <c r="Y1811" t="s">
        <v>43</v>
      </c>
      <c r="Z1811">
        <v>4</v>
      </c>
      <c r="AA1811">
        <v>769.76</v>
      </c>
      <c r="AB1811">
        <v>68</v>
      </c>
      <c r="AC1811" t="str" cm="1">
        <f t="array" ref="AC1811">_xlfn.IFS(AB1811 &lt;=29, "Young Adult", AB1811 &lt;=44, "Adult", AB1811 &lt;=59, "Middle Age", AB1811 &gt; 59, "Old")</f>
        <v>Old</v>
      </c>
      <c r="AD1811">
        <f t="shared" ca="1" si="56"/>
        <v>7</v>
      </c>
      <c r="AE1811" t="str" cm="1">
        <f t="array" ref="AE1811">_xlfn.IFS(S1811 &lt; 3, "Low", S1811 &lt;= 4, "Medium", S1811 &gt; 4, "High")</f>
        <v>High</v>
      </c>
      <c r="AF1811" t="str" cm="1">
        <f t="array" ref="AF1811">_xlfn.IFS(T1811 &lt; 3, "Unsatisfied", T1811 &lt;= 4, "Neutral", T1811 &gt; 4, "Satisfied" )</f>
        <v>Neutral</v>
      </c>
      <c r="AG1811" t="str" cm="1">
        <f t="array" ref="AG1811">_xlfn.IFS(Q1811 &lt; 3, "Needs Improvement", Q1811 &lt;= 4, "Good", Q1811 &gt; 4, "Excellent" )</f>
        <v>Needs Improvement</v>
      </c>
      <c r="AH1811" t="str">
        <f t="shared" si="57"/>
        <v>Needs Improvement</v>
      </c>
    </row>
    <row r="1812" spans="1:34" x14ac:dyDescent="0.35">
      <c r="A1812">
        <v>2334</v>
      </c>
      <c r="B1812" s="1">
        <v>44398</v>
      </c>
      <c r="C1812" t="s">
        <v>120</v>
      </c>
      <c r="D1812" t="s">
        <v>29</v>
      </c>
      <c r="E1812" t="s">
        <v>30</v>
      </c>
      <c r="F1812" t="s">
        <v>31</v>
      </c>
      <c r="G1812" t="s">
        <v>45</v>
      </c>
      <c r="H1812" t="s">
        <v>33</v>
      </c>
      <c r="I1812" t="s">
        <v>95</v>
      </c>
      <c r="J1812" t="s">
        <v>79</v>
      </c>
      <c r="K1812" s="1">
        <v>30366</v>
      </c>
      <c r="L1812" t="s">
        <v>36</v>
      </c>
      <c r="M1812" t="s">
        <v>48</v>
      </c>
      <c r="N1812" t="s">
        <v>84</v>
      </c>
      <c r="O1812" t="s">
        <v>61</v>
      </c>
      <c r="P1812" t="s">
        <v>40</v>
      </c>
      <c r="Q1812">
        <v>4</v>
      </c>
      <c r="R1812" s="1">
        <v>44896</v>
      </c>
      <c r="S1812">
        <v>3</v>
      </c>
      <c r="T1812">
        <v>3</v>
      </c>
      <c r="U1812">
        <v>5</v>
      </c>
      <c r="V1812" s="1">
        <v>45006</v>
      </c>
      <c r="W1812" t="s">
        <v>62</v>
      </c>
      <c r="X1812" t="s">
        <v>42</v>
      </c>
      <c r="Y1812" t="s">
        <v>43</v>
      </c>
      <c r="Z1812">
        <v>5</v>
      </c>
      <c r="AA1812">
        <v>860.16</v>
      </c>
      <c r="AB1812">
        <v>38</v>
      </c>
      <c r="AC1812" t="str" cm="1">
        <f t="array" ref="AC1812">_xlfn.IFS(AB1812 &lt;=29, "Young Adult", AB1812 &lt;=44, "Adult", AB1812 &lt;=59, "Middle Age", AB1812 &gt; 59, "Old")</f>
        <v>Adult</v>
      </c>
      <c r="AD1812">
        <f t="shared" ca="1" si="56"/>
        <v>4</v>
      </c>
      <c r="AE1812" t="str" cm="1">
        <f t="array" ref="AE1812">_xlfn.IFS(S1812 &lt; 3, "Low", S1812 &lt;= 4, "Medium", S1812 &gt; 4, "High")</f>
        <v>Medium</v>
      </c>
      <c r="AF1812" t="str" cm="1">
        <f t="array" ref="AF1812">_xlfn.IFS(T1812 &lt; 3, "Unsatisfied", T1812 &lt;= 4, "Neutral", T1812 &gt; 4, "Satisfied" )</f>
        <v>Neutral</v>
      </c>
      <c r="AG1812" t="str" cm="1">
        <f t="array" ref="AG1812">_xlfn.IFS(Q1812 &lt; 3, "Needs Improvement", Q1812 &lt;= 4, "Good", Q1812 &gt; 4, "Excellent" )</f>
        <v>Good</v>
      </c>
      <c r="AH1812" t="str">
        <f t="shared" si="57"/>
        <v>Needs Improvement</v>
      </c>
    </row>
    <row r="1813" spans="1:34" x14ac:dyDescent="0.35">
      <c r="A1813">
        <v>2335</v>
      </c>
      <c r="B1813" s="1">
        <v>44769</v>
      </c>
      <c r="C1813" t="s">
        <v>120</v>
      </c>
      <c r="D1813" t="s">
        <v>44</v>
      </c>
      <c r="E1813" t="s">
        <v>30</v>
      </c>
      <c r="F1813" t="s">
        <v>55</v>
      </c>
      <c r="G1813" t="s">
        <v>32</v>
      </c>
      <c r="H1813" t="s">
        <v>33</v>
      </c>
      <c r="I1813" t="s">
        <v>95</v>
      </c>
      <c r="J1813" t="s">
        <v>65</v>
      </c>
      <c r="K1813" s="1">
        <v>16395</v>
      </c>
      <c r="L1813" t="s">
        <v>36</v>
      </c>
      <c r="M1813" t="s">
        <v>48</v>
      </c>
      <c r="N1813" t="s">
        <v>38</v>
      </c>
      <c r="O1813" t="s">
        <v>77</v>
      </c>
      <c r="P1813" t="s">
        <v>40</v>
      </c>
      <c r="Q1813">
        <v>4</v>
      </c>
      <c r="R1813" s="1">
        <v>45009</v>
      </c>
      <c r="S1813">
        <v>1</v>
      </c>
      <c r="T1813">
        <v>5</v>
      </c>
      <c r="U1813">
        <v>5</v>
      </c>
      <c r="V1813" s="1">
        <v>44805</v>
      </c>
      <c r="W1813" t="s">
        <v>92</v>
      </c>
      <c r="X1813" t="s">
        <v>42</v>
      </c>
      <c r="Y1813" t="s">
        <v>63</v>
      </c>
      <c r="Z1813">
        <v>4</v>
      </c>
      <c r="AA1813">
        <v>957.24</v>
      </c>
      <c r="AB1813">
        <v>78</v>
      </c>
      <c r="AC1813" t="str" cm="1">
        <f t="array" ref="AC1813">_xlfn.IFS(AB1813 &lt;=29, "Young Adult", AB1813 &lt;=44, "Adult", AB1813 &lt;=59, "Middle Age", AB1813 &gt; 59, "Old")</f>
        <v>Old</v>
      </c>
      <c r="AD1813">
        <f t="shared" ca="1" si="56"/>
        <v>3</v>
      </c>
      <c r="AE1813" t="str" cm="1">
        <f t="array" ref="AE1813">_xlfn.IFS(S1813 &lt; 3, "Low", S1813 &lt;= 4, "Medium", S1813 &gt; 4, "High")</f>
        <v>Low</v>
      </c>
      <c r="AF1813" t="str" cm="1">
        <f t="array" ref="AF1813">_xlfn.IFS(T1813 &lt; 3, "Unsatisfied", T1813 &lt;= 4, "Neutral", T1813 &gt; 4, "Satisfied" )</f>
        <v>Satisfied</v>
      </c>
      <c r="AG1813" t="str" cm="1">
        <f t="array" ref="AG1813">_xlfn.IFS(Q1813 &lt; 3, "Needs Improvement", Q1813 &lt;= 4, "Good", Q1813 &gt; 4, "Excellent" )</f>
        <v>Good</v>
      </c>
      <c r="AH1813" t="str">
        <f t="shared" si="57"/>
        <v>Effective</v>
      </c>
    </row>
    <row r="1814" spans="1:34" x14ac:dyDescent="0.35">
      <c r="A1814">
        <v>2336</v>
      </c>
      <c r="B1814" s="1">
        <v>43744</v>
      </c>
      <c r="C1814" t="s">
        <v>133</v>
      </c>
      <c r="D1814" t="s">
        <v>29</v>
      </c>
      <c r="E1814" t="s">
        <v>30</v>
      </c>
      <c r="F1814" t="s">
        <v>31</v>
      </c>
      <c r="G1814" t="s">
        <v>45</v>
      </c>
      <c r="H1814" t="s">
        <v>55</v>
      </c>
      <c r="I1814" t="s">
        <v>34</v>
      </c>
      <c r="J1814" t="s">
        <v>65</v>
      </c>
      <c r="K1814" s="1">
        <v>30808</v>
      </c>
      <c r="L1814" t="s">
        <v>36</v>
      </c>
      <c r="M1814" t="s">
        <v>37</v>
      </c>
      <c r="N1814" t="s">
        <v>60</v>
      </c>
      <c r="O1814" t="s">
        <v>61</v>
      </c>
      <c r="P1814" t="s">
        <v>40</v>
      </c>
      <c r="Q1814">
        <v>4</v>
      </c>
      <c r="R1814" s="1">
        <v>44783</v>
      </c>
      <c r="S1814">
        <v>5</v>
      </c>
      <c r="T1814">
        <v>1</v>
      </c>
      <c r="U1814">
        <v>5</v>
      </c>
      <c r="V1814" s="1">
        <v>44963</v>
      </c>
      <c r="W1814" t="s">
        <v>92</v>
      </c>
      <c r="X1814" t="s">
        <v>51</v>
      </c>
      <c r="Y1814" t="s">
        <v>63</v>
      </c>
      <c r="Z1814">
        <v>3</v>
      </c>
      <c r="AA1814">
        <v>301.02999999999997</v>
      </c>
      <c r="AB1814">
        <v>35</v>
      </c>
      <c r="AC1814" t="str" cm="1">
        <f t="array" ref="AC1814">_xlfn.IFS(AB1814 &lt;=29, "Young Adult", AB1814 &lt;=44, "Adult", AB1814 &lt;=59, "Middle Age", AB1814 &gt; 59, "Old")</f>
        <v>Adult</v>
      </c>
      <c r="AD1814">
        <f t="shared" ca="1" si="56"/>
        <v>6</v>
      </c>
      <c r="AE1814" t="str" cm="1">
        <f t="array" ref="AE1814">_xlfn.IFS(S1814 &lt; 3, "Low", S1814 &lt;= 4, "Medium", S1814 &gt; 4, "High")</f>
        <v>High</v>
      </c>
      <c r="AF1814" t="str" cm="1">
        <f t="array" ref="AF1814">_xlfn.IFS(T1814 &lt; 3, "Unsatisfied", T1814 &lt;= 4, "Neutral", T1814 &gt; 4, "Satisfied" )</f>
        <v>Unsatisfied</v>
      </c>
      <c r="AG1814" t="str" cm="1">
        <f t="array" ref="AG1814">_xlfn.IFS(Q1814 &lt; 3, "Needs Improvement", Q1814 &lt;= 4, "Good", Q1814 &gt; 4, "Excellent" )</f>
        <v>Good</v>
      </c>
      <c r="AH1814" t="str">
        <f t="shared" si="57"/>
        <v>Effective</v>
      </c>
    </row>
    <row r="1815" spans="1:34" x14ac:dyDescent="0.35">
      <c r="A1815">
        <v>2337</v>
      </c>
      <c r="B1815" s="1">
        <v>44302</v>
      </c>
      <c r="C1815" t="s">
        <v>133</v>
      </c>
      <c r="D1815" t="s">
        <v>85</v>
      </c>
      <c r="E1815" t="s">
        <v>30</v>
      </c>
      <c r="F1815" t="s">
        <v>55</v>
      </c>
      <c r="G1815" t="s">
        <v>32</v>
      </c>
      <c r="H1815" t="s">
        <v>46</v>
      </c>
      <c r="I1815" t="s">
        <v>34</v>
      </c>
      <c r="J1815" t="s">
        <v>79</v>
      </c>
      <c r="K1815" s="1">
        <v>32533</v>
      </c>
      <c r="L1815" t="s">
        <v>36</v>
      </c>
      <c r="M1815" t="s">
        <v>48</v>
      </c>
      <c r="N1815" t="s">
        <v>60</v>
      </c>
      <c r="O1815" t="s">
        <v>61</v>
      </c>
      <c r="P1815" t="s">
        <v>40</v>
      </c>
      <c r="Q1815">
        <v>4</v>
      </c>
      <c r="R1815" s="1">
        <v>45116</v>
      </c>
      <c r="S1815">
        <v>1</v>
      </c>
      <c r="T1815">
        <v>4</v>
      </c>
      <c r="U1815">
        <v>3</v>
      </c>
      <c r="V1815" s="1">
        <v>45122</v>
      </c>
      <c r="W1815" t="s">
        <v>62</v>
      </c>
      <c r="X1815" t="s">
        <v>42</v>
      </c>
      <c r="Y1815" t="s">
        <v>52</v>
      </c>
      <c r="Z1815">
        <v>2</v>
      </c>
      <c r="AA1815">
        <v>366.82</v>
      </c>
      <c r="AB1815">
        <v>32</v>
      </c>
      <c r="AC1815" t="str" cm="1">
        <f t="array" ref="AC1815">_xlfn.IFS(AB1815 &lt;=29, "Young Adult", AB1815 &lt;=44, "Adult", AB1815 &lt;=59, "Middle Age", AB1815 &gt; 59, "Old")</f>
        <v>Adult</v>
      </c>
      <c r="AD1815">
        <f t="shared" ca="1" si="56"/>
        <v>5</v>
      </c>
      <c r="AE1815" t="str" cm="1">
        <f t="array" ref="AE1815">_xlfn.IFS(S1815 &lt; 3, "Low", S1815 &lt;= 4, "Medium", S1815 &gt; 4, "High")</f>
        <v>Low</v>
      </c>
      <c r="AF1815" t="str" cm="1">
        <f t="array" ref="AF1815">_xlfn.IFS(T1815 &lt; 3, "Unsatisfied", T1815 &lt;= 4, "Neutral", T1815 &gt; 4, "Satisfied" )</f>
        <v>Neutral</v>
      </c>
      <c r="AG1815" t="str" cm="1">
        <f t="array" ref="AG1815">_xlfn.IFS(Q1815 &lt; 3, "Needs Improvement", Q1815 &lt;= 4, "Good", Q1815 &gt; 4, "Excellent" )</f>
        <v>Good</v>
      </c>
      <c r="AH1815" t="str">
        <f t="shared" si="57"/>
        <v>Needs Improvement</v>
      </c>
    </row>
    <row r="1816" spans="1:34" x14ac:dyDescent="0.35">
      <c r="A1816">
        <v>2338</v>
      </c>
      <c r="B1816" s="1">
        <v>43383</v>
      </c>
      <c r="C1816" t="s">
        <v>133</v>
      </c>
      <c r="D1816" t="s">
        <v>44</v>
      </c>
      <c r="E1816" t="s">
        <v>30</v>
      </c>
      <c r="F1816" t="s">
        <v>46</v>
      </c>
      <c r="G1816" t="s">
        <v>32</v>
      </c>
      <c r="H1816" t="s">
        <v>33</v>
      </c>
      <c r="I1816" t="s">
        <v>34</v>
      </c>
      <c r="J1816" t="s">
        <v>96</v>
      </c>
      <c r="K1816" s="1">
        <v>26151</v>
      </c>
      <c r="L1816" t="s">
        <v>36</v>
      </c>
      <c r="M1816" t="s">
        <v>37</v>
      </c>
      <c r="N1816" t="s">
        <v>60</v>
      </c>
      <c r="O1816" t="s">
        <v>67</v>
      </c>
      <c r="P1816" t="s">
        <v>40</v>
      </c>
      <c r="Q1816">
        <v>4</v>
      </c>
      <c r="R1816" s="1">
        <v>44813</v>
      </c>
      <c r="S1816">
        <v>2</v>
      </c>
      <c r="T1816">
        <v>3</v>
      </c>
      <c r="U1816">
        <v>5</v>
      </c>
      <c r="V1816" s="1">
        <v>45095</v>
      </c>
      <c r="W1816" t="s">
        <v>50</v>
      </c>
      <c r="X1816" t="s">
        <v>51</v>
      </c>
      <c r="Y1816" t="s">
        <v>63</v>
      </c>
      <c r="Z1816">
        <v>2</v>
      </c>
      <c r="AA1816">
        <v>819.8</v>
      </c>
      <c r="AB1816">
        <v>47</v>
      </c>
      <c r="AC1816" t="str" cm="1">
        <f t="array" ref="AC1816">_xlfn.IFS(AB1816 &lt;=29, "Young Adult", AB1816 &lt;=44, "Adult", AB1816 &lt;=59, "Middle Age", AB1816 &gt; 59, "Old")</f>
        <v>Middle Age</v>
      </c>
      <c r="AD1816">
        <f t="shared" ca="1" si="56"/>
        <v>7</v>
      </c>
      <c r="AE1816" t="str" cm="1">
        <f t="array" ref="AE1816">_xlfn.IFS(S1816 &lt; 3, "Low", S1816 &lt;= 4, "Medium", S1816 &gt; 4, "High")</f>
        <v>Low</v>
      </c>
      <c r="AF1816" t="str" cm="1">
        <f t="array" ref="AF1816">_xlfn.IFS(T1816 &lt; 3, "Unsatisfied", T1816 &lt;= 4, "Neutral", T1816 &gt; 4, "Satisfied" )</f>
        <v>Neutral</v>
      </c>
      <c r="AG1816" t="str" cm="1">
        <f t="array" ref="AG1816">_xlfn.IFS(Q1816 &lt; 3, "Needs Improvement", Q1816 &lt;= 4, "Good", Q1816 &gt; 4, "Excellent" )</f>
        <v>Good</v>
      </c>
      <c r="AH1816" t="str">
        <f t="shared" si="57"/>
        <v>Effective</v>
      </c>
    </row>
    <row r="1817" spans="1:34" x14ac:dyDescent="0.35">
      <c r="A1817">
        <v>2339</v>
      </c>
      <c r="B1817" s="1">
        <v>44767</v>
      </c>
      <c r="C1817" t="s">
        <v>133</v>
      </c>
      <c r="D1817" t="s">
        <v>87</v>
      </c>
      <c r="E1817" t="s">
        <v>108</v>
      </c>
      <c r="F1817" t="s">
        <v>55</v>
      </c>
      <c r="G1817" t="s">
        <v>56</v>
      </c>
      <c r="H1817" t="s">
        <v>46</v>
      </c>
      <c r="I1817" t="s">
        <v>34</v>
      </c>
      <c r="J1817" t="s">
        <v>58</v>
      </c>
      <c r="K1817" s="1">
        <v>26517</v>
      </c>
      <c r="L1817" t="s">
        <v>36</v>
      </c>
      <c r="M1817" t="s">
        <v>37</v>
      </c>
      <c r="N1817" t="s">
        <v>72</v>
      </c>
      <c r="O1817" t="s">
        <v>67</v>
      </c>
      <c r="P1817" t="s">
        <v>40</v>
      </c>
      <c r="Q1817">
        <v>1</v>
      </c>
      <c r="R1817" s="1">
        <v>45007</v>
      </c>
      <c r="S1817">
        <v>3</v>
      </c>
      <c r="T1817">
        <v>1</v>
      </c>
      <c r="U1817">
        <v>5</v>
      </c>
      <c r="V1817" s="1">
        <v>44897</v>
      </c>
      <c r="W1817" t="s">
        <v>41</v>
      </c>
      <c r="X1817" t="s">
        <v>42</v>
      </c>
      <c r="Y1817" t="s">
        <v>43</v>
      </c>
      <c r="Z1817">
        <v>5</v>
      </c>
      <c r="AA1817">
        <v>369.94</v>
      </c>
      <c r="AB1817">
        <v>50</v>
      </c>
      <c r="AC1817" t="str" cm="1">
        <f t="array" ref="AC1817">_xlfn.IFS(AB1817 &lt;=29, "Young Adult", AB1817 &lt;=44, "Adult", AB1817 &lt;=59, "Middle Age", AB1817 &gt; 59, "Old")</f>
        <v>Middle Age</v>
      </c>
      <c r="AD1817">
        <f t="shared" ca="1" si="56"/>
        <v>3</v>
      </c>
      <c r="AE1817" t="str" cm="1">
        <f t="array" ref="AE1817">_xlfn.IFS(S1817 &lt; 3, "Low", S1817 &lt;= 4, "Medium", S1817 &gt; 4, "High")</f>
        <v>Medium</v>
      </c>
      <c r="AF1817" t="str" cm="1">
        <f t="array" ref="AF1817">_xlfn.IFS(T1817 &lt; 3, "Unsatisfied", T1817 &lt;= 4, "Neutral", T1817 &gt; 4, "Satisfied" )</f>
        <v>Unsatisfied</v>
      </c>
      <c r="AG1817" t="str" cm="1">
        <f t="array" ref="AG1817">_xlfn.IFS(Q1817 &lt; 3, "Needs Improvement", Q1817 &lt;= 4, "Good", Q1817 &gt; 4, "Excellent" )</f>
        <v>Needs Improvement</v>
      </c>
      <c r="AH1817" t="str">
        <f t="shared" si="57"/>
        <v>Needs Improvement</v>
      </c>
    </row>
    <row r="1818" spans="1:34" x14ac:dyDescent="0.35">
      <c r="A1818">
        <v>2340</v>
      </c>
      <c r="B1818" s="1">
        <v>44272</v>
      </c>
      <c r="C1818" t="s">
        <v>133</v>
      </c>
      <c r="D1818" t="s">
        <v>64</v>
      </c>
      <c r="E1818" t="s">
        <v>108</v>
      </c>
      <c r="F1818" t="s">
        <v>31</v>
      </c>
      <c r="G1818" t="s">
        <v>45</v>
      </c>
      <c r="H1818" t="s">
        <v>33</v>
      </c>
      <c r="I1818" t="s">
        <v>34</v>
      </c>
      <c r="J1818" t="s">
        <v>65</v>
      </c>
      <c r="K1818" s="1">
        <v>36949</v>
      </c>
      <c r="L1818" t="s">
        <v>36</v>
      </c>
      <c r="M1818" t="s">
        <v>37</v>
      </c>
      <c r="N1818" t="s">
        <v>38</v>
      </c>
      <c r="O1818" t="s">
        <v>61</v>
      </c>
      <c r="P1818" t="s">
        <v>40</v>
      </c>
      <c r="Q1818">
        <v>5</v>
      </c>
      <c r="R1818" s="1">
        <v>45069</v>
      </c>
      <c r="S1818">
        <v>4</v>
      </c>
      <c r="T1818">
        <v>5</v>
      </c>
      <c r="U1818">
        <v>3</v>
      </c>
      <c r="V1818" s="1">
        <v>45051</v>
      </c>
      <c r="W1818" t="s">
        <v>62</v>
      </c>
      <c r="X1818" t="s">
        <v>51</v>
      </c>
      <c r="Y1818" t="s">
        <v>43</v>
      </c>
      <c r="Z1818">
        <v>1</v>
      </c>
      <c r="AA1818">
        <v>811.91</v>
      </c>
      <c r="AB1818">
        <v>20</v>
      </c>
      <c r="AC1818" t="str" cm="1">
        <f t="array" ref="AC1818">_xlfn.IFS(AB1818 &lt;=29, "Young Adult", AB1818 &lt;=44, "Adult", AB1818 &lt;=59, "Middle Age", AB1818 &gt; 59, "Old")</f>
        <v>Young Adult</v>
      </c>
      <c r="AD1818">
        <f t="shared" ca="1" si="56"/>
        <v>5</v>
      </c>
      <c r="AE1818" t="str" cm="1">
        <f t="array" ref="AE1818">_xlfn.IFS(S1818 &lt; 3, "Low", S1818 &lt;= 4, "Medium", S1818 &gt; 4, "High")</f>
        <v>Medium</v>
      </c>
      <c r="AF1818" t="str" cm="1">
        <f t="array" ref="AF1818">_xlfn.IFS(T1818 &lt; 3, "Unsatisfied", T1818 &lt;= 4, "Neutral", T1818 &gt; 4, "Satisfied" )</f>
        <v>Satisfied</v>
      </c>
      <c r="AG1818" t="str" cm="1">
        <f t="array" ref="AG1818">_xlfn.IFS(Q1818 &lt; 3, "Needs Improvement", Q1818 &lt;= 4, "Good", Q1818 &gt; 4, "Excellent" )</f>
        <v>Excellent</v>
      </c>
      <c r="AH1818" t="str">
        <f t="shared" si="57"/>
        <v>Needs Improvement</v>
      </c>
    </row>
    <row r="1819" spans="1:34" x14ac:dyDescent="0.35">
      <c r="A1819">
        <v>2341</v>
      </c>
      <c r="B1819" s="1">
        <v>43386</v>
      </c>
      <c r="C1819" t="s">
        <v>133</v>
      </c>
      <c r="D1819" t="s">
        <v>94</v>
      </c>
      <c r="E1819" t="s">
        <v>30</v>
      </c>
      <c r="F1819" t="s">
        <v>55</v>
      </c>
      <c r="G1819" t="s">
        <v>45</v>
      </c>
      <c r="H1819" t="s">
        <v>55</v>
      </c>
      <c r="I1819" t="s">
        <v>34</v>
      </c>
      <c r="J1819" t="s">
        <v>58</v>
      </c>
      <c r="K1819" s="1">
        <v>30988</v>
      </c>
      <c r="L1819" t="s">
        <v>36</v>
      </c>
      <c r="M1819" t="s">
        <v>37</v>
      </c>
      <c r="N1819" t="s">
        <v>49</v>
      </c>
      <c r="O1819" t="s">
        <v>77</v>
      </c>
      <c r="P1819" t="s">
        <v>40</v>
      </c>
      <c r="Q1819">
        <v>2</v>
      </c>
      <c r="R1819" s="1">
        <v>44848</v>
      </c>
      <c r="S1819">
        <v>1</v>
      </c>
      <c r="T1819">
        <v>5</v>
      </c>
      <c r="U1819">
        <v>2</v>
      </c>
      <c r="V1819" s="1">
        <v>45022</v>
      </c>
      <c r="W1819" t="s">
        <v>92</v>
      </c>
      <c r="X1819" t="s">
        <v>42</v>
      </c>
      <c r="Y1819" t="s">
        <v>43</v>
      </c>
      <c r="Z1819">
        <v>2</v>
      </c>
      <c r="AA1819">
        <v>121.05</v>
      </c>
      <c r="AB1819">
        <v>34</v>
      </c>
      <c r="AC1819" t="str" cm="1">
        <f t="array" ref="AC1819">_xlfn.IFS(AB1819 &lt;=29, "Young Adult", AB1819 &lt;=44, "Adult", AB1819 &lt;=59, "Middle Age", AB1819 &gt; 59, "Old")</f>
        <v>Adult</v>
      </c>
      <c r="AD1819">
        <f t="shared" ca="1" si="56"/>
        <v>7</v>
      </c>
      <c r="AE1819" t="str" cm="1">
        <f t="array" ref="AE1819">_xlfn.IFS(S1819 &lt; 3, "Low", S1819 &lt;= 4, "Medium", S1819 &gt; 4, "High")</f>
        <v>Low</v>
      </c>
      <c r="AF1819" t="str" cm="1">
        <f t="array" ref="AF1819">_xlfn.IFS(T1819 &lt; 3, "Unsatisfied", T1819 &lt;= 4, "Neutral", T1819 &gt; 4, "Satisfied" )</f>
        <v>Satisfied</v>
      </c>
      <c r="AG1819" t="str" cm="1">
        <f t="array" ref="AG1819">_xlfn.IFS(Q1819 &lt; 3, "Needs Improvement", Q1819 &lt;= 4, "Good", Q1819 &gt; 4, "Excellent" )</f>
        <v>Needs Improvement</v>
      </c>
      <c r="AH1819" t="str">
        <f t="shared" si="57"/>
        <v>Needs Improvement</v>
      </c>
    </row>
    <row r="1820" spans="1:34" x14ac:dyDescent="0.35">
      <c r="A1820">
        <v>2342</v>
      </c>
      <c r="B1820" s="1">
        <v>43839</v>
      </c>
      <c r="C1820" t="s">
        <v>133</v>
      </c>
      <c r="D1820" t="s">
        <v>74</v>
      </c>
      <c r="E1820" t="s">
        <v>30</v>
      </c>
      <c r="F1820" t="s">
        <v>46</v>
      </c>
      <c r="G1820" t="s">
        <v>32</v>
      </c>
      <c r="H1820" t="s">
        <v>33</v>
      </c>
      <c r="I1820" t="s">
        <v>34</v>
      </c>
      <c r="J1820" t="s">
        <v>70</v>
      </c>
      <c r="K1820" s="1">
        <v>24606</v>
      </c>
      <c r="L1820" t="s">
        <v>36</v>
      </c>
      <c r="M1820" t="s">
        <v>37</v>
      </c>
      <c r="N1820" t="s">
        <v>60</v>
      </c>
      <c r="O1820" t="s">
        <v>61</v>
      </c>
      <c r="P1820" t="s">
        <v>40</v>
      </c>
      <c r="Q1820">
        <v>5</v>
      </c>
      <c r="R1820" s="1">
        <v>45131</v>
      </c>
      <c r="S1820">
        <v>1</v>
      </c>
      <c r="T1820">
        <v>4</v>
      </c>
      <c r="U1820">
        <v>3</v>
      </c>
      <c r="V1820" s="1">
        <v>45076</v>
      </c>
      <c r="W1820" t="s">
        <v>92</v>
      </c>
      <c r="X1820" t="s">
        <v>42</v>
      </c>
      <c r="Y1820" t="s">
        <v>63</v>
      </c>
      <c r="Z1820">
        <v>1</v>
      </c>
      <c r="AA1820">
        <v>704.53</v>
      </c>
      <c r="AB1820">
        <v>53</v>
      </c>
      <c r="AC1820" t="str" cm="1">
        <f t="array" ref="AC1820">_xlfn.IFS(AB1820 &lt;=29, "Young Adult", AB1820 &lt;=44, "Adult", AB1820 &lt;=59, "Middle Age", AB1820 &gt; 59, "Old")</f>
        <v>Middle Age</v>
      </c>
      <c r="AD1820">
        <f t="shared" ca="1" si="56"/>
        <v>6</v>
      </c>
      <c r="AE1820" t="str" cm="1">
        <f t="array" ref="AE1820">_xlfn.IFS(S1820 &lt; 3, "Low", S1820 &lt;= 4, "Medium", S1820 &gt; 4, "High")</f>
        <v>Low</v>
      </c>
      <c r="AF1820" t="str" cm="1">
        <f t="array" ref="AF1820">_xlfn.IFS(T1820 &lt; 3, "Unsatisfied", T1820 &lt;= 4, "Neutral", T1820 &gt; 4, "Satisfied" )</f>
        <v>Neutral</v>
      </c>
      <c r="AG1820" t="str" cm="1">
        <f t="array" ref="AG1820">_xlfn.IFS(Q1820 &lt; 3, "Needs Improvement", Q1820 &lt;= 4, "Good", Q1820 &gt; 4, "Excellent" )</f>
        <v>Excellent</v>
      </c>
      <c r="AH1820" t="str">
        <f t="shared" si="57"/>
        <v>Effective</v>
      </c>
    </row>
    <row r="1821" spans="1:34" x14ac:dyDescent="0.35">
      <c r="A1821">
        <v>2343</v>
      </c>
      <c r="B1821" s="1">
        <v>43726</v>
      </c>
      <c r="C1821" t="s">
        <v>133</v>
      </c>
      <c r="D1821" t="s">
        <v>81</v>
      </c>
      <c r="E1821" t="s">
        <v>30</v>
      </c>
      <c r="F1821" t="s">
        <v>55</v>
      </c>
      <c r="G1821" t="s">
        <v>56</v>
      </c>
      <c r="H1821" t="s">
        <v>33</v>
      </c>
      <c r="I1821" t="s">
        <v>34</v>
      </c>
      <c r="J1821" t="s">
        <v>103</v>
      </c>
      <c r="K1821" s="1">
        <v>36085</v>
      </c>
      <c r="L1821" t="s">
        <v>36</v>
      </c>
      <c r="M1821" t="s">
        <v>37</v>
      </c>
      <c r="N1821" t="s">
        <v>49</v>
      </c>
      <c r="O1821" t="s">
        <v>61</v>
      </c>
      <c r="P1821" t="s">
        <v>40</v>
      </c>
      <c r="Q1821">
        <v>4</v>
      </c>
      <c r="R1821" s="1">
        <v>44887</v>
      </c>
      <c r="S1821">
        <v>1</v>
      </c>
      <c r="T1821">
        <v>3</v>
      </c>
      <c r="U1821">
        <v>4</v>
      </c>
      <c r="V1821" s="1">
        <v>45077</v>
      </c>
      <c r="W1821" t="s">
        <v>50</v>
      </c>
      <c r="X1821" t="s">
        <v>42</v>
      </c>
      <c r="Y1821" t="s">
        <v>63</v>
      </c>
      <c r="Z1821">
        <v>5</v>
      </c>
      <c r="AA1821">
        <v>959.22</v>
      </c>
      <c r="AB1821">
        <v>21</v>
      </c>
      <c r="AC1821" t="str" cm="1">
        <f t="array" ref="AC1821">_xlfn.IFS(AB1821 &lt;=29, "Young Adult", AB1821 &lt;=44, "Adult", AB1821 &lt;=59, "Middle Age", AB1821 &gt; 59, "Old")</f>
        <v>Young Adult</v>
      </c>
      <c r="AD1821">
        <f t="shared" ca="1" si="56"/>
        <v>6</v>
      </c>
      <c r="AE1821" t="str" cm="1">
        <f t="array" ref="AE1821">_xlfn.IFS(S1821 &lt; 3, "Low", S1821 &lt;= 4, "Medium", S1821 &gt; 4, "High")</f>
        <v>Low</v>
      </c>
      <c r="AF1821" t="str" cm="1">
        <f t="array" ref="AF1821">_xlfn.IFS(T1821 &lt; 3, "Unsatisfied", T1821 &lt;= 4, "Neutral", T1821 &gt; 4, "Satisfied" )</f>
        <v>Neutral</v>
      </c>
      <c r="AG1821" t="str" cm="1">
        <f t="array" ref="AG1821">_xlfn.IFS(Q1821 &lt; 3, "Needs Improvement", Q1821 &lt;= 4, "Good", Q1821 &gt; 4, "Excellent" )</f>
        <v>Good</v>
      </c>
      <c r="AH1821" t="str">
        <f t="shared" si="57"/>
        <v>Effective</v>
      </c>
    </row>
    <row r="1822" spans="1:34" x14ac:dyDescent="0.35">
      <c r="A1822">
        <v>2344</v>
      </c>
      <c r="B1822" s="1">
        <v>43764</v>
      </c>
      <c r="C1822" t="s">
        <v>133</v>
      </c>
      <c r="D1822" t="s">
        <v>54</v>
      </c>
      <c r="E1822" t="s">
        <v>30</v>
      </c>
      <c r="F1822" t="s">
        <v>31</v>
      </c>
      <c r="G1822" t="s">
        <v>32</v>
      </c>
      <c r="H1822" t="s">
        <v>33</v>
      </c>
      <c r="I1822" t="s">
        <v>34</v>
      </c>
      <c r="J1822" t="s">
        <v>105</v>
      </c>
      <c r="K1822" s="1">
        <v>33473</v>
      </c>
      <c r="L1822" t="s">
        <v>36</v>
      </c>
      <c r="M1822" t="s">
        <v>37</v>
      </c>
      <c r="N1822" t="s">
        <v>60</v>
      </c>
      <c r="O1822" t="s">
        <v>77</v>
      </c>
      <c r="P1822" t="s">
        <v>40</v>
      </c>
      <c r="Q1822">
        <v>1</v>
      </c>
      <c r="R1822" s="1">
        <v>44965</v>
      </c>
      <c r="S1822">
        <v>2</v>
      </c>
      <c r="T1822">
        <v>5</v>
      </c>
      <c r="U1822">
        <v>5</v>
      </c>
      <c r="V1822" s="1">
        <v>44998</v>
      </c>
      <c r="W1822" t="s">
        <v>68</v>
      </c>
      <c r="X1822" t="s">
        <v>51</v>
      </c>
      <c r="Y1822" t="s">
        <v>63</v>
      </c>
      <c r="Z1822">
        <v>2</v>
      </c>
      <c r="AA1822">
        <v>967.05</v>
      </c>
      <c r="AB1822">
        <v>28</v>
      </c>
      <c r="AC1822" t="str" cm="1">
        <f t="array" ref="AC1822">_xlfn.IFS(AB1822 &lt;=29, "Young Adult", AB1822 &lt;=44, "Adult", AB1822 &lt;=59, "Middle Age", AB1822 &gt; 59, "Old")</f>
        <v>Young Adult</v>
      </c>
      <c r="AD1822">
        <f t="shared" ca="1" si="56"/>
        <v>6</v>
      </c>
      <c r="AE1822" t="str" cm="1">
        <f t="array" ref="AE1822">_xlfn.IFS(S1822 &lt; 3, "Low", S1822 &lt;= 4, "Medium", S1822 &gt; 4, "High")</f>
        <v>Low</v>
      </c>
      <c r="AF1822" t="str" cm="1">
        <f t="array" ref="AF1822">_xlfn.IFS(T1822 &lt; 3, "Unsatisfied", T1822 &lt;= 4, "Neutral", T1822 &gt; 4, "Satisfied" )</f>
        <v>Satisfied</v>
      </c>
      <c r="AG1822" t="str" cm="1">
        <f t="array" ref="AG1822">_xlfn.IFS(Q1822 &lt; 3, "Needs Improvement", Q1822 &lt;= 4, "Good", Q1822 &gt; 4, "Excellent" )</f>
        <v>Needs Improvement</v>
      </c>
      <c r="AH1822" t="str">
        <f t="shared" si="57"/>
        <v>Needs Improvement</v>
      </c>
    </row>
    <row r="1823" spans="1:34" x14ac:dyDescent="0.35">
      <c r="A1823">
        <v>2345</v>
      </c>
      <c r="B1823" s="1">
        <v>44088</v>
      </c>
      <c r="C1823" t="s">
        <v>133</v>
      </c>
      <c r="D1823" t="s">
        <v>69</v>
      </c>
      <c r="E1823" t="s">
        <v>108</v>
      </c>
      <c r="F1823" t="s">
        <v>55</v>
      </c>
      <c r="G1823" t="s">
        <v>56</v>
      </c>
      <c r="H1823" t="s">
        <v>33</v>
      </c>
      <c r="I1823" t="s">
        <v>34</v>
      </c>
      <c r="J1823" t="s">
        <v>70</v>
      </c>
      <c r="K1823" s="1">
        <v>25943</v>
      </c>
      <c r="L1823" t="s">
        <v>36</v>
      </c>
      <c r="M1823" t="s">
        <v>37</v>
      </c>
      <c r="N1823" t="s">
        <v>49</v>
      </c>
      <c r="O1823" t="s">
        <v>67</v>
      </c>
      <c r="P1823" t="s">
        <v>40</v>
      </c>
      <c r="Q1823">
        <v>2</v>
      </c>
      <c r="R1823" s="1">
        <v>44940</v>
      </c>
      <c r="S1823">
        <v>2</v>
      </c>
      <c r="T1823">
        <v>1</v>
      </c>
      <c r="U1823">
        <v>5</v>
      </c>
      <c r="V1823" s="1">
        <v>44843</v>
      </c>
      <c r="W1823" t="s">
        <v>62</v>
      </c>
      <c r="X1823" t="s">
        <v>51</v>
      </c>
      <c r="Y1823" t="s">
        <v>52</v>
      </c>
      <c r="Z1823">
        <v>3</v>
      </c>
      <c r="AA1823">
        <v>379.57</v>
      </c>
      <c r="AB1823">
        <v>49</v>
      </c>
      <c r="AC1823" t="str" cm="1">
        <f t="array" ref="AC1823">_xlfn.IFS(AB1823 &lt;=29, "Young Adult", AB1823 &lt;=44, "Adult", AB1823 &lt;=59, "Middle Age", AB1823 &gt; 59, "Old")</f>
        <v>Middle Age</v>
      </c>
      <c r="AD1823">
        <f t="shared" ca="1" si="56"/>
        <v>5</v>
      </c>
      <c r="AE1823" t="str" cm="1">
        <f t="array" ref="AE1823">_xlfn.IFS(S1823 &lt; 3, "Low", S1823 &lt;= 4, "Medium", S1823 &gt; 4, "High")</f>
        <v>Low</v>
      </c>
      <c r="AF1823" t="str" cm="1">
        <f t="array" ref="AF1823">_xlfn.IFS(T1823 &lt; 3, "Unsatisfied", T1823 &lt;= 4, "Neutral", T1823 &gt; 4, "Satisfied" )</f>
        <v>Unsatisfied</v>
      </c>
      <c r="AG1823" t="str" cm="1">
        <f t="array" ref="AG1823">_xlfn.IFS(Q1823 &lt; 3, "Needs Improvement", Q1823 &lt;= 4, "Good", Q1823 &gt; 4, "Excellent" )</f>
        <v>Needs Improvement</v>
      </c>
      <c r="AH1823" t="str">
        <f t="shared" si="57"/>
        <v>Needs Improvement</v>
      </c>
    </row>
    <row r="1824" spans="1:34" x14ac:dyDescent="0.35">
      <c r="A1824">
        <v>2346</v>
      </c>
      <c r="B1824" s="1">
        <v>45025</v>
      </c>
      <c r="C1824" t="s">
        <v>133</v>
      </c>
      <c r="D1824" t="s">
        <v>29</v>
      </c>
      <c r="E1824" t="s">
        <v>30</v>
      </c>
      <c r="F1824" t="s">
        <v>46</v>
      </c>
      <c r="G1824" t="s">
        <v>45</v>
      </c>
      <c r="H1824" t="s">
        <v>55</v>
      </c>
      <c r="I1824" t="s">
        <v>34</v>
      </c>
      <c r="J1824" t="s">
        <v>70</v>
      </c>
      <c r="K1824" s="1">
        <v>30740</v>
      </c>
      <c r="L1824" t="s">
        <v>36</v>
      </c>
      <c r="M1824" t="s">
        <v>37</v>
      </c>
      <c r="N1824" t="s">
        <v>49</v>
      </c>
      <c r="O1824" t="s">
        <v>39</v>
      </c>
      <c r="P1824" t="s">
        <v>40</v>
      </c>
      <c r="Q1824">
        <v>4</v>
      </c>
      <c r="R1824" s="1">
        <v>44963</v>
      </c>
      <c r="S1824">
        <v>5</v>
      </c>
      <c r="T1824">
        <v>3</v>
      </c>
      <c r="U1824">
        <v>1</v>
      </c>
      <c r="V1824" s="1">
        <v>44836</v>
      </c>
      <c r="W1824" t="s">
        <v>50</v>
      </c>
      <c r="X1824" t="s">
        <v>51</v>
      </c>
      <c r="Y1824" t="s">
        <v>63</v>
      </c>
      <c r="Z1824">
        <v>3</v>
      </c>
      <c r="AA1824">
        <v>811.14</v>
      </c>
      <c r="AB1824">
        <v>39</v>
      </c>
      <c r="AC1824" t="str" cm="1">
        <f t="array" ref="AC1824">_xlfn.IFS(AB1824 &lt;=29, "Young Adult", AB1824 &lt;=44, "Adult", AB1824 &lt;=59, "Middle Age", AB1824 &gt; 59, "Old")</f>
        <v>Adult</v>
      </c>
      <c r="AD1824">
        <f t="shared" ca="1" si="56"/>
        <v>3</v>
      </c>
      <c r="AE1824" t="str" cm="1">
        <f t="array" ref="AE1824">_xlfn.IFS(S1824 &lt; 3, "Low", S1824 &lt;= 4, "Medium", S1824 &gt; 4, "High")</f>
        <v>High</v>
      </c>
      <c r="AF1824" t="str" cm="1">
        <f t="array" ref="AF1824">_xlfn.IFS(T1824 &lt; 3, "Unsatisfied", T1824 &lt;= 4, "Neutral", T1824 &gt; 4, "Satisfied" )</f>
        <v>Neutral</v>
      </c>
      <c r="AG1824" t="str" cm="1">
        <f t="array" ref="AG1824">_xlfn.IFS(Q1824 &lt; 3, "Needs Improvement", Q1824 &lt;= 4, "Good", Q1824 &gt; 4, "Excellent" )</f>
        <v>Good</v>
      </c>
      <c r="AH1824" t="str">
        <f t="shared" si="57"/>
        <v>Effective</v>
      </c>
    </row>
    <row r="1825" spans="1:34" x14ac:dyDescent="0.35">
      <c r="A1825">
        <v>2347</v>
      </c>
      <c r="B1825" s="1">
        <v>43763</v>
      </c>
      <c r="C1825" t="s">
        <v>136</v>
      </c>
      <c r="D1825" t="s">
        <v>85</v>
      </c>
      <c r="E1825" t="s">
        <v>30</v>
      </c>
      <c r="F1825" t="s">
        <v>55</v>
      </c>
      <c r="G1825" t="s">
        <v>45</v>
      </c>
      <c r="H1825" t="s">
        <v>46</v>
      </c>
      <c r="I1825" t="s">
        <v>34</v>
      </c>
      <c r="J1825" t="s">
        <v>70</v>
      </c>
      <c r="K1825" s="1">
        <v>28436</v>
      </c>
      <c r="L1825" t="s">
        <v>36</v>
      </c>
      <c r="M1825" t="s">
        <v>37</v>
      </c>
      <c r="N1825" t="s">
        <v>38</v>
      </c>
      <c r="O1825" t="s">
        <v>61</v>
      </c>
      <c r="P1825" t="s">
        <v>40</v>
      </c>
      <c r="Q1825">
        <v>1</v>
      </c>
      <c r="R1825" s="1">
        <v>44935</v>
      </c>
      <c r="S1825">
        <v>2</v>
      </c>
      <c r="T1825">
        <v>3</v>
      </c>
      <c r="U1825">
        <v>2</v>
      </c>
      <c r="V1825" s="1">
        <v>44909</v>
      </c>
      <c r="W1825" t="s">
        <v>92</v>
      </c>
      <c r="X1825" t="s">
        <v>42</v>
      </c>
      <c r="Y1825" t="s">
        <v>73</v>
      </c>
      <c r="Z1825">
        <v>1</v>
      </c>
      <c r="AA1825">
        <v>780.53</v>
      </c>
      <c r="AB1825">
        <v>42</v>
      </c>
      <c r="AC1825" t="str" cm="1">
        <f t="array" ref="AC1825">_xlfn.IFS(AB1825 &lt;=29, "Young Adult", AB1825 &lt;=44, "Adult", AB1825 &lt;=59, "Middle Age", AB1825 &gt; 59, "Old")</f>
        <v>Adult</v>
      </c>
      <c r="AD1825">
        <f t="shared" ca="1" si="56"/>
        <v>6</v>
      </c>
      <c r="AE1825" t="str" cm="1">
        <f t="array" ref="AE1825">_xlfn.IFS(S1825 &lt; 3, "Low", S1825 &lt;= 4, "Medium", S1825 &gt; 4, "High")</f>
        <v>Low</v>
      </c>
      <c r="AF1825" t="str" cm="1">
        <f t="array" ref="AF1825">_xlfn.IFS(T1825 &lt; 3, "Unsatisfied", T1825 &lt;= 4, "Neutral", T1825 &gt; 4, "Satisfied" )</f>
        <v>Neutral</v>
      </c>
      <c r="AG1825" t="str" cm="1">
        <f t="array" ref="AG1825">_xlfn.IFS(Q1825 &lt; 3, "Needs Improvement", Q1825 &lt;= 4, "Good", Q1825 &gt; 4, "Excellent" )</f>
        <v>Needs Improvement</v>
      </c>
      <c r="AH1825" t="str">
        <f t="shared" si="57"/>
        <v>Needs Improvement</v>
      </c>
    </row>
    <row r="1826" spans="1:34" x14ac:dyDescent="0.35">
      <c r="A1826">
        <v>2348</v>
      </c>
      <c r="B1826" s="1">
        <v>44737</v>
      </c>
      <c r="C1826" t="s">
        <v>113</v>
      </c>
      <c r="D1826" t="s">
        <v>44</v>
      </c>
      <c r="E1826" t="s">
        <v>30</v>
      </c>
      <c r="F1826" t="s">
        <v>46</v>
      </c>
      <c r="G1826" t="s">
        <v>32</v>
      </c>
      <c r="H1826" t="s">
        <v>55</v>
      </c>
      <c r="I1826" t="s">
        <v>34</v>
      </c>
      <c r="J1826" t="s">
        <v>70</v>
      </c>
      <c r="K1826" s="1">
        <v>27811</v>
      </c>
      <c r="L1826" t="s">
        <v>36</v>
      </c>
      <c r="M1826" t="s">
        <v>48</v>
      </c>
      <c r="N1826" t="s">
        <v>84</v>
      </c>
      <c r="O1826" t="s">
        <v>61</v>
      </c>
      <c r="P1826" t="s">
        <v>40</v>
      </c>
      <c r="Q1826">
        <v>1</v>
      </c>
      <c r="R1826" s="1">
        <v>44846</v>
      </c>
      <c r="S1826">
        <v>4</v>
      </c>
      <c r="T1826">
        <v>4</v>
      </c>
      <c r="U1826">
        <v>2</v>
      </c>
      <c r="V1826" s="1">
        <v>45029</v>
      </c>
      <c r="W1826" t="s">
        <v>68</v>
      </c>
      <c r="X1826" t="s">
        <v>42</v>
      </c>
      <c r="Y1826" t="s">
        <v>73</v>
      </c>
      <c r="Z1826">
        <v>1</v>
      </c>
      <c r="AA1826">
        <v>927.52</v>
      </c>
      <c r="AB1826">
        <v>46</v>
      </c>
      <c r="AC1826" t="str" cm="1">
        <f t="array" ref="AC1826">_xlfn.IFS(AB1826 &lt;=29, "Young Adult", AB1826 &lt;=44, "Adult", AB1826 &lt;=59, "Middle Age", AB1826 &gt; 59, "Old")</f>
        <v>Middle Age</v>
      </c>
      <c r="AD1826">
        <f t="shared" ca="1" si="56"/>
        <v>3</v>
      </c>
      <c r="AE1826" t="str" cm="1">
        <f t="array" ref="AE1826">_xlfn.IFS(S1826 &lt; 3, "Low", S1826 &lt;= 4, "Medium", S1826 &gt; 4, "High")</f>
        <v>Medium</v>
      </c>
      <c r="AF1826" t="str" cm="1">
        <f t="array" ref="AF1826">_xlfn.IFS(T1826 &lt; 3, "Unsatisfied", T1826 &lt;= 4, "Neutral", T1826 &gt; 4, "Satisfied" )</f>
        <v>Neutral</v>
      </c>
      <c r="AG1826" t="str" cm="1">
        <f t="array" ref="AG1826">_xlfn.IFS(Q1826 &lt; 3, "Needs Improvement", Q1826 &lt;= 4, "Good", Q1826 &gt; 4, "Excellent" )</f>
        <v>Needs Improvement</v>
      </c>
      <c r="AH1826" t="str">
        <f t="shared" si="57"/>
        <v>Needs Improvement</v>
      </c>
    </row>
    <row r="1827" spans="1:34" x14ac:dyDescent="0.35">
      <c r="A1827">
        <v>2349</v>
      </c>
      <c r="B1827" s="1">
        <v>44952</v>
      </c>
      <c r="C1827" t="s">
        <v>113</v>
      </c>
      <c r="D1827" t="s">
        <v>87</v>
      </c>
      <c r="E1827" t="s">
        <v>30</v>
      </c>
      <c r="F1827" t="s">
        <v>46</v>
      </c>
      <c r="G1827" t="s">
        <v>32</v>
      </c>
      <c r="H1827" t="s">
        <v>55</v>
      </c>
      <c r="I1827" t="s">
        <v>34</v>
      </c>
      <c r="J1827" t="s">
        <v>65</v>
      </c>
      <c r="K1827" s="1">
        <v>20609</v>
      </c>
      <c r="L1827" t="s">
        <v>36</v>
      </c>
      <c r="M1827" t="s">
        <v>48</v>
      </c>
      <c r="N1827" t="s">
        <v>72</v>
      </c>
      <c r="O1827" t="s">
        <v>39</v>
      </c>
      <c r="P1827" t="s">
        <v>40</v>
      </c>
      <c r="Q1827">
        <v>4</v>
      </c>
      <c r="R1827" s="1">
        <v>44870</v>
      </c>
      <c r="S1827">
        <v>5</v>
      </c>
      <c r="T1827">
        <v>5</v>
      </c>
      <c r="U1827">
        <v>1</v>
      </c>
      <c r="V1827" s="1">
        <v>45038</v>
      </c>
      <c r="W1827" t="s">
        <v>92</v>
      </c>
      <c r="X1827" t="s">
        <v>42</v>
      </c>
      <c r="Y1827" t="s">
        <v>63</v>
      </c>
      <c r="Z1827">
        <v>2</v>
      </c>
      <c r="AA1827">
        <v>317.31</v>
      </c>
      <c r="AB1827">
        <v>67</v>
      </c>
      <c r="AC1827" t="str" cm="1">
        <f t="array" ref="AC1827">_xlfn.IFS(AB1827 &lt;=29, "Young Adult", AB1827 &lt;=44, "Adult", AB1827 &lt;=59, "Middle Age", AB1827 &gt; 59, "Old")</f>
        <v>Old</v>
      </c>
      <c r="AD1827">
        <f t="shared" ca="1" si="56"/>
        <v>3</v>
      </c>
      <c r="AE1827" t="str" cm="1">
        <f t="array" ref="AE1827">_xlfn.IFS(S1827 &lt; 3, "Low", S1827 &lt;= 4, "Medium", S1827 &gt; 4, "High")</f>
        <v>High</v>
      </c>
      <c r="AF1827" t="str" cm="1">
        <f t="array" ref="AF1827">_xlfn.IFS(T1827 &lt; 3, "Unsatisfied", T1827 &lt;= 4, "Neutral", T1827 &gt; 4, "Satisfied" )</f>
        <v>Satisfied</v>
      </c>
      <c r="AG1827" t="str" cm="1">
        <f t="array" ref="AG1827">_xlfn.IFS(Q1827 &lt; 3, "Needs Improvement", Q1827 &lt;= 4, "Good", Q1827 &gt; 4, "Excellent" )</f>
        <v>Good</v>
      </c>
      <c r="AH1827" t="str">
        <f t="shared" si="57"/>
        <v>Effective</v>
      </c>
    </row>
    <row r="1828" spans="1:34" x14ac:dyDescent="0.35">
      <c r="A1828">
        <v>2350</v>
      </c>
      <c r="B1828" s="1">
        <v>43880</v>
      </c>
      <c r="C1828" t="s">
        <v>113</v>
      </c>
      <c r="D1828" t="s">
        <v>64</v>
      </c>
      <c r="E1828" t="s">
        <v>30</v>
      </c>
      <c r="F1828" t="s">
        <v>46</v>
      </c>
      <c r="G1828" t="s">
        <v>45</v>
      </c>
      <c r="H1828" t="s">
        <v>33</v>
      </c>
      <c r="I1828" t="s">
        <v>115</v>
      </c>
      <c r="J1828" t="s">
        <v>101</v>
      </c>
      <c r="K1828" s="1">
        <v>26778</v>
      </c>
      <c r="L1828" t="s">
        <v>36</v>
      </c>
      <c r="M1828" t="s">
        <v>48</v>
      </c>
      <c r="N1828" t="s">
        <v>72</v>
      </c>
      <c r="O1828" t="s">
        <v>77</v>
      </c>
      <c r="P1828" t="s">
        <v>40</v>
      </c>
      <c r="Q1828">
        <v>2</v>
      </c>
      <c r="R1828" s="1">
        <v>44797</v>
      </c>
      <c r="S1828">
        <v>1</v>
      </c>
      <c r="T1828">
        <v>4</v>
      </c>
      <c r="U1828">
        <v>5</v>
      </c>
      <c r="V1828" s="1">
        <v>44994</v>
      </c>
      <c r="W1828" t="s">
        <v>41</v>
      </c>
      <c r="X1828" t="s">
        <v>42</v>
      </c>
      <c r="Y1828" t="s">
        <v>43</v>
      </c>
      <c r="Z1828">
        <v>3</v>
      </c>
      <c r="AA1828">
        <v>858.34</v>
      </c>
      <c r="AB1828">
        <v>47</v>
      </c>
      <c r="AC1828" t="str" cm="1">
        <f t="array" ref="AC1828">_xlfn.IFS(AB1828 &lt;=29, "Young Adult", AB1828 &lt;=44, "Adult", AB1828 &lt;=59, "Middle Age", AB1828 &gt; 59, "Old")</f>
        <v>Middle Age</v>
      </c>
      <c r="AD1828">
        <f t="shared" ca="1" si="56"/>
        <v>6</v>
      </c>
      <c r="AE1828" t="str" cm="1">
        <f t="array" ref="AE1828">_xlfn.IFS(S1828 &lt; 3, "Low", S1828 &lt;= 4, "Medium", S1828 &gt; 4, "High")</f>
        <v>Low</v>
      </c>
      <c r="AF1828" t="str" cm="1">
        <f t="array" ref="AF1828">_xlfn.IFS(T1828 &lt; 3, "Unsatisfied", T1828 &lt;= 4, "Neutral", T1828 &gt; 4, "Satisfied" )</f>
        <v>Neutral</v>
      </c>
      <c r="AG1828" t="str" cm="1">
        <f t="array" ref="AG1828">_xlfn.IFS(Q1828 &lt; 3, "Needs Improvement", Q1828 &lt;= 4, "Good", Q1828 &gt; 4, "Excellent" )</f>
        <v>Needs Improvement</v>
      </c>
      <c r="AH1828" t="str">
        <f t="shared" si="57"/>
        <v>Needs Improvement</v>
      </c>
    </row>
    <row r="1829" spans="1:34" x14ac:dyDescent="0.35">
      <c r="A1829">
        <v>2351</v>
      </c>
      <c r="B1829" s="1">
        <v>43823</v>
      </c>
      <c r="C1829" t="s">
        <v>120</v>
      </c>
      <c r="D1829" t="s">
        <v>44</v>
      </c>
      <c r="E1829" t="s">
        <v>30</v>
      </c>
      <c r="F1829" t="s">
        <v>31</v>
      </c>
      <c r="G1829" t="s">
        <v>56</v>
      </c>
      <c r="H1829" t="s">
        <v>33</v>
      </c>
      <c r="I1829" t="s">
        <v>34</v>
      </c>
      <c r="J1829" t="s">
        <v>79</v>
      </c>
      <c r="K1829" s="1">
        <v>15764</v>
      </c>
      <c r="L1829" t="s">
        <v>36</v>
      </c>
      <c r="M1829" t="s">
        <v>48</v>
      </c>
      <c r="N1829" t="s">
        <v>49</v>
      </c>
      <c r="O1829" t="s">
        <v>39</v>
      </c>
      <c r="P1829" t="s">
        <v>40</v>
      </c>
      <c r="Q1829">
        <v>4</v>
      </c>
      <c r="R1829" s="1">
        <v>44978</v>
      </c>
      <c r="S1829">
        <v>3</v>
      </c>
      <c r="T1829">
        <v>3</v>
      </c>
      <c r="U1829">
        <v>5</v>
      </c>
      <c r="V1829" s="1">
        <v>44996</v>
      </c>
      <c r="W1829" t="s">
        <v>92</v>
      </c>
      <c r="X1829" t="s">
        <v>42</v>
      </c>
      <c r="Y1829" t="s">
        <v>52</v>
      </c>
      <c r="Z1829">
        <v>4</v>
      </c>
      <c r="AA1829">
        <v>173.96</v>
      </c>
      <c r="AB1829">
        <v>76</v>
      </c>
      <c r="AC1829" t="str" cm="1">
        <f t="array" ref="AC1829">_xlfn.IFS(AB1829 &lt;=29, "Young Adult", AB1829 &lt;=44, "Adult", AB1829 &lt;=59, "Middle Age", AB1829 &gt; 59, "Old")</f>
        <v>Old</v>
      </c>
      <c r="AD1829">
        <f t="shared" ca="1" si="56"/>
        <v>6</v>
      </c>
      <c r="AE1829" t="str" cm="1">
        <f t="array" ref="AE1829">_xlfn.IFS(S1829 &lt; 3, "Low", S1829 &lt;= 4, "Medium", S1829 &gt; 4, "High")</f>
        <v>Medium</v>
      </c>
      <c r="AF1829" t="str" cm="1">
        <f t="array" ref="AF1829">_xlfn.IFS(T1829 &lt; 3, "Unsatisfied", T1829 &lt;= 4, "Neutral", T1829 &gt; 4, "Satisfied" )</f>
        <v>Neutral</v>
      </c>
      <c r="AG1829" t="str" cm="1">
        <f t="array" ref="AG1829">_xlfn.IFS(Q1829 &lt; 3, "Needs Improvement", Q1829 &lt;= 4, "Good", Q1829 &gt; 4, "Excellent" )</f>
        <v>Good</v>
      </c>
      <c r="AH1829" t="str">
        <f t="shared" si="57"/>
        <v>Needs Improvement</v>
      </c>
    </row>
    <row r="1830" spans="1:34" x14ac:dyDescent="0.35">
      <c r="A1830">
        <v>2352</v>
      </c>
      <c r="B1830" s="1">
        <v>44120</v>
      </c>
      <c r="C1830" t="s">
        <v>120</v>
      </c>
      <c r="D1830" t="s">
        <v>87</v>
      </c>
      <c r="E1830" t="s">
        <v>30</v>
      </c>
      <c r="F1830" t="s">
        <v>55</v>
      </c>
      <c r="G1830" t="s">
        <v>56</v>
      </c>
      <c r="H1830" t="s">
        <v>33</v>
      </c>
      <c r="I1830" t="s">
        <v>34</v>
      </c>
      <c r="J1830" t="s">
        <v>65</v>
      </c>
      <c r="K1830" s="1">
        <v>34334</v>
      </c>
      <c r="L1830" t="s">
        <v>36</v>
      </c>
      <c r="M1830" t="s">
        <v>48</v>
      </c>
      <c r="N1830" t="s">
        <v>38</v>
      </c>
      <c r="O1830" t="s">
        <v>39</v>
      </c>
      <c r="P1830" t="s">
        <v>40</v>
      </c>
      <c r="Q1830">
        <v>2</v>
      </c>
      <c r="R1830" s="1">
        <v>45118</v>
      </c>
      <c r="S1830">
        <v>2</v>
      </c>
      <c r="T1830">
        <v>3</v>
      </c>
      <c r="U1830">
        <v>3</v>
      </c>
      <c r="V1830" s="1">
        <v>44815</v>
      </c>
      <c r="W1830" t="s">
        <v>92</v>
      </c>
      <c r="X1830" t="s">
        <v>51</v>
      </c>
      <c r="Y1830" t="s">
        <v>63</v>
      </c>
      <c r="Z1830">
        <v>4</v>
      </c>
      <c r="AA1830">
        <v>889.07</v>
      </c>
      <c r="AB1830">
        <v>27</v>
      </c>
      <c r="AC1830" t="str" cm="1">
        <f t="array" ref="AC1830">_xlfn.IFS(AB1830 &lt;=29, "Young Adult", AB1830 &lt;=44, "Adult", AB1830 &lt;=59, "Middle Age", AB1830 &gt; 59, "Old")</f>
        <v>Young Adult</v>
      </c>
      <c r="AD1830">
        <f t="shared" ca="1" si="56"/>
        <v>5</v>
      </c>
      <c r="AE1830" t="str" cm="1">
        <f t="array" ref="AE1830">_xlfn.IFS(S1830 &lt; 3, "Low", S1830 &lt;= 4, "Medium", S1830 &gt; 4, "High")</f>
        <v>Low</v>
      </c>
      <c r="AF1830" t="str" cm="1">
        <f t="array" ref="AF1830">_xlfn.IFS(T1830 &lt; 3, "Unsatisfied", T1830 &lt;= 4, "Neutral", T1830 &gt; 4, "Satisfied" )</f>
        <v>Neutral</v>
      </c>
      <c r="AG1830" t="str" cm="1">
        <f t="array" ref="AG1830">_xlfn.IFS(Q1830 &lt; 3, "Needs Improvement", Q1830 &lt;= 4, "Good", Q1830 &gt; 4, "Excellent" )</f>
        <v>Needs Improvement</v>
      </c>
      <c r="AH1830" t="str">
        <f t="shared" si="57"/>
        <v>Needs Improvement</v>
      </c>
    </row>
    <row r="1831" spans="1:34" x14ac:dyDescent="0.35">
      <c r="A1831">
        <v>2353</v>
      </c>
      <c r="B1831" s="1">
        <v>43350</v>
      </c>
      <c r="C1831" t="s">
        <v>122</v>
      </c>
      <c r="D1831" t="s">
        <v>64</v>
      </c>
      <c r="E1831" t="s">
        <v>30</v>
      </c>
      <c r="F1831" t="s">
        <v>46</v>
      </c>
      <c r="G1831" t="s">
        <v>56</v>
      </c>
      <c r="H1831" t="s">
        <v>55</v>
      </c>
      <c r="I1831" t="s">
        <v>95</v>
      </c>
      <c r="J1831" t="s">
        <v>70</v>
      </c>
      <c r="K1831" s="1">
        <v>35637</v>
      </c>
      <c r="L1831" t="s">
        <v>36</v>
      </c>
      <c r="M1831" t="s">
        <v>37</v>
      </c>
      <c r="N1831" t="s">
        <v>49</v>
      </c>
      <c r="O1831" t="s">
        <v>67</v>
      </c>
      <c r="P1831" t="s">
        <v>40</v>
      </c>
      <c r="Q1831">
        <v>2</v>
      </c>
      <c r="R1831" s="1">
        <v>44851</v>
      </c>
      <c r="S1831">
        <v>2</v>
      </c>
      <c r="T1831">
        <v>4</v>
      </c>
      <c r="U1831">
        <v>3</v>
      </c>
      <c r="V1831" s="1">
        <v>45125</v>
      </c>
      <c r="W1831" t="s">
        <v>68</v>
      </c>
      <c r="X1831" t="s">
        <v>42</v>
      </c>
      <c r="Y1831" t="s">
        <v>43</v>
      </c>
      <c r="Z1831">
        <v>3</v>
      </c>
      <c r="AA1831">
        <v>198.56</v>
      </c>
      <c r="AB1831">
        <v>21</v>
      </c>
      <c r="AC1831" t="str" cm="1">
        <f t="array" ref="AC1831">_xlfn.IFS(AB1831 &lt;=29, "Young Adult", AB1831 &lt;=44, "Adult", AB1831 &lt;=59, "Middle Age", AB1831 &gt; 59, "Old")</f>
        <v>Young Adult</v>
      </c>
      <c r="AD1831">
        <f t="shared" ca="1" si="56"/>
        <v>7</v>
      </c>
      <c r="AE1831" t="str" cm="1">
        <f t="array" ref="AE1831">_xlfn.IFS(S1831 &lt; 3, "Low", S1831 &lt;= 4, "Medium", S1831 &gt; 4, "High")</f>
        <v>Low</v>
      </c>
      <c r="AF1831" t="str" cm="1">
        <f t="array" ref="AF1831">_xlfn.IFS(T1831 &lt; 3, "Unsatisfied", T1831 &lt;= 4, "Neutral", T1831 &gt; 4, "Satisfied" )</f>
        <v>Neutral</v>
      </c>
      <c r="AG1831" t="str" cm="1">
        <f t="array" ref="AG1831">_xlfn.IFS(Q1831 &lt; 3, "Needs Improvement", Q1831 &lt;= 4, "Good", Q1831 &gt; 4, "Excellent" )</f>
        <v>Needs Improvement</v>
      </c>
      <c r="AH1831" t="str">
        <f t="shared" si="57"/>
        <v>Needs Improvement</v>
      </c>
    </row>
    <row r="1832" spans="1:34" x14ac:dyDescent="0.35">
      <c r="A1832">
        <v>2354</v>
      </c>
      <c r="B1832" s="1">
        <v>44568</v>
      </c>
      <c r="C1832" t="s">
        <v>120</v>
      </c>
      <c r="D1832" t="s">
        <v>94</v>
      </c>
      <c r="E1832" t="s">
        <v>30</v>
      </c>
      <c r="F1832" t="s">
        <v>46</v>
      </c>
      <c r="G1832" t="s">
        <v>32</v>
      </c>
      <c r="H1832" t="s">
        <v>55</v>
      </c>
      <c r="I1832" t="s">
        <v>95</v>
      </c>
      <c r="J1832" t="s">
        <v>101</v>
      </c>
      <c r="K1832" s="1">
        <v>26178</v>
      </c>
      <c r="L1832" t="s">
        <v>36</v>
      </c>
      <c r="M1832" t="s">
        <v>37</v>
      </c>
      <c r="N1832" t="s">
        <v>38</v>
      </c>
      <c r="O1832" t="s">
        <v>77</v>
      </c>
      <c r="P1832" t="s">
        <v>40</v>
      </c>
      <c r="Q1832">
        <v>2</v>
      </c>
      <c r="R1832" s="1">
        <v>45087</v>
      </c>
      <c r="S1832">
        <v>5</v>
      </c>
      <c r="T1832">
        <v>1</v>
      </c>
      <c r="U1832">
        <v>1</v>
      </c>
      <c r="V1832" s="1">
        <v>45090</v>
      </c>
      <c r="W1832" t="s">
        <v>92</v>
      </c>
      <c r="X1832" t="s">
        <v>51</v>
      </c>
      <c r="Y1832" t="s">
        <v>63</v>
      </c>
      <c r="Z1832">
        <v>5</v>
      </c>
      <c r="AA1832">
        <v>572.14</v>
      </c>
      <c r="AB1832">
        <v>51</v>
      </c>
      <c r="AC1832" t="str" cm="1">
        <f t="array" ref="AC1832">_xlfn.IFS(AB1832 &lt;=29, "Young Adult", AB1832 &lt;=44, "Adult", AB1832 &lt;=59, "Middle Age", AB1832 &gt; 59, "Old")</f>
        <v>Middle Age</v>
      </c>
      <c r="AD1832">
        <f t="shared" ca="1" si="56"/>
        <v>4</v>
      </c>
      <c r="AE1832" t="str" cm="1">
        <f t="array" ref="AE1832">_xlfn.IFS(S1832 &lt; 3, "Low", S1832 &lt;= 4, "Medium", S1832 &gt; 4, "High")</f>
        <v>High</v>
      </c>
      <c r="AF1832" t="str" cm="1">
        <f t="array" ref="AF1832">_xlfn.IFS(T1832 &lt; 3, "Unsatisfied", T1832 &lt;= 4, "Neutral", T1832 &gt; 4, "Satisfied" )</f>
        <v>Unsatisfied</v>
      </c>
      <c r="AG1832" t="str" cm="1">
        <f t="array" ref="AG1832">_xlfn.IFS(Q1832 &lt; 3, "Needs Improvement", Q1832 &lt;= 4, "Good", Q1832 &gt; 4, "Excellent" )</f>
        <v>Needs Improvement</v>
      </c>
      <c r="AH1832" t="str">
        <f t="shared" si="57"/>
        <v>Needs Improvement</v>
      </c>
    </row>
    <row r="1833" spans="1:34" x14ac:dyDescent="0.35">
      <c r="A1833">
        <v>2355</v>
      </c>
      <c r="B1833" s="1">
        <v>43549</v>
      </c>
      <c r="C1833" t="s">
        <v>120</v>
      </c>
      <c r="D1833" t="s">
        <v>74</v>
      </c>
      <c r="E1833" t="s">
        <v>30</v>
      </c>
      <c r="F1833" t="s">
        <v>31</v>
      </c>
      <c r="G1833" t="s">
        <v>32</v>
      </c>
      <c r="H1833" t="s">
        <v>33</v>
      </c>
      <c r="I1833" t="s">
        <v>95</v>
      </c>
      <c r="J1833" t="s">
        <v>70</v>
      </c>
      <c r="K1833" s="1">
        <v>15723</v>
      </c>
      <c r="L1833" t="s">
        <v>36</v>
      </c>
      <c r="M1833" t="s">
        <v>48</v>
      </c>
      <c r="N1833" t="s">
        <v>84</v>
      </c>
      <c r="O1833" t="s">
        <v>61</v>
      </c>
      <c r="P1833" t="s">
        <v>40</v>
      </c>
      <c r="Q1833">
        <v>1</v>
      </c>
      <c r="R1833" s="1">
        <v>44880</v>
      </c>
      <c r="S1833">
        <v>1</v>
      </c>
      <c r="T1833">
        <v>1</v>
      </c>
      <c r="U1833">
        <v>4</v>
      </c>
      <c r="V1833" s="1">
        <v>45123</v>
      </c>
      <c r="W1833" t="s">
        <v>50</v>
      </c>
      <c r="X1833" t="s">
        <v>51</v>
      </c>
      <c r="Y1833" t="s">
        <v>43</v>
      </c>
      <c r="Z1833">
        <v>3</v>
      </c>
      <c r="AA1833">
        <v>945.93</v>
      </c>
      <c r="AB1833">
        <v>76</v>
      </c>
      <c r="AC1833" t="str" cm="1">
        <f t="array" ref="AC1833">_xlfn.IFS(AB1833 &lt;=29, "Young Adult", AB1833 &lt;=44, "Adult", AB1833 &lt;=59, "Middle Age", AB1833 &gt; 59, "Old")</f>
        <v>Old</v>
      </c>
      <c r="AD1833">
        <f t="shared" ca="1" si="56"/>
        <v>7</v>
      </c>
      <c r="AE1833" t="str" cm="1">
        <f t="array" ref="AE1833">_xlfn.IFS(S1833 &lt; 3, "Low", S1833 &lt;= 4, "Medium", S1833 &gt; 4, "High")</f>
        <v>Low</v>
      </c>
      <c r="AF1833" t="str" cm="1">
        <f t="array" ref="AF1833">_xlfn.IFS(T1833 &lt; 3, "Unsatisfied", T1833 &lt;= 4, "Neutral", T1833 &gt; 4, "Satisfied" )</f>
        <v>Unsatisfied</v>
      </c>
      <c r="AG1833" t="str" cm="1">
        <f t="array" ref="AG1833">_xlfn.IFS(Q1833 &lt; 3, "Needs Improvement", Q1833 &lt;= 4, "Good", Q1833 &gt; 4, "Excellent" )</f>
        <v>Needs Improvement</v>
      </c>
      <c r="AH1833" t="str">
        <f t="shared" si="57"/>
        <v>Needs Improvement</v>
      </c>
    </row>
    <row r="1834" spans="1:34" x14ac:dyDescent="0.35">
      <c r="A1834">
        <v>2356</v>
      </c>
      <c r="B1834" s="1">
        <v>44518</v>
      </c>
      <c r="C1834" t="s">
        <v>120</v>
      </c>
      <c r="D1834" t="s">
        <v>81</v>
      </c>
      <c r="E1834" t="s">
        <v>30</v>
      </c>
      <c r="F1834" t="s">
        <v>46</v>
      </c>
      <c r="G1834" t="s">
        <v>32</v>
      </c>
      <c r="H1834" t="s">
        <v>33</v>
      </c>
      <c r="I1834" t="s">
        <v>95</v>
      </c>
      <c r="J1834" t="s">
        <v>102</v>
      </c>
      <c r="K1834" s="1">
        <v>20284</v>
      </c>
      <c r="L1834" t="s">
        <v>36</v>
      </c>
      <c r="M1834" t="s">
        <v>48</v>
      </c>
      <c r="N1834" t="s">
        <v>72</v>
      </c>
      <c r="O1834" t="s">
        <v>61</v>
      </c>
      <c r="P1834" t="s">
        <v>40</v>
      </c>
      <c r="Q1834">
        <v>4</v>
      </c>
      <c r="R1834" s="1">
        <v>44992</v>
      </c>
      <c r="S1834">
        <v>4</v>
      </c>
      <c r="T1834">
        <v>1</v>
      </c>
      <c r="U1834">
        <v>1</v>
      </c>
      <c r="V1834" s="1">
        <v>45071</v>
      </c>
      <c r="W1834" t="s">
        <v>68</v>
      </c>
      <c r="X1834" t="s">
        <v>51</v>
      </c>
      <c r="Y1834" t="s">
        <v>73</v>
      </c>
      <c r="Z1834">
        <v>4</v>
      </c>
      <c r="AA1834">
        <v>668.66</v>
      </c>
      <c r="AB1834">
        <v>66</v>
      </c>
      <c r="AC1834" t="str" cm="1">
        <f t="array" ref="AC1834">_xlfn.IFS(AB1834 &lt;=29, "Young Adult", AB1834 &lt;=44, "Adult", AB1834 &lt;=59, "Middle Age", AB1834 &gt; 59, "Old")</f>
        <v>Old</v>
      </c>
      <c r="AD1834">
        <f t="shared" ca="1" si="56"/>
        <v>4</v>
      </c>
      <c r="AE1834" t="str" cm="1">
        <f t="array" ref="AE1834">_xlfn.IFS(S1834 &lt; 3, "Low", S1834 &lt;= 4, "Medium", S1834 &gt; 4, "High")</f>
        <v>Medium</v>
      </c>
      <c r="AF1834" t="str" cm="1">
        <f t="array" ref="AF1834">_xlfn.IFS(T1834 &lt; 3, "Unsatisfied", T1834 &lt;= 4, "Neutral", T1834 &gt; 4, "Satisfied" )</f>
        <v>Unsatisfied</v>
      </c>
      <c r="AG1834" t="str" cm="1">
        <f t="array" ref="AG1834">_xlfn.IFS(Q1834 &lt; 3, "Needs Improvement", Q1834 &lt;= 4, "Good", Q1834 &gt; 4, "Excellent" )</f>
        <v>Good</v>
      </c>
      <c r="AH1834" t="str">
        <f t="shared" si="57"/>
        <v>Needs Improvement</v>
      </c>
    </row>
    <row r="1835" spans="1:34" x14ac:dyDescent="0.35">
      <c r="A1835">
        <v>2357</v>
      </c>
      <c r="B1835" s="1">
        <v>44926</v>
      </c>
      <c r="C1835" t="s">
        <v>133</v>
      </c>
      <c r="D1835" t="s">
        <v>54</v>
      </c>
      <c r="E1835" t="s">
        <v>30</v>
      </c>
      <c r="F1835" t="s">
        <v>31</v>
      </c>
      <c r="G1835" t="s">
        <v>56</v>
      </c>
      <c r="H1835" t="s">
        <v>33</v>
      </c>
      <c r="I1835" t="s">
        <v>34</v>
      </c>
      <c r="J1835" t="s">
        <v>65</v>
      </c>
      <c r="K1835" s="1">
        <v>15964</v>
      </c>
      <c r="L1835" t="s">
        <v>36</v>
      </c>
      <c r="M1835" t="s">
        <v>37</v>
      </c>
      <c r="N1835" t="s">
        <v>72</v>
      </c>
      <c r="O1835" t="s">
        <v>67</v>
      </c>
      <c r="P1835" t="s">
        <v>40</v>
      </c>
      <c r="Q1835">
        <v>1</v>
      </c>
      <c r="R1835" s="1">
        <v>44877</v>
      </c>
      <c r="S1835">
        <v>1</v>
      </c>
      <c r="T1835">
        <v>2</v>
      </c>
      <c r="U1835">
        <v>3</v>
      </c>
      <c r="V1835" s="1">
        <v>45063</v>
      </c>
      <c r="W1835" t="s">
        <v>41</v>
      </c>
      <c r="X1835" t="s">
        <v>42</v>
      </c>
      <c r="Y1835" t="s">
        <v>43</v>
      </c>
      <c r="Z1835">
        <v>3</v>
      </c>
      <c r="AA1835">
        <v>483.49</v>
      </c>
      <c r="AB1835">
        <v>79</v>
      </c>
      <c r="AC1835" t="str" cm="1">
        <f t="array" ref="AC1835">_xlfn.IFS(AB1835 &lt;=29, "Young Adult", AB1835 &lt;=44, "Adult", AB1835 &lt;=59, "Middle Age", AB1835 &gt; 59, "Old")</f>
        <v>Old</v>
      </c>
      <c r="AD1835">
        <f t="shared" ca="1" si="56"/>
        <v>3</v>
      </c>
      <c r="AE1835" t="str" cm="1">
        <f t="array" ref="AE1835">_xlfn.IFS(S1835 &lt; 3, "Low", S1835 &lt;= 4, "Medium", S1835 &gt; 4, "High")</f>
        <v>Low</v>
      </c>
      <c r="AF1835" t="str" cm="1">
        <f t="array" ref="AF1835">_xlfn.IFS(T1835 &lt; 3, "Unsatisfied", T1835 &lt;= 4, "Neutral", T1835 &gt; 4, "Satisfied" )</f>
        <v>Unsatisfied</v>
      </c>
      <c r="AG1835" t="str" cm="1">
        <f t="array" ref="AG1835">_xlfn.IFS(Q1835 &lt; 3, "Needs Improvement", Q1835 &lt;= 4, "Good", Q1835 &gt; 4, "Excellent" )</f>
        <v>Needs Improvement</v>
      </c>
      <c r="AH1835" t="str">
        <f t="shared" si="57"/>
        <v>Needs Improvement</v>
      </c>
    </row>
    <row r="1836" spans="1:34" x14ac:dyDescent="0.35">
      <c r="A1836">
        <v>2358</v>
      </c>
      <c r="B1836" s="1">
        <v>43965</v>
      </c>
      <c r="C1836" t="s">
        <v>133</v>
      </c>
      <c r="D1836" t="s">
        <v>94</v>
      </c>
      <c r="E1836" t="s">
        <v>30</v>
      </c>
      <c r="F1836" t="s">
        <v>46</v>
      </c>
      <c r="G1836" t="s">
        <v>56</v>
      </c>
      <c r="H1836" t="s">
        <v>33</v>
      </c>
      <c r="I1836" t="s">
        <v>34</v>
      </c>
      <c r="J1836" t="s">
        <v>82</v>
      </c>
      <c r="K1836" s="1">
        <v>34048</v>
      </c>
      <c r="L1836" t="s">
        <v>36</v>
      </c>
      <c r="M1836" t="s">
        <v>48</v>
      </c>
      <c r="N1836" t="s">
        <v>72</v>
      </c>
      <c r="O1836" t="s">
        <v>67</v>
      </c>
      <c r="P1836" t="s">
        <v>40</v>
      </c>
      <c r="Q1836">
        <v>4</v>
      </c>
      <c r="R1836" s="1">
        <v>44811</v>
      </c>
      <c r="S1836">
        <v>5</v>
      </c>
      <c r="T1836">
        <v>3</v>
      </c>
      <c r="U1836">
        <v>3</v>
      </c>
      <c r="V1836" s="1">
        <v>45030</v>
      </c>
      <c r="W1836" t="s">
        <v>62</v>
      </c>
      <c r="X1836" t="s">
        <v>51</v>
      </c>
      <c r="Y1836" t="s">
        <v>52</v>
      </c>
      <c r="Z1836">
        <v>3</v>
      </c>
      <c r="AA1836">
        <v>164.22</v>
      </c>
      <c r="AB1836">
        <v>27</v>
      </c>
      <c r="AC1836" t="str" cm="1">
        <f t="array" ref="AC1836">_xlfn.IFS(AB1836 &lt;=29, "Young Adult", AB1836 &lt;=44, "Adult", AB1836 &lt;=59, "Middle Age", AB1836 &gt; 59, "Old")</f>
        <v>Young Adult</v>
      </c>
      <c r="AD1836">
        <f t="shared" ca="1" si="56"/>
        <v>6</v>
      </c>
      <c r="AE1836" t="str" cm="1">
        <f t="array" ref="AE1836">_xlfn.IFS(S1836 &lt; 3, "Low", S1836 &lt;= 4, "Medium", S1836 &gt; 4, "High")</f>
        <v>High</v>
      </c>
      <c r="AF1836" t="str" cm="1">
        <f t="array" ref="AF1836">_xlfn.IFS(T1836 &lt; 3, "Unsatisfied", T1836 &lt;= 4, "Neutral", T1836 &gt; 4, "Satisfied" )</f>
        <v>Neutral</v>
      </c>
      <c r="AG1836" t="str" cm="1">
        <f t="array" ref="AG1836">_xlfn.IFS(Q1836 &lt; 3, "Needs Improvement", Q1836 &lt;= 4, "Good", Q1836 &gt; 4, "Excellent" )</f>
        <v>Good</v>
      </c>
      <c r="AH1836" t="str">
        <f t="shared" si="57"/>
        <v>Needs Improvement</v>
      </c>
    </row>
    <row r="1837" spans="1:34" x14ac:dyDescent="0.35">
      <c r="A1837">
        <v>2359</v>
      </c>
      <c r="B1837" s="1">
        <v>44178</v>
      </c>
      <c r="C1837" t="s">
        <v>133</v>
      </c>
      <c r="D1837" t="s">
        <v>85</v>
      </c>
      <c r="E1837" t="s">
        <v>30</v>
      </c>
      <c r="F1837" t="s">
        <v>55</v>
      </c>
      <c r="G1837" t="s">
        <v>56</v>
      </c>
      <c r="H1837" t="s">
        <v>46</v>
      </c>
      <c r="I1837" t="s">
        <v>34</v>
      </c>
      <c r="J1837" t="s">
        <v>79</v>
      </c>
      <c r="K1837" s="1">
        <v>35247</v>
      </c>
      <c r="L1837" t="s">
        <v>36</v>
      </c>
      <c r="M1837" t="s">
        <v>37</v>
      </c>
      <c r="N1837" t="s">
        <v>60</v>
      </c>
      <c r="O1837" t="s">
        <v>67</v>
      </c>
      <c r="P1837" t="s">
        <v>40</v>
      </c>
      <c r="Q1837">
        <v>2</v>
      </c>
      <c r="R1837" s="1">
        <v>45115</v>
      </c>
      <c r="S1837">
        <v>4</v>
      </c>
      <c r="T1837">
        <v>4</v>
      </c>
      <c r="U1837">
        <v>3</v>
      </c>
      <c r="V1837" s="1">
        <v>45076</v>
      </c>
      <c r="W1837" t="s">
        <v>68</v>
      </c>
      <c r="X1837" t="s">
        <v>51</v>
      </c>
      <c r="Y1837" t="s">
        <v>43</v>
      </c>
      <c r="Z1837">
        <v>3</v>
      </c>
      <c r="AA1837">
        <v>850.73</v>
      </c>
      <c r="AB1837">
        <v>24</v>
      </c>
      <c r="AC1837" t="str" cm="1">
        <f t="array" ref="AC1837">_xlfn.IFS(AB1837 &lt;=29, "Young Adult", AB1837 &lt;=44, "Adult", AB1837 &lt;=59, "Middle Age", AB1837 &gt; 59, "Old")</f>
        <v>Young Adult</v>
      </c>
      <c r="AD1837">
        <f t="shared" ca="1" si="56"/>
        <v>5</v>
      </c>
      <c r="AE1837" t="str" cm="1">
        <f t="array" ref="AE1837">_xlfn.IFS(S1837 &lt; 3, "Low", S1837 &lt;= 4, "Medium", S1837 &gt; 4, "High")</f>
        <v>Medium</v>
      </c>
      <c r="AF1837" t="str" cm="1">
        <f t="array" ref="AF1837">_xlfn.IFS(T1837 &lt; 3, "Unsatisfied", T1837 &lt;= 4, "Neutral", T1837 &gt; 4, "Satisfied" )</f>
        <v>Neutral</v>
      </c>
      <c r="AG1837" t="str" cm="1">
        <f t="array" ref="AG1837">_xlfn.IFS(Q1837 &lt; 3, "Needs Improvement", Q1837 &lt;= 4, "Good", Q1837 &gt; 4, "Excellent" )</f>
        <v>Needs Improvement</v>
      </c>
      <c r="AH1837" t="str">
        <f t="shared" si="57"/>
        <v>Needs Improvement</v>
      </c>
    </row>
    <row r="1838" spans="1:34" x14ac:dyDescent="0.35">
      <c r="A1838">
        <v>2360</v>
      </c>
      <c r="B1838" s="1">
        <v>44516</v>
      </c>
      <c r="C1838" t="s">
        <v>133</v>
      </c>
      <c r="D1838" t="s">
        <v>64</v>
      </c>
      <c r="E1838" t="s">
        <v>108</v>
      </c>
      <c r="F1838" t="s">
        <v>46</v>
      </c>
      <c r="G1838" t="s">
        <v>56</v>
      </c>
      <c r="H1838" t="s">
        <v>46</v>
      </c>
      <c r="I1838" t="s">
        <v>34</v>
      </c>
      <c r="J1838" t="s">
        <v>97</v>
      </c>
      <c r="K1838" s="1">
        <v>33152</v>
      </c>
      <c r="L1838" t="s">
        <v>36</v>
      </c>
      <c r="M1838" t="s">
        <v>37</v>
      </c>
      <c r="N1838" t="s">
        <v>84</v>
      </c>
      <c r="O1838" t="s">
        <v>39</v>
      </c>
      <c r="P1838" t="s">
        <v>40</v>
      </c>
      <c r="Q1838">
        <v>1</v>
      </c>
      <c r="R1838" s="1">
        <v>44964</v>
      </c>
      <c r="S1838">
        <v>4</v>
      </c>
      <c r="T1838">
        <v>4</v>
      </c>
      <c r="U1838">
        <v>3</v>
      </c>
      <c r="V1838" s="1">
        <v>44847</v>
      </c>
      <c r="W1838" t="s">
        <v>62</v>
      </c>
      <c r="X1838" t="s">
        <v>42</v>
      </c>
      <c r="Y1838" t="s">
        <v>73</v>
      </c>
      <c r="Z1838">
        <v>1</v>
      </c>
      <c r="AA1838">
        <v>400.62</v>
      </c>
      <c r="AB1838">
        <v>31</v>
      </c>
      <c r="AC1838" t="str" cm="1">
        <f t="array" ref="AC1838">_xlfn.IFS(AB1838 &lt;=29, "Young Adult", AB1838 &lt;=44, "Adult", AB1838 &lt;=59, "Middle Age", AB1838 &gt; 59, "Old")</f>
        <v>Adult</v>
      </c>
      <c r="AD1838">
        <f t="shared" ca="1" si="56"/>
        <v>4</v>
      </c>
      <c r="AE1838" t="str" cm="1">
        <f t="array" ref="AE1838">_xlfn.IFS(S1838 &lt; 3, "Low", S1838 &lt;= 4, "Medium", S1838 &gt; 4, "High")</f>
        <v>Medium</v>
      </c>
      <c r="AF1838" t="str" cm="1">
        <f t="array" ref="AF1838">_xlfn.IFS(T1838 &lt; 3, "Unsatisfied", T1838 &lt;= 4, "Neutral", T1838 &gt; 4, "Satisfied" )</f>
        <v>Neutral</v>
      </c>
      <c r="AG1838" t="str" cm="1">
        <f t="array" ref="AG1838">_xlfn.IFS(Q1838 &lt; 3, "Needs Improvement", Q1838 &lt;= 4, "Good", Q1838 &gt; 4, "Excellent" )</f>
        <v>Needs Improvement</v>
      </c>
      <c r="AH1838" t="str">
        <f t="shared" si="57"/>
        <v>Needs Improvement</v>
      </c>
    </row>
    <row r="1839" spans="1:34" x14ac:dyDescent="0.35">
      <c r="A1839">
        <v>2361</v>
      </c>
      <c r="B1839" s="1">
        <v>44896</v>
      </c>
      <c r="C1839" t="s">
        <v>133</v>
      </c>
      <c r="D1839" t="s">
        <v>74</v>
      </c>
      <c r="E1839" t="s">
        <v>108</v>
      </c>
      <c r="F1839" t="s">
        <v>55</v>
      </c>
      <c r="G1839" t="s">
        <v>32</v>
      </c>
      <c r="H1839" t="s">
        <v>55</v>
      </c>
      <c r="I1839" t="s">
        <v>34</v>
      </c>
      <c r="J1839" t="s">
        <v>96</v>
      </c>
      <c r="K1839" s="1">
        <v>35404</v>
      </c>
      <c r="L1839" t="s">
        <v>36</v>
      </c>
      <c r="M1839" t="s">
        <v>37</v>
      </c>
      <c r="N1839" t="s">
        <v>84</v>
      </c>
      <c r="O1839" t="s">
        <v>77</v>
      </c>
      <c r="P1839" t="s">
        <v>40</v>
      </c>
      <c r="Q1839">
        <v>2</v>
      </c>
      <c r="R1839" s="1">
        <v>44969</v>
      </c>
      <c r="S1839">
        <v>4</v>
      </c>
      <c r="T1839">
        <v>4</v>
      </c>
      <c r="U1839">
        <v>2</v>
      </c>
      <c r="V1839" s="1">
        <v>44812</v>
      </c>
      <c r="W1839" t="s">
        <v>50</v>
      </c>
      <c r="X1839" t="s">
        <v>51</v>
      </c>
      <c r="Y1839" t="s">
        <v>43</v>
      </c>
      <c r="Z1839">
        <v>4</v>
      </c>
      <c r="AA1839">
        <v>148.29</v>
      </c>
      <c r="AB1839">
        <v>26</v>
      </c>
      <c r="AC1839" t="str" cm="1">
        <f t="array" ref="AC1839">_xlfn.IFS(AB1839 &lt;=29, "Young Adult", AB1839 &lt;=44, "Adult", AB1839 &lt;=59, "Middle Age", AB1839 &gt; 59, "Old")</f>
        <v>Young Adult</v>
      </c>
      <c r="AD1839">
        <f t="shared" ca="1" si="56"/>
        <v>3</v>
      </c>
      <c r="AE1839" t="str" cm="1">
        <f t="array" ref="AE1839">_xlfn.IFS(S1839 &lt; 3, "Low", S1839 &lt;= 4, "Medium", S1839 &gt; 4, "High")</f>
        <v>Medium</v>
      </c>
      <c r="AF1839" t="str" cm="1">
        <f t="array" ref="AF1839">_xlfn.IFS(T1839 &lt; 3, "Unsatisfied", T1839 &lt;= 4, "Neutral", T1839 &gt; 4, "Satisfied" )</f>
        <v>Neutral</v>
      </c>
      <c r="AG1839" t="str" cm="1">
        <f t="array" ref="AG1839">_xlfn.IFS(Q1839 &lt; 3, "Needs Improvement", Q1839 &lt;= 4, "Good", Q1839 &gt; 4, "Excellent" )</f>
        <v>Needs Improvement</v>
      </c>
      <c r="AH1839" t="str">
        <f t="shared" si="57"/>
        <v>Needs Improvement</v>
      </c>
    </row>
    <row r="1840" spans="1:34" x14ac:dyDescent="0.35">
      <c r="A1840">
        <v>2362</v>
      </c>
      <c r="B1840" s="1">
        <v>44134</v>
      </c>
      <c r="C1840" t="s">
        <v>133</v>
      </c>
      <c r="D1840" t="s">
        <v>69</v>
      </c>
      <c r="E1840" t="s">
        <v>30</v>
      </c>
      <c r="F1840" t="s">
        <v>55</v>
      </c>
      <c r="G1840" t="s">
        <v>32</v>
      </c>
      <c r="H1840" t="s">
        <v>46</v>
      </c>
      <c r="I1840" t="s">
        <v>34</v>
      </c>
      <c r="J1840" t="s">
        <v>70</v>
      </c>
      <c r="K1840" s="1">
        <v>27155</v>
      </c>
      <c r="L1840" t="s">
        <v>36</v>
      </c>
      <c r="M1840" t="s">
        <v>37</v>
      </c>
      <c r="N1840" t="s">
        <v>84</v>
      </c>
      <c r="O1840" t="s">
        <v>67</v>
      </c>
      <c r="P1840" t="s">
        <v>40</v>
      </c>
      <c r="Q1840">
        <v>2</v>
      </c>
      <c r="R1840" s="1">
        <v>44947</v>
      </c>
      <c r="S1840">
        <v>5</v>
      </c>
      <c r="T1840">
        <v>4</v>
      </c>
      <c r="U1840">
        <v>5</v>
      </c>
      <c r="V1840" s="1">
        <v>44963</v>
      </c>
      <c r="W1840" t="s">
        <v>62</v>
      </c>
      <c r="X1840" t="s">
        <v>42</v>
      </c>
      <c r="Y1840" t="s">
        <v>52</v>
      </c>
      <c r="Z1840">
        <v>3</v>
      </c>
      <c r="AA1840">
        <v>543.65</v>
      </c>
      <c r="AB1840">
        <v>46</v>
      </c>
      <c r="AC1840" t="str" cm="1">
        <f t="array" ref="AC1840">_xlfn.IFS(AB1840 &lt;=29, "Young Adult", AB1840 &lt;=44, "Adult", AB1840 &lt;=59, "Middle Age", AB1840 &gt; 59, "Old")</f>
        <v>Middle Age</v>
      </c>
      <c r="AD1840">
        <f t="shared" ca="1" si="56"/>
        <v>5</v>
      </c>
      <c r="AE1840" t="str" cm="1">
        <f t="array" ref="AE1840">_xlfn.IFS(S1840 &lt; 3, "Low", S1840 &lt;= 4, "Medium", S1840 &gt; 4, "High")</f>
        <v>High</v>
      </c>
      <c r="AF1840" t="str" cm="1">
        <f t="array" ref="AF1840">_xlfn.IFS(T1840 &lt; 3, "Unsatisfied", T1840 &lt;= 4, "Neutral", T1840 &gt; 4, "Satisfied" )</f>
        <v>Neutral</v>
      </c>
      <c r="AG1840" t="str" cm="1">
        <f t="array" ref="AG1840">_xlfn.IFS(Q1840 &lt; 3, "Needs Improvement", Q1840 &lt;= 4, "Good", Q1840 &gt; 4, "Excellent" )</f>
        <v>Needs Improvement</v>
      </c>
      <c r="AH1840" t="str">
        <f t="shared" si="57"/>
        <v>Needs Improvement</v>
      </c>
    </row>
    <row r="1841" spans="1:34" x14ac:dyDescent="0.35">
      <c r="A1841">
        <v>2363</v>
      </c>
      <c r="B1841" s="1">
        <v>44235</v>
      </c>
      <c r="C1841" t="s">
        <v>133</v>
      </c>
      <c r="D1841" t="s">
        <v>29</v>
      </c>
      <c r="E1841" t="s">
        <v>30</v>
      </c>
      <c r="F1841" t="s">
        <v>55</v>
      </c>
      <c r="G1841" t="s">
        <v>32</v>
      </c>
      <c r="H1841" t="s">
        <v>33</v>
      </c>
      <c r="I1841" t="s">
        <v>34</v>
      </c>
      <c r="J1841" t="s">
        <v>101</v>
      </c>
      <c r="K1841" s="1">
        <v>30364</v>
      </c>
      <c r="L1841" t="s">
        <v>36</v>
      </c>
      <c r="M1841" t="s">
        <v>37</v>
      </c>
      <c r="N1841" t="s">
        <v>49</v>
      </c>
      <c r="O1841" t="s">
        <v>39</v>
      </c>
      <c r="P1841" t="s">
        <v>40</v>
      </c>
      <c r="Q1841">
        <v>2</v>
      </c>
      <c r="R1841" s="1">
        <v>45123</v>
      </c>
      <c r="S1841">
        <v>2</v>
      </c>
      <c r="T1841">
        <v>5</v>
      </c>
      <c r="U1841">
        <v>1</v>
      </c>
      <c r="V1841" s="1">
        <v>44961</v>
      </c>
      <c r="W1841" t="s">
        <v>92</v>
      </c>
      <c r="X1841" t="s">
        <v>51</v>
      </c>
      <c r="Y1841" t="s">
        <v>52</v>
      </c>
      <c r="Z1841">
        <v>3</v>
      </c>
      <c r="AA1841">
        <v>282.26</v>
      </c>
      <c r="AB1841">
        <v>38</v>
      </c>
      <c r="AC1841" t="str" cm="1">
        <f t="array" ref="AC1841">_xlfn.IFS(AB1841 &lt;=29, "Young Adult", AB1841 &lt;=44, "Adult", AB1841 &lt;=59, "Middle Age", AB1841 &gt; 59, "Old")</f>
        <v>Adult</v>
      </c>
      <c r="AD1841">
        <f t="shared" ca="1" si="56"/>
        <v>5</v>
      </c>
      <c r="AE1841" t="str" cm="1">
        <f t="array" ref="AE1841">_xlfn.IFS(S1841 &lt; 3, "Low", S1841 &lt;= 4, "Medium", S1841 &gt; 4, "High")</f>
        <v>Low</v>
      </c>
      <c r="AF1841" t="str" cm="1">
        <f t="array" ref="AF1841">_xlfn.IFS(T1841 &lt; 3, "Unsatisfied", T1841 &lt;= 4, "Neutral", T1841 &gt; 4, "Satisfied" )</f>
        <v>Satisfied</v>
      </c>
      <c r="AG1841" t="str" cm="1">
        <f t="array" ref="AG1841">_xlfn.IFS(Q1841 &lt; 3, "Needs Improvement", Q1841 &lt;= 4, "Good", Q1841 &gt; 4, "Excellent" )</f>
        <v>Needs Improvement</v>
      </c>
      <c r="AH1841" t="str">
        <f t="shared" si="57"/>
        <v>Needs Improvement</v>
      </c>
    </row>
    <row r="1842" spans="1:34" x14ac:dyDescent="0.35">
      <c r="A1842">
        <v>2364</v>
      </c>
      <c r="B1842" s="1">
        <v>43682</v>
      </c>
      <c r="C1842" t="s">
        <v>133</v>
      </c>
      <c r="D1842" t="s">
        <v>44</v>
      </c>
      <c r="E1842" t="s">
        <v>30</v>
      </c>
      <c r="F1842" t="s">
        <v>55</v>
      </c>
      <c r="G1842" t="s">
        <v>45</v>
      </c>
      <c r="H1842" t="s">
        <v>33</v>
      </c>
      <c r="I1842" t="s">
        <v>34</v>
      </c>
      <c r="J1842" t="s">
        <v>70</v>
      </c>
      <c r="K1842" s="1">
        <v>22152</v>
      </c>
      <c r="L1842" t="s">
        <v>36</v>
      </c>
      <c r="M1842" t="s">
        <v>48</v>
      </c>
      <c r="N1842" t="s">
        <v>72</v>
      </c>
      <c r="O1842" t="s">
        <v>39</v>
      </c>
      <c r="P1842" t="s">
        <v>40</v>
      </c>
      <c r="Q1842">
        <v>5</v>
      </c>
      <c r="R1842" s="1">
        <v>44959</v>
      </c>
      <c r="S1842">
        <v>4</v>
      </c>
      <c r="T1842">
        <v>2</v>
      </c>
      <c r="U1842">
        <v>4</v>
      </c>
      <c r="V1842" s="1">
        <v>44899</v>
      </c>
      <c r="W1842" t="s">
        <v>62</v>
      </c>
      <c r="X1842" t="s">
        <v>51</v>
      </c>
      <c r="Y1842" t="s">
        <v>63</v>
      </c>
      <c r="Z1842">
        <v>3</v>
      </c>
      <c r="AA1842">
        <v>123.81</v>
      </c>
      <c r="AB1842">
        <v>59</v>
      </c>
      <c r="AC1842" t="str" cm="1">
        <f t="array" ref="AC1842">_xlfn.IFS(AB1842 &lt;=29, "Young Adult", AB1842 &lt;=44, "Adult", AB1842 &lt;=59, "Middle Age", AB1842 &gt; 59, "Old")</f>
        <v>Middle Age</v>
      </c>
      <c r="AD1842">
        <f t="shared" ca="1" si="56"/>
        <v>6</v>
      </c>
      <c r="AE1842" t="str" cm="1">
        <f t="array" ref="AE1842">_xlfn.IFS(S1842 &lt; 3, "Low", S1842 &lt;= 4, "Medium", S1842 &gt; 4, "High")</f>
        <v>Medium</v>
      </c>
      <c r="AF1842" t="str" cm="1">
        <f t="array" ref="AF1842">_xlfn.IFS(T1842 &lt; 3, "Unsatisfied", T1842 &lt;= 4, "Neutral", T1842 &gt; 4, "Satisfied" )</f>
        <v>Unsatisfied</v>
      </c>
      <c r="AG1842" t="str" cm="1">
        <f t="array" ref="AG1842">_xlfn.IFS(Q1842 &lt; 3, "Needs Improvement", Q1842 &lt;= 4, "Good", Q1842 &gt; 4, "Excellent" )</f>
        <v>Excellent</v>
      </c>
      <c r="AH1842" t="str">
        <f t="shared" si="57"/>
        <v>Effective</v>
      </c>
    </row>
    <row r="1843" spans="1:34" x14ac:dyDescent="0.35">
      <c r="A1843">
        <v>2365</v>
      </c>
      <c r="B1843" s="1">
        <v>43433</v>
      </c>
      <c r="C1843" t="s">
        <v>133</v>
      </c>
      <c r="D1843" t="s">
        <v>87</v>
      </c>
      <c r="E1843" t="s">
        <v>108</v>
      </c>
      <c r="F1843" t="s">
        <v>31</v>
      </c>
      <c r="G1843" t="s">
        <v>45</v>
      </c>
      <c r="H1843" t="s">
        <v>33</v>
      </c>
      <c r="I1843" t="s">
        <v>34</v>
      </c>
      <c r="J1843" t="s">
        <v>79</v>
      </c>
      <c r="K1843" s="1">
        <v>19596</v>
      </c>
      <c r="L1843" t="s">
        <v>36</v>
      </c>
      <c r="M1843" t="s">
        <v>37</v>
      </c>
      <c r="N1843" t="s">
        <v>72</v>
      </c>
      <c r="O1843" t="s">
        <v>67</v>
      </c>
      <c r="P1843" t="s">
        <v>40</v>
      </c>
      <c r="Q1843">
        <v>1</v>
      </c>
      <c r="R1843" s="1">
        <v>44811</v>
      </c>
      <c r="S1843">
        <v>1</v>
      </c>
      <c r="T1843">
        <v>1</v>
      </c>
      <c r="U1843">
        <v>1</v>
      </c>
      <c r="V1843" s="1">
        <v>44784</v>
      </c>
      <c r="W1843" t="s">
        <v>92</v>
      </c>
      <c r="X1843" t="s">
        <v>51</v>
      </c>
      <c r="Y1843" t="s">
        <v>73</v>
      </c>
      <c r="Z1843">
        <v>5</v>
      </c>
      <c r="AA1843">
        <v>355.8</v>
      </c>
      <c r="AB1843">
        <v>65</v>
      </c>
      <c r="AC1843" t="str" cm="1">
        <f t="array" ref="AC1843">_xlfn.IFS(AB1843 &lt;=29, "Young Adult", AB1843 &lt;=44, "Adult", AB1843 &lt;=59, "Middle Age", AB1843 &gt; 59, "Old")</f>
        <v>Old</v>
      </c>
      <c r="AD1843">
        <f t="shared" ca="1" si="56"/>
        <v>7</v>
      </c>
      <c r="AE1843" t="str" cm="1">
        <f t="array" ref="AE1843">_xlfn.IFS(S1843 &lt; 3, "Low", S1843 &lt;= 4, "Medium", S1843 &gt; 4, "High")</f>
        <v>Low</v>
      </c>
      <c r="AF1843" t="str" cm="1">
        <f t="array" ref="AF1843">_xlfn.IFS(T1843 &lt; 3, "Unsatisfied", T1843 &lt;= 4, "Neutral", T1843 &gt; 4, "Satisfied" )</f>
        <v>Unsatisfied</v>
      </c>
      <c r="AG1843" t="str" cm="1">
        <f t="array" ref="AG1843">_xlfn.IFS(Q1843 &lt; 3, "Needs Improvement", Q1843 &lt;= 4, "Good", Q1843 &gt; 4, "Excellent" )</f>
        <v>Needs Improvement</v>
      </c>
      <c r="AH1843" t="str">
        <f t="shared" si="57"/>
        <v>Needs Improvement</v>
      </c>
    </row>
    <row r="1844" spans="1:34" x14ac:dyDescent="0.35">
      <c r="A1844">
        <v>2366</v>
      </c>
      <c r="B1844" s="1">
        <v>43420</v>
      </c>
      <c r="C1844" t="s">
        <v>133</v>
      </c>
      <c r="D1844" t="s">
        <v>81</v>
      </c>
      <c r="E1844" t="s">
        <v>108</v>
      </c>
      <c r="F1844" t="s">
        <v>55</v>
      </c>
      <c r="G1844" t="s">
        <v>56</v>
      </c>
      <c r="H1844" t="s">
        <v>46</v>
      </c>
      <c r="I1844" t="s">
        <v>34</v>
      </c>
      <c r="J1844" t="s">
        <v>97</v>
      </c>
      <c r="K1844" s="1">
        <v>16275</v>
      </c>
      <c r="L1844" t="s">
        <v>36</v>
      </c>
      <c r="M1844" t="s">
        <v>37</v>
      </c>
      <c r="N1844" t="s">
        <v>84</v>
      </c>
      <c r="O1844" t="s">
        <v>77</v>
      </c>
      <c r="P1844" t="s">
        <v>40</v>
      </c>
      <c r="Q1844">
        <v>2</v>
      </c>
      <c r="R1844" s="1">
        <v>45046</v>
      </c>
      <c r="S1844">
        <v>4</v>
      </c>
      <c r="T1844">
        <v>2</v>
      </c>
      <c r="U1844">
        <v>5</v>
      </c>
      <c r="V1844" s="1">
        <v>44789</v>
      </c>
      <c r="W1844" t="s">
        <v>62</v>
      </c>
      <c r="X1844" t="s">
        <v>42</v>
      </c>
      <c r="Y1844" t="s">
        <v>52</v>
      </c>
      <c r="Z1844">
        <v>3</v>
      </c>
      <c r="AA1844">
        <v>184.59</v>
      </c>
      <c r="AB1844">
        <v>74</v>
      </c>
      <c r="AC1844" t="str" cm="1">
        <f t="array" ref="AC1844">_xlfn.IFS(AB1844 &lt;=29, "Young Adult", AB1844 &lt;=44, "Adult", AB1844 &lt;=59, "Middle Age", AB1844 &gt; 59, "Old")</f>
        <v>Old</v>
      </c>
      <c r="AD1844">
        <f t="shared" ca="1" si="56"/>
        <v>7</v>
      </c>
      <c r="AE1844" t="str" cm="1">
        <f t="array" ref="AE1844">_xlfn.IFS(S1844 &lt; 3, "Low", S1844 &lt;= 4, "Medium", S1844 &gt; 4, "High")</f>
        <v>Medium</v>
      </c>
      <c r="AF1844" t="str" cm="1">
        <f t="array" ref="AF1844">_xlfn.IFS(T1844 &lt; 3, "Unsatisfied", T1844 &lt;= 4, "Neutral", T1844 &gt; 4, "Satisfied" )</f>
        <v>Unsatisfied</v>
      </c>
      <c r="AG1844" t="str" cm="1">
        <f t="array" ref="AG1844">_xlfn.IFS(Q1844 &lt; 3, "Needs Improvement", Q1844 &lt;= 4, "Good", Q1844 &gt; 4, "Excellent" )</f>
        <v>Needs Improvement</v>
      </c>
      <c r="AH1844" t="str">
        <f t="shared" si="57"/>
        <v>Needs Improvement</v>
      </c>
    </row>
    <row r="1845" spans="1:34" x14ac:dyDescent="0.35">
      <c r="A1845">
        <v>2367</v>
      </c>
      <c r="B1845" s="1">
        <v>44066</v>
      </c>
      <c r="C1845" t="s">
        <v>133</v>
      </c>
      <c r="D1845" t="s">
        <v>54</v>
      </c>
      <c r="E1845" t="s">
        <v>30</v>
      </c>
      <c r="F1845" t="s">
        <v>31</v>
      </c>
      <c r="G1845" t="s">
        <v>32</v>
      </c>
      <c r="H1845" t="s">
        <v>46</v>
      </c>
      <c r="I1845" t="s">
        <v>34</v>
      </c>
      <c r="J1845" t="s">
        <v>101</v>
      </c>
      <c r="K1845" s="1">
        <v>21760</v>
      </c>
      <c r="L1845" t="s">
        <v>36</v>
      </c>
      <c r="M1845" t="s">
        <v>37</v>
      </c>
      <c r="N1845" t="s">
        <v>49</v>
      </c>
      <c r="O1845" t="s">
        <v>39</v>
      </c>
      <c r="P1845" t="s">
        <v>40</v>
      </c>
      <c r="Q1845">
        <v>5</v>
      </c>
      <c r="R1845" s="1">
        <v>44860</v>
      </c>
      <c r="S1845">
        <v>3</v>
      </c>
      <c r="T1845">
        <v>2</v>
      </c>
      <c r="U1845">
        <v>5</v>
      </c>
      <c r="V1845" s="1">
        <v>45043</v>
      </c>
      <c r="W1845" t="s">
        <v>62</v>
      </c>
      <c r="X1845" t="s">
        <v>42</v>
      </c>
      <c r="Y1845" t="s">
        <v>63</v>
      </c>
      <c r="Z1845">
        <v>3</v>
      </c>
      <c r="AA1845">
        <v>249.77</v>
      </c>
      <c r="AB1845">
        <v>61</v>
      </c>
      <c r="AC1845" t="str" cm="1">
        <f t="array" ref="AC1845">_xlfn.IFS(AB1845 &lt;=29, "Young Adult", AB1845 &lt;=44, "Adult", AB1845 &lt;=59, "Middle Age", AB1845 &gt; 59, "Old")</f>
        <v>Old</v>
      </c>
      <c r="AD1845">
        <f t="shared" ca="1" si="56"/>
        <v>5</v>
      </c>
      <c r="AE1845" t="str" cm="1">
        <f t="array" ref="AE1845">_xlfn.IFS(S1845 &lt; 3, "Low", S1845 &lt;= 4, "Medium", S1845 &gt; 4, "High")</f>
        <v>Medium</v>
      </c>
      <c r="AF1845" t="str" cm="1">
        <f t="array" ref="AF1845">_xlfn.IFS(T1845 &lt; 3, "Unsatisfied", T1845 &lt;= 4, "Neutral", T1845 &gt; 4, "Satisfied" )</f>
        <v>Unsatisfied</v>
      </c>
      <c r="AG1845" t="str" cm="1">
        <f t="array" ref="AG1845">_xlfn.IFS(Q1845 &lt; 3, "Needs Improvement", Q1845 &lt;= 4, "Good", Q1845 &gt; 4, "Excellent" )</f>
        <v>Excellent</v>
      </c>
      <c r="AH1845" t="str">
        <f t="shared" si="57"/>
        <v>Effective</v>
      </c>
    </row>
    <row r="1846" spans="1:34" x14ac:dyDescent="0.35">
      <c r="A1846">
        <v>2368</v>
      </c>
      <c r="B1846" s="1">
        <v>44065</v>
      </c>
      <c r="C1846" t="s">
        <v>136</v>
      </c>
      <c r="D1846" t="s">
        <v>94</v>
      </c>
      <c r="E1846" t="s">
        <v>30</v>
      </c>
      <c r="F1846" t="s">
        <v>55</v>
      </c>
      <c r="G1846" t="s">
        <v>56</v>
      </c>
      <c r="H1846" t="s">
        <v>33</v>
      </c>
      <c r="I1846" t="s">
        <v>34</v>
      </c>
      <c r="J1846" t="s">
        <v>101</v>
      </c>
      <c r="K1846" s="1">
        <v>18353</v>
      </c>
      <c r="L1846" t="s">
        <v>36</v>
      </c>
      <c r="M1846" t="s">
        <v>37</v>
      </c>
      <c r="N1846" t="s">
        <v>38</v>
      </c>
      <c r="O1846" t="s">
        <v>61</v>
      </c>
      <c r="P1846" t="s">
        <v>40</v>
      </c>
      <c r="Q1846">
        <v>1</v>
      </c>
      <c r="R1846" s="1">
        <v>44871</v>
      </c>
      <c r="S1846">
        <v>5</v>
      </c>
      <c r="T1846">
        <v>2</v>
      </c>
      <c r="U1846">
        <v>1</v>
      </c>
      <c r="V1846" s="1">
        <v>45015</v>
      </c>
      <c r="W1846" t="s">
        <v>68</v>
      </c>
      <c r="X1846" t="s">
        <v>51</v>
      </c>
      <c r="Y1846" t="s">
        <v>63</v>
      </c>
      <c r="Z1846">
        <v>4</v>
      </c>
      <c r="AA1846">
        <v>285.54000000000002</v>
      </c>
      <c r="AB1846">
        <v>70</v>
      </c>
      <c r="AC1846" t="str" cm="1">
        <f t="array" ref="AC1846">_xlfn.IFS(AB1846 &lt;=29, "Young Adult", AB1846 &lt;=44, "Adult", AB1846 &lt;=59, "Middle Age", AB1846 &gt; 59, "Old")</f>
        <v>Old</v>
      </c>
      <c r="AD1846">
        <f t="shared" ca="1" si="56"/>
        <v>5</v>
      </c>
      <c r="AE1846" t="str" cm="1">
        <f t="array" ref="AE1846">_xlfn.IFS(S1846 &lt; 3, "Low", S1846 &lt;= 4, "Medium", S1846 &gt; 4, "High")</f>
        <v>High</v>
      </c>
      <c r="AF1846" t="str" cm="1">
        <f t="array" ref="AF1846">_xlfn.IFS(T1846 &lt; 3, "Unsatisfied", T1846 &lt;= 4, "Neutral", T1846 &gt; 4, "Satisfied" )</f>
        <v>Unsatisfied</v>
      </c>
      <c r="AG1846" t="str" cm="1">
        <f t="array" ref="AG1846">_xlfn.IFS(Q1846 &lt; 3, "Needs Improvement", Q1846 &lt;= 4, "Good", Q1846 &gt; 4, "Excellent" )</f>
        <v>Needs Improvement</v>
      </c>
      <c r="AH1846" t="str">
        <f t="shared" si="57"/>
        <v>Needs Improvement</v>
      </c>
    </row>
    <row r="1847" spans="1:34" x14ac:dyDescent="0.35">
      <c r="A1847">
        <v>2369</v>
      </c>
      <c r="B1847" s="1">
        <v>44488</v>
      </c>
      <c r="C1847" t="s">
        <v>113</v>
      </c>
      <c r="D1847" t="s">
        <v>85</v>
      </c>
      <c r="E1847" t="s">
        <v>30</v>
      </c>
      <c r="F1847" t="s">
        <v>46</v>
      </c>
      <c r="G1847" t="s">
        <v>56</v>
      </c>
      <c r="H1847" t="s">
        <v>55</v>
      </c>
      <c r="I1847" t="s">
        <v>34</v>
      </c>
      <c r="J1847" t="s">
        <v>70</v>
      </c>
      <c r="K1847" s="1">
        <v>32036</v>
      </c>
      <c r="L1847" t="s">
        <v>36</v>
      </c>
      <c r="M1847" t="s">
        <v>48</v>
      </c>
      <c r="N1847" t="s">
        <v>60</v>
      </c>
      <c r="O1847" t="s">
        <v>77</v>
      </c>
      <c r="P1847" t="s">
        <v>40</v>
      </c>
      <c r="Q1847">
        <v>5</v>
      </c>
      <c r="R1847" s="1">
        <v>44975</v>
      </c>
      <c r="S1847">
        <v>5</v>
      </c>
      <c r="T1847">
        <v>2</v>
      </c>
      <c r="U1847">
        <v>4</v>
      </c>
      <c r="V1847" s="1">
        <v>45133</v>
      </c>
      <c r="W1847" t="s">
        <v>41</v>
      </c>
      <c r="X1847" t="s">
        <v>51</v>
      </c>
      <c r="Y1847" t="s">
        <v>43</v>
      </c>
      <c r="Z1847">
        <v>5</v>
      </c>
      <c r="AA1847">
        <v>711.15</v>
      </c>
      <c r="AB1847">
        <v>34</v>
      </c>
      <c r="AC1847" t="str" cm="1">
        <f t="array" ref="AC1847">_xlfn.IFS(AB1847 &lt;=29, "Young Adult", AB1847 &lt;=44, "Adult", AB1847 &lt;=59, "Middle Age", AB1847 &gt; 59, "Old")</f>
        <v>Adult</v>
      </c>
      <c r="AD1847">
        <f t="shared" ca="1" si="56"/>
        <v>4</v>
      </c>
      <c r="AE1847" t="str" cm="1">
        <f t="array" ref="AE1847">_xlfn.IFS(S1847 &lt; 3, "Low", S1847 &lt;= 4, "Medium", S1847 &gt; 4, "High")</f>
        <v>High</v>
      </c>
      <c r="AF1847" t="str" cm="1">
        <f t="array" ref="AF1847">_xlfn.IFS(T1847 &lt; 3, "Unsatisfied", T1847 &lt;= 4, "Neutral", T1847 &gt; 4, "Satisfied" )</f>
        <v>Unsatisfied</v>
      </c>
      <c r="AG1847" t="str" cm="1">
        <f t="array" ref="AG1847">_xlfn.IFS(Q1847 &lt; 3, "Needs Improvement", Q1847 &lt;= 4, "Good", Q1847 &gt; 4, "Excellent" )</f>
        <v>Excellent</v>
      </c>
      <c r="AH1847" t="str">
        <f t="shared" si="57"/>
        <v>Needs Improvement</v>
      </c>
    </row>
    <row r="1848" spans="1:34" x14ac:dyDescent="0.35">
      <c r="A1848">
        <v>2370</v>
      </c>
      <c r="B1848" s="1">
        <v>43882</v>
      </c>
      <c r="C1848" t="s">
        <v>113</v>
      </c>
      <c r="D1848" t="s">
        <v>64</v>
      </c>
      <c r="E1848" t="s">
        <v>30</v>
      </c>
      <c r="F1848" t="s">
        <v>31</v>
      </c>
      <c r="G1848" t="s">
        <v>56</v>
      </c>
      <c r="H1848" t="s">
        <v>55</v>
      </c>
      <c r="I1848" t="s">
        <v>34</v>
      </c>
      <c r="J1848" t="s">
        <v>70</v>
      </c>
      <c r="K1848" s="1">
        <v>19024</v>
      </c>
      <c r="L1848" t="s">
        <v>36</v>
      </c>
      <c r="M1848" t="s">
        <v>48</v>
      </c>
      <c r="N1848" t="s">
        <v>60</v>
      </c>
      <c r="O1848" t="s">
        <v>39</v>
      </c>
      <c r="P1848" t="s">
        <v>40</v>
      </c>
      <c r="Q1848">
        <v>5</v>
      </c>
      <c r="R1848" s="1">
        <v>44837</v>
      </c>
      <c r="S1848">
        <v>1</v>
      </c>
      <c r="T1848">
        <v>2</v>
      </c>
      <c r="U1848">
        <v>4</v>
      </c>
      <c r="V1848" s="1">
        <v>45084</v>
      </c>
      <c r="W1848" t="s">
        <v>41</v>
      </c>
      <c r="X1848" t="s">
        <v>51</v>
      </c>
      <c r="Y1848" t="s">
        <v>52</v>
      </c>
      <c r="Z1848">
        <v>3</v>
      </c>
      <c r="AA1848">
        <v>644.97</v>
      </c>
      <c r="AB1848">
        <v>68</v>
      </c>
      <c r="AC1848" t="str" cm="1">
        <f t="array" ref="AC1848">_xlfn.IFS(AB1848 &lt;=29, "Young Adult", AB1848 &lt;=44, "Adult", AB1848 &lt;=59, "Middle Age", AB1848 &gt; 59, "Old")</f>
        <v>Old</v>
      </c>
      <c r="AD1848">
        <f t="shared" ca="1" si="56"/>
        <v>6</v>
      </c>
      <c r="AE1848" t="str" cm="1">
        <f t="array" ref="AE1848">_xlfn.IFS(S1848 &lt; 3, "Low", S1848 &lt;= 4, "Medium", S1848 &gt; 4, "High")</f>
        <v>Low</v>
      </c>
      <c r="AF1848" t="str" cm="1">
        <f t="array" ref="AF1848">_xlfn.IFS(T1848 &lt; 3, "Unsatisfied", T1848 &lt;= 4, "Neutral", T1848 &gt; 4, "Satisfied" )</f>
        <v>Unsatisfied</v>
      </c>
      <c r="AG1848" t="str" cm="1">
        <f t="array" ref="AG1848">_xlfn.IFS(Q1848 &lt; 3, "Needs Improvement", Q1848 &lt;= 4, "Good", Q1848 &gt; 4, "Excellent" )</f>
        <v>Excellent</v>
      </c>
      <c r="AH1848" t="str">
        <f t="shared" si="57"/>
        <v>Needs Improvement</v>
      </c>
    </row>
    <row r="1849" spans="1:34" x14ac:dyDescent="0.35">
      <c r="A1849">
        <v>2371</v>
      </c>
      <c r="B1849" s="1">
        <v>44886</v>
      </c>
      <c r="C1849" t="s">
        <v>120</v>
      </c>
      <c r="D1849" t="s">
        <v>44</v>
      </c>
      <c r="E1849" t="s">
        <v>30</v>
      </c>
      <c r="F1849" t="s">
        <v>31</v>
      </c>
      <c r="G1849" t="s">
        <v>56</v>
      </c>
      <c r="H1849" t="s">
        <v>33</v>
      </c>
      <c r="I1849" t="s">
        <v>34</v>
      </c>
      <c r="J1849" t="s">
        <v>70</v>
      </c>
      <c r="K1849" s="1">
        <v>36676</v>
      </c>
      <c r="L1849" t="s">
        <v>36</v>
      </c>
      <c r="M1849" t="s">
        <v>48</v>
      </c>
      <c r="N1849" t="s">
        <v>38</v>
      </c>
      <c r="O1849" t="s">
        <v>67</v>
      </c>
      <c r="P1849" t="s">
        <v>40</v>
      </c>
      <c r="Q1849">
        <v>1</v>
      </c>
      <c r="R1849" s="1">
        <v>44936</v>
      </c>
      <c r="S1849">
        <v>2</v>
      </c>
      <c r="T1849">
        <v>1</v>
      </c>
      <c r="U1849">
        <v>5</v>
      </c>
      <c r="V1849" s="1">
        <v>45035</v>
      </c>
      <c r="W1849" t="s">
        <v>50</v>
      </c>
      <c r="X1849" t="s">
        <v>42</v>
      </c>
      <c r="Y1849" t="s">
        <v>73</v>
      </c>
      <c r="Z1849">
        <v>4</v>
      </c>
      <c r="AA1849">
        <v>133.56</v>
      </c>
      <c r="AB1849">
        <v>22</v>
      </c>
      <c r="AC1849" t="str" cm="1">
        <f t="array" ref="AC1849">_xlfn.IFS(AB1849 &lt;=29, "Young Adult", AB1849 &lt;=44, "Adult", AB1849 &lt;=59, "Middle Age", AB1849 &gt; 59, "Old")</f>
        <v>Young Adult</v>
      </c>
      <c r="AD1849">
        <f t="shared" ca="1" si="56"/>
        <v>3</v>
      </c>
      <c r="AE1849" t="str" cm="1">
        <f t="array" ref="AE1849">_xlfn.IFS(S1849 &lt; 3, "Low", S1849 &lt;= 4, "Medium", S1849 &gt; 4, "High")</f>
        <v>Low</v>
      </c>
      <c r="AF1849" t="str" cm="1">
        <f t="array" ref="AF1849">_xlfn.IFS(T1849 &lt; 3, "Unsatisfied", T1849 &lt;= 4, "Neutral", T1849 &gt; 4, "Satisfied" )</f>
        <v>Unsatisfied</v>
      </c>
      <c r="AG1849" t="str" cm="1">
        <f t="array" ref="AG1849">_xlfn.IFS(Q1849 &lt; 3, "Needs Improvement", Q1849 &lt;= 4, "Good", Q1849 &gt; 4, "Excellent" )</f>
        <v>Needs Improvement</v>
      </c>
      <c r="AH1849" t="str">
        <f t="shared" si="57"/>
        <v>Needs Improvement</v>
      </c>
    </row>
    <row r="1850" spans="1:34" x14ac:dyDescent="0.35">
      <c r="A1850">
        <v>2372</v>
      </c>
      <c r="B1850" s="1">
        <v>43682</v>
      </c>
      <c r="C1850" t="s">
        <v>120</v>
      </c>
      <c r="D1850" t="s">
        <v>29</v>
      </c>
      <c r="E1850" t="s">
        <v>30</v>
      </c>
      <c r="F1850" t="s">
        <v>55</v>
      </c>
      <c r="G1850" t="s">
        <v>45</v>
      </c>
      <c r="H1850" t="s">
        <v>46</v>
      </c>
      <c r="I1850" t="s">
        <v>34</v>
      </c>
      <c r="J1850" t="s">
        <v>70</v>
      </c>
      <c r="K1850" s="1">
        <v>33673</v>
      </c>
      <c r="L1850" t="s">
        <v>36</v>
      </c>
      <c r="M1850" t="s">
        <v>37</v>
      </c>
      <c r="N1850" t="s">
        <v>49</v>
      </c>
      <c r="O1850" t="s">
        <v>61</v>
      </c>
      <c r="P1850" t="s">
        <v>40</v>
      </c>
      <c r="Q1850">
        <v>2</v>
      </c>
      <c r="R1850" s="1">
        <v>45140</v>
      </c>
      <c r="S1850">
        <v>3</v>
      </c>
      <c r="T1850">
        <v>4</v>
      </c>
      <c r="U1850">
        <v>5</v>
      </c>
      <c r="V1850" s="1">
        <v>44953</v>
      </c>
      <c r="W1850" t="s">
        <v>41</v>
      </c>
      <c r="X1850" t="s">
        <v>42</v>
      </c>
      <c r="Y1850" t="s">
        <v>63</v>
      </c>
      <c r="Z1850">
        <v>2</v>
      </c>
      <c r="AA1850">
        <v>784.93</v>
      </c>
      <c r="AB1850">
        <v>27</v>
      </c>
      <c r="AC1850" t="str" cm="1">
        <f t="array" ref="AC1850">_xlfn.IFS(AB1850 &lt;=29, "Young Adult", AB1850 &lt;=44, "Adult", AB1850 &lt;=59, "Middle Age", AB1850 &gt; 59, "Old")</f>
        <v>Young Adult</v>
      </c>
      <c r="AD1850">
        <f t="shared" ca="1" si="56"/>
        <v>6</v>
      </c>
      <c r="AE1850" t="str" cm="1">
        <f t="array" ref="AE1850">_xlfn.IFS(S1850 &lt; 3, "Low", S1850 &lt;= 4, "Medium", S1850 &gt; 4, "High")</f>
        <v>Medium</v>
      </c>
      <c r="AF1850" t="str" cm="1">
        <f t="array" ref="AF1850">_xlfn.IFS(T1850 &lt; 3, "Unsatisfied", T1850 &lt;= 4, "Neutral", T1850 &gt; 4, "Satisfied" )</f>
        <v>Neutral</v>
      </c>
      <c r="AG1850" t="str" cm="1">
        <f t="array" ref="AG1850">_xlfn.IFS(Q1850 &lt; 3, "Needs Improvement", Q1850 &lt;= 4, "Good", Q1850 &gt; 4, "Excellent" )</f>
        <v>Needs Improvement</v>
      </c>
      <c r="AH1850" t="str">
        <f t="shared" si="57"/>
        <v>Needs Improvement</v>
      </c>
    </row>
    <row r="1851" spans="1:34" x14ac:dyDescent="0.35">
      <c r="A1851">
        <v>2373</v>
      </c>
      <c r="B1851" s="1">
        <v>44140</v>
      </c>
      <c r="C1851" t="s">
        <v>122</v>
      </c>
      <c r="D1851" t="s">
        <v>69</v>
      </c>
      <c r="E1851" t="s">
        <v>30</v>
      </c>
      <c r="F1851" t="s">
        <v>55</v>
      </c>
      <c r="G1851" t="s">
        <v>45</v>
      </c>
      <c r="H1851" t="s">
        <v>55</v>
      </c>
      <c r="I1851" t="s">
        <v>95</v>
      </c>
      <c r="J1851" t="s">
        <v>102</v>
      </c>
      <c r="K1851" s="1">
        <v>30246</v>
      </c>
      <c r="L1851" t="s">
        <v>36</v>
      </c>
      <c r="M1851" t="s">
        <v>37</v>
      </c>
      <c r="N1851" t="s">
        <v>60</v>
      </c>
      <c r="O1851" t="s">
        <v>77</v>
      </c>
      <c r="P1851" t="s">
        <v>40</v>
      </c>
      <c r="Q1851">
        <v>2</v>
      </c>
      <c r="R1851" s="1">
        <v>45128</v>
      </c>
      <c r="S1851">
        <v>3</v>
      </c>
      <c r="T1851">
        <v>5</v>
      </c>
      <c r="U1851">
        <v>5</v>
      </c>
      <c r="V1851" s="1">
        <v>44973</v>
      </c>
      <c r="W1851" t="s">
        <v>62</v>
      </c>
      <c r="X1851" t="s">
        <v>51</v>
      </c>
      <c r="Y1851" t="s">
        <v>63</v>
      </c>
      <c r="Z1851">
        <v>4</v>
      </c>
      <c r="AA1851">
        <v>801.63</v>
      </c>
      <c r="AB1851">
        <v>38</v>
      </c>
      <c r="AC1851" t="str" cm="1">
        <f t="array" ref="AC1851">_xlfn.IFS(AB1851 &lt;=29, "Young Adult", AB1851 &lt;=44, "Adult", AB1851 &lt;=59, "Middle Age", AB1851 &gt; 59, "Old")</f>
        <v>Adult</v>
      </c>
      <c r="AD1851">
        <f t="shared" ca="1" si="56"/>
        <v>5</v>
      </c>
      <c r="AE1851" t="str" cm="1">
        <f t="array" ref="AE1851">_xlfn.IFS(S1851 &lt; 3, "Low", S1851 &lt;= 4, "Medium", S1851 &gt; 4, "High")</f>
        <v>Medium</v>
      </c>
      <c r="AF1851" t="str" cm="1">
        <f t="array" ref="AF1851">_xlfn.IFS(T1851 &lt; 3, "Unsatisfied", T1851 &lt;= 4, "Neutral", T1851 &gt; 4, "Satisfied" )</f>
        <v>Satisfied</v>
      </c>
      <c r="AG1851" t="str" cm="1">
        <f t="array" ref="AG1851">_xlfn.IFS(Q1851 &lt; 3, "Needs Improvement", Q1851 &lt;= 4, "Good", Q1851 &gt; 4, "Excellent" )</f>
        <v>Needs Improvement</v>
      </c>
      <c r="AH1851" t="str">
        <f t="shared" si="57"/>
        <v>Needs Improvement</v>
      </c>
    </row>
    <row r="1852" spans="1:34" x14ac:dyDescent="0.35">
      <c r="A1852">
        <v>2374</v>
      </c>
      <c r="B1852" s="1">
        <v>44359</v>
      </c>
      <c r="C1852" t="s">
        <v>120</v>
      </c>
      <c r="D1852" t="s">
        <v>74</v>
      </c>
      <c r="E1852" t="s">
        <v>30</v>
      </c>
      <c r="F1852" t="s">
        <v>46</v>
      </c>
      <c r="G1852" t="s">
        <v>45</v>
      </c>
      <c r="H1852" t="s">
        <v>46</v>
      </c>
      <c r="I1852" t="s">
        <v>95</v>
      </c>
      <c r="J1852" t="s">
        <v>70</v>
      </c>
      <c r="K1852" s="1">
        <v>22867</v>
      </c>
      <c r="L1852" t="s">
        <v>36</v>
      </c>
      <c r="M1852" t="s">
        <v>37</v>
      </c>
      <c r="N1852" t="s">
        <v>84</v>
      </c>
      <c r="O1852" t="s">
        <v>77</v>
      </c>
      <c r="P1852" t="s">
        <v>40</v>
      </c>
      <c r="Q1852">
        <v>2</v>
      </c>
      <c r="R1852" s="1">
        <v>44942</v>
      </c>
      <c r="S1852">
        <v>1</v>
      </c>
      <c r="T1852">
        <v>2</v>
      </c>
      <c r="U1852">
        <v>1</v>
      </c>
      <c r="V1852" s="1">
        <v>45047</v>
      </c>
      <c r="W1852" t="s">
        <v>50</v>
      </c>
      <c r="X1852" t="s">
        <v>51</v>
      </c>
      <c r="Y1852" t="s">
        <v>52</v>
      </c>
      <c r="Z1852">
        <v>2</v>
      </c>
      <c r="AA1852">
        <v>650.48</v>
      </c>
      <c r="AB1852">
        <v>59</v>
      </c>
      <c r="AC1852" t="str" cm="1">
        <f t="array" ref="AC1852">_xlfn.IFS(AB1852 &lt;=29, "Young Adult", AB1852 &lt;=44, "Adult", AB1852 &lt;=59, "Middle Age", AB1852 &gt; 59, "Old")</f>
        <v>Middle Age</v>
      </c>
      <c r="AD1852">
        <f t="shared" ca="1" si="56"/>
        <v>5</v>
      </c>
      <c r="AE1852" t="str" cm="1">
        <f t="array" ref="AE1852">_xlfn.IFS(S1852 &lt; 3, "Low", S1852 &lt;= 4, "Medium", S1852 &gt; 4, "High")</f>
        <v>Low</v>
      </c>
      <c r="AF1852" t="str" cm="1">
        <f t="array" ref="AF1852">_xlfn.IFS(T1852 &lt; 3, "Unsatisfied", T1852 &lt;= 4, "Neutral", T1852 &gt; 4, "Satisfied" )</f>
        <v>Unsatisfied</v>
      </c>
      <c r="AG1852" t="str" cm="1">
        <f t="array" ref="AG1852">_xlfn.IFS(Q1852 &lt; 3, "Needs Improvement", Q1852 &lt;= 4, "Good", Q1852 &gt; 4, "Excellent" )</f>
        <v>Needs Improvement</v>
      </c>
      <c r="AH1852" t="str">
        <f t="shared" si="57"/>
        <v>Needs Improvement</v>
      </c>
    </row>
    <row r="1853" spans="1:34" x14ac:dyDescent="0.35">
      <c r="A1853">
        <v>2375</v>
      </c>
      <c r="B1853" s="1">
        <v>43356</v>
      </c>
      <c r="C1853" t="s">
        <v>120</v>
      </c>
      <c r="D1853" t="s">
        <v>64</v>
      </c>
      <c r="E1853" t="s">
        <v>30</v>
      </c>
      <c r="F1853" t="s">
        <v>31</v>
      </c>
      <c r="G1853" t="s">
        <v>56</v>
      </c>
      <c r="H1853" t="s">
        <v>55</v>
      </c>
      <c r="I1853" t="s">
        <v>95</v>
      </c>
      <c r="J1853" t="s">
        <v>65</v>
      </c>
      <c r="K1853" s="1">
        <v>21491</v>
      </c>
      <c r="L1853" t="s">
        <v>36</v>
      </c>
      <c r="M1853" t="s">
        <v>48</v>
      </c>
      <c r="N1853" t="s">
        <v>72</v>
      </c>
      <c r="O1853" t="s">
        <v>61</v>
      </c>
      <c r="P1853" t="s">
        <v>40</v>
      </c>
      <c r="Q1853">
        <v>1</v>
      </c>
      <c r="R1853" s="1">
        <v>44787</v>
      </c>
      <c r="S1853">
        <v>2</v>
      </c>
      <c r="T1853">
        <v>4</v>
      </c>
      <c r="U1853">
        <v>2</v>
      </c>
      <c r="V1853" s="1">
        <v>44885</v>
      </c>
      <c r="W1853" t="s">
        <v>62</v>
      </c>
      <c r="X1853" t="s">
        <v>51</v>
      </c>
      <c r="Y1853" t="s">
        <v>43</v>
      </c>
      <c r="Z1853">
        <v>5</v>
      </c>
      <c r="AA1853">
        <v>770.33</v>
      </c>
      <c r="AB1853">
        <v>60</v>
      </c>
      <c r="AC1853" t="str" cm="1">
        <f t="array" ref="AC1853">_xlfn.IFS(AB1853 &lt;=29, "Young Adult", AB1853 &lt;=44, "Adult", AB1853 &lt;=59, "Middle Age", AB1853 &gt; 59, "Old")</f>
        <v>Old</v>
      </c>
      <c r="AD1853">
        <f t="shared" ca="1" si="56"/>
        <v>7</v>
      </c>
      <c r="AE1853" t="str" cm="1">
        <f t="array" ref="AE1853">_xlfn.IFS(S1853 &lt; 3, "Low", S1853 &lt;= 4, "Medium", S1853 &gt; 4, "High")</f>
        <v>Low</v>
      </c>
      <c r="AF1853" t="str" cm="1">
        <f t="array" ref="AF1853">_xlfn.IFS(T1853 &lt; 3, "Unsatisfied", T1853 &lt;= 4, "Neutral", T1853 &gt; 4, "Satisfied" )</f>
        <v>Neutral</v>
      </c>
      <c r="AG1853" t="str" cm="1">
        <f t="array" ref="AG1853">_xlfn.IFS(Q1853 &lt; 3, "Needs Improvement", Q1853 &lt;= 4, "Good", Q1853 &gt; 4, "Excellent" )</f>
        <v>Needs Improvement</v>
      </c>
      <c r="AH1853" t="str">
        <f t="shared" si="57"/>
        <v>Needs Improvement</v>
      </c>
    </row>
    <row r="1854" spans="1:34" x14ac:dyDescent="0.35">
      <c r="A1854">
        <v>2376</v>
      </c>
      <c r="B1854" s="1">
        <v>45025</v>
      </c>
      <c r="C1854" t="s">
        <v>133</v>
      </c>
      <c r="D1854" t="s">
        <v>29</v>
      </c>
      <c r="E1854" t="s">
        <v>30</v>
      </c>
      <c r="F1854" t="s">
        <v>55</v>
      </c>
      <c r="G1854" t="s">
        <v>45</v>
      </c>
      <c r="H1854" t="s">
        <v>33</v>
      </c>
      <c r="I1854" t="s">
        <v>34</v>
      </c>
      <c r="J1854" t="s">
        <v>70</v>
      </c>
      <c r="K1854" s="1">
        <v>30599</v>
      </c>
      <c r="L1854" t="s">
        <v>36</v>
      </c>
      <c r="M1854" t="s">
        <v>37</v>
      </c>
      <c r="N1854" t="s">
        <v>84</v>
      </c>
      <c r="O1854" t="s">
        <v>77</v>
      </c>
      <c r="P1854" t="s">
        <v>40</v>
      </c>
      <c r="Q1854">
        <v>4</v>
      </c>
      <c r="R1854" s="1">
        <v>44902</v>
      </c>
      <c r="S1854">
        <v>5</v>
      </c>
      <c r="T1854">
        <v>2</v>
      </c>
      <c r="U1854">
        <v>4</v>
      </c>
      <c r="V1854" s="1">
        <v>45042</v>
      </c>
      <c r="W1854" t="s">
        <v>92</v>
      </c>
      <c r="X1854" t="s">
        <v>42</v>
      </c>
      <c r="Y1854" t="s">
        <v>63</v>
      </c>
      <c r="Z1854">
        <v>5</v>
      </c>
      <c r="AA1854">
        <v>755.69</v>
      </c>
      <c r="AB1854">
        <v>40</v>
      </c>
      <c r="AC1854" t="str" cm="1">
        <f t="array" ref="AC1854">_xlfn.IFS(AB1854 &lt;=29, "Young Adult", AB1854 &lt;=44, "Adult", AB1854 &lt;=59, "Middle Age", AB1854 &gt; 59, "Old")</f>
        <v>Adult</v>
      </c>
      <c r="AD1854">
        <f t="shared" ca="1" si="56"/>
        <v>3</v>
      </c>
      <c r="AE1854" t="str" cm="1">
        <f t="array" ref="AE1854">_xlfn.IFS(S1854 &lt; 3, "Low", S1854 &lt;= 4, "Medium", S1854 &gt; 4, "High")</f>
        <v>High</v>
      </c>
      <c r="AF1854" t="str" cm="1">
        <f t="array" ref="AF1854">_xlfn.IFS(T1854 &lt; 3, "Unsatisfied", T1854 &lt;= 4, "Neutral", T1854 &gt; 4, "Satisfied" )</f>
        <v>Unsatisfied</v>
      </c>
      <c r="AG1854" t="str" cm="1">
        <f t="array" ref="AG1854">_xlfn.IFS(Q1854 &lt; 3, "Needs Improvement", Q1854 &lt;= 4, "Good", Q1854 &gt; 4, "Excellent" )</f>
        <v>Good</v>
      </c>
      <c r="AH1854" t="str">
        <f t="shared" si="57"/>
        <v>Effective</v>
      </c>
    </row>
    <row r="1855" spans="1:34" x14ac:dyDescent="0.35">
      <c r="A1855">
        <v>2377</v>
      </c>
      <c r="B1855" s="1">
        <v>44205</v>
      </c>
      <c r="C1855" t="s">
        <v>133</v>
      </c>
      <c r="D1855" t="s">
        <v>85</v>
      </c>
      <c r="E1855" t="s">
        <v>30</v>
      </c>
      <c r="F1855" t="s">
        <v>31</v>
      </c>
      <c r="G1855" t="s">
        <v>56</v>
      </c>
      <c r="H1855" t="s">
        <v>46</v>
      </c>
      <c r="I1855" t="s">
        <v>34</v>
      </c>
      <c r="J1855" t="s">
        <v>82</v>
      </c>
      <c r="K1855" s="1">
        <v>22081</v>
      </c>
      <c r="L1855" t="s">
        <v>36</v>
      </c>
      <c r="M1855" t="s">
        <v>48</v>
      </c>
      <c r="N1855" t="s">
        <v>38</v>
      </c>
      <c r="O1855" t="s">
        <v>61</v>
      </c>
      <c r="P1855" t="s">
        <v>40</v>
      </c>
      <c r="Q1855">
        <v>4</v>
      </c>
      <c r="R1855" s="1">
        <v>44926</v>
      </c>
      <c r="S1855">
        <v>1</v>
      </c>
      <c r="T1855">
        <v>2</v>
      </c>
      <c r="U1855">
        <v>1</v>
      </c>
      <c r="V1855" s="1">
        <v>44920</v>
      </c>
      <c r="W1855" t="s">
        <v>41</v>
      </c>
      <c r="X1855" t="s">
        <v>51</v>
      </c>
      <c r="Y1855" t="s">
        <v>43</v>
      </c>
      <c r="Z1855">
        <v>1</v>
      </c>
      <c r="AA1855">
        <v>921.26</v>
      </c>
      <c r="AB1855">
        <v>61</v>
      </c>
      <c r="AC1855" t="str" cm="1">
        <f t="array" ref="AC1855">_xlfn.IFS(AB1855 &lt;=29, "Young Adult", AB1855 &lt;=44, "Adult", AB1855 &lt;=59, "Middle Age", AB1855 &gt; 59, "Old")</f>
        <v>Old</v>
      </c>
      <c r="AD1855">
        <f t="shared" ca="1" si="56"/>
        <v>5</v>
      </c>
      <c r="AE1855" t="str" cm="1">
        <f t="array" ref="AE1855">_xlfn.IFS(S1855 &lt; 3, "Low", S1855 &lt;= 4, "Medium", S1855 &gt; 4, "High")</f>
        <v>Low</v>
      </c>
      <c r="AF1855" t="str" cm="1">
        <f t="array" ref="AF1855">_xlfn.IFS(T1855 &lt; 3, "Unsatisfied", T1855 &lt;= 4, "Neutral", T1855 &gt; 4, "Satisfied" )</f>
        <v>Unsatisfied</v>
      </c>
      <c r="AG1855" t="str" cm="1">
        <f t="array" ref="AG1855">_xlfn.IFS(Q1855 &lt; 3, "Needs Improvement", Q1855 &lt;= 4, "Good", Q1855 &gt; 4, "Excellent" )</f>
        <v>Good</v>
      </c>
      <c r="AH1855" t="str">
        <f t="shared" si="57"/>
        <v>Needs Improvement</v>
      </c>
    </row>
    <row r="1856" spans="1:34" x14ac:dyDescent="0.35">
      <c r="A1856">
        <v>2378</v>
      </c>
      <c r="B1856" s="1">
        <v>43913</v>
      </c>
      <c r="C1856" t="s">
        <v>133</v>
      </c>
      <c r="D1856" t="s">
        <v>44</v>
      </c>
      <c r="E1856" t="s">
        <v>30</v>
      </c>
      <c r="F1856" t="s">
        <v>46</v>
      </c>
      <c r="G1856" t="s">
        <v>45</v>
      </c>
      <c r="H1856" t="s">
        <v>55</v>
      </c>
      <c r="I1856" t="s">
        <v>34</v>
      </c>
      <c r="J1856" t="s">
        <v>99</v>
      </c>
      <c r="K1856" s="1">
        <v>16399</v>
      </c>
      <c r="L1856" t="s">
        <v>36</v>
      </c>
      <c r="M1856" t="s">
        <v>37</v>
      </c>
      <c r="N1856" t="s">
        <v>60</v>
      </c>
      <c r="O1856" t="s">
        <v>67</v>
      </c>
      <c r="P1856" t="s">
        <v>40</v>
      </c>
      <c r="Q1856">
        <v>2</v>
      </c>
      <c r="R1856" s="1">
        <v>45111</v>
      </c>
      <c r="S1856">
        <v>2</v>
      </c>
      <c r="T1856">
        <v>5</v>
      </c>
      <c r="U1856">
        <v>3</v>
      </c>
      <c r="V1856" s="1">
        <v>45023</v>
      </c>
      <c r="W1856" t="s">
        <v>41</v>
      </c>
      <c r="X1856" t="s">
        <v>42</v>
      </c>
      <c r="Y1856" t="s">
        <v>73</v>
      </c>
      <c r="Z1856">
        <v>3</v>
      </c>
      <c r="AA1856">
        <v>751.79</v>
      </c>
      <c r="AB1856">
        <v>76</v>
      </c>
      <c r="AC1856" t="str" cm="1">
        <f t="array" ref="AC1856">_xlfn.IFS(AB1856 &lt;=29, "Young Adult", AB1856 &lt;=44, "Adult", AB1856 &lt;=59, "Middle Age", AB1856 &gt; 59, "Old")</f>
        <v>Old</v>
      </c>
      <c r="AD1856">
        <f t="shared" ca="1" si="56"/>
        <v>6</v>
      </c>
      <c r="AE1856" t="str" cm="1">
        <f t="array" ref="AE1856">_xlfn.IFS(S1856 &lt; 3, "Low", S1856 &lt;= 4, "Medium", S1856 &gt; 4, "High")</f>
        <v>Low</v>
      </c>
      <c r="AF1856" t="str" cm="1">
        <f t="array" ref="AF1856">_xlfn.IFS(T1856 &lt; 3, "Unsatisfied", T1856 &lt;= 4, "Neutral", T1856 &gt; 4, "Satisfied" )</f>
        <v>Satisfied</v>
      </c>
      <c r="AG1856" t="str" cm="1">
        <f t="array" ref="AG1856">_xlfn.IFS(Q1856 &lt; 3, "Needs Improvement", Q1856 &lt;= 4, "Good", Q1856 &gt; 4, "Excellent" )</f>
        <v>Needs Improvement</v>
      </c>
      <c r="AH1856" t="str">
        <f t="shared" si="57"/>
        <v>Needs Improvement</v>
      </c>
    </row>
    <row r="1857" spans="1:34" x14ac:dyDescent="0.35">
      <c r="A1857">
        <v>2379</v>
      </c>
      <c r="B1857" s="1">
        <v>43757</v>
      </c>
      <c r="C1857" t="s">
        <v>133</v>
      </c>
      <c r="D1857" t="s">
        <v>87</v>
      </c>
      <c r="E1857" t="s">
        <v>108</v>
      </c>
      <c r="F1857" t="s">
        <v>55</v>
      </c>
      <c r="G1857" t="s">
        <v>32</v>
      </c>
      <c r="H1857" t="s">
        <v>46</v>
      </c>
      <c r="I1857" t="s">
        <v>34</v>
      </c>
      <c r="J1857" t="s">
        <v>97</v>
      </c>
      <c r="K1857" s="1">
        <v>33594</v>
      </c>
      <c r="L1857" t="s">
        <v>36</v>
      </c>
      <c r="M1857" t="s">
        <v>37</v>
      </c>
      <c r="N1857" t="s">
        <v>84</v>
      </c>
      <c r="O1857" t="s">
        <v>77</v>
      </c>
      <c r="P1857" t="s">
        <v>40</v>
      </c>
      <c r="Q1857">
        <v>2</v>
      </c>
      <c r="R1857" s="1">
        <v>45108</v>
      </c>
      <c r="S1857">
        <v>2</v>
      </c>
      <c r="T1857">
        <v>5</v>
      </c>
      <c r="U1857">
        <v>1</v>
      </c>
      <c r="V1857" s="1">
        <v>44797</v>
      </c>
      <c r="W1857" t="s">
        <v>92</v>
      </c>
      <c r="X1857" t="s">
        <v>51</v>
      </c>
      <c r="Y1857" t="s">
        <v>63</v>
      </c>
      <c r="Z1857">
        <v>4</v>
      </c>
      <c r="AA1857">
        <v>146.18</v>
      </c>
      <c r="AB1857">
        <v>28</v>
      </c>
      <c r="AC1857" t="str" cm="1">
        <f t="array" ref="AC1857">_xlfn.IFS(AB1857 &lt;=29, "Young Adult", AB1857 &lt;=44, "Adult", AB1857 &lt;=59, "Middle Age", AB1857 &gt; 59, "Old")</f>
        <v>Young Adult</v>
      </c>
      <c r="AD1857">
        <f t="shared" ca="1" si="56"/>
        <v>6</v>
      </c>
      <c r="AE1857" t="str" cm="1">
        <f t="array" ref="AE1857">_xlfn.IFS(S1857 &lt; 3, "Low", S1857 &lt;= 4, "Medium", S1857 &gt; 4, "High")</f>
        <v>Low</v>
      </c>
      <c r="AF1857" t="str" cm="1">
        <f t="array" ref="AF1857">_xlfn.IFS(T1857 &lt; 3, "Unsatisfied", T1857 &lt;= 4, "Neutral", T1857 &gt; 4, "Satisfied" )</f>
        <v>Satisfied</v>
      </c>
      <c r="AG1857" t="str" cm="1">
        <f t="array" ref="AG1857">_xlfn.IFS(Q1857 &lt; 3, "Needs Improvement", Q1857 &lt;= 4, "Good", Q1857 &gt; 4, "Excellent" )</f>
        <v>Needs Improvement</v>
      </c>
      <c r="AH1857" t="str">
        <f t="shared" si="57"/>
        <v>Needs Improvement</v>
      </c>
    </row>
    <row r="1858" spans="1:34" x14ac:dyDescent="0.35">
      <c r="A1858">
        <v>2380</v>
      </c>
      <c r="B1858" s="1">
        <v>45109</v>
      </c>
      <c r="C1858" t="s">
        <v>133</v>
      </c>
      <c r="D1858" t="s">
        <v>64</v>
      </c>
      <c r="E1858" t="s">
        <v>30</v>
      </c>
      <c r="F1858" t="s">
        <v>55</v>
      </c>
      <c r="G1858" t="s">
        <v>45</v>
      </c>
      <c r="H1858" t="s">
        <v>33</v>
      </c>
      <c r="I1858" t="s">
        <v>34</v>
      </c>
      <c r="J1858" t="s">
        <v>65</v>
      </c>
      <c r="K1858" s="1">
        <v>20808</v>
      </c>
      <c r="L1858" t="s">
        <v>36</v>
      </c>
      <c r="M1858" t="s">
        <v>37</v>
      </c>
      <c r="N1858" t="s">
        <v>60</v>
      </c>
      <c r="O1858" t="s">
        <v>67</v>
      </c>
      <c r="P1858" t="s">
        <v>40</v>
      </c>
      <c r="Q1858">
        <v>2</v>
      </c>
      <c r="R1858" s="1">
        <v>44859</v>
      </c>
      <c r="S1858">
        <v>2</v>
      </c>
      <c r="T1858">
        <v>1</v>
      </c>
      <c r="U1858">
        <v>3</v>
      </c>
      <c r="V1858" s="1">
        <v>44868</v>
      </c>
      <c r="W1858" t="s">
        <v>50</v>
      </c>
      <c r="X1858" t="s">
        <v>42</v>
      </c>
      <c r="Y1858" t="s">
        <v>63</v>
      </c>
      <c r="Z1858">
        <v>5</v>
      </c>
      <c r="AA1858">
        <v>910.96</v>
      </c>
      <c r="AB1858">
        <v>67</v>
      </c>
      <c r="AC1858" t="str" cm="1">
        <f t="array" ref="AC1858">_xlfn.IFS(AB1858 &lt;=29, "Young Adult", AB1858 &lt;=44, "Adult", AB1858 &lt;=59, "Middle Age", AB1858 &gt; 59, "Old")</f>
        <v>Old</v>
      </c>
      <c r="AD1858">
        <f t="shared" ca="1" si="56"/>
        <v>2</v>
      </c>
      <c r="AE1858" t="str" cm="1">
        <f t="array" ref="AE1858">_xlfn.IFS(S1858 &lt; 3, "Low", S1858 &lt;= 4, "Medium", S1858 &gt; 4, "High")</f>
        <v>Low</v>
      </c>
      <c r="AF1858" t="str" cm="1">
        <f t="array" ref="AF1858">_xlfn.IFS(T1858 &lt; 3, "Unsatisfied", T1858 &lt;= 4, "Neutral", T1858 &gt; 4, "Satisfied" )</f>
        <v>Unsatisfied</v>
      </c>
      <c r="AG1858" t="str" cm="1">
        <f t="array" ref="AG1858">_xlfn.IFS(Q1858 &lt; 3, "Needs Improvement", Q1858 &lt;= 4, "Good", Q1858 &gt; 4, "Excellent" )</f>
        <v>Needs Improvement</v>
      </c>
      <c r="AH1858" t="str">
        <f t="shared" si="57"/>
        <v>Needs Improvement</v>
      </c>
    </row>
    <row r="1859" spans="1:34" x14ac:dyDescent="0.35">
      <c r="A1859">
        <v>2381</v>
      </c>
      <c r="B1859" s="1">
        <v>43706</v>
      </c>
      <c r="C1859" t="s">
        <v>133</v>
      </c>
      <c r="D1859" t="s">
        <v>94</v>
      </c>
      <c r="E1859" t="s">
        <v>30</v>
      </c>
      <c r="F1859" t="s">
        <v>46</v>
      </c>
      <c r="G1859" t="s">
        <v>56</v>
      </c>
      <c r="H1859" t="s">
        <v>46</v>
      </c>
      <c r="I1859" t="s">
        <v>34</v>
      </c>
      <c r="J1859" t="s">
        <v>102</v>
      </c>
      <c r="K1859" s="1">
        <v>32241</v>
      </c>
      <c r="L1859" t="s">
        <v>36</v>
      </c>
      <c r="M1859" t="s">
        <v>37</v>
      </c>
      <c r="N1859" t="s">
        <v>60</v>
      </c>
      <c r="O1859" t="s">
        <v>77</v>
      </c>
      <c r="P1859" t="s">
        <v>40</v>
      </c>
      <c r="Q1859">
        <v>2</v>
      </c>
      <c r="R1859" s="1">
        <v>44972</v>
      </c>
      <c r="S1859">
        <v>2</v>
      </c>
      <c r="T1859">
        <v>3</v>
      </c>
      <c r="U1859">
        <v>3</v>
      </c>
      <c r="V1859" s="1">
        <v>44953</v>
      </c>
      <c r="W1859" t="s">
        <v>68</v>
      </c>
      <c r="X1859" t="s">
        <v>51</v>
      </c>
      <c r="Y1859" t="s">
        <v>73</v>
      </c>
      <c r="Z1859">
        <v>1</v>
      </c>
      <c r="AA1859">
        <v>404.78</v>
      </c>
      <c r="AB1859">
        <v>31</v>
      </c>
      <c r="AC1859" t="str" cm="1">
        <f t="array" ref="AC1859">_xlfn.IFS(AB1859 &lt;=29, "Young Adult", AB1859 &lt;=44, "Adult", AB1859 &lt;=59, "Middle Age", AB1859 &gt; 59, "Old")</f>
        <v>Adult</v>
      </c>
      <c r="AD1859">
        <f t="shared" ref="AD1859:AD1922" ca="1" si="58">DATEDIF(B1859, TODAY(), "Y")</f>
        <v>6</v>
      </c>
      <c r="AE1859" t="str" cm="1">
        <f t="array" ref="AE1859">_xlfn.IFS(S1859 &lt; 3, "Low", S1859 &lt;= 4, "Medium", S1859 &gt; 4, "High")</f>
        <v>Low</v>
      </c>
      <c r="AF1859" t="str" cm="1">
        <f t="array" ref="AF1859">_xlfn.IFS(T1859 &lt; 3, "Unsatisfied", T1859 &lt;= 4, "Neutral", T1859 &gt; 4, "Satisfied" )</f>
        <v>Neutral</v>
      </c>
      <c r="AG1859" t="str" cm="1">
        <f t="array" ref="AG1859">_xlfn.IFS(Q1859 &lt; 3, "Needs Improvement", Q1859 &lt;= 4, "Good", Q1859 &gt; 4, "Excellent" )</f>
        <v>Needs Improvement</v>
      </c>
      <c r="AH1859" t="str">
        <f t="shared" ref="AH1859:AH1922" si="59">IF(AND(Y1859 = "Passed", Q1859 &gt; 4), "Highly Effective", IF(AND(Y1859 = "Completed", Q1859 &gt;= 3), "Effective", "Needs Improvement"))</f>
        <v>Needs Improvement</v>
      </c>
    </row>
    <row r="1860" spans="1:34" x14ac:dyDescent="0.35">
      <c r="A1860">
        <v>2382</v>
      </c>
      <c r="B1860" s="1">
        <v>45124</v>
      </c>
      <c r="C1860" t="s">
        <v>133</v>
      </c>
      <c r="D1860" t="s">
        <v>74</v>
      </c>
      <c r="E1860" t="s">
        <v>30</v>
      </c>
      <c r="F1860" t="s">
        <v>46</v>
      </c>
      <c r="G1860" t="s">
        <v>32</v>
      </c>
      <c r="H1860" t="s">
        <v>33</v>
      </c>
      <c r="I1860" t="s">
        <v>34</v>
      </c>
      <c r="J1860" t="s">
        <v>102</v>
      </c>
      <c r="K1860" s="1">
        <v>16050</v>
      </c>
      <c r="L1860" t="s">
        <v>36</v>
      </c>
      <c r="M1860" t="s">
        <v>48</v>
      </c>
      <c r="N1860" t="s">
        <v>84</v>
      </c>
      <c r="O1860" t="s">
        <v>61</v>
      </c>
      <c r="P1860" t="s">
        <v>40</v>
      </c>
      <c r="Q1860">
        <v>1</v>
      </c>
      <c r="R1860" s="1">
        <v>44884</v>
      </c>
      <c r="S1860">
        <v>4</v>
      </c>
      <c r="T1860">
        <v>3</v>
      </c>
      <c r="U1860">
        <v>4</v>
      </c>
      <c r="V1860" s="1">
        <v>45139</v>
      </c>
      <c r="W1860" t="s">
        <v>62</v>
      </c>
      <c r="X1860" t="s">
        <v>42</v>
      </c>
      <c r="Y1860" t="s">
        <v>63</v>
      </c>
      <c r="Z1860">
        <v>1</v>
      </c>
      <c r="AA1860">
        <v>751.78</v>
      </c>
      <c r="AB1860">
        <v>80</v>
      </c>
      <c r="AC1860" t="str" cm="1">
        <f t="array" ref="AC1860">_xlfn.IFS(AB1860 &lt;=29, "Young Adult", AB1860 &lt;=44, "Adult", AB1860 &lt;=59, "Middle Age", AB1860 &gt; 59, "Old")</f>
        <v>Old</v>
      </c>
      <c r="AD1860">
        <f t="shared" ca="1" si="58"/>
        <v>2</v>
      </c>
      <c r="AE1860" t="str" cm="1">
        <f t="array" ref="AE1860">_xlfn.IFS(S1860 &lt; 3, "Low", S1860 &lt;= 4, "Medium", S1860 &gt; 4, "High")</f>
        <v>Medium</v>
      </c>
      <c r="AF1860" t="str" cm="1">
        <f t="array" ref="AF1860">_xlfn.IFS(T1860 &lt; 3, "Unsatisfied", T1860 &lt;= 4, "Neutral", T1860 &gt; 4, "Satisfied" )</f>
        <v>Neutral</v>
      </c>
      <c r="AG1860" t="str" cm="1">
        <f t="array" ref="AG1860">_xlfn.IFS(Q1860 &lt; 3, "Needs Improvement", Q1860 &lt;= 4, "Good", Q1860 &gt; 4, "Excellent" )</f>
        <v>Needs Improvement</v>
      </c>
      <c r="AH1860" t="str">
        <f t="shared" si="59"/>
        <v>Needs Improvement</v>
      </c>
    </row>
    <row r="1861" spans="1:34" x14ac:dyDescent="0.35">
      <c r="A1861">
        <v>2383</v>
      </c>
      <c r="B1861" s="1">
        <v>43863</v>
      </c>
      <c r="C1861" t="s">
        <v>133</v>
      </c>
      <c r="D1861" t="s">
        <v>81</v>
      </c>
      <c r="E1861" t="s">
        <v>30</v>
      </c>
      <c r="F1861" t="s">
        <v>55</v>
      </c>
      <c r="G1861" t="s">
        <v>45</v>
      </c>
      <c r="H1861" t="s">
        <v>55</v>
      </c>
      <c r="I1861" t="s">
        <v>34</v>
      </c>
      <c r="J1861" t="s">
        <v>70</v>
      </c>
      <c r="K1861" s="1">
        <v>26762</v>
      </c>
      <c r="L1861" t="s">
        <v>36</v>
      </c>
      <c r="M1861" t="s">
        <v>48</v>
      </c>
      <c r="N1861" t="s">
        <v>84</v>
      </c>
      <c r="O1861" t="s">
        <v>39</v>
      </c>
      <c r="P1861" t="s">
        <v>40</v>
      </c>
      <c r="Q1861">
        <v>4</v>
      </c>
      <c r="R1861" s="1">
        <v>44886</v>
      </c>
      <c r="S1861">
        <v>5</v>
      </c>
      <c r="T1861">
        <v>3</v>
      </c>
      <c r="U1861">
        <v>5</v>
      </c>
      <c r="V1861" s="1">
        <v>44782</v>
      </c>
      <c r="W1861" t="s">
        <v>50</v>
      </c>
      <c r="X1861" t="s">
        <v>51</v>
      </c>
      <c r="Y1861" t="s">
        <v>52</v>
      </c>
      <c r="Z1861">
        <v>1</v>
      </c>
      <c r="AA1861">
        <v>374.73</v>
      </c>
      <c r="AB1861">
        <v>47</v>
      </c>
      <c r="AC1861" t="str" cm="1">
        <f t="array" ref="AC1861">_xlfn.IFS(AB1861 &lt;=29, "Young Adult", AB1861 &lt;=44, "Adult", AB1861 &lt;=59, "Middle Age", AB1861 &gt; 59, "Old")</f>
        <v>Middle Age</v>
      </c>
      <c r="AD1861">
        <f t="shared" ca="1" si="58"/>
        <v>6</v>
      </c>
      <c r="AE1861" t="str" cm="1">
        <f t="array" ref="AE1861">_xlfn.IFS(S1861 &lt; 3, "Low", S1861 &lt;= 4, "Medium", S1861 &gt; 4, "High")</f>
        <v>High</v>
      </c>
      <c r="AF1861" t="str" cm="1">
        <f t="array" ref="AF1861">_xlfn.IFS(T1861 &lt; 3, "Unsatisfied", T1861 &lt;= 4, "Neutral", T1861 &gt; 4, "Satisfied" )</f>
        <v>Neutral</v>
      </c>
      <c r="AG1861" t="str" cm="1">
        <f t="array" ref="AG1861">_xlfn.IFS(Q1861 &lt; 3, "Needs Improvement", Q1861 &lt;= 4, "Good", Q1861 &gt; 4, "Excellent" )</f>
        <v>Good</v>
      </c>
      <c r="AH1861" t="str">
        <f t="shared" si="59"/>
        <v>Needs Improvement</v>
      </c>
    </row>
    <row r="1862" spans="1:34" x14ac:dyDescent="0.35">
      <c r="A1862">
        <v>2384</v>
      </c>
      <c r="B1862" s="1">
        <v>44483</v>
      </c>
      <c r="C1862" t="s">
        <v>133</v>
      </c>
      <c r="D1862" t="s">
        <v>54</v>
      </c>
      <c r="E1862" t="s">
        <v>108</v>
      </c>
      <c r="F1862" t="s">
        <v>55</v>
      </c>
      <c r="G1862" t="s">
        <v>45</v>
      </c>
      <c r="H1862" t="s">
        <v>33</v>
      </c>
      <c r="I1862" t="s">
        <v>34</v>
      </c>
      <c r="J1862" t="s">
        <v>70</v>
      </c>
      <c r="K1862" s="1">
        <v>29109</v>
      </c>
      <c r="L1862" t="s">
        <v>36</v>
      </c>
      <c r="M1862" t="s">
        <v>37</v>
      </c>
      <c r="N1862" t="s">
        <v>49</v>
      </c>
      <c r="O1862" t="s">
        <v>67</v>
      </c>
      <c r="P1862" t="s">
        <v>40</v>
      </c>
      <c r="Q1862">
        <v>5</v>
      </c>
      <c r="R1862" s="1">
        <v>44807</v>
      </c>
      <c r="S1862">
        <v>2</v>
      </c>
      <c r="T1862">
        <v>2</v>
      </c>
      <c r="U1862">
        <v>2</v>
      </c>
      <c r="V1862" s="1">
        <v>44837</v>
      </c>
      <c r="W1862" t="s">
        <v>92</v>
      </c>
      <c r="X1862" t="s">
        <v>42</v>
      </c>
      <c r="Y1862" t="s">
        <v>43</v>
      </c>
      <c r="Z1862">
        <v>3</v>
      </c>
      <c r="AA1862">
        <v>166.1</v>
      </c>
      <c r="AB1862">
        <v>42</v>
      </c>
      <c r="AC1862" t="str" cm="1">
        <f t="array" ref="AC1862">_xlfn.IFS(AB1862 &lt;=29, "Young Adult", AB1862 &lt;=44, "Adult", AB1862 &lt;=59, "Middle Age", AB1862 &gt; 59, "Old")</f>
        <v>Adult</v>
      </c>
      <c r="AD1862">
        <f t="shared" ca="1" si="58"/>
        <v>4</v>
      </c>
      <c r="AE1862" t="str" cm="1">
        <f t="array" ref="AE1862">_xlfn.IFS(S1862 &lt; 3, "Low", S1862 &lt;= 4, "Medium", S1862 &gt; 4, "High")</f>
        <v>Low</v>
      </c>
      <c r="AF1862" t="str" cm="1">
        <f t="array" ref="AF1862">_xlfn.IFS(T1862 &lt; 3, "Unsatisfied", T1862 &lt;= 4, "Neutral", T1862 &gt; 4, "Satisfied" )</f>
        <v>Unsatisfied</v>
      </c>
      <c r="AG1862" t="str" cm="1">
        <f t="array" ref="AG1862">_xlfn.IFS(Q1862 &lt; 3, "Needs Improvement", Q1862 &lt;= 4, "Good", Q1862 &gt; 4, "Excellent" )</f>
        <v>Excellent</v>
      </c>
      <c r="AH1862" t="str">
        <f t="shared" si="59"/>
        <v>Needs Improvement</v>
      </c>
    </row>
    <row r="1863" spans="1:34" x14ac:dyDescent="0.35">
      <c r="A1863">
        <v>2385</v>
      </c>
      <c r="B1863" s="1">
        <v>43931</v>
      </c>
      <c r="C1863" t="s">
        <v>133</v>
      </c>
      <c r="D1863" t="s">
        <v>69</v>
      </c>
      <c r="E1863" t="s">
        <v>30</v>
      </c>
      <c r="F1863" t="s">
        <v>31</v>
      </c>
      <c r="G1863" t="s">
        <v>45</v>
      </c>
      <c r="H1863" t="s">
        <v>46</v>
      </c>
      <c r="I1863" t="s">
        <v>34</v>
      </c>
      <c r="J1863" t="s">
        <v>105</v>
      </c>
      <c r="K1863" s="1">
        <v>19682</v>
      </c>
      <c r="L1863" t="s">
        <v>36</v>
      </c>
      <c r="M1863" t="s">
        <v>37</v>
      </c>
      <c r="N1863" t="s">
        <v>84</v>
      </c>
      <c r="O1863" t="s">
        <v>61</v>
      </c>
      <c r="P1863" t="s">
        <v>40</v>
      </c>
      <c r="Q1863">
        <v>2</v>
      </c>
      <c r="R1863" s="1">
        <v>44941</v>
      </c>
      <c r="S1863">
        <v>2</v>
      </c>
      <c r="T1863">
        <v>1</v>
      </c>
      <c r="U1863">
        <v>3</v>
      </c>
      <c r="V1863" s="1">
        <v>45016</v>
      </c>
      <c r="W1863" t="s">
        <v>68</v>
      </c>
      <c r="X1863" t="s">
        <v>42</v>
      </c>
      <c r="Y1863" t="s">
        <v>52</v>
      </c>
      <c r="Z1863">
        <v>1</v>
      </c>
      <c r="AA1863">
        <v>574.91</v>
      </c>
      <c r="AB1863">
        <v>67</v>
      </c>
      <c r="AC1863" t="str" cm="1">
        <f t="array" ref="AC1863">_xlfn.IFS(AB1863 &lt;=29, "Young Adult", AB1863 &lt;=44, "Adult", AB1863 &lt;=59, "Middle Age", AB1863 &gt; 59, "Old")</f>
        <v>Old</v>
      </c>
      <c r="AD1863">
        <f t="shared" ca="1" si="58"/>
        <v>6</v>
      </c>
      <c r="AE1863" t="str" cm="1">
        <f t="array" ref="AE1863">_xlfn.IFS(S1863 &lt; 3, "Low", S1863 &lt;= 4, "Medium", S1863 &gt; 4, "High")</f>
        <v>Low</v>
      </c>
      <c r="AF1863" t="str" cm="1">
        <f t="array" ref="AF1863">_xlfn.IFS(T1863 &lt; 3, "Unsatisfied", T1863 &lt;= 4, "Neutral", T1863 &gt; 4, "Satisfied" )</f>
        <v>Unsatisfied</v>
      </c>
      <c r="AG1863" t="str" cm="1">
        <f t="array" ref="AG1863">_xlfn.IFS(Q1863 &lt; 3, "Needs Improvement", Q1863 &lt;= 4, "Good", Q1863 &gt; 4, "Excellent" )</f>
        <v>Needs Improvement</v>
      </c>
      <c r="AH1863" t="str">
        <f t="shared" si="59"/>
        <v>Needs Improvement</v>
      </c>
    </row>
    <row r="1864" spans="1:34" x14ac:dyDescent="0.35">
      <c r="A1864">
        <v>2386</v>
      </c>
      <c r="B1864" s="1">
        <v>43448</v>
      </c>
      <c r="C1864" t="s">
        <v>133</v>
      </c>
      <c r="D1864" t="s">
        <v>29</v>
      </c>
      <c r="E1864" t="s">
        <v>30</v>
      </c>
      <c r="F1864" t="s">
        <v>46</v>
      </c>
      <c r="G1864" t="s">
        <v>56</v>
      </c>
      <c r="H1864" t="s">
        <v>46</v>
      </c>
      <c r="I1864" t="s">
        <v>34</v>
      </c>
      <c r="J1864" t="s">
        <v>35</v>
      </c>
      <c r="K1864" s="1">
        <v>27753</v>
      </c>
      <c r="L1864" t="s">
        <v>36</v>
      </c>
      <c r="M1864" t="s">
        <v>37</v>
      </c>
      <c r="N1864" t="s">
        <v>72</v>
      </c>
      <c r="O1864" t="s">
        <v>39</v>
      </c>
      <c r="P1864" t="s">
        <v>40</v>
      </c>
      <c r="Q1864">
        <v>1</v>
      </c>
      <c r="R1864" s="1">
        <v>44911</v>
      </c>
      <c r="S1864">
        <v>1</v>
      </c>
      <c r="T1864">
        <v>4</v>
      </c>
      <c r="U1864">
        <v>3</v>
      </c>
      <c r="V1864" s="1">
        <v>44832</v>
      </c>
      <c r="W1864" t="s">
        <v>50</v>
      </c>
      <c r="X1864" t="s">
        <v>51</v>
      </c>
      <c r="Y1864" t="s">
        <v>43</v>
      </c>
      <c r="Z1864">
        <v>3</v>
      </c>
      <c r="AA1864">
        <v>390.96</v>
      </c>
      <c r="AB1864">
        <v>43</v>
      </c>
      <c r="AC1864" t="str" cm="1">
        <f t="array" ref="AC1864">_xlfn.IFS(AB1864 &lt;=29, "Young Adult", AB1864 &lt;=44, "Adult", AB1864 &lt;=59, "Middle Age", AB1864 &gt; 59, "Old")</f>
        <v>Adult</v>
      </c>
      <c r="AD1864">
        <f t="shared" ca="1" si="58"/>
        <v>7</v>
      </c>
      <c r="AE1864" t="str" cm="1">
        <f t="array" ref="AE1864">_xlfn.IFS(S1864 &lt; 3, "Low", S1864 &lt;= 4, "Medium", S1864 &gt; 4, "High")</f>
        <v>Low</v>
      </c>
      <c r="AF1864" t="str" cm="1">
        <f t="array" ref="AF1864">_xlfn.IFS(T1864 &lt; 3, "Unsatisfied", T1864 &lt;= 4, "Neutral", T1864 &gt; 4, "Satisfied" )</f>
        <v>Neutral</v>
      </c>
      <c r="AG1864" t="str" cm="1">
        <f t="array" ref="AG1864">_xlfn.IFS(Q1864 &lt; 3, "Needs Improvement", Q1864 &lt;= 4, "Good", Q1864 &gt; 4, "Excellent" )</f>
        <v>Needs Improvement</v>
      </c>
      <c r="AH1864" t="str">
        <f t="shared" si="59"/>
        <v>Needs Improvement</v>
      </c>
    </row>
    <row r="1865" spans="1:34" x14ac:dyDescent="0.35">
      <c r="A1865">
        <v>2387</v>
      </c>
      <c r="B1865" s="1">
        <v>44739</v>
      </c>
      <c r="C1865" t="s">
        <v>136</v>
      </c>
      <c r="D1865" t="s">
        <v>85</v>
      </c>
      <c r="E1865" t="s">
        <v>30</v>
      </c>
      <c r="F1865" t="s">
        <v>31</v>
      </c>
      <c r="G1865" t="s">
        <v>32</v>
      </c>
      <c r="H1865" t="s">
        <v>33</v>
      </c>
      <c r="I1865" t="s">
        <v>34</v>
      </c>
      <c r="J1865" t="s">
        <v>135</v>
      </c>
      <c r="K1865" s="1">
        <v>34482</v>
      </c>
      <c r="L1865" t="s">
        <v>36</v>
      </c>
      <c r="M1865" t="s">
        <v>48</v>
      </c>
      <c r="N1865" t="s">
        <v>49</v>
      </c>
      <c r="O1865" t="s">
        <v>39</v>
      </c>
      <c r="P1865" t="s">
        <v>40</v>
      </c>
      <c r="Q1865">
        <v>1</v>
      </c>
      <c r="R1865" s="1">
        <v>44932</v>
      </c>
      <c r="S1865">
        <v>1</v>
      </c>
      <c r="T1865">
        <v>2</v>
      </c>
      <c r="U1865">
        <v>5</v>
      </c>
      <c r="V1865" s="1">
        <v>44990</v>
      </c>
      <c r="W1865" t="s">
        <v>92</v>
      </c>
      <c r="X1865" t="s">
        <v>42</v>
      </c>
      <c r="Y1865" t="s">
        <v>43</v>
      </c>
      <c r="Z1865">
        <v>2</v>
      </c>
      <c r="AA1865">
        <v>459.27</v>
      </c>
      <c r="AB1865">
        <v>28</v>
      </c>
      <c r="AC1865" t="str" cm="1">
        <f t="array" ref="AC1865">_xlfn.IFS(AB1865 &lt;=29, "Young Adult", AB1865 &lt;=44, "Adult", AB1865 &lt;=59, "Middle Age", AB1865 &gt; 59, "Old")</f>
        <v>Young Adult</v>
      </c>
      <c r="AD1865">
        <f t="shared" ca="1" si="58"/>
        <v>3</v>
      </c>
      <c r="AE1865" t="str" cm="1">
        <f t="array" ref="AE1865">_xlfn.IFS(S1865 &lt; 3, "Low", S1865 &lt;= 4, "Medium", S1865 &gt; 4, "High")</f>
        <v>Low</v>
      </c>
      <c r="AF1865" t="str" cm="1">
        <f t="array" ref="AF1865">_xlfn.IFS(T1865 &lt; 3, "Unsatisfied", T1865 &lt;= 4, "Neutral", T1865 &gt; 4, "Satisfied" )</f>
        <v>Unsatisfied</v>
      </c>
      <c r="AG1865" t="str" cm="1">
        <f t="array" ref="AG1865">_xlfn.IFS(Q1865 &lt; 3, "Needs Improvement", Q1865 &lt;= 4, "Good", Q1865 &gt; 4, "Excellent" )</f>
        <v>Needs Improvement</v>
      </c>
      <c r="AH1865" t="str">
        <f t="shared" si="59"/>
        <v>Needs Improvement</v>
      </c>
    </row>
    <row r="1866" spans="1:34" x14ac:dyDescent="0.35">
      <c r="A1866">
        <v>2388</v>
      </c>
      <c r="B1866" s="1">
        <v>44081</v>
      </c>
      <c r="C1866" t="s">
        <v>113</v>
      </c>
      <c r="D1866" t="s">
        <v>44</v>
      </c>
      <c r="E1866" t="s">
        <v>30</v>
      </c>
      <c r="F1866" t="s">
        <v>31</v>
      </c>
      <c r="G1866" t="s">
        <v>32</v>
      </c>
      <c r="H1866" t="s">
        <v>33</v>
      </c>
      <c r="I1866" t="s">
        <v>34</v>
      </c>
      <c r="J1866" t="s">
        <v>97</v>
      </c>
      <c r="K1866" s="1">
        <v>19494</v>
      </c>
      <c r="L1866" t="s">
        <v>36</v>
      </c>
      <c r="M1866" t="s">
        <v>48</v>
      </c>
      <c r="N1866" t="s">
        <v>60</v>
      </c>
      <c r="O1866" t="s">
        <v>61</v>
      </c>
      <c r="P1866" t="s">
        <v>40</v>
      </c>
      <c r="Q1866">
        <v>2</v>
      </c>
      <c r="R1866" s="1">
        <v>45083</v>
      </c>
      <c r="S1866">
        <v>5</v>
      </c>
      <c r="T1866">
        <v>2</v>
      </c>
      <c r="U1866">
        <v>4</v>
      </c>
      <c r="V1866" s="1">
        <v>45107</v>
      </c>
      <c r="W1866" t="s">
        <v>62</v>
      </c>
      <c r="X1866" t="s">
        <v>42</v>
      </c>
      <c r="Y1866" t="s">
        <v>63</v>
      </c>
      <c r="Z1866">
        <v>4</v>
      </c>
      <c r="AA1866">
        <v>949.32</v>
      </c>
      <c r="AB1866">
        <v>67</v>
      </c>
      <c r="AC1866" t="str" cm="1">
        <f t="array" ref="AC1866">_xlfn.IFS(AB1866 &lt;=29, "Young Adult", AB1866 &lt;=44, "Adult", AB1866 &lt;=59, "Middle Age", AB1866 &gt; 59, "Old")</f>
        <v>Old</v>
      </c>
      <c r="AD1866">
        <f t="shared" ca="1" si="58"/>
        <v>5</v>
      </c>
      <c r="AE1866" t="str" cm="1">
        <f t="array" ref="AE1866">_xlfn.IFS(S1866 &lt; 3, "Low", S1866 &lt;= 4, "Medium", S1866 &gt; 4, "High")</f>
        <v>High</v>
      </c>
      <c r="AF1866" t="str" cm="1">
        <f t="array" ref="AF1866">_xlfn.IFS(T1866 &lt; 3, "Unsatisfied", T1866 &lt;= 4, "Neutral", T1866 &gt; 4, "Satisfied" )</f>
        <v>Unsatisfied</v>
      </c>
      <c r="AG1866" t="str" cm="1">
        <f t="array" ref="AG1866">_xlfn.IFS(Q1866 &lt; 3, "Needs Improvement", Q1866 &lt;= 4, "Good", Q1866 &gt; 4, "Excellent" )</f>
        <v>Needs Improvement</v>
      </c>
      <c r="AH1866" t="str">
        <f t="shared" si="59"/>
        <v>Needs Improvement</v>
      </c>
    </row>
    <row r="1867" spans="1:34" x14ac:dyDescent="0.35">
      <c r="A1867">
        <v>2389</v>
      </c>
      <c r="B1867" s="1">
        <v>43772</v>
      </c>
      <c r="C1867" t="s">
        <v>120</v>
      </c>
      <c r="D1867" t="s">
        <v>44</v>
      </c>
      <c r="E1867" t="s">
        <v>30</v>
      </c>
      <c r="F1867" t="s">
        <v>31</v>
      </c>
      <c r="G1867" t="s">
        <v>32</v>
      </c>
      <c r="H1867" t="s">
        <v>46</v>
      </c>
      <c r="I1867" t="s">
        <v>34</v>
      </c>
      <c r="J1867" t="s">
        <v>75</v>
      </c>
      <c r="K1867" s="1">
        <v>27902</v>
      </c>
      <c r="L1867" t="s">
        <v>36</v>
      </c>
      <c r="M1867" t="s">
        <v>48</v>
      </c>
      <c r="N1867" t="s">
        <v>38</v>
      </c>
      <c r="O1867" t="s">
        <v>39</v>
      </c>
      <c r="P1867" t="s">
        <v>40</v>
      </c>
      <c r="Q1867">
        <v>2</v>
      </c>
      <c r="R1867" s="1">
        <v>45083</v>
      </c>
      <c r="S1867">
        <v>1</v>
      </c>
      <c r="T1867">
        <v>4</v>
      </c>
      <c r="U1867">
        <v>2</v>
      </c>
      <c r="V1867" s="1">
        <v>45135</v>
      </c>
      <c r="W1867" t="s">
        <v>68</v>
      </c>
      <c r="X1867" t="s">
        <v>42</v>
      </c>
      <c r="Y1867" t="s">
        <v>63</v>
      </c>
      <c r="Z1867">
        <v>1</v>
      </c>
      <c r="AA1867">
        <v>718.39</v>
      </c>
      <c r="AB1867">
        <v>43</v>
      </c>
      <c r="AC1867" t="str" cm="1">
        <f t="array" ref="AC1867">_xlfn.IFS(AB1867 &lt;=29, "Young Adult", AB1867 &lt;=44, "Adult", AB1867 &lt;=59, "Middle Age", AB1867 &gt; 59, "Old")</f>
        <v>Adult</v>
      </c>
      <c r="AD1867">
        <f t="shared" ca="1" si="58"/>
        <v>6</v>
      </c>
      <c r="AE1867" t="str" cm="1">
        <f t="array" ref="AE1867">_xlfn.IFS(S1867 &lt; 3, "Low", S1867 &lt;= 4, "Medium", S1867 &gt; 4, "High")</f>
        <v>Low</v>
      </c>
      <c r="AF1867" t="str" cm="1">
        <f t="array" ref="AF1867">_xlfn.IFS(T1867 &lt; 3, "Unsatisfied", T1867 &lt;= 4, "Neutral", T1867 &gt; 4, "Satisfied" )</f>
        <v>Neutral</v>
      </c>
      <c r="AG1867" t="str" cm="1">
        <f t="array" ref="AG1867">_xlfn.IFS(Q1867 &lt; 3, "Needs Improvement", Q1867 &lt;= 4, "Good", Q1867 &gt; 4, "Excellent" )</f>
        <v>Needs Improvement</v>
      </c>
      <c r="AH1867" t="str">
        <f t="shared" si="59"/>
        <v>Needs Improvement</v>
      </c>
    </row>
    <row r="1868" spans="1:34" x14ac:dyDescent="0.35">
      <c r="A1868">
        <v>2390</v>
      </c>
      <c r="B1868" s="1">
        <v>43966</v>
      </c>
      <c r="C1868" t="s">
        <v>120</v>
      </c>
      <c r="D1868" t="s">
        <v>87</v>
      </c>
      <c r="E1868" t="s">
        <v>30</v>
      </c>
      <c r="F1868" t="s">
        <v>46</v>
      </c>
      <c r="G1868" t="s">
        <v>32</v>
      </c>
      <c r="H1868" t="s">
        <v>46</v>
      </c>
      <c r="I1868" t="s">
        <v>34</v>
      </c>
      <c r="J1868" t="s">
        <v>79</v>
      </c>
      <c r="K1868" s="1">
        <v>15750</v>
      </c>
      <c r="L1868" t="s">
        <v>36</v>
      </c>
      <c r="M1868" t="s">
        <v>37</v>
      </c>
      <c r="N1868" t="s">
        <v>84</v>
      </c>
      <c r="O1868" t="s">
        <v>77</v>
      </c>
      <c r="P1868" t="s">
        <v>40</v>
      </c>
      <c r="Q1868">
        <v>1</v>
      </c>
      <c r="R1868" s="1">
        <v>44852</v>
      </c>
      <c r="S1868">
        <v>1</v>
      </c>
      <c r="T1868">
        <v>5</v>
      </c>
      <c r="U1868">
        <v>4</v>
      </c>
      <c r="V1868" s="1">
        <v>45126</v>
      </c>
      <c r="W1868" t="s">
        <v>50</v>
      </c>
      <c r="X1868" t="s">
        <v>51</v>
      </c>
      <c r="Y1868" t="s">
        <v>63</v>
      </c>
      <c r="Z1868">
        <v>5</v>
      </c>
      <c r="AA1868">
        <v>923.06</v>
      </c>
      <c r="AB1868">
        <v>77</v>
      </c>
      <c r="AC1868" t="str" cm="1">
        <f t="array" ref="AC1868">_xlfn.IFS(AB1868 &lt;=29, "Young Adult", AB1868 &lt;=44, "Adult", AB1868 &lt;=59, "Middle Age", AB1868 &gt; 59, "Old")</f>
        <v>Old</v>
      </c>
      <c r="AD1868">
        <f t="shared" ca="1" si="58"/>
        <v>6</v>
      </c>
      <c r="AE1868" t="str" cm="1">
        <f t="array" ref="AE1868">_xlfn.IFS(S1868 &lt; 3, "Low", S1868 &lt;= 4, "Medium", S1868 &gt; 4, "High")</f>
        <v>Low</v>
      </c>
      <c r="AF1868" t="str" cm="1">
        <f t="array" ref="AF1868">_xlfn.IFS(T1868 &lt; 3, "Unsatisfied", T1868 &lt;= 4, "Neutral", T1868 &gt; 4, "Satisfied" )</f>
        <v>Satisfied</v>
      </c>
      <c r="AG1868" t="str" cm="1">
        <f t="array" ref="AG1868">_xlfn.IFS(Q1868 &lt; 3, "Needs Improvement", Q1868 &lt;= 4, "Good", Q1868 &gt; 4, "Excellent" )</f>
        <v>Needs Improvement</v>
      </c>
      <c r="AH1868" t="str">
        <f t="shared" si="59"/>
        <v>Needs Improvement</v>
      </c>
    </row>
    <row r="1869" spans="1:34" x14ac:dyDescent="0.35">
      <c r="A1869">
        <v>2391</v>
      </c>
      <c r="B1869" s="1">
        <v>45044</v>
      </c>
      <c r="C1869" t="s">
        <v>122</v>
      </c>
      <c r="D1869" t="s">
        <v>64</v>
      </c>
      <c r="E1869" t="s">
        <v>30</v>
      </c>
      <c r="F1869" t="s">
        <v>46</v>
      </c>
      <c r="G1869" t="s">
        <v>56</v>
      </c>
      <c r="H1869" t="s">
        <v>55</v>
      </c>
      <c r="I1869" t="s">
        <v>95</v>
      </c>
      <c r="J1869" t="s">
        <v>89</v>
      </c>
      <c r="K1869" s="1">
        <v>23418</v>
      </c>
      <c r="L1869" t="s">
        <v>36</v>
      </c>
      <c r="M1869" t="s">
        <v>37</v>
      </c>
      <c r="N1869" t="s">
        <v>84</v>
      </c>
      <c r="O1869" t="s">
        <v>39</v>
      </c>
      <c r="P1869" t="s">
        <v>40</v>
      </c>
      <c r="Q1869">
        <v>1</v>
      </c>
      <c r="R1869" s="1">
        <v>45099</v>
      </c>
      <c r="S1869">
        <v>3</v>
      </c>
      <c r="T1869">
        <v>3</v>
      </c>
      <c r="U1869">
        <v>3</v>
      </c>
      <c r="V1869" s="1">
        <v>44905</v>
      </c>
      <c r="W1869" t="s">
        <v>68</v>
      </c>
      <c r="X1869" t="s">
        <v>51</v>
      </c>
      <c r="Y1869" t="s">
        <v>43</v>
      </c>
      <c r="Z1869">
        <v>3</v>
      </c>
      <c r="AA1869">
        <v>363.35</v>
      </c>
      <c r="AB1869">
        <v>59</v>
      </c>
      <c r="AC1869" t="str" cm="1">
        <f t="array" ref="AC1869">_xlfn.IFS(AB1869 &lt;=29, "Young Adult", AB1869 &lt;=44, "Adult", AB1869 &lt;=59, "Middle Age", AB1869 &gt; 59, "Old")</f>
        <v>Middle Age</v>
      </c>
      <c r="AD1869">
        <f t="shared" ca="1" si="58"/>
        <v>3</v>
      </c>
      <c r="AE1869" t="str" cm="1">
        <f t="array" ref="AE1869">_xlfn.IFS(S1869 &lt; 3, "Low", S1869 &lt;= 4, "Medium", S1869 &gt; 4, "High")</f>
        <v>Medium</v>
      </c>
      <c r="AF1869" t="str" cm="1">
        <f t="array" ref="AF1869">_xlfn.IFS(T1869 &lt; 3, "Unsatisfied", T1869 &lt;= 4, "Neutral", T1869 &gt; 4, "Satisfied" )</f>
        <v>Neutral</v>
      </c>
      <c r="AG1869" t="str" cm="1">
        <f t="array" ref="AG1869">_xlfn.IFS(Q1869 &lt; 3, "Needs Improvement", Q1869 &lt;= 4, "Good", Q1869 &gt; 4, "Excellent" )</f>
        <v>Needs Improvement</v>
      </c>
      <c r="AH1869" t="str">
        <f t="shared" si="59"/>
        <v>Needs Improvement</v>
      </c>
    </row>
    <row r="1870" spans="1:34" x14ac:dyDescent="0.35">
      <c r="A1870">
        <v>2392</v>
      </c>
      <c r="B1870" s="1">
        <v>43682</v>
      </c>
      <c r="C1870" t="s">
        <v>120</v>
      </c>
      <c r="D1870" t="s">
        <v>69</v>
      </c>
      <c r="E1870" t="s">
        <v>30</v>
      </c>
      <c r="F1870" t="s">
        <v>55</v>
      </c>
      <c r="G1870" t="s">
        <v>45</v>
      </c>
      <c r="H1870" t="s">
        <v>55</v>
      </c>
      <c r="I1870" t="s">
        <v>95</v>
      </c>
      <c r="J1870" t="s">
        <v>104</v>
      </c>
      <c r="K1870" s="1">
        <v>16342</v>
      </c>
      <c r="L1870" t="s">
        <v>36</v>
      </c>
      <c r="M1870" t="s">
        <v>48</v>
      </c>
      <c r="N1870" t="s">
        <v>72</v>
      </c>
      <c r="O1870" t="s">
        <v>61</v>
      </c>
      <c r="P1870" t="s">
        <v>40</v>
      </c>
      <c r="Q1870">
        <v>1</v>
      </c>
      <c r="R1870" s="1">
        <v>45096</v>
      </c>
      <c r="S1870">
        <v>4</v>
      </c>
      <c r="T1870">
        <v>3</v>
      </c>
      <c r="U1870">
        <v>2</v>
      </c>
      <c r="V1870" s="1">
        <v>44912</v>
      </c>
      <c r="W1870" t="s">
        <v>50</v>
      </c>
      <c r="X1870" t="s">
        <v>51</v>
      </c>
      <c r="Y1870" t="s">
        <v>43</v>
      </c>
      <c r="Z1870">
        <v>5</v>
      </c>
      <c r="AA1870">
        <v>652.9</v>
      </c>
      <c r="AB1870">
        <v>75</v>
      </c>
      <c r="AC1870" t="str" cm="1">
        <f t="array" ref="AC1870">_xlfn.IFS(AB1870 &lt;=29, "Young Adult", AB1870 &lt;=44, "Adult", AB1870 &lt;=59, "Middle Age", AB1870 &gt; 59, "Old")</f>
        <v>Old</v>
      </c>
      <c r="AD1870">
        <f t="shared" ca="1" si="58"/>
        <v>6</v>
      </c>
      <c r="AE1870" t="str" cm="1">
        <f t="array" ref="AE1870">_xlfn.IFS(S1870 &lt; 3, "Low", S1870 &lt;= 4, "Medium", S1870 &gt; 4, "High")</f>
        <v>Medium</v>
      </c>
      <c r="AF1870" t="str" cm="1">
        <f t="array" ref="AF1870">_xlfn.IFS(T1870 &lt; 3, "Unsatisfied", T1870 &lt;= 4, "Neutral", T1870 &gt; 4, "Satisfied" )</f>
        <v>Neutral</v>
      </c>
      <c r="AG1870" t="str" cm="1">
        <f t="array" ref="AG1870">_xlfn.IFS(Q1870 &lt; 3, "Needs Improvement", Q1870 &lt;= 4, "Good", Q1870 &gt; 4, "Excellent" )</f>
        <v>Needs Improvement</v>
      </c>
      <c r="AH1870" t="str">
        <f t="shared" si="59"/>
        <v>Needs Improvement</v>
      </c>
    </row>
    <row r="1871" spans="1:34" x14ac:dyDescent="0.35">
      <c r="A1871">
        <v>2393</v>
      </c>
      <c r="B1871" s="1">
        <v>43439</v>
      </c>
      <c r="C1871" t="s">
        <v>133</v>
      </c>
      <c r="D1871" t="s">
        <v>81</v>
      </c>
      <c r="E1871" t="s">
        <v>30</v>
      </c>
      <c r="F1871" t="s">
        <v>55</v>
      </c>
      <c r="G1871" t="s">
        <v>32</v>
      </c>
      <c r="H1871" t="s">
        <v>46</v>
      </c>
      <c r="I1871" t="s">
        <v>34</v>
      </c>
      <c r="J1871" t="s">
        <v>79</v>
      </c>
      <c r="K1871" s="1">
        <v>34216</v>
      </c>
      <c r="L1871" t="s">
        <v>36</v>
      </c>
      <c r="M1871" t="s">
        <v>37</v>
      </c>
      <c r="N1871" t="s">
        <v>60</v>
      </c>
      <c r="O1871" t="s">
        <v>39</v>
      </c>
      <c r="P1871" t="s">
        <v>40</v>
      </c>
      <c r="Q1871">
        <v>5</v>
      </c>
      <c r="R1871" s="1">
        <v>45058</v>
      </c>
      <c r="S1871">
        <v>3</v>
      </c>
      <c r="T1871">
        <v>2</v>
      </c>
      <c r="U1871">
        <v>2</v>
      </c>
      <c r="V1871" s="1">
        <v>44984</v>
      </c>
      <c r="W1871" t="s">
        <v>62</v>
      </c>
      <c r="X1871" t="s">
        <v>51</v>
      </c>
      <c r="Y1871" t="s">
        <v>63</v>
      </c>
      <c r="Z1871">
        <v>5</v>
      </c>
      <c r="AA1871">
        <v>803.82</v>
      </c>
      <c r="AB1871">
        <v>25</v>
      </c>
      <c r="AC1871" t="str" cm="1">
        <f t="array" ref="AC1871">_xlfn.IFS(AB1871 &lt;=29, "Young Adult", AB1871 &lt;=44, "Adult", AB1871 &lt;=59, "Middle Age", AB1871 &gt; 59, "Old")</f>
        <v>Young Adult</v>
      </c>
      <c r="AD1871">
        <f t="shared" ca="1" si="58"/>
        <v>7</v>
      </c>
      <c r="AE1871" t="str" cm="1">
        <f t="array" ref="AE1871">_xlfn.IFS(S1871 &lt; 3, "Low", S1871 &lt;= 4, "Medium", S1871 &gt; 4, "High")</f>
        <v>Medium</v>
      </c>
      <c r="AF1871" t="str" cm="1">
        <f t="array" ref="AF1871">_xlfn.IFS(T1871 &lt; 3, "Unsatisfied", T1871 &lt;= 4, "Neutral", T1871 &gt; 4, "Satisfied" )</f>
        <v>Unsatisfied</v>
      </c>
      <c r="AG1871" t="str" cm="1">
        <f t="array" ref="AG1871">_xlfn.IFS(Q1871 &lt; 3, "Needs Improvement", Q1871 &lt;= 4, "Good", Q1871 &gt; 4, "Excellent" )</f>
        <v>Excellent</v>
      </c>
      <c r="AH1871" t="str">
        <f t="shared" si="59"/>
        <v>Effective</v>
      </c>
    </row>
    <row r="1872" spans="1:34" x14ac:dyDescent="0.35">
      <c r="A1872">
        <v>2394</v>
      </c>
      <c r="B1872" s="1">
        <v>44676</v>
      </c>
      <c r="C1872" t="s">
        <v>133</v>
      </c>
      <c r="D1872" t="s">
        <v>54</v>
      </c>
      <c r="E1872" t="s">
        <v>30</v>
      </c>
      <c r="F1872" t="s">
        <v>55</v>
      </c>
      <c r="G1872" t="s">
        <v>32</v>
      </c>
      <c r="H1872" t="s">
        <v>55</v>
      </c>
      <c r="I1872" t="s">
        <v>34</v>
      </c>
      <c r="J1872" t="s">
        <v>70</v>
      </c>
      <c r="K1872" s="1">
        <v>29481</v>
      </c>
      <c r="L1872" t="s">
        <v>36</v>
      </c>
      <c r="M1872" t="s">
        <v>48</v>
      </c>
      <c r="N1872" t="s">
        <v>38</v>
      </c>
      <c r="O1872" t="s">
        <v>61</v>
      </c>
      <c r="P1872" t="s">
        <v>40</v>
      </c>
      <c r="Q1872">
        <v>2</v>
      </c>
      <c r="R1872" s="1">
        <v>44883</v>
      </c>
      <c r="S1872">
        <v>4</v>
      </c>
      <c r="T1872">
        <v>1</v>
      </c>
      <c r="U1872">
        <v>1</v>
      </c>
      <c r="V1872" s="1">
        <v>44826</v>
      </c>
      <c r="W1872" t="s">
        <v>50</v>
      </c>
      <c r="X1872" t="s">
        <v>42</v>
      </c>
      <c r="Y1872" t="s">
        <v>63</v>
      </c>
      <c r="Z1872">
        <v>1</v>
      </c>
      <c r="AA1872">
        <v>661.88</v>
      </c>
      <c r="AB1872">
        <v>42</v>
      </c>
      <c r="AC1872" t="str" cm="1">
        <f t="array" ref="AC1872">_xlfn.IFS(AB1872 &lt;=29, "Young Adult", AB1872 &lt;=44, "Adult", AB1872 &lt;=59, "Middle Age", AB1872 &gt; 59, "Old")</f>
        <v>Adult</v>
      </c>
      <c r="AD1872">
        <f t="shared" ca="1" si="58"/>
        <v>4</v>
      </c>
      <c r="AE1872" t="str" cm="1">
        <f t="array" ref="AE1872">_xlfn.IFS(S1872 &lt; 3, "Low", S1872 &lt;= 4, "Medium", S1872 &gt; 4, "High")</f>
        <v>Medium</v>
      </c>
      <c r="AF1872" t="str" cm="1">
        <f t="array" ref="AF1872">_xlfn.IFS(T1872 &lt; 3, "Unsatisfied", T1872 &lt;= 4, "Neutral", T1872 &gt; 4, "Satisfied" )</f>
        <v>Unsatisfied</v>
      </c>
      <c r="AG1872" t="str" cm="1">
        <f t="array" ref="AG1872">_xlfn.IFS(Q1872 &lt; 3, "Needs Improvement", Q1872 &lt;= 4, "Good", Q1872 &gt; 4, "Excellent" )</f>
        <v>Needs Improvement</v>
      </c>
      <c r="AH1872" t="str">
        <f t="shared" si="59"/>
        <v>Needs Improvement</v>
      </c>
    </row>
    <row r="1873" spans="1:34" x14ac:dyDescent="0.35">
      <c r="A1873">
        <v>2395</v>
      </c>
      <c r="B1873" s="1">
        <v>43809</v>
      </c>
      <c r="C1873" t="s">
        <v>133</v>
      </c>
      <c r="D1873" t="s">
        <v>94</v>
      </c>
      <c r="E1873" t="s">
        <v>30</v>
      </c>
      <c r="F1873" t="s">
        <v>46</v>
      </c>
      <c r="G1873" t="s">
        <v>32</v>
      </c>
      <c r="H1873" t="s">
        <v>46</v>
      </c>
      <c r="I1873" t="s">
        <v>34</v>
      </c>
      <c r="J1873" t="s">
        <v>75</v>
      </c>
      <c r="K1873" s="1">
        <v>30491</v>
      </c>
      <c r="L1873" t="s">
        <v>36</v>
      </c>
      <c r="M1873" t="s">
        <v>48</v>
      </c>
      <c r="N1873" t="s">
        <v>72</v>
      </c>
      <c r="O1873" t="s">
        <v>77</v>
      </c>
      <c r="P1873" t="s">
        <v>40</v>
      </c>
      <c r="Q1873">
        <v>1</v>
      </c>
      <c r="R1873" s="1">
        <v>44980</v>
      </c>
      <c r="S1873">
        <v>1</v>
      </c>
      <c r="T1873">
        <v>1</v>
      </c>
      <c r="U1873">
        <v>4</v>
      </c>
      <c r="V1873" s="1">
        <v>45014</v>
      </c>
      <c r="W1873" t="s">
        <v>50</v>
      </c>
      <c r="X1873" t="s">
        <v>51</v>
      </c>
      <c r="Y1873" t="s">
        <v>63</v>
      </c>
      <c r="Z1873">
        <v>5</v>
      </c>
      <c r="AA1873">
        <v>337.08</v>
      </c>
      <c r="AB1873">
        <v>36</v>
      </c>
      <c r="AC1873" t="str" cm="1">
        <f t="array" ref="AC1873">_xlfn.IFS(AB1873 &lt;=29, "Young Adult", AB1873 &lt;=44, "Adult", AB1873 &lt;=59, "Middle Age", AB1873 &gt; 59, "Old")</f>
        <v>Adult</v>
      </c>
      <c r="AD1873">
        <f t="shared" ca="1" si="58"/>
        <v>6</v>
      </c>
      <c r="AE1873" t="str" cm="1">
        <f t="array" ref="AE1873">_xlfn.IFS(S1873 &lt; 3, "Low", S1873 &lt;= 4, "Medium", S1873 &gt; 4, "High")</f>
        <v>Low</v>
      </c>
      <c r="AF1873" t="str" cm="1">
        <f t="array" ref="AF1873">_xlfn.IFS(T1873 &lt; 3, "Unsatisfied", T1873 &lt;= 4, "Neutral", T1873 &gt; 4, "Satisfied" )</f>
        <v>Unsatisfied</v>
      </c>
      <c r="AG1873" t="str" cm="1">
        <f t="array" ref="AG1873">_xlfn.IFS(Q1873 &lt; 3, "Needs Improvement", Q1873 &lt;= 4, "Good", Q1873 &gt; 4, "Excellent" )</f>
        <v>Needs Improvement</v>
      </c>
      <c r="AH1873" t="str">
        <f t="shared" si="59"/>
        <v>Needs Improvement</v>
      </c>
    </row>
    <row r="1874" spans="1:34" x14ac:dyDescent="0.35">
      <c r="A1874">
        <v>2396</v>
      </c>
      <c r="B1874" s="1">
        <v>44742</v>
      </c>
      <c r="C1874" t="s">
        <v>133</v>
      </c>
      <c r="D1874" t="s">
        <v>85</v>
      </c>
      <c r="E1874" t="s">
        <v>108</v>
      </c>
      <c r="F1874" t="s">
        <v>31</v>
      </c>
      <c r="G1874" t="s">
        <v>32</v>
      </c>
      <c r="H1874" t="s">
        <v>46</v>
      </c>
      <c r="I1874" t="s">
        <v>34</v>
      </c>
      <c r="J1874" t="s">
        <v>75</v>
      </c>
      <c r="K1874" s="1">
        <v>22115</v>
      </c>
      <c r="L1874" t="s">
        <v>36</v>
      </c>
      <c r="M1874" t="s">
        <v>37</v>
      </c>
      <c r="N1874" t="s">
        <v>60</v>
      </c>
      <c r="O1874" t="s">
        <v>61</v>
      </c>
      <c r="P1874" t="s">
        <v>40</v>
      </c>
      <c r="Q1874">
        <v>1</v>
      </c>
      <c r="R1874" s="1">
        <v>44909</v>
      </c>
      <c r="S1874">
        <v>3</v>
      </c>
      <c r="T1874">
        <v>4</v>
      </c>
      <c r="U1874">
        <v>2</v>
      </c>
      <c r="V1874" s="1">
        <v>44887</v>
      </c>
      <c r="W1874" t="s">
        <v>62</v>
      </c>
      <c r="X1874" t="s">
        <v>51</v>
      </c>
      <c r="Y1874" t="s">
        <v>63</v>
      </c>
      <c r="Z1874">
        <v>5</v>
      </c>
      <c r="AA1874">
        <v>887.46</v>
      </c>
      <c r="AB1874">
        <v>62</v>
      </c>
      <c r="AC1874" t="str" cm="1">
        <f t="array" ref="AC1874">_xlfn.IFS(AB1874 &lt;=29, "Young Adult", AB1874 &lt;=44, "Adult", AB1874 &lt;=59, "Middle Age", AB1874 &gt; 59, "Old")</f>
        <v>Old</v>
      </c>
      <c r="AD1874">
        <f t="shared" ca="1" si="58"/>
        <v>3</v>
      </c>
      <c r="AE1874" t="str" cm="1">
        <f t="array" ref="AE1874">_xlfn.IFS(S1874 &lt; 3, "Low", S1874 &lt;= 4, "Medium", S1874 &gt; 4, "High")</f>
        <v>Medium</v>
      </c>
      <c r="AF1874" t="str" cm="1">
        <f t="array" ref="AF1874">_xlfn.IFS(T1874 &lt; 3, "Unsatisfied", T1874 &lt;= 4, "Neutral", T1874 &gt; 4, "Satisfied" )</f>
        <v>Neutral</v>
      </c>
      <c r="AG1874" t="str" cm="1">
        <f t="array" ref="AG1874">_xlfn.IFS(Q1874 &lt; 3, "Needs Improvement", Q1874 &lt;= 4, "Good", Q1874 &gt; 4, "Excellent" )</f>
        <v>Needs Improvement</v>
      </c>
      <c r="AH1874" t="str">
        <f t="shared" si="59"/>
        <v>Needs Improvement</v>
      </c>
    </row>
    <row r="1875" spans="1:34" x14ac:dyDescent="0.35">
      <c r="A1875">
        <v>2397</v>
      </c>
      <c r="B1875" s="1">
        <v>43362</v>
      </c>
      <c r="C1875" t="s">
        <v>133</v>
      </c>
      <c r="D1875" t="s">
        <v>64</v>
      </c>
      <c r="E1875" t="s">
        <v>30</v>
      </c>
      <c r="F1875" t="s">
        <v>46</v>
      </c>
      <c r="G1875" t="s">
        <v>56</v>
      </c>
      <c r="H1875" t="s">
        <v>55</v>
      </c>
      <c r="I1875" t="s">
        <v>34</v>
      </c>
      <c r="J1875" t="s">
        <v>70</v>
      </c>
      <c r="K1875" s="1">
        <v>33107</v>
      </c>
      <c r="L1875" t="s">
        <v>36</v>
      </c>
      <c r="M1875" t="s">
        <v>37</v>
      </c>
      <c r="N1875" t="s">
        <v>60</v>
      </c>
      <c r="O1875" t="s">
        <v>39</v>
      </c>
      <c r="P1875" t="s">
        <v>40</v>
      </c>
      <c r="Q1875">
        <v>2</v>
      </c>
      <c r="R1875" s="1">
        <v>44812</v>
      </c>
      <c r="S1875">
        <v>2</v>
      </c>
      <c r="T1875">
        <v>5</v>
      </c>
      <c r="U1875">
        <v>2</v>
      </c>
      <c r="V1875" s="1">
        <v>44875</v>
      </c>
      <c r="W1875" t="s">
        <v>62</v>
      </c>
      <c r="X1875" t="s">
        <v>51</v>
      </c>
      <c r="Y1875" t="s">
        <v>63</v>
      </c>
      <c r="Z1875">
        <v>5</v>
      </c>
      <c r="AA1875">
        <v>514.94000000000005</v>
      </c>
      <c r="AB1875">
        <v>28</v>
      </c>
      <c r="AC1875" t="str" cm="1">
        <f t="array" ref="AC1875">_xlfn.IFS(AB1875 &lt;=29, "Young Adult", AB1875 &lt;=44, "Adult", AB1875 &lt;=59, "Middle Age", AB1875 &gt; 59, "Old")</f>
        <v>Young Adult</v>
      </c>
      <c r="AD1875">
        <f t="shared" ca="1" si="58"/>
        <v>7</v>
      </c>
      <c r="AE1875" t="str" cm="1">
        <f t="array" ref="AE1875">_xlfn.IFS(S1875 &lt; 3, "Low", S1875 &lt;= 4, "Medium", S1875 &gt; 4, "High")</f>
        <v>Low</v>
      </c>
      <c r="AF1875" t="str" cm="1">
        <f t="array" ref="AF1875">_xlfn.IFS(T1875 &lt; 3, "Unsatisfied", T1875 &lt;= 4, "Neutral", T1875 &gt; 4, "Satisfied" )</f>
        <v>Satisfied</v>
      </c>
      <c r="AG1875" t="str" cm="1">
        <f t="array" ref="AG1875">_xlfn.IFS(Q1875 &lt; 3, "Needs Improvement", Q1875 &lt;= 4, "Good", Q1875 &gt; 4, "Excellent" )</f>
        <v>Needs Improvement</v>
      </c>
      <c r="AH1875" t="str">
        <f t="shared" si="59"/>
        <v>Needs Improvement</v>
      </c>
    </row>
    <row r="1876" spans="1:34" x14ac:dyDescent="0.35">
      <c r="A1876">
        <v>2398</v>
      </c>
      <c r="B1876" s="1">
        <v>43654</v>
      </c>
      <c r="C1876" t="s">
        <v>133</v>
      </c>
      <c r="D1876" t="s">
        <v>74</v>
      </c>
      <c r="E1876" t="s">
        <v>30</v>
      </c>
      <c r="F1876" t="s">
        <v>31</v>
      </c>
      <c r="G1876" t="s">
        <v>32</v>
      </c>
      <c r="H1876" t="s">
        <v>33</v>
      </c>
      <c r="I1876" t="s">
        <v>34</v>
      </c>
      <c r="J1876" t="s">
        <v>65</v>
      </c>
      <c r="K1876" s="1">
        <v>21712</v>
      </c>
      <c r="L1876" t="s">
        <v>36</v>
      </c>
      <c r="M1876" t="s">
        <v>37</v>
      </c>
      <c r="N1876" t="s">
        <v>38</v>
      </c>
      <c r="O1876" t="s">
        <v>39</v>
      </c>
      <c r="P1876" t="s">
        <v>40</v>
      </c>
      <c r="Q1876">
        <v>5</v>
      </c>
      <c r="R1876" s="1">
        <v>44933</v>
      </c>
      <c r="S1876">
        <v>4</v>
      </c>
      <c r="T1876">
        <v>3</v>
      </c>
      <c r="U1876">
        <v>3</v>
      </c>
      <c r="V1876" s="1">
        <v>44908</v>
      </c>
      <c r="W1876" t="s">
        <v>68</v>
      </c>
      <c r="X1876" t="s">
        <v>51</v>
      </c>
      <c r="Y1876" t="s">
        <v>52</v>
      </c>
      <c r="Z1876">
        <v>3</v>
      </c>
      <c r="AA1876">
        <v>304.35000000000002</v>
      </c>
      <c r="AB1876">
        <v>60</v>
      </c>
      <c r="AC1876" t="str" cm="1">
        <f t="array" ref="AC1876">_xlfn.IFS(AB1876 &lt;=29, "Young Adult", AB1876 &lt;=44, "Adult", AB1876 &lt;=59, "Middle Age", AB1876 &gt; 59, "Old")</f>
        <v>Old</v>
      </c>
      <c r="AD1876">
        <f t="shared" ca="1" si="58"/>
        <v>6</v>
      </c>
      <c r="AE1876" t="str" cm="1">
        <f t="array" ref="AE1876">_xlfn.IFS(S1876 &lt; 3, "Low", S1876 &lt;= 4, "Medium", S1876 &gt; 4, "High")</f>
        <v>Medium</v>
      </c>
      <c r="AF1876" t="str" cm="1">
        <f t="array" ref="AF1876">_xlfn.IFS(T1876 &lt; 3, "Unsatisfied", T1876 &lt;= 4, "Neutral", T1876 &gt; 4, "Satisfied" )</f>
        <v>Neutral</v>
      </c>
      <c r="AG1876" t="str" cm="1">
        <f t="array" ref="AG1876">_xlfn.IFS(Q1876 &lt; 3, "Needs Improvement", Q1876 &lt;= 4, "Good", Q1876 &gt; 4, "Excellent" )</f>
        <v>Excellent</v>
      </c>
      <c r="AH1876" t="str">
        <f t="shared" si="59"/>
        <v>Needs Improvement</v>
      </c>
    </row>
    <row r="1877" spans="1:34" x14ac:dyDescent="0.35">
      <c r="A1877">
        <v>2399</v>
      </c>
      <c r="B1877" s="1">
        <v>45071</v>
      </c>
      <c r="C1877" t="s">
        <v>133</v>
      </c>
      <c r="D1877" t="s">
        <v>94</v>
      </c>
      <c r="E1877" t="s">
        <v>30</v>
      </c>
      <c r="F1877" t="s">
        <v>55</v>
      </c>
      <c r="G1877" t="s">
        <v>56</v>
      </c>
      <c r="H1877" t="s">
        <v>46</v>
      </c>
      <c r="I1877" t="s">
        <v>34</v>
      </c>
      <c r="J1877" t="s">
        <v>101</v>
      </c>
      <c r="K1877" s="1">
        <v>21349</v>
      </c>
      <c r="L1877" t="s">
        <v>36</v>
      </c>
      <c r="M1877" t="s">
        <v>48</v>
      </c>
      <c r="N1877" t="s">
        <v>38</v>
      </c>
      <c r="O1877" t="s">
        <v>67</v>
      </c>
      <c r="P1877" t="s">
        <v>40</v>
      </c>
      <c r="Q1877">
        <v>4</v>
      </c>
      <c r="R1877" s="1">
        <v>44894</v>
      </c>
      <c r="S1877">
        <v>1</v>
      </c>
      <c r="T1877">
        <v>4</v>
      </c>
      <c r="U1877">
        <v>2</v>
      </c>
      <c r="V1877" s="1">
        <v>45000</v>
      </c>
      <c r="W1877" t="s">
        <v>50</v>
      </c>
      <c r="X1877" t="s">
        <v>51</v>
      </c>
      <c r="Y1877" t="s">
        <v>73</v>
      </c>
      <c r="Z1877">
        <v>1</v>
      </c>
      <c r="AA1877">
        <v>329.83</v>
      </c>
      <c r="AB1877">
        <v>65</v>
      </c>
      <c r="AC1877" t="str" cm="1">
        <f t="array" ref="AC1877">_xlfn.IFS(AB1877 &lt;=29, "Young Adult", AB1877 &lt;=44, "Adult", AB1877 &lt;=59, "Middle Age", AB1877 &gt; 59, "Old")</f>
        <v>Old</v>
      </c>
      <c r="AD1877">
        <f t="shared" ca="1" si="58"/>
        <v>3</v>
      </c>
      <c r="AE1877" t="str" cm="1">
        <f t="array" ref="AE1877">_xlfn.IFS(S1877 &lt; 3, "Low", S1877 &lt;= 4, "Medium", S1877 &gt; 4, "High")</f>
        <v>Low</v>
      </c>
      <c r="AF1877" t="str" cm="1">
        <f t="array" ref="AF1877">_xlfn.IFS(T1877 &lt; 3, "Unsatisfied", T1877 &lt;= 4, "Neutral", T1877 &gt; 4, "Satisfied" )</f>
        <v>Neutral</v>
      </c>
      <c r="AG1877" t="str" cm="1">
        <f t="array" ref="AG1877">_xlfn.IFS(Q1877 &lt; 3, "Needs Improvement", Q1877 &lt;= 4, "Good", Q1877 &gt; 4, "Excellent" )</f>
        <v>Good</v>
      </c>
      <c r="AH1877" t="str">
        <f t="shared" si="59"/>
        <v>Needs Improvement</v>
      </c>
    </row>
    <row r="1878" spans="1:34" x14ac:dyDescent="0.35">
      <c r="A1878">
        <v>2400</v>
      </c>
      <c r="B1878" s="1">
        <v>43407</v>
      </c>
      <c r="C1878" t="s">
        <v>133</v>
      </c>
      <c r="D1878" t="s">
        <v>74</v>
      </c>
      <c r="E1878" t="s">
        <v>30</v>
      </c>
      <c r="F1878" t="s">
        <v>31</v>
      </c>
      <c r="G1878" t="s">
        <v>45</v>
      </c>
      <c r="H1878" t="s">
        <v>46</v>
      </c>
      <c r="I1878" t="s">
        <v>34</v>
      </c>
      <c r="J1878" t="s">
        <v>58</v>
      </c>
      <c r="K1878" s="1">
        <v>22444</v>
      </c>
      <c r="L1878" t="s">
        <v>36</v>
      </c>
      <c r="M1878" t="s">
        <v>48</v>
      </c>
      <c r="N1878" t="s">
        <v>72</v>
      </c>
      <c r="O1878" t="s">
        <v>67</v>
      </c>
      <c r="P1878" t="s">
        <v>40</v>
      </c>
      <c r="Q1878">
        <v>2</v>
      </c>
      <c r="R1878" s="1">
        <v>45013</v>
      </c>
      <c r="S1878">
        <v>4</v>
      </c>
      <c r="T1878">
        <v>4</v>
      </c>
      <c r="U1878">
        <v>3</v>
      </c>
      <c r="V1878" s="1">
        <v>45130</v>
      </c>
      <c r="W1878" t="s">
        <v>92</v>
      </c>
      <c r="X1878" t="s">
        <v>51</v>
      </c>
      <c r="Y1878" t="s">
        <v>63</v>
      </c>
      <c r="Z1878">
        <v>4</v>
      </c>
      <c r="AA1878">
        <v>872.57</v>
      </c>
      <c r="AB1878">
        <v>57</v>
      </c>
      <c r="AC1878" t="str" cm="1">
        <f t="array" ref="AC1878">_xlfn.IFS(AB1878 &lt;=29, "Young Adult", AB1878 &lt;=44, "Adult", AB1878 &lt;=59, "Middle Age", AB1878 &gt; 59, "Old")</f>
        <v>Middle Age</v>
      </c>
      <c r="AD1878">
        <f t="shared" ca="1" si="58"/>
        <v>7</v>
      </c>
      <c r="AE1878" t="str" cm="1">
        <f t="array" ref="AE1878">_xlfn.IFS(S1878 &lt; 3, "Low", S1878 &lt;= 4, "Medium", S1878 &gt; 4, "High")</f>
        <v>Medium</v>
      </c>
      <c r="AF1878" t="str" cm="1">
        <f t="array" ref="AF1878">_xlfn.IFS(T1878 &lt; 3, "Unsatisfied", T1878 &lt;= 4, "Neutral", T1878 &gt; 4, "Satisfied" )</f>
        <v>Neutral</v>
      </c>
      <c r="AG1878" t="str" cm="1">
        <f t="array" ref="AG1878">_xlfn.IFS(Q1878 &lt; 3, "Needs Improvement", Q1878 &lt;= 4, "Good", Q1878 &gt; 4, "Excellent" )</f>
        <v>Needs Improvement</v>
      </c>
      <c r="AH1878" t="str">
        <f t="shared" si="59"/>
        <v>Needs Improvement</v>
      </c>
    </row>
    <row r="1879" spans="1:34" x14ac:dyDescent="0.35">
      <c r="A1879">
        <v>2401</v>
      </c>
      <c r="B1879" s="1">
        <v>44874</v>
      </c>
      <c r="C1879" t="s">
        <v>133</v>
      </c>
      <c r="D1879" t="s">
        <v>81</v>
      </c>
      <c r="E1879" t="s">
        <v>108</v>
      </c>
      <c r="F1879" t="s">
        <v>55</v>
      </c>
      <c r="G1879" t="s">
        <v>32</v>
      </c>
      <c r="H1879" t="s">
        <v>46</v>
      </c>
      <c r="I1879" t="s">
        <v>34</v>
      </c>
      <c r="J1879" t="s">
        <v>70</v>
      </c>
      <c r="K1879" s="1">
        <v>16703</v>
      </c>
      <c r="L1879" t="s">
        <v>36</v>
      </c>
      <c r="M1879" t="s">
        <v>37</v>
      </c>
      <c r="N1879" t="s">
        <v>84</v>
      </c>
      <c r="O1879" t="s">
        <v>77</v>
      </c>
      <c r="P1879" t="s">
        <v>40</v>
      </c>
      <c r="Q1879">
        <v>5</v>
      </c>
      <c r="R1879" s="1">
        <v>44918</v>
      </c>
      <c r="S1879">
        <v>1</v>
      </c>
      <c r="T1879">
        <v>1</v>
      </c>
      <c r="U1879">
        <v>3</v>
      </c>
      <c r="V1879" s="1">
        <v>44866</v>
      </c>
      <c r="W1879" t="s">
        <v>50</v>
      </c>
      <c r="X1879" t="s">
        <v>42</v>
      </c>
      <c r="Y1879" t="s">
        <v>43</v>
      </c>
      <c r="Z1879">
        <v>4</v>
      </c>
      <c r="AA1879">
        <v>935.2</v>
      </c>
      <c r="AB1879">
        <v>77</v>
      </c>
      <c r="AC1879" t="str" cm="1">
        <f t="array" ref="AC1879">_xlfn.IFS(AB1879 &lt;=29, "Young Adult", AB1879 &lt;=44, "Adult", AB1879 &lt;=59, "Middle Age", AB1879 &gt; 59, "Old")</f>
        <v>Old</v>
      </c>
      <c r="AD1879">
        <f t="shared" ca="1" si="58"/>
        <v>3</v>
      </c>
      <c r="AE1879" t="str" cm="1">
        <f t="array" ref="AE1879">_xlfn.IFS(S1879 &lt; 3, "Low", S1879 &lt;= 4, "Medium", S1879 &gt; 4, "High")</f>
        <v>Low</v>
      </c>
      <c r="AF1879" t="str" cm="1">
        <f t="array" ref="AF1879">_xlfn.IFS(T1879 &lt; 3, "Unsatisfied", T1879 &lt;= 4, "Neutral", T1879 &gt; 4, "Satisfied" )</f>
        <v>Unsatisfied</v>
      </c>
      <c r="AG1879" t="str" cm="1">
        <f t="array" ref="AG1879">_xlfn.IFS(Q1879 &lt; 3, "Needs Improvement", Q1879 &lt;= 4, "Good", Q1879 &gt; 4, "Excellent" )</f>
        <v>Excellent</v>
      </c>
      <c r="AH1879" t="str">
        <f t="shared" si="59"/>
        <v>Needs Improvement</v>
      </c>
    </row>
    <row r="1880" spans="1:34" x14ac:dyDescent="0.35">
      <c r="A1880">
        <v>2402</v>
      </c>
      <c r="B1880" s="1">
        <v>44665</v>
      </c>
      <c r="C1880" t="s">
        <v>133</v>
      </c>
      <c r="D1880" t="s">
        <v>54</v>
      </c>
      <c r="E1880" t="s">
        <v>108</v>
      </c>
      <c r="F1880" t="s">
        <v>55</v>
      </c>
      <c r="G1880" t="s">
        <v>32</v>
      </c>
      <c r="H1880" t="s">
        <v>55</v>
      </c>
      <c r="I1880" t="s">
        <v>34</v>
      </c>
      <c r="J1880" t="s">
        <v>100</v>
      </c>
      <c r="K1880" s="1">
        <v>31309</v>
      </c>
      <c r="L1880" t="s">
        <v>36</v>
      </c>
      <c r="M1880" t="s">
        <v>37</v>
      </c>
      <c r="N1880" t="s">
        <v>72</v>
      </c>
      <c r="O1880" t="s">
        <v>39</v>
      </c>
      <c r="P1880" t="s">
        <v>40</v>
      </c>
      <c r="Q1880">
        <v>2</v>
      </c>
      <c r="R1880" s="1">
        <v>44863</v>
      </c>
      <c r="S1880">
        <v>3</v>
      </c>
      <c r="T1880">
        <v>2</v>
      </c>
      <c r="U1880">
        <v>2</v>
      </c>
      <c r="V1880" s="1">
        <v>44975</v>
      </c>
      <c r="W1880" t="s">
        <v>92</v>
      </c>
      <c r="X1880" t="s">
        <v>51</v>
      </c>
      <c r="Y1880" t="s">
        <v>43</v>
      </c>
      <c r="Z1880">
        <v>1</v>
      </c>
      <c r="AA1880">
        <v>478.73</v>
      </c>
      <c r="AB1880">
        <v>37</v>
      </c>
      <c r="AC1880" t="str" cm="1">
        <f t="array" ref="AC1880">_xlfn.IFS(AB1880 &lt;=29, "Young Adult", AB1880 &lt;=44, "Adult", AB1880 &lt;=59, "Middle Age", AB1880 &gt; 59, "Old")</f>
        <v>Adult</v>
      </c>
      <c r="AD1880">
        <f t="shared" ca="1" si="58"/>
        <v>4</v>
      </c>
      <c r="AE1880" t="str" cm="1">
        <f t="array" ref="AE1880">_xlfn.IFS(S1880 &lt; 3, "Low", S1880 &lt;= 4, "Medium", S1880 &gt; 4, "High")</f>
        <v>Medium</v>
      </c>
      <c r="AF1880" t="str" cm="1">
        <f t="array" ref="AF1880">_xlfn.IFS(T1880 &lt; 3, "Unsatisfied", T1880 &lt;= 4, "Neutral", T1880 &gt; 4, "Satisfied" )</f>
        <v>Unsatisfied</v>
      </c>
      <c r="AG1880" t="str" cm="1">
        <f t="array" ref="AG1880">_xlfn.IFS(Q1880 &lt; 3, "Needs Improvement", Q1880 &lt;= 4, "Good", Q1880 &gt; 4, "Excellent" )</f>
        <v>Needs Improvement</v>
      </c>
      <c r="AH1880" t="str">
        <f t="shared" si="59"/>
        <v>Needs Improvement</v>
      </c>
    </row>
    <row r="1881" spans="1:34" x14ac:dyDescent="0.35">
      <c r="A1881">
        <v>2403</v>
      </c>
      <c r="B1881" s="1">
        <v>44049</v>
      </c>
      <c r="C1881" t="s">
        <v>133</v>
      </c>
      <c r="D1881" t="s">
        <v>69</v>
      </c>
      <c r="E1881" t="s">
        <v>30</v>
      </c>
      <c r="F1881" t="s">
        <v>55</v>
      </c>
      <c r="G1881" t="s">
        <v>32</v>
      </c>
      <c r="H1881" t="s">
        <v>33</v>
      </c>
      <c r="I1881" t="s">
        <v>34</v>
      </c>
      <c r="J1881" t="s">
        <v>35</v>
      </c>
      <c r="K1881" s="1">
        <v>21266</v>
      </c>
      <c r="L1881" t="s">
        <v>36</v>
      </c>
      <c r="M1881" t="s">
        <v>37</v>
      </c>
      <c r="N1881" t="s">
        <v>49</v>
      </c>
      <c r="O1881" t="s">
        <v>67</v>
      </c>
      <c r="P1881" t="s">
        <v>40</v>
      </c>
      <c r="Q1881">
        <v>4</v>
      </c>
      <c r="R1881" s="1">
        <v>44872</v>
      </c>
      <c r="S1881">
        <v>3</v>
      </c>
      <c r="T1881">
        <v>3</v>
      </c>
      <c r="U1881">
        <v>3</v>
      </c>
      <c r="V1881" s="1">
        <v>44798</v>
      </c>
      <c r="W1881" t="s">
        <v>68</v>
      </c>
      <c r="X1881" t="s">
        <v>51</v>
      </c>
      <c r="Y1881" t="s">
        <v>43</v>
      </c>
      <c r="Z1881">
        <v>5</v>
      </c>
      <c r="AA1881">
        <v>766.04</v>
      </c>
      <c r="AB1881">
        <v>62</v>
      </c>
      <c r="AC1881" t="str" cm="1">
        <f t="array" ref="AC1881">_xlfn.IFS(AB1881 &lt;=29, "Young Adult", AB1881 &lt;=44, "Adult", AB1881 &lt;=59, "Middle Age", AB1881 &gt; 59, "Old")</f>
        <v>Old</v>
      </c>
      <c r="AD1881">
        <f t="shared" ca="1" si="58"/>
        <v>5</v>
      </c>
      <c r="AE1881" t="str" cm="1">
        <f t="array" ref="AE1881">_xlfn.IFS(S1881 &lt; 3, "Low", S1881 &lt;= 4, "Medium", S1881 &gt; 4, "High")</f>
        <v>Medium</v>
      </c>
      <c r="AF1881" t="str" cm="1">
        <f t="array" ref="AF1881">_xlfn.IFS(T1881 &lt; 3, "Unsatisfied", T1881 &lt;= 4, "Neutral", T1881 &gt; 4, "Satisfied" )</f>
        <v>Neutral</v>
      </c>
      <c r="AG1881" t="str" cm="1">
        <f t="array" ref="AG1881">_xlfn.IFS(Q1881 &lt; 3, "Needs Improvement", Q1881 &lt;= 4, "Good", Q1881 &gt; 4, "Excellent" )</f>
        <v>Good</v>
      </c>
      <c r="AH1881" t="str">
        <f t="shared" si="59"/>
        <v>Needs Improvement</v>
      </c>
    </row>
    <row r="1882" spans="1:34" x14ac:dyDescent="0.35">
      <c r="A1882">
        <v>2404</v>
      </c>
      <c r="B1882" s="1">
        <v>43642</v>
      </c>
      <c r="C1882" t="s">
        <v>133</v>
      </c>
      <c r="D1882" t="s">
        <v>29</v>
      </c>
      <c r="E1882" t="s">
        <v>30</v>
      </c>
      <c r="F1882" t="s">
        <v>31</v>
      </c>
      <c r="G1882" t="s">
        <v>32</v>
      </c>
      <c r="H1882" t="s">
        <v>33</v>
      </c>
      <c r="I1882" t="s">
        <v>34</v>
      </c>
      <c r="J1882" t="s">
        <v>65</v>
      </c>
      <c r="K1882" s="1">
        <v>18037</v>
      </c>
      <c r="L1882" t="s">
        <v>36</v>
      </c>
      <c r="M1882" t="s">
        <v>37</v>
      </c>
      <c r="N1882" t="s">
        <v>38</v>
      </c>
      <c r="O1882" t="s">
        <v>77</v>
      </c>
      <c r="P1882" t="s">
        <v>40</v>
      </c>
      <c r="Q1882">
        <v>2</v>
      </c>
      <c r="R1882" s="1">
        <v>45047</v>
      </c>
      <c r="S1882">
        <v>3</v>
      </c>
      <c r="T1882">
        <v>3</v>
      </c>
      <c r="U1882">
        <v>1</v>
      </c>
      <c r="V1882" s="1">
        <v>45037</v>
      </c>
      <c r="W1882" t="s">
        <v>62</v>
      </c>
      <c r="X1882" t="s">
        <v>51</v>
      </c>
      <c r="Y1882" t="s">
        <v>43</v>
      </c>
      <c r="Z1882">
        <v>3</v>
      </c>
      <c r="AA1882">
        <v>561.63</v>
      </c>
      <c r="AB1882">
        <v>70</v>
      </c>
      <c r="AC1882" t="str" cm="1">
        <f t="array" ref="AC1882">_xlfn.IFS(AB1882 &lt;=29, "Young Adult", AB1882 &lt;=44, "Adult", AB1882 &lt;=59, "Middle Age", AB1882 &gt; 59, "Old")</f>
        <v>Old</v>
      </c>
      <c r="AD1882">
        <f t="shared" ca="1" si="58"/>
        <v>6</v>
      </c>
      <c r="AE1882" t="str" cm="1">
        <f t="array" ref="AE1882">_xlfn.IFS(S1882 &lt; 3, "Low", S1882 &lt;= 4, "Medium", S1882 &gt; 4, "High")</f>
        <v>Medium</v>
      </c>
      <c r="AF1882" t="str" cm="1">
        <f t="array" ref="AF1882">_xlfn.IFS(T1882 &lt; 3, "Unsatisfied", T1882 &lt;= 4, "Neutral", T1882 &gt; 4, "Satisfied" )</f>
        <v>Neutral</v>
      </c>
      <c r="AG1882" t="str" cm="1">
        <f t="array" ref="AG1882">_xlfn.IFS(Q1882 &lt; 3, "Needs Improvement", Q1882 &lt;= 4, "Good", Q1882 &gt; 4, "Excellent" )</f>
        <v>Needs Improvement</v>
      </c>
      <c r="AH1882" t="str">
        <f t="shared" si="59"/>
        <v>Needs Improvement</v>
      </c>
    </row>
    <row r="1883" spans="1:34" x14ac:dyDescent="0.35">
      <c r="A1883">
        <v>2405</v>
      </c>
      <c r="B1883" s="1">
        <v>44087</v>
      </c>
      <c r="C1883" t="s">
        <v>136</v>
      </c>
      <c r="D1883" t="s">
        <v>85</v>
      </c>
      <c r="E1883" t="s">
        <v>108</v>
      </c>
      <c r="F1883" t="s">
        <v>55</v>
      </c>
      <c r="G1883" t="s">
        <v>56</v>
      </c>
      <c r="H1883" t="s">
        <v>46</v>
      </c>
      <c r="I1883" t="s">
        <v>34</v>
      </c>
      <c r="J1883" t="s">
        <v>70</v>
      </c>
      <c r="K1883" s="1">
        <v>18359</v>
      </c>
      <c r="L1883" t="s">
        <v>36</v>
      </c>
      <c r="M1883" t="s">
        <v>48</v>
      </c>
      <c r="N1883" t="s">
        <v>38</v>
      </c>
      <c r="O1883" t="s">
        <v>77</v>
      </c>
      <c r="P1883" t="s">
        <v>40</v>
      </c>
      <c r="Q1883">
        <v>4</v>
      </c>
      <c r="R1883" s="1">
        <v>45132</v>
      </c>
      <c r="S1883">
        <v>4</v>
      </c>
      <c r="T1883">
        <v>1</v>
      </c>
      <c r="U1883">
        <v>2</v>
      </c>
      <c r="V1883" s="1">
        <v>45004</v>
      </c>
      <c r="W1883" t="s">
        <v>68</v>
      </c>
      <c r="X1883" t="s">
        <v>51</v>
      </c>
      <c r="Y1883" t="s">
        <v>63</v>
      </c>
      <c r="Z1883">
        <v>1</v>
      </c>
      <c r="AA1883">
        <v>722.5</v>
      </c>
      <c r="AB1883">
        <v>70</v>
      </c>
      <c r="AC1883" t="str" cm="1">
        <f t="array" ref="AC1883">_xlfn.IFS(AB1883 &lt;=29, "Young Adult", AB1883 &lt;=44, "Adult", AB1883 &lt;=59, "Middle Age", AB1883 &gt; 59, "Old")</f>
        <v>Old</v>
      </c>
      <c r="AD1883">
        <f t="shared" ca="1" si="58"/>
        <v>5</v>
      </c>
      <c r="AE1883" t="str" cm="1">
        <f t="array" ref="AE1883">_xlfn.IFS(S1883 &lt; 3, "Low", S1883 &lt;= 4, "Medium", S1883 &gt; 4, "High")</f>
        <v>Medium</v>
      </c>
      <c r="AF1883" t="str" cm="1">
        <f t="array" ref="AF1883">_xlfn.IFS(T1883 &lt; 3, "Unsatisfied", T1883 &lt;= 4, "Neutral", T1883 &gt; 4, "Satisfied" )</f>
        <v>Unsatisfied</v>
      </c>
      <c r="AG1883" t="str" cm="1">
        <f t="array" ref="AG1883">_xlfn.IFS(Q1883 &lt; 3, "Needs Improvement", Q1883 &lt;= 4, "Good", Q1883 &gt; 4, "Excellent" )</f>
        <v>Good</v>
      </c>
      <c r="AH1883" t="str">
        <f t="shared" si="59"/>
        <v>Effective</v>
      </c>
    </row>
    <row r="1884" spans="1:34" x14ac:dyDescent="0.35">
      <c r="A1884">
        <v>2406</v>
      </c>
      <c r="B1884" s="1">
        <v>43417</v>
      </c>
      <c r="C1884" t="s">
        <v>113</v>
      </c>
      <c r="D1884" t="s">
        <v>44</v>
      </c>
      <c r="E1884" t="s">
        <v>30</v>
      </c>
      <c r="F1884" t="s">
        <v>46</v>
      </c>
      <c r="G1884" t="s">
        <v>56</v>
      </c>
      <c r="H1884" t="s">
        <v>46</v>
      </c>
      <c r="I1884" t="s">
        <v>34</v>
      </c>
      <c r="J1884" t="s">
        <v>79</v>
      </c>
      <c r="K1884" s="1">
        <v>26017</v>
      </c>
      <c r="L1884" t="s">
        <v>36</v>
      </c>
      <c r="M1884" t="s">
        <v>48</v>
      </c>
      <c r="N1884" t="s">
        <v>72</v>
      </c>
      <c r="O1884" t="s">
        <v>39</v>
      </c>
      <c r="P1884" t="s">
        <v>40</v>
      </c>
      <c r="Q1884">
        <v>1</v>
      </c>
      <c r="R1884" s="1">
        <v>44981</v>
      </c>
      <c r="S1884">
        <v>1</v>
      </c>
      <c r="T1884">
        <v>4</v>
      </c>
      <c r="U1884">
        <v>4</v>
      </c>
      <c r="V1884" s="1">
        <v>45065</v>
      </c>
      <c r="W1884" t="s">
        <v>92</v>
      </c>
      <c r="X1884" t="s">
        <v>42</v>
      </c>
      <c r="Y1884" t="s">
        <v>43</v>
      </c>
      <c r="Z1884">
        <v>1</v>
      </c>
      <c r="AA1884">
        <v>100.04</v>
      </c>
      <c r="AB1884">
        <v>47</v>
      </c>
      <c r="AC1884" t="str" cm="1">
        <f t="array" ref="AC1884">_xlfn.IFS(AB1884 &lt;=29, "Young Adult", AB1884 &lt;=44, "Adult", AB1884 &lt;=59, "Middle Age", AB1884 &gt; 59, "Old")</f>
        <v>Middle Age</v>
      </c>
      <c r="AD1884">
        <f t="shared" ca="1" si="58"/>
        <v>7</v>
      </c>
      <c r="AE1884" t="str" cm="1">
        <f t="array" ref="AE1884">_xlfn.IFS(S1884 &lt; 3, "Low", S1884 &lt;= 4, "Medium", S1884 &gt; 4, "High")</f>
        <v>Low</v>
      </c>
      <c r="AF1884" t="str" cm="1">
        <f t="array" ref="AF1884">_xlfn.IFS(T1884 &lt; 3, "Unsatisfied", T1884 &lt;= 4, "Neutral", T1884 &gt; 4, "Satisfied" )</f>
        <v>Neutral</v>
      </c>
      <c r="AG1884" t="str" cm="1">
        <f t="array" ref="AG1884">_xlfn.IFS(Q1884 &lt; 3, "Needs Improvement", Q1884 &lt;= 4, "Good", Q1884 &gt; 4, "Excellent" )</f>
        <v>Needs Improvement</v>
      </c>
      <c r="AH1884" t="str">
        <f t="shared" si="59"/>
        <v>Needs Improvement</v>
      </c>
    </row>
    <row r="1885" spans="1:34" x14ac:dyDescent="0.35">
      <c r="A1885">
        <v>2407</v>
      </c>
      <c r="B1885" s="1">
        <v>43744</v>
      </c>
      <c r="C1885" t="s">
        <v>120</v>
      </c>
      <c r="D1885" t="s">
        <v>44</v>
      </c>
      <c r="E1885" t="s">
        <v>30</v>
      </c>
      <c r="F1885" t="s">
        <v>55</v>
      </c>
      <c r="G1885" t="s">
        <v>32</v>
      </c>
      <c r="H1885" t="s">
        <v>33</v>
      </c>
      <c r="I1885" t="s">
        <v>34</v>
      </c>
      <c r="J1885" t="s">
        <v>35</v>
      </c>
      <c r="K1885" s="1">
        <v>19466</v>
      </c>
      <c r="L1885" t="s">
        <v>36</v>
      </c>
      <c r="M1885" t="s">
        <v>48</v>
      </c>
      <c r="N1885" t="s">
        <v>60</v>
      </c>
      <c r="O1885" t="s">
        <v>39</v>
      </c>
      <c r="P1885" t="s">
        <v>40</v>
      </c>
      <c r="Q1885">
        <v>4</v>
      </c>
      <c r="R1885" s="1">
        <v>44827</v>
      </c>
      <c r="S1885">
        <v>3</v>
      </c>
      <c r="T1885">
        <v>5</v>
      </c>
      <c r="U1885">
        <v>5</v>
      </c>
      <c r="V1885" s="1">
        <v>44880</v>
      </c>
      <c r="W1885" t="s">
        <v>62</v>
      </c>
      <c r="X1885" t="s">
        <v>42</v>
      </c>
      <c r="Y1885" t="s">
        <v>63</v>
      </c>
      <c r="Z1885">
        <v>2</v>
      </c>
      <c r="AA1885">
        <v>545.35</v>
      </c>
      <c r="AB1885">
        <v>66</v>
      </c>
      <c r="AC1885" t="str" cm="1">
        <f t="array" ref="AC1885">_xlfn.IFS(AB1885 &lt;=29, "Young Adult", AB1885 &lt;=44, "Adult", AB1885 &lt;=59, "Middle Age", AB1885 &gt; 59, "Old")</f>
        <v>Old</v>
      </c>
      <c r="AD1885">
        <f t="shared" ca="1" si="58"/>
        <v>6</v>
      </c>
      <c r="AE1885" t="str" cm="1">
        <f t="array" ref="AE1885">_xlfn.IFS(S1885 &lt; 3, "Low", S1885 &lt;= 4, "Medium", S1885 &gt; 4, "High")</f>
        <v>Medium</v>
      </c>
      <c r="AF1885" t="str" cm="1">
        <f t="array" ref="AF1885">_xlfn.IFS(T1885 &lt; 3, "Unsatisfied", T1885 &lt;= 4, "Neutral", T1885 &gt; 4, "Satisfied" )</f>
        <v>Satisfied</v>
      </c>
      <c r="AG1885" t="str" cm="1">
        <f t="array" ref="AG1885">_xlfn.IFS(Q1885 &lt; 3, "Needs Improvement", Q1885 &lt;= 4, "Good", Q1885 &gt; 4, "Excellent" )</f>
        <v>Good</v>
      </c>
      <c r="AH1885" t="str">
        <f t="shared" si="59"/>
        <v>Effective</v>
      </c>
    </row>
    <row r="1886" spans="1:34" x14ac:dyDescent="0.35">
      <c r="A1886">
        <v>2408</v>
      </c>
      <c r="B1886" s="1">
        <v>44454</v>
      </c>
      <c r="C1886" t="s">
        <v>120</v>
      </c>
      <c r="D1886" t="s">
        <v>87</v>
      </c>
      <c r="E1886" t="s">
        <v>30</v>
      </c>
      <c r="F1886" t="s">
        <v>55</v>
      </c>
      <c r="G1886" t="s">
        <v>56</v>
      </c>
      <c r="H1886" t="s">
        <v>46</v>
      </c>
      <c r="I1886" t="s">
        <v>95</v>
      </c>
      <c r="J1886" t="s">
        <v>70</v>
      </c>
      <c r="K1886" s="1">
        <v>22656</v>
      </c>
      <c r="L1886" t="s">
        <v>36</v>
      </c>
      <c r="M1886" t="s">
        <v>37</v>
      </c>
      <c r="N1886" t="s">
        <v>72</v>
      </c>
      <c r="O1886" t="s">
        <v>77</v>
      </c>
      <c r="P1886" t="s">
        <v>40</v>
      </c>
      <c r="Q1886">
        <v>5</v>
      </c>
      <c r="R1886" s="1">
        <v>44799</v>
      </c>
      <c r="S1886">
        <v>2</v>
      </c>
      <c r="T1886">
        <v>5</v>
      </c>
      <c r="U1886">
        <v>5</v>
      </c>
      <c r="V1886" s="1">
        <v>44808</v>
      </c>
      <c r="W1886" t="s">
        <v>62</v>
      </c>
      <c r="X1886" t="s">
        <v>42</v>
      </c>
      <c r="Y1886" t="s">
        <v>43</v>
      </c>
      <c r="Z1886">
        <v>1</v>
      </c>
      <c r="AA1886">
        <v>968.87</v>
      </c>
      <c r="AB1886">
        <v>59</v>
      </c>
      <c r="AC1886" t="str" cm="1">
        <f t="array" ref="AC1886">_xlfn.IFS(AB1886 &lt;=29, "Young Adult", AB1886 &lt;=44, "Adult", AB1886 &lt;=59, "Middle Age", AB1886 &gt; 59, "Old")</f>
        <v>Middle Age</v>
      </c>
      <c r="AD1886">
        <f t="shared" ca="1" si="58"/>
        <v>4</v>
      </c>
      <c r="AE1886" t="str" cm="1">
        <f t="array" ref="AE1886">_xlfn.IFS(S1886 &lt; 3, "Low", S1886 &lt;= 4, "Medium", S1886 &gt; 4, "High")</f>
        <v>Low</v>
      </c>
      <c r="AF1886" t="str" cm="1">
        <f t="array" ref="AF1886">_xlfn.IFS(T1886 &lt; 3, "Unsatisfied", T1886 &lt;= 4, "Neutral", T1886 &gt; 4, "Satisfied" )</f>
        <v>Satisfied</v>
      </c>
      <c r="AG1886" t="str" cm="1">
        <f t="array" ref="AG1886">_xlfn.IFS(Q1886 &lt; 3, "Needs Improvement", Q1886 &lt;= 4, "Good", Q1886 &gt; 4, "Excellent" )</f>
        <v>Excellent</v>
      </c>
      <c r="AH1886" t="str">
        <f t="shared" si="59"/>
        <v>Needs Improvement</v>
      </c>
    </row>
    <row r="1887" spans="1:34" x14ac:dyDescent="0.35">
      <c r="A1887">
        <v>2409</v>
      </c>
      <c r="B1887" s="1">
        <v>43867</v>
      </c>
      <c r="C1887" t="s">
        <v>122</v>
      </c>
      <c r="D1887" t="s">
        <v>64</v>
      </c>
      <c r="E1887" t="s">
        <v>30</v>
      </c>
      <c r="F1887" t="s">
        <v>55</v>
      </c>
      <c r="G1887" t="s">
        <v>56</v>
      </c>
      <c r="H1887" t="s">
        <v>55</v>
      </c>
      <c r="I1887" t="s">
        <v>95</v>
      </c>
      <c r="J1887" t="s">
        <v>79</v>
      </c>
      <c r="K1887" s="1">
        <v>35368</v>
      </c>
      <c r="L1887" t="s">
        <v>36</v>
      </c>
      <c r="M1887" t="s">
        <v>37</v>
      </c>
      <c r="N1887" t="s">
        <v>38</v>
      </c>
      <c r="O1887" t="s">
        <v>61</v>
      </c>
      <c r="P1887" t="s">
        <v>40</v>
      </c>
      <c r="Q1887">
        <v>4</v>
      </c>
      <c r="R1887" s="1">
        <v>44937</v>
      </c>
      <c r="S1887">
        <v>3</v>
      </c>
      <c r="T1887">
        <v>3</v>
      </c>
      <c r="U1887">
        <v>3</v>
      </c>
      <c r="V1887" s="1">
        <v>45023</v>
      </c>
      <c r="W1887" t="s">
        <v>50</v>
      </c>
      <c r="X1887" t="s">
        <v>51</v>
      </c>
      <c r="Y1887" t="s">
        <v>73</v>
      </c>
      <c r="Z1887">
        <v>1</v>
      </c>
      <c r="AA1887">
        <v>949.78</v>
      </c>
      <c r="AB1887">
        <v>24</v>
      </c>
      <c r="AC1887" t="str" cm="1">
        <f t="array" ref="AC1887">_xlfn.IFS(AB1887 &lt;=29, "Young Adult", AB1887 &lt;=44, "Adult", AB1887 &lt;=59, "Middle Age", AB1887 &gt; 59, "Old")</f>
        <v>Young Adult</v>
      </c>
      <c r="AD1887">
        <f t="shared" ca="1" si="58"/>
        <v>6</v>
      </c>
      <c r="AE1887" t="str" cm="1">
        <f t="array" ref="AE1887">_xlfn.IFS(S1887 &lt; 3, "Low", S1887 &lt;= 4, "Medium", S1887 &gt; 4, "High")</f>
        <v>Medium</v>
      </c>
      <c r="AF1887" t="str" cm="1">
        <f t="array" ref="AF1887">_xlfn.IFS(T1887 &lt; 3, "Unsatisfied", T1887 &lt;= 4, "Neutral", T1887 &gt; 4, "Satisfied" )</f>
        <v>Neutral</v>
      </c>
      <c r="AG1887" t="str" cm="1">
        <f t="array" ref="AG1887">_xlfn.IFS(Q1887 &lt; 3, "Needs Improvement", Q1887 &lt;= 4, "Good", Q1887 &gt; 4, "Excellent" )</f>
        <v>Good</v>
      </c>
      <c r="AH1887" t="str">
        <f t="shared" si="59"/>
        <v>Needs Improvement</v>
      </c>
    </row>
    <row r="1888" spans="1:34" x14ac:dyDescent="0.35">
      <c r="A1888">
        <v>2410</v>
      </c>
      <c r="B1888" s="1">
        <v>44855</v>
      </c>
      <c r="C1888" t="s">
        <v>120</v>
      </c>
      <c r="D1888" t="s">
        <v>94</v>
      </c>
      <c r="E1888" t="s">
        <v>30</v>
      </c>
      <c r="F1888" t="s">
        <v>55</v>
      </c>
      <c r="G1888" t="s">
        <v>56</v>
      </c>
      <c r="H1888" t="s">
        <v>46</v>
      </c>
      <c r="I1888" t="s">
        <v>95</v>
      </c>
      <c r="J1888" t="s">
        <v>79</v>
      </c>
      <c r="K1888" s="1">
        <v>21143</v>
      </c>
      <c r="L1888" t="s">
        <v>36</v>
      </c>
      <c r="M1888" t="s">
        <v>48</v>
      </c>
      <c r="N1888" t="s">
        <v>38</v>
      </c>
      <c r="O1888" t="s">
        <v>77</v>
      </c>
      <c r="P1888" t="s">
        <v>40</v>
      </c>
      <c r="Q1888">
        <v>2</v>
      </c>
      <c r="R1888" s="1">
        <v>45049</v>
      </c>
      <c r="S1888">
        <v>4</v>
      </c>
      <c r="T1888">
        <v>4</v>
      </c>
      <c r="U1888">
        <v>1</v>
      </c>
      <c r="V1888" s="1">
        <v>44828</v>
      </c>
      <c r="W1888" t="s">
        <v>68</v>
      </c>
      <c r="X1888" t="s">
        <v>51</v>
      </c>
      <c r="Y1888" t="s">
        <v>43</v>
      </c>
      <c r="Z1888">
        <v>3</v>
      </c>
      <c r="AA1888">
        <v>341.65</v>
      </c>
      <c r="AB1888">
        <v>65</v>
      </c>
      <c r="AC1888" t="str" cm="1">
        <f t="array" ref="AC1888">_xlfn.IFS(AB1888 &lt;=29, "Young Adult", AB1888 &lt;=44, "Adult", AB1888 &lt;=59, "Middle Age", AB1888 &gt; 59, "Old")</f>
        <v>Old</v>
      </c>
      <c r="AD1888">
        <f t="shared" ca="1" si="58"/>
        <v>3</v>
      </c>
      <c r="AE1888" t="str" cm="1">
        <f t="array" ref="AE1888">_xlfn.IFS(S1888 &lt; 3, "Low", S1888 &lt;= 4, "Medium", S1888 &gt; 4, "High")</f>
        <v>Medium</v>
      </c>
      <c r="AF1888" t="str" cm="1">
        <f t="array" ref="AF1888">_xlfn.IFS(T1888 &lt; 3, "Unsatisfied", T1888 &lt;= 4, "Neutral", T1888 &gt; 4, "Satisfied" )</f>
        <v>Neutral</v>
      </c>
      <c r="AG1888" t="str" cm="1">
        <f t="array" ref="AG1888">_xlfn.IFS(Q1888 &lt; 3, "Needs Improvement", Q1888 &lt;= 4, "Good", Q1888 &gt; 4, "Excellent" )</f>
        <v>Needs Improvement</v>
      </c>
      <c r="AH1888" t="str">
        <f t="shared" si="59"/>
        <v>Needs Improvement</v>
      </c>
    </row>
    <row r="1889" spans="1:34" x14ac:dyDescent="0.35">
      <c r="A1889">
        <v>2411</v>
      </c>
      <c r="B1889" s="1">
        <v>44845</v>
      </c>
      <c r="C1889" t="s">
        <v>133</v>
      </c>
      <c r="D1889" t="s">
        <v>81</v>
      </c>
      <c r="E1889" t="s">
        <v>30</v>
      </c>
      <c r="F1889" t="s">
        <v>46</v>
      </c>
      <c r="G1889" t="s">
        <v>56</v>
      </c>
      <c r="H1889" t="s">
        <v>33</v>
      </c>
      <c r="I1889" t="s">
        <v>34</v>
      </c>
      <c r="J1889" t="s">
        <v>65</v>
      </c>
      <c r="K1889" s="1">
        <v>34531</v>
      </c>
      <c r="L1889" t="s">
        <v>36</v>
      </c>
      <c r="M1889" t="s">
        <v>37</v>
      </c>
      <c r="N1889" t="s">
        <v>72</v>
      </c>
      <c r="O1889" t="s">
        <v>39</v>
      </c>
      <c r="P1889" t="s">
        <v>40</v>
      </c>
      <c r="Q1889">
        <v>2</v>
      </c>
      <c r="R1889" s="1">
        <v>44949</v>
      </c>
      <c r="S1889">
        <v>2</v>
      </c>
      <c r="T1889">
        <v>3</v>
      </c>
      <c r="U1889">
        <v>3</v>
      </c>
      <c r="V1889" s="1">
        <v>44984</v>
      </c>
      <c r="W1889" t="s">
        <v>62</v>
      </c>
      <c r="X1889" t="s">
        <v>51</v>
      </c>
      <c r="Y1889" t="s">
        <v>43</v>
      </c>
      <c r="Z1889">
        <v>4</v>
      </c>
      <c r="AA1889">
        <v>798.7</v>
      </c>
      <c r="AB1889">
        <v>28</v>
      </c>
      <c r="AC1889" t="str" cm="1">
        <f t="array" ref="AC1889">_xlfn.IFS(AB1889 &lt;=29, "Young Adult", AB1889 &lt;=44, "Adult", AB1889 &lt;=59, "Middle Age", AB1889 &gt; 59, "Old")</f>
        <v>Young Adult</v>
      </c>
      <c r="AD1889">
        <f t="shared" ca="1" si="58"/>
        <v>3</v>
      </c>
      <c r="AE1889" t="str" cm="1">
        <f t="array" ref="AE1889">_xlfn.IFS(S1889 &lt; 3, "Low", S1889 &lt;= 4, "Medium", S1889 &gt; 4, "High")</f>
        <v>Low</v>
      </c>
      <c r="AF1889" t="str" cm="1">
        <f t="array" ref="AF1889">_xlfn.IFS(T1889 &lt; 3, "Unsatisfied", T1889 &lt;= 4, "Neutral", T1889 &gt; 4, "Satisfied" )</f>
        <v>Neutral</v>
      </c>
      <c r="AG1889" t="str" cm="1">
        <f t="array" ref="AG1889">_xlfn.IFS(Q1889 &lt; 3, "Needs Improvement", Q1889 &lt;= 4, "Good", Q1889 &gt; 4, "Excellent" )</f>
        <v>Needs Improvement</v>
      </c>
      <c r="AH1889" t="str">
        <f t="shared" si="59"/>
        <v>Needs Improvement</v>
      </c>
    </row>
    <row r="1890" spans="1:34" x14ac:dyDescent="0.35">
      <c r="A1890">
        <v>2412</v>
      </c>
      <c r="B1890" s="1">
        <v>44591</v>
      </c>
      <c r="C1890" t="s">
        <v>133</v>
      </c>
      <c r="D1890" t="s">
        <v>54</v>
      </c>
      <c r="E1890" t="s">
        <v>30</v>
      </c>
      <c r="F1890" t="s">
        <v>55</v>
      </c>
      <c r="G1890" t="s">
        <v>56</v>
      </c>
      <c r="H1890" t="s">
        <v>46</v>
      </c>
      <c r="I1890" t="s">
        <v>34</v>
      </c>
      <c r="J1890" t="s">
        <v>79</v>
      </c>
      <c r="K1890" s="1">
        <v>34620</v>
      </c>
      <c r="L1890" t="s">
        <v>36</v>
      </c>
      <c r="M1890" t="s">
        <v>48</v>
      </c>
      <c r="N1890" t="s">
        <v>38</v>
      </c>
      <c r="O1890" t="s">
        <v>39</v>
      </c>
      <c r="P1890" t="s">
        <v>40</v>
      </c>
      <c r="Q1890">
        <v>2</v>
      </c>
      <c r="R1890" s="1">
        <v>45026</v>
      </c>
      <c r="S1890">
        <v>5</v>
      </c>
      <c r="T1890">
        <v>4</v>
      </c>
      <c r="U1890">
        <v>5</v>
      </c>
      <c r="V1890" s="1">
        <v>44947</v>
      </c>
      <c r="W1890" t="s">
        <v>62</v>
      </c>
      <c r="X1890" t="s">
        <v>42</v>
      </c>
      <c r="Y1890" t="s">
        <v>73</v>
      </c>
      <c r="Z1890">
        <v>5</v>
      </c>
      <c r="AA1890">
        <v>859</v>
      </c>
      <c r="AB1890">
        <v>28</v>
      </c>
      <c r="AC1890" t="str" cm="1">
        <f t="array" ref="AC1890">_xlfn.IFS(AB1890 &lt;=29, "Young Adult", AB1890 &lt;=44, "Adult", AB1890 &lt;=59, "Middle Age", AB1890 &gt; 59, "Old")</f>
        <v>Young Adult</v>
      </c>
      <c r="AD1890">
        <f t="shared" ca="1" si="58"/>
        <v>4</v>
      </c>
      <c r="AE1890" t="str" cm="1">
        <f t="array" ref="AE1890">_xlfn.IFS(S1890 &lt; 3, "Low", S1890 &lt;= 4, "Medium", S1890 &gt; 4, "High")</f>
        <v>High</v>
      </c>
      <c r="AF1890" t="str" cm="1">
        <f t="array" ref="AF1890">_xlfn.IFS(T1890 &lt; 3, "Unsatisfied", T1890 &lt;= 4, "Neutral", T1890 &gt; 4, "Satisfied" )</f>
        <v>Neutral</v>
      </c>
      <c r="AG1890" t="str" cm="1">
        <f t="array" ref="AG1890">_xlfn.IFS(Q1890 &lt; 3, "Needs Improvement", Q1890 &lt;= 4, "Good", Q1890 &gt; 4, "Excellent" )</f>
        <v>Needs Improvement</v>
      </c>
      <c r="AH1890" t="str">
        <f t="shared" si="59"/>
        <v>Needs Improvement</v>
      </c>
    </row>
    <row r="1891" spans="1:34" x14ac:dyDescent="0.35">
      <c r="A1891">
        <v>2413</v>
      </c>
      <c r="B1891" s="1">
        <v>44769</v>
      </c>
      <c r="C1891" t="s">
        <v>133</v>
      </c>
      <c r="D1891" t="s">
        <v>94</v>
      </c>
      <c r="E1891" t="s">
        <v>30</v>
      </c>
      <c r="F1891" t="s">
        <v>55</v>
      </c>
      <c r="G1891" t="s">
        <v>56</v>
      </c>
      <c r="H1891" t="s">
        <v>33</v>
      </c>
      <c r="I1891" t="s">
        <v>34</v>
      </c>
      <c r="J1891" t="s">
        <v>65</v>
      </c>
      <c r="K1891" s="1">
        <v>15441</v>
      </c>
      <c r="L1891" t="s">
        <v>36</v>
      </c>
      <c r="M1891" t="s">
        <v>37</v>
      </c>
      <c r="N1891" t="s">
        <v>38</v>
      </c>
      <c r="O1891" t="s">
        <v>61</v>
      </c>
      <c r="P1891" t="s">
        <v>40</v>
      </c>
      <c r="Q1891">
        <v>4</v>
      </c>
      <c r="R1891" s="1">
        <v>44873</v>
      </c>
      <c r="S1891">
        <v>4</v>
      </c>
      <c r="T1891">
        <v>2</v>
      </c>
      <c r="U1891">
        <v>2</v>
      </c>
      <c r="V1891" s="1">
        <v>44805</v>
      </c>
      <c r="W1891" t="s">
        <v>92</v>
      </c>
      <c r="X1891" t="s">
        <v>51</v>
      </c>
      <c r="Y1891" t="s">
        <v>43</v>
      </c>
      <c r="Z1891">
        <v>1</v>
      </c>
      <c r="AA1891">
        <v>193.51</v>
      </c>
      <c r="AB1891">
        <v>80</v>
      </c>
      <c r="AC1891" t="str" cm="1">
        <f t="array" ref="AC1891">_xlfn.IFS(AB1891 &lt;=29, "Young Adult", AB1891 &lt;=44, "Adult", AB1891 &lt;=59, "Middle Age", AB1891 &gt; 59, "Old")</f>
        <v>Old</v>
      </c>
      <c r="AD1891">
        <f t="shared" ca="1" si="58"/>
        <v>3</v>
      </c>
      <c r="AE1891" t="str" cm="1">
        <f t="array" ref="AE1891">_xlfn.IFS(S1891 &lt; 3, "Low", S1891 &lt;= 4, "Medium", S1891 &gt; 4, "High")</f>
        <v>Medium</v>
      </c>
      <c r="AF1891" t="str" cm="1">
        <f t="array" ref="AF1891">_xlfn.IFS(T1891 &lt; 3, "Unsatisfied", T1891 &lt;= 4, "Neutral", T1891 &gt; 4, "Satisfied" )</f>
        <v>Unsatisfied</v>
      </c>
      <c r="AG1891" t="str" cm="1">
        <f t="array" ref="AG1891">_xlfn.IFS(Q1891 &lt; 3, "Needs Improvement", Q1891 &lt;= 4, "Good", Q1891 &gt; 4, "Excellent" )</f>
        <v>Good</v>
      </c>
      <c r="AH1891" t="str">
        <f t="shared" si="59"/>
        <v>Needs Improvement</v>
      </c>
    </row>
    <row r="1892" spans="1:34" x14ac:dyDescent="0.35">
      <c r="A1892">
        <v>2414</v>
      </c>
      <c r="B1892" s="1">
        <v>44707</v>
      </c>
      <c r="C1892" t="s">
        <v>133</v>
      </c>
      <c r="D1892" t="s">
        <v>85</v>
      </c>
      <c r="E1892" t="s">
        <v>30</v>
      </c>
      <c r="F1892" t="s">
        <v>46</v>
      </c>
      <c r="G1892" t="s">
        <v>56</v>
      </c>
      <c r="H1892" t="s">
        <v>46</v>
      </c>
      <c r="I1892" t="s">
        <v>34</v>
      </c>
      <c r="J1892" t="s">
        <v>65</v>
      </c>
      <c r="K1892" s="1">
        <v>19191</v>
      </c>
      <c r="L1892" t="s">
        <v>36</v>
      </c>
      <c r="M1892" t="s">
        <v>37</v>
      </c>
      <c r="N1892" t="s">
        <v>84</v>
      </c>
      <c r="O1892" t="s">
        <v>61</v>
      </c>
      <c r="P1892" t="s">
        <v>40</v>
      </c>
      <c r="Q1892">
        <v>2</v>
      </c>
      <c r="R1892" s="1">
        <v>44809</v>
      </c>
      <c r="S1892">
        <v>1</v>
      </c>
      <c r="T1892">
        <v>1</v>
      </c>
      <c r="U1892">
        <v>5</v>
      </c>
      <c r="V1892" s="1">
        <v>44805</v>
      </c>
      <c r="W1892" t="s">
        <v>68</v>
      </c>
      <c r="X1892" t="s">
        <v>51</v>
      </c>
      <c r="Y1892" t="s">
        <v>43</v>
      </c>
      <c r="Z1892">
        <v>5</v>
      </c>
      <c r="AA1892">
        <v>506.08</v>
      </c>
      <c r="AB1892">
        <v>70</v>
      </c>
      <c r="AC1892" t="str" cm="1">
        <f t="array" ref="AC1892">_xlfn.IFS(AB1892 &lt;=29, "Young Adult", AB1892 &lt;=44, "Adult", AB1892 &lt;=59, "Middle Age", AB1892 &gt; 59, "Old")</f>
        <v>Old</v>
      </c>
      <c r="AD1892">
        <f t="shared" ca="1" si="58"/>
        <v>4</v>
      </c>
      <c r="AE1892" t="str" cm="1">
        <f t="array" ref="AE1892">_xlfn.IFS(S1892 &lt; 3, "Low", S1892 &lt;= 4, "Medium", S1892 &gt; 4, "High")</f>
        <v>Low</v>
      </c>
      <c r="AF1892" t="str" cm="1">
        <f t="array" ref="AF1892">_xlfn.IFS(T1892 &lt; 3, "Unsatisfied", T1892 &lt;= 4, "Neutral", T1892 &gt; 4, "Satisfied" )</f>
        <v>Unsatisfied</v>
      </c>
      <c r="AG1892" t="str" cm="1">
        <f t="array" ref="AG1892">_xlfn.IFS(Q1892 &lt; 3, "Needs Improvement", Q1892 &lt;= 4, "Good", Q1892 &gt; 4, "Excellent" )</f>
        <v>Needs Improvement</v>
      </c>
      <c r="AH1892" t="str">
        <f t="shared" si="59"/>
        <v>Needs Improvement</v>
      </c>
    </row>
    <row r="1893" spans="1:34" x14ac:dyDescent="0.35">
      <c r="A1893">
        <v>2415</v>
      </c>
      <c r="B1893" s="1">
        <v>44235</v>
      </c>
      <c r="C1893" t="s">
        <v>133</v>
      </c>
      <c r="D1893" t="s">
        <v>64</v>
      </c>
      <c r="E1893" t="s">
        <v>30</v>
      </c>
      <c r="F1893" t="s">
        <v>55</v>
      </c>
      <c r="G1893" t="s">
        <v>56</v>
      </c>
      <c r="H1893" t="s">
        <v>55</v>
      </c>
      <c r="I1893" t="s">
        <v>34</v>
      </c>
      <c r="J1893" t="s">
        <v>70</v>
      </c>
      <c r="K1893" s="1">
        <v>19247</v>
      </c>
      <c r="L1893" t="s">
        <v>36</v>
      </c>
      <c r="M1893" t="s">
        <v>37</v>
      </c>
      <c r="N1893" t="s">
        <v>38</v>
      </c>
      <c r="O1893" t="s">
        <v>67</v>
      </c>
      <c r="P1893" t="s">
        <v>40</v>
      </c>
      <c r="Q1893">
        <v>4</v>
      </c>
      <c r="R1893" s="1">
        <v>44965</v>
      </c>
      <c r="S1893">
        <v>1</v>
      </c>
      <c r="T1893">
        <v>2</v>
      </c>
      <c r="U1893">
        <v>5</v>
      </c>
      <c r="V1893" s="1">
        <v>44791</v>
      </c>
      <c r="W1893" t="s">
        <v>50</v>
      </c>
      <c r="X1893" t="s">
        <v>42</v>
      </c>
      <c r="Y1893" t="s">
        <v>43</v>
      </c>
      <c r="Z1893">
        <v>4</v>
      </c>
      <c r="AA1893">
        <v>938.18</v>
      </c>
      <c r="AB1893">
        <v>69</v>
      </c>
      <c r="AC1893" t="str" cm="1">
        <f t="array" ref="AC1893">_xlfn.IFS(AB1893 &lt;=29, "Young Adult", AB1893 &lt;=44, "Adult", AB1893 &lt;=59, "Middle Age", AB1893 &gt; 59, "Old")</f>
        <v>Old</v>
      </c>
      <c r="AD1893">
        <f t="shared" ca="1" si="58"/>
        <v>5</v>
      </c>
      <c r="AE1893" t="str" cm="1">
        <f t="array" ref="AE1893">_xlfn.IFS(S1893 &lt; 3, "Low", S1893 &lt;= 4, "Medium", S1893 &gt; 4, "High")</f>
        <v>Low</v>
      </c>
      <c r="AF1893" t="str" cm="1">
        <f t="array" ref="AF1893">_xlfn.IFS(T1893 &lt; 3, "Unsatisfied", T1893 &lt;= 4, "Neutral", T1893 &gt; 4, "Satisfied" )</f>
        <v>Unsatisfied</v>
      </c>
      <c r="AG1893" t="str" cm="1">
        <f t="array" ref="AG1893">_xlfn.IFS(Q1893 &lt; 3, "Needs Improvement", Q1893 &lt;= 4, "Good", Q1893 &gt; 4, "Excellent" )</f>
        <v>Good</v>
      </c>
      <c r="AH1893" t="str">
        <f t="shared" si="59"/>
        <v>Needs Improvement</v>
      </c>
    </row>
    <row r="1894" spans="1:34" x14ac:dyDescent="0.35">
      <c r="A1894">
        <v>2416</v>
      </c>
      <c r="B1894" s="1">
        <v>44718</v>
      </c>
      <c r="C1894" t="s">
        <v>133</v>
      </c>
      <c r="D1894" t="s">
        <v>74</v>
      </c>
      <c r="E1894" t="s">
        <v>30</v>
      </c>
      <c r="F1894" t="s">
        <v>31</v>
      </c>
      <c r="G1894" t="s">
        <v>32</v>
      </c>
      <c r="H1894" t="s">
        <v>55</v>
      </c>
      <c r="I1894" t="s">
        <v>34</v>
      </c>
      <c r="J1894" t="s">
        <v>65</v>
      </c>
      <c r="K1894" s="1">
        <v>34493</v>
      </c>
      <c r="L1894" t="s">
        <v>36</v>
      </c>
      <c r="M1894" t="s">
        <v>48</v>
      </c>
      <c r="N1894" t="s">
        <v>84</v>
      </c>
      <c r="O1894" t="s">
        <v>61</v>
      </c>
      <c r="P1894" t="s">
        <v>40</v>
      </c>
      <c r="Q1894">
        <v>2</v>
      </c>
      <c r="R1894" s="1">
        <v>44866</v>
      </c>
      <c r="S1894">
        <v>4</v>
      </c>
      <c r="T1894">
        <v>5</v>
      </c>
      <c r="U1894">
        <v>1</v>
      </c>
      <c r="V1894" s="1">
        <v>45052</v>
      </c>
      <c r="W1894" t="s">
        <v>92</v>
      </c>
      <c r="X1894" t="s">
        <v>42</v>
      </c>
      <c r="Y1894" t="s">
        <v>43</v>
      </c>
      <c r="Z1894">
        <v>2</v>
      </c>
      <c r="AA1894">
        <v>344.8</v>
      </c>
      <c r="AB1894">
        <v>28</v>
      </c>
      <c r="AC1894" t="str" cm="1">
        <f t="array" ref="AC1894">_xlfn.IFS(AB1894 &lt;=29, "Young Adult", AB1894 &lt;=44, "Adult", AB1894 &lt;=59, "Middle Age", AB1894 &gt; 59, "Old")</f>
        <v>Young Adult</v>
      </c>
      <c r="AD1894">
        <f t="shared" ca="1" si="58"/>
        <v>4</v>
      </c>
      <c r="AE1894" t="str" cm="1">
        <f t="array" ref="AE1894">_xlfn.IFS(S1894 &lt; 3, "Low", S1894 &lt;= 4, "Medium", S1894 &gt; 4, "High")</f>
        <v>Medium</v>
      </c>
      <c r="AF1894" t="str" cm="1">
        <f t="array" ref="AF1894">_xlfn.IFS(T1894 &lt; 3, "Unsatisfied", T1894 &lt;= 4, "Neutral", T1894 &gt; 4, "Satisfied" )</f>
        <v>Satisfied</v>
      </c>
      <c r="AG1894" t="str" cm="1">
        <f t="array" ref="AG1894">_xlfn.IFS(Q1894 &lt; 3, "Needs Improvement", Q1894 &lt;= 4, "Good", Q1894 &gt; 4, "Excellent" )</f>
        <v>Needs Improvement</v>
      </c>
      <c r="AH1894" t="str">
        <f t="shared" si="59"/>
        <v>Needs Improvement</v>
      </c>
    </row>
    <row r="1895" spans="1:34" x14ac:dyDescent="0.35">
      <c r="A1895">
        <v>2417</v>
      </c>
      <c r="B1895" s="1">
        <v>44254</v>
      </c>
      <c r="C1895" t="s">
        <v>133</v>
      </c>
      <c r="D1895" t="s">
        <v>69</v>
      </c>
      <c r="E1895" t="s">
        <v>30</v>
      </c>
      <c r="F1895" t="s">
        <v>31</v>
      </c>
      <c r="G1895" t="s">
        <v>32</v>
      </c>
      <c r="H1895" t="s">
        <v>55</v>
      </c>
      <c r="I1895" t="s">
        <v>34</v>
      </c>
      <c r="J1895" t="s">
        <v>79</v>
      </c>
      <c r="K1895" s="1">
        <v>31726</v>
      </c>
      <c r="L1895" t="s">
        <v>36</v>
      </c>
      <c r="M1895" t="s">
        <v>48</v>
      </c>
      <c r="N1895" t="s">
        <v>38</v>
      </c>
      <c r="O1895" t="s">
        <v>61</v>
      </c>
      <c r="P1895" t="s">
        <v>40</v>
      </c>
      <c r="Q1895">
        <v>4</v>
      </c>
      <c r="R1895" s="1">
        <v>44821</v>
      </c>
      <c r="S1895">
        <v>2</v>
      </c>
      <c r="T1895">
        <v>3</v>
      </c>
      <c r="U1895">
        <v>4</v>
      </c>
      <c r="V1895" s="1">
        <v>44865</v>
      </c>
      <c r="W1895" t="s">
        <v>92</v>
      </c>
      <c r="X1895" t="s">
        <v>51</v>
      </c>
      <c r="Y1895" t="s">
        <v>73</v>
      </c>
      <c r="Z1895">
        <v>4</v>
      </c>
      <c r="AA1895">
        <v>587.29</v>
      </c>
      <c r="AB1895">
        <v>35</v>
      </c>
      <c r="AC1895" t="str" cm="1">
        <f t="array" ref="AC1895">_xlfn.IFS(AB1895 &lt;=29, "Young Adult", AB1895 &lt;=44, "Adult", AB1895 &lt;=59, "Middle Age", AB1895 &gt; 59, "Old")</f>
        <v>Adult</v>
      </c>
      <c r="AD1895">
        <f t="shared" ca="1" si="58"/>
        <v>5</v>
      </c>
      <c r="AE1895" t="str" cm="1">
        <f t="array" ref="AE1895">_xlfn.IFS(S1895 &lt; 3, "Low", S1895 &lt;= 4, "Medium", S1895 &gt; 4, "High")</f>
        <v>Low</v>
      </c>
      <c r="AF1895" t="str" cm="1">
        <f t="array" ref="AF1895">_xlfn.IFS(T1895 &lt; 3, "Unsatisfied", T1895 &lt;= 4, "Neutral", T1895 &gt; 4, "Satisfied" )</f>
        <v>Neutral</v>
      </c>
      <c r="AG1895" t="str" cm="1">
        <f t="array" ref="AG1895">_xlfn.IFS(Q1895 &lt; 3, "Needs Improvement", Q1895 &lt;= 4, "Good", Q1895 &gt; 4, "Excellent" )</f>
        <v>Good</v>
      </c>
      <c r="AH1895" t="str">
        <f t="shared" si="59"/>
        <v>Needs Improvement</v>
      </c>
    </row>
    <row r="1896" spans="1:34" x14ac:dyDescent="0.35">
      <c r="A1896">
        <v>2418</v>
      </c>
      <c r="B1896" s="1">
        <v>44587</v>
      </c>
      <c r="C1896" t="s">
        <v>133</v>
      </c>
      <c r="D1896" t="s">
        <v>29</v>
      </c>
      <c r="E1896" t="s">
        <v>108</v>
      </c>
      <c r="F1896" t="s">
        <v>31</v>
      </c>
      <c r="G1896" t="s">
        <v>56</v>
      </c>
      <c r="H1896" t="s">
        <v>33</v>
      </c>
      <c r="I1896" t="s">
        <v>34</v>
      </c>
      <c r="J1896" t="s">
        <v>96</v>
      </c>
      <c r="K1896" s="1">
        <v>15512</v>
      </c>
      <c r="L1896" t="s">
        <v>36</v>
      </c>
      <c r="M1896" t="s">
        <v>48</v>
      </c>
      <c r="N1896" t="s">
        <v>72</v>
      </c>
      <c r="O1896" t="s">
        <v>67</v>
      </c>
      <c r="P1896" t="s">
        <v>40</v>
      </c>
      <c r="Q1896">
        <v>1</v>
      </c>
      <c r="R1896" s="1">
        <v>44993</v>
      </c>
      <c r="S1896">
        <v>3</v>
      </c>
      <c r="T1896">
        <v>2</v>
      </c>
      <c r="U1896">
        <v>5</v>
      </c>
      <c r="V1896" s="1">
        <v>44953</v>
      </c>
      <c r="W1896" t="s">
        <v>68</v>
      </c>
      <c r="X1896" t="s">
        <v>51</v>
      </c>
      <c r="Y1896" t="s">
        <v>43</v>
      </c>
      <c r="Z1896">
        <v>5</v>
      </c>
      <c r="AA1896">
        <v>966.19</v>
      </c>
      <c r="AB1896">
        <v>80</v>
      </c>
      <c r="AC1896" t="str" cm="1">
        <f t="array" ref="AC1896">_xlfn.IFS(AB1896 &lt;=29, "Young Adult", AB1896 &lt;=44, "Adult", AB1896 &lt;=59, "Middle Age", AB1896 &gt; 59, "Old")</f>
        <v>Old</v>
      </c>
      <c r="AD1896">
        <f t="shared" ca="1" si="58"/>
        <v>4</v>
      </c>
      <c r="AE1896" t="str" cm="1">
        <f t="array" ref="AE1896">_xlfn.IFS(S1896 &lt; 3, "Low", S1896 &lt;= 4, "Medium", S1896 &gt; 4, "High")</f>
        <v>Medium</v>
      </c>
      <c r="AF1896" t="str" cm="1">
        <f t="array" ref="AF1896">_xlfn.IFS(T1896 &lt; 3, "Unsatisfied", T1896 &lt;= 4, "Neutral", T1896 &gt; 4, "Satisfied" )</f>
        <v>Unsatisfied</v>
      </c>
      <c r="AG1896" t="str" cm="1">
        <f t="array" ref="AG1896">_xlfn.IFS(Q1896 &lt; 3, "Needs Improvement", Q1896 &lt;= 4, "Good", Q1896 &gt; 4, "Excellent" )</f>
        <v>Needs Improvement</v>
      </c>
      <c r="AH1896" t="str">
        <f t="shared" si="59"/>
        <v>Needs Improvement</v>
      </c>
    </row>
    <row r="1897" spans="1:34" x14ac:dyDescent="0.35">
      <c r="A1897">
        <v>2419</v>
      </c>
      <c r="B1897" s="1">
        <v>43922</v>
      </c>
      <c r="C1897" t="s">
        <v>133</v>
      </c>
      <c r="D1897" t="s">
        <v>44</v>
      </c>
      <c r="E1897" t="s">
        <v>30</v>
      </c>
      <c r="F1897" t="s">
        <v>46</v>
      </c>
      <c r="G1897" t="s">
        <v>45</v>
      </c>
      <c r="H1897" t="s">
        <v>33</v>
      </c>
      <c r="I1897" t="s">
        <v>34</v>
      </c>
      <c r="J1897" t="s">
        <v>101</v>
      </c>
      <c r="K1897" s="1">
        <v>36754</v>
      </c>
      <c r="L1897" t="s">
        <v>36</v>
      </c>
      <c r="M1897" t="s">
        <v>37</v>
      </c>
      <c r="N1897" t="s">
        <v>38</v>
      </c>
      <c r="O1897" t="s">
        <v>67</v>
      </c>
      <c r="P1897" t="s">
        <v>40</v>
      </c>
      <c r="Q1897">
        <v>2</v>
      </c>
      <c r="R1897" s="1">
        <v>44917</v>
      </c>
      <c r="S1897">
        <v>2</v>
      </c>
      <c r="T1897">
        <v>2</v>
      </c>
      <c r="U1897">
        <v>1</v>
      </c>
      <c r="V1897" s="1">
        <v>45112</v>
      </c>
      <c r="W1897" t="s">
        <v>62</v>
      </c>
      <c r="X1897" t="s">
        <v>51</v>
      </c>
      <c r="Y1897" t="s">
        <v>63</v>
      </c>
      <c r="Z1897">
        <v>4</v>
      </c>
      <c r="AA1897">
        <v>433.85</v>
      </c>
      <c r="AB1897">
        <v>20</v>
      </c>
      <c r="AC1897" t="str" cm="1">
        <f t="array" ref="AC1897">_xlfn.IFS(AB1897 &lt;=29, "Young Adult", AB1897 &lt;=44, "Adult", AB1897 &lt;=59, "Middle Age", AB1897 &gt; 59, "Old")</f>
        <v>Young Adult</v>
      </c>
      <c r="AD1897">
        <f t="shared" ca="1" si="58"/>
        <v>6</v>
      </c>
      <c r="AE1897" t="str" cm="1">
        <f t="array" ref="AE1897">_xlfn.IFS(S1897 &lt; 3, "Low", S1897 &lt;= 4, "Medium", S1897 &gt; 4, "High")</f>
        <v>Low</v>
      </c>
      <c r="AF1897" t="str" cm="1">
        <f t="array" ref="AF1897">_xlfn.IFS(T1897 &lt; 3, "Unsatisfied", T1897 &lt;= 4, "Neutral", T1897 &gt; 4, "Satisfied" )</f>
        <v>Unsatisfied</v>
      </c>
      <c r="AG1897" t="str" cm="1">
        <f t="array" ref="AG1897">_xlfn.IFS(Q1897 &lt; 3, "Needs Improvement", Q1897 &lt;= 4, "Good", Q1897 &gt; 4, "Excellent" )</f>
        <v>Needs Improvement</v>
      </c>
      <c r="AH1897" t="str">
        <f t="shared" si="59"/>
        <v>Needs Improvement</v>
      </c>
    </row>
    <row r="1898" spans="1:34" x14ac:dyDescent="0.35">
      <c r="A1898">
        <v>2420</v>
      </c>
      <c r="B1898" s="1">
        <v>43985</v>
      </c>
      <c r="C1898" t="s">
        <v>133</v>
      </c>
      <c r="D1898" t="s">
        <v>87</v>
      </c>
      <c r="E1898" t="s">
        <v>30</v>
      </c>
      <c r="F1898" t="s">
        <v>31</v>
      </c>
      <c r="G1898" t="s">
        <v>56</v>
      </c>
      <c r="H1898" t="s">
        <v>55</v>
      </c>
      <c r="I1898" t="s">
        <v>34</v>
      </c>
      <c r="J1898" t="s">
        <v>96</v>
      </c>
      <c r="K1898" s="1">
        <v>17989</v>
      </c>
      <c r="L1898" t="s">
        <v>36</v>
      </c>
      <c r="M1898" t="s">
        <v>37</v>
      </c>
      <c r="N1898" t="s">
        <v>38</v>
      </c>
      <c r="O1898" t="s">
        <v>61</v>
      </c>
      <c r="P1898" t="s">
        <v>40</v>
      </c>
      <c r="Q1898">
        <v>5</v>
      </c>
      <c r="R1898" s="1">
        <v>45053</v>
      </c>
      <c r="S1898">
        <v>4</v>
      </c>
      <c r="T1898">
        <v>3</v>
      </c>
      <c r="U1898">
        <v>1</v>
      </c>
      <c r="V1898" s="1">
        <v>44955</v>
      </c>
      <c r="W1898" t="s">
        <v>62</v>
      </c>
      <c r="X1898" t="s">
        <v>42</v>
      </c>
      <c r="Y1898" t="s">
        <v>73</v>
      </c>
      <c r="Z1898">
        <v>3</v>
      </c>
      <c r="AA1898">
        <v>684.64</v>
      </c>
      <c r="AB1898">
        <v>71</v>
      </c>
      <c r="AC1898" t="str" cm="1">
        <f t="array" ref="AC1898">_xlfn.IFS(AB1898 &lt;=29, "Young Adult", AB1898 &lt;=44, "Adult", AB1898 &lt;=59, "Middle Age", AB1898 &gt; 59, "Old")</f>
        <v>Old</v>
      </c>
      <c r="AD1898">
        <f t="shared" ca="1" si="58"/>
        <v>6</v>
      </c>
      <c r="AE1898" t="str" cm="1">
        <f t="array" ref="AE1898">_xlfn.IFS(S1898 &lt; 3, "Low", S1898 &lt;= 4, "Medium", S1898 &gt; 4, "High")</f>
        <v>Medium</v>
      </c>
      <c r="AF1898" t="str" cm="1">
        <f t="array" ref="AF1898">_xlfn.IFS(T1898 &lt; 3, "Unsatisfied", T1898 &lt;= 4, "Neutral", T1898 &gt; 4, "Satisfied" )</f>
        <v>Neutral</v>
      </c>
      <c r="AG1898" t="str" cm="1">
        <f t="array" ref="AG1898">_xlfn.IFS(Q1898 &lt; 3, "Needs Improvement", Q1898 &lt;= 4, "Good", Q1898 &gt; 4, "Excellent" )</f>
        <v>Excellent</v>
      </c>
      <c r="AH1898" t="str">
        <f t="shared" si="59"/>
        <v>Highly Effective</v>
      </c>
    </row>
    <row r="1899" spans="1:34" x14ac:dyDescent="0.35">
      <c r="A1899">
        <v>2421</v>
      </c>
      <c r="B1899" s="1">
        <v>44520</v>
      </c>
      <c r="C1899" t="s">
        <v>133</v>
      </c>
      <c r="D1899" t="s">
        <v>81</v>
      </c>
      <c r="E1899" t="s">
        <v>30</v>
      </c>
      <c r="F1899" t="s">
        <v>55</v>
      </c>
      <c r="G1899" t="s">
        <v>32</v>
      </c>
      <c r="H1899" t="s">
        <v>46</v>
      </c>
      <c r="I1899" t="s">
        <v>34</v>
      </c>
      <c r="J1899" t="s">
        <v>79</v>
      </c>
      <c r="K1899" s="1">
        <v>31658</v>
      </c>
      <c r="L1899" t="s">
        <v>36</v>
      </c>
      <c r="M1899" t="s">
        <v>37</v>
      </c>
      <c r="N1899" t="s">
        <v>84</v>
      </c>
      <c r="O1899" t="s">
        <v>67</v>
      </c>
      <c r="P1899" t="s">
        <v>40</v>
      </c>
      <c r="Q1899">
        <v>2</v>
      </c>
      <c r="R1899" s="1">
        <v>45019</v>
      </c>
      <c r="S1899">
        <v>1</v>
      </c>
      <c r="T1899">
        <v>3</v>
      </c>
      <c r="U1899">
        <v>5</v>
      </c>
      <c r="V1899" s="1">
        <v>45115</v>
      </c>
      <c r="W1899" t="s">
        <v>50</v>
      </c>
      <c r="X1899" t="s">
        <v>42</v>
      </c>
      <c r="Y1899" t="s">
        <v>63</v>
      </c>
      <c r="Z1899">
        <v>3</v>
      </c>
      <c r="AA1899">
        <v>442.48</v>
      </c>
      <c r="AB1899">
        <v>35</v>
      </c>
      <c r="AC1899" t="str" cm="1">
        <f t="array" ref="AC1899">_xlfn.IFS(AB1899 &lt;=29, "Young Adult", AB1899 &lt;=44, "Adult", AB1899 &lt;=59, "Middle Age", AB1899 &gt; 59, "Old")</f>
        <v>Adult</v>
      </c>
      <c r="AD1899">
        <f t="shared" ca="1" si="58"/>
        <v>4</v>
      </c>
      <c r="AE1899" t="str" cm="1">
        <f t="array" ref="AE1899">_xlfn.IFS(S1899 &lt; 3, "Low", S1899 &lt;= 4, "Medium", S1899 &gt; 4, "High")</f>
        <v>Low</v>
      </c>
      <c r="AF1899" t="str" cm="1">
        <f t="array" ref="AF1899">_xlfn.IFS(T1899 &lt; 3, "Unsatisfied", T1899 &lt;= 4, "Neutral", T1899 &gt; 4, "Satisfied" )</f>
        <v>Neutral</v>
      </c>
      <c r="AG1899" t="str" cm="1">
        <f t="array" ref="AG1899">_xlfn.IFS(Q1899 &lt; 3, "Needs Improvement", Q1899 &lt;= 4, "Good", Q1899 &gt; 4, "Excellent" )</f>
        <v>Needs Improvement</v>
      </c>
      <c r="AH1899" t="str">
        <f t="shared" si="59"/>
        <v>Needs Improvement</v>
      </c>
    </row>
    <row r="1900" spans="1:34" x14ac:dyDescent="0.35">
      <c r="A1900">
        <v>2422</v>
      </c>
      <c r="B1900" s="1">
        <v>44551</v>
      </c>
      <c r="C1900" t="s">
        <v>133</v>
      </c>
      <c r="D1900" t="s">
        <v>54</v>
      </c>
      <c r="E1900" t="s">
        <v>108</v>
      </c>
      <c r="F1900" t="s">
        <v>46</v>
      </c>
      <c r="G1900" t="s">
        <v>45</v>
      </c>
      <c r="H1900" t="s">
        <v>33</v>
      </c>
      <c r="I1900" t="s">
        <v>34</v>
      </c>
      <c r="J1900" t="s">
        <v>65</v>
      </c>
      <c r="K1900" s="1">
        <v>17973</v>
      </c>
      <c r="L1900" t="s">
        <v>36</v>
      </c>
      <c r="M1900" t="s">
        <v>48</v>
      </c>
      <c r="N1900" t="s">
        <v>49</v>
      </c>
      <c r="O1900" t="s">
        <v>39</v>
      </c>
      <c r="P1900" t="s">
        <v>40</v>
      </c>
      <c r="Q1900">
        <v>2</v>
      </c>
      <c r="R1900" s="1">
        <v>44852</v>
      </c>
      <c r="S1900">
        <v>5</v>
      </c>
      <c r="T1900">
        <v>4</v>
      </c>
      <c r="U1900">
        <v>5</v>
      </c>
      <c r="V1900" s="1">
        <v>44802</v>
      </c>
      <c r="W1900" t="s">
        <v>41</v>
      </c>
      <c r="X1900" t="s">
        <v>51</v>
      </c>
      <c r="Y1900" t="s">
        <v>43</v>
      </c>
      <c r="Z1900">
        <v>1</v>
      </c>
      <c r="AA1900">
        <v>400.73</v>
      </c>
      <c r="AB1900">
        <v>72</v>
      </c>
      <c r="AC1900" t="str" cm="1">
        <f t="array" ref="AC1900">_xlfn.IFS(AB1900 &lt;=29, "Young Adult", AB1900 &lt;=44, "Adult", AB1900 &lt;=59, "Middle Age", AB1900 &gt; 59, "Old")</f>
        <v>Old</v>
      </c>
      <c r="AD1900">
        <f t="shared" ca="1" si="58"/>
        <v>4</v>
      </c>
      <c r="AE1900" t="str" cm="1">
        <f t="array" ref="AE1900">_xlfn.IFS(S1900 &lt; 3, "Low", S1900 &lt;= 4, "Medium", S1900 &gt; 4, "High")</f>
        <v>High</v>
      </c>
      <c r="AF1900" t="str" cm="1">
        <f t="array" ref="AF1900">_xlfn.IFS(T1900 &lt; 3, "Unsatisfied", T1900 &lt;= 4, "Neutral", T1900 &gt; 4, "Satisfied" )</f>
        <v>Neutral</v>
      </c>
      <c r="AG1900" t="str" cm="1">
        <f t="array" ref="AG1900">_xlfn.IFS(Q1900 &lt; 3, "Needs Improvement", Q1900 &lt;= 4, "Good", Q1900 &gt; 4, "Excellent" )</f>
        <v>Needs Improvement</v>
      </c>
      <c r="AH1900" t="str">
        <f t="shared" si="59"/>
        <v>Needs Improvement</v>
      </c>
    </row>
    <row r="1901" spans="1:34" x14ac:dyDescent="0.35">
      <c r="A1901">
        <v>2423</v>
      </c>
      <c r="B1901" s="1">
        <v>43383</v>
      </c>
      <c r="C1901" t="s">
        <v>136</v>
      </c>
      <c r="D1901" t="s">
        <v>94</v>
      </c>
      <c r="E1901" t="s">
        <v>30</v>
      </c>
      <c r="F1901" t="s">
        <v>31</v>
      </c>
      <c r="G1901" t="s">
        <v>45</v>
      </c>
      <c r="H1901" t="s">
        <v>55</v>
      </c>
      <c r="I1901" t="s">
        <v>34</v>
      </c>
      <c r="J1901" t="s">
        <v>65</v>
      </c>
      <c r="K1901" s="1">
        <v>28439</v>
      </c>
      <c r="L1901" t="s">
        <v>36</v>
      </c>
      <c r="M1901" t="s">
        <v>48</v>
      </c>
      <c r="N1901" t="s">
        <v>84</v>
      </c>
      <c r="O1901" t="s">
        <v>77</v>
      </c>
      <c r="P1901" t="s">
        <v>40</v>
      </c>
      <c r="Q1901">
        <v>1</v>
      </c>
      <c r="R1901" s="1">
        <v>45022</v>
      </c>
      <c r="S1901">
        <v>3</v>
      </c>
      <c r="T1901">
        <v>3</v>
      </c>
      <c r="U1901">
        <v>5</v>
      </c>
      <c r="V1901" s="1">
        <v>45092</v>
      </c>
      <c r="W1901" t="s">
        <v>68</v>
      </c>
      <c r="X1901" t="s">
        <v>42</v>
      </c>
      <c r="Y1901" t="s">
        <v>43</v>
      </c>
      <c r="Z1901">
        <v>5</v>
      </c>
      <c r="AA1901">
        <v>523.75</v>
      </c>
      <c r="AB1901">
        <v>41</v>
      </c>
      <c r="AC1901" t="str" cm="1">
        <f t="array" ref="AC1901">_xlfn.IFS(AB1901 &lt;=29, "Young Adult", AB1901 &lt;=44, "Adult", AB1901 &lt;=59, "Middle Age", AB1901 &gt; 59, "Old")</f>
        <v>Adult</v>
      </c>
      <c r="AD1901">
        <f t="shared" ca="1" si="58"/>
        <v>7</v>
      </c>
      <c r="AE1901" t="str" cm="1">
        <f t="array" ref="AE1901">_xlfn.IFS(S1901 &lt; 3, "Low", S1901 &lt;= 4, "Medium", S1901 &gt; 4, "High")</f>
        <v>Medium</v>
      </c>
      <c r="AF1901" t="str" cm="1">
        <f t="array" ref="AF1901">_xlfn.IFS(T1901 &lt; 3, "Unsatisfied", T1901 &lt;= 4, "Neutral", T1901 &gt; 4, "Satisfied" )</f>
        <v>Neutral</v>
      </c>
      <c r="AG1901" t="str" cm="1">
        <f t="array" ref="AG1901">_xlfn.IFS(Q1901 &lt; 3, "Needs Improvement", Q1901 &lt;= 4, "Good", Q1901 &gt; 4, "Excellent" )</f>
        <v>Needs Improvement</v>
      </c>
      <c r="AH1901" t="str">
        <f t="shared" si="59"/>
        <v>Needs Improvement</v>
      </c>
    </row>
    <row r="1902" spans="1:34" x14ac:dyDescent="0.35">
      <c r="A1902">
        <v>2424</v>
      </c>
      <c r="B1902" s="1">
        <v>43522</v>
      </c>
      <c r="C1902" t="s">
        <v>113</v>
      </c>
      <c r="D1902" t="s">
        <v>85</v>
      </c>
      <c r="E1902" t="s">
        <v>30</v>
      </c>
      <c r="F1902" t="s">
        <v>55</v>
      </c>
      <c r="G1902" t="s">
        <v>32</v>
      </c>
      <c r="H1902" t="s">
        <v>55</v>
      </c>
      <c r="I1902" t="s">
        <v>115</v>
      </c>
      <c r="J1902" t="s">
        <v>79</v>
      </c>
      <c r="K1902" s="1">
        <v>27259</v>
      </c>
      <c r="L1902" t="s">
        <v>36</v>
      </c>
      <c r="M1902" t="s">
        <v>48</v>
      </c>
      <c r="N1902" t="s">
        <v>49</v>
      </c>
      <c r="O1902" t="s">
        <v>77</v>
      </c>
      <c r="P1902" t="s">
        <v>40</v>
      </c>
      <c r="Q1902">
        <v>2</v>
      </c>
      <c r="R1902" s="1">
        <v>44982</v>
      </c>
      <c r="S1902">
        <v>2</v>
      </c>
      <c r="T1902">
        <v>1</v>
      </c>
      <c r="U1902">
        <v>4</v>
      </c>
      <c r="V1902" s="1">
        <v>44852</v>
      </c>
      <c r="W1902" t="s">
        <v>50</v>
      </c>
      <c r="X1902" t="s">
        <v>42</v>
      </c>
      <c r="Y1902" t="s">
        <v>43</v>
      </c>
      <c r="Z1902">
        <v>1</v>
      </c>
      <c r="AA1902">
        <v>292.85000000000002</v>
      </c>
      <c r="AB1902">
        <v>45</v>
      </c>
      <c r="AC1902" t="str" cm="1">
        <f t="array" ref="AC1902">_xlfn.IFS(AB1902 &lt;=29, "Young Adult", AB1902 &lt;=44, "Adult", AB1902 &lt;=59, "Middle Age", AB1902 &gt; 59, "Old")</f>
        <v>Middle Age</v>
      </c>
      <c r="AD1902">
        <f t="shared" ca="1" si="58"/>
        <v>7</v>
      </c>
      <c r="AE1902" t="str" cm="1">
        <f t="array" ref="AE1902">_xlfn.IFS(S1902 &lt; 3, "Low", S1902 &lt;= 4, "Medium", S1902 &gt; 4, "High")</f>
        <v>Low</v>
      </c>
      <c r="AF1902" t="str" cm="1">
        <f t="array" ref="AF1902">_xlfn.IFS(T1902 &lt; 3, "Unsatisfied", T1902 &lt;= 4, "Neutral", T1902 &gt; 4, "Satisfied" )</f>
        <v>Unsatisfied</v>
      </c>
      <c r="AG1902" t="str" cm="1">
        <f t="array" ref="AG1902">_xlfn.IFS(Q1902 &lt; 3, "Needs Improvement", Q1902 &lt;= 4, "Good", Q1902 &gt; 4, "Excellent" )</f>
        <v>Needs Improvement</v>
      </c>
      <c r="AH1902" t="str">
        <f t="shared" si="59"/>
        <v>Needs Improvement</v>
      </c>
    </row>
    <row r="1903" spans="1:34" x14ac:dyDescent="0.35">
      <c r="A1903">
        <v>2425</v>
      </c>
      <c r="B1903" s="1">
        <v>44731</v>
      </c>
      <c r="C1903" t="s">
        <v>148</v>
      </c>
      <c r="D1903" t="s">
        <v>87</v>
      </c>
      <c r="E1903" t="s">
        <v>30</v>
      </c>
      <c r="F1903" t="s">
        <v>31</v>
      </c>
      <c r="G1903" t="s">
        <v>32</v>
      </c>
      <c r="H1903" t="s">
        <v>55</v>
      </c>
      <c r="I1903" t="s">
        <v>34</v>
      </c>
      <c r="J1903" t="s">
        <v>101</v>
      </c>
      <c r="K1903" s="1">
        <v>30117</v>
      </c>
      <c r="L1903" t="s">
        <v>36</v>
      </c>
      <c r="M1903" t="s">
        <v>48</v>
      </c>
      <c r="N1903" t="s">
        <v>84</v>
      </c>
      <c r="O1903" t="s">
        <v>77</v>
      </c>
      <c r="P1903" t="s">
        <v>40</v>
      </c>
      <c r="Q1903">
        <v>2</v>
      </c>
      <c r="R1903" s="1">
        <v>45013</v>
      </c>
      <c r="S1903">
        <v>2</v>
      </c>
      <c r="T1903">
        <v>2</v>
      </c>
      <c r="U1903">
        <v>2</v>
      </c>
      <c r="V1903" s="1">
        <v>45039</v>
      </c>
      <c r="W1903" t="s">
        <v>68</v>
      </c>
      <c r="X1903" t="s">
        <v>51</v>
      </c>
      <c r="Y1903" t="s">
        <v>43</v>
      </c>
      <c r="Z1903">
        <v>3</v>
      </c>
      <c r="AA1903">
        <v>136.76</v>
      </c>
      <c r="AB1903">
        <v>40</v>
      </c>
      <c r="AC1903" t="str" cm="1">
        <f t="array" ref="AC1903">_xlfn.IFS(AB1903 &lt;=29, "Young Adult", AB1903 &lt;=44, "Adult", AB1903 &lt;=59, "Middle Age", AB1903 &gt; 59, "Old")</f>
        <v>Adult</v>
      </c>
      <c r="AD1903">
        <f t="shared" ca="1" si="58"/>
        <v>3</v>
      </c>
      <c r="AE1903" t="str" cm="1">
        <f t="array" ref="AE1903">_xlfn.IFS(S1903 &lt; 3, "Low", S1903 &lt;= 4, "Medium", S1903 &gt; 4, "High")</f>
        <v>Low</v>
      </c>
      <c r="AF1903" t="str" cm="1">
        <f t="array" ref="AF1903">_xlfn.IFS(T1903 &lt; 3, "Unsatisfied", T1903 &lt;= 4, "Neutral", T1903 &gt; 4, "Satisfied" )</f>
        <v>Unsatisfied</v>
      </c>
      <c r="AG1903" t="str" cm="1">
        <f t="array" ref="AG1903">_xlfn.IFS(Q1903 &lt; 3, "Needs Improvement", Q1903 &lt;= 4, "Good", Q1903 &gt; 4, "Excellent" )</f>
        <v>Needs Improvement</v>
      </c>
      <c r="AH1903" t="str">
        <f t="shared" si="59"/>
        <v>Needs Improvement</v>
      </c>
    </row>
    <row r="1904" spans="1:34" x14ac:dyDescent="0.35">
      <c r="A1904">
        <v>2426</v>
      </c>
      <c r="B1904" s="1">
        <v>44032</v>
      </c>
      <c r="C1904" t="s">
        <v>120</v>
      </c>
      <c r="D1904" t="s">
        <v>44</v>
      </c>
      <c r="E1904" t="s">
        <v>30</v>
      </c>
      <c r="F1904" t="s">
        <v>55</v>
      </c>
      <c r="G1904" t="s">
        <v>32</v>
      </c>
      <c r="H1904" t="s">
        <v>46</v>
      </c>
      <c r="I1904" t="s">
        <v>34</v>
      </c>
      <c r="J1904" t="s">
        <v>65</v>
      </c>
      <c r="K1904" s="1">
        <v>21612</v>
      </c>
      <c r="L1904" t="s">
        <v>36</v>
      </c>
      <c r="M1904" t="s">
        <v>37</v>
      </c>
      <c r="N1904" t="s">
        <v>38</v>
      </c>
      <c r="O1904" t="s">
        <v>39</v>
      </c>
      <c r="P1904" t="s">
        <v>40</v>
      </c>
      <c r="Q1904">
        <v>2</v>
      </c>
      <c r="R1904" s="1">
        <v>44855</v>
      </c>
      <c r="S1904">
        <v>5</v>
      </c>
      <c r="T1904">
        <v>5</v>
      </c>
      <c r="U1904">
        <v>3</v>
      </c>
      <c r="V1904" s="1">
        <v>44886</v>
      </c>
      <c r="W1904" t="s">
        <v>41</v>
      </c>
      <c r="X1904" t="s">
        <v>51</v>
      </c>
      <c r="Y1904" t="s">
        <v>52</v>
      </c>
      <c r="Z1904">
        <v>4</v>
      </c>
      <c r="AA1904">
        <v>107.48</v>
      </c>
      <c r="AB1904">
        <v>61</v>
      </c>
      <c r="AC1904" t="str" cm="1">
        <f t="array" ref="AC1904">_xlfn.IFS(AB1904 &lt;=29, "Young Adult", AB1904 &lt;=44, "Adult", AB1904 &lt;=59, "Middle Age", AB1904 &gt; 59, "Old")</f>
        <v>Old</v>
      </c>
      <c r="AD1904">
        <f t="shared" ca="1" si="58"/>
        <v>5</v>
      </c>
      <c r="AE1904" t="str" cm="1">
        <f t="array" ref="AE1904">_xlfn.IFS(S1904 &lt; 3, "Low", S1904 &lt;= 4, "Medium", S1904 &gt; 4, "High")</f>
        <v>High</v>
      </c>
      <c r="AF1904" t="str" cm="1">
        <f t="array" ref="AF1904">_xlfn.IFS(T1904 &lt; 3, "Unsatisfied", T1904 &lt;= 4, "Neutral", T1904 &gt; 4, "Satisfied" )</f>
        <v>Satisfied</v>
      </c>
      <c r="AG1904" t="str" cm="1">
        <f t="array" ref="AG1904">_xlfn.IFS(Q1904 &lt; 3, "Needs Improvement", Q1904 &lt;= 4, "Good", Q1904 &gt; 4, "Excellent" )</f>
        <v>Needs Improvement</v>
      </c>
      <c r="AH1904" t="str">
        <f t="shared" si="59"/>
        <v>Needs Improvement</v>
      </c>
    </row>
    <row r="1905" spans="1:34" x14ac:dyDescent="0.35">
      <c r="A1905">
        <v>2427</v>
      </c>
      <c r="B1905" s="1">
        <v>43847</v>
      </c>
      <c r="C1905" t="s">
        <v>120</v>
      </c>
      <c r="D1905" t="s">
        <v>29</v>
      </c>
      <c r="E1905" t="s">
        <v>30</v>
      </c>
      <c r="F1905" t="s">
        <v>46</v>
      </c>
      <c r="G1905" t="s">
        <v>32</v>
      </c>
      <c r="H1905" t="s">
        <v>55</v>
      </c>
      <c r="I1905" t="s">
        <v>95</v>
      </c>
      <c r="J1905" t="s">
        <v>70</v>
      </c>
      <c r="K1905" s="1">
        <v>20781</v>
      </c>
      <c r="L1905" t="s">
        <v>36</v>
      </c>
      <c r="M1905" t="s">
        <v>37</v>
      </c>
      <c r="N1905" t="s">
        <v>84</v>
      </c>
      <c r="O1905" t="s">
        <v>77</v>
      </c>
      <c r="P1905" t="s">
        <v>40</v>
      </c>
      <c r="Q1905">
        <v>5</v>
      </c>
      <c r="R1905" s="1">
        <v>45030</v>
      </c>
      <c r="S1905">
        <v>2</v>
      </c>
      <c r="T1905">
        <v>2</v>
      </c>
      <c r="U1905">
        <v>1</v>
      </c>
      <c r="V1905" s="1">
        <v>44953</v>
      </c>
      <c r="W1905" t="s">
        <v>92</v>
      </c>
      <c r="X1905" t="s">
        <v>42</v>
      </c>
      <c r="Y1905" t="s">
        <v>73</v>
      </c>
      <c r="Z1905">
        <v>2</v>
      </c>
      <c r="AA1905">
        <v>528.76</v>
      </c>
      <c r="AB1905">
        <v>64</v>
      </c>
      <c r="AC1905" t="str" cm="1">
        <f t="array" ref="AC1905">_xlfn.IFS(AB1905 &lt;=29, "Young Adult", AB1905 &lt;=44, "Adult", AB1905 &lt;=59, "Middle Age", AB1905 &gt; 59, "Old")</f>
        <v>Old</v>
      </c>
      <c r="AD1905">
        <f t="shared" ca="1" si="58"/>
        <v>6</v>
      </c>
      <c r="AE1905" t="str" cm="1">
        <f t="array" ref="AE1905">_xlfn.IFS(S1905 &lt; 3, "Low", S1905 &lt;= 4, "Medium", S1905 &gt; 4, "High")</f>
        <v>Low</v>
      </c>
      <c r="AF1905" t="str" cm="1">
        <f t="array" ref="AF1905">_xlfn.IFS(T1905 &lt; 3, "Unsatisfied", T1905 &lt;= 4, "Neutral", T1905 &gt; 4, "Satisfied" )</f>
        <v>Unsatisfied</v>
      </c>
      <c r="AG1905" t="str" cm="1">
        <f t="array" ref="AG1905">_xlfn.IFS(Q1905 &lt; 3, "Needs Improvement", Q1905 &lt;= 4, "Good", Q1905 &gt; 4, "Excellent" )</f>
        <v>Excellent</v>
      </c>
      <c r="AH1905" t="str">
        <f t="shared" si="59"/>
        <v>Highly Effective</v>
      </c>
    </row>
    <row r="1906" spans="1:34" x14ac:dyDescent="0.35">
      <c r="A1906">
        <v>2428</v>
      </c>
      <c r="B1906" s="1">
        <v>44351</v>
      </c>
      <c r="C1906" t="s">
        <v>122</v>
      </c>
      <c r="D1906" t="s">
        <v>69</v>
      </c>
      <c r="E1906" t="s">
        <v>30</v>
      </c>
      <c r="F1906" t="s">
        <v>46</v>
      </c>
      <c r="G1906" t="s">
        <v>56</v>
      </c>
      <c r="H1906" t="s">
        <v>33</v>
      </c>
      <c r="I1906" t="s">
        <v>95</v>
      </c>
      <c r="J1906" t="s">
        <v>105</v>
      </c>
      <c r="K1906" s="1">
        <v>23033</v>
      </c>
      <c r="L1906" t="s">
        <v>36</v>
      </c>
      <c r="M1906" t="s">
        <v>37</v>
      </c>
      <c r="N1906" t="s">
        <v>38</v>
      </c>
      <c r="O1906" t="s">
        <v>77</v>
      </c>
      <c r="P1906" t="s">
        <v>40</v>
      </c>
      <c r="Q1906">
        <v>4</v>
      </c>
      <c r="R1906" s="1">
        <v>44895</v>
      </c>
      <c r="S1906">
        <v>2</v>
      </c>
      <c r="T1906">
        <v>5</v>
      </c>
      <c r="U1906">
        <v>5</v>
      </c>
      <c r="V1906" s="1">
        <v>45120</v>
      </c>
      <c r="W1906" t="s">
        <v>50</v>
      </c>
      <c r="X1906" t="s">
        <v>51</v>
      </c>
      <c r="Y1906" t="s">
        <v>73</v>
      </c>
      <c r="Z1906">
        <v>4</v>
      </c>
      <c r="AA1906">
        <v>549.79999999999995</v>
      </c>
      <c r="AB1906">
        <v>58</v>
      </c>
      <c r="AC1906" t="str" cm="1">
        <f t="array" ref="AC1906">_xlfn.IFS(AB1906 &lt;=29, "Young Adult", AB1906 &lt;=44, "Adult", AB1906 &lt;=59, "Middle Age", AB1906 &gt; 59, "Old")</f>
        <v>Middle Age</v>
      </c>
      <c r="AD1906">
        <f t="shared" ca="1" si="58"/>
        <v>5</v>
      </c>
      <c r="AE1906" t="str" cm="1">
        <f t="array" ref="AE1906">_xlfn.IFS(S1906 &lt; 3, "Low", S1906 &lt;= 4, "Medium", S1906 &gt; 4, "High")</f>
        <v>Low</v>
      </c>
      <c r="AF1906" t="str" cm="1">
        <f t="array" ref="AF1906">_xlfn.IFS(T1906 &lt; 3, "Unsatisfied", T1906 &lt;= 4, "Neutral", T1906 &gt; 4, "Satisfied" )</f>
        <v>Satisfied</v>
      </c>
      <c r="AG1906" t="str" cm="1">
        <f t="array" ref="AG1906">_xlfn.IFS(Q1906 &lt; 3, "Needs Improvement", Q1906 &lt;= 4, "Good", Q1906 &gt; 4, "Excellent" )</f>
        <v>Good</v>
      </c>
      <c r="AH1906" t="str">
        <f t="shared" si="59"/>
        <v>Needs Improvement</v>
      </c>
    </row>
    <row r="1907" spans="1:34" x14ac:dyDescent="0.35">
      <c r="A1907">
        <v>2429</v>
      </c>
      <c r="B1907" s="1">
        <v>43574</v>
      </c>
      <c r="C1907" t="s">
        <v>133</v>
      </c>
      <c r="D1907" t="s">
        <v>69</v>
      </c>
      <c r="E1907" t="s">
        <v>30</v>
      </c>
      <c r="F1907" t="s">
        <v>46</v>
      </c>
      <c r="G1907" t="s">
        <v>32</v>
      </c>
      <c r="H1907" t="s">
        <v>33</v>
      </c>
      <c r="I1907" t="s">
        <v>34</v>
      </c>
      <c r="J1907" t="s">
        <v>70</v>
      </c>
      <c r="K1907" s="1">
        <v>36281</v>
      </c>
      <c r="L1907" t="s">
        <v>36</v>
      </c>
      <c r="M1907" t="s">
        <v>48</v>
      </c>
      <c r="N1907" t="s">
        <v>72</v>
      </c>
      <c r="O1907" t="s">
        <v>39</v>
      </c>
      <c r="P1907" t="s">
        <v>40</v>
      </c>
      <c r="Q1907">
        <v>4</v>
      </c>
      <c r="R1907" s="1">
        <v>44871</v>
      </c>
      <c r="S1907">
        <v>3</v>
      </c>
      <c r="T1907">
        <v>4</v>
      </c>
      <c r="U1907">
        <v>2</v>
      </c>
      <c r="V1907" s="1">
        <v>44904</v>
      </c>
      <c r="W1907" t="s">
        <v>92</v>
      </c>
      <c r="X1907" t="s">
        <v>51</v>
      </c>
      <c r="Y1907" t="s">
        <v>63</v>
      </c>
      <c r="Z1907">
        <v>5</v>
      </c>
      <c r="AA1907">
        <v>308.10000000000002</v>
      </c>
      <c r="AB1907">
        <v>20</v>
      </c>
      <c r="AC1907" t="str" cm="1">
        <f t="array" ref="AC1907">_xlfn.IFS(AB1907 &lt;=29, "Young Adult", AB1907 &lt;=44, "Adult", AB1907 &lt;=59, "Middle Age", AB1907 &gt; 59, "Old")</f>
        <v>Young Adult</v>
      </c>
      <c r="AD1907">
        <f t="shared" ca="1" si="58"/>
        <v>7</v>
      </c>
      <c r="AE1907" t="str" cm="1">
        <f t="array" ref="AE1907">_xlfn.IFS(S1907 &lt; 3, "Low", S1907 &lt;= 4, "Medium", S1907 &gt; 4, "High")</f>
        <v>Medium</v>
      </c>
      <c r="AF1907" t="str" cm="1">
        <f t="array" ref="AF1907">_xlfn.IFS(T1907 &lt; 3, "Unsatisfied", T1907 &lt;= 4, "Neutral", T1907 &gt; 4, "Satisfied" )</f>
        <v>Neutral</v>
      </c>
      <c r="AG1907" t="str" cm="1">
        <f t="array" ref="AG1907">_xlfn.IFS(Q1907 &lt; 3, "Needs Improvement", Q1907 &lt;= 4, "Good", Q1907 &gt; 4, "Excellent" )</f>
        <v>Good</v>
      </c>
      <c r="AH1907" t="str">
        <f t="shared" si="59"/>
        <v>Effective</v>
      </c>
    </row>
    <row r="1908" spans="1:34" x14ac:dyDescent="0.35">
      <c r="A1908">
        <v>2430</v>
      </c>
      <c r="B1908" s="1">
        <v>43421</v>
      </c>
      <c r="C1908" t="s">
        <v>133</v>
      </c>
      <c r="D1908" t="s">
        <v>29</v>
      </c>
      <c r="E1908" t="s">
        <v>30</v>
      </c>
      <c r="F1908" t="s">
        <v>55</v>
      </c>
      <c r="G1908" t="s">
        <v>56</v>
      </c>
      <c r="H1908" t="s">
        <v>46</v>
      </c>
      <c r="I1908" t="s">
        <v>34</v>
      </c>
      <c r="J1908" t="s">
        <v>65</v>
      </c>
      <c r="K1908" s="1">
        <v>17648</v>
      </c>
      <c r="L1908" t="s">
        <v>36</v>
      </c>
      <c r="M1908" t="s">
        <v>48</v>
      </c>
      <c r="N1908" t="s">
        <v>38</v>
      </c>
      <c r="O1908" t="s">
        <v>61</v>
      </c>
      <c r="P1908" t="s">
        <v>40</v>
      </c>
      <c r="Q1908">
        <v>2</v>
      </c>
      <c r="R1908" s="1">
        <v>44826</v>
      </c>
      <c r="S1908">
        <v>2</v>
      </c>
      <c r="T1908">
        <v>1</v>
      </c>
      <c r="U1908">
        <v>1</v>
      </c>
      <c r="V1908" s="1">
        <v>45072</v>
      </c>
      <c r="W1908" t="s">
        <v>68</v>
      </c>
      <c r="X1908" t="s">
        <v>51</v>
      </c>
      <c r="Y1908" t="s">
        <v>73</v>
      </c>
      <c r="Z1908">
        <v>2</v>
      </c>
      <c r="AA1908">
        <v>622.08000000000004</v>
      </c>
      <c r="AB1908">
        <v>70</v>
      </c>
      <c r="AC1908" t="str" cm="1">
        <f t="array" ref="AC1908">_xlfn.IFS(AB1908 &lt;=29, "Young Adult", AB1908 &lt;=44, "Adult", AB1908 &lt;=59, "Middle Age", AB1908 &gt; 59, "Old")</f>
        <v>Old</v>
      </c>
      <c r="AD1908">
        <f t="shared" ca="1" si="58"/>
        <v>7</v>
      </c>
      <c r="AE1908" t="str" cm="1">
        <f t="array" ref="AE1908">_xlfn.IFS(S1908 &lt; 3, "Low", S1908 &lt;= 4, "Medium", S1908 &gt; 4, "High")</f>
        <v>Low</v>
      </c>
      <c r="AF1908" t="str" cm="1">
        <f t="array" ref="AF1908">_xlfn.IFS(T1908 &lt; 3, "Unsatisfied", T1908 &lt;= 4, "Neutral", T1908 &gt; 4, "Satisfied" )</f>
        <v>Unsatisfied</v>
      </c>
      <c r="AG1908" t="str" cm="1">
        <f t="array" ref="AG1908">_xlfn.IFS(Q1908 &lt; 3, "Needs Improvement", Q1908 &lt;= 4, "Good", Q1908 &gt; 4, "Excellent" )</f>
        <v>Needs Improvement</v>
      </c>
      <c r="AH1908" t="str">
        <f t="shared" si="59"/>
        <v>Needs Improvement</v>
      </c>
    </row>
    <row r="1909" spans="1:34" x14ac:dyDescent="0.35">
      <c r="A1909">
        <v>2431</v>
      </c>
      <c r="B1909" s="1">
        <v>44791</v>
      </c>
      <c r="C1909" t="s">
        <v>133</v>
      </c>
      <c r="D1909" t="s">
        <v>85</v>
      </c>
      <c r="E1909" t="s">
        <v>30</v>
      </c>
      <c r="F1909" t="s">
        <v>31</v>
      </c>
      <c r="G1909" t="s">
        <v>45</v>
      </c>
      <c r="H1909" t="s">
        <v>55</v>
      </c>
      <c r="I1909" t="s">
        <v>34</v>
      </c>
      <c r="J1909" t="s">
        <v>65</v>
      </c>
      <c r="K1909" s="1">
        <v>15412</v>
      </c>
      <c r="L1909" t="s">
        <v>36</v>
      </c>
      <c r="M1909" t="s">
        <v>37</v>
      </c>
      <c r="N1909" t="s">
        <v>84</v>
      </c>
      <c r="O1909" t="s">
        <v>39</v>
      </c>
      <c r="P1909" t="s">
        <v>40</v>
      </c>
      <c r="Q1909">
        <v>4</v>
      </c>
      <c r="R1909" s="1">
        <v>44865</v>
      </c>
      <c r="S1909">
        <v>4</v>
      </c>
      <c r="T1909">
        <v>2</v>
      </c>
      <c r="U1909">
        <v>5</v>
      </c>
      <c r="V1909" s="1">
        <v>45002</v>
      </c>
      <c r="W1909" t="s">
        <v>50</v>
      </c>
      <c r="X1909" t="s">
        <v>51</v>
      </c>
      <c r="Y1909" t="s">
        <v>52</v>
      </c>
      <c r="Z1909">
        <v>3</v>
      </c>
      <c r="AA1909">
        <v>730.23</v>
      </c>
      <c r="AB1909">
        <v>80</v>
      </c>
      <c r="AC1909" t="str" cm="1">
        <f t="array" ref="AC1909">_xlfn.IFS(AB1909 &lt;=29, "Young Adult", AB1909 &lt;=44, "Adult", AB1909 &lt;=59, "Middle Age", AB1909 &gt; 59, "Old")</f>
        <v>Old</v>
      </c>
      <c r="AD1909">
        <f t="shared" ca="1" si="58"/>
        <v>3</v>
      </c>
      <c r="AE1909" t="str" cm="1">
        <f t="array" ref="AE1909">_xlfn.IFS(S1909 &lt; 3, "Low", S1909 &lt;= 4, "Medium", S1909 &gt; 4, "High")</f>
        <v>Medium</v>
      </c>
      <c r="AF1909" t="str" cm="1">
        <f t="array" ref="AF1909">_xlfn.IFS(T1909 &lt; 3, "Unsatisfied", T1909 &lt;= 4, "Neutral", T1909 &gt; 4, "Satisfied" )</f>
        <v>Unsatisfied</v>
      </c>
      <c r="AG1909" t="str" cm="1">
        <f t="array" ref="AG1909">_xlfn.IFS(Q1909 &lt; 3, "Needs Improvement", Q1909 &lt;= 4, "Good", Q1909 &gt; 4, "Excellent" )</f>
        <v>Good</v>
      </c>
      <c r="AH1909" t="str">
        <f t="shared" si="59"/>
        <v>Needs Improvement</v>
      </c>
    </row>
    <row r="1910" spans="1:34" x14ac:dyDescent="0.35">
      <c r="A1910">
        <v>2432</v>
      </c>
      <c r="B1910" s="1">
        <v>44967</v>
      </c>
      <c r="C1910" t="s">
        <v>133</v>
      </c>
      <c r="D1910" t="s">
        <v>44</v>
      </c>
      <c r="E1910" t="s">
        <v>108</v>
      </c>
      <c r="F1910" t="s">
        <v>31</v>
      </c>
      <c r="G1910" t="s">
        <v>32</v>
      </c>
      <c r="H1910" t="s">
        <v>55</v>
      </c>
      <c r="I1910" t="s">
        <v>34</v>
      </c>
      <c r="J1910" t="s">
        <v>105</v>
      </c>
      <c r="K1910" s="1">
        <v>23119</v>
      </c>
      <c r="L1910" t="s">
        <v>36</v>
      </c>
      <c r="M1910" t="s">
        <v>37</v>
      </c>
      <c r="N1910" t="s">
        <v>84</v>
      </c>
      <c r="O1910" t="s">
        <v>67</v>
      </c>
      <c r="P1910" t="s">
        <v>40</v>
      </c>
      <c r="Q1910">
        <v>2</v>
      </c>
      <c r="R1910" s="1">
        <v>45137</v>
      </c>
      <c r="S1910">
        <v>1</v>
      </c>
      <c r="T1910">
        <v>1</v>
      </c>
      <c r="U1910">
        <v>2</v>
      </c>
      <c r="V1910" s="1">
        <v>44790</v>
      </c>
      <c r="W1910" t="s">
        <v>50</v>
      </c>
      <c r="X1910" t="s">
        <v>51</v>
      </c>
      <c r="Y1910" t="s">
        <v>43</v>
      </c>
      <c r="Z1910">
        <v>1</v>
      </c>
      <c r="AA1910">
        <v>353.71</v>
      </c>
      <c r="AB1910">
        <v>60</v>
      </c>
      <c r="AC1910" t="str" cm="1">
        <f t="array" ref="AC1910">_xlfn.IFS(AB1910 &lt;=29, "Young Adult", AB1910 &lt;=44, "Adult", AB1910 &lt;=59, "Middle Age", AB1910 &gt; 59, "Old")</f>
        <v>Old</v>
      </c>
      <c r="AD1910">
        <f t="shared" ca="1" si="58"/>
        <v>3</v>
      </c>
      <c r="AE1910" t="str" cm="1">
        <f t="array" ref="AE1910">_xlfn.IFS(S1910 &lt; 3, "Low", S1910 &lt;= 4, "Medium", S1910 &gt; 4, "High")</f>
        <v>Low</v>
      </c>
      <c r="AF1910" t="str" cm="1">
        <f t="array" ref="AF1910">_xlfn.IFS(T1910 &lt; 3, "Unsatisfied", T1910 &lt;= 4, "Neutral", T1910 &gt; 4, "Satisfied" )</f>
        <v>Unsatisfied</v>
      </c>
      <c r="AG1910" t="str" cm="1">
        <f t="array" ref="AG1910">_xlfn.IFS(Q1910 &lt; 3, "Needs Improvement", Q1910 &lt;= 4, "Good", Q1910 &gt; 4, "Excellent" )</f>
        <v>Needs Improvement</v>
      </c>
      <c r="AH1910" t="str">
        <f t="shared" si="59"/>
        <v>Needs Improvement</v>
      </c>
    </row>
    <row r="1911" spans="1:34" x14ac:dyDescent="0.35">
      <c r="A1911">
        <v>2433</v>
      </c>
      <c r="B1911" s="1">
        <v>43943</v>
      </c>
      <c r="C1911" t="s">
        <v>133</v>
      </c>
      <c r="D1911" t="s">
        <v>87</v>
      </c>
      <c r="E1911" t="s">
        <v>30</v>
      </c>
      <c r="F1911" t="s">
        <v>31</v>
      </c>
      <c r="G1911" t="s">
        <v>32</v>
      </c>
      <c r="H1911" t="s">
        <v>33</v>
      </c>
      <c r="I1911" t="s">
        <v>34</v>
      </c>
      <c r="J1911" t="s">
        <v>79</v>
      </c>
      <c r="K1911" s="1">
        <v>28002</v>
      </c>
      <c r="L1911" t="s">
        <v>36</v>
      </c>
      <c r="M1911" t="s">
        <v>48</v>
      </c>
      <c r="N1911" t="s">
        <v>38</v>
      </c>
      <c r="O1911" t="s">
        <v>39</v>
      </c>
      <c r="P1911" t="s">
        <v>40</v>
      </c>
      <c r="Q1911">
        <v>1</v>
      </c>
      <c r="R1911" s="1">
        <v>44778</v>
      </c>
      <c r="S1911">
        <v>1</v>
      </c>
      <c r="T1911">
        <v>5</v>
      </c>
      <c r="U1911">
        <v>3</v>
      </c>
      <c r="V1911" s="1">
        <v>45036</v>
      </c>
      <c r="W1911" t="s">
        <v>68</v>
      </c>
      <c r="X1911" t="s">
        <v>42</v>
      </c>
      <c r="Y1911" t="s">
        <v>63</v>
      </c>
      <c r="Z1911">
        <v>4</v>
      </c>
      <c r="AA1911">
        <v>580.82000000000005</v>
      </c>
      <c r="AB1911">
        <v>44</v>
      </c>
      <c r="AC1911" t="str" cm="1">
        <f t="array" ref="AC1911">_xlfn.IFS(AB1911 &lt;=29, "Young Adult", AB1911 &lt;=44, "Adult", AB1911 &lt;=59, "Middle Age", AB1911 &gt; 59, "Old")</f>
        <v>Adult</v>
      </c>
      <c r="AD1911">
        <f t="shared" ca="1" si="58"/>
        <v>6</v>
      </c>
      <c r="AE1911" t="str" cm="1">
        <f t="array" ref="AE1911">_xlfn.IFS(S1911 &lt; 3, "Low", S1911 &lt;= 4, "Medium", S1911 &gt; 4, "High")</f>
        <v>Low</v>
      </c>
      <c r="AF1911" t="str" cm="1">
        <f t="array" ref="AF1911">_xlfn.IFS(T1911 &lt; 3, "Unsatisfied", T1911 &lt;= 4, "Neutral", T1911 &gt; 4, "Satisfied" )</f>
        <v>Satisfied</v>
      </c>
      <c r="AG1911" t="str" cm="1">
        <f t="array" ref="AG1911">_xlfn.IFS(Q1911 &lt; 3, "Needs Improvement", Q1911 &lt;= 4, "Good", Q1911 &gt; 4, "Excellent" )</f>
        <v>Needs Improvement</v>
      </c>
      <c r="AH1911" t="str">
        <f t="shared" si="59"/>
        <v>Needs Improvement</v>
      </c>
    </row>
    <row r="1912" spans="1:34" x14ac:dyDescent="0.35">
      <c r="A1912">
        <v>2434</v>
      </c>
      <c r="B1912" s="1">
        <v>44940</v>
      </c>
      <c r="C1912" t="s">
        <v>133</v>
      </c>
      <c r="D1912" t="s">
        <v>64</v>
      </c>
      <c r="E1912" t="s">
        <v>30</v>
      </c>
      <c r="F1912" t="s">
        <v>46</v>
      </c>
      <c r="G1912" t="s">
        <v>45</v>
      </c>
      <c r="H1912" t="s">
        <v>55</v>
      </c>
      <c r="I1912" t="s">
        <v>34</v>
      </c>
      <c r="J1912" t="s">
        <v>65</v>
      </c>
      <c r="K1912" s="1">
        <v>33503</v>
      </c>
      <c r="L1912" t="s">
        <v>36</v>
      </c>
      <c r="M1912" t="s">
        <v>48</v>
      </c>
      <c r="N1912" t="s">
        <v>84</v>
      </c>
      <c r="O1912" t="s">
        <v>61</v>
      </c>
      <c r="P1912" t="s">
        <v>40</v>
      </c>
      <c r="Q1912">
        <v>5</v>
      </c>
      <c r="R1912" s="1">
        <v>44787</v>
      </c>
      <c r="S1912">
        <v>5</v>
      </c>
      <c r="T1912">
        <v>2</v>
      </c>
      <c r="U1912">
        <v>5</v>
      </c>
      <c r="V1912" s="1">
        <v>44810</v>
      </c>
      <c r="W1912" t="s">
        <v>41</v>
      </c>
      <c r="X1912" t="s">
        <v>51</v>
      </c>
      <c r="Y1912" t="s">
        <v>43</v>
      </c>
      <c r="Z1912">
        <v>4</v>
      </c>
      <c r="AA1912">
        <v>810.59</v>
      </c>
      <c r="AB1912">
        <v>32</v>
      </c>
      <c r="AC1912" t="str" cm="1">
        <f t="array" ref="AC1912">_xlfn.IFS(AB1912 &lt;=29, "Young Adult", AB1912 &lt;=44, "Adult", AB1912 &lt;=59, "Middle Age", AB1912 &gt; 59, "Old")</f>
        <v>Adult</v>
      </c>
      <c r="AD1912">
        <f t="shared" ca="1" si="58"/>
        <v>3</v>
      </c>
      <c r="AE1912" t="str" cm="1">
        <f t="array" ref="AE1912">_xlfn.IFS(S1912 &lt; 3, "Low", S1912 &lt;= 4, "Medium", S1912 &gt; 4, "High")</f>
        <v>High</v>
      </c>
      <c r="AF1912" t="str" cm="1">
        <f t="array" ref="AF1912">_xlfn.IFS(T1912 &lt; 3, "Unsatisfied", T1912 &lt;= 4, "Neutral", T1912 &gt; 4, "Satisfied" )</f>
        <v>Unsatisfied</v>
      </c>
      <c r="AG1912" t="str" cm="1">
        <f t="array" ref="AG1912">_xlfn.IFS(Q1912 &lt; 3, "Needs Improvement", Q1912 &lt;= 4, "Good", Q1912 &gt; 4, "Excellent" )</f>
        <v>Excellent</v>
      </c>
      <c r="AH1912" t="str">
        <f t="shared" si="59"/>
        <v>Needs Improvement</v>
      </c>
    </row>
    <row r="1913" spans="1:34" x14ac:dyDescent="0.35">
      <c r="A1913">
        <v>2435</v>
      </c>
      <c r="B1913" s="1">
        <v>44998</v>
      </c>
      <c r="C1913" t="s">
        <v>133</v>
      </c>
      <c r="D1913" t="s">
        <v>94</v>
      </c>
      <c r="E1913" t="s">
        <v>108</v>
      </c>
      <c r="F1913" t="s">
        <v>55</v>
      </c>
      <c r="G1913" t="s">
        <v>32</v>
      </c>
      <c r="H1913" t="s">
        <v>46</v>
      </c>
      <c r="I1913" t="s">
        <v>34</v>
      </c>
      <c r="J1913" t="s">
        <v>79</v>
      </c>
      <c r="K1913" s="1">
        <v>30107</v>
      </c>
      <c r="L1913" t="s">
        <v>36</v>
      </c>
      <c r="M1913" t="s">
        <v>48</v>
      </c>
      <c r="N1913" t="s">
        <v>60</v>
      </c>
      <c r="O1913" t="s">
        <v>39</v>
      </c>
      <c r="P1913" t="s">
        <v>40</v>
      </c>
      <c r="Q1913">
        <v>2</v>
      </c>
      <c r="R1913" s="1">
        <v>44955</v>
      </c>
      <c r="S1913">
        <v>1</v>
      </c>
      <c r="T1913">
        <v>3</v>
      </c>
      <c r="U1913">
        <v>2</v>
      </c>
      <c r="V1913" s="1">
        <v>45011</v>
      </c>
      <c r="W1913" t="s">
        <v>92</v>
      </c>
      <c r="X1913" t="s">
        <v>42</v>
      </c>
      <c r="Y1913" t="s">
        <v>52</v>
      </c>
      <c r="Z1913">
        <v>5</v>
      </c>
      <c r="AA1913">
        <v>150.58000000000001</v>
      </c>
      <c r="AB1913">
        <v>41</v>
      </c>
      <c r="AC1913" t="str" cm="1">
        <f t="array" ref="AC1913">_xlfn.IFS(AB1913 &lt;=29, "Young Adult", AB1913 &lt;=44, "Adult", AB1913 &lt;=59, "Middle Age", AB1913 &gt; 59, "Old")</f>
        <v>Adult</v>
      </c>
      <c r="AD1913">
        <f t="shared" ca="1" si="58"/>
        <v>3</v>
      </c>
      <c r="AE1913" t="str" cm="1">
        <f t="array" ref="AE1913">_xlfn.IFS(S1913 &lt; 3, "Low", S1913 &lt;= 4, "Medium", S1913 &gt; 4, "High")</f>
        <v>Low</v>
      </c>
      <c r="AF1913" t="str" cm="1">
        <f t="array" ref="AF1913">_xlfn.IFS(T1913 &lt; 3, "Unsatisfied", T1913 &lt;= 4, "Neutral", T1913 &gt; 4, "Satisfied" )</f>
        <v>Neutral</v>
      </c>
      <c r="AG1913" t="str" cm="1">
        <f t="array" ref="AG1913">_xlfn.IFS(Q1913 &lt; 3, "Needs Improvement", Q1913 &lt;= 4, "Good", Q1913 &gt; 4, "Excellent" )</f>
        <v>Needs Improvement</v>
      </c>
      <c r="AH1913" t="str">
        <f t="shared" si="59"/>
        <v>Needs Improvement</v>
      </c>
    </row>
    <row r="1914" spans="1:34" x14ac:dyDescent="0.35">
      <c r="A1914">
        <v>2436</v>
      </c>
      <c r="B1914" s="1">
        <v>44925</v>
      </c>
      <c r="C1914" t="s">
        <v>133</v>
      </c>
      <c r="D1914" t="s">
        <v>74</v>
      </c>
      <c r="E1914" t="s">
        <v>108</v>
      </c>
      <c r="F1914" t="s">
        <v>55</v>
      </c>
      <c r="G1914" t="s">
        <v>56</v>
      </c>
      <c r="H1914" t="s">
        <v>46</v>
      </c>
      <c r="I1914" t="s">
        <v>34</v>
      </c>
      <c r="J1914" t="s">
        <v>70</v>
      </c>
      <c r="K1914" s="1">
        <v>21298</v>
      </c>
      <c r="L1914" t="s">
        <v>36</v>
      </c>
      <c r="M1914" t="s">
        <v>48</v>
      </c>
      <c r="N1914" t="s">
        <v>84</v>
      </c>
      <c r="O1914" t="s">
        <v>39</v>
      </c>
      <c r="P1914" t="s">
        <v>40</v>
      </c>
      <c r="Q1914">
        <v>4</v>
      </c>
      <c r="R1914" s="1">
        <v>44869</v>
      </c>
      <c r="S1914">
        <v>1</v>
      </c>
      <c r="T1914">
        <v>3</v>
      </c>
      <c r="U1914">
        <v>3</v>
      </c>
      <c r="V1914" s="1">
        <v>45055</v>
      </c>
      <c r="W1914" t="s">
        <v>62</v>
      </c>
      <c r="X1914" t="s">
        <v>51</v>
      </c>
      <c r="Y1914" t="s">
        <v>43</v>
      </c>
      <c r="Z1914">
        <v>5</v>
      </c>
      <c r="AA1914">
        <v>985.02</v>
      </c>
      <c r="AB1914">
        <v>64</v>
      </c>
      <c r="AC1914" t="str" cm="1">
        <f t="array" ref="AC1914">_xlfn.IFS(AB1914 &lt;=29, "Young Adult", AB1914 &lt;=44, "Adult", AB1914 &lt;=59, "Middle Age", AB1914 &gt; 59, "Old")</f>
        <v>Old</v>
      </c>
      <c r="AD1914">
        <f t="shared" ca="1" si="58"/>
        <v>3</v>
      </c>
      <c r="AE1914" t="str" cm="1">
        <f t="array" ref="AE1914">_xlfn.IFS(S1914 &lt; 3, "Low", S1914 &lt;= 4, "Medium", S1914 &gt; 4, "High")</f>
        <v>Low</v>
      </c>
      <c r="AF1914" t="str" cm="1">
        <f t="array" ref="AF1914">_xlfn.IFS(T1914 &lt; 3, "Unsatisfied", T1914 &lt;= 4, "Neutral", T1914 &gt; 4, "Satisfied" )</f>
        <v>Neutral</v>
      </c>
      <c r="AG1914" t="str" cm="1">
        <f t="array" ref="AG1914">_xlfn.IFS(Q1914 &lt; 3, "Needs Improvement", Q1914 &lt;= 4, "Good", Q1914 &gt; 4, "Excellent" )</f>
        <v>Good</v>
      </c>
      <c r="AH1914" t="str">
        <f t="shared" si="59"/>
        <v>Needs Improvement</v>
      </c>
    </row>
    <row r="1915" spans="1:34" x14ac:dyDescent="0.35">
      <c r="A1915">
        <v>2437</v>
      </c>
      <c r="B1915" s="1">
        <v>43986</v>
      </c>
      <c r="C1915" t="s">
        <v>133</v>
      </c>
      <c r="D1915" t="s">
        <v>81</v>
      </c>
      <c r="E1915" t="s">
        <v>108</v>
      </c>
      <c r="F1915" t="s">
        <v>55</v>
      </c>
      <c r="G1915" t="s">
        <v>45</v>
      </c>
      <c r="H1915" t="s">
        <v>55</v>
      </c>
      <c r="I1915" t="s">
        <v>34</v>
      </c>
      <c r="J1915" t="s">
        <v>100</v>
      </c>
      <c r="K1915" s="1">
        <v>28275</v>
      </c>
      <c r="L1915" t="s">
        <v>36</v>
      </c>
      <c r="M1915" t="s">
        <v>37</v>
      </c>
      <c r="N1915" t="s">
        <v>60</v>
      </c>
      <c r="O1915" t="s">
        <v>61</v>
      </c>
      <c r="P1915" t="s">
        <v>40</v>
      </c>
      <c r="Q1915">
        <v>2</v>
      </c>
      <c r="R1915" s="1">
        <v>44851</v>
      </c>
      <c r="S1915">
        <v>3</v>
      </c>
      <c r="T1915">
        <v>5</v>
      </c>
      <c r="U1915">
        <v>2</v>
      </c>
      <c r="V1915" s="1">
        <v>45048</v>
      </c>
      <c r="W1915" t="s">
        <v>50</v>
      </c>
      <c r="X1915" t="s">
        <v>51</v>
      </c>
      <c r="Y1915" t="s">
        <v>63</v>
      </c>
      <c r="Z1915">
        <v>2</v>
      </c>
      <c r="AA1915">
        <v>669.99</v>
      </c>
      <c r="AB1915">
        <v>43</v>
      </c>
      <c r="AC1915" t="str" cm="1">
        <f t="array" ref="AC1915">_xlfn.IFS(AB1915 &lt;=29, "Young Adult", AB1915 &lt;=44, "Adult", AB1915 &lt;=59, "Middle Age", AB1915 &gt; 59, "Old")</f>
        <v>Adult</v>
      </c>
      <c r="AD1915">
        <f t="shared" ca="1" si="58"/>
        <v>6</v>
      </c>
      <c r="AE1915" t="str" cm="1">
        <f t="array" ref="AE1915">_xlfn.IFS(S1915 &lt; 3, "Low", S1915 &lt;= 4, "Medium", S1915 &gt; 4, "High")</f>
        <v>Medium</v>
      </c>
      <c r="AF1915" t="str" cm="1">
        <f t="array" ref="AF1915">_xlfn.IFS(T1915 &lt; 3, "Unsatisfied", T1915 &lt;= 4, "Neutral", T1915 &gt; 4, "Satisfied" )</f>
        <v>Satisfied</v>
      </c>
      <c r="AG1915" t="str" cm="1">
        <f t="array" ref="AG1915">_xlfn.IFS(Q1915 &lt; 3, "Needs Improvement", Q1915 &lt;= 4, "Good", Q1915 &gt; 4, "Excellent" )</f>
        <v>Needs Improvement</v>
      </c>
      <c r="AH1915" t="str">
        <f t="shared" si="59"/>
        <v>Needs Improvement</v>
      </c>
    </row>
    <row r="1916" spans="1:34" x14ac:dyDescent="0.35">
      <c r="A1916">
        <v>2438</v>
      </c>
      <c r="B1916" s="1">
        <v>44633</v>
      </c>
      <c r="C1916" t="s">
        <v>133</v>
      </c>
      <c r="D1916" t="s">
        <v>54</v>
      </c>
      <c r="E1916" t="s">
        <v>30</v>
      </c>
      <c r="F1916" t="s">
        <v>31</v>
      </c>
      <c r="G1916" t="s">
        <v>45</v>
      </c>
      <c r="H1916" t="s">
        <v>55</v>
      </c>
      <c r="I1916" t="s">
        <v>34</v>
      </c>
      <c r="J1916" t="s">
        <v>103</v>
      </c>
      <c r="K1916" s="1">
        <v>23642</v>
      </c>
      <c r="L1916" t="s">
        <v>36</v>
      </c>
      <c r="M1916" t="s">
        <v>37</v>
      </c>
      <c r="N1916" t="s">
        <v>72</v>
      </c>
      <c r="O1916" t="s">
        <v>77</v>
      </c>
      <c r="P1916" t="s">
        <v>40</v>
      </c>
      <c r="Q1916">
        <v>5</v>
      </c>
      <c r="R1916" s="1">
        <v>44874</v>
      </c>
      <c r="S1916">
        <v>4</v>
      </c>
      <c r="T1916">
        <v>1</v>
      </c>
      <c r="U1916">
        <v>4</v>
      </c>
      <c r="V1916" s="1">
        <v>44879</v>
      </c>
      <c r="W1916" t="s">
        <v>50</v>
      </c>
      <c r="X1916" t="s">
        <v>51</v>
      </c>
      <c r="Y1916" t="s">
        <v>43</v>
      </c>
      <c r="Z1916">
        <v>1</v>
      </c>
      <c r="AA1916">
        <v>101.26</v>
      </c>
      <c r="AB1916">
        <v>58</v>
      </c>
      <c r="AC1916" t="str" cm="1">
        <f t="array" ref="AC1916">_xlfn.IFS(AB1916 &lt;=29, "Young Adult", AB1916 &lt;=44, "Adult", AB1916 &lt;=59, "Middle Age", AB1916 &gt; 59, "Old")</f>
        <v>Middle Age</v>
      </c>
      <c r="AD1916">
        <f t="shared" ca="1" si="58"/>
        <v>4</v>
      </c>
      <c r="AE1916" t="str" cm="1">
        <f t="array" ref="AE1916">_xlfn.IFS(S1916 &lt; 3, "Low", S1916 &lt;= 4, "Medium", S1916 &gt; 4, "High")</f>
        <v>Medium</v>
      </c>
      <c r="AF1916" t="str" cm="1">
        <f t="array" ref="AF1916">_xlfn.IFS(T1916 &lt; 3, "Unsatisfied", T1916 &lt;= 4, "Neutral", T1916 &gt; 4, "Satisfied" )</f>
        <v>Unsatisfied</v>
      </c>
      <c r="AG1916" t="str" cm="1">
        <f t="array" ref="AG1916">_xlfn.IFS(Q1916 &lt; 3, "Needs Improvement", Q1916 &lt;= 4, "Good", Q1916 &gt; 4, "Excellent" )</f>
        <v>Excellent</v>
      </c>
      <c r="AH1916" t="str">
        <f t="shared" si="59"/>
        <v>Needs Improvement</v>
      </c>
    </row>
    <row r="1917" spans="1:34" x14ac:dyDescent="0.35">
      <c r="A1917">
        <v>2439</v>
      </c>
      <c r="B1917" s="1">
        <v>44429</v>
      </c>
      <c r="C1917" t="s">
        <v>133</v>
      </c>
      <c r="D1917" t="s">
        <v>69</v>
      </c>
      <c r="E1917" t="s">
        <v>30</v>
      </c>
      <c r="F1917" t="s">
        <v>31</v>
      </c>
      <c r="G1917" t="s">
        <v>56</v>
      </c>
      <c r="H1917" t="s">
        <v>46</v>
      </c>
      <c r="I1917" t="s">
        <v>34</v>
      </c>
      <c r="J1917" t="s">
        <v>79</v>
      </c>
      <c r="K1917" s="1">
        <v>16202</v>
      </c>
      <c r="L1917" t="s">
        <v>36</v>
      </c>
      <c r="M1917" t="s">
        <v>37</v>
      </c>
      <c r="N1917" t="s">
        <v>38</v>
      </c>
      <c r="O1917" t="s">
        <v>61</v>
      </c>
      <c r="P1917" t="s">
        <v>40</v>
      </c>
      <c r="Q1917">
        <v>5</v>
      </c>
      <c r="R1917" s="1">
        <v>44788</v>
      </c>
      <c r="S1917">
        <v>4</v>
      </c>
      <c r="T1917">
        <v>3</v>
      </c>
      <c r="U1917">
        <v>5</v>
      </c>
      <c r="V1917" s="1">
        <v>44863</v>
      </c>
      <c r="W1917" t="s">
        <v>62</v>
      </c>
      <c r="X1917" t="s">
        <v>51</v>
      </c>
      <c r="Y1917" t="s">
        <v>43</v>
      </c>
      <c r="Z1917">
        <v>4</v>
      </c>
      <c r="AA1917">
        <v>816.24</v>
      </c>
      <c r="AB1917">
        <v>77</v>
      </c>
      <c r="AC1917" t="str" cm="1">
        <f t="array" ref="AC1917">_xlfn.IFS(AB1917 &lt;=29, "Young Adult", AB1917 &lt;=44, "Adult", AB1917 &lt;=59, "Middle Age", AB1917 &gt; 59, "Old")</f>
        <v>Old</v>
      </c>
      <c r="AD1917">
        <f t="shared" ca="1" si="58"/>
        <v>4</v>
      </c>
      <c r="AE1917" t="str" cm="1">
        <f t="array" ref="AE1917">_xlfn.IFS(S1917 &lt; 3, "Low", S1917 &lt;= 4, "Medium", S1917 &gt; 4, "High")</f>
        <v>Medium</v>
      </c>
      <c r="AF1917" t="str" cm="1">
        <f t="array" ref="AF1917">_xlfn.IFS(T1917 &lt; 3, "Unsatisfied", T1917 &lt;= 4, "Neutral", T1917 &gt; 4, "Satisfied" )</f>
        <v>Neutral</v>
      </c>
      <c r="AG1917" t="str" cm="1">
        <f t="array" ref="AG1917">_xlfn.IFS(Q1917 &lt; 3, "Needs Improvement", Q1917 &lt;= 4, "Good", Q1917 &gt; 4, "Excellent" )</f>
        <v>Excellent</v>
      </c>
      <c r="AH1917" t="str">
        <f t="shared" si="59"/>
        <v>Needs Improvement</v>
      </c>
    </row>
    <row r="1918" spans="1:34" x14ac:dyDescent="0.35">
      <c r="A1918">
        <v>2440</v>
      </c>
      <c r="B1918" s="1">
        <v>44331</v>
      </c>
      <c r="C1918" t="s">
        <v>133</v>
      </c>
      <c r="D1918" t="s">
        <v>29</v>
      </c>
      <c r="E1918" t="s">
        <v>30</v>
      </c>
      <c r="F1918" t="s">
        <v>31</v>
      </c>
      <c r="G1918" t="s">
        <v>56</v>
      </c>
      <c r="H1918" t="s">
        <v>33</v>
      </c>
      <c r="I1918" t="s">
        <v>34</v>
      </c>
      <c r="J1918" t="s">
        <v>65</v>
      </c>
      <c r="K1918" s="1">
        <v>22850</v>
      </c>
      <c r="L1918" t="s">
        <v>36</v>
      </c>
      <c r="M1918" t="s">
        <v>48</v>
      </c>
      <c r="N1918" t="s">
        <v>60</v>
      </c>
      <c r="O1918" t="s">
        <v>77</v>
      </c>
      <c r="P1918" t="s">
        <v>40</v>
      </c>
      <c r="Q1918">
        <v>1</v>
      </c>
      <c r="R1918" s="1">
        <v>44993</v>
      </c>
      <c r="S1918">
        <v>2</v>
      </c>
      <c r="T1918">
        <v>5</v>
      </c>
      <c r="U1918">
        <v>2</v>
      </c>
      <c r="V1918" s="1">
        <v>44889</v>
      </c>
      <c r="W1918" t="s">
        <v>92</v>
      </c>
      <c r="X1918" t="s">
        <v>42</v>
      </c>
      <c r="Y1918" t="s">
        <v>43</v>
      </c>
      <c r="Z1918">
        <v>4</v>
      </c>
      <c r="AA1918">
        <v>809.02</v>
      </c>
      <c r="AB1918">
        <v>59</v>
      </c>
      <c r="AC1918" t="str" cm="1">
        <f t="array" ref="AC1918">_xlfn.IFS(AB1918 &lt;=29, "Young Adult", AB1918 &lt;=44, "Adult", AB1918 &lt;=59, "Middle Age", AB1918 &gt; 59, "Old")</f>
        <v>Middle Age</v>
      </c>
      <c r="AD1918">
        <f t="shared" ca="1" si="58"/>
        <v>5</v>
      </c>
      <c r="AE1918" t="str" cm="1">
        <f t="array" ref="AE1918">_xlfn.IFS(S1918 &lt; 3, "Low", S1918 &lt;= 4, "Medium", S1918 &gt; 4, "High")</f>
        <v>Low</v>
      </c>
      <c r="AF1918" t="str" cm="1">
        <f t="array" ref="AF1918">_xlfn.IFS(T1918 &lt; 3, "Unsatisfied", T1918 &lt;= 4, "Neutral", T1918 &gt; 4, "Satisfied" )</f>
        <v>Satisfied</v>
      </c>
      <c r="AG1918" t="str" cm="1">
        <f t="array" ref="AG1918">_xlfn.IFS(Q1918 &lt; 3, "Needs Improvement", Q1918 &lt;= 4, "Good", Q1918 &gt; 4, "Excellent" )</f>
        <v>Needs Improvement</v>
      </c>
      <c r="AH1918" t="str">
        <f t="shared" si="59"/>
        <v>Needs Improvement</v>
      </c>
    </row>
    <row r="1919" spans="1:34" x14ac:dyDescent="0.35">
      <c r="A1919">
        <v>2441</v>
      </c>
      <c r="B1919" s="1">
        <v>44391</v>
      </c>
      <c r="C1919" t="s">
        <v>136</v>
      </c>
      <c r="D1919" t="s">
        <v>85</v>
      </c>
      <c r="E1919" t="s">
        <v>30</v>
      </c>
      <c r="F1919" t="s">
        <v>31</v>
      </c>
      <c r="G1919" t="s">
        <v>56</v>
      </c>
      <c r="H1919" t="s">
        <v>46</v>
      </c>
      <c r="I1919" t="s">
        <v>34</v>
      </c>
      <c r="J1919" t="s">
        <v>58</v>
      </c>
      <c r="K1919" s="1">
        <v>27017</v>
      </c>
      <c r="L1919" t="s">
        <v>36</v>
      </c>
      <c r="M1919" t="s">
        <v>48</v>
      </c>
      <c r="N1919" t="s">
        <v>49</v>
      </c>
      <c r="O1919" t="s">
        <v>67</v>
      </c>
      <c r="P1919" t="s">
        <v>40</v>
      </c>
      <c r="Q1919">
        <v>2</v>
      </c>
      <c r="R1919" s="1">
        <v>44851</v>
      </c>
      <c r="S1919">
        <v>2</v>
      </c>
      <c r="T1919">
        <v>4</v>
      </c>
      <c r="U1919">
        <v>2</v>
      </c>
      <c r="V1919" s="1">
        <v>44851</v>
      </c>
      <c r="W1919" t="s">
        <v>62</v>
      </c>
      <c r="X1919" t="s">
        <v>51</v>
      </c>
      <c r="Y1919" t="s">
        <v>73</v>
      </c>
      <c r="Z1919">
        <v>5</v>
      </c>
      <c r="AA1919">
        <v>559.08000000000004</v>
      </c>
      <c r="AB1919">
        <v>48</v>
      </c>
      <c r="AC1919" t="str" cm="1">
        <f t="array" ref="AC1919">_xlfn.IFS(AB1919 &lt;=29, "Young Adult", AB1919 &lt;=44, "Adult", AB1919 &lt;=59, "Middle Age", AB1919 &gt; 59, "Old")</f>
        <v>Middle Age</v>
      </c>
      <c r="AD1919">
        <f t="shared" ca="1" si="58"/>
        <v>4</v>
      </c>
      <c r="AE1919" t="str" cm="1">
        <f t="array" ref="AE1919">_xlfn.IFS(S1919 &lt; 3, "Low", S1919 &lt;= 4, "Medium", S1919 &gt; 4, "High")</f>
        <v>Low</v>
      </c>
      <c r="AF1919" t="str" cm="1">
        <f t="array" ref="AF1919">_xlfn.IFS(T1919 &lt; 3, "Unsatisfied", T1919 &lt;= 4, "Neutral", T1919 &gt; 4, "Satisfied" )</f>
        <v>Neutral</v>
      </c>
      <c r="AG1919" t="str" cm="1">
        <f t="array" ref="AG1919">_xlfn.IFS(Q1919 &lt; 3, "Needs Improvement", Q1919 &lt;= 4, "Good", Q1919 &gt; 4, "Excellent" )</f>
        <v>Needs Improvement</v>
      </c>
      <c r="AH1919" t="str">
        <f t="shared" si="59"/>
        <v>Needs Improvement</v>
      </c>
    </row>
    <row r="1920" spans="1:34" x14ac:dyDescent="0.35">
      <c r="A1920">
        <v>2442</v>
      </c>
      <c r="B1920" s="1">
        <v>44957</v>
      </c>
      <c r="C1920" t="s">
        <v>148</v>
      </c>
      <c r="D1920" t="s">
        <v>85</v>
      </c>
      <c r="E1920" t="s">
        <v>30</v>
      </c>
      <c r="F1920" t="s">
        <v>31</v>
      </c>
      <c r="G1920" t="s">
        <v>32</v>
      </c>
      <c r="H1920" t="s">
        <v>55</v>
      </c>
      <c r="I1920" t="s">
        <v>34</v>
      </c>
      <c r="J1920" t="s">
        <v>82</v>
      </c>
      <c r="K1920" s="1">
        <v>26770</v>
      </c>
      <c r="L1920" t="s">
        <v>36</v>
      </c>
      <c r="M1920" t="s">
        <v>37</v>
      </c>
      <c r="N1920" t="s">
        <v>72</v>
      </c>
      <c r="O1920" t="s">
        <v>77</v>
      </c>
      <c r="P1920" t="s">
        <v>40</v>
      </c>
      <c r="Q1920">
        <v>1</v>
      </c>
      <c r="R1920" s="1">
        <v>44952</v>
      </c>
      <c r="S1920">
        <v>2</v>
      </c>
      <c r="T1920">
        <v>1</v>
      </c>
      <c r="U1920">
        <v>5</v>
      </c>
      <c r="V1920" s="1">
        <v>44944</v>
      </c>
      <c r="W1920" t="s">
        <v>92</v>
      </c>
      <c r="X1920" t="s">
        <v>42</v>
      </c>
      <c r="Y1920" t="s">
        <v>43</v>
      </c>
      <c r="Z1920">
        <v>2</v>
      </c>
      <c r="AA1920">
        <v>688.8</v>
      </c>
      <c r="AB1920">
        <v>50</v>
      </c>
      <c r="AC1920" t="str" cm="1">
        <f t="array" ref="AC1920">_xlfn.IFS(AB1920 &lt;=29, "Young Adult", AB1920 &lt;=44, "Adult", AB1920 &lt;=59, "Middle Age", AB1920 &gt; 59, "Old")</f>
        <v>Middle Age</v>
      </c>
      <c r="AD1920">
        <f t="shared" ca="1" si="58"/>
        <v>3</v>
      </c>
      <c r="AE1920" t="str" cm="1">
        <f t="array" ref="AE1920">_xlfn.IFS(S1920 &lt; 3, "Low", S1920 &lt;= 4, "Medium", S1920 &gt; 4, "High")</f>
        <v>Low</v>
      </c>
      <c r="AF1920" t="str" cm="1">
        <f t="array" ref="AF1920">_xlfn.IFS(T1920 &lt; 3, "Unsatisfied", T1920 &lt;= 4, "Neutral", T1920 &gt; 4, "Satisfied" )</f>
        <v>Unsatisfied</v>
      </c>
      <c r="AG1920" t="str" cm="1">
        <f t="array" ref="AG1920">_xlfn.IFS(Q1920 &lt; 3, "Needs Improvement", Q1920 &lt;= 4, "Good", Q1920 &gt; 4, "Excellent" )</f>
        <v>Needs Improvement</v>
      </c>
      <c r="AH1920" t="str">
        <f t="shared" si="59"/>
        <v>Needs Improvement</v>
      </c>
    </row>
    <row r="1921" spans="1:34" x14ac:dyDescent="0.35">
      <c r="A1921">
        <v>2443</v>
      </c>
      <c r="B1921" s="1">
        <v>44039</v>
      </c>
      <c r="C1921" t="s">
        <v>120</v>
      </c>
      <c r="D1921" t="s">
        <v>44</v>
      </c>
      <c r="E1921" t="s">
        <v>30</v>
      </c>
      <c r="F1921" t="s">
        <v>46</v>
      </c>
      <c r="G1921" t="s">
        <v>56</v>
      </c>
      <c r="H1921" t="s">
        <v>55</v>
      </c>
      <c r="I1921" t="s">
        <v>34</v>
      </c>
      <c r="J1921" t="s">
        <v>101</v>
      </c>
      <c r="K1921" s="1">
        <v>27847</v>
      </c>
      <c r="L1921" t="s">
        <v>36</v>
      </c>
      <c r="M1921" t="s">
        <v>37</v>
      </c>
      <c r="N1921" t="s">
        <v>38</v>
      </c>
      <c r="O1921" t="s">
        <v>39</v>
      </c>
      <c r="P1921" t="s">
        <v>40</v>
      </c>
      <c r="Q1921">
        <v>1</v>
      </c>
      <c r="R1921" s="1">
        <v>44790</v>
      </c>
      <c r="S1921">
        <v>4</v>
      </c>
      <c r="T1921">
        <v>3</v>
      </c>
      <c r="U1921">
        <v>5</v>
      </c>
      <c r="V1921" s="1">
        <v>44925</v>
      </c>
      <c r="W1921" t="s">
        <v>62</v>
      </c>
      <c r="X1921" t="s">
        <v>51</v>
      </c>
      <c r="Y1921" t="s">
        <v>63</v>
      </c>
      <c r="Z1921">
        <v>5</v>
      </c>
      <c r="AA1921">
        <v>300.20999999999998</v>
      </c>
      <c r="AB1921">
        <v>44</v>
      </c>
      <c r="AC1921" t="str" cm="1">
        <f t="array" ref="AC1921">_xlfn.IFS(AB1921 &lt;=29, "Young Adult", AB1921 &lt;=44, "Adult", AB1921 &lt;=59, "Middle Age", AB1921 &gt; 59, "Old")</f>
        <v>Adult</v>
      </c>
      <c r="AD1921">
        <f t="shared" ca="1" si="58"/>
        <v>5</v>
      </c>
      <c r="AE1921" t="str" cm="1">
        <f t="array" ref="AE1921">_xlfn.IFS(S1921 &lt; 3, "Low", S1921 &lt;= 4, "Medium", S1921 &gt; 4, "High")</f>
        <v>Medium</v>
      </c>
      <c r="AF1921" t="str" cm="1">
        <f t="array" ref="AF1921">_xlfn.IFS(T1921 &lt; 3, "Unsatisfied", T1921 &lt;= 4, "Neutral", T1921 &gt; 4, "Satisfied" )</f>
        <v>Neutral</v>
      </c>
      <c r="AG1921" t="str" cm="1">
        <f t="array" ref="AG1921">_xlfn.IFS(Q1921 &lt; 3, "Needs Improvement", Q1921 &lt;= 4, "Good", Q1921 &gt; 4, "Excellent" )</f>
        <v>Needs Improvement</v>
      </c>
      <c r="AH1921" t="str">
        <f t="shared" si="59"/>
        <v>Needs Improvement</v>
      </c>
    </row>
    <row r="1922" spans="1:34" x14ac:dyDescent="0.35">
      <c r="A1922">
        <v>2444</v>
      </c>
      <c r="B1922" s="1">
        <v>45032</v>
      </c>
      <c r="C1922" t="s">
        <v>120</v>
      </c>
      <c r="D1922" t="s">
        <v>87</v>
      </c>
      <c r="E1922" t="s">
        <v>30</v>
      </c>
      <c r="F1922" t="s">
        <v>46</v>
      </c>
      <c r="G1922" t="s">
        <v>32</v>
      </c>
      <c r="H1922" t="s">
        <v>46</v>
      </c>
      <c r="I1922" t="s">
        <v>95</v>
      </c>
      <c r="J1922" t="s">
        <v>101</v>
      </c>
      <c r="K1922" s="1">
        <v>21070</v>
      </c>
      <c r="L1922" t="s">
        <v>36</v>
      </c>
      <c r="M1922" t="s">
        <v>37</v>
      </c>
      <c r="N1922" t="s">
        <v>72</v>
      </c>
      <c r="O1922" t="s">
        <v>61</v>
      </c>
      <c r="P1922" t="s">
        <v>40</v>
      </c>
      <c r="Q1922">
        <v>4</v>
      </c>
      <c r="R1922" s="1">
        <v>45143</v>
      </c>
      <c r="S1922">
        <v>1</v>
      </c>
      <c r="T1922">
        <v>1</v>
      </c>
      <c r="U1922">
        <v>5</v>
      </c>
      <c r="V1922" s="1">
        <v>44868</v>
      </c>
      <c r="W1922" t="s">
        <v>62</v>
      </c>
      <c r="X1922" t="s">
        <v>51</v>
      </c>
      <c r="Y1922" t="s">
        <v>63</v>
      </c>
      <c r="Z1922">
        <v>1</v>
      </c>
      <c r="AA1922">
        <v>851.57</v>
      </c>
      <c r="AB1922">
        <v>66</v>
      </c>
      <c r="AC1922" t="str" cm="1">
        <f t="array" ref="AC1922">_xlfn.IFS(AB1922 &lt;=29, "Young Adult", AB1922 &lt;=44, "Adult", AB1922 &lt;=59, "Middle Age", AB1922 &gt; 59, "Old")</f>
        <v>Old</v>
      </c>
      <c r="AD1922">
        <f t="shared" ca="1" si="58"/>
        <v>3</v>
      </c>
      <c r="AE1922" t="str" cm="1">
        <f t="array" ref="AE1922">_xlfn.IFS(S1922 &lt; 3, "Low", S1922 &lt;= 4, "Medium", S1922 &gt; 4, "High")</f>
        <v>Low</v>
      </c>
      <c r="AF1922" t="str" cm="1">
        <f t="array" ref="AF1922">_xlfn.IFS(T1922 &lt; 3, "Unsatisfied", T1922 &lt;= 4, "Neutral", T1922 &gt; 4, "Satisfied" )</f>
        <v>Unsatisfied</v>
      </c>
      <c r="AG1922" t="str" cm="1">
        <f t="array" ref="AG1922">_xlfn.IFS(Q1922 &lt; 3, "Needs Improvement", Q1922 &lt;= 4, "Good", Q1922 &gt; 4, "Excellent" )</f>
        <v>Good</v>
      </c>
      <c r="AH1922" t="str">
        <f t="shared" si="59"/>
        <v>Effective</v>
      </c>
    </row>
    <row r="1923" spans="1:34" x14ac:dyDescent="0.35">
      <c r="A1923">
        <v>2445</v>
      </c>
      <c r="B1923" s="1">
        <v>43829</v>
      </c>
      <c r="C1923" t="s">
        <v>133</v>
      </c>
      <c r="D1923" t="s">
        <v>87</v>
      </c>
      <c r="E1923" t="s">
        <v>30</v>
      </c>
      <c r="F1923" t="s">
        <v>31</v>
      </c>
      <c r="G1923" t="s">
        <v>56</v>
      </c>
      <c r="H1923" t="s">
        <v>33</v>
      </c>
      <c r="I1923" t="s">
        <v>34</v>
      </c>
      <c r="J1923" t="s">
        <v>65</v>
      </c>
      <c r="K1923" s="1">
        <v>25568</v>
      </c>
      <c r="L1923" t="s">
        <v>36</v>
      </c>
      <c r="M1923" t="s">
        <v>37</v>
      </c>
      <c r="N1923" t="s">
        <v>84</v>
      </c>
      <c r="O1923" t="s">
        <v>39</v>
      </c>
      <c r="P1923" t="s">
        <v>40</v>
      </c>
      <c r="Q1923">
        <v>2</v>
      </c>
      <c r="R1923" s="1">
        <v>44885</v>
      </c>
      <c r="S1923">
        <v>3</v>
      </c>
      <c r="T1923">
        <v>4</v>
      </c>
      <c r="U1923">
        <v>5</v>
      </c>
      <c r="V1923" s="1">
        <v>45057</v>
      </c>
      <c r="W1923" t="s">
        <v>41</v>
      </c>
      <c r="X1923" t="s">
        <v>51</v>
      </c>
      <c r="Y1923" t="s">
        <v>43</v>
      </c>
      <c r="Z1923">
        <v>1</v>
      </c>
      <c r="AA1923">
        <v>833.89</v>
      </c>
      <c r="AB1923">
        <v>50</v>
      </c>
      <c r="AC1923" t="str" cm="1">
        <f t="array" ref="AC1923">_xlfn.IFS(AB1923 &lt;=29, "Young Adult", AB1923 &lt;=44, "Adult", AB1923 &lt;=59, "Middle Age", AB1923 &gt; 59, "Old")</f>
        <v>Middle Age</v>
      </c>
      <c r="AD1923">
        <f t="shared" ref="AD1923:AD1986" ca="1" si="60">DATEDIF(B1923, TODAY(), "Y")</f>
        <v>6</v>
      </c>
      <c r="AE1923" t="str" cm="1">
        <f t="array" ref="AE1923">_xlfn.IFS(S1923 &lt; 3, "Low", S1923 &lt;= 4, "Medium", S1923 &gt; 4, "High")</f>
        <v>Medium</v>
      </c>
      <c r="AF1923" t="str" cm="1">
        <f t="array" ref="AF1923">_xlfn.IFS(T1923 &lt; 3, "Unsatisfied", T1923 &lt;= 4, "Neutral", T1923 &gt; 4, "Satisfied" )</f>
        <v>Neutral</v>
      </c>
      <c r="AG1923" t="str" cm="1">
        <f t="array" ref="AG1923">_xlfn.IFS(Q1923 &lt; 3, "Needs Improvement", Q1923 &lt;= 4, "Good", Q1923 &gt; 4, "Excellent" )</f>
        <v>Needs Improvement</v>
      </c>
      <c r="AH1923" t="str">
        <f t="shared" ref="AH1923:AH1986" si="61">IF(AND(Y1923 = "Passed", Q1923 &gt; 4), "Highly Effective", IF(AND(Y1923 = "Completed", Q1923 &gt;= 3), "Effective", "Needs Improvement"))</f>
        <v>Needs Improvement</v>
      </c>
    </row>
    <row r="1924" spans="1:34" x14ac:dyDescent="0.35">
      <c r="A1924">
        <v>2446</v>
      </c>
      <c r="B1924" s="1">
        <v>44536</v>
      </c>
      <c r="C1924" t="s">
        <v>133</v>
      </c>
      <c r="D1924" t="s">
        <v>81</v>
      </c>
      <c r="E1924" t="s">
        <v>30</v>
      </c>
      <c r="F1924" t="s">
        <v>31</v>
      </c>
      <c r="G1924" t="s">
        <v>32</v>
      </c>
      <c r="H1924" t="s">
        <v>55</v>
      </c>
      <c r="I1924" t="s">
        <v>34</v>
      </c>
      <c r="J1924" t="s">
        <v>82</v>
      </c>
      <c r="K1924" s="1">
        <v>17826</v>
      </c>
      <c r="L1924" t="s">
        <v>36</v>
      </c>
      <c r="M1924" t="s">
        <v>48</v>
      </c>
      <c r="N1924" t="s">
        <v>72</v>
      </c>
      <c r="O1924" t="s">
        <v>77</v>
      </c>
      <c r="P1924" t="s">
        <v>40</v>
      </c>
      <c r="Q1924">
        <v>5</v>
      </c>
      <c r="R1924" s="1">
        <v>45086</v>
      </c>
      <c r="S1924">
        <v>1</v>
      </c>
      <c r="T1924">
        <v>2</v>
      </c>
      <c r="U1924">
        <v>5</v>
      </c>
      <c r="V1924" s="1">
        <v>45096</v>
      </c>
      <c r="W1924" t="s">
        <v>92</v>
      </c>
      <c r="X1924" t="s">
        <v>51</v>
      </c>
      <c r="Y1924" t="s">
        <v>73</v>
      </c>
      <c r="Z1924">
        <v>1</v>
      </c>
      <c r="AA1924">
        <v>129.32</v>
      </c>
      <c r="AB1924">
        <v>73</v>
      </c>
      <c r="AC1924" t="str" cm="1">
        <f t="array" ref="AC1924">_xlfn.IFS(AB1924 &lt;=29, "Young Adult", AB1924 &lt;=44, "Adult", AB1924 &lt;=59, "Middle Age", AB1924 &gt; 59, "Old")</f>
        <v>Old</v>
      </c>
      <c r="AD1924">
        <f t="shared" ca="1" si="60"/>
        <v>4</v>
      </c>
      <c r="AE1924" t="str" cm="1">
        <f t="array" ref="AE1924">_xlfn.IFS(S1924 &lt; 3, "Low", S1924 &lt;= 4, "Medium", S1924 &gt; 4, "High")</f>
        <v>Low</v>
      </c>
      <c r="AF1924" t="str" cm="1">
        <f t="array" ref="AF1924">_xlfn.IFS(T1924 &lt; 3, "Unsatisfied", T1924 &lt;= 4, "Neutral", T1924 &gt; 4, "Satisfied" )</f>
        <v>Unsatisfied</v>
      </c>
      <c r="AG1924" t="str" cm="1">
        <f t="array" ref="AG1924">_xlfn.IFS(Q1924 &lt; 3, "Needs Improvement", Q1924 &lt;= 4, "Good", Q1924 &gt; 4, "Excellent" )</f>
        <v>Excellent</v>
      </c>
      <c r="AH1924" t="str">
        <f t="shared" si="61"/>
        <v>Highly Effective</v>
      </c>
    </row>
    <row r="1925" spans="1:34" x14ac:dyDescent="0.35">
      <c r="A1925">
        <v>2447</v>
      </c>
      <c r="B1925" s="1">
        <v>43863</v>
      </c>
      <c r="C1925" t="s">
        <v>133</v>
      </c>
      <c r="D1925" t="s">
        <v>54</v>
      </c>
      <c r="E1925" t="s">
        <v>30</v>
      </c>
      <c r="F1925" t="s">
        <v>55</v>
      </c>
      <c r="G1925" t="s">
        <v>45</v>
      </c>
      <c r="H1925" t="s">
        <v>55</v>
      </c>
      <c r="I1925" t="s">
        <v>34</v>
      </c>
      <c r="J1925" t="s">
        <v>79</v>
      </c>
      <c r="K1925" s="1">
        <v>33707</v>
      </c>
      <c r="L1925" t="s">
        <v>36</v>
      </c>
      <c r="M1925" t="s">
        <v>37</v>
      </c>
      <c r="N1925" t="s">
        <v>38</v>
      </c>
      <c r="O1925" t="s">
        <v>39</v>
      </c>
      <c r="P1925" t="s">
        <v>40</v>
      </c>
      <c r="Q1925">
        <v>4</v>
      </c>
      <c r="R1925" s="1">
        <v>44958</v>
      </c>
      <c r="S1925">
        <v>5</v>
      </c>
      <c r="T1925">
        <v>3</v>
      </c>
      <c r="U1925">
        <v>4</v>
      </c>
      <c r="V1925" s="1">
        <v>44794</v>
      </c>
      <c r="W1925" t="s">
        <v>68</v>
      </c>
      <c r="X1925" t="s">
        <v>42</v>
      </c>
      <c r="Y1925" t="s">
        <v>63</v>
      </c>
      <c r="Z1925">
        <v>1</v>
      </c>
      <c r="AA1925">
        <v>505.6</v>
      </c>
      <c r="AB1925">
        <v>28</v>
      </c>
      <c r="AC1925" t="str" cm="1">
        <f t="array" ref="AC1925">_xlfn.IFS(AB1925 &lt;=29, "Young Adult", AB1925 &lt;=44, "Adult", AB1925 &lt;=59, "Middle Age", AB1925 &gt; 59, "Old")</f>
        <v>Young Adult</v>
      </c>
      <c r="AD1925">
        <f t="shared" ca="1" si="60"/>
        <v>6</v>
      </c>
      <c r="AE1925" t="str" cm="1">
        <f t="array" ref="AE1925">_xlfn.IFS(S1925 &lt; 3, "Low", S1925 &lt;= 4, "Medium", S1925 &gt; 4, "High")</f>
        <v>High</v>
      </c>
      <c r="AF1925" t="str" cm="1">
        <f t="array" ref="AF1925">_xlfn.IFS(T1925 &lt; 3, "Unsatisfied", T1925 &lt;= 4, "Neutral", T1925 &gt; 4, "Satisfied" )</f>
        <v>Neutral</v>
      </c>
      <c r="AG1925" t="str" cm="1">
        <f t="array" ref="AG1925">_xlfn.IFS(Q1925 &lt; 3, "Needs Improvement", Q1925 &lt;= 4, "Good", Q1925 &gt; 4, "Excellent" )</f>
        <v>Good</v>
      </c>
      <c r="AH1925" t="str">
        <f t="shared" si="61"/>
        <v>Effective</v>
      </c>
    </row>
    <row r="1926" spans="1:34" x14ac:dyDescent="0.35">
      <c r="A1926">
        <v>2448</v>
      </c>
      <c r="B1926" s="1">
        <v>44127</v>
      </c>
      <c r="C1926" t="s">
        <v>133</v>
      </c>
      <c r="D1926" t="s">
        <v>94</v>
      </c>
      <c r="E1926" t="s">
        <v>108</v>
      </c>
      <c r="F1926" t="s">
        <v>55</v>
      </c>
      <c r="G1926" t="s">
        <v>32</v>
      </c>
      <c r="H1926" t="s">
        <v>46</v>
      </c>
      <c r="I1926" t="s">
        <v>34</v>
      </c>
      <c r="J1926" t="s">
        <v>75</v>
      </c>
      <c r="K1926" s="1">
        <v>32525</v>
      </c>
      <c r="L1926" t="s">
        <v>36</v>
      </c>
      <c r="M1926" t="s">
        <v>37</v>
      </c>
      <c r="N1926" t="s">
        <v>84</v>
      </c>
      <c r="O1926" t="s">
        <v>61</v>
      </c>
      <c r="P1926" t="s">
        <v>40</v>
      </c>
      <c r="Q1926">
        <v>4</v>
      </c>
      <c r="R1926" s="1">
        <v>45030</v>
      </c>
      <c r="S1926">
        <v>2</v>
      </c>
      <c r="T1926">
        <v>2</v>
      </c>
      <c r="U1926">
        <v>5</v>
      </c>
      <c r="V1926" s="1">
        <v>44833</v>
      </c>
      <c r="W1926" t="s">
        <v>50</v>
      </c>
      <c r="X1926" t="s">
        <v>42</v>
      </c>
      <c r="Y1926" t="s">
        <v>73</v>
      </c>
      <c r="Z1926">
        <v>5</v>
      </c>
      <c r="AA1926">
        <v>633.54</v>
      </c>
      <c r="AB1926">
        <v>31</v>
      </c>
      <c r="AC1926" t="str" cm="1">
        <f t="array" ref="AC1926">_xlfn.IFS(AB1926 &lt;=29, "Young Adult", AB1926 &lt;=44, "Adult", AB1926 &lt;=59, "Middle Age", AB1926 &gt; 59, "Old")</f>
        <v>Adult</v>
      </c>
      <c r="AD1926">
        <f t="shared" ca="1" si="60"/>
        <v>5</v>
      </c>
      <c r="AE1926" t="str" cm="1">
        <f t="array" ref="AE1926">_xlfn.IFS(S1926 &lt; 3, "Low", S1926 &lt;= 4, "Medium", S1926 &gt; 4, "High")</f>
        <v>Low</v>
      </c>
      <c r="AF1926" t="str" cm="1">
        <f t="array" ref="AF1926">_xlfn.IFS(T1926 &lt; 3, "Unsatisfied", T1926 &lt;= 4, "Neutral", T1926 &gt; 4, "Satisfied" )</f>
        <v>Unsatisfied</v>
      </c>
      <c r="AG1926" t="str" cm="1">
        <f t="array" ref="AG1926">_xlfn.IFS(Q1926 &lt; 3, "Needs Improvement", Q1926 &lt;= 4, "Good", Q1926 &gt; 4, "Excellent" )</f>
        <v>Good</v>
      </c>
      <c r="AH1926" t="str">
        <f t="shared" si="61"/>
        <v>Needs Improvement</v>
      </c>
    </row>
    <row r="1927" spans="1:34" x14ac:dyDescent="0.35">
      <c r="A1927">
        <v>2449</v>
      </c>
      <c r="B1927" s="1">
        <v>43950</v>
      </c>
      <c r="C1927" t="s">
        <v>133</v>
      </c>
      <c r="D1927" t="s">
        <v>85</v>
      </c>
      <c r="E1927" t="s">
        <v>108</v>
      </c>
      <c r="F1927" t="s">
        <v>46</v>
      </c>
      <c r="G1927" t="s">
        <v>56</v>
      </c>
      <c r="H1927" t="s">
        <v>33</v>
      </c>
      <c r="I1927" t="s">
        <v>34</v>
      </c>
      <c r="J1927" t="s">
        <v>47</v>
      </c>
      <c r="K1927" s="1">
        <v>31453</v>
      </c>
      <c r="L1927" t="s">
        <v>36</v>
      </c>
      <c r="M1927" t="s">
        <v>37</v>
      </c>
      <c r="N1927" t="s">
        <v>49</v>
      </c>
      <c r="O1927" t="s">
        <v>61</v>
      </c>
      <c r="P1927" t="s">
        <v>40</v>
      </c>
      <c r="Q1927">
        <v>4</v>
      </c>
      <c r="R1927" s="1">
        <v>44954</v>
      </c>
      <c r="S1927">
        <v>4</v>
      </c>
      <c r="T1927">
        <v>5</v>
      </c>
      <c r="U1927">
        <v>3</v>
      </c>
      <c r="V1927" s="1">
        <v>44944</v>
      </c>
      <c r="W1927" t="s">
        <v>62</v>
      </c>
      <c r="X1927" t="s">
        <v>51</v>
      </c>
      <c r="Y1927" t="s">
        <v>73</v>
      </c>
      <c r="Z1927">
        <v>4</v>
      </c>
      <c r="AA1927">
        <v>485.29</v>
      </c>
      <c r="AB1927">
        <v>34</v>
      </c>
      <c r="AC1927" t="str" cm="1">
        <f t="array" ref="AC1927">_xlfn.IFS(AB1927 &lt;=29, "Young Adult", AB1927 &lt;=44, "Adult", AB1927 &lt;=59, "Middle Age", AB1927 &gt; 59, "Old")</f>
        <v>Adult</v>
      </c>
      <c r="AD1927">
        <f t="shared" ca="1" si="60"/>
        <v>6</v>
      </c>
      <c r="AE1927" t="str" cm="1">
        <f t="array" ref="AE1927">_xlfn.IFS(S1927 &lt; 3, "Low", S1927 &lt;= 4, "Medium", S1927 &gt; 4, "High")</f>
        <v>Medium</v>
      </c>
      <c r="AF1927" t="str" cm="1">
        <f t="array" ref="AF1927">_xlfn.IFS(T1927 &lt; 3, "Unsatisfied", T1927 &lt;= 4, "Neutral", T1927 &gt; 4, "Satisfied" )</f>
        <v>Satisfied</v>
      </c>
      <c r="AG1927" t="str" cm="1">
        <f t="array" ref="AG1927">_xlfn.IFS(Q1927 &lt; 3, "Needs Improvement", Q1927 &lt;= 4, "Good", Q1927 &gt; 4, "Excellent" )</f>
        <v>Good</v>
      </c>
      <c r="AH1927" t="str">
        <f t="shared" si="61"/>
        <v>Needs Improvement</v>
      </c>
    </row>
    <row r="1928" spans="1:34" x14ac:dyDescent="0.35">
      <c r="A1928">
        <v>2450</v>
      </c>
      <c r="B1928" s="1">
        <v>44791</v>
      </c>
      <c r="C1928" t="s">
        <v>133</v>
      </c>
      <c r="D1928" t="s">
        <v>64</v>
      </c>
      <c r="E1928" t="s">
        <v>30</v>
      </c>
      <c r="F1928" t="s">
        <v>55</v>
      </c>
      <c r="G1928" t="s">
        <v>45</v>
      </c>
      <c r="H1928" t="s">
        <v>46</v>
      </c>
      <c r="I1928" t="s">
        <v>34</v>
      </c>
      <c r="J1928" t="s">
        <v>47</v>
      </c>
      <c r="K1928" s="1">
        <v>35353</v>
      </c>
      <c r="L1928" t="s">
        <v>36</v>
      </c>
      <c r="M1928" t="s">
        <v>48</v>
      </c>
      <c r="N1928" t="s">
        <v>84</v>
      </c>
      <c r="O1928" t="s">
        <v>61</v>
      </c>
      <c r="P1928" t="s">
        <v>40</v>
      </c>
      <c r="Q1928">
        <v>1</v>
      </c>
      <c r="R1928" s="1">
        <v>44947</v>
      </c>
      <c r="S1928">
        <v>5</v>
      </c>
      <c r="T1928">
        <v>3</v>
      </c>
      <c r="U1928">
        <v>2</v>
      </c>
      <c r="V1928" s="1">
        <v>44944</v>
      </c>
      <c r="W1928" t="s">
        <v>62</v>
      </c>
      <c r="X1928" t="s">
        <v>42</v>
      </c>
      <c r="Y1928" t="s">
        <v>63</v>
      </c>
      <c r="Z1928">
        <v>5</v>
      </c>
      <c r="AA1928">
        <v>302.62</v>
      </c>
      <c r="AB1928">
        <v>26</v>
      </c>
      <c r="AC1928" t="str" cm="1">
        <f t="array" ref="AC1928">_xlfn.IFS(AB1928 &lt;=29, "Young Adult", AB1928 &lt;=44, "Adult", AB1928 &lt;=59, "Middle Age", AB1928 &gt; 59, "Old")</f>
        <v>Young Adult</v>
      </c>
      <c r="AD1928">
        <f t="shared" ca="1" si="60"/>
        <v>3</v>
      </c>
      <c r="AE1928" t="str" cm="1">
        <f t="array" ref="AE1928">_xlfn.IFS(S1928 &lt; 3, "Low", S1928 &lt;= 4, "Medium", S1928 &gt; 4, "High")</f>
        <v>High</v>
      </c>
      <c r="AF1928" t="str" cm="1">
        <f t="array" ref="AF1928">_xlfn.IFS(T1928 &lt; 3, "Unsatisfied", T1928 &lt;= 4, "Neutral", T1928 &gt; 4, "Satisfied" )</f>
        <v>Neutral</v>
      </c>
      <c r="AG1928" t="str" cm="1">
        <f t="array" ref="AG1928">_xlfn.IFS(Q1928 &lt; 3, "Needs Improvement", Q1928 &lt;= 4, "Good", Q1928 &gt; 4, "Excellent" )</f>
        <v>Needs Improvement</v>
      </c>
      <c r="AH1928" t="str">
        <f t="shared" si="61"/>
        <v>Needs Improvement</v>
      </c>
    </row>
    <row r="1929" spans="1:34" x14ac:dyDescent="0.35">
      <c r="A1929">
        <v>2451</v>
      </c>
      <c r="B1929" s="1">
        <v>44082</v>
      </c>
      <c r="C1929" t="s">
        <v>133</v>
      </c>
      <c r="D1929" t="s">
        <v>74</v>
      </c>
      <c r="E1929" t="s">
        <v>30</v>
      </c>
      <c r="F1929" t="s">
        <v>31</v>
      </c>
      <c r="G1929" t="s">
        <v>45</v>
      </c>
      <c r="H1929" t="s">
        <v>33</v>
      </c>
      <c r="I1929" t="s">
        <v>34</v>
      </c>
      <c r="J1929" t="s">
        <v>89</v>
      </c>
      <c r="K1929" s="1">
        <v>16024</v>
      </c>
      <c r="L1929" t="s">
        <v>36</v>
      </c>
      <c r="M1929" t="s">
        <v>48</v>
      </c>
      <c r="N1929" t="s">
        <v>72</v>
      </c>
      <c r="O1929" t="s">
        <v>67</v>
      </c>
      <c r="P1929" t="s">
        <v>40</v>
      </c>
      <c r="Q1929">
        <v>5</v>
      </c>
      <c r="R1929" s="1">
        <v>45002</v>
      </c>
      <c r="S1929">
        <v>5</v>
      </c>
      <c r="T1929">
        <v>3</v>
      </c>
      <c r="U1929">
        <v>1</v>
      </c>
      <c r="V1929" s="1">
        <v>45138</v>
      </c>
      <c r="W1929" t="s">
        <v>92</v>
      </c>
      <c r="X1929" t="s">
        <v>51</v>
      </c>
      <c r="Y1929" t="s">
        <v>52</v>
      </c>
      <c r="Z1929">
        <v>1</v>
      </c>
      <c r="AA1929">
        <v>510.72</v>
      </c>
      <c r="AB1929">
        <v>77</v>
      </c>
      <c r="AC1929" t="str" cm="1">
        <f t="array" ref="AC1929">_xlfn.IFS(AB1929 &lt;=29, "Young Adult", AB1929 &lt;=44, "Adult", AB1929 &lt;=59, "Middle Age", AB1929 &gt; 59, "Old")</f>
        <v>Old</v>
      </c>
      <c r="AD1929">
        <f t="shared" ca="1" si="60"/>
        <v>5</v>
      </c>
      <c r="AE1929" t="str" cm="1">
        <f t="array" ref="AE1929">_xlfn.IFS(S1929 &lt; 3, "Low", S1929 &lt;= 4, "Medium", S1929 &gt; 4, "High")</f>
        <v>High</v>
      </c>
      <c r="AF1929" t="str" cm="1">
        <f t="array" ref="AF1929">_xlfn.IFS(T1929 &lt; 3, "Unsatisfied", T1929 &lt;= 4, "Neutral", T1929 &gt; 4, "Satisfied" )</f>
        <v>Neutral</v>
      </c>
      <c r="AG1929" t="str" cm="1">
        <f t="array" ref="AG1929">_xlfn.IFS(Q1929 &lt; 3, "Needs Improvement", Q1929 &lt;= 4, "Good", Q1929 &gt; 4, "Excellent" )</f>
        <v>Excellent</v>
      </c>
      <c r="AH1929" t="str">
        <f t="shared" si="61"/>
        <v>Needs Improvement</v>
      </c>
    </row>
    <row r="1930" spans="1:34" x14ac:dyDescent="0.35">
      <c r="A1930">
        <v>2452</v>
      </c>
      <c r="B1930" s="1">
        <v>44848</v>
      </c>
      <c r="C1930" t="s">
        <v>133</v>
      </c>
      <c r="D1930" t="s">
        <v>69</v>
      </c>
      <c r="E1930" t="s">
        <v>30</v>
      </c>
      <c r="F1930" t="s">
        <v>55</v>
      </c>
      <c r="G1930" t="s">
        <v>32</v>
      </c>
      <c r="H1930" t="s">
        <v>46</v>
      </c>
      <c r="I1930" t="s">
        <v>34</v>
      </c>
      <c r="J1930" t="s">
        <v>96</v>
      </c>
      <c r="K1930" s="1">
        <v>26595</v>
      </c>
      <c r="L1930" t="s">
        <v>36</v>
      </c>
      <c r="M1930" t="s">
        <v>48</v>
      </c>
      <c r="N1930" t="s">
        <v>84</v>
      </c>
      <c r="O1930" t="s">
        <v>67</v>
      </c>
      <c r="P1930" t="s">
        <v>40</v>
      </c>
      <c r="Q1930">
        <v>2</v>
      </c>
      <c r="R1930" s="1">
        <v>44806</v>
      </c>
      <c r="S1930">
        <v>3</v>
      </c>
      <c r="T1930">
        <v>3</v>
      </c>
      <c r="U1930">
        <v>1</v>
      </c>
      <c r="V1930" s="1">
        <v>45106</v>
      </c>
      <c r="W1930" t="s">
        <v>92</v>
      </c>
      <c r="X1930" t="s">
        <v>42</v>
      </c>
      <c r="Y1930" t="s">
        <v>52</v>
      </c>
      <c r="Z1930">
        <v>3</v>
      </c>
      <c r="AA1930">
        <v>241.25</v>
      </c>
      <c r="AB1930">
        <v>50</v>
      </c>
      <c r="AC1930" t="str" cm="1">
        <f t="array" ref="AC1930">_xlfn.IFS(AB1930 &lt;=29, "Young Adult", AB1930 &lt;=44, "Adult", AB1930 &lt;=59, "Middle Age", AB1930 &gt; 59, "Old")</f>
        <v>Middle Age</v>
      </c>
      <c r="AD1930">
        <f t="shared" ca="1" si="60"/>
        <v>3</v>
      </c>
      <c r="AE1930" t="str" cm="1">
        <f t="array" ref="AE1930">_xlfn.IFS(S1930 &lt; 3, "Low", S1930 &lt;= 4, "Medium", S1930 &gt; 4, "High")</f>
        <v>Medium</v>
      </c>
      <c r="AF1930" t="str" cm="1">
        <f t="array" ref="AF1930">_xlfn.IFS(T1930 &lt; 3, "Unsatisfied", T1930 &lt;= 4, "Neutral", T1930 &gt; 4, "Satisfied" )</f>
        <v>Neutral</v>
      </c>
      <c r="AG1930" t="str" cm="1">
        <f t="array" ref="AG1930">_xlfn.IFS(Q1930 &lt; 3, "Needs Improvement", Q1930 &lt;= 4, "Good", Q1930 &gt; 4, "Excellent" )</f>
        <v>Needs Improvement</v>
      </c>
      <c r="AH1930" t="str">
        <f t="shared" si="61"/>
        <v>Needs Improvement</v>
      </c>
    </row>
    <row r="1931" spans="1:34" x14ac:dyDescent="0.35">
      <c r="A1931">
        <v>2453</v>
      </c>
      <c r="B1931" s="1">
        <v>45059</v>
      </c>
      <c r="C1931" t="s">
        <v>133</v>
      </c>
      <c r="D1931" t="s">
        <v>29</v>
      </c>
      <c r="E1931" t="s">
        <v>30</v>
      </c>
      <c r="F1931" t="s">
        <v>55</v>
      </c>
      <c r="G1931" t="s">
        <v>32</v>
      </c>
      <c r="H1931" t="s">
        <v>55</v>
      </c>
      <c r="I1931" t="s">
        <v>34</v>
      </c>
      <c r="J1931" t="s">
        <v>111</v>
      </c>
      <c r="K1931" s="1">
        <v>32408</v>
      </c>
      <c r="L1931" t="s">
        <v>36</v>
      </c>
      <c r="M1931" t="s">
        <v>48</v>
      </c>
      <c r="N1931" t="s">
        <v>60</v>
      </c>
      <c r="O1931" t="s">
        <v>39</v>
      </c>
      <c r="P1931" t="s">
        <v>40</v>
      </c>
      <c r="Q1931">
        <v>1</v>
      </c>
      <c r="R1931" s="1">
        <v>44918</v>
      </c>
      <c r="S1931">
        <v>3</v>
      </c>
      <c r="T1931">
        <v>3</v>
      </c>
      <c r="U1931">
        <v>3</v>
      </c>
      <c r="V1931" s="1">
        <v>44893</v>
      </c>
      <c r="W1931" t="s">
        <v>68</v>
      </c>
      <c r="X1931" t="s">
        <v>51</v>
      </c>
      <c r="Y1931" t="s">
        <v>52</v>
      </c>
      <c r="Z1931">
        <v>3</v>
      </c>
      <c r="AA1931">
        <v>285.55</v>
      </c>
      <c r="AB1931">
        <v>35</v>
      </c>
      <c r="AC1931" t="str" cm="1">
        <f t="array" ref="AC1931">_xlfn.IFS(AB1931 &lt;=29, "Young Adult", AB1931 &lt;=44, "Adult", AB1931 &lt;=59, "Middle Age", AB1931 &gt; 59, "Old")</f>
        <v>Adult</v>
      </c>
      <c r="AD1931">
        <f t="shared" ca="1" si="60"/>
        <v>3</v>
      </c>
      <c r="AE1931" t="str" cm="1">
        <f t="array" ref="AE1931">_xlfn.IFS(S1931 &lt; 3, "Low", S1931 &lt;= 4, "Medium", S1931 &gt; 4, "High")</f>
        <v>Medium</v>
      </c>
      <c r="AF1931" t="str" cm="1">
        <f t="array" ref="AF1931">_xlfn.IFS(T1931 &lt; 3, "Unsatisfied", T1931 &lt;= 4, "Neutral", T1931 &gt; 4, "Satisfied" )</f>
        <v>Neutral</v>
      </c>
      <c r="AG1931" t="str" cm="1">
        <f t="array" ref="AG1931">_xlfn.IFS(Q1931 &lt; 3, "Needs Improvement", Q1931 &lt;= 4, "Good", Q1931 &gt; 4, "Excellent" )</f>
        <v>Needs Improvement</v>
      </c>
      <c r="AH1931" t="str">
        <f t="shared" si="61"/>
        <v>Needs Improvement</v>
      </c>
    </row>
    <row r="1932" spans="1:34" x14ac:dyDescent="0.35">
      <c r="A1932">
        <v>2454</v>
      </c>
      <c r="B1932" s="1">
        <v>44255</v>
      </c>
      <c r="C1932" t="s">
        <v>133</v>
      </c>
      <c r="D1932" t="s">
        <v>44</v>
      </c>
      <c r="E1932" t="s">
        <v>30</v>
      </c>
      <c r="F1932" t="s">
        <v>55</v>
      </c>
      <c r="G1932" t="s">
        <v>45</v>
      </c>
      <c r="H1932" t="s">
        <v>46</v>
      </c>
      <c r="I1932" t="s">
        <v>34</v>
      </c>
      <c r="J1932" t="s">
        <v>97</v>
      </c>
      <c r="K1932" s="1">
        <v>32579</v>
      </c>
      <c r="L1932" t="s">
        <v>36</v>
      </c>
      <c r="M1932" t="s">
        <v>37</v>
      </c>
      <c r="N1932" t="s">
        <v>84</v>
      </c>
      <c r="O1932" t="s">
        <v>67</v>
      </c>
      <c r="P1932" t="s">
        <v>40</v>
      </c>
      <c r="Q1932">
        <v>5</v>
      </c>
      <c r="R1932" s="1">
        <v>44828</v>
      </c>
      <c r="S1932">
        <v>1</v>
      </c>
      <c r="T1932">
        <v>4</v>
      </c>
      <c r="U1932">
        <v>3</v>
      </c>
      <c r="V1932" s="1">
        <v>44840</v>
      </c>
      <c r="W1932" t="s">
        <v>41</v>
      </c>
      <c r="X1932" t="s">
        <v>42</v>
      </c>
      <c r="Y1932" t="s">
        <v>63</v>
      </c>
      <c r="Z1932">
        <v>1</v>
      </c>
      <c r="AA1932">
        <v>524.51</v>
      </c>
      <c r="AB1932">
        <v>32</v>
      </c>
      <c r="AC1932" t="str" cm="1">
        <f t="array" ref="AC1932">_xlfn.IFS(AB1932 &lt;=29, "Young Adult", AB1932 &lt;=44, "Adult", AB1932 &lt;=59, "Middle Age", AB1932 &gt; 59, "Old")</f>
        <v>Adult</v>
      </c>
      <c r="AD1932">
        <f t="shared" ca="1" si="60"/>
        <v>5</v>
      </c>
      <c r="AE1932" t="str" cm="1">
        <f t="array" ref="AE1932">_xlfn.IFS(S1932 &lt; 3, "Low", S1932 &lt;= 4, "Medium", S1932 &gt; 4, "High")</f>
        <v>Low</v>
      </c>
      <c r="AF1932" t="str" cm="1">
        <f t="array" ref="AF1932">_xlfn.IFS(T1932 &lt; 3, "Unsatisfied", T1932 &lt;= 4, "Neutral", T1932 &gt; 4, "Satisfied" )</f>
        <v>Neutral</v>
      </c>
      <c r="AG1932" t="str" cm="1">
        <f t="array" ref="AG1932">_xlfn.IFS(Q1932 &lt; 3, "Needs Improvement", Q1932 &lt;= 4, "Good", Q1932 &gt; 4, "Excellent" )</f>
        <v>Excellent</v>
      </c>
      <c r="AH1932" t="str">
        <f t="shared" si="61"/>
        <v>Effective</v>
      </c>
    </row>
    <row r="1933" spans="1:34" x14ac:dyDescent="0.35">
      <c r="A1933">
        <v>2455</v>
      </c>
      <c r="B1933" s="1">
        <v>43893</v>
      </c>
      <c r="C1933" t="s">
        <v>133</v>
      </c>
      <c r="D1933" t="s">
        <v>87</v>
      </c>
      <c r="E1933" t="s">
        <v>30</v>
      </c>
      <c r="F1933" t="s">
        <v>55</v>
      </c>
      <c r="G1933" t="s">
        <v>56</v>
      </c>
      <c r="H1933" t="s">
        <v>55</v>
      </c>
      <c r="I1933" t="s">
        <v>34</v>
      </c>
      <c r="J1933" t="s">
        <v>65</v>
      </c>
      <c r="K1933" s="1">
        <v>33578</v>
      </c>
      <c r="L1933" t="s">
        <v>36</v>
      </c>
      <c r="M1933" t="s">
        <v>37</v>
      </c>
      <c r="N1933" t="s">
        <v>49</v>
      </c>
      <c r="O1933" t="s">
        <v>61</v>
      </c>
      <c r="P1933" t="s">
        <v>40</v>
      </c>
      <c r="Q1933">
        <v>2</v>
      </c>
      <c r="R1933" s="1">
        <v>45088</v>
      </c>
      <c r="S1933">
        <v>3</v>
      </c>
      <c r="T1933">
        <v>3</v>
      </c>
      <c r="U1933">
        <v>1</v>
      </c>
      <c r="V1933" s="1">
        <v>45085</v>
      </c>
      <c r="W1933" t="s">
        <v>50</v>
      </c>
      <c r="X1933" t="s">
        <v>51</v>
      </c>
      <c r="Y1933" t="s">
        <v>63</v>
      </c>
      <c r="Z1933">
        <v>4</v>
      </c>
      <c r="AA1933">
        <v>218.61</v>
      </c>
      <c r="AB1933">
        <v>29</v>
      </c>
      <c r="AC1933" t="str" cm="1">
        <f t="array" ref="AC1933">_xlfn.IFS(AB1933 &lt;=29, "Young Adult", AB1933 &lt;=44, "Adult", AB1933 &lt;=59, "Middle Age", AB1933 &gt; 59, "Old")</f>
        <v>Young Adult</v>
      </c>
      <c r="AD1933">
        <f t="shared" ca="1" si="60"/>
        <v>6</v>
      </c>
      <c r="AE1933" t="str" cm="1">
        <f t="array" ref="AE1933">_xlfn.IFS(S1933 &lt; 3, "Low", S1933 &lt;= 4, "Medium", S1933 &gt; 4, "High")</f>
        <v>Medium</v>
      </c>
      <c r="AF1933" t="str" cm="1">
        <f t="array" ref="AF1933">_xlfn.IFS(T1933 &lt; 3, "Unsatisfied", T1933 &lt;= 4, "Neutral", T1933 &gt; 4, "Satisfied" )</f>
        <v>Neutral</v>
      </c>
      <c r="AG1933" t="str" cm="1">
        <f t="array" ref="AG1933">_xlfn.IFS(Q1933 &lt; 3, "Needs Improvement", Q1933 &lt;= 4, "Good", Q1933 &gt; 4, "Excellent" )</f>
        <v>Needs Improvement</v>
      </c>
      <c r="AH1933" t="str">
        <f t="shared" si="61"/>
        <v>Needs Improvement</v>
      </c>
    </row>
    <row r="1934" spans="1:34" x14ac:dyDescent="0.35">
      <c r="A1934">
        <v>2456</v>
      </c>
      <c r="B1934" s="1">
        <v>44529</v>
      </c>
      <c r="C1934" t="s">
        <v>133</v>
      </c>
      <c r="D1934" t="s">
        <v>81</v>
      </c>
      <c r="E1934" t="s">
        <v>30</v>
      </c>
      <c r="F1934" t="s">
        <v>55</v>
      </c>
      <c r="G1934" t="s">
        <v>45</v>
      </c>
      <c r="H1934" t="s">
        <v>55</v>
      </c>
      <c r="I1934" t="s">
        <v>34</v>
      </c>
      <c r="J1934" t="s">
        <v>101</v>
      </c>
      <c r="K1934" s="1">
        <v>25807</v>
      </c>
      <c r="L1934" t="s">
        <v>36</v>
      </c>
      <c r="M1934" t="s">
        <v>48</v>
      </c>
      <c r="N1934" t="s">
        <v>84</v>
      </c>
      <c r="O1934" t="s">
        <v>61</v>
      </c>
      <c r="P1934" t="s">
        <v>40</v>
      </c>
      <c r="Q1934">
        <v>5</v>
      </c>
      <c r="R1934" s="1">
        <v>44826</v>
      </c>
      <c r="S1934">
        <v>4</v>
      </c>
      <c r="T1934">
        <v>5</v>
      </c>
      <c r="U1934">
        <v>3</v>
      </c>
      <c r="V1934" s="1">
        <v>44795</v>
      </c>
      <c r="W1934" t="s">
        <v>50</v>
      </c>
      <c r="X1934" t="s">
        <v>51</v>
      </c>
      <c r="Y1934" t="s">
        <v>43</v>
      </c>
      <c r="Z1934">
        <v>2</v>
      </c>
      <c r="AA1934">
        <v>263.3</v>
      </c>
      <c r="AB1934">
        <v>51</v>
      </c>
      <c r="AC1934" t="str" cm="1">
        <f t="array" ref="AC1934">_xlfn.IFS(AB1934 &lt;=29, "Young Adult", AB1934 &lt;=44, "Adult", AB1934 &lt;=59, "Middle Age", AB1934 &gt; 59, "Old")</f>
        <v>Middle Age</v>
      </c>
      <c r="AD1934">
        <f t="shared" ca="1" si="60"/>
        <v>4</v>
      </c>
      <c r="AE1934" t="str" cm="1">
        <f t="array" ref="AE1934">_xlfn.IFS(S1934 &lt; 3, "Low", S1934 &lt;= 4, "Medium", S1934 &gt; 4, "High")</f>
        <v>Medium</v>
      </c>
      <c r="AF1934" t="str" cm="1">
        <f t="array" ref="AF1934">_xlfn.IFS(T1934 &lt; 3, "Unsatisfied", T1934 &lt;= 4, "Neutral", T1934 &gt; 4, "Satisfied" )</f>
        <v>Satisfied</v>
      </c>
      <c r="AG1934" t="str" cm="1">
        <f t="array" ref="AG1934">_xlfn.IFS(Q1934 &lt; 3, "Needs Improvement", Q1934 &lt;= 4, "Good", Q1934 &gt; 4, "Excellent" )</f>
        <v>Excellent</v>
      </c>
      <c r="AH1934" t="str">
        <f t="shared" si="61"/>
        <v>Needs Improvement</v>
      </c>
    </row>
    <row r="1935" spans="1:34" x14ac:dyDescent="0.35">
      <c r="A1935">
        <v>2457</v>
      </c>
      <c r="B1935" s="1">
        <v>43336</v>
      </c>
      <c r="C1935" t="s">
        <v>133</v>
      </c>
      <c r="D1935" t="s">
        <v>54</v>
      </c>
      <c r="E1935" t="s">
        <v>30</v>
      </c>
      <c r="F1935" t="s">
        <v>46</v>
      </c>
      <c r="G1935" t="s">
        <v>45</v>
      </c>
      <c r="H1935" t="s">
        <v>46</v>
      </c>
      <c r="I1935" t="s">
        <v>34</v>
      </c>
      <c r="J1935" t="s">
        <v>70</v>
      </c>
      <c r="K1935" s="1">
        <v>22385</v>
      </c>
      <c r="L1935" t="s">
        <v>36</v>
      </c>
      <c r="M1935" t="s">
        <v>48</v>
      </c>
      <c r="N1935" t="s">
        <v>49</v>
      </c>
      <c r="O1935" t="s">
        <v>61</v>
      </c>
      <c r="P1935" t="s">
        <v>40</v>
      </c>
      <c r="Q1935">
        <v>2</v>
      </c>
      <c r="R1935" s="1">
        <v>45043</v>
      </c>
      <c r="S1935">
        <v>3</v>
      </c>
      <c r="T1935">
        <v>2</v>
      </c>
      <c r="U1935">
        <v>3</v>
      </c>
      <c r="V1935" s="1">
        <v>45065</v>
      </c>
      <c r="W1935" t="s">
        <v>68</v>
      </c>
      <c r="X1935" t="s">
        <v>42</v>
      </c>
      <c r="Y1935" t="s">
        <v>52</v>
      </c>
      <c r="Z1935">
        <v>5</v>
      </c>
      <c r="AA1935">
        <v>423.81</v>
      </c>
      <c r="AB1935">
        <v>57</v>
      </c>
      <c r="AC1935" t="str" cm="1">
        <f t="array" ref="AC1935">_xlfn.IFS(AB1935 &lt;=29, "Young Adult", AB1935 &lt;=44, "Adult", AB1935 &lt;=59, "Middle Age", AB1935 &gt; 59, "Old")</f>
        <v>Middle Age</v>
      </c>
      <c r="AD1935">
        <f t="shared" ca="1" si="60"/>
        <v>7</v>
      </c>
      <c r="AE1935" t="str" cm="1">
        <f t="array" ref="AE1935">_xlfn.IFS(S1935 &lt; 3, "Low", S1935 &lt;= 4, "Medium", S1935 &gt; 4, "High")</f>
        <v>Medium</v>
      </c>
      <c r="AF1935" t="str" cm="1">
        <f t="array" ref="AF1935">_xlfn.IFS(T1935 &lt; 3, "Unsatisfied", T1935 &lt;= 4, "Neutral", T1935 &gt; 4, "Satisfied" )</f>
        <v>Unsatisfied</v>
      </c>
      <c r="AG1935" t="str" cm="1">
        <f t="array" ref="AG1935">_xlfn.IFS(Q1935 &lt; 3, "Needs Improvement", Q1935 &lt;= 4, "Good", Q1935 &gt; 4, "Excellent" )</f>
        <v>Needs Improvement</v>
      </c>
      <c r="AH1935" t="str">
        <f t="shared" si="61"/>
        <v>Needs Improvement</v>
      </c>
    </row>
    <row r="1936" spans="1:34" x14ac:dyDescent="0.35">
      <c r="A1936">
        <v>2458</v>
      </c>
      <c r="B1936" s="1">
        <v>44125</v>
      </c>
      <c r="C1936" t="s">
        <v>136</v>
      </c>
      <c r="D1936" t="s">
        <v>94</v>
      </c>
      <c r="E1936" t="s">
        <v>30</v>
      </c>
      <c r="F1936" t="s">
        <v>46</v>
      </c>
      <c r="G1936" t="s">
        <v>56</v>
      </c>
      <c r="H1936" t="s">
        <v>33</v>
      </c>
      <c r="I1936" t="s">
        <v>34</v>
      </c>
      <c r="J1936" t="s">
        <v>100</v>
      </c>
      <c r="K1936" s="1">
        <v>28924</v>
      </c>
      <c r="L1936" t="s">
        <v>36</v>
      </c>
      <c r="M1936" t="s">
        <v>48</v>
      </c>
      <c r="N1936" t="s">
        <v>60</v>
      </c>
      <c r="O1936" t="s">
        <v>39</v>
      </c>
      <c r="P1936" t="s">
        <v>40</v>
      </c>
      <c r="Q1936">
        <v>2</v>
      </c>
      <c r="R1936" s="1">
        <v>44823</v>
      </c>
      <c r="S1936">
        <v>5</v>
      </c>
      <c r="T1936">
        <v>3</v>
      </c>
      <c r="U1936">
        <v>1</v>
      </c>
      <c r="V1936" s="1">
        <v>45066</v>
      </c>
      <c r="W1936" t="s">
        <v>50</v>
      </c>
      <c r="X1936" t="s">
        <v>42</v>
      </c>
      <c r="Y1936" t="s">
        <v>43</v>
      </c>
      <c r="Z1936">
        <v>5</v>
      </c>
      <c r="AA1936">
        <v>912.62</v>
      </c>
      <c r="AB1936">
        <v>41</v>
      </c>
      <c r="AC1936" t="str" cm="1">
        <f t="array" ref="AC1936">_xlfn.IFS(AB1936 &lt;=29, "Young Adult", AB1936 &lt;=44, "Adult", AB1936 &lt;=59, "Middle Age", AB1936 &gt; 59, "Old")</f>
        <v>Adult</v>
      </c>
      <c r="AD1936">
        <f t="shared" ca="1" si="60"/>
        <v>5</v>
      </c>
      <c r="AE1936" t="str" cm="1">
        <f t="array" ref="AE1936">_xlfn.IFS(S1936 &lt; 3, "Low", S1936 &lt;= 4, "Medium", S1936 &gt; 4, "High")</f>
        <v>High</v>
      </c>
      <c r="AF1936" t="str" cm="1">
        <f t="array" ref="AF1936">_xlfn.IFS(T1936 &lt; 3, "Unsatisfied", T1936 &lt;= 4, "Neutral", T1936 &gt; 4, "Satisfied" )</f>
        <v>Neutral</v>
      </c>
      <c r="AG1936" t="str" cm="1">
        <f t="array" ref="AG1936">_xlfn.IFS(Q1936 &lt; 3, "Needs Improvement", Q1936 &lt;= 4, "Good", Q1936 &gt; 4, "Excellent" )</f>
        <v>Needs Improvement</v>
      </c>
      <c r="AH1936" t="str">
        <f t="shared" si="61"/>
        <v>Needs Improvement</v>
      </c>
    </row>
    <row r="1937" spans="1:34" x14ac:dyDescent="0.35">
      <c r="A1937">
        <v>2459</v>
      </c>
      <c r="B1937" s="1">
        <v>44180</v>
      </c>
      <c r="C1937" t="s">
        <v>148</v>
      </c>
      <c r="D1937" t="s">
        <v>85</v>
      </c>
      <c r="E1937" t="s">
        <v>30</v>
      </c>
      <c r="F1937" t="s">
        <v>55</v>
      </c>
      <c r="G1937" t="s">
        <v>45</v>
      </c>
      <c r="H1937" t="s">
        <v>33</v>
      </c>
      <c r="I1937" t="s">
        <v>34</v>
      </c>
      <c r="J1937" t="s">
        <v>70</v>
      </c>
      <c r="K1937" s="1">
        <v>34890</v>
      </c>
      <c r="L1937" t="s">
        <v>147</v>
      </c>
      <c r="M1937" t="s">
        <v>37</v>
      </c>
      <c r="N1937" t="s">
        <v>84</v>
      </c>
      <c r="O1937" t="s">
        <v>67</v>
      </c>
      <c r="P1937" t="s">
        <v>40</v>
      </c>
      <c r="Q1937">
        <v>4</v>
      </c>
      <c r="R1937" s="1">
        <v>44848</v>
      </c>
      <c r="S1937">
        <v>5</v>
      </c>
      <c r="T1937">
        <v>5</v>
      </c>
      <c r="U1937">
        <v>5</v>
      </c>
      <c r="V1937" s="1">
        <v>44892</v>
      </c>
      <c r="W1937" t="s">
        <v>62</v>
      </c>
      <c r="X1937" t="s">
        <v>51</v>
      </c>
      <c r="Y1937" t="s">
        <v>43</v>
      </c>
      <c r="Z1937">
        <v>4</v>
      </c>
      <c r="AA1937">
        <v>973.11</v>
      </c>
      <c r="AB1937">
        <v>25</v>
      </c>
      <c r="AC1937" t="str" cm="1">
        <f t="array" ref="AC1937">_xlfn.IFS(AB1937 &lt;=29, "Young Adult", AB1937 &lt;=44, "Adult", AB1937 &lt;=59, "Middle Age", AB1937 &gt; 59, "Old")</f>
        <v>Young Adult</v>
      </c>
      <c r="AD1937">
        <f t="shared" ca="1" si="60"/>
        <v>5</v>
      </c>
      <c r="AE1937" t="str" cm="1">
        <f t="array" ref="AE1937">_xlfn.IFS(S1937 &lt; 3, "Low", S1937 &lt;= 4, "Medium", S1937 &gt; 4, "High")</f>
        <v>High</v>
      </c>
      <c r="AF1937" t="str" cm="1">
        <f t="array" ref="AF1937">_xlfn.IFS(T1937 &lt; 3, "Unsatisfied", T1937 &lt;= 4, "Neutral", T1937 &gt; 4, "Satisfied" )</f>
        <v>Satisfied</v>
      </c>
      <c r="AG1937" t="str" cm="1">
        <f t="array" ref="AG1937">_xlfn.IFS(Q1937 &lt; 3, "Needs Improvement", Q1937 &lt;= 4, "Good", Q1937 &gt; 4, "Excellent" )</f>
        <v>Good</v>
      </c>
      <c r="AH1937" t="str">
        <f t="shared" si="61"/>
        <v>Needs Improvement</v>
      </c>
    </row>
    <row r="1938" spans="1:34" x14ac:dyDescent="0.35">
      <c r="A1938">
        <v>2460</v>
      </c>
      <c r="B1938" s="1">
        <v>43348</v>
      </c>
      <c r="C1938" t="s">
        <v>120</v>
      </c>
      <c r="D1938" t="s">
        <v>44</v>
      </c>
      <c r="E1938" t="s">
        <v>30</v>
      </c>
      <c r="F1938" t="s">
        <v>31</v>
      </c>
      <c r="G1938" t="s">
        <v>32</v>
      </c>
      <c r="H1938" t="s">
        <v>55</v>
      </c>
      <c r="I1938" t="s">
        <v>95</v>
      </c>
      <c r="J1938" t="s">
        <v>35</v>
      </c>
      <c r="K1938" s="1">
        <v>21844</v>
      </c>
      <c r="L1938" t="s">
        <v>36</v>
      </c>
      <c r="M1938" t="s">
        <v>37</v>
      </c>
      <c r="N1938" t="s">
        <v>38</v>
      </c>
      <c r="O1938" t="s">
        <v>39</v>
      </c>
      <c r="P1938" t="s">
        <v>40</v>
      </c>
      <c r="Q1938">
        <v>2</v>
      </c>
      <c r="R1938" s="1">
        <v>45009</v>
      </c>
      <c r="S1938">
        <v>3</v>
      </c>
      <c r="T1938">
        <v>4</v>
      </c>
      <c r="U1938">
        <v>2</v>
      </c>
      <c r="V1938" s="1">
        <v>44890</v>
      </c>
      <c r="W1938" t="s">
        <v>92</v>
      </c>
      <c r="X1938" t="s">
        <v>51</v>
      </c>
      <c r="Y1938" t="s">
        <v>73</v>
      </c>
      <c r="Z1938">
        <v>5</v>
      </c>
      <c r="AA1938">
        <v>637.58000000000004</v>
      </c>
      <c r="AB1938">
        <v>59</v>
      </c>
      <c r="AC1938" t="str" cm="1">
        <f t="array" ref="AC1938">_xlfn.IFS(AB1938 &lt;=29, "Young Adult", AB1938 &lt;=44, "Adult", AB1938 &lt;=59, "Middle Age", AB1938 &gt; 59, "Old")</f>
        <v>Middle Age</v>
      </c>
      <c r="AD1938">
        <f t="shared" ca="1" si="60"/>
        <v>7</v>
      </c>
      <c r="AE1938" t="str" cm="1">
        <f t="array" ref="AE1938">_xlfn.IFS(S1938 &lt; 3, "Low", S1938 &lt;= 4, "Medium", S1938 &gt; 4, "High")</f>
        <v>Medium</v>
      </c>
      <c r="AF1938" t="str" cm="1">
        <f t="array" ref="AF1938">_xlfn.IFS(T1938 &lt; 3, "Unsatisfied", T1938 &lt;= 4, "Neutral", T1938 &gt; 4, "Satisfied" )</f>
        <v>Neutral</v>
      </c>
      <c r="AG1938" t="str" cm="1">
        <f t="array" ref="AG1938">_xlfn.IFS(Q1938 &lt; 3, "Needs Improvement", Q1938 &lt;= 4, "Good", Q1938 &gt; 4, "Excellent" )</f>
        <v>Needs Improvement</v>
      </c>
      <c r="AH1938" t="str">
        <f t="shared" si="61"/>
        <v>Needs Improvement</v>
      </c>
    </row>
    <row r="1939" spans="1:34" x14ac:dyDescent="0.35">
      <c r="A1939">
        <v>2461</v>
      </c>
      <c r="B1939" s="1">
        <v>44466</v>
      </c>
      <c r="C1939" t="s">
        <v>130</v>
      </c>
      <c r="D1939" t="s">
        <v>44</v>
      </c>
      <c r="E1939" t="s">
        <v>30</v>
      </c>
      <c r="F1939" t="s">
        <v>46</v>
      </c>
      <c r="G1939" t="s">
        <v>45</v>
      </c>
      <c r="H1939" t="s">
        <v>55</v>
      </c>
      <c r="I1939" t="s">
        <v>132</v>
      </c>
      <c r="J1939" t="s">
        <v>89</v>
      </c>
      <c r="K1939" s="1">
        <v>29011</v>
      </c>
      <c r="L1939" t="s">
        <v>36</v>
      </c>
      <c r="M1939" t="s">
        <v>48</v>
      </c>
      <c r="N1939" t="s">
        <v>72</v>
      </c>
      <c r="O1939" t="s">
        <v>77</v>
      </c>
      <c r="P1939" t="s">
        <v>40</v>
      </c>
      <c r="Q1939">
        <v>5</v>
      </c>
      <c r="R1939" s="1">
        <v>44898</v>
      </c>
      <c r="S1939">
        <v>3</v>
      </c>
      <c r="T1939">
        <v>2</v>
      </c>
      <c r="U1939">
        <v>4</v>
      </c>
      <c r="V1939" s="1">
        <v>45120</v>
      </c>
      <c r="W1939" t="s">
        <v>92</v>
      </c>
      <c r="X1939" t="s">
        <v>51</v>
      </c>
      <c r="Y1939" t="s">
        <v>63</v>
      </c>
      <c r="Z1939">
        <v>2</v>
      </c>
      <c r="AA1939">
        <v>103.04</v>
      </c>
      <c r="AB1939">
        <v>42</v>
      </c>
      <c r="AC1939" t="str" cm="1">
        <f t="array" ref="AC1939">_xlfn.IFS(AB1939 &lt;=29, "Young Adult", AB1939 &lt;=44, "Adult", AB1939 &lt;=59, "Middle Age", AB1939 &gt; 59, "Old")</f>
        <v>Adult</v>
      </c>
      <c r="AD1939">
        <f t="shared" ca="1" si="60"/>
        <v>4</v>
      </c>
      <c r="AE1939" t="str" cm="1">
        <f t="array" ref="AE1939">_xlfn.IFS(S1939 &lt; 3, "Low", S1939 &lt;= 4, "Medium", S1939 &gt; 4, "High")</f>
        <v>Medium</v>
      </c>
      <c r="AF1939" t="str" cm="1">
        <f t="array" ref="AF1939">_xlfn.IFS(T1939 &lt; 3, "Unsatisfied", T1939 &lt;= 4, "Neutral", T1939 &gt; 4, "Satisfied" )</f>
        <v>Unsatisfied</v>
      </c>
      <c r="AG1939" t="str" cm="1">
        <f t="array" ref="AG1939">_xlfn.IFS(Q1939 &lt; 3, "Needs Improvement", Q1939 &lt;= 4, "Good", Q1939 &gt; 4, "Excellent" )</f>
        <v>Excellent</v>
      </c>
      <c r="AH1939" t="str">
        <f t="shared" si="61"/>
        <v>Effective</v>
      </c>
    </row>
    <row r="1940" spans="1:34" x14ac:dyDescent="0.35">
      <c r="A1940">
        <v>2462</v>
      </c>
      <c r="B1940" s="1">
        <v>43839</v>
      </c>
      <c r="C1940" t="s">
        <v>133</v>
      </c>
      <c r="D1940" t="s">
        <v>81</v>
      </c>
      <c r="E1940" t="s">
        <v>30</v>
      </c>
      <c r="F1940" t="s">
        <v>46</v>
      </c>
      <c r="G1940" t="s">
        <v>32</v>
      </c>
      <c r="H1940" t="s">
        <v>55</v>
      </c>
      <c r="I1940" t="s">
        <v>34</v>
      </c>
      <c r="J1940" t="s">
        <v>65</v>
      </c>
      <c r="K1940" s="1">
        <v>17840</v>
      </c>
      <c r="L1940" t="s">
        <v>36</v>
      </c>
      <c r="M1940" t="s">
        <v>37</v>
      </c>
      <c r="N1940" t="s">
        <v>38</v>
      </c>
      <c r="O1940" t="s">
        <v>67</v>
      </c>
      <c r="P1940" t="s">
        <v>40</v>
      </c>
      <c r="Q1940">
        <v>2</v>
      </c>
      <c r="R1940" s="1">
        <v>45055</v>
      </c>
      <c r="S1940">
        <v>4</v>
      </c>
      <c r="T1940">
        <v>1</v>
      </c>
      <c r="U1940">
        <v>2</v>
      </c>
      <c r="V1940" s="1">
        <v>44962</v>
      </c>
      <c r="W1940" t="s">
        <v>50</v>
      </c>
      <c r="X1940" t="s">
        <v>51</v>
      </c>
      <c r="Y1940" t="s">
        <v>63</v>
      </c>
      <c r="Z1940">
        <v>3</v>
      </c>
      <c r="AA1940">
        <v>758.62</v>
      </c>
      <c r="AB1940">
        <v>72</v>
      </c>
      <c r="AC1940" t="str" cm="1">
        <f t="array" ref="AC1940">_xlfn.IFS(AB1940 &lt;=29, "Young Adult", AB1940 &lt;=44, "Adult", AB1940 &lt;=59, "Middle Age", AB1940 &gt; 59, "Old")</f>
        <v>Old</v>
      </c>
      <c r="AD1940">
        <f t="shared" ca="1" si="60"/>
        <v>6</v>
      </c>
      <c r="AE1940" t="str" cm="1">
        <f t="array" ref="AE1940">_xlfn.IFS(S1940 &lt; 3, "Low", S1940 &lt;= 4, "Medium", S1940 &gt; 4, "High")</f>
        <v>Medium</v>
      </c>
      <c r="AF1940" t="str" cm="1">
        <f t="array" ref="AF1940">_xlfn.IFS(T1940 &lt; 3, "Unsatisfied", T1940 &lt;= 4, "Neutral", T1940 &gt; 4, "Satisfied" )</f>
        <v>Unsatisfied</v>
      </c>
      <c r="AG1940" t="str" cm="1">
        <f t="array" ref="AG1940">_xlfn.IFS(Q1940 &lt; 3, "Needs Improvement", Q1940 &lt;= 4, "Good", Q1940 &gt; 4, "Excellent" )</f>
        <v>Needs Improvement</v>
      </c>
      <c r="AH1940" t="str">
        <f t="shared" si="61"/>
        <v>Needs Improvement</v>
      </c>
    </row>
    <row r="1941" spans="1:34" x14ac:dyDescent="0.35">
      <c r="A1941">
        <v>2463</v>
      </c>
      <c r="B1941" s="1">
        <v>43440</v>
      </c>
      <c r="C1941" t="s">
        <v>133</v>
      </c>
      <c r="D1941" t="s">
        <v>54</v>
      </c>
      <c r="E1941" t="s">
        <v>30</v>
      </c>
      <c r="F1941" t="s">
        <v>46</v>
      </c>
      <c r="G1941" t="s">
        <v>45</v>
      </c>
      <c r="H1941" t="s">
        <v>46</v>
      </c>
      <c r="I1941" t="s">
        <v>34</v>
      </c>
      <c r="J1941" t="s">
        <v>97</v>
      </c>
      <c r="K1941" s="1">
        <v>31505</v>
      </c>
      <c r="L1941" t="s">
        <v>36</v>
      </c>
      <c r="M1941" t="s">
        <v>37</v>
      </c>
      <c r="N1941" t="s">
        <v>49</v>
      </c>
      <c r="O1941" t="s">
        <v>39</v>
      </c>
      <c r="P1941" t="s">
        <v>40</v>
      </c>
      <c r="Q1941">
        <v>4</v>
      </c>
      <c r="R1941" s="1">
        <v>44899</v>
      </c>
      <c r="S1941">
        <v>3</v>
      </c>
      <c r="T1941">
        <v>5</v>
      </c>
      <c r="U1941">
        <v>5</v>
      </c>
      <c r="V1941" s="1">
        <v>45079</v>
      </c>
      <c r="W1941" t="s">
        <v>41</v>
      </c>
      <c r="X1941" t="s">
        <v>42</v>
      </c>
      <c r="Y1941" t="s">
        <v>73</v>
      </c>
      <c r="Z1941">
        <v>3</v>
      </c>
      <c r="AA1941">
        <v>792.67</v>
      </c>
      <c r="AB1941">
        <v>32</v>
      </c>
      <c r="AC1941" t="str" cm="1">
        <f t="array" ref="AC1941">_xlfn.IFS(AB1941 &lt;=29, "Young Adult", AB1941 &lt;=44, "Adult", AB1941 &lt;=59, "Middle Age", AB1941 &gt; 59, "Old")</f>
        <v>Adult</v>
      </c>
      <c r="AD1941">
        <f t="shared" ca="1" si="60"/>
        <v>7</v>
      </c>
      <c r="AE1941" t="str" cm="1">
        <f t="array" ref="AE1941">_xlfn.IFS(S1941 &lt; 3, "Low", S1941 &lt;= 4, "Medium", S1941 &gt; 4, "High")</f>
        <v>Medium</v>
      </c>
      <c r="AF1941" t="str" cm="1">
        <f t="array" ref="AF1941">_xlfn.IFS(T1941 &lt; 3, "Unsatisfied", T1941 &lt;= 4, "Neutral", T1941 &gt; 4, "Satisfied" )</f>
        <v>Satisfied</v>
      </c>
      <c r="AG1941" t="str" cm="1">
        <f t="array" ref="AG1941">_xlfn.IFS(Q1941 &lt; 3, "Needs Improvement", Q1941 &lt;= 4, "Good", Q1941 &gt; 4, "Excellent" )</f>
        <v>Good</v>
      </c>
      <c r="AH1941" t="str">
        <f t="shared" si="61"/>
        <v>Needs Improvement</v>
      </c>
    </row>
    <row r="1942" spans="1:34" x14ac:dyDescent="0.35">
      <c r="A1942">
        <v>2464</v>
      </c>
      <c r="B1942" s="1">
        <v>44784</v>
      </c>
      <c r="C1942" t="s">
        <v>133</v>
      </c>
      <c r="D1942" t="s">
        <v>69</v>
      </c>
      <c r="E1942" t="s">
        <v>30</v>
      </c>
      <c r="F1942" t="s">
        <v>55</v>
      </c>
      <c r="G1942" t="s">
        <v>56</v>
      </c>
      <c r="H1942" t="s">
        <v>33</v>
      </c>
      <c r="I1942" t="s">
        <v>34</v>
      </c>
      <c r="J1942" t="s">
        <v>70</v>
      </c>
      <c r="K1942" s="1">
        <v>20233</v>
      </c>
      <c r="L1942" t="s">
        <v>36</v>
      </c>
      <c r="M1942" t="s">
        <v>48</v>
      </c>
      <c r="N1942" t="s">
        <v>38</v>
      </c>
      <c r="O1942" t="s">
        <v>39</v>
      </c>
      <c r="P1942" t="s">
        <v>40</v>
      </c>
      <c r="Q1942">
        <v>2</v>
      </c>
      <c r="R1942" s="1">
        <v>44975</v>
      </c>
      <c r="S1942">
        <v>2</v>
      </c>
      <c r="T1942">
        <v>3</v>
      </c>
      <c r="U1942">
        <v>2</v>
      </c>
      <c r="V1942" s="1">
        <v>45121</v>
      </c>
      <c r="W1942" t="s">
        <v>41</v>
      </c>
      <c r="X1942" t="s">
        <v>51</v>
      </c>
      <c r="Y1942" t="s">
        <v>73</v>
      </c>
      <c r="Z1942">
        <v>1</v>
      </c>
      <c r="AA1942">
        <v>795.5</v>
      </c>
      <c r="AB1942">
        <v>67</v>
      </c>
      <c r="AC1942" t="str" cm="1">
        <f t="array" ref="AC1942">_xlfn.IFS(AB1942 &lt;=29, "Young Adult", AB1942 &lt;=44, "Adult", AB1942 &lt;=59, "Middle Age", AB1942 &gt; 59, "Old")</f>
        <v>Old</v>
      </c>
      <c r="AD1942">
        <f t="shared" ca="1" si="60"/>
        <v>3</v>
      </c>
      <c r="AE1942" t="str" cm="1">
        <f t="array" ref="AE1942">_xlfn.IFS(S1942 &lt; 3, "Low", S1942 &lt;= 4, "Medium", S1942 &gt; 4, "High")</f>
        <v>Low</v>
      </c>
      <c r="AF1942" t="str" cm="1">
        <f t="array" ref="AF1942">_xlfn.IFS(T1942 &lt; 3, "Unsatisfied", T1942 &lt;= 4, "Neutral", T1942 &gt; 4, "Satisfied" )</f>
        <v>Neutral</v>
      </c>
      <c r="AG1942" t="str" cm="1">
        <f t="array" ref="AG1942">_xlfn.IFS(Q1942 &lt; 3, "Needs Improvement", Q1942 &lt;= 4, "Good", Q1942 &gt; 4, "Excellent" )</f>
        <v>Needs Improvement</v>
      </c>
      <c r="AH1942" t="str">
        <f t="shared" si="61"/>
        <v>Needs Improvement</v>
      </c>
    </row>
    <row r="1943" spans="1:34" x14ac:dyDescent="0.35">
      <c r="A1943">
        <v>2465</v>
      </c>
      <c r="B1943" s="1">
        <v>43934</v>
      </c>
      <c r="C1943" t="s">
        <v>133</v>
      </c>
      <c r="D1943" t="s">
        <v>29</v>
      </c>
      <c r="E1943" t="s">
        <v>30</v>
      </c>
      <c r="F1943" t="s">
        <v>31</v>
      </c>
      <c r="G1943" t="s">
        <v>45</v>
      </c>
      <c r="H1943" t="s">
        <v>55</v>
      </c>
      <c r="I1943" t="s">
        <v>34</v>
      </c>
      <c r="J1943" t="s">
        <v>70</v>
      </c>
      <c r="K1943" s="1">
        <v>22594</v>
      </c>
      <c r="L1943" t="s">
        <v>36</v>
      </c>
      <c r="M1943" t="s">
        <v>37</v>
      </c>
      <c r="N1943" t="s">
        <v>38</v>
      </c>
      <c r="O1943" t="s">
        <v>61</v>
      </c>
      <c r="P1943" t="s">
        <v>40</v>
      </c>
      <c r="Q1943">
        <v>2</v>
      </c>
      <c r="R1943" s="1">
        <v>44932</v>
      </c>
      <c r="S1943">
        <v>3</v>
      </c>
      <c r="T1943">
        <v>3</v>
      </c>
      <c r="U1943">
        <v>1</v>
      </c>
      <c r="V1943" s="1">
        <v>45129</v>
      </c>
      <c r="W1943" t="s">
        <v>62</v>
      </c>
      <c r="X1943" t="s">
        <v>42</v>
      </c>
      <c r="Y1943" t="s">
        <v>52</v>
      </c>
      <c r="Z1943">
        <v>3</v>
      </c>
      <c r="AA1943">
        <v>475.26</v>
      </c>
      <c r="AB1943">
        <v>59</v>
      </c>
      <c r="AC1943" t="str" cm="1">
        <f t="array" ref="AC1943">_xlfn.IFS(AB1943 &lt;=29, "Young Adult", AB1943 &lt;=44, "Adult", AB1943 &lt;=59, "Middle Age", AB1943 &gt; 59, "Old")</f>
        <v>Middle Age</v>
      </c>
      <c r="AD1943">
        <f t="shared" ca="1" si="60"/>
        <v>6</v>
      </c>
      <c r="AE1943" t="str" cm="1">
        <f t="array" ref="AE1943">_xlfn.IFS(S1943 &lt; 3, "Low", S1943 &lt;= 4, "Medium", S1943 &gt; 4, "High")</f>
        <v>Medium</v>
      </c>
      <c r="AF1943" t="str" cm="1">
        <f t="array" ref="AF1943">_xlfn.IFS(T1943 &lt; 3, "Unsatisfied", T1943 &lt;= 4, "Neutral", T1943 &gt; 4, "Satisfied" )</f>
        <v>Neutral</v>
      </c>
      <c r="AG1943" t="str" cm="1">
        <f t="array" ref="AG1943">_xlfn.IFS(Q1943 &lt; 3, "Needs Improvement", Q1943 &lt;= 4, "Good", Q1943 &gt; 4, "Excellent" )</f>
        <v>Needs Improvement</v>
      </c>
      <c r="AH1943" t="str">
        <f t="shared" si="61"/>
        <v>Needs Improvement</v>
      </c>
    </row>
    <row r="1944" spans="1:34" x14ac:dyDescent="0.35">
      <c r="A1944">
        <v>2466</v>
      </c>
      <c r="B1944" s="1">
        <v>44514</v>
      </c>
      <c r="C1944" t="s">
        <v>133</v>
      </c>
      <c r="D1944" t="s">
        <v>85</v>
      </c>
      <c r="E1944" t="s">
        <v>108</v>
      </c>
      <c r="F1944" t="s">
        <v>31</v>
      </c>
      <c r="G1944" t="s">
        <v>45</v>
      </c>
      <c r="H1944" t="s">
        <v>55</v>
      </c>
      <c r="I1944" t="s">
        <v>34</v>
      </c>
      <c r="J1944" t="s">
        <v>97</v>
      </c>
      <c r="K1944" s="1">
        <v>24728</v>
      </c>
      <c r="L1944" t="s">
        <v>36</v>
      </c>
      <c r="M1944" t="s">
        <v>37</v>
      </c>
      <c r="N1944" t="s">
        <v>38</v>
      </c>
      <c r="O1944" t="s">
        <v>39</v>
      </c>
      <c r="P1944" t="s">
        <v>40</v>
      </c>
      <c r="Q1944">
        <v>2</v>
      </c>
      <c r="R1944" s="1">
        <v>44818</v>
      </c>
      <c r="S1944">
        <v>2</v>
      </c>
      <c r="T1944">
        <v>4</v>
      </c>
      <c r="U1944">
        <v>1</v>
      </c>
      <c r="V1944" s="1">
        <v>44869</v>
      </c>
      <c r="W1944" t="s">
        <v>50</v>
      </c>
      <c r="X1944" t="s">
        <v>51</v>
      </c>
      <c r="Y1944" t="s">
        <v>43</v>
      </c>
      <c r="Z1944">
        <v>3</v>
      </c>
      <c r="AA1944">
        <v>652.89</v>
      </c>
      <c r="AB1944">
        <v>54</v>
      </c>
      <c r="AC1944" t="str" cm="1">
        <f t="array" ref="AC1944">_xlfn.IFS(AB1944 &lt;=29, "Young Adult", AB1944 &lt;=44, "Adult", AB1944 &lt;=59, "Middle Age", AB1944 &gt; 59, "Old")</f>
        <v>Middle Age</v>
      </c>
      <c r="AD1944">
        <f t="shared" ca="1" si="60"/>
        <v>4</v>
      </c>
      <c r="AE1944" t="str" cm="1">
        <f t="array" ref="AE1944">_xlfn.IFS(S1944 &lt; 3, "Low", S1944 &lt;= 4, "Medium", S1944 &gt; 4, "High")</f>
        <v>Low</v>
      </c>
      <c r="AF1944" t="str" cm="1">
        <f t="array" ref="AF1944">_xlfn.IFS(T1944 &lt; 3, "Unsatisfied", T1944 &lt;= 4, "Neutral", T1944 &gt; 4, "Satisfied" )</f>
        <v>Neutral</v>
      </c>
      <c r="AG1944" t="str" cm="1">
        <f t="array" ref="AG1944">_xlfn.IFS(Q1944 &lt; 3, "Needs Improvement", Q1944 &lt;= 4, "Good", Q1944 &gt; 4, "Excellent" )</f>
        <v>Needs Improvement</v>
      </c>
      <c r="AH1944" t="str">
        <f t="shared" si="61"/>
        <v>Needs Improvement</v>
      </c>
    </row>
    <row r="1945" spans="1:34" x14ac:dyDescent="0.35">
      <c r="A1945">
        <v>2467</v>
      </c>
      <c r="B1945" s="1">
        <v>44637</v>
      </c>
      <c r="C1945" t="s">
        <v>133</v>
      </c>
      <c r="D1945" t="s">
        <v>44</v>
      </c>
      <c r="E1945" t="s">
        <v>108</v>
      </c>
      <c r="F1945" t="s">
        <v>55</v>
      </c>
      <c r="G1945" t="s">
        <v>56</v>
      </c>
      <c r="H1945" t="s">
        <v>55</v>
      </c>
      <c r="I1945" t="s">
        <v>34</v>
      </c>
      <c r="J1945" t="s">
        <v>79</v>
      </c>
      <c r="K1945" s="1">
        <v>28857</v>
      </c>
      <c r="L1945" t="s">
        <v>36</v>
      </c>
      <c r="M1945" t="s">
        <v>37</v>
      </c>
      <c r="N1945" t="s">
        <v>60</v>
      </c>
      <c r="O1945" t="s">
        <v>67</v>
      </c>
      <c r="P1945" t="s">
        <v>40</v>
      </c>
      <c r="Q1945">
        <v>5</v>
      </c>
      <c r="R1945" s="1">
        <v>44787</v>
      </c>
      <c r="S1945">
        <v>1</v>
      </c>
      <c r="T1945">
        <v>1</v>
      </c>
      <c r="U1945">
        <v>4</v>
      </c>
      <c r="V1945" s="1">
        <v>44993</v>
      </c>
      <c r="W1945" t="s">
        <v>50</v>
      </c>
      <c r="X1945" t="s">
        <v>51</v>
      </c>
      <c r="Y1945" t="s">
        <v>73</v>
      </c>
      <c r="Z1945">
        <v>1</v>
      </c>
      <c r="AA1945">
        <v>832.16</v>
      </c>
      <c r="AB1945">
        <v>43</v>
      </c>
      <c r="AC1945" t="str" cm="1">
        <f t="array" ref="AC1945">_xlfn.IFS(AB1945 &lt;=29, "Young Adult", AB1945 &lt;=44, "Adult", AB1945 &lt;=59, "Middle Age", AB1945 &gt; 59, "Old")</f>
        <v>Adult</v>
      </c>
      <c r="AD1945">
        <f t="shared" ca="1" si="60"/>
        <v>4</v>
      </c>
      <c r="AE1945" t="str" cm="1">
        <f t="array" ref="AE1945">_xlfn.IFS(S1945 &lt; 3, "Low", S1945 &lt;= 4, "Medium", S1945 &gt; 4, "High")</f>
        <v>Low</v>
      </c>
      <c r="AF1945" t="str" cm="1">
        <f t="array" ref="AF1945">_xlfn.IFS(T1945 &lt; 3, "Unsatisfied", T1945 &lt;= 4, "Neutral", T1945 &gt; 4, "Satisfied" )</f>
        <v>Unsatisfied</v>
      </c>
      <c r="AG1945" t="str" cm="1">
        <f t="array" ref="AG1945">_xlfn.IFS(Q1945 &lt; 3, "Needs Improvement", Q1945 &lt;= 4, "Good", Q1945 &gt; 4, "Excellent" )</f>
        <v>Excellent</v>
      </c>
      <c r="AH1945" t="str">
        <f t="shared" si="61"/>
        <v>Highly Effective</v>
      </c>
    </row>
    <row r="1946" spans="1:34" x14ac:dyDescent="0.35">
      <c r="A1946">
        <v>2468</v>
      </c>
      <c r="B1946" s="1">
        <v>43591</v>
      </c>
      <c r="C1946" t="s">
        <v>133</v>
      </c>
      <c r="D1946" t="s">
        <v>87</v>
      </c>
      <c r="E1946" t="s">
        <v>30</v>
      </c>
      <c r="F1946" t="s">
        <v>46</v>
      </c>
      <c r="G1946" t="s">
        <v>45</v>
      </c>
      <c r="H1946" t="s">
        <v>46</v>
      </c>
      <c r="I1946" t="s">
        <v>34</v>
      </c>
      <c r="J1946" t="s">
        <v>65</v>
      </c>
      <c r="K1946" s="1">
        <v>21139</v>
      </c>
      <c r="L1946" t="s">
        <v>36</v>
      </c>
      <c r="M1946" t="s">
        <v>48</v>
      </c>
      <c r="N1946" t="s">
        <v>49</v>
      </c>
      <c r="O1946" t="s">
        <v>67</v>
      </c>
      <c r="P1946" t="s">
        <v>40</v>
      </c>
      <c r="Q1946">
        <v>5</v>
      </c>
      <c r="R1946" s="1">
        <v>45008</v>
      </c>
      <c r="S1946">
        <v>5</v>
      </c>
      <c r="T1946">
        <v>4</v>
      </c>
      <c r="U1946">
        <v>3</v>
      </c>
      <c r="V1946" s="1">
        <v>44981</v>
      </c>
      <c r="W1946" t="s">
        <v>92</v>
      </c>
      <c r="X1946" t="s">
        <v>42</v>
      </c>
      <c r="Y1946" t="s">
        <v>73</v>
      </c>
      <c r="Z1946">
        <v>3</v>
      </c>
      <c r="AA1946">
        <v>629.25</v>
      </c>
      <c r="AB1946">
        <v>62</v>
      </c>
      <c r="AC1946" t="str" cm="1">
        <f t="array" ref="AC1946">_xlfn.IFS(AB1946 &lt;=29, "Young Adult", AB1946 &lt;=44, "Adult", AB1946 &lt;=59, "Middle Age", AB1946 &gt; 59, "Old")</f>
        <v>Old</v>
      </c>
      <c r="AD1946">
        <f t="shared" ca="1" si="60"/>
        <v>7</v>
      </c>
      <c r="AE1946" t="str" cm="1">
        <f t="array" ref="AE1946">_xlfn.IFS(S1946 &lt; 3, "Low", S1946 &lt;= 4, "Medium", S1946 &gt; 4, "High")</f>
        <v>High</v>
      </c>
      <c r="AF1946" t="str" cm="1">
        <f t="array" ref="AF1946">_xlfn.IFS(T1946 &lt; 3, "Unsatisfied", T1946 &lt;= 4, "Neutral", T1946 &gt; 4, "Satisfied" )</f>
        <v>Neutral</v>
      </c>
      <c r="AG1946" t="str" cm="1">
        <f t="array" ref="AG1946">_xlfn.IFS(Q1946 &lt; 3, "Needs Improvement", Q1946 &lt;= 4, "Good", Q1946 &gt; 4, "Excellent" )</f>
        <v>Excellent</v>
      </c>
      <c r="AH1946" t="str">
        <f t="shared" si="61"/>
        <v>Highly Effective</v>
      </c>
    </row>
    <row r="1947" spans="1:34" x14ac:dyDescent="0.35">
      <c r="A1947">
        <v>2469</v>
      </c>
      <c r="B1947" s="1">
        <v>44527</v>
      </c>
      <c r="C1947" t="s">
        <v>133</v>
      </c>
      <c r="D1947" t="s">
        <v>64</v>
      </c>
      <c r="E1947" t="s">
        <v>30</v>
      </c>
      <c r="F1947" t="s">
        <v>46</v>
      </c>
      <c r="G1947" t="s">
        <v>32</v>
      </c>
      <c r="H1947" t="s">
        <v>46</v>
      </c>
      <c r="I1947" t="s">
        <v>34</v>
      </c>
      <c r="J1947" t="s">
        <v>70</v>
      </c>
      <c r="K1947" s="1">
        <v>36926</v>
      </c>
      <c r="L1947" t="s">
        <v>36</v>
      </c>
      <c r="M1947" t="s">
        <v>48</v>
      </c>
      <c r="N1947" t="s">
        <v>49</v>
      </c>
      <c r="O1947" t="s">
        <v>77</v>
      </c>
      <c r="P1947" t="s">
        <v>40</v>
      </c>
      <c r="Q1947">
        <v>4</v>
      </c>
      <c r="R1947" s="1">
        <v>45029</v>
      </c>
      <c r="S1947">
        <v>2</v>
      </c>
      <c r="T1947">
        <v>1</v>
      </c>
      <c r="U1947">
        <v>5</v>
      </c>
      <c r="V1947" s="1">
        <v>44819</v>
      </c>
      <c r="W1947" t="s">
        <v>62</v>
      </c>
      <c r="X1947" t="s">
        <v>51</v>
      </c>
      <c r="Y1947" t="s">
        <v>63</v>
      </c>
      <c r="Z1947">
        <v>5</v>
      </c>
      <c r="AA1947">
        <v>780.71</v>
      </c>
      <c r="AB1947">
        <v>20</v>
      </c>
      <c r="AC1947" t="str" cm="1">
        <f t="array" ref="AC1947">_xlfn.IFS(AB1947 &lt;=29, "Young Adult", AB1947 &lt;=44, "Adult", AB1947 &lt;=59, "Middle Age", AB1947 &gt; 59, "Old")</f>
        <v>Young Adult</v>
      </c>
      <c r="AD1947">
        <f t="shared" ca="1" si="60"/>
        <v>4</v>
      </c>
      <c r="AE1947" t="str" cm="1">
        <f t="array" ref="AE1947">_xlfn.IFS(S1947 &lt; 3, "Low", S1947 &lt;= 4, "Medium", S1947 &gt; 4, "High")</f>
        <v>Low</v>
      </c>
      <c r="AF1947" t="str" cm="1">
        <f t="array" ref="AF1947">_xlfn.IFS(T1947 &lt; 3, "Unsatisfied", T1947 &lt;= 4, "Neutral", T1947 &gt; 4, "Satisfied" )</f>
        <v>Unsatisfied</v>
      </c>
      <c r="AG1947" t="str" cm="1">
        <f t="array" ref="AG1947">_xlfn.IFS(Q1947 &lt; 3, "Needs Improvement", Q1947 &lt;= 4, "Good", Q1947 &gt; 4, "Excellent" )</f>
        <v>Good</v>
      </c>
      <c r="AH1947" t="str">
        <f t="shared" si="61"/>
        <v>Effective</v>
      </c>
    </row>
    <row r="1948" spans="1:34" x14ac:dyDescent="0.35">
      <c r="A1948">
        <v>2470</v>
      </c>
      <c r="B1948" s="1">
        <v>44236</v>
      </c>
      <c r="C1948" t="s">
        <v>133</v>
      </c>
      <c r="D1948" t="s">
        <v>69</v>
      </c>
      <c r="E1948" t="s">
        <v>30</v>
      </c>
      <c r="F1948" t="s">
        <v>55</v>
      </c>
      <c r="G1948" t="s">
        <v>32</v>
      </c>
      <c r="H1948" t="s">
        <v>33</v>
      </c>
      <c r="I1948" t="s">
        <v>34</v>
      </c>
      <c r="J1948" t="s">
        <v>65</v>
      </c>
      <c r="K1948" s="1">
        <v>32440</v>
      </c>
      <c r="L1948" t="s">
        <v>36</v>
      </c>
      <c r="M1948" t="s">
        <v>48</v>
      </c>
      <c r="N1948" t="s">
        <v>84</v>
      </c>
      <c r="O1948" t="s">
        <v>61</v>
      </c>
      <c r="P1948" t="s">
        <v>40</v>
      </c>
      <c r="Q1948">
        <v>5</v>
      </c>
      <c r="R1948" s="1">
        <v>44855</v>
      </c>
      <c r="S1948">
        <v>5</v>
      </c>
      <c r="T1948">
        <v>5</v>
      </c>
      <c r="U1948">
        <v>2</v>
      </c>
      <c r="V1948" s="1">
        <v>45021</v>
      </c>
      <c r="W1948" t="s">
        <v>92</v>
      </c>
      <c r="X1948" t="s">
        <v>42</v>
      </c>
      <c r="Y1948" t="s">
        <v>63</v>
      </c>
      <c r="Z1948">
        <v>2</v>
      </c>
      <c r="AA1948">
        <v>999</v>
      </c>
      <c r="AB1948">
        <v>33</v>
      </c>
      <c r="AC1948" t="str" cm="1">
        <f t="array" ref="AC1948">_xlfn.IFS(AB1948 &lt;=29, "Young Adult", AB1948 &lt;=44, "Adult", AB1948 &lt;=59, "Middle Age", AB1948 &gt; 59, "Old")</f>
        <v>Adult</v>
      </c>
      <c r="AD1948">
        <f t="shared" ca="1" si="60"/>
        <v>5</v>
      </c>
      <c r="AE1948" t="str" cm="1">
        <f t="array" ref="AE1948">_xlfn.IFS(S1948 &lt; 3, "Low", S1948 &lt;= 4, "Medium", S1948 &gt; 4, "High")</f>
        <v>High</v>
      </c>
      <c r="AF1948" t="str" cm="1">
        <f t="array" ref="AF1948">_xlfn.IFS(T1948 &lt; 3, "Unsatisfied", T1948 &lt;= 4, "Neutral", T1948 &gt; 4, "Satisfied" )</f>
        <v>Satisfied</v>
      </c>
      <c r="AG1948" t="str" cm="1">
        <f t="array" ref="AG1948">_xlfn.IFS(Q1948 &lt; 3, "Needs Improvement", Q1948 &lt;= 4, "Good", Q1948 &gt; 4, "Excellent" )</f>
        <v>Excellent</v>
      </c>
      <c r="AH1948" t="str">
        <f t="shared" si="61"/>
        <v>Effective</v>
      </c>
    </row>
    <row r="1949" spans="1:34" x14ac:dyDescent="0.35">
      <c r="A1949">
        <v>2471</v>
      </c>
      <c r="B1949" s="1">
        <v>44567</v>
      </c>
      <c r="C1949" t="s">
        <v>133</v>
      </c>
      <c r="D1949" t="s">
        <v>29</v>
      </c>
      <c r="E1949" t="s">
        <v>30</v>
      </c>
      <c r="F1949" t="s">
        <v>46</v>
      </c>
      <c r="G1949" t="s">
        <v>32</v>
      </c>
      <c r="H1949" t="s">
        <v>46</v>
      </c>
      <c r="I1949" t="s">
        <v>34</v>
      </c>
      <c r="J1949" t="s">
        <v>97</v>
      </c>
      <c r="K1949" s="1">
        <v>21756</v>
      </c>
      <c r="L1949" t="s">
        <v>36</v>
      </c>
      <c r="M1949" t="s">
        <v>48</v>
      </c>
      <c r="N1949" t="s">
        <v>60</v>
      </c>
      <c r="O1949" t="s">
        <v>77</v>
      </c>
      <c r="P1949" t="s">
        <v>40</v>
      </c>
      <c r="Q1949">
        <v>2</v>
      </c>
      <c r="R1949" s="1">
        <v>44949</v>
      </c>
      <c r="S1949">
        <v>5</v>
      </c>
      <c r="T1949">
        <v>5</v>
      </c>
      <c r="U1949">
        <v>3</v>
      </c>
      <c r="V1949" s="1">
        <v>44779</v>
      </c>
      <c r="W1949" t="s">
        <v>41</v>
      </c>
      <c r="X1949" t="s">
        <v>51</v>
      </c>
      <c r="Y1949" t="s">
        <v>73</v>
      </c>
      <c r="Z1949">
        <v>3</v>
      </c>
      <c r="AA1949">
        <v>489.29</v>
      </c>
      <c r="AB1949">
        <v>63</v>
      </c>
      <c r="AC1949" t="str" cm="1">
        <f t="array" ref="AC1949">_xlfn.IFS(AB1949 &lt;=29, "Young Adult", AB1949 &lt;=44, "Adult", AB1949 &lt;=59, "Middle Age", AB1949 &gt; 59, "Old")</f>
        <v>Old</v>
      </c>
      <c r="AD1949">
        <f t="shared" ca="1" si="60"/>
        <v>4</v>
      </c>
      <c r="AE1949" t="str" cm="1">
        <f t="array" ref="AE1949">_xlfn.IFS(S1949 &lt; 3, "Low", S1949 &lt;= 4, "Medium", S1949 &gt; 4, "High")</f>
        <v>High</v>
      </c>
      <c r="AF1949" t="str" cm="1">
        <f t="array" ref="AF1949">_xlfn.IFS(T1949 &lt; 3, "Unsatisfied", T1949 &lt;= 4, "Neutral", T1949 &gt; 4, "Satisfied" )</f>
        <v>Satisfied</v>
      </c>
      <c r="AG1949" t="str" cm="1">
        <f t="array" ref="AG1949">_xlfn.IFS(Q1949 &lt; 3, "Needs Improvement", Q1949 &lt;= 4, "Good", Q1949 &gt; 4, "Excellent" )</f>
        <v>Needs Improvement</v>
      </c>
      <c r="AH1949" t="str">
        <f t="shared" si="61"/>
        <v>Needs Improvement</v>
      </c>
    </row>
    <row r="1950" spans="1:34" x14ac:dyDescent="0.35">
      <c r="A1950">
        <v>2472</v>
      </c>
      <c r="B1950" s="1">
        <v>45135</v>
      </c>
      <c r="C1950" t="s">
        <v>133</v>
      </c>
      <c r="D1950" t="s">
        <v>44</v>
      </c>
      <c r="E1950" t="s">
        <v>30</v>
      </c>
      <c r="F1950" t="s">
        <v>55</v>
      </c>
      <c r="G1950" t="s">
        <v>56</v>
      </c>
      <c r="H1950" t="s">
        <v>33</v>
      </c>
      <c r="I1950" t="s">
        <v>34</v>
      </c>
      <c r="J1950" t="s">
        <v>47</v>
      </c>
      <c r="K1950" s="1">
        <v>27693</v>
      </c>
      <c r="L1950" t="s">
        <v>36</v>
      </c>
      <c r="M1950" t="s">
        <v>37</v>
      </c>
      <c r="N1950" t="s">
        <v>84</v>
      </c>
      <c r="O1950" t="s">
        <v>67</v>
      </c>
      <c r="P1950" t="s">
        <v>40</v>
      </c>
      <c r="Q1950">
        <v>2</v>
      </c>
      <c r="R1950" s="1">
        <v>45099</v>
      </c>
      <c r="S1950">
        <v>5</v>
      </c>
      <c r="T1950">
        <v>2</v>
      </c>
      <c r="U1950">
        <v>3</v>
      </c>
      <c r="V1950" s="1">
        <v>45044</v>
      </c>
      <c r="W1950" t="s">
        <v>62</v>
      </c>
      <c r="X1950" t="s">
        <v>51</v>
      </c>
      <c r="Y1950" t="s">
        <v>43</v>
      </c>
      <c r="Z1950">
        <v>1</v>
      </c>
      <c r="AA1950">
        <v>942.75</v>
      </c>
      <c r="AB1950">
        <v>48</v>
      </c>
      <c r="AC1950" t="str" cm="1">
        <f t="array" ref="AC1950">_xlfn.IFS(AB1950 &lt;=29, "Young Adult", AB1950 &lt;=44, "Adult", AB1950 &lt;=59, "Middle Age", AB1950 &gt; 59, "Old")</f>
        <v>Middle Age</v>
      </c>
      <c r="AD1950">
        <f t="shared" ca="1" si="60"/>
        <v>2</v>
      </c>
      <c r="AE1950" t="str" cm="1">
        <f t="array" ref="AE1950">_xlfn.IFS(S1950 &lt; 3, "Low", S1950 &lt;= 4, "Medium", S1950 &gt; 4, "High")</f>
        <v>High</v>
      </c>
      <c r="AF1950" t="str" cm="1">
        <f t="array" ref="AF1950">_xlfn.IFS(T1950 &lt; 3, "Unsatisfied", T1950 &lt;= 4, "Neutral", T1950 &gt; 4, "Satisfied" )</f>
        <v>Unsatisfied</v>
      </c>
      <c r="AG1950" t="str" cm="1">
        <f t="array" ref="AG1950">_xlfn.IFS(Q1950 &lt; 3, "Needs Improvement", Q1950 &lt;= 4, "Good", Q1950 &gt; 4, "Excellent" )</f>
        <v>Needs Improvement</v>
      </c>
      <c r="AH1950" t="str">
        <f t="shared" si="61"/>
        <v>Needs Improvement</v>
      </c>
    </row>
    <row r="1951" spans="1:34" x14ac:dyDescent="0.35">
      <c r="A1951">
        <v>2473</v>
      </c>
      <c r="B1951" s="1">
        <v>44282</v>
      </c>
      <c r="C1951" t="s">
        <v>133</v>
      </c>
      <c r="D1951" t="s">
        <v>87</v>
      </c>
      <c r="E1951" t="s">
        <v>30</v>
      </c>
      <c r="F1951" t="s">
        <v>31</v>
      </c>
      <c r="G1951" t="s">
        <v>56</v>
      </c>
      <c r="H1951" t="s">
        <v>55</v>
      </c>
      <c r="I1951" t="s">
        <v>34</v>
      </c>
      <c r="J1951" t="s">
        <v>149</v>
      </c>
      <c r="K1951" s="1">
        <v>30147</v>
      </c>
      <c r="L1951" t="s">
        <v>36</v>
      </c>
      <c r="M1951" t="s">
        <v>48</v>
      </c>
      <c r="N1951" t="s">
        <v>49</v>
      </c>
      <c r="O1951" t="s">
        <v>61</v>
      </c>
      <c r="P1951" t="s">
        <v>40</v>
      </c>
      <c r="Q1951">
        <v>4</v>
      </c>
      <c r="R1951" s="1">
        <v>44820</v>
      </c>
      <c r="S1951">
        <v>4</v>
      </c>
      <c r="T1951">
        <v>4</v>
      </c>
      <c r="U1951">
        <v>3</v>
      </c>
      <c r="V1951" s="1">
        <v>44867</v>
      </c>
      <c r="W1951" t="s">
        <v>41</v>
      </c>
      <c r="X1951" t="s">
        <v>42</v>
      </c>
      <c r="Y1951" t="s">
        <v>63</v>
      </c>
      <c r="Z1951">
        <v>5</v>
      </c>
      <c r="AA1951">
        <v>938.63</v>
      </c>
      <c r="AB1951">
        <v>39</v>
      </c>
      <c r="AC1951" t="str" cm="1">
        <f t="array" ref="AC1951">_xlfn.IFS(AB1951 &lt;=29, "Young Adult", AB1951 &lt;=44, "Adult", AB1951 &lt;=59, "Middle Age", AB1951 &gt; 59, "Old")</f>
        <v>Adult</v>
      </c>
      <c r="AD1951">
        <f t="shared" ca="1" si="60"/>
        <v>5</v>
      </c>
      <c r="AE1951" t="str" cm="1">
        <f t="array" ref="AE1951">_xlfn.IFS(S1951 &lt; 3, "Low", S1951 &lt;= 4, "Medium", S1951 &gt; 4, "High")</f>
        <v>Medium</v>
      </c>
      <c r="AF1951" t="str" cm="1">
        <f t="array" ref="AF1951">_xlfn.IFS(T1951 &lt; 3, "Unsatisfied", T1951 &lt;= 4, "Neutral", T1951 &gt; 4, "Satisfied" )</f>
        <v>Neutral</v>
      </c>
      <c r="AG1951" t="str" cm="1">
        <f t="array" ref="AG1951">_xlfn.IFS(Q1951 &lt; 3, "Needs Improvement", Q1951 &lt;= 4, "Good", Q1951 &gt; 4, "Excellent" )</f>
        <v>Good</v>
      </c>
      <c r="AH1951" t="str">
        <f t="shared" si="61"/>
        <v>Effective</v>
      </c>
    </row>
    <row r="1952" spans="1:34" x14ac:dyDescent="0.35">
      <c r="A1952">
        <v>2474</v>
      </c>
      <c r="B1952" s="1">
        <v>44997</v>
      </c>
      <c r="C1952" t="s">
        <v>133</v>
      </c>
      <c r="D1952" t="s">
        <v>81</v>
      </c>
      <c r="E1952" t="s">
        <v>30</v>
      </c>
      <c r="F1952" t="s">
        <v>31</v>
      </c>
      <c r="G1952" t="s">
        <v>45</v>
      </c>
      <c r="H1952" t="s">
        <v>33</v>
      </c>
      <c r="I1952" t="s">
        <v>34</v>
      </c>
      <c r="J1952" t="s">
        <v>70</v>
      </c>
      <c r="K1952" s="1">
        <v>21563</v>
      </c>
      <c r="L1952" t="s">
        <v>36</v>
      </c>
      <c r="M1952" t="s">
        <v>48</v>
      </c>
      <c r="N1952" t="s">
        <v>72</v>
      </c>
      <c r="O1952" t="s">
        <v>67</v>
      </c>
      <c r="P1952" t="s">
        <v>40</v>
      </c>
      <c r="Q1952">
        <v>4</v>
      </c>
      <c r="R1952" s="1">
        <v>45089</v>
      </c>
      <c r="S1952">
        <v>4</v>
      </c>
      <c r="T1952">
        <v>5</v>
      </c>
      <c r="U1952">
        <v>2</v>
      </c>
      <c r="V1952" s="1">
        <v>44883</v>
      </c>
      <c r="W1952" t="s">
        <v>62</v>
      </c>
      <c r="X1952" t="s">
        <v>42</v>
      </c>
      <c r="Y1952" t="s">
        <v>63</v>
      </c>
      <c r="Z1952">
        <v>5</v>
      </c>
      <c r="AA1952">
        <v>543.64</v>
      </c>
      <c r="AB1952">
        <v>64</v>
      </c>
      <c r="AC1952" t="str" cm="1">
        <f t="array" ref="AC1952">_xlfn.IFS(AB1952 &lt;=29, "Young Adult", AB1952 &lt;=44, "Adult", AB1952 &lt;=59, "Middle Age", AB1952 &gt; 59, "Old")</f>
        <v>Old</v>
      </c>
      <c r="AD1952">
        <f t="shared" ca="1" si="60"/>
        <v>3</v>
      </c>
      <c r="AE1952" t="str" cm="1">
        <f t="array" ref="AE1952">_xlfn.IFS(S1952 &lt; 3, "Low", S1952 &lt;= 4, "Medium", S1952 &gt; 4, "High")</f>
        <v>Medium</v>
      </c>
      <c r="AF1952" t="str" cm="1">
        <f t="array" ref="AF1952">_xlfn.IFS(T1952 &lt; 3, "Unsatisfied", T1952 &lt;= 4, "Neutral", T1952 &gt; 4, "Satisfied" )</f>
        <v>Satisfied</v>
      </c>
      <c r="AG1952" t="str" cm="1">
        <f t="array" ref="AG1952">_xlfn.IFS(Q1952 &lt; 3, "Needs Improvement", Q1952 &lt;= 4, "Good", Q1952 &gt; 4, "Excellent" )</f>
        <v>Good</v>
      </c>
      <c r="AH1952" t="str">
        <f t="shared" si="61"/>
        <v>Effective</v>
      </c>
    </row>
    <row r="1953" spans="1:34" x14ac:dyDescent="0.35">
      <c r="A1953">
        <v>2475</v>
      </c>
      <c r="B1953" s="1">
        <v>44839</v>
      </c>
      <c r="C1953" t="s">
        <v>133</v>
      </c>
      <c r="D1953" t="s">
        <v>54</v>
      </c>
      <c r="E1953" t="s">
        <v>108</v>
      </c>
      <c r="F1953" t="s">
        <v>46</v>
      </c>
      <c r="G1953" t="s">
        <v>32</v>
      </c>
      <c r="H1953" t="s">
        <v>33</v>
      </c>
      <c r="I1953" t="s">
        <v>34</v>
      </c>
      <c r="J1953" t="s">
        <v>65</v>
      </c>
      <c r="K1953" s="1">
        <v>15398</v>
      </c>
      <c r="L1953" t="s">
        <v>36</v>
      </c>
      <c r="M1953" t="s">
        <v>48</v>
      </c>
      <c r="N1953" t="s">
        <v>38</v>
      </c>
      <c r="O1953" t="s">
        <v>61</v>
      </c>
      <c r="P1953" t="s">
        <v>40</v>
      </c>
      <c r="Q1953">
        <v>4</v>
      </c>
      <c r="R1953" s="1">
        <v>45064</v>
      </c>
      <c r="S1953">
        <v>1</v>
      </c>
      <c r="T1953">
        <v>4</v>
      </c>
      <c r="U1953">
        <v>1</v>
      </c>
      <c r="V1953" s="1">
        <v>44895</v>
      </c>
      <c r="W1953" t="s">
        <v>41</v>
      </c>
      <c r="X1953" t="s">
        <v>42</v>
      </c>
      <c r="Y1953" t="s">
        <v>43</v>
      </c>
      <c r="Z1953">
        <v>2</v>
      </c>
      <c r="AA1953">
        <v>117.83</v>
      </c>
      <c r="AB1953">
        <v>80</v>
      </c>
      <c r="AC1953" t="str" cm="1">
        <f t="array" ref="AC1953">_xlfn.IFS(AB1953 &lt;=29, "Young Adult", AB1953 &lt;=44, "Adult", AB1953 &lt;=59, "Middle Age", AB1953 &gt; 59, "Old")</f>
        <v>Old</v>
      </c>
      <c r="AD1953">
        <f t="shared" ca="1" si="60"/>
        <v>3</v>
      </c>
      <c r="AE1953" t="str" cm="1">
        <f t="array" ref="AE1953">_xlfn.IFS(S1953 &lt; 3, "Low", S1953 &lt;= 4, "Medium", S1953 &gt; 4, "High")</f>
        <v>Low</v>
      </c>
      <c r="AF1953" t="str" cm="1">
        <f t="array" ref="AF1953">_xlfn.IFS(T1953 &lt; 3, "Unsatisfied", T1953 &lt;= 4, "Neutral", T1953 &gt; 4, "Satisfied" )</f>
        <v>Neutral</v>
      </c>
      <c r="AG1953" t="str" cm="1">
        <f t="array" ref="AG1953">_xlfn.IFS(Q1953 &lt; 3, "Needs Improvement", Q1953 &lt;= 4, "Good", Q1953 &gt; 4, "Excellent" )</f>
        <v>Good</v>
      </c>
      <c r="AH1953" t="str">
        <f t="shared" si="61"/>
        <v>Needs Improvement</v>
      </c>
    </row>
    <row r="1954" spans="1:34" x14ac:dyDescent="0.35">
      <c r="A1954">
        <v>2476</v>
      </c>
      <c r="B1954" s="1">
        <v>44470</v>
      </c>
      <c r="C1954" t="s">
        <v>136</v>
      </c>
      <c r="D1954" t="s">
        <v>94</v>
      </c>
      <c r="E1954" t="s">
        <v>30</v>
      </c>
      <c r="F1954" t="s">
        <v>46</v>
      </c>
      <c r="G1954" t="s">
        <v>56</v>
      </c>
      <c r="H1954" t="s">
        <v>55</v>
      </c>
      <c r="I1954" t="s">
        <v>115</v>
      </c>
      <c r="J1954" t="s">
        <v>105</v>
      </c>
      <c r="K1954" s="1">
        <v>24664</v>
      </c>
      <c r="L1954" t="s">
        <v>36</v>
      </c>
      <c r="M1954" t="s">
        <v>48</v>
      </c>
      <c r="N1954" t="s">
        <v>60</v>
      </c>
      <c r="O1954" t="s">
        <v>61</v>
      </c>
      <c r="P1954" t="s">
        <v>40</v>
      </c>
      <c r="Q1954">
        <v>2</v>
      </c>
      <c r="R1954" s="1">
        <v>45003</v>
      </c>
      <c r="S1954">
        <v>3</v>
      </c>
      <c r="T1954">
        <v>5</v>
      </c>
      <c r="U1954">
        <v>5</v>
      </c>
      <c r="V1954" s="1">
        <v>45106</v>
      </c>
      <c r="W1954" t="s">
        <v>68</v>
      </c>
      <c r="X1954" t="s">
        <v>51</v>
      </c>
      <c r="Y1954" t="s">
        <v>63</v>
      </c>
      <c r="Z1954">
        <v>3</v>
      </c>
      <c r="AA1954">
        <v>350.21</v>
      </c>
      <c r="AB1954">
        <v>54</v>
      </c>
      <c r="AC1954" t="str" cm="1">
        <f t="array" ref="AC1954">_xlfn.IFS(AB1954 &lt;=29, "Young Adult", AB1954 &lt;=44, "Adult", AB1954 &lt;=59, "Middle Age", AB1954 &gt; 59, "Old")</f>
        <v>Middle Age</v>
      </c>
      <c r="AD1954">
        <f t="shared" ca="1" si="60"/>
        <v>4</v>
      </c>
      <c r="AE1954" t="str" cm="1">
        <f t="array" ref="AE1954">_xlfn.IFS(S1954 &lt; 3, "Low", S1954 &lt;= 4, "Medium", S1954 &gt; 4, "High")</f>
        <v>Medium</v>
      </c>
      <c r="AF1954" t="str" cm="1">
        <f t="array" ref="AF1954">_xlfn.IFS(T1954 &lt; 3, "Unsatisfied", T1954 &lt;= 4, "Neutral", T1954 &gt; 4, "Satisfied" )</f>
        <v>Satisfied</v>
      </c>
      <c r="AG1954" t="str" cm="1">
        <f t="array" ref="AG1954">_xlfn.IFS(Q1954 &lt; 3, "Needs Improvement", Q1954 &lt;= 4, "Good", Q1954 &gt; 4, "Excellent" )</f>
        <v>Needs Improvement</v>
      </c>
      <c r="AH1954" t="str">
        <f t="shared" si="61"/>
        <v>Needs Improvement</v>
      </c>
    </row>
    <row r="1955" spans="1:34" x14ac:dyDescent="0.35">
      <c r="A1955">
        <v>2477</v>
      </c>
      <c r="B1955" s="1">
        <v>44592</v>
      </c>
      <c r="C1955" t="s">
        <v>146</v>
      </c>
      <c r="D1955" t="s">
        <v>54</v>
      </c>
      <c r="E1955" t="s">
        <v>30</v>
      </c>
      <c r="F1955" t="s">
        <v>31</v>
      </c>
      <c r="G1955" t="s">
        <v>45</v>
      </c>
      <c r="H1955" t="s">
        <v>55</v>
      </c>
      <c r="I1955" t="s">
        <v>57</v>
      </c>
      <c r="J1955" t="s">
        <v>70</v>
      </c>
      <c r="K1955" s="1">
        <v>30208</v>
      </c>
      <c r="L1955" t="s">
        <v>147</v>
      </c>
      <c r="M1955" t="s">
        <v>37</v>
      </c>
      <c r="N1955" t="s">
        <v>84</v>
      </c>
      <c r="O1955" t="s">
        <v>77</v>
      </c>
      <c r="P1955" t="s">
        <v>40</v>
      </c>
      <c r="Q1955">
        <v>2</v>
      </c>
      <c r="R1955" s="1">
        <v>44935</v>
      </c>
      <c r="S1955">
        <v>4</v>
      </c>
      <c r="T1955">
        <v>4</v>
      </c>
      <c r="U1955">
        <v>3</v>
      </c>
      <c r="V1955" s="1">
        <v>44860</v>
      </c>
      <c r="W1955" t="s">
        <v>41</v>
      </c>
      <c r="X1955" t="s">
        <v>42</v>
      </c>
      <c r="Y1955" t="s">
        <v>73</v>
      </c>
      <c r="Z1955">
        <v>4</v>
      </c>
      <c r="AA1955">
        <v>961.47</v>
      </c>
      <c r="AB1955">
        <v>40</v>
      </c>
      <c r="AC1955" t="str" cm="1">
        <f t="array" ref="AC1955">_xlfn.IFS(AB1955 &lt;=29, "Young Adult", AB1955 &lt;=44, "Adult", AB1955 &lt;=59, "Middle Age", AB1955 &gt; 59, "Old")</f>
        <v>Adult</v>
      </c>
      <c r="AD1955">
        <f t="shared" ca="1" si="60"/>
        <v>4</v>
      </c>
      <c r="AE1955" t="str" cm="1">
        <f t="array" ref="AE1955">_xlfn.IFS(S1955 &lt; 3, "Low", S1955 &lt;= 4, "Medium", S1955 &gt; 4, "High")</f>
        <v>Medium</v>
      </c>
      <c r="AF1955" t="str" cm="1">
        <f t="array" ref="AF1955">_xlfn.IFS(T1955 &lt; 3, "Unsatisfied", T1955 &lt;= 4, "Neutral", T1955 &gt; 4, "Satisfied" )</f>
        <v>Neutral</v>
      </c>
      <c r="AG1955" t="str" cm="1">
        <f t="array" ref="AG1955">_xlfn.IFS(Q1955 &lt; 3, "Needs Improvement", Q1955 &lt;= 4, "Good", Q1955 &gt; 4, "Excellent" )</f>
        <v>Needs Improvement</v>
      </c>
      <c r="AH1955" t="str">
        <f t="shared" si="61"/>
        <v>Needs Improvement</v>
      </c>
    </row>
    <row r="1956" spans="1:34" x14ac:dyDescent="0.35">
      <c r="A1956">
        <v>2478</v>
      </c>
      <c r="B1956" s="1">
        <v>43983</v>
      </c>
      <c r="C1956" t="s">
        <v>148</v>
      </c>
      <c r="D1956" t="s">
        <v>94</v>
      </c>
      <c r="E1956" t="s">
        <v>30</v>
      </c>
      <c r="F1956" t="s">
        <v>55</v>
      </c>
      <c r="G1956" t="s">
        <v>45</v>
      </c>
      <c r="H1956" t="s">
        <v>33</v>
      </c>
      <c r="I1956" t="s">
        <v>34</v>
      </c>
      <c r="J1956" t="s">
        <v>65</v>
      </c>
      <c r="K1956" s="1">
        <v>34541</v>
      </c>
      <c r="L1956" t="s">
        <v>147</v>
      </c>
      <c r="M1956" t="s">
        <v>37</v>
      </c>
      <c r="N1956" t="s">
        <v>38</v>
      </c>
      <c r="O1956" t="s">
        <v>61</v>
      </c>
      <c r="P1956" t="s">
        <v>40</v>
      </c>
      <c r="Q1956">
        <v>5</v>
      </c>
      <c r="R1956" s="1">
        <v>44956</v>
      </c>
      <c r="S1956">
        <v>4</v>
      </c>
      <c r="T1956">
        <v>4</v>
      </c>
      <c r="U1956">
        <v>1</v>
      </c>
      <c r="V1956" s="1">
        <v>44830</v>
      </c>
      <c r="W1956" t="s">
        <v>50</v>
      </c>
      <c r="X1956" t="s">
        <v>42</v>
      </c>
      <c r="Y1956" t="s">
        <v>73</v>
      </c>
      <c r="Z1956">
        <v>4</v>
      </c>
      <c r="AA1956">
        <v>548.17999999999995</v>
      </c>
      <c r="AB1956">
        <v>26</v>
      </c>
      <c r="AC1956" t="str" cm="1">
        <f t="array" ref="AC1956">_xlfn.IFS(AB1956 &lt;=29, "Young Adult", AB1956 &lt;=44, "Adult", AB1956 &lt;=59, "Middle Age", AB1956 &gt; 59, "Old")</f>
        <v>Young Adult</v>
      </c>
      <c r="AD1956">
        <f t="shared" ca="1" si="60"/>
        <v>6</v>
      </c>
      <c r="AE1956" t="str" cm="1">
        <f t="array" ref="AE1956">_xlfn.IFS(S1956 &lt; 3, "Low", S1956 &lt;= 4, "Medium", S1956 &gt; 4, "High")</f>
        <v>Medium</v>
      </c>
      <c r="AF1956" t="str" cm="1">
        <f t="array" ref="AF1956">_xlfn.IFS(T1956 &lt; 3, "Unsatisfied", T1956 &lt;= 4, "Neutral", T1956 &gt; 4, "Satisfied" )</f>
        <v>Neutral</v>
      </c>
      <c r="AG1956" t="str" cm="1">
        <f t="array" ref="AG1956">_xlfn.IFS(Q1956 &lt; 3, "Needs Improvement", Q1956 &lt;= 4, "Good", Q1956 &gt; 4, "Excellent" )</f>
        <v>Excellent</v>
      </c>
      <c r="AH1956" t="str">
        <f t="shared" si="61"/>
        <v>Highly Effective</v>
      </c>
    </row>
    <row r="1957" spans="1:34" x14ac:dyDescent="0.35">
      <c r="A1957">
        <v>2479</v>
      </c>
      <c r="B1957" s="1">
        <v>45034</v>
      </c>
      <c r="C1957" t="s">
        <v>120</v>
      </c>
      <c r="D1957" t="s">
        <v>85</v>
      </c>
      <c r="E1957" t="s">
        <v>30</v>
      </c>
      <c r="F1957" t="s">
        <v>31</v>
      </c>
      <c r="G1957" t="s">
        <v>32</v>
      </c>
      <c r="H1957" t="s">
        <v>46</v>
      </c>
      <c r="I1957" t="s">
        <v>95</v>
      </c>
      <c r="J1957" t="s">
        <v>65</v>
      </c>
      <c r="K1957" s="1">
        <v>17153</v>
      </c>
      <c r="L1957" t="s">
        <v>36</v>
      </c>
      <c r="M1957" t="s">
        <v>37</v>
      </c>
      <c r="N1957" t="s">
        <v>49</v>
      </c>
      <c r="O1957" t="s">
        <v>77</v>
      </c>
      <c r="P1957" t="s">
        <v>40</v>
      </c>
      <c r="Q1957">
        <v>4</v>
      </c>
      <c r="R1957" s="1">
        <v>44865</v>
      </c>
      <c r="S1957">
        <v>2</v>
      </c>
      <c r="T1957">
        <v>1</v>
      </c>
      <c r="U1957">
        <v>2</v>
      </c>
      <c r="V1957" s="1">
        <v>45095</v>
      </c>
      <c r="W1957" t="s">
        <v>68</v>
      </c>
      <c r="X1957" t="s">
        <v>42</v>
      </c>
      <c r="Y1957" t="s">
        <v>73</v>
      </c>
      <c r="Z1957">
        <v>2</v>
      </c>
      <c r="AA1957">
        <v>439.17</v>
      </c>
      <c r="AB1957">
        <v>77</v>
      </c>
      <c r="AC1957" t="str" cm="1">
        <f t="array" ref="AC1957">_xlfn.IFS(AB1957 &lt;=29, "Young Adult", AB1957 &lt;=44, "Adult", AB1957 &lt;=59, "Middle Age", AB1957 &gt; 59, "Old")</f>
        <v>Old</v>
      </c>
      <c r="AD1957">
        <f t="shared" ca="1" si="60"/>
        <v>3</v>
      </c>
      <c r="AE1957" t="str" cm="1">
        <f t="array" ref="AE1957">_xlfn.IFS(S1957 &lt; 3, "Low", S1957 &lt;= 4, "Medium", S1957 &gt; 4, "High")</f>
        <v>Low</v>
      </c>
      <c r="AF1957" t="str" cm="1">
        <f t="array" ref="AF1957">_xlfn.IFS(T1957 &lt; 3, "Unsatisfied", T1957 &lt;= 4, "Neutral", T1957 &gt; 4, "Satisfied" )</f>
        <v>Unsatisfied</v>
      </c>
      <c r="AG1957" t="str" cm="1">
        <f t="array" ref="AG1957">_xlfn.IFS(Q1957 &lt; 3, "Needs Improvement", Q1957 &lt;= 4, "Good", Q1957 &gt; 4, "Excellent" )</f>
        <v>Good</v>
      </c>
      <c r="AH1957" t="str">
        <f t="shared" si="61"/>
        <v>Needs Improvement</v>
      </c>
    </row>
    <row r="1958" spans="1:34" x14ac:dyDescent="0.35">
      <c r="A1958">
        <v>2480</v>
      </c>
      <c r="B1958" s="1">
        <v>44037</v>
      </c>
      <c r="C1958" t="s">
        <v>150</v>
      </c>
      <c r="D1958" t="s">
        <v>29</v>
      </c>
      <c r="E1958" t="s">
        <v>30</v>
      </c>
      <c r="F1958" t="s">
        <v>46</v>
      </c>
      <c r="G1958" t="s">
        <v>32</v>
      </c>
      <c r="H1958" t="s">
        <v>46</v>
      </c>
      <c r="I1958" t="s">
        <v>95</v>
      </c>
      <c r="J1958" t="s">
        <v>89</v>
      </c>
      <c r="K1958" s="1">
        <v>28210</v>
      </c>
      <c r="L1958" t="s">
        <v>36</v>
      </c>
      <c r="M1958" t="s">
        <v>48</v>
      </c>
      <c r="N1958" t="s">
        <v>38</v>
      </c>
      <c r="O1958" t="s">
        <v>39</v>
      </c>
      <c r="P1958" t="s">
        <v>40</v>
      </c>
      <c r="Q1958">
        <v>2</v>
      </c>
      <c r="R1958" s="1">
        <v>44969</v>
      </c>
      <c r="S1958">
        <v>3</v>
      </c>
      <c r="T1958">
        <v>2</v>
      </c>
      <c r="U1958">
        <v>3</v>
      </c>
      <c r="V1958" s="1">
        <v>44937</v>
      </c>
      <c r="W1958" t="s">
        <v>50</v>
      </c>
      <c r="X1958" t="s">
        <v>51</v>
      </c>
      <c r="Y1958" t="s">
        <v>73</v>
      </c>
      <c r="Z1958">
        <v>1</v>
      </c>
      <c r="AA1958">
        <v>610.88</v>
      </c>
      <c r="AB1958">
        <v>43</v>
      </c>
      <c r="AC1958" t="str" cm="1">
        <f t="array" ref="AC1958">_xlfn.IFS(AB1958 &lt;=29, "Young Adult", AB1958 &lt;=44, "Adult", AB1958 &lt;=59, "Middle Age", AB1958 &gt; 59, "Old")</f>
        <v>Adult</v>
      </c>
      <c r="AD1958">
        <f t="shared" ca="1" si="60"/>
        <v>5</v>
      </c>
      <c r="AE1958" t="str" cm="1">
        <f t="array" ref="AE1958">_xlfn.IFS(S1958 &lt; 3, "Low", S1958 &lt;= 4, "Medium", S1958 &gt; 4, "High")</f>
        <v>Medium</v>
      </c>
      <c r="AF1958" t="str" cm="1">
        <f t="array" ref="AF1958">_xlfn.IFS(T1958 &lt; 3, "Unsatisfied", T1958 &lt;= 4, "Neutral", T1958 &gt; 4, "Satisfied" )</f>
        <v>Unsatisfied</v>
      </c>
      <c r="AG1958" t="str" cm="1">
        <f t="array" ref="AG1958">_xlfn.IFS(Q1958 &lt; 3, "Needs Improvement", Q1958 &lt;= 4, "Good", Q1958 &gt; 4, "Excellent" )</f>
        <v>Needs Improvement</v>
      </c>
      <c r="AH1958" t="str">
        <f t="shared" si="61"/>
        <v>Needs Improvement</v>
      </c>
    </row>
    <row r="1959" spans="1:34" x14ac:dyDescent="0.35">
      <c r="A1959">
        <v>2481</v>
      </c>
      <c r="B1959" s="1">
        <v>43446</v>
      </c>
      <c r="C1959" t="s">
        <v>145</v>
      </c>
      <c r="D1959" t="s">
        <v>54</v>
      </c>
      <c r="E1959" t="s">
        <v>30</v>
      </c>
      <c r="F1959" t="s">
        <v>55</v>
      </c>
      <c r="G1959" t="s">
        <v>45</v>
      </c>
      <c r="H1959" t="s">
        <v>46</v>
      </c>
      <c r="I1959" t="s">
        <v>95</v>
      </c>
      <c r="J1959" t="s">
        <v>47</v>
      </c>
      <c r="K1959" s="1">
        <v>35614</v>
      </c>
      <c r="L1959" t="s">
        <v>36</v>
      </c>
      <c r="M1959" t="s">
        <v>48</v>
      </c>
      <c r="N1959" t="s">
        <v>72</v>
      </c>
      <c r="O1959" t="s">
        <v>77</v>
      </c>
      <c r="P1959" t="s">
        <v>40</v>
      </c>
      <c r="Q1959">
        <v>1</v>
      </c>
      <c r="R1959" s="1">
        <v>44780</v>
      </c>
      <c r="S1959">
        <v>2</v>
      </c>
      <c r="T1959">
        <v>5</v>
      </c>
      <c r="U1959">
        <v>1</v>
      </c>
      <c r="V1959" s="1">
        <v>44876</v>
      </c>
      <c r="W1959" t="s">
        <v>68</v>
      </c>
      <c r="X1959" t="s">
        <v>51</v>
      </c>
      <c r="Y1959" t="s">
        <v>52</v>
      </c>
      <c r="Z1959">
        <v>4</v>
      </c>
      <c r="AA1959">
        <v>994.03</v>
      </c>
      <c r="AB1959">
        <v>21</v>
      </c>
      <c r="AC1959" t="str" cm="1">
        <f t="array" ref="AC1959">_xlfn.IFS(AB1959 &lt;=29, "Young Adult", AB1959 &lt;=44, "Adult", AB1959 &lt;=59, "Middle Age", AB1959 &gt; 59, "Old")</f>
        <v>Young Adult</v>
      </c>
      <c r="AD1959">
        <f t="shared" ca="1" si="60"/>
        <v>7</v>
      </c>
      <c r="AE1959" t="str" cm="1">
        <f t="array" ref="AE1959">_xlfn.IFS(S1959 &lt; 3, "Low", S1959 &lt;= 4, "Medium", S1959 &gt; 4, "High")</f>
        <v>Low</v>
      </c>
      <c r="AF1959" t="str" cm="1">
        <f t="array" ref="AF1959">_xlfn.IFS(T1959 &lt; 3, "Unsatisfied", T1959 &lt;= 4, "Neutral", T1959 &gt; 4, "Satisfied" )</f>
        <v>Satisfied</v>
      </c>
      <c r="AG1959" t="str" cm="1">
        <f t="array" ref="AG1959">_xlfn.IFS(Q1959 &lt; 3, "Needs Improvement", Q1959 &lt;= 4, "Good", Q1959 &gt; 4, "Excellent" )</f>
        <v>Needs Improvement</v>
      </c>
      <c r="AH1959" t="str">
        <f t="shared" si="61"/>
        <v>Needs Improvement</v>
      </c>
    </row>
    <row r="1960" spans="1:34" x14ac:dyDescent="0.35">
      <c r="A1960">
        <v>2482</v>
      </c>
      <c r="B1960" s="1">
        <v>43344</v>
      </c>
      <c r="C1960" t="s">
        <v>143</v>
      </c>
      <c r="D1960" t="s">
        <v>94</v>
      </c>
      <c r="E1960" t="s">
        <v>30</v>
      </c>
      <c r="F1960" t="s">
        <v>31</v>
      </c>
      <c r="G1960" t="s">
        <v>32</v>
      </c>
      <c r="H1960" t="s">
        <v>55</v>
      </c>
      <c r="I1960" t="s">
        <v>95</v>
      </c>
      <c r="J1960" t="s">
        <v>134</v>
      </c>
      <c r="K1960" s="1">
        <v>18370</v>
      </c>
      <c r="L1960" t="s">
        <v>36</v>
      </c>
      <c r="M1960" t="s">
        <v>48</v>
      </c>
      <c r="N1960" t="s">
        <v>72</v>
      </c>
      <c r="O1960" t="s">
        <v>67</v>
      </c>
      <c r="P1960" t="s">
        <v>40</v>
      </c>
      <c r="Q1960">
        <v>4</v>
      </c>
      <c r="R1960" s="1">
        <v>44945</v>
      </c>
      <c r="S1960">
        <v>4</v>
      </c>
      <c r="T1960">
        <v>2</v>
      </c>
      <c r="U1960">
        <v>5</v>
      </c>
      <c r="V1960" s="1">
        <v>45069</v>
      </c>
      <c r="W1960" t="s">
        <v>50</v>
      </c>
      <c r="X1960" t="s">
        <v>51</v>
      </c>
      <c r="Y1960" t="s">
        <v>52</v>
      </c>
      <c r="Z1960">
        <v>4</v>
      </c>
      <c r="AA1960">
        <v>688.55</v>
      </c>
      <c r="AB1960">
        <v>68</v>
      </c>
      <c r="AC1960" t="str" cm="1">
        <f t="array" ref="AC1960">_xlfn.IFS(AB1960 &lt;=29, "Young Adult", AB1960 &lt;=44, "Adult", AB1960 &lt;=59, "Middle Age", AB1960 &gt; 59, "Old")</f>
        <v>Old</v>
      </c>
      <c r="AD1960">
        <f t="shared" ca="1" si="60"/>
        <v>7</v>
      </c>
      <c r="AE1960" t="str" cm="1">
        <f t="array" ref="AE1960">_xlfn.IFS(S1960 &lt; 3, "Low", S1960 &lt;= 4, "Medium", S1960 &gt; 4, "High")</f>
        <v>Medium</v>
      </c>
      <c r="AF1960" t="str" cm="1">
        <f t="array" ref="AF1960">_xlfn.IFS(T1960 &lt; 3, "Unsatisfied", T1960 &lt;= 4, "Neutral", T1960 &gt; 4, "Satisfied" )</f>
        <v>Unsatisfied</v>
      </c>
      <c r="AG1960" t="str" cm="1">
        <f t="array" ref="AG1960">_xlfn.IFS(Q1960 &lt; 3, "Needs Improvement", Q1960 &lt;= 4, "Good", Q1960 &gt; 4, "Excellent" )</f>
        <v>Good</v>
      </c>
      <c r="AH1960" t="str">
        <f t="shared" si="61"/>
        <v>Needs Improvement</v>
      </c>
    </row>
    <row r="1961" spans="1:34" x14ac:dyDescent="0.35">
      <c r="A1961">
        <v>2483</v>
      </c>
      <c r="B1961" s="1">
        <v>43793</v>
      </c>
      <c r="C1961" t="s">
        <v>144</v>
      </c>
      <c r="D1961" t="s">
        <v>74</v>
      </c>
      <c r="E1961" t="s">
        <v>30</v>
      </c>
      <c r="F1961" t="s">
        <v>46</v>
      </c>
      <c r="G1961" t="s">
        <v>45</v>
      </c>
      <c r="H1961" t="s">
        <v>33</v>
      </c>
      <c r="I1961" t="s">
        <v>95</v>
      </c>
      <c r="J1961" t="s">
        <v>97</v>
      </c>
      <c r="K1961" s="1">
        <v>16214</v>
      </c>
      <c r="L1961" t="s">
        <v>36</v>
      </c>
      <c r="M1961" t="s">
        <v>48</v>
      </c>
      <c r="N1961" t="s">
        <v>72</v>
      </c>
      <c r="O1961" t="s">
        <v>77</v>
      </c>
      <c r="P1961" t="s">
        <v>40</v>
      </c>
      <c r="Q1961">
        <v>2</v>
      </c>
      <c r="R1961" s="1">
        <v>44993</v>
      </c>
      <c r="S1961">
        <v>5</v>
      </c>
      <c r="T1961">
        <v>1</v>
      </c>
      <c r="U1961">
        <v>3</v>
      </c>
      <c r="V1961" s="1">
        <v>44856</v>
      </c>
      <c r="W1961" t="s">
        <v>92</v>
      </c>
      <c r="X1961" t="s">
        <v>42</v>
      </c>
      <c r="Y1961" t="s">
        <v>43</v>
      </c>
      <c r="Z1961">
        <v>4</v>
      </c>
      <c r="AA1961">
        <v>889.91</v>
      </c>
      <c r="AB1961">
        <v>75</v>
      </c>
      <c r="AC1961" t="str" cm="1">
        <f t="array" ref="AC1961">_xlfn.IFS(AB1961 &lt;=29, "Young Adult", AB1961 &lt;=44, "Adult", AB1961 &lt;=59, "Middle Age", AB1961 &gt; 59, "Old")</f>
        <v>Old</v>
      </c>
      <c r="AD1961">
        <f t="shared" ca="1" si="60"/>
        <v>6</v>
      </c>
      <c r="AE1961" t="str" cm="1">
        <f t="array" ref="AE1961">_xlfn.IFS(S1961 &lt; 3, "Low", S1961 &lt;= 4, "Medium", S1961 &gt; 4, "High")</f>
        <v>High</v>
      </c>
      <c r="AF1961" t="str" cm="1">
        <f t="array" ref="AF1961">_xlfn.IFS(T1961 &lt; 3, "Unsatisfied", T1961 &lt;= 4, "Neutral", T1961 &gt; 4, "Satisfied" )</f>
        <v>Unsatisfied</v>
      </c>
      <c r="AG1961" t="str" cm="1">
        <f t="array" ref="AG1961">_xlfn.IFS(Q1961 &lt; 3, "Needs Improvement", Q1961 &lt;= 4, "Good", Q1961 &gt; 4, "Excellent" )</f>
        <v>Needs Improvement</v>
      </c>
      <c r="AH1961" t="str">
        <f t="shared" si="61"/>
        <v>Needs Improvement</v>
      </c>
    </row>
    <row r="1962" spans="1:34" x14ac:dyDescent="0.35">
      <c r="A1962">
        <v>2484</v>
      </c>
      <c r="B1962" s="1">
        <v>44556</v>
      </c>
      <c r="C1962" t="s">
        <v>125</v>
      </c>
      <c r="D1962" t="s">
        <v>85</v>
      </c>
      <c r="E1962" t="s">
        <v>30</v>
      </c>
      <c r="F1962" t="s">
        <v>46</v>
      </c>
      <c r="G1962" t="s">
        <v>45</v>
      </c>
      <c r="H1962" t="s">
        <v>46</v>
      </c>
      <c r="I1962" t="s">
        <v>95</v>
      </c>
      <c r="J1962" t="s">
        <v>70</v>
      </c>
      <c r="K1962" s="1">
        <v>17498</v>
      </c>
      <c r="L1962" t="s">
        <v>36</v>
      </c>
      <c r="M1962" t="s">
        <v>48</v>
      </c>
      <c r="N1962" t="s">
        <v>72</v>
      </c>
      <c r="O1962" t="s">
        <v>61</v>
      </c>
      <c r="P1962" t="s">
        <v>40</v>
      </c>
      <c r="Q1962">
        <v>4</v>
      </c>
      <c r="R1962" s="1">
        <v>45078</v>
      </c>
      <c r="S1962">
        <v>1</v>
      </c>
      <c r="T1962">
        <v>2</v>
      </c>
      <c r="U1962">
        <v>2</v>
      </c>
      <c r="V1962" s="1">
        <v>45019</v>
      </c>
      <c r="W1962" t="s">
        <v>92</v>
      </c>
      <c r="X1962" t="s">
        <v>51</v>
      </c>
      <c r="Y1962" t="s">
        <v>43</v>
      </c>
      <c r="Z1962">
        <v>3</v>
      </c>
      <c r="AA1962">
        <v>163.61000000000001</v>
      </c>
      <c r="AB1962">
        <v>74</v>
      </c>
      <c r="AC1962" t="str" cm="1">
        <f t="array" ref="AC1962">_xlfn.IFS(AB1962 &lt;=29, "Young Adult", AB1962 &lt;=44, "Adult", AB1962 &lt;=59, "Middle Age", AB1962 &gt; 59, "Old")</f>
        <v>Old</v>
      </c>
      <c r="AD1962">
        <f t="shared" ca="1" si="60"/>
        <v>4</v>
      </c>
      <c r="AE1962" t="str" cm="1">
        <f t="array" ref="AE1962">_xlfn.IFS(S1962 &lt; 3, "Low", S1962 &lt;= 4, "Medium", S1962 &gt; 4, "High")</f>
        <v>Low</v>
      </c>
      <c r="AF1962" t="str" cm="1">
        <f t="array" ref="AF1962">_xlfn.IFS(T1962 &lt; 3, "Unsatisfied", T1962 &lt;= 4, "Neutral", T1962 &gt; 4, "Satisfied" )</f>
        <v>Unsatisfied</v>
      </c>
      <c r="AG1962" t="str" cm="1">
        <f t="array" ref="AG1962">_xlfn.IFS(Q1962 &lt; 3, "Needs Improvement", Q1962 &lt;= 4, "Good", Q1962 &gt; 4, "Excellent" )</f>
        <v>Good</v>
      </c>
      <c r="AH1962" t="str">
        <f t="shared" si="61"/>
        <v>Needs Improvement</v>
      </c>
    </row>
    <row r="1963" spans="1:34" x14ac:dyDescent="0.35">
      <c r="A1963">
        <v>2485</v>
      </c>
      <c r="B1963" s="1">
        <v>43894</v>
      </c>
      <c r="C1963" t="s">
        <v>127</v>
      </c>
      <c r="D1963" t="s">
        <v>81</v>
      </c>
      <c r="E1963" t="s">
        <v>30</v>
      </c>
      <c r="F1963" t="s">
        <v>46</v>
      </c>
      <c r="G1963" t="s">
        <v>56</v>
      </c>
      <c r="H1963" t="s">
        <v>46</v>
      </c>
      <c r="I1963" t="s">
        <v>129</v>
      </c>
      <c r="J1963" t="s">
        <v>103</v>
      </c>
      <c r="K1963" s="1">
        <v>16735</v>
      </c>
      <c r="L1963" t="s">
        <v>36</v>
      </c>
      <c r="M1963" t="s">
        <v>48</v>
      </c>
      <c r="N1963" t="s">
        <v>38</v>
      </c>
      <c r="O1963" t="s">
        <v>39</v>
      </c>
      <c r="P1963" t="s">
        <v>40</v>
      </c>
      <c r="Q1963">
        <v>4</v>
      </c>
      <c r="R1963" s="1">
        <v>45060</v>
      </c>
      <c r="S1963">
        <v>3</v>
      </c>
      <c r="T1963">
        <v>5</v>
      </c>
      <c r="U1963">
        <v>5</v>
      </c>
      <c r="V1963" s="1">
        <v>44803</v>
      </c>
      <c r="W1963" t="s">
        <v>92</v>
      </c>
      <c r="X1963" t="s">
        <v>42</v>
      </c>
      <c r="Y1963" t="s">
        <v>63</v>
      </c>
      <c r="Z1963">
        <v>2</v>
      </c>
      <c r="AA1963">
        <v>642.67999999999995</v>
      </c>
      <c r="AB1963">
        <v>75</v>
      </c>
      <c r="AC1963" t="str" cm="1">
        <f t="array" ref="AC1963">_xlfn.IFS(AB1963 &lt;=29, "Young Adult", AB1963 &lt;=44, "Adult", AB1963 &lt;=59, "Middle Age", AB1963 &gt; 59, "Old")</f>
        <v>Old</v>
      </c>
      <c r="AD1963">
        <f t="shared" ca="1" si="60"/>
        <v>6</v>
      </c>
      <c r="AE1963" t="str" cm="1">
        <f t="array" ref="AE1963">_xlfn.IFS(S1963 &lt; 3, "Low", S1963 &lt;= 4, "Medium", S1963 &gt; 4, "High")</f>
        <v>Medium</v>
      </c>
      <c r="AF1963" t="str" cm="1">
        <f t="array" ref="AF1963">_xlfn.IFS(T1963 &lt; 3, "Unsatisfied", T1963 &lt;= 4, "Neutral", T1963 &gt; 4, "Satisfied" )</f>
        <v>Satisfied</v>
      </c>
      <c r="AG1963" t="str" cm="1">
        <f t="array" ref="AG1963">_xlfn.IFS(Q1963 &lt; 3, "Needs Improvement", Q1963 &lt;= 4, "Good", Q1963 &gt; 4, "Excellent" )</f>
        <v>Good</v>
      </c>
      <c r="AH1963" t="str">
        <f t="shared" si="61"/>
        <v>Effective</v>
      </c>
    </row>
    <row r="1964" spans="1:34" x14ac:dyDescent="0.35">
      <c r="A1964">
        <v>2486</v>
      </c>
      <c r="B1964" s="1">
        <v>43954</v>
      </c>
      <c r="C1964" t="s">
        <v>145</v>
      </c>
      <c r="D1964" t="s">
        <v>64</v>
      </c>
      <c r="E1964" t="s">
        <v>30</v>
      </c>
      <c r="F1964" t="s">
        <v>46</v>
      </c>
      <c r="G1964" t="s">
        <v>45</v>
      </c>
      <c r="H1964" t="s">
        <v>33</v>
      </c>
      <c r="I1964" t="s">
        <v>95</v>
      </c>
      <c r="J1964" t="s">
        <v>65</v>
      </c>
      <c r="K1964" s="1">
        <v>31283</v>
      </c>
      <c r="L1964" t="s">
        <v>36</v>
      </c>
      <c r="M1964" t="s">
        <v>48</v>
      </c>
      <c r="N1964" t="s">
        <v>72</v>
      </c>
      <c r="O1964" t="s">
        <v>67</v>
      </c>
      <c r="P1964" t="s">
        <v>40</v>
      </c>
      <c r="Q1964">
        <v>5</v>
      </c>
      <c r="R1964" s="1">
        <v>44926</v>
      </c>
      <c r="S1964">
        <v>1</v>
      </c>
      <c r="T1964">
        <v>1</v>
      </c>
      <c r="U1964">
        <v>5</v>
      </c>
      <c r="V1964" s="1">
        <v>45057</v>
      </c>
      <c r="W1964" t="s">
        <v>68</v>
      </c>
      <c r="X1964" t="s">
        <v>42</v>
      </c>
      <c r="Y1964" t="s">
        <v>73</v>
      </c>
      <c r="Z1964">
        <v>4</v>
      </c>
      <c r="AA1964">
        <v>703.29</v>
      </c>
      <c r="AB1964">
        <v>35</v>
      </c>
      <c r="AC1964" t="str" cm="1">
        <f t="array" ref="AC1964">_xlfn.IFS(AB1964 &lt;=29, "Young Adult", AB1964 &lt;=44, "Adult", AB1964 &lt;=59, "Middle Age", AB1964 &gt; 59, "Old")</f>
        <v>Adult</v>
      </c>
      <c r="AD1964">
        <f t="shared" ca="1" si="60"/>
        <v>6</v>
      </c>
      <c r="AE1964" t="str" cm="1">
        <f t="array" ref="AE1964">_xlfn.IFS(S1964 &lt; 3, "Low", S1964 &lt;= 4, "Medium", S1964 &gt; 4, "High")</f>
        <v>Low</v>
      </c>
      <c r="AF1964" t="str" cm="1">
        <f t="array" ref="AF1964">_xlfn.IFS(T1964 &lt; 3, "Unsatisfied", T1964 &lt;= 4, "Neutral", T1964 &gt; 4, "Satisfied" )</f>
        <v>Unsatisfied</v>
      </c>
      <c r="AG1964" t="str" cm="1">
        <f t="array" ref="AG1964">_xlfn.IFS(Q1964 &lt; 3, "Needs Improvement", Q1964 &lt;= 4, "Good", Q1964 &gt; 4, "Excellent" )</f>
        <v>Excellent</v>
      </c>
      <c r="AH1964" t="str">
        <f t="shared" si="61"/>
        <v>Highly Effective</v>
      </c>
    </row>
    <row r="1965" spans="1:34" x14ac:dyDescent="0.35">
      <c r="A1965">
        <v>2487</v>
      </c>
      <c r="B1965" s="1">
        <v>43666</v>
      </c>
      <c r="C1965" t="s">
        <v>145</v>
      </c>
      <c r="D1965" t="s">
        <v>94</v>
      </c>
      <c r="E1965" t="s">
        <v>30</v>
      </c>
      <c r="F1965" t="s">
        <v>46</v>
      </c>
      <c r="G1965" t="s">
        <v>45</v>
      </c>
      <c r="H1965" t="s">
        <v>33</v>
      </c>
      <c r="I1965" t="s">
        <v>95</v>
      </c>
      <c r="J1965" t="s">
        <v>89</v>
      </c>
      <c r="K1965" s="1">
        <v>28833</v>
      </c>
      <c r="L1965" t="s">
        <v>36</v>
      </c>
      <c r="M1965" t="s">
        <v>48</v>
      </c>
      <c r="N1965" t="s">
        <v>38</v>
      </c>
      <c r="O1965" t="s">
        <v>61</v>
      </c>
      <c r="P1965" t="s">
        <v>40</v>
      </c>
      <c r="Q1965">
        <v>4</v>
      </c>
      <c r="R1965" s="1">
        <v>45052</v>
      </c>
      <c r="S1965">
        <v>1</v>
      </c>
      <c r="T1965">
        <v>1</v>
      </c>
      <c r="U1965">
        <v>4</v>
      </c>
      <c r="V1965" s="1">
        <v>44891</v>
      </c>
      <c r="W1965" t="s">
        <v>68</v>
      </c>
      <c r="X1965" t="s">
        <v>42</v>
      </c>
      <c r="Y1965" t="s">
        <v>43</v>
      </c>
      <c r="Z1965">
        <v>4</v>
      </c>
      <c r="AA1965">
        <v>102.96</v>
      </c>
      <c r="AB1965">
        <v>41</v>
      </c>
      <c r="AC1965" t="str" cm="1">
        <f t="array" ref="AC1965">_xlfn.IFS(AB1965 &lt;=29, "Young Adult", AB1965 &lt;=44, "Adult", AB1965 &lt;=59, "Middle Age", AB1965 &gt; 59, "Old")</f>
        <v>Adult</v>
      </c>
      <c r="AD1965">
        <f t="shared" ca="1" si="60"/>
        <v>6</v>
      </c>
      <c r="AE1965" t="str" cm="1">
        <f t="array" ref="AE1965">_xlfn.IFS(S1965 &lt; 3, "Low", S1965 &lt;= 4, "Medium", S1965 &gt; 4, "High")</f>
        <v>Low</v>
      </c>
      <c r="AF1965" t="str" cm="1">
        <f t="array" ref="AF1965">_xlfn.IFS(T1965 &lt; 3, "Unsatisfied", T1965 &lt;= 4, "Neutral", T1965 &gt; 4, "Satisfied" )</f>
        <v>Unsatisfied</v>
      </c>
      <c r="AG1965" t="str" cm="1">
        <f t="array" ref="AG1965">_xlfn.IFS(Q1965 &lt; 3, "Needs Improvement", Q1965 &lt;= 4, "Good", Q1965 &gt; 4, "Excellent" )</f>
        <v>Good</v>
      </c>
      <c r="AH1965" t="str">
        <f t="shared" si="61"/>
        <v>Needs Improvement</v>
      </c>
    </row>
    <row r="1966" spans="1:34" x14ac:dyDescent="0.35">
      <c r="A1966">
        <v>2488</v>
      </c>
      <c r="B1966" s="1">
        <v>44707</v>
      </c>
      <c r="C1966" t="s">
        <v>150</v>
      </c>
      <c r="D1966" t="s">
        <v>54</v>
      </c>
      <c r="E1966" t="s">
        <v>30</v>
      </c>
      <c r="F1966" t="s">
        <v>31</v>
      </c>
      <c r="G1966" t="s">
        <v>45</v>
      </c>
      <c r="H1966" t="s">
        <v>55</v>
      </c>
      <c r="I1966" t="s">
        <v>95</v>
      </c>
      <c r="J1966" t="s">
        <v>70</v>
      </c>
      <c r="K1966" s="1">
        <v>32539</v>
      </c>
      <c r="L1966" t="s">
        <v>36</v>
      </c>
      <c r="M1966" t="s">
        <v>48</v>
      </c>
      <c r="N1966" t="s">
        <v>60</v>
      </c>
      <c r="O1966" t="s">
        <v>67</v>
      </c>
      <c r="P1966" t="s">
        <v>40</v>
      </c>
      <c r="Q1966">
        <v>1</v>
      </c>
      <c r="R1966" s="1">
        <v>44936</v>
      </c>
      <c r="S1966">
        <v>2</v>
      </c>
      <c r="T1966">
        <v>4</v>
      </c>
      <c r="U1966">
        <v>5</v>
      </c>
      <c r="V1966" s="1">
        <v>44898</v>
      </c>
      <c r="W1966" t="s">
        <v>50</v>
      </c>
      <c r="X1966" t="s">
        <v>51</v>
      </c>
      <c r="Y1966" t="s">
        <v>63</v>
      </c>
      <c r="Z1966">
        <v>5</v>
      </c>
      <c r="AA1966">
        <v>278.95999999999998</v>
      </c>
      <c r="AB1966">
        <v>33</v>
      </c>
      <c r="AC1966" t="str" cm="1">
        <f t="array" ref="AC1966">_xlfn.IFS(AB1966 &lt;=29, "Young Adult", AB1966 &lt;=44, "Adult", AB1966 &lt;=59, "Middle Age", AB1966 &gt; 59, "Old")</f>
        <v>Adult</v>
      </c>
      <c r="AD1966">
        <f t="shared" ca="1" si="60"/>
        <v>4</v>
      </c>
      <c r="AE1966" t="str" cm="1">
        <f t="array" ref="AE1966">_xlfn.IFS(S1966 &lt; 3, "Low", S1966 &lt;= 4, "Medium", S1966 &gt; 4, "High")</f>
        <v>Low</v>
      </c>
      <c r="AF1966" t="str" cm="1">
        <f t="array" ref="AF1966">_xlfn.IFS(T1966 &lt; 3, "Unsatisfied", T1966 &lt;= 4, "Neutral", T1966 &gt; 4, "Satisfied" )</f>
        <v>Neutral</v>
      </c>
      <c r="AG1966" t="str" cm="1">
        <f t="array" ref="AG1966">_xlfn.IFS(Q1966 &lt; 3, "Needs Improvement", Q1966 &lt;= 4, "Good", Q1966 &gt; 4, "Excellent" )</f>
        <v>Needs Improvement</v>
      </c>
      <c r="AH1966" t="str">
        <f t="shared" si="61"/>
        <v>Needs Improvement</v>
      </c>
    </row>
    <row r="1967" spans="1:34" x14ac:dyDescent="0.35">
      <c r="A1967">
        <v>2489</v>
      </c>
      <c r="B1967" s="1">
        <v>44401</v>
      </c>
      <c r="C1967" t="s">
        <v>146</v>
      </c>
      <c r="D1967" t="s">
        <v>81</v>
      </c>
      <c r="E1967" t="s">
        <v>30</v>
      </c>
      <c r="F1967" t="s">
        <v>31</v>
      </c>
      <c r="G1967" t="s">
        <v>45</v>
      </c>
      <c r="H1967" t="s">
        <v>46</v>
      </c>
      <c r="I1967" t="s">
        <v>95</v>
      </c>
      <c r="J1967" t="s">
        <v>70</v>
      </c>
      <c r="K1967" s="1">
        <v>19928</v>
      </c>
      <c r="L1967" t="s">
        <v>36</v>
      </c>
      <c r="M1967" t="s">
        <v>48</v>
      </c>
      <c r="N1967" t="s">
        <v>49</v>
      </c>
      <c r="O1967" t="s">
        <v>61</v>
      </c>
      <c r="P1967" t="s">
        <v>40</v>
      </c>
      <c r="Q1967">
        <v>5</v>
      </c>
      <c r="R1967" s="1">
        <v>44826</v>
      </c>
      <c r="S1967">
        <v>1</v>
      </c>
      <c r="T1967">
        <v>3</v>
      </c>
      <c r="U1967">
        <v>2</v>
      </c>
      <c r="V1967" s="1">
        <v>45015</v>
      </c>
      <c r="W1967" t="s">
        <v>92</v>
      </c>
      <c r="X1967" t="s">
        <v>42</v>
      </c>
      <c r="Y1967" t="s">
        <v>52</v>
      </c>
      <c r="Z1967">
        <v>4</v>
      </c>
      <c r="AA1967">
        <v>168.1</v>
      </c>
      <c r="AB1967">
        <v>67</v>
      </c>
      <c r="AC1967" t="str" cm="1">
        <f t="array" ref="AC1967">_xlfn.IFS(AB1967 &lt;=29, "Young Adult", AB1967 &lt;=44, "Adult", AB1967 &lt;=59, "Middle Age", AB1967 &gt; 59, "Old")</f>
        <v>Old</v>
      </c>
      <c r="AD1967">
        <f t="shared" ca="1" si="60"/>
        <v>4</v>
      </c>
      <c r="AE1967" t="str" cm="1">
        <f t="array" ref="AE1967">_xlfn.IFS(S1967 &lt; 3, "Low", S1967 &lt;= 4, "Medium", S1967 &gt; 4, "High")</f>
        <v>Low</v>
      </c>
      <c r="AF1967" t="str" cm="1">
        <f t="array" ref="AF1967">_xlfn.IFS(T1967 &lt; 3, "Unsatisfied", T1967 &lt;= 4, "Neutral", T1967 &gt; 4, "Satisfied" )</f>
        <v>Neutral</v>
      </c>
      <c r="AG1967" t="str" cm="1">
        <f t="array" ref="AG1967">_xlfn.IFS(Q1967 &lt; 3, "Needs Improvement", Q1967 &lt;= 4, "Good", Q1967 &gt; 4, "Excellent" )</f>
        <v>Excellent</v>
      </c>
      <c r="AH1967" t="str">
        <f t="shared" si="61"/>
        <v>Needs Improvement</v>
      </c>
    </row>
    <row r="1968" spans="1:34" x14ac:dyDescent="0.35">
      <c r="A1968">
        <v>2490</v>
      </c>
      <c r="B1968" s="1">
        <v>44466</v>
      </c>
      <c r="C1968" t="s">
        <v>148</v>
      </c>
      <c r="D1968" t="s">
        <v>87</v>
      </c>
      <c r="E1968" t="s">
        <v>30</v>
      </c>
      <c r="F1968" t="s">
        <v>31</v>
      </c>
      <c r="G1968" t="s">
        <v>45</v>
      </c>
      <c r="H1968" t="s">
        <v>46</v>
      </c>
      <c r="I1968" t="s">
        <v>95</v>
      </c>
      <c r="J1968" t="s">
        <v>65</v>
      </c>
      <c r="K1968" s="1">
        <v>19926</v>
      </c>
      <c r="L1968" t="s">
        <v>36</v>
      </c>
      <c r="M1968" t="s">
        <v>48</v>
      </c>
      <c r="N1968" t="s">
        <v>60</v>
      </c>
      <c r="O1968" t="s">
        <v>39</v>
      </c>
      <c r="P1968" t="s">
        <v>40</v>
      </c>
      <c r="Q1968">
        <v>4</v>
      </c>
      <c r="R1968" s="1">
        <v>44951</v>
      </c>
      <c r="S1968">
        <v>2</v>
      </c>
      <c r="T1968">
        <v>2</v>
      </c>
      <c r="U1968">
        <v>4</v>
      </c>
      <c r="V1968" s="1">
        <v>45081</v>
      </c>
      <c r="W1968" t="s">
        <v>41</v>
      </c>
      <c r="X1968" t="s">
        <v>42</v>
      </c>
      <c r="Y1968" t="s">
        <v>52</v>
      </c>
      <c r="Z1968">
        <v>1</v>
      </c>
      <c r="AA1968">
        <v>886.63</v>
      </c>
      <c r="AB1968">
        <v>67</v>
      </c>
      <c r="AC1968" t="str" cm="1">
        <f t="array" ref="AC1968">_xlfn.IFS(AB1968 &lt;=29, "Young Adult", AB1968 &lt;=44, "Adult", AB1968 &lt;=59, "Middle Age", AB1968 &gt; 59, "Old")</f>
        <v>Old</v>
      </c>
      <c r="AD1968">
        <f t="shared" ca="1" si="60"/>
        <v>4</v>
      </c>
      <c r="AE1968" t="str" cm="1">
        <f t="array" ref="AE1968">_xlfn.IFS(S1968 &lt; 3, "Low", S1968 &lt;= 4, "Medium", S1968 &gt; 4, "High")</f>
        <v>Low</v>
      </c>
      <c r="AF1968" t="str" cm="1">
        <f t="array" ref="AF1968">_xlfn.IFS(T1968 &lt; 3, "Unsatisfied", T1968 &lt;= 4, "Neutral", T1968 &gt; 4, "Satisfied" )</f>
        <v>Unsatisfied</v>
      </c>
      <c r="AG1968" t="str" cm="1">
        <f t="array" ref="AG1968">_xlfn.IFS(Q1968 &lt; 3, "Needs Improvement", Q1968 &lt;= 4, "Good", Q1968 &gt; 4, "Excellent" )</f>
        <v>Good</v>
      </c>
      <c r="AH1968" t="str">
        <f t="shared" si="61"/>
        <v>Needs Improvement</v>
      </c>
    </row>
    <row r="1969" spans="1:34" x14ac:dyDescent="0.35">
      <c r="A1969">
        <v>2491</v>
      </c>
      <c r="B1969" s="1">
        <v>43562</v>
      </c>
      <c r="C1969" t="s">
        <v>128</v>
      </c>
      <c r="D1969" t="s">
        <v>69</v>
      </c>
      <c r="E1969" t="s">
        <v>30</v>
      </c>
      <c r="F1969" t="s">
        <v>31</v>
      </c>
      <c r="G1969" t="s">
        <v>45</v>
      </c>
      <c r="H1969" t="s">
        <v>55</v>
      </c>
      <c r="I1969" t="s">
        <v>129</v>
      </c>
      <c r="J1969" t="s">
        <v>65</v>
      </c>
      <c r="K1969" s="1">
        <v>16220</v>
      </c>
      <c r="L1969" t="s">
        <v>36</v>
      </c>
      <c r="M1969" t="s">
        <v>48</v>
      </c>
      <c r="N1969" t="s">
        <v>72</v>
      </c>
      <c r="O1969" t="s">
        <v>61</v>
      </c>
      <c r="P1969" t="s">
        <v>40</v>
      </c>
      <c r="Q1969">
        <v>1</v>
      </c>
      <c r="R1969" s="1">
        <v>44980</v>
      </c>
      <c r="S1969">
        <v>4</v>
      </c>
      <c r="T1969">
        <v>5</v>
      </c>
      <c r="U1969">
        <v>2</v>
      </c>
      <c r="V1969" s="1">
        <v>45104</v>
      </c>
      <c r="W1969" t="s">
        <v>50</v>
      </c>
      <c r="X1969" t="s">
        <v>51</v>
      </c>
      <c r="Y1969" t="s">
        <v>52</v>
      </c>
      <c r="Z1969">
        <v>5</v>
      </c>
      <c r="AA1969">
        <v>721.79</v>
      </c>
      <c r="AB1969">
        <v>75</v>
      </c>
      <c r="AC1969" t="str" cm="1">
        <f t="array" ref="AC1969">_xlfn.IFS(AB1969 &lt;=29, "Young Adult", AB1969 &lt;=44, "Adult", AB1969 &lt;=59, "Middle Age", AB1969 &gt; 59, "Old")</f>
        <v>Old</v>
      </c>
      <c r="AD1969">
        <f t="shared" ca="1" si="60"/>
        <v>7</v>
      </c>
      <c r="AE1969" t="str" cm="1">
        <f t="array" ref="AE1969">_xlfn.IFS(S1969 &lt; 3, "Low", S1969 &lt;= 4, "Medium", S1969 &gt; 4, "High")</f>
        <v>Medium</v>
      </c>
      <c r="AF1969" t="str" cm="1">
        <f t="array" ref="AF1969">_xlfn.IFS(T1969 &lt; 3, "Unsatisfied", T1969 &lt;= 4, "Neutral", T1969 &gt; 4, "Satisfied" )</f>
        <v>Satisfied</v>
      </c>
      <c r="AG1969" t="str" cm="1">
        <f t="array" ref="AG1969">_xlfn.IFS(Q1969 &lt; 3, "Needs Improvement", Q1969 &lt;= 4, "Good", Q1969 &gt; 4, "Excellent" )</f>
        <v>Needs Improvement</v>
      </c>
      <c r="AH1969" t="str">
        <f t="shared" si="61"/>
        <v>Needs Improvement</v>
      </c>
    </row>
    <row r="1970" spans="1:34" x14ac:dyDescent="0.35">
      <c r="A1970">
        <v>2492</v>
      </c>
      <c r="B1970" s="1">
        <v>43666</v>
      </c>
      <c r="C1970" t="s">
        <v>128</v>
      </c>
      <c r="D1970" t="s">
        <v>29</v>
      </c>
      <c r="E1970" t="s">
        <v>30</v>
      </c>
      <c r="F1970" t="s">
        <v>55</v>
      </c>
      <c r="G1970" t="s">
        <v>32</v>
      </c>
      <c r="H1970" t="s">
        <v>33</v>
      </c>
      <c r="I1970" t="s">
        <v>129</v>
      </c>
      <c r="J1970" t="s">
        <v>65</v>
      </c>
      <c r="K1970" s="1">
        <v>21158</v>
      </c>
      <c r="L1970" t="s">
        <v>36</v>
      </c>
      <c r="M1970" t="s">
        <v>48</v>
      </c>
      <c r="N1970" t="s">
        <v>38</v>
      </c>
      <c r="O1970" t="s">
        <v>67</v>
      </c>
      <c r="P1970" t="s">
        <v>40</v>
      </c>
      <c r="Q1970">
        <v>2</v>
      </c>
      <c r="R1970" s="1">
        <v>44928</v>
      </c>
      <c r="S1970">
        <v>3</v>
      </c>
      <c r="T1970">
        <v>2</v>
      </c>
      <c r="U1970">
        <v>5</v>
      </c>
      <c r="V1970" s="1">
        <v>44879</v>
      </c>
      <c r="W1970" t="s">
        <v>41</v>
      </c>
      <c r="X1970" t="s">
        <v>51</v>
      </c>
      <c r="Y1970" t="s">
        <v>63</v>
      </c>
      <c r="Z1970">
        <v>4</v>
      </c>
      <c r="AA1970">
        <v>765.32</v>
      </c>
      <c r="AB1970">
        <v>62</v>
      </c>
      <c r="AC1970" t="str" cm="1">
        <f t="array" ref="AC1970">_xlfn.IFS(AB1970 &lt;=29, "Young Adult", AB1970 &lt;=44, "Adult", AB1970 &lt;=59, "Middle Age", AB1970 &gt; 59, "Old")</f>
        <v>Old</v>
      </c>
      <c r="AD1970">
        <f t="shared" ca="1" si="60"/>
        <v>6</v>
      </c>
      <c r="AE1970" t="str" cm="1">
        <f t="array" ref="AE1970">_xlfn.IFS(S1970 &lt; 3, "Low", S1970 &lt;= 4, "Medium", S1970 &gt; 4, "High")</f>
        <v>Medium</v>
      </c>
      <c r="AF1970" t="str" cm="1">
        <f t="array" ref="AF1970">_xlfn.IFS(T1970 &lt; 3, "Unsatisfied", T1970 &lt;= 4, "Neutral", T1970 &gt; 4, "Satisfied" )</f>
        <v>Unsatisfied</v>
      </c>
      <c r="AG1970" t="str" cm="1">
        <f t="array" ref="AG1970">_xlfn.IFS(Q1970 &lt; 3, "Needs Improvement", Q1970 &lt;= 4, "Good", Q1970 &gt; 4, "Excellent" )</f>
        <v>Needs Improvement</v>
      </c>
      <c r="AH1970" t="str">
        <f t="shared" si="61"/>
        <v>Needs Improvement</v>
      </c>
    </row>
    <row r="1971" spans="1:34" x14ac:dyDescent="0.35">
      <c r="A1971">
        <v>2493</v>
      </c>
      <c r="B1971" s="1">
        <v>44898</v>
      </c>
      <c r="C1971" t="s">
        <v>128</v>
      </c>
      <c r="D1971" t="s">
        <v>85</v>
      </c>
      <c r="E1971" t="s">
        <v>30</v>
      </c>
      <c r="F1971" t="s">
        <v>31</v>
      </c>
      <c r="G1971" t="s">
        <v>32</v>
      </c>
      <c r="H1971" t="s">
        <v>55</v>
      </c>
      <c r="I1971" t="s">
        <v>129</v>
      </c>
      <c r="J1971" t="s">
        <v>70</v>
      </c>
      <c r="K1971" s="1">
        <v>29722</v>
      </c>
      <c r="L1971" t="s">
        <v>36</v>
      </c>
      <c r="M1971" t="s">
        <v>48</v>
      </c>
      <c r="N1971" t="s">
        <v>72</v>
      </c>
      <c r="O1971" t="s">
        <v>77</v>
      </c>
      <c r="P1971" t="s">
        <v>40</v>
      </c>
      <c r="Q1971">
        <v>4</v>
      </c>
      <c r="R1971" s="1">
        <v>44949</v>
      </c>
      <c r="S1971">
        <v>1</v>
      </c>
      <c r="T1971">
        <v>3</v>
      </c>
      <c r="U1971">
        <v>1</v>
      </c>
      <c r="V1971" s="1">
        <v>44933</v>
      </c>
      <c r="W1971" t="s">
        <v>92</v>
      </c>
      <c r="X1971" t="s">
        <v>42</v>
      </c>
      <c r="Y1971" t="s">
        <v>63</v>
      </c>
      <c r="Z1971">
        <v>2</v>
      </c>
      <c r="AA1971">
        <v>443.46</v>
      </c>
      <c r="AB1971">
        <v>41</v>
      </c>
      <c r="AC1971" t="str" cm="1">
        <f t="array" ref="AC1971">_xlfn.IFS(AB1971 &lt;=29, "Young Adult", AB1971 &lt;=44, "Adult", AB1971 &lt;=59, "Middle Age", AB1971 &gt; 59, "Old")</f>
        <v>Adult</v>
      </c>
      <c r="AD1971">
        <f t="shared" ca="1" si="60"/>
        <v>3</v>
      </c>
      <c r="AE1971" t="str" cm="1">
        <f t="array" ref="AE1971">_xlfn.IFS(S1971 &lt; 3, "Low", S1971 &lt;= 4, "Medium", S1971 &gt; 4, "High")</f>
        <v>Low</v>
      </c>
      <c r="AF1971" t="str" cm="1">
        <f t="array" ref="AF1971">_xlfn.IFS(T1971 &lt; 3, "Unsatisfied", T1971 &lt;= 4, "Neutral", T1971 &gt; 4, "Satisfied" )</f>
        <v>Neutral</v>
      </c>
      <c r="AG1971" t="str" cm="1">
        <f t="array" ref="AG1971">_xlfn.IFS(Q1971 &lt; 3, "Needs Improvement", Q1971 &lt;= 4, "Good", Q1971 &gt; 4, "Excellent" )</f>
        <v>Good</v>
      </c>
      <c r="AH1971" t="str">
        <f t="shared" si="61"/>
        <v>Effective</v>
      </c>
    </row>
    <row r="1972" spans="1:34" x14ac:dyDescent="0.35">
      <c r="A1972">
        <v>2494</v>
      </c>
      <c r="B1972" s="1">
        <v>43925</v>
      </c>
      <c r="C1972" t="s">
        <v>145</v>
      </c>
      <c r="D1972" t="s">
        <v>87</v>
      </c>
      <c r="E1972" t="s">
        <v>30</v>
      </c>
      <c r="F1972" t="s">
        <v>31</v>
      </c>
      <c r="G1972" t="s">
        <v>45</v>
      </c>
      <c r="H1972" t="s">
        <v>33</v>
      </c>
      <c r="I1972" t="s">
        <v>95</v>
      </c>
      <c r="J1972" t="s">
        <v>70</v>
      </c>
      <c r="K1972" s="1">
        <v>28706</v>
      </c>
      <c r="L1972" t="s">
        <v>36</v>
      </c>
      <c r="M1972" t="s">
        <v>48</v>
      </c>
      <c r="N1972" t="s">
        <v>84</v>
      </c>
      <c r="O1972" t="s">
        <v>67</v>
      </c>
      <c r="P1972" t="s">
        <v>40</v>
      </c>
      <c r="Q1972">
        <v>4</v>
      </c>
      <c r="R1972" s="1">
        <v>44871</v>
      </c>
      <c r="S1972">
        <v>1</v>
      </c>
      <c r="T1972">
        <v>1</v>
      </c>
      <c r="U1972">
        <v>1</v>
      </c>
      <c r="V1972" s="1">
        <v>44871</v>
      </c>
      <c r="W1972" t="s">
        <v>50</v>
      </c>
      <c r="X1972" t="s">
        <v>42</v>
      </c>
      <c r="Y1972" t="s">
        <v>52</v>
      </c>
      <c r="Z1972">
        <v>2</v>
      </c>
      <c r="AA1972">
        <v>203.97</v>
      </c>
      <c r="AB1972">
        <v>42</v>
      </c>
      <c r="AC1972" t="str" cm="1">
        <f t="array" ref="AC1972">_xlfn.IFS(AB1972 &lt;=29, "Young Adult", AB1972 &lt;=44, "Adult", AB1972 &lt;=59, "Middle Age", AB1972 &gt; 59, "Old")</f>
        <v>Adult</v>
      </c>
      <c r="AD1972">
        <f t="shared" ca="1" si="60"/>
        <v>6</v>
      </c>
      <c r="AE1972" t="str" cm="1">
        <f t="array" ref="AE1972">_xlfn.IFS(S1972 &lt; 3, "Low", S1972 &lt;= 4, "Medium", S1972 &gt; 4, "High")</f>
        <v>Low</v>
      </c>
      <c r="AF1972" t="str" cm="1">
        <f t="array" ref="AF1972">_xlfn.IFS(T1972 &lt; 3, "Unsatisfied", T1972 &lt;= 4, "Neutral", T1972 &gt; 4, "Satisfied" )</f>
        <v>Unsatisfied</v>
      </c>
      <c r="AG1972" t="str" cm="1">
        <f t="array" ref="AG1972">_xlfn.IFS(Q1972 &lt; 3, "Needs Improvement", Q1972 &lt;= 4, "Good", Q1972 &gt; 4, "Excellent" )</f>
        <v>Good</v>
      </c>
      <c r="AH1972" t="str">
        <f t="shared" si="61"/>
        <v>Needs Improvement</v>
      </c>
    </row>
    <row r="1973" spans="1:34" x14ac:dyDescent="0.35">
      <c r="A1973">
        <v>2495</v>
      </c>
      <c r="B1973" s="1">
        <v>43898</v>
      </c>
      <c r="C1973" t="s">
        <v>150</v>
      </c>
      <c r="D1973" t="s">
        <v>81</v>
      </c>
      <c r="E1973" t="s">
        <v>30</v>
      </c>
      <c r="F1973" t="s">
        <v>31</v>
      </c>
      <c r="G1973" t="s">
        <v>56</v>
      </c>
      <c r="H1973" t="s">
        <v>46</v>
      </c>
      <c r="I1973" t="s">
        <v>95</v>
      </c>
      <c r="J1973" t="s">
        <v>97</v>
      </c>
      <c r="K1973" s="1">
        <v>25594</v>
      </c>
      <c r="L1973" t="s">
        <v>36</v>
      </c>
      <c r="M1973" t="s">
        <v>48</v>
      </c>
      <c r="N1973" t="s">
        <v>72</v>
      </c>
      <c r="O1973" t="s">
        <v>67</v>
      </c>
      <c r="P1973" t="s">
        <v>40</v>
      </c>
      <c r="Q1973">
        <v>1</v>
      </c>
      <c r="R1973" s="1">
        <v>44936</v>
      </c>
      <c r="S1973">
        <v>5</v>
      </c>
      <c r="T1973">
        <v>1</v>
      </c>
      <c r="U1973">
        <v>2</v>
      </c>
      <c r="V1973" s="1">
        <v>44800</v>
      </c>
      <c r="W1973" t="s">
        <v>62</v>
      </c>
      <c r="X1973" t="s">
        <v>42</v>
      </c>
      <c r="Y1973" t="s">
        <v>52</v>
      </c>
      <c r="Z1973">
        <v>3</v>
      </c>
      <c r="AA1973">
        <v>180.44</v>
      </c>
      <c r="AB1973">
        <v>50</v>
      </c>
      <c r="AC1973" t="str" cm="1">
        <f t="array" ref="AC1973">_xlfn.IFS(AB1973 &lt;=29, "Young Adult", AB1973 &lt;=44, "Adult", AB1973 &lt;=59, "Middle Age", AB1973 &gt; 59, "Old")</f>
        <v>Middle Age</v>
      </c>
      <c r="AD1973">
        <f t="shared" ca="1" si="60"/>
        <v>6</v>
      </c>
      <c r="AE1973" t="str" cm="1">
        <f t="array" ref="AE1973">_xlfn.IFS(S1973 &lt; 3, "Low", S1973 &lt;= 4, "Medium", S1973 &gt; 4, "High")</f>
        <v>High</v>
      </c>
      <c r="AF1973" t="str" cm="1">
        <f t="array" ref="AF1973">_xlfn.IFS(T1973 &lt; 3, "Unsatisfied", T1973 &lt;= 4, "Neutral", T1973 &gt; 4, "Satisfied" )</f>
        <v>Unsatisfied</v>
      </c>
      <c r="AG1973" t="str" cm="1">
        <f t="array" ref="AG1973">_xlfn.IFS(Q1973 &lt; 3, "Needs Improvement", Q1973 &lt;= 4, "Good", Q1973 &gt; 4, "Excellent" )</f>
        <v>Needs Improvement</v>
      </c>
      <c r="AH1973" t="str">
        <f t="shared" si="61"/>
        <v>Needs Improvement</v>
      </c>
    </row>
    <row r="1974" spans="1:34" x14ac:dyDescent="0.35">
      <c r="A1974">
        <v>2496</v>
      </c>
      <c r="B1974" s="1">
        <v>44102</v>
      </c>
      <c r="C1974" t="s">
        <v>146</v>
      </c>
      <c r="D1974" t="s">
        <v>54</v>
      </c>
      <c r="E1974" t="s">
        <v>30</v>
      </c>
      <c r="F1974" t="s">
        <v>46</v>
      </c>
      <c r="G1974" t="s">
        <v>56</v>
      </c>
      <c r="H1974" t="s">
        <v>33</v>
      </c>
      <c r="I1974" t="s">
        <v>95</v>
      </c>
      <c r="J1974" t="s">
        <v>111</v>
      </c>
      <c r="K1974" s="1">
        <v>22358</v>
      </c>
      <c r="L1974" t="s">
        <v>36</v>
      </c>
      <c r="M1974" t="s">
        <v>48</v>
      </c>
      <c r="N1974" t="s">
        <v>60</v>
      </c>
      <c r="O1974" t="s">
        <v>61</v>
      </c>
      <c r="P1974" t="s">
        <v>40</v>
      </c>
      <c r="Q1974">
        <v>2</v>
      </c>
      <c r="R1974" s="1">
        <v>44910</v>
      </c>
      <c r="S1974">
        <v>2</v>
      </c>
      <c r="T1974">
        <v>3</v>
      </c>
      <c r="U1974">
        <v>3</v>
      </c>
      <c r="V1974" s="1">
        <v>44969</v>
      </c>
      <c r="W1974" t="s">
        <v>68</v>
      </c>
      <c r="X1974" t="s">
        <v>42</v>
      </c>
      <c r="Y1974" t="s">
        <v>73</v>
      </c>
      <c r="Z1974">
        <v>3</v>
      </c>
      <c r="AA1974">
        <v>647.25</v>
      </c>
      <c r="AB1974">
        <v>59</v>
      </c>
      <c r="AC1974" t="str" cm="1">
        <f t="array" ref="AC1974">_xlfn.IFS(AB1974 &lt;=29, "Young Adult", AB1974 &lt;=44, "Adult", AB1974 &lt;=59, "Middle Age", AB1974 &gt; 59, "Old")</f>
        <v>Middle Age</v>
      </c>
      <c r="AD1974">
        <f t="shared" ca="1" si="60"/>
        <v>5</v>
      </c>
      <c r="AE1974" t="str" cm="1">
        <f t="array" ref="AE1974">_xlfn.IFS(S1974 &lt; 3, "Low", S1974 &lt;= 4, "Medium", S1974 &gt; 4, "High")</f>
        <v>Low</v>
      </c>
      <c r="AF1974" t="str" cm="1">
        <f t="array" ref="AF1974">_xlfn.IFS(T1974 &lt; 3, "Unsatisfied", T1974 &lt;= 4, "Neutral", T1974 &gt; 4, "Satisfied" )</f>
        <v>Neutral</v>
      </c>
      <c r="AG1974" t="str" cm="1">
        <f t="array" ref="AG1974">_xlfn.IFS(Q1974 &lt; 3, "Needs Improvement", Q1974 &lt;= 4, "Good", Q1974 &gt; 4, "Excellent" )</f>
        <v>Needs Improvement</v>
      </c>
      <c r="AH1974" t="str">
        <f t="shared" si="61"/>
        <v>Needs Improvement</v>
      </c>
    </row>
    <row r="1975" spans="1:34" x14ac:dyDescent="0.35">
      <c r="A1975">
        <v>2497</v>
      </c>
      <c r="B1975" s="1">
        <v>44391</v>
      </c>
      <c r="C1975" t="s">
        <v>148</v>
      </c>
      <c r="D1975" t="s">
        <v>94</v>
      </c>
      <c r="E1975" t="s">
        <v>30</v>
      </c>
      <c r="F1975" t="s">
        <v>55</v>
      </c>
      <c r="G1975" t="s">
        <v>32</v>
      </c>
      <c r="H1975" t="s">
        <v>33</v>
      </c>
      <c r="I1975" t="s">
        <v>95</v>
      </c>
      <c r="J1975" t="s">
        <v>70</v>
      </c>
      <c r="K1975" s="1">
        <v>20337</v>
      </c>
      <c r="L1975" t="s">
        <v>36</v>
      </c>
      <c r="M1975" t="s">
        <v>48</v>
      </c>
      <c r="N1975" t="s">
        <v>38</v>
      </c>
      <c r="O1975" t="s">
        <v>61</v>
      </c>
      <c r="P1975" t="s">
        <v>40</v>
      </c>
      <c r="Q1975">
        <v>4</v>
      </c>
      <c r="R1975" s="1">
        <v>44861</v>
      </c>
      <c r="S1975">
        <v>5</v>
      </c>
      <c r="T1975">
        <v>2</v>
      </c>
      <c r="U1975">
        <v>5</v>
      </c>
      <c r="V1975" s="1">
        <v>44811</v>
      </c>
      <c r="W1975" t="s">
        <v>50</v>
      </c>
      <c r="X1975" t="s">
        <v>42</v>
      </c>
      <c r="Y1975" t="s">
        <v>73</v>
      </c>
      <c r="Z1975">
        <v>4</v>
      </c>
      <c r="AA1975">
        <v>833.99</v>
      </c>
      <c r="AB1975">
        <v>66</v>
      </c>
      <c r="AC1975" t="str" cm="1">
        <f t="array" ref="AC1975">_xlfn.IFS(AB1975 &lt;=29, "Young Adult", AB1975 &lt;=44, "Adult", AB1975 &lt;=59, "Middle Age", AB1975 &gt; 59, "Old")</f>
        <v>Old</v>
      </c>
      <c r="AD1975">
        <f t="shared" ca="1" si="60"/>
        <v>4</v>
      </c>
      <c r="AE1975" t="str" cm="1">
        <f t="array" ref="AE1975">_xlfn.IFS(S1975 &lt; 3, "Low", S1975 &lt;= 4, "Medium", S1975 &gt; 4, "High")</f>
        <v>High</v>
      </c>
      <c r="AF1975" t="str" cm="1">
        <f t="array" ref="AF1975">_xlfn.IFS(T1975 &lt; 3, "Unsatisfied", T1975 &lt;= 4, "Neutral", T1975 &gt; 4, "Satisfied" )</f>
        <v>Unsatisfied</v>
      </c>
      <c r="AG1975" t="str" cm="1">
        <f t="array" ref="AG1975">_xlfn.IFS(Q1975 &lt; 3, "Needs Improvement", Q1975 &lt;= 4, "Good", Q1975 &gt; 4, "Excellent" )</f>
        <v>Good</v>
      </c>
      <c r="AH1975" t="str">
        <f t="shared" si="61"/>
        <v>Needs Improvement</v>
      </c>
    </row>
    <row r="1976" spans="1:34" x14ac:dyDescent="0.35">
      <c r="A1976">
        <v>2498</v>
      </c>
      <c r="B1976" s="1">
        <v>43755</v>
      </c>
      <c r="C1976" t="s">
        <v>139</v>
      </c>
      <c r="D1976" t="s">
        <v>94</v>
      </c>
      <c r="E1976" t="s">
        <v>108</v>
      </c>
      <c r="F1976" t="s">
        <v>55</v>
      </c>
      <c r="G1976" t="s">
        <v>45</v>
      </c>
      <c r="H1976" t="s">
        <v>33</v>
      </c>
      <c r="I1976" t="s">
        <v>95</v>
      </c>
      <c r="J1976" t="s">
        <v>70</v>
      </c>
      <c r="K1976" s="1">
        <v>36411</v>
      </c>
      <c r="L1976" t="s">
        <v>36</v>
      </c>
      <c r="M1976" t="s">
        <v>37</v>
      </c>
      <c r="N1976" t="s">
        <v>84</v>
      </c>
      <c r="O1976" t="s">
        <v>77</v>
      </c>
      <c r="P1976" t="s">
        <v>40</v>
      </c>
      <c r="Q1976">
        <v>4</v>
      </c>
      <c r="R1976" s="1">
        <v>45112</v>
      </c>
      <c r="S1976">
        <v>5</v>
      </c>
      <c r="T1976">
        <v>3</v>
      </c>
      <c r="U1976">
        <v>5</v>
      </c>
      <c r="V1976" s="1">
        <v>44895</v>
      </c>
      <c r="W1976" t="s">
        <v>62</v>
      </c>
      <c r="X1976" t="s">
        <v>42</v>
      </c>
      <c r="Y1976" t="s">
        <v>52</v>
      </c>
      <c r="Z1976">
        <v>4</v>
      </c>
      <c r="AA1976">
        <v>825.58</v>
      </c>
      <c r="AB1976">
        <v>20</v>
      </c>
      <c r="AC1976" t="str" cm="1">
        <f t="array" ref="AC1976">_xlfn.IFS(AB1976 &lt;=29, "Young Adult", AB1976 &lt;=44, "Adult", AB1976 &lt;=59, "Middle Age", AB1976 &gt; 59, "Old")</f>
        <v>Young Adult</v>
      </c>
      <c r="AD1976">
        <f t="shared" ca="1" si="60"/>
        <v>6</v>
      </c>
      <c r="AE1976" t="str" cm="1">
        <f t="array" ref="AE1976">_xlfn.IFS(S1976 &lt; 3, "Low", S1976 &lt;= 4, "Medium", S1976 &gt; 4, "High")</f>
        <v>High</v>
      </c>
      <c r="AF1976" t="str" cm="1">
        <f t="array" ref="AF1976">_xlfn.IFS(T1976 &lt; 3, "Unsatisfied", T1976 &lt;= 4, "Neutral", T1976 &gt; 4, "Satisfied" )</f>
        <v>Neutral</v>
      </c>
      <c r="AG1976" t="str" cm="1">
        <f t="array" ref="AG1976">_xlfn.IFS(Q1976 &lt; 3, "Needs Improvement", Q1976 &lt;= 4, "Good", Q1976 &gt; 4, "Excellent" )</f>
        <v>Good</v>
      </c>
      <c r="AH1976" t="str">
        <f t="shared" si="61"/>
        <v>Needs Improvement</v>
      </c>
    </row>
    <row r="1977" spans="1:34" x14ac:dyDescent="0.35">
      <c r="A1977">
        <v>2499</v>
      </c>
      <c r="B1977" s="1">
        <v>45024</v>
      </c>
      <c r="C1977" t="s">
        <v>128</v>
      </c>
      <c r="D1977" t="s">
        <v>54</v>
      </c>
      <c r="E1977" t="s">
        <v>30</v>
      </c>
      <c r="F1977" t="s">
        <v>31</v>
      </c>
      <c r="G1977" t="s">
        <v>56</v>
      </c>
      <c r="H1977" t="s">
        <v>55</v>
      </c>
      <c r="I1977" t="s">
        <v>129</v>
      </c>
      <c r="J1977" t="s">
        <v>96</v>
      </c>
      <c r="K1977" s="1">
        <v>32755</v>
      </c>
      <c r="L1977" t="s">
        <v>36</v>
      </c>
      <c r="M1977" t="s">
        <v>48</v>
      </c>
      <c r="N1977" t="s">
        <v>84</v>
      </c>
      <c r="O1977" t="s">
        <v>67</v>
      </c>
      <c r="P1977" t="s">
        <v>40</v>
      </c>
      <c r="Q1977">
        <v>4</v>
      </c>
      <c r="R1977" s="1">
        <v>45047</v>
      </c>
      <c r="S1977">
        <v>5</v>
      </c>
      <c r="T1977">
        <v>5</v>
      </c>
      <c r="U1977">
        <v>3</v>
      </c>
      <c r="V1977" s="1">
        <v>44846</v>
      </c>
      <c r="W1977" t="s">
        <v>62</v>
      </c>
      <c r="X1977" t="s">
        <v>42</v>
      </c>
      <c r="Y1977" t="s">
        <v>43</v>
      </c>
      <c r="Z1977">
        <v>2</v>
      </c>
      <c r="AA1977">
        <v>190.49</v>
      </c>
      <c r="AB1977">
        <v>34</v>
      </c>
      <c r="AC1977" t="str" cm="1">
        <f t="array" ref="AC1977">_xlfn.IFS(AB1977 &lt;=29, "Young Adult", AB1977 &lt;=44, "Adult", AB1977 &lt;=59, "Middle Age", AB1977 &gt; 59, "Old")</f>
        <v>Adult</v>
      </c>
      <c r="AD1977">
        <f t="shared" ca="1" si="60"/>
        <v>3</v>
      </c>
      <c r="AE1977" t="str" cm="1">
        <f t="array" ref="AE1977">_xlfn.IFS(S1977 &lt; 3, "Low", S1977 &lt;= 4, "Medium", S1977 &gt; 4, "High")</f>
        <v>High</v>
      </c>
      <c r="AF1977" t="str" cm="1">
        <f t="array" ref="AF1977">_xlfn.IFS(T1977 &lt; 3, "Unsatisfied", T1977 &lt;= 4, "Neutral", T1977 &gt; 4, "Satisfied" )</f>
        <v>Satisfied</v>
      </c>
      <c r="AG1977" t="str" cm="1">
        <f t="array" ref="AG1977">_xlfn.IFS(Q1977 &lt; 3, "Needs Improvement", Q1977 &lt;= 4, "Good", Q1977 &gt; 4, "Excellent" )</f>
        <v>Good</v>
      </c>
      <c r="AH1977" t="str">
        <f t="shared" si="61"/>
        <v>Needs Improvement</v>
      </c>
    </row>
    <row r="1978" spans="1:34" x14ac:dyDescent="0.35">
      <c r="A1978">
        <v>2500</v>
      </c>
      <c r="B1978" s="1">
        <v>43671</v>
      </c>
      <c r="C1978" t="s">
        <v>128</v>
      </c>
      <c r="D1978" t="s">
        <v>69</v>
      </c>
      <c r="E1978" t="s">
        <v>30</v>
      </c>
      <c r="F1978" t="s">
        <v>55</v>
      </c>
      <c r="G1978" t="s">
        <v>32</v>
      </c>
      <c r="H1978" t="s">
        <v>46</v>
      </c>
      <c r="I1978" t="s">
        <v>129</v>
      </c>
      <c r="J1978" t="s">
        <v>70</v>
      </c>
      <c r="K1978" s="1">
        <v>17701</v>
      </c>
      <c r="L1978" t="s">
        <v>36</v>
      </c>
      <c r="M1978" t="s">
        <v>48</v>
      </c>
      <c r="N1978" t="s">
        <v>49</v>
      </c>
      <c r="O1978" t="s">
        <v>67</v>
      </c>
      <c r="P1978" t="s">
        <v>40</v>
      </c>
      <c r="Q1978">
        <v>2</v>
      </c>
      <c r="R1978" s="1">
        <v>45108</v>
      </c>
      <c r="S1978">
        <v>1</v>
      </c>
      <c r="T1978">
        <v>3</v>
      </c>
      <c r="U1978">
        <v>5</v>
      </c>
      <c r="V1978" s="1">
        <v>45115</v>
      </c>
      <c r="W1978" t="s">
        <v>62</v>
      </c>
      <c r="X1978" t="s">
        <v>42</v>
      </c>
      <c r="Y1978" t="s">
        <v>63</v>
      </c>
      <c r="Z1978">
        <v>3</v>
      </c>
      <c r="AA1978">
        <v>961.33</v>
      </c>
      <c r="AB1978">
        <v>71</v>
      </c>
      <c r="AC1978" t="str" cm="1">
        <f t="array" ref="AC1978">_xlfn.IFS(AB1978 &lt;=29, "Young Adult", AB1978 &lt;=44, "Adult", AB1978 &lt;=59, "Middle Age", AB1978 &gt; 59, "Old")</f>
        <v>Old</v>
      </c>
      <c r="AD1978">
        <f t="shared" ca="1" si="60"/>
        <v>6</v>
      </c>
      <c r="AE1978" t="str" cm="1">
        <f t="array" ref="AE1978">_xlfn.IFS(S1978 &lt; 3, "Low", S1978 &lt;= 4, "Medium", S1978 &gt; 4, "High")</f>
        <v>Low</v>
      </c>
      <c r="AF1978" t="str" cm="1">
        <f t="array" ref="AF1978">_xlfn.IFS(T1978 &lt; 3, "Unsatisfied", T1978 &lt;= 4, "Neutral", T1978 &gt; 4, "Satisfied" )</f>
        <v>Neutral</v>
      </c>
      <c r="AG1978" t="str" cm="1">
        <f t="array" ref="AG1978">_xlfn.IFS(Q1978 &lt; 3, "Needs Improvement", Q1978 &lt;= 4, "Good", Q1978 &gt; 4, "Excellent" )</f>
        <v>Needs Improvement</v>
      </c>
      <c r="AH1978" t="str">
        <f t="shared" si="61"/>
        <v>Needs Improvement</v>
      </c>
    </row>
    <row r="1979" spans="1:34" x14ac:dyDescent="0.35">
      <c r="A1979">
        <v>2501</v>
      </c>
      <c r="B1979" s="1">
        <v>44920</v>
      </c>
      <c r="C1979" t="s">
        <v>128</v>
      </c>
      <c r="D1979" t="s">
        <v>29</v>
      </c>
      <c r="E1979" t="s">
        <v>30</v>
      </c>
      <c r="F1979" t="s">
        <v>55</v>
      </c>
      <c r="G1979" t="s">
        <v>45</v>
      </c>
      <c r="H1979" t="s">
        <v>33</v>
      </c>
      <c r="I1979" t="s">
        <v>129</v>
      </c>
      <c r="J1979" t="s">
        <v>35</v>
      </c>
      <c r="K1979" s="1">
        <v>19279</v>
      </c>
      <c r="L1979" t="s">
        <v>36</v>
      </c>
      <c r="M1979" t="s">
        <v>48</v>
      </c>
      <c r="N1979" t="s">
        <v>72</v>
      </c>
      <c r="O1979" t="s">
        <v>77</v>
      </c>
      <c r="P1979" t="s">
        <v>40</v>
      </c>
      <c r="Q1979">
        <v>2</v>
      </c>
      <c r="R1979" s="1">
        <v>44947</v>
      </c>
      <c r="S1979">
        <v>1</v>
      </c>
      <c r="T1979">
        <v>5</v>
      </c>
      <c r="U1979">
        <v>3</v>
      </c>
      <c r="V1979" s="1">
        <v>44824</v>
      </c>
      <c r="W1979" t="s">
        <v>92</v>
      </c>
      <c r="X1979" t="s">
        <v>42</v>
      </c>
      <c r="Y1979" t="s">
        <v>63</v>
      </c>
      <c r="Z1979">
        <v>2</v>
      </c>
      <c r="AA1979">
        <v>608.46</v>
      </c>
      <c r="AB1979">
        <v>70</v>
      </c>
      <c r="AC1979" t="str" cm="1">
        <f t="array" ref="AC1979">_xlfn.IFS(AB1979 &lt;=29, "Young Adult", AB1979 &lt;=44, "Adult", AB1979 &lt;=59, "Middle Age", AB1979 &gt; 59, "Old")</f>
        <v>Old</v>
      </c>
      <c r="AD1979">
        <f t="shared" ca="1" si="60"/>
        <v>3</v>
      </c>
      <c r="AE1979" t="str" cm="1">
        <f t="array" ref="AE1979">_xlfn.IFS(S1979 &lt; 3, "Low", S1979 &lt;= 4, "Medium", S1979 &gt; 4, "High")</f>
        <v>Low</v>
      </c>
      <c r="AF1979" t="str" cm="1">
        <f t="array" ref="AF1979">_xlfn.IFS(T1979 &lt; 3, "Unsatisfied", T1979 &lt;= 4, "Neutral", T1979 &gt; 4, "Satisfied" )</f>
        <v>Satisfied</v>
      </c>
      <c r="AG1979" t="str" cm="1">
        <f t="array" ref="AG1979">_xlfn.IFS(Q1979 &lt; 3, "Needs Improvement", Q1979 &lt;= 4, "Good", Q1979 &gt; 4, "Excellent" )</f>
        <v>Needs Improvement</v>
      </c>
      <c r="AH1979" t="str">
        <f t="shared" si="61"/>
        <v>Needs Improvement</v>
      </c>
    </row>
    <row r="1980" spans="1:34" x14ac:dyDescent="0.35">
      <c r="A1980">
        <v>2502</v>
      </c>
      <c r="B1980" s="1">
        <v>43492</v>
      </c>
      <c r="C1980" t="s">
        <v>128</v>
      </c>
      <c r="D1980" t="s">
        <v>85</v>
      </c>
      <c r="E1980" t="s">
        <v>30</v>
      </c>
      <c r="F1980" t="s">
        <v>46</v>
      </c>
      <c r="G1980" t="s">
        <v>32</v>
      </c>
      <c r="H1980" t="s">
        <v>33</v>
      </c>
      <c r="I1980" t="s">
        <v>129</v>
      </c>
      <c r="J1980" t="s">
        <v>101</v>
      </c>
      <c r="K1980" s="1">
        <v>36317</v>
      </c>
      <c r="L1980" t="s">
        <v>36</v>
      </c>
      <c r="M1980" t="s">
        <v>48</v>
      </c>
      <c r="N1980" t="s">
        <v>38</v>
      </c>
      <c r="O1980" t="s">
        <v>77</v>
      </c>
      <c r="P1980" t="s">
        <v>40</v>
      </c>
      <c r="Q1980">
        <v>2</v>
      </c>
      <c r="R1980" s="1">
        <v>45128</v>
      </c>
      <c r="S1980">
        <v>3</v>
      </c>
      <c r="T1980">
        <v>3</v>
      </c>
      <c r="U1980">
        <v>5</v>
      </c>
      <c r="V1980" s="1">
        <v>44781</v>
      </c>
      <c r="W1980" t="s">
        <v>68</v>
      </c>
      <c r="X1980" t="s">
        <v>42</v>
      </c>
      <c r="Y1980" t="s">
        <v>73</v>
      </c>
      <c r="Z1980">
        <v>3</v>
      </c>
      <c r="AA1980">
        <v>971.57</v>
      </c>
      <c r="AB1980">
        <v>20</v>
      </c>
      <c r="AC1980" t="str" cm="1">
        <f t="array" ref="AC1980">_xlfn.IFS(AB1980 &lt;=29, "Young Adult", AB1980 &lt;=44, "Adult", AB1980 &lt;=59, "Middle Age", AB1980 &gt; 59, "Old")</f>
        <v>Young Adult</v>
      </c>
      <c r="AD1980">
        <f t="shared" ca="1" si="60"/>
        <v>7</v>
      </c>
      <c r="AE1980" t="str" cm="1">
        <f t="array" ref="AE1980">_xlfn.IFS(S1980 &lt; 3, "Low", S1980 &lt;= 4, "Medium", S1980 &gt; 4, "High")</f>
        <v>Medium</v>
      </c>
      <c r="AF1980" t="str" cm="1">
        <f t="array" ref="AF1980">_xlfn.IFS(T1980 &lt; 3, "Unsatisfied", T1980 &lt;= 4, "Neutral", T1980 &gt; 4, "Satisfied" )</f>
        <v>Neutral</v>
      </c>
      <c r="AG1980" t="str" cm="1">
        <f t="array" ref="AG1980">_xlfn.IFS(Q1980 &lt; 3, "Needs Improvement", Q1980 &lt;= 4, "Good", Q1980 &gt; 4, "Excellent" )</f>
        <v>Needs Improvement</v>
      </c>
      <c r="AH1980" t="str">
        <f t="shared" si="61"/>
        <v>Needs Improvement</v>
      </c>
    </row>
    <row r="1981" spans="1:34" x14ac:dyDescent="0.35">
      <c r="A1981">
        <v>2503</v>
      </c>
      <c r="B1981" s="1">
        <v>44556</v>
      </c>
      <c r="C1981" t="s">
        <v>145</v>
      </c>
      <c r="D1981" t="s">
        <v>54</v>
      </c>
      <c r="E1981" t="s">
        <v>30</v>
      </c>
      <c r="F1981" t="s">
        <v>31</v>
      </c>
      <c r="G1981" t="s">
        <v>32</v>
      </c>
      <c r="H1981" t="s">
        <v>33</v>
      </c>
      <c r="I1981" t="s">
        <v>95</v>
      </c>
      <c r="J1981" t="s">
        <v>65</v>
      </c>
      <c r="K1981" s="1">
        <v>18255</v>
      </c>
      <c r="L1981" t="s">
        <v>36</v>
      </c>
      <c r="M1981" t="s">
        <v>48</v>
      </c>
      <c r="N1981" t="s">
        <v>38</v>
      </c>
      <c r="O1981" t="s">
        <v>67</v>
      </c>
      <c r="P1981" t="s">
        <v>40</v>
      </c>
      <c r="Q1981">
        <v>5</v>
      </c>
      <c r="R1981" s="1">
        <v>44901</v>
      </c>
      <c r="S1981">
        <v>1</v>
      </c>
      <c r="T1981">
        <v>1</v>
      </c>
      <c r="U1981">
        <v>1</v>
      </c>
      <c r="V1981" s="1">
        <v>45060</v>
      </c>
      <c r="W1981" t="s">
        <v>68</v>
      </c>
      <c r="X1981" t="s">
        <v>51</v>
      </c>
      <c r="Y1981" t="s">
        <v>52</v>
      </c>
      <c r="Z1981">
        <v>3</v>
      </c>
      <c r="AA1981">
        <v>354.28</v>
      </c>
      <c r="AB1981">
        <v>72</v>
      </c>
      <c r="AC1981" t="str" cm="1">
        <f t="array" ref="AC1981">_xlfn.IFS(AB1981 &lt;=29, "Young Adult", AB1981 &lt;=44, "Adult", AB1981 &lt;=59, "Middle Age", AB1981 &gt; 59, "Old")</f>
        <v>Old</v>
      </c>
      <c r="AD1981">
        <f t="shared" ca="1" si="60"/>
        <v>4</v>
      </c>
      <c r="AE1981" t="str" cm="1">
        <f t="array" ref="AE1981">_xlfn.IFS(S1981 &lt; 3, "Low", S1981 &lt;= 4, "Medium", S1981 &gt; 4, "High")</f>
        <v>Low</v>
      </c>
      <c r="AF1981" t="str" cm="1">
        <f t="array" ref="AF1981">_xlfn.IFS(T1981 &lt; 3, "Unsatisfied", T1981 &lt;= 4, "Neutral", T1981 &gt; 4, "Satisfied" )</f>
        <v>Unsatisfied</v>
      </c>
      <c r="AG1981" t="str" cm="1">
        <f t="array" ref="AG1981">_xlfn.IFS(Q1981 &lt; 3, "Needs Improvement", Q1981 &lt;= 4, "Good", Q1981 &gt; 4, "Excellent" )</f>
        <v>Excellent</v>
      </c>
      <c r="AH1981" t="str">
        <f t="shared" si="61"/>
        <v>Needs Improvement</v>
      </c>
    </row>
    <row r="1982" spans="1:34" x14ac:dyDescent="0.35">
      <c r="A1982">
        <v>2504</v>
      </c>
      <c r="B1982" s="1">
        <v>44938</v>
      </c>
      <c r="C1982" t="s">
        <v>150</v>
      </c>
      <c r="D1982" t="s">
        <v>69</v>
      </c>
      <c r="E1982" t="s">
        <v>30</v>
      </c>
      <c r="F1982" t="s">
        <v>55</v>
      </c>
      <c r="G1982" t="s">
        <v>45</v>
      </c>
      <c r="H1982" t="s">
        <v>46</v>
      </c>
      <c r="I1982" t="s">
        <v>95</v>
      </c>
      <c r="J1982" t="s">
        <v>79</v>
      </c>
      <c r="K1982" s="1">
        <v>27806</v>
      </c>
      <c r="L1982" t="s">
        <v>36</v>
      </c>
      <c r="M1982" t="s">
        <v>48</v>
      </c>
      <c r="N1982" t="s">
        <v>72</v>
      </c>
      <c r="O1982" t="s">
        <v>61</v>
      </c>
      <c r="P1982" t="s">
        <v>40</v>
      </c>
      <c r="Q1982">
        <v>4</v>
      </c>
      <c r="R1982" s="1">
        <v>44856</v>
      </c>
      <c r="S1982">
        <v>1</v>
      </c>
      <c r="T1982">
        <v>5</v>
      </c>
      <c r="U1982">
        <v>3</v>
      </c>
      <c r="V1982" s="1">
        <v>44806</v>
      </c>
      <c r="W1982" t="s">
        <v>92</v>
      </c>
      <c r="X1982" t="s">
        <v>42</v>
      </c>
      <c r="Y1982" t="s">
        <v>43</v>
      </c>
      <c r="Z1982">
        <v>5</v>
      </c>
      <c r="AA1982">
        <v>108.02</v>
      </c>
      <c r="AB1982">
        <v>47</v>
      </c>
      <c r="AC1982" t="str" cm="1">
        <f t="array" ref="AC1982">_xlfn.IFS(AB1982 &lt;=29, "Young Adult", AB1982 &lt;=44, "Adult", AB1982 &lt;=59, "Middle Age", AB1982 &gt; 59, "Old")</f>
        <v>Middle Age</v>
      </c>
      <c r="AD1982">
        <f t="shared" ca="1" si="60"/>
        <v>3</v>
      </c>
      <c r="AE1982" t="str" cm="1">
        <f t="array" ref="AE1982">_xlfn.IFS(S1982 &lt; 3, "Low", S1982 &lt;= 4, "Medium", S1982 &gt; 4, "High")</f>
        <v>Low</v>
      </c>
      <c r="AF1982" t="str" cm="1">
        <f t="array" ref="AF1982">_xlfn.IFS(T1982 &lt; 3, "Unsatisfied", T1982 &lt;= 4, "Neutral", T1982 &gt; 4, "Satisfied" )</f>
        <v>Satisfied</v>
      </c>
      <c r="AG1982" t="str" cm="1">
        <f t="array" ref="AG1982">_xlfn.IFS(Q1982 &lt; 3, "Needs Improvement", Q1982 &lt;= 4, "Good", Q1982 &gt; 4, "Excellent" )</f>
        <v>Good</v>
      </c>
      <c r="AH1982" t="str">
        <f t="shared" si="61"/>
        <v>Needs Improvement</v>
      </c>
    </row>
    <row r="1983" spans="1:34" x14ac:dyDescent="0.35">
      <c r="A1983">
        <v>2505</v>
      </c>
      <c r="B1983" s="1">
        <v>43648</v>
      </c>
      <c r="C1983" t="s">
        <v>146</v>
      </c>
      <c r="D1983" t="s">
        <v>29</v>
      </c>
      <c r="E1983" t="s">
        <v>30</v>
      </c>
      <c r="F1983" t="s">
        <v>31</v>
      </c>
      <c r="G1983" t="s">
        <v>56</v>
      </c>
      <c r="H1983" t="s">
        <v>33</v>
      </c>
      <c r="I1983" t="s">
        <v>95</v>
      </c>
      <c r="J1983" t="s">
        <v>89</v>
      </c>
      <c r="K1983" s="1">
        <v>32264</v>
      </c>
      <c r="L1983" t="s">
        <v>36</v>
      </c>
      <c r="M1983" t="s">
        <v>48</v>
      </c>
      <c r="N1983" t="s">
        <v>84</v>
      </c>
      <c r="O1983" t="s">
        <v>61</v>
      </c>
      <c r="P1983" t="s">
        <v>40</v>
      </c>
      <c r="Q1983">
        <v>1</v>
      </c>
      <c r="R1983" s="1">
        <v>44864</v>
      </c>
      <c r="S1983">
        <v>3</v>
      </c>
      <c r="T1983">
        <v>2</v>
      </c>
      <c r="U1983">
        <v>3</v>
      </c>
      <c r="V1983" s="1">
        <v>44888</v>
      </c>
      <c r="W1983" t="s">
        <v>92</v>
      </c>
      <c r="X1983" t="s">
        <v>51</v>
      </c>
      <c r="Y1983" t="s">
        <v>63</v>
      </c>
      <c r="Z1983">
        <v>5</v>
      </c>
      <c r="AA1983">
        <v>508.85</v>
      </c>
      <c r="AB1983">
        <v>31</v>
      </c>
      <c r="AC1983" t="str" cm="1">
        <f t="array" ref="AC1983">_xlfn.IFS(AB1983 &lt;=29, "Young Adult", AB1983 &lt;=44, "Adult", AB1983 &lt;=59, "Middle Age", AB1983 &gt; 59, "Old")</f>
        <v>Adult</v>
      </c>
      <c r="AD1983">
        <f t="shared" ca="1" si="60"/>
        <v>6</v>
      </c>
      <c r="AE1983" t="str" cm="1">
        <f t="array" ref="AE1983">_xlfn.IFS(S1983 &lt; 3, "Low", S1983 &lt;= 4, "Medium", S1983 &gt; 4, "High")</f>
        <v>Medium</v>
      </c>
      <c r="AF1983" t="str" cm="1">
        <f t="array" ref="AF1983">_xlfn.IFS(T1983 &lt; 3, "Unsatisfied", T1983 &lt;= 4, "Neutral", T1983 &gt; 4, "Satisfied" )</f>
        <v>Unsatisfied</v>
      </c>
      <c r="AG1983" t="str" cm="1">
        <f t="array" ref="AG1983">_xlfn.IFS(Q1983 &lt; 3, "Needs Improvement", Q1983 &lt;= 4, "Good", Q1983 &gt; 4, "Excellent" )</f>
        <v>Needs Improvement</v>
      </c>
      <c r="AH1983" t="str">
        <f t="shared" si="61"/>
        <v>Needs Improvement</v>
      </c>
    </row>
    <row r="1984" spans="1:34" x14ac:dyDescent="0.35">
      <c r="A1984">
        <v>2506</v>
      </c>
      <c r="B1984" s="1">
        <v>44742</v>
      </c>
      <c r="C1984" t="s">
        <v>148</v>
      </c>
      <c r="D1984" t="s">
        <v>85</v>
      </c>
      <c r="E1984" t="s">
        <v>30</v>
      </c>
      <c r="F1984" t="s">
        <v>55</v>
      </c>
      <c r="G1984" t="s">
        <v>32</v>
      </c>
      <c r="H1984" t="s">
        <v>55</v>
      </c>
      <c r="I1984" t="s">
        <v>95</v>
      </c>
      <c r="J1984" t="s">
        <v>70</v>
      </c>
      <c r="K1984" s="1">
        <v>17360</v>
      </c>
      <c r="L1984" t="s">
        <v>36</v>
      </c>
      <c r="M1984" t="s">
        <v>48</v>
      </c>
      <c r="N1984" t="s">
        <v>38</v>
      </c>
      <c r="O1984" t="s">
        <v>61</v>
      </c>
      <c r="P1984" t="s">
        <v>40</v>
      </c>
      <c r="Q1984">
        <v>5</v>
      </c>
      <c r="R1984" s="1">
        <v>44808</v>
      </c>
      <c r="S1984">
        <v>3</v>
      </c>
      <c r="T1984">
        <v>3</v>
      </c>
      <c r="U1984">
        <v>2</v>
      </c>
      <c r="V1984" s="1">
        <v>44970</v>
      </c>
      <c r="W1984" t="s">
        <v>92</v>
      </c>
      <c r="X1984" t="s">
        <v>42</v>
      </c>
      <c r="Y1984" t="s">
        <v>73</v>
      </c>
      <c r="Z1984">
        <v>3</v>
      </c>
      <c r="AA1984">
        <v>811.4</v>
      </c>
      <c r="AB1984">
        <v>75</v>
      </c>
      <c r="AC1984" t="str" cm="1">
        <f t="array" ref="AC1984">_xlfn.IFS(AB1984 &lt;=29, "Young Adult", AB1984 &lt;=44, "Adult", AB1984 &lt;=59, "Middle Age", AB1984 &gt; 59, "Old")</f>
        <v>Old</v>
      </c>
      <c r="AD1984">
        <f t="shared" ca="1" si="60"/>
        <v>3</v>
      </c>
      <c r="AE1984" t="str" cm="1">
        <f t="array" ref="AE1984">_xlfn.IFS(S1984 &lt; 3, "Low", S1984 &lt;= 4, "Medium", S1984 &gt; 4, "High")</f>
        <v>Medium</v>
      </c>
      <c r="AF1984" t="str" cm="1">
        <f t="array" ref="AF1984">_xlfn.IFS(T1984 &lt; 3, "Unsatisfied", T1984 &lt;= 4, "Neutral", T1984 &gt; 4, "Satisfied" )</f>
        <v>Neutral</v>
      </c>
      <c r="AG1984" t="str" cm="1">
        <f t="array" ref="AG1984">_xlfn.IFS(Q1984 &lt; 3, "Needs Improvement", Q1984 &lt;= 4, "Good", Q1984 &gt; 4, "Excellent" )</f>
        <v>Excellent</v>
      </c>
      <c r="AH1984" t="str">
        <f t="shared" si="61"/>
        <v>Highly Effective</v>
      </c>
    </row>
    <row r="1985" spans="1:34" x14ac:dyDescent="0.35">
      <c r="A1985">
        <v>2507</v>
      </c>
      <c r="B1985" s="1">
        <v>44931</v>
      </c>
      <c r="C1985" t="s">
        <v>139</v>
      </c>
      <c r="D1985" t="s">
        <v>29</v>
      </c>
      <c r="E1985" t="s">
        <v>108</v>
      </c>
      <c r="F1985" t="s">
        <v>46</v>
      </c>
      <c r="G1985" t="s">
        <v>56</v>
      </c>
      <c r="H1985" t="s">
        <v>33</v>
      </c>
      <c r="I1985" t="s">
        <v>95</v>
      </c>
      <c r="J1985" t="s">
        <v>47</v>
      </c>
      <c r="K1985" s="1">
        <v>31296</v>
      </c>
      <c r="L1985" t="s">
        <v>36</v>
      </c>
      <c r="M1985" t="s">
        <v>37</v>
      </c>
      <c r="N1985" t="s">
        <v>38</v>
      </c>
      <c r="O1985" t="s">
        <v>61</v>
      </c>
      <c r="P1985" t="s">
        <v>40</v>
      </c>
      <c r="Q1985">
        <v>5</v>
      </c>
      <c r="R1985" s="1">
        <v>45138</v>
      </c>
      <c r="S1985">
        <v>2</v>
      </c>
      <c r="T1985">
        <v>3</v>
      </c>
      <c r="U1985">
        <v>4</v>
      </c>
      <c r="V1985" s="1">
        <v>44901</v>
      </c>
      <c r="W1985" t="s">
        <v>68</v>
      </c>
      <c r="X1985" t="s">
        <v>51</v>
      </c>
      <c r="Y1985" t="s">
        <v>52</v>
      </c>
      <c r="Z1985">
        <v>2</v>
      </c>
      <c r="AA1985">
        <v>680.09</v>
      </c>
      <c r="AB1985">
        <v>38</v>
      </c>
      <c r="AC1985" t="str" cm="1">
        <f t="array" ref="AC1985">_xlfn.IFS(AB1985 &lt;=29, "Young Adult", AB1985 &lt;=44, "Adult", AB1985 &lt;=59, "Middle Age", AB1985 &gt; 59, "Old")</f>
        <v>Adult</v>
      </c>
      <c r="AD1985">
        <f t="shared" ca="1" si="60"/>
        <v>3</v>
      </c>
      <c r="AE1985" t="str" cm="1">
        <f t="array" ref="AE1985">_xlfn.IFS(S1985 &lt; 3, "Low", S1985 &lt;= 4, "Medium", S1985 &gt; 4, "High")</f>
        <v>Low</v>
      </c>
      <c r="AF1985" t="str" cm="1">
        <f t="array" ref="AF1985">_xlfn.IFS(T1985 &lt; 3, "Unsatisfied", T1985 &lt;= 4, "Neutral", T1985 &gt; 4, "Satisfied" )</f>
        <v>Neutral</v>
      </c>
      <c r="AG1985" t="str" cm="1">
        <f t="array" ref="AG1985">_xlfn.IFS(Q1985 &lt; 3, "Needs Improvement", Q1985 &lt;= 4, "Good", Q1985 &gt; 4, "Excellent" )</f>
        <v>Excellent</v>
      </c>
      <c r="AH1985" t="str">
        <f t="shared" si="61"/>
        <v>Needs Improvement</v>
      </c>
    </row>
    <row r="1986" spans="1:34" x14ac:dyDescent="0.35">
      <c r="A1986">
        <v>2508</v>
      </c>
      <c r="B1986" s="1">
        <v>43422</v>
      </c>
      <c r="C1986" t="s">
        <v>139</v>
      </c>
      <c r="D1986" t="s">
        <v>85</v>
      </c>
      <c r="E1986" t="s">
        <v>30</v>
      </c>
      <c r="F1986" t="s">
        <v>55</v>
      </c>
      <c r="G1986" t="s">
        <v>45</v>
      </c>
      <c r="H1986" t="s">
        <v>46</v>
      </c>
      <c r="I1986" t="s">
        <v>95</v>
      </c>
      <c r="J1986" t="s">
        <v>70</v>
      </c>
      <c r="K1986" s="1">
        <v>26470</v>
      </c>
      <c r="L1986" t="s">
        <v>36</v>
      </c>
      <c r="M1986" t="s">
        <v>48</v>
      </c>
      <c r="N1986" t="s">
        <v>60</v>
      </c>
      <c r="O1986" t="s">
        <v>61</v>
      </c>
      <c r="P1986" t="s">
        <v>40</v>
      </c>
      <c r="Q1986">
        <v>5</v>
      </c>
      <c r="R1986" s="1">
        <v>45108</v>
      </c>
      <c r="S1986">
        <v>1</v>
      </c>
      <c r="T1986">
        <v>4</v>
      </c>
      <c r="U1986">
        <v>1</v>
      </c>
      <c r="V1986" s="1">
        <v>45041</v>
      </c>
      <c r="W1986" t="s">
        <v>68</v>
      </c>
      <c r="X1986" t="s">
        <v>51</v>
      </c>
      <c r="Y1986" t="s">
        <v>63</v>
      </c>
      <c r="Z1986">
        <v>3</v>
      </c>
      <c r="AA1986">
        <v>133.88</v>
      </c>
      <c r="AB1986">
        <v>46</v>
      </c>
      <c r="AC1986" t="str" cm="1">
        <f t="array" ref="AC1986">_xlfn.IFS(AB1986 &lt;=29, "Young Adult", AB1986 &lt;=44, "Adult", AB1986 &lt;=59, "Middle Age", AB1986 &gt; 59, "Old")</f>
        <v>Middle Age</v>
      </c>
      <c r="AD1986">
        <f t="shared" ca="1" si="60"/>
        <v>7</v>
      </c>
      <c r="AE1986" t="str" cm="1">
        <f t="array" ref="AE1986">_xlfn.IFS(S1986 &lt; 3, "Low", S1986 &lt;= 4, "Medium", S1986 &gt; 4, "High")</f>
        <v>Low</v>
      </c>
      <c r="AF1986" t="str" cm="1">
        <f t="array" ref="AF1986">_xlfn.IFS(T1986 &lt; 3, "Unsatisfied", T1986 &lt;= 4, "Neutral", T1986 &gt; 4, "Satisfied" )</f>
        <v>Neutral</v>
      </c>
      <c r="AG1986" t="str" cm="1">
        <f t="array" ref="AG1986">_xlfn.IFS(Q1986 &lt; 3, "Needs Improvement", Q1986 &lt;= 4, "Good", Q1986 &gt; 4, "Excellent" )</f>
        <v>Excellent</v>
      </c>
      <c r="AH1986" t="str">
        <f t="shared" si="61"/>
        <v>Effective</v>
      </c>
    </row>
    <row r="1987" spans="1:34" x14ac:dyDescent="0.35">
      <c r="A1987">
        <v>2509</v>
      </c>
      <c r="B1987" s="1">
        <v>44095</v>
      </c>
      <c r="C1987" t="s">
        <v>128</v>
      </c>
      <c r="D1987" t="s">
        <v>44</v>
      </c>
      <c r="E1987" t="s">
        <v>30</v>
      </c>
      <c r="F1987" t="s">
        <v>46</v>
      </c>
      <c r="G1987" t="s">
        <v>32</v>
      </c>
      <c r="H1987" t="s">
        <v>55</v>
      </c>
      <c r="I1987" t="s">
        <v>129</v>
      </c>
      <c r="J1987" t="s">
        <v>109</v>
      </c>
      <c r="K1987" s="1">
        <v>35873</v>
      </c>
      <c r="L1987" t="s">
        <v>36</v>
      </c>
      <c r="M1987" t="s">
        <v>37</v>
      </c>
      <c r="N1987" t="s">
        <v>49</v>
      </c>
      <c r="O1987" t="s">
        <v>67</v>
      </c>
      <c r="P1987" t="s">
        <v>40</v>
      </c>
      <c r="Q1987">
        <v>2</v>
      </c>
      <c r="R1987" s="1">
        <v>44995</v>
      </c>
      <c r="S1987">
        <v>1</v>
      </c>
      <c r="T1987">
        <v>2</v>
      </c>
      <c r="U1987">
        <v>3</v>
      </c>
      <c r="V1987" s="1">
        <v>44965</v>
      </c>
      <c r="W1987" t="s">
        <v>92</v>
      </c>
      <c r="X1987" t="s">
        <v>42</v>
      </c>
      <c r="Y1987" t="s">
        <v>63</v>
      </c>
      <c r="Z1987">
        <v>1</v>
      </c>
      <c r="AA1987">
        <v>433.69</v>
      </c>
      <c r="AB1987">
        <v>22</v>
      </c>
      <c r="AC1987" t="str" cm="1">
        <f t="array" ref="AC1987">_xlfn.IFS(AB1987 &lt;=29, "Young Adult", AB1987 &lt;=44, "Adult", AB1987 &lt;=59, "Middle Age", AB1987 &gt; 59, "Old")</f>
        <v>Young Adult</v>
      </c>
      <c r="AD1987">
        <f t="shared" ref="AD1987:AD2050" ca="1" si="62">DATEDIF(B1987, TODAY(), "Y")</f>
        <v>5</v>
      </c>
      <c r="AE1987" t="str" cm="1">
        <f t="array" ref="AE1987">_xlfn.IFS(S1987 &lt; 3, "Low", S1987 &lt;= 4, "Medium", S1987 &gt; 4, "High")</f>
        <v>Low</v>
      </c>
      <c r="AF1987" t="str" cm="1">
        <f t="array" ref="AF1987">_xlfn.IFS(T1987 &lt; 3, "Unsatisfied", T1987 &lt;= 4, "Neutral", T1987 &gt; 4, "Satisfied" )</f>
        <v>Unsatisfied</v>
      </c>
      <c r="AG1987" t="str" cm="1">
        <f t="array" ref="AG1987">_xlfn.IFS(Q1987 &lt; 3, "Needs Improvement", Q1987 &lt;= 4, "Good", Q1987 &gt; 4, "Excellent" )</f>
        <v>Needs Improvement</v>
      </c>
      <c r="AH1987" t="str">
        <f t="shared" ref="AH1987:AH2050" si="63">IF(AND(Y1987 = "Passed", Q1987 &gt; 4), "Highly Effective", IF(AND(Y1987 = "Completed", Q1987 &gt;= 3), "Effective", "Needs Improvement"))</f>
        <v>Needs Improvement</v>
      </c>
    </row>
    <row r="1988" spans="1:34" x14ac:dyDescent="0.35">
      <c r="A1988">
        <v>2510</v>
      </c>
      <c r="B1988" s="1">
        <v>43794</v>
      </c>
      <c r="C1988" t="s">
        <v>128</v>
      </c>
      <c r="D1988" t="s">
        <v>87</v>
      </c>
      <c r="E1988" t="s">
        <v>30</v>
      </c>
      <c r="F1988" t="s">
        <v>31</v>
      </c>
      <c r="G1988" t="s">
        <v>32</v>
      </c>
      <c r="H1988" t="s">
        <v>33</v>
      </c>
      <c r="I1988" t="s">
        <v>129</v>
      </c>
      <c r="J1988" t="s">
        <v>47</v>
      </c>
      <c r="K1988" s="1">
        <v>32226</v>
      </c>
      <c r="L1988" t="s">
        <v>36</v>
      </c>
      <c r="M1988" t="s">
        <v>48</v>
      </c>
      <c r="N1988" t="s">
        <v>84</v>
      </c>
      <c r="O1988" t="s">
        <v>61</v>
      </c>
      <c r="P1988" t="s">
        <v>40</v>
      </c>
      <c r="Q1988">
        <v>1</v>
      </c>
      <c r="R1988" s="1">
        <v>44814</v>
      </c>
      <c r="S1988">
        <v>2</v>
      </c>
      <c r="T1988">
        <v>2</v>
      </c>
      <c r="U1988">
        <v>2</v>
      </c>
      <c r="V1988" s="1">
        <v>44795</v>
      </c>
      <c r="W1988" t="s">
        <v>50</v>
      </c>
      <c r="X1988" t="s">
        <v>42</v>
      </c>
      <c r="Y1988" t="s">
        <v>63</v>
      </c>
      <c r="Z1988">
        <v>2</v>
      </c>
      <c r="AA1988">
        <v>580.84</v>
      </c>
      <c r="AB1988">
        <v>31</v>
      </c>
      <c r="AC1988" t="str" cm="1">
        <f t="array" ref="AC1988">_xlfn.IFS(AB1988 &lt;=29, "Young Adult", AB1988 &lt;=44, "Adult", AB1988 &lt;=59, "Middle Age", AB1988 &gt; 59, "Old")</f>
        <v>Adult</v>
      </c>
      <c r="AD1988">
        <f t="shared" ca="1" si="62"/>
        <v>6</v>
      </c>
      <c r="AE1988" t="str" cm="1">
        <f t="array" ref="AE1988">_xlfn.IFS(S1988 &lt; 3, "Low", S1988 &lt;= 4, "Medium", S1988 &gt; 4, "High")</f>
        <v>Low</v>
      </c>
      <c r="AF1988" t="str" cm="1">
        <f t="array" ref="AF1988">_xlfn.IFS(T1988 &lt; 3, "Unsatisfied", T1988 &lt;= 4, "Neutral", T1988 &gt; 4, "Satisfied" )</f>
        <v>Unsatisfied</v>
      </c>
      <c r="AG1988" t="str" cm="1">
        <f t="array" ref="AG1988">_xlfn.IFS(Q1988 &lt; 3, "Needs Improvement", Q1988 &lt;= 4, "Good", Q1988 &gt; 4, "Excellent" )</f>
        <v>Needs Improvement</v>
      </c>
      <c r="AH1988" t="str">
        <f t="shared" si="63"/>
        <v>Needs Improvement</v>
      </c>
    </row>
    <row r="1989" spans="1:34" x14ac:dyDescent="0.35">
      <c r="A1989">
        <v>2511</v>
      </c>
      <c r="B1989" s="1">
        <v>44232</v>
      </c>
      <c r="C1989" t="s">
        <v>128</v>
      </c>
      <c r="D1989" t="s">
        <v>81</v>
      </c>
      <c r="E1989" t="s">
        <v>30</v>
      </c>
      <c r="F1989" t="s">
        <v>55</v>
      </c>
      <c r="G1989" t="s">
        <v>32</v>
      </c>
      <c r="H1989" t="s">
        <v>46</v>
      </c>
      <c r="I1989" t="s">
        <v>129</v>
      </c>
      <c r="J1989" t="s">
        <v>79</v>
      </c>
      <c r="K1989" s="1">
        <v>17163</v>
      </c>
      <c r="L1989" t="s">
        <v>36</v>
      </c>
      <c r="M1989" t="s">
        <v>48</v>
      </c>
      <c r="N1989" t="s">
        <v>84</v>
      </c>
      <c r="O1989" t="s">
        <v>61</v>
      </c>
      <c r="P1989" t="s">
        <v>40</v>
      </c>
      <c r="Q1989">
        <v>4</v>
      </c>
      <c r="R1989" s="1">
        <v>45101</v>
      </c>
      <c r="S1989">
        <v>4</v>
      </c>
      <c r="T1989">
        <v>3</v>
      </c>
      <c r="U1989">
        <v>1</v>
      </c>
      <c r="V1989" s="1">
        <v>45036</v>
      </c>
      <c r="W1989" t="s">
        <v>68</v>
      </c>
      <c r="X1989" t="s">
        <v>51</v>
      </c>
      <c r="Y1989" t="s">
        <v>52</v>
      </c>
      <c r="Z1989">
        <v>4</v>
      </c>
      <c r="AA1989">
        <v>830.45</v>
      </c>
      <c r="AB1989">
        <v>75</v>
      </c>
      <c r="AC1989" t="str" cm="1">
        <f t="array" ref="AC1989">_xlfn.IFS(AB1989 &lt;=29, "Young Adult", AB1989 &lt;=44, "Adult", AB1989 &lt;=59, "Middle Age", AB1989 &gt; 59, "Old")</f>
        <v>Old</v>
      </c>
      <c r="AD1989">
        <f t="shared" ca="1" si="62"/>
        <v>5</v>
      </c>
      <c r="AE1989" t="str" cm="1">
        <f t="array" ref="AE1989">_xlfn.IFS(S1989 &lt; 3, "Low", S1989 &lt;= 4, "Medium", S1989 &gt; 4, "High")</f>
        <v>Medium</v>
      </c>
      <c r="AF1989" t="str" cm="1">
        <f t="array" ref="AF1989">_xlfn.IFS(T1989 &lt; 3, "Unsatisfied", T1989 &lt;= 4, "Neutral", T1989 &gt; 4, "Satisfied" )</f>
        <v>Neutral</v>
      </c>
      <c r="AG1989" t="str" cm="1">
        <f t="array" ref="AG1989">_xlfn.IFS(Q1989 &lt; 3, "Needs Improvement", Q1989 &lt;= 4, "Good", Q1989 &gt; 4, "Excellent" )</f>
        <v>Good</v>
      </c>
      <c r="AH1989" t="str">
        <f t="shared" si="63"/>
        <v>Needs Improvement</v>
      </c>
    </row>
    <row r="1990" spans="1:34" x14ac:dyDescent="0.35">
      <c r="A1990">
        <v>2512</v>
      </c>
      <c r="B1990" s="1">
        <v>45032</v>
      </c>
      <c r="C1990" t="s">
        <v>128</v>
      </c>
      <c r="D1990" t="s">
        <v>54</v>
      </c>
      <c r="E1990" t="s">
        <v>30</v>
      </c>
      <c r="F1990" t="s">
        <v>46</v>
      </c>
      <c r="G1990" t="s">
        <v>56</v>
      </c>
      <c r="H1990" t="s">
        <v>33</v>
      </c>
      <c r="I1990" t="s">
        <v>129</v>
      </c>
      <c r="J1990" t="s">
        <v>70</v>
      </c>
      <c r="K1990" s="1">
        <v>24537</v>
      </c>
      <c r="L1990" t="s">
        <v>36</v>
      </c>
      <c r="M1990" t="s">
        <v>48</v>
      </c>
      <c r="N1990" t="s">
        <v>49</v>
      </c>
      <c r="O1990" t="s">
        <v>39</v>
      </c>
      <c r="P1990" t="s">
        <v>40</v>
      </c>
      <c r="Q1990">
        <v>4</v>
      </c>
      <c r="R1990" s="1">
        <v>44806</v>
      </c>
      <c r="S1990">
        <v>1</v>
      </c>
      <c r="T1990">
        <v>4</v>
      </c>
      <c r="U1990">
        <v>2</v>
      </c>
      <c r="V1990" s="1">
        <v>44976</v>
      </c>
      <c r="W1990" t="s">
        <v>92</v>
      </c>
      <c r="X1990" t="s">
        <v>51</v>
      </c>
      <c r="Y1990" t="s">
        <v>43</v>
      </c>
      <c r="Z1990">
        <v>5</v>
      </c>
      <c r="AA1990">
        <v>802.2</v>
      </c>
      <c r="AB1990">
        <v>56</v>
      </c>
      <c r="AC1990" t="str" cm="1">
        <f t="array" ref="AC1990">_xlfn.IFS(AB1990 &lt;=29, "Young Adult", AB1990 &lt;=44, "Adult", AB1990 &lt;=59, "Middle Age", AB1990 &gt; 59, "Old")</f>
        <v>Middle Age</v>
      </c>
      <c r="AD1990">
        <f t="shared" ca="1" si="62"/>
        <v>3</v>
      </c>
      <c r="AE1990" t="str" cm="1">
        <f t="array" ref="AE1990">_xlfn.IFS(S1990 &lt; 3, "Low", S1990 &lt;= 4, "Medium", S1990 &gt; 4, "High")</f>
        <v>Low</v>
      </c>
      <c r="AF1990" t="str" cm="1">
        <f t="array" ref="AF1990">_xlfn.IFS(T1990 &lt; 3, "Unsatisfied", T1990 &lt;= 4, "Neutral", T1990 &gt; 4, "Satisfied" )</f>
        <v>Neutral</v>
      </c>
      <c r="AG1990" t="str" cm="1">
        <f t="array" ref="AG1990">_xlfn.IFS(Q1990 &lt; 3, "Needs Improvement", Q1990 &lt;= 4, "Good", Q1990 &gt; 4, "Excellent" )</f>
        <v>Good</v>
      </c>
      <c r="AH1990" t="str">
        <f t="shared" si="63"/>
        <v>Needs Improvement</v>
      </c>
    </row>
    <row r="1991" spans="1:34" x14ac:dyDescent="0.35">
      <c r="A1991">
        <v>2513</v>
      </c>
      <c r="B1991" s="1">
        <v>44427</v>
      </c>
      <c r="C1991" t="s">
        <v>145</v>
      </c>
      <c r="D1991" t="s">
        <v>94</v>
      </c>
      <c r="E1991" t="s">
        <v>30</v>
      </c>
      <c r="F1991" t="s">
        <v>55</v>
      </c>
      <c r="G1991" t="s">
        <v>45</v>
      </c>
      <c r="H1991" t="s">
        <v>55</v>
      </c>
      <c r="I1991" t="s">
        <v>95</v>
      </c>
      <c r="J1991" t="s">
        <v>75</v>
      </c>
      <c r="K1991" s="1">
        <v>15267</v>
      </c>
      <c r="L1991" t="s">
        <v>36</v>
      </c>
      <c r="M1991" t="s">
        <v>48</v>
      </c>
      <c r="N1991" t="s">
        <v>84</v>
      </c>
      <c r="O1991" t="s">
        <v>77</v>
      </c>
      <c r="P1991" t="s">
        <v>40</v>
      </c>
      <c r="Q1991">
        <v>2</v>
      </c>
      <c r="R1991" s="1">
        <v>45013</v>
      </c>
      <c r="S1991">
        <v>5</v>
      </c>
      <c r="T1991">
        <v>2</v>
      </c>
      <c r="U1991">
        <v>4</v>
      </c>
      <c r="V1991" s="1">
        <v>44900</v>
      </c>
      <c r="W1991" t="s">
        <v>92</v>
      </c>
      <c r="X1991" t="s">
        <v>42</v>
      </c>
      <c r="Y1991" t="s">
        <v>43</v>
      </c>
      <c r="Z1991">
        <v>4</v>
      </c>
      <c r="AA1991">
        <v>337.06</v>
      </c>
      <c r="AB1991">
        <v>80</v>
      </c>
      <c r="AC1991" t="str" cm="1">
        <f t="array" ref="AC1991">_xlfn.IFS(AB1991 &lt;=29, "Young Adult", AB1991 &lt;=44, "Adult", AB1991 &lt;=59, "Middle Age", AB1991 &gt; 59, "Old")</f>
        <v>Old</v>
      </c>
      <c r="AD1991">
        <f t="shared" ca="1" si="62"/>
        <v>4</v>
      </c>
      <c r="AE1991" t="str" cm="1">
        <f t="array" ref="AE1991">_xlfn.IFS(S1991 &lt; 3, "Low", S1991 &lt;= 4, "Medium", S1991 &gt; 4, "High")</f>
        <v>High</v>
      </c>
      <c r="AF1991" t="str" cm="1">
        <f t="array" ref="AF1991">_xlfn.IFS(T1991 &lt; 3, "Unsatisfied", T1991 &lt;= 4, "Neutral", T1991 &gt; 4, "Satisfied" )</f>
        <v>Unsatisfied</v>
      </c>
      <c r="AG1991" t="str" cm="1">
        <f t="array" ref="AG1991">_xlfn.IFS(Q1991 &lt; 3, "Needs Improvement", Q1991 &lt;= 4, "Good", Q1991 &gt; 4, "Excellent" )</f>
        <v>Needs Improvement</v>
      </c>
      <c r="AH1991" t="str">
        <f t="shared" si="63"/>
        <v>Needs Improvement</v>
      </c>
    </row>
    <row r="1992" spans="1:34" x14ac:dyDescent="0.35">
      <c r="A1992">
        <v>2514</v>
      </c>
      <c r="B1992" s="1">
        <v>44575</v>
      </c>
      <c r="C1992" t="s">
        <v>150</v>
      </c>
      <c r="D1992" t="s">
        <v>54</v>
      </c>
      <c r="E1992" t="s">
        <v>30</v>
      </c>
      <c r="F1992" t="s">
        <v>46</v>
      </c>
      <c r="G1992" t="s">
        <v>45</v>
      </c>
      <c r="H1992" t="s">
        <v>55</v>
      </c>
      <c r="I1992" t="s">
        <v>95</v>
      </c>
      <c r="J1992" t="s">
        <v>79</v>
      </c>
      <c r="K1992" s="1">
        <v>21072</v>
      </c>
      <c r="L1992" t="s">
        <v>36</v>
      </c>
      <c r="M1992" t="s">
        <v>48</v>
      </c>
      <c r="N1992" t="s">
        <v>38</v>
      </c>
      <c r="O1992" t="s">
        <v>61</v>
      </c>
      <c r="P1992" t="s">
        <v>40</v>
      </c>
      <c r="Q1992">
        <v>1</v>
      </c>
      <c r="R1992" s="1">
        <v>45087</v>
      </c>
      <c r="S1992">
        <v>5</v>
      </c>
      <c r="T1992">
        <v>2</v>
      </c>
      <c r="U1992">
        <v>2</v>
      </c>
      <c r="V1992" s="1">
        <v>45091</v>
      </c>
      <c r="W1992" t="s">
        <v>68</v>
      </c>
      <c r="X1992" t="s">
        <v>42</v>
      </c>
      <c r="Y1992" t="s">
        <v>52</v>
      </c>
      <c r="Z1992">
        <v>3</v>
      </c>
      <c r="AA1992">
        <v>538.16</v>
      </c>
      <c r="AB1992">
        <v>65</v>
      </c>
      <c r="AC1992" t="str" cm="1">
        <f t="array" ref="AC1992">_xlfn.IFS(AB1992 &lt;=29, "Young Adult", AB1992 &lt;=44, "Adult", AB1992 &lt;=59, "Middle Age", AB1992 &gt; 59, "Old")</f>
        <v>Old</v>
      </c>
      <c r="AD1992">
        <f t="shared" ca="1" si="62"/>
        <v>4</v>
      </c>
      <c r="AE1992" t="str" cm="1">
        <f t="array" ref="AE1992">_xlfn.IFS(S1992 &lt; 3, "Low", S1992 &lt;= 4, "Medium", S1992 &gt; 4, "High")</f>
        <v>High</v>
      </c>
      <c r="AF1992" t="str" cm="1">
        <f t="array" ref="AF1992">_xlfn.IFS(T1992 &lt; 3, "Unsatisfied", T1992 &lt;= 4, "Neutral", T1992 &gt; 4, "Satisfied" )</f>
        <v>Unsatisfied</v>
      </c>
      <c r="AG1992" t="str" cm="1">
        <f t="array" ref="AG1992">_xlfn.IFS(Q1992 &lt; 3, "Needs Improvement", Q1992 &lt;= 4, "Good", Q1992 &gt; 4, "Excellent" )</f>
        <v>Needs Improvement</v>
      </c>
      <c r="AH1992" t="str">
        <f t="shared" si="63"/>
        <v>Needs Improvement</v>
      </c>
    </row>
    <row r="1993" spans="1:34" x14ac:dyDescent="0.35">
      <c r="A1993">
        <v>2515</v>
      </c>
      <c r="B1993" s="1">
        <v>43354</v>
      </c>
      <c r="C1993" t="s">
        <v>146</v>
      </c>
      <c r="D1993" t="s">
        <v>81</v>
      </c>
      <c r="E1993" t="s">
        <v>30</v>
      </c>
      <c r="F1993" t="s">
        <v>31</v>
      </c>
      <c r="G1993" t="s">
        <v>45</v>
      </c>
      <c r="H1993" t="s">
        <v>55</v>
      </c>
      <c r="I1993" t="s">
        <v>95</v>
      </c>
      <c r="J1993" t="s">
        <v>58</v>
      </c>
      <c r="K1993" s="1">
        <v>35226</v>
      </c>
      <c r="L1993" t="s">
        <v>36</v>
      </c>
      <c r="M1993" t="s">
        <v>48</v>
      </c>
      <c r="N1993" t="s">
        <v>49</v>
      </c>
      <c r="O1993" t="s">
        <v>61</v>
      </c>
      <c r="P1993" t="s">
        <v>40</v>
      </c>
      <c r="Q1993">
        <v>4</v>
      </c>
      <c r="R1993" s="1">
        <v>45013</v>
      </c>
      <c r="S1993">
        <v>1</v>
      </c>
      <c r="T1993">
        <v>1</v>
      </c>
      <c r="U1993">
        <v>1</v>
      </c>
      <c r="V1993" s="1">
        <v>45126</v>
      </c>
      <c r="W1993" t="s">
        <v>68</v>
      </c>
      <c r="X1993" t="s">
        <v>42</v>
      </c>
      <c r="Y1993" t="s">
        <v>73</v>
      </c>
      <c r="Z1993">
        <v>1</v>
      </c>
      <c r="AA1993">
        <v>190.1</v>
      </c>
      <c r="AB1993">
        <v>22</v>
      </c>
      <c r="AC1993" t="str" cm="1">
        <f t="array" ref="AC1993">_xlfn.IFS(AB1993 &lt;=29, "Young Adult", AB1993 &lt;=44, "Adult", AB1993 &lt;=59, "Middle Age", AB1993 &gt; 59, "Old")</f>
        <v>Young Adult</v>
      </c>
      <c r="AD1993">
        <f t="shared" ca="1" si="62"/>
        <v>7</v>
      </c>
      <c r="AE1993" t="str" cm="1">
        <f t="array" ref="AE1993">_xlfn.IFS(S1993 &lt; 3, "Low", S1993 &lt;= 4, "Medium", S1993 &gt; 4, "High")</f>
        <v>Low</v>
      </c>
      <c r="AF1993" t="str" cm="1">
        <f t="array" ref="AF1993">_xlfn.IFS(T1993 &lt; 3, "Unsatisfied", T1993 &lt;= 4, "Neutral", T1993 &gt; 4, "Satisfied" )</f>
        <v>Unsatisfied</v>
      </c>
      <c r="AG1993" t="str" cm="1">
        <f t="array" ref="AG1993">_xlfn.IFS(Q1993 &lt; 3, "Needs Improvement", Q1993 &lt;= 4, "Good", Q1993 &gt; 4, "Excellent" )</f>
        <v>Good</v>
      </c>
      <c r="AH1993" t="str">
        <f t="shared" si="63"/>
        <v>Needs Improvement</v>
      </c>
    </row>
    <row r="1994" spans="1:34" x14ac:dyDescent="0.35">
      <c r="A1994">
        <v>2516</v>
      </c>
      <c r="B1994" s="1">
        <v>44610</v>
      </c>
      <c r="C1994" t="s">
        <v>148</v>
      </c>
      <c r="D1994" t="s">
        <v>87</v>
      </c>
      <c r="E1994" t="s">
        <v>30</v>
      </c>
      <c r="F1994" t="s">
        <v>55</v>
      </c>
      <c r="G1994" t="s">
        <v>32</v>
      </c>
      <c r="H1994" t="s">
        <v>33</v>
      </c>
      <c r="I1994" t="s">
        <v>95</v>
      </c>
      <c r="J1994" t="s">
        <v>70</v>
      </c>
      <c r="K1994" s="1">
        <v>32714</v>
      </c>
      <c r="L1994" t="s">
        <v>36</v>
      </c>
      <c r="M1994" t="s">
        <v>48</v>
      </c>
      <c r="N1994" t="s">
        <v>49</v>
      </c>
      <c r="O1994" t="s">
        <v>39</v>
      </c>
      <c r="P1994" t="s">
        <v>40</v>
      </c>
      <c r="Q1994">
        <v>5</v>
      </c>
      <c r="R1994" s="1">
        <v>45061</v>
      </c>
      <c r="S1994">
        <v>5</v>
      </c>
      <c r="T1994">
        <v>1</v>
      </c>
      <c r="U1994">
        <v>5</v>
      </c>
      <c r="V1994" s="1">
        <v>44957</v>
      </c>
      <c r="W1994" t="s">
        <v>50</v>
      </c>
      <c r="X1994" t="s">
        <v>42</v>
      </c>
      <c r="Y1994" t="s">
        <v>63</v>
      </c>
      <c r="Z1994">
        <v>1</v>
      </c>
      <c r="AA1994">
        <v>397.27</v>
      </c>
      <c r="AB1994">
        <v>33</v>
      </c>
      <c r="AC1994" t="str" cm="1">
        <f t="array" ref="AC1994">_xlfn.IFS(AB1994 &lt;=29, "Young Adult", AB1994 &lt;=44, "Adult", AB1994 &lt;=59, "Middle Age", AB1994 &gt; 59, "Old")</f>
        <v>Adult</v>
      </c>
      <c r="AD1994">
        <f t="shared" ca="1" si="62"/>
        <v>4</v>
      </c>
      <c r="AE1994" t="str" cm="1">
        <f t="array" ref="AE1994">_xlfn.IFS(S1994 &lt; 3, "Low", S1994 &lt;= 4, "Medium", S1994 &gt; 4, "High")</f>
        <v>High</v>
      </c>
      <c r="AF1994" t="str" cm="1">
        <f t="array" ref="AF1994">_xlfn.IFS(T1994 &lt; 3, "Unsatisfied", T1994 &lt;= 4, "Neutral", T1994 &gt; 4, "Satisfied" )</f>
        <v>Unsatisfied</v>
      </c>
      <c r="AG1994" t="str" cm="1">
        <f t="array" ref="AG1994">_xlfn.IFS(Q1994 &lt; 3, "Needs Improvement", Q1994 &lt;= 4, "Good", Q1994 &gt; 4, "Excellent" )</f>
        <v>Excellent</v>
      </c>
      <c r="AH1994" t="str">
        <f t="shared" si="63"/>
        <v>Effective</v>
      </c>
    </row>
    <row r="1995" spans="1:34" x14ac:dyDescent="0.35">
      <c r="A1995">
        <v>2517</v>
      </c>
      <c r="B1995" s="1">
        <v>43800</v>
      </c>
      <c r="C1995" t="s">
        <v>139</v>
      </c>
      <c r="D1995" t="s">
        <v>29</v>
      </c>
      <c r="E1995" t="s">
        <v>30</v>
      </c>
      <c r="F1995" t="s">
        <v>55</v>
      </c>
      <c r="G1995" t="s">
        <v>45</v>
      </c>
      <c r="H1995" t="s">
        <v>55</v>
      </c>
      <c r="I1995" t="s">
        <v>95</v>
      </c>
      <c r="J1995" t="s">
        <v>47</v>
      </c>
      <c r="K1995" s="1">
        <v>23052</v>
      </c>
      <c r="L1995" t="s">
        <v>36</v>
      </c>
      <c r="M1995" t="s">
        <v>48</v>
      </c>
      <c r="N1995" t="s">
        <v>84</v>
      </c>
      <c r="O1995" t="s">
        <v>61</v>
      </c>
      <c r="P1995" t="s">
        <v>40</v>
      </c>
      <c r="Q1995">
        <v>2</v>
      </c>
      <c r="R1995" s="1">
        <v>45112</v>
      </c>
      <c r="S1995">
        <v>5</v>
      </c>
      <c r="T1995">
        <v>5</v>
      </c>
      <c r="U1995">
        <v>1</v>
      </c>
      <c r="V1995" s="1">
        <v>45017</v>
      </c>
      <c r="W1995" t="s">
        <v>68</v>
      </c>
      <c r="X1995" t="s">
        <v>42</v>
      </c>
      <c r="Y1995" t="s">
        <v>52</v>
      </c>
      <c r="Z1995">
        <v>5</v>
      </c>
      <c r="AA1995">
        <v>826.65</v>
      </c>
      <c r="AB1995">
        <v>56</v>
      </c>
      <c r="AC1995" t="str" cm="1">
        <f t="array" ref="AC1995">_xlfn.IFS(AB1995 &lt;=29, "Young Adult", AB1995 &lt;=44, "Adult", AB1995 &lt;=59, "Middle Age", AB1995 &gt; 59, "Old")</f>
        <v>Middle Age</v>
      </c>
      <c r="AD1995">
        <f t="shared" ca="1" si="62"/>
        <v>6</v>
      </c>
      <c r="AE1995" t="str" cm="1">
        <f t="array" ref="AE1995">_xlfn.IFS(S1995 &lt; 3, "Low", S1995 &lt;= 4, "Medium", S1995 &gt; 4, "High")</f>
        <v>High</v>
      </c>
      <c r="AF1995" t="str" cm="1">
        <f t="array" ref="AF1995">_xlfn.IFS(T1995 &lt; 3, "Unsatisfied", T1995 &lt;= 4, "Neutral", T1995 &gt; 4, "Satisfied" )</f>
        <v>Satisfied</v>
      </c>
      <c r="AG1995" t="str" cm="1">
        <f t="array" ref="AG1995">_xlfn.IFS(Q1995 &lt; 3, "Needs Improvement", Q1995 &lt;= 4, "Good", Q1995 &gt; 4, "Excellent" )</f>
        <v>Needs Improvement</v>
      </c>
      <c r="AH1995" t="str">
        <f t="shared" si="63"/>
        <v>Needs Improvement</v>
      </c>
    </row>
    <row r="1996" spans="1:34" x14ac:dyDescent="0.35">
      <c r="A1996">
        <v>2518</v>
      </c>
      <c r="B1996" s="1">
        <v>44255</v>
      </c>
      <c r="C1996" t="s">
        <v>139</v>
      </c>
      <c r="D1996" t="s">
        <v>85</v>
      </c>
      <c r="E1996" t="s">
        <v>30</v>
      </c>
      <c r="F1996" t="s">
        <v>55</v>
      </c>
      <c r="G1996" t="s">
        <v>45</v>
      </c>
      <c r="H1996" t="s">
        <v>55</v>
      </c>
      <c r="I1996" t="s">
        <v>95</v>
      </c>
      <c r="J1996" t="s">
        <v>101</v>
      </c>
      <c r="K1996" s="1">
        <v>23371</v>
      </c>
      <c r="L1996" t="s">
        <v>36</v>
      </c>
      <c r="M1996" t="s">
        <v>48</v>
      </c>
      <c r="N1996" t="s">
        <v>38</v>
      </c>
      <c r="O1996" t="s">
        <v>39</v>
      </c>
      <c r="P1996" t="s">
        <v>40</v>
      </c>
      <c r="Q1996">
        <v>4</v>
      </c>
      <c r="R1996" s="1">
        <v>44923</v>
      </c>
      <c r="S1996">
        <v>4</v>
      </c>
      <c r="T1996">
        <v>2</v>
      </c>
      <c r="U1996">
        <v>1</v>
      </c>
      <c r="V1996" s="1">
        <v>44863</v>
      </c>
      <c r="W1996" t="s">
        <v>50</v>
      </c>
      <c r="X1996" t="s">
        <v>42</v>
      </c>
      <c r="Y1996" t="s">
        <v>63</v>
      </c>
      <c r="Z1996">
        <v>4</v>
      </c>
      <c r="AA1996">
        <v>732.18</v>
      </c>
      <c r="AB1996">
        <v>58</v>
      </c>
      <c r="AC1996" t="str" cm="1">
        <f t="array" ref="AC1996">_xlfn.IFS(AB1996 &lt;=29, "Young Adult", AB1996 &lt;=44, "Adult", AB1996 &lt;=59, "Middle Age", AB1996 &gt; 59, "Old")</f>
        <v>Middle Age</v>
      </c>
      <c r="AD1996">
        <f t="shared" ca="1" si="62"/>
        <v>5</v>
      </c>
      <c r="AE1996" t="str" cm="1">
        <f t="array" ref="AE1996">_xlfn.IFS(S1996 &lt; 3, "Low", S1996 &lt;= 4, "Medium", S1996 &gt; 4, "High")</f>
        <v>Medium</v>
      </c>
      <c r="AF1996" t="str" cm="1">
        <f t="array" ref="AF1996">_xlfn.IFS(T1996 &lt; 3, "Unsatisfied", T1996 &lt;= 4, "Neutral", T1996 &gt; 4, "Satisfied" )</f>
        <v>Unsatisfied</v>
      </c>
      <c r="AG1996" t="str" cm="1">
        <f t="array" ref="AG1996">_xlfn.IFS(Q1996 &lt; 3, "Needs Improvement", Q1996 &lt;= 4, "Good", Q1996 &gt; 4, "Excellent" )</f>
        <v>Good</v>
      </c>
      <c r="AH1996" t="str">
        <f t="shared" si="63"/>
        <v>Effective</v>
      </c>
    </row>
    <row r="1997" spans="1:34" x14ac:dyDescent="0.35">
      <c r="A1997">
        <v>2519</v>
      </c>
      <c r="B1997" s="1">
        <v>44513</v>
      </c>
      <c r="C1997" t="s">
        <v>128</v>
      </c>
      <c r="D1997" t="s">
        <v>81</v>
      </c>
      <c r="E1997" t="s">
        <v>30</v>
      </c>
      <c r="F1997" t="s">
        <v>46</v>
      </c>
      <c r="G1997" t="s">
        <v>45</v>
      </c>
      <c r="H1997" t="s">
        <v>46</v>
      </c>
      <c r="I1997" t="s">
        <v>129</v>
      </c>
      <c r="J1997" t="s">
        <v>89</v>
      </c>
      <c r="K1997" s="1">
        <v>23145</v>
      </c>
      <c r="L1997" t="s">
        <v>36</v>
      </c>
      <c r="M1997" t="s">
        <v>37</v>
      </c>
      <c r="N1997" t="s">
        <v>38</v>
      </c>
      <c r="O1997" t="s">
        <v>67</v>
      </c>
      <c r="P1997" t="s">
        <v>40</v>
      </c>
      <c r="Q1997">
        <v>4</v>
      </c>
      <c r="R1997" s="1">
        <v>44807</v>
      </c>
      <c r="S1997">
        <v>3</v>
      </c>
      <c r="T1997">
        <v>5</v>
      </c>
      <c r="U1997">
        <v>5</v>
      </c>
      <c r="V1997" s="1">
        <v>44965</v>
      </c>
      <c r="W1997" t="s">
        <v>68</v>
      </c>
      <c r="X1997" t="s">
        <v>51</v>
      </c>
      <c r="Y1997" t="s">
        <v>43</v>
      </c>
      <c r="Z1997">
        <v>2</v>
      </c>
      <c r="AA1997">
        <v>564.38</v>
      </c>
      <c r="AB1997">
        <v>58</v>
      </c>
      <c r="AC1997" t="str" cm="1">
        <f t="array" ref="AC1997">_xlfn.IFS(AB1997 &lt;=29, "Young Adult", AB1997 &lt;=44, "Adult", AB1997 &lt;=59, "Middle Age", AB1997 &gt; 59, "Old")</f>
        <v>Middle Age</v>
      </c>
      <c r="AD1997">
        <f t="shared" ca="1" si="62"/>
        <v>4</v>
      </c>
      <c r="AE1997" t="str" cm="1">
        <f t="array" ref="AE1997">_xlfn.IFS(S1997 &lt; 3, "Low", S1997 &lt;= 4, "Medium", S1997 &gt; 4, "High")</f>
        <v>Medium</v>
      </c>
      <c r="AF1997" t="str" cm="1">
        <f t="array" ref="AF1997">_xlfn.IFS(T1997 &lt; 3, "Unsatisfied", T1997 &lt;= 4, "Neutral", T1997 &gt; 4, "Satisfied" )</f>
        <v>Satisfied</v>
      </c>
      <c r="AG1997" t="str" cm="1">
        <f t="array" ref="AG1997">_xlfn.IFS(Q1997 &lt; 3, "Needs Improvement", Q1997 &lt;= 4, "Good", Q1997 &gt; 4, "Excellent" )</f>
        <v>Good</v>
      </c>
      <c r="AH1997" t="str">
        <f t="shared" si="63"/>
        <v>Needs Improvement</v>
      </c>
    </row>
    <row r="1998" spans="1:34" x14ac:dyDescent="0.35">
      <c r="A1998">
        <v>2520</v>
      </c>
      <c r="B1998" s="1">
        <v>44101</v>
      </c>
      <c r="C1998" t="s">
        <v>128</v>
      </c>
      <c r="D1998" t="s">
        <v>54</v>
      </c>
      <c r="E1998" t="s">
        <v>30</v>
      </c>
      <c r="F1998" t="s">
        <v>46</v>
      </c>
      <c r="G1998" t="s">
        <v>32</v>
      </c>
      <c r="H1998" t="s">
        <v>46</v>
      </c>
      <c r="I1998" t="s">
        <v>129</v>
      </c>
      <c r="J1998" t="s">
        <v>96</v>
      </c>
      <c r="K1998" s="1">
        <v>17701</v>
      </c>
      <c r="L1998" t="s">
        <v>36</v>
      </c>
      <c r="M1998" t="s">
        <v>48</v>
      </c>
      <c r="N1998" t="s">
        <v>84</v>
      </c>
      <c r="O1998" t="s">
        <v>77</v>
      </c>
      <c r="P1998" t="s">
        <v>40</v>
      </c>
      <c r="Q1998">
        <v>1</v>
      </c>
      <c r="R1998" s="1">
        <v>44963</v>
      </c>
      <c r="S1998">
        <v>2</v>
      </c>
      <c r="T1998">
        <v>1</v>
      </c>
      <c r="U1998">
        <v>1</v>
      </c>
      <c r="V1998" s="1">
        <v>44964</v>
      </c>
      <c r="W1998" t="s">
        <v>50</v>
      </c>
      <c r="X1998" t="s">
        <v>42</v>
      </c>
      <c r="Y1998" t="s">
        <v>52</v>
      </c>
      <c r="Z1998">
        <v>2</v>
      </c>
      <c r="AA1998">
        <v>512.02</v>
      </c>
      <c r="AB1998">
        <v>72</v>
      </c>
      <c r="AC1998" t="str" cm="1">
        <f t="array" ref="AC1998">_xlfn.IFS(AB1998 &lt;=29, "Young Adult", AB1998 &lt;=44, "Adult", AB1998 &lt;=59, "Middle Age", AB1998 &gt; 59, "Old")</f>
        <v>Old</v>
      </c>
      <c r="AD1998">
        <f t="shared" ca="1" si="62"/>
        <v>5</v>
      </c>
      <c r="AE1998" t="str" cm="1">
        <f t="array" ref="AE1998">_xlfn.IFS(S1998 &lt; 3, "Low", S1998 &lt;= 4, "Medium", S1998 &gt; 4, "High")</f>
        <v>Low</v>
      </c>
      <c r="AF1998" t="str" cm="1">
        <f t="array" ref="AF1998">_xlfn.IFS(T1998 &lt; 3, "Unsatisfied", T1998 &lt;= 4, "Neutral", T1998 &gt; 4, "Satisfied" )</f>
        <v>Unsatisfied</v>
      </c>
      <c r="AG1998" t="str" cm="1">
        <f t="array" ref="AG1998">_xlfn.IFS(Q1998 &lt; 3, "Needs Improvement", Q1998 &lt;= 4, "Good", Q1998 &gt; 4, "Excellent" )</f>
        <v>Needs Improvement</v>
      </c>
      <c r="AH1998" t="str">
        <f t="shared" si="63"/>
        <v>Needs Improvement</v>
      </c>
    </row>
    <row r="1999" spans="1:34" x14ac:dyDescent="0.35">
      <c r="A1999">
        <v>2521</v>
      </c>
      <c r="B1999" s="1">
        <v>44807</v>
      </c>
      <c r="C1999" t="s">
        <v>128</v>
      </c>
      <c r="D1999" t="s">
        <v>69</v>
      </c>
      <c r="E1999" t="s">
        <v>30</v>
      </c>
      <c r="F1999" t="s">
        <v>31</v>
      </c>
      <c r="G1999" t="s">
        <v>32</v>
      </c>
      <c r="H1999" t="s">
        <v>33</v>
      </c>
      <c r="I1999" t="s">
        <v>129</v>
      </c>
      <c r="J1999" t="s">
        <v>79</v>
      </c>
      <c r="K1999" s="1">
        <v>19960</v>
      </c>
      <c r="L1999" t="s">
        <v>36</v>
      </c>
      <c r="M1999" t="s">
        <v>48</v>
      </c>
      <c r="N1999" t="s">
        <v>38</v>
      </c>
      <c r="O1999" t="s">
        <v>77</v>
      </c>
      <c r="P1999" t="s">
        <v>40</v>
      </c>
      <c r="Q1999">
        <v>1</v>
      </c>
      <c r="R1999" s="1">
        <v>45084</v>
      </c>
      <c r="S1999">
        <v>4</v>
      </c>
      <c r="T1999">
        <v>4</v>
      </c>
      <c r="U1999">
        <v>4</v>
      </c>
      <c r="V1999" s="1">
        <v>44883</v>
      </c>
      <c r="W1999" t="s">
        <v>62</v>
      </c>
      <c r="X1999" t="s">
        <v>42</v>
      </c>
      <c r="Y1999" t="s">
        <v>63</v>
      </c>
      <c r="Z1999">
        <v>1</v>
      </c>
      <c r="AA1999">
        <v>599.41</v>
      </c>
      <c r="AB1999">
        <v>68</v>
      </c>
      <c r="AC1999" t="str" cm="1">
        <f t="array" ref="AC1999">_xlfn.IFS(AB1999 &lt;=29, "Young Adult", AB1999 &lt;=44, "Adult", AB1999 &lt;=59, "Middle Age", AB1999 &gt; 59, "Old")</f>
        <v>Old</v>
      </c>
      <c r="AD1999">
        <f t="shared" ca="1" si="62"/>
        <v>3</v>
      </c>
      <c r="AE1999" t="str" cm="1">
        <f t="array" ref="AE1999">_xlfn.IFS(S1999 &lt; 3, "Low", S1999 &lt;= 4, "Medium", S1999 &gt; 4, "High")</f>
        <v>Medium</v>
      </c>
      <c r="AF1999" t="str" cm="1">
        <f t="array" ref="AF1999">_xlfn.IFS(T1999 &lt; 3, "Unsatisfied", T1999 &lt;= 4, "Neutral", T1999 &gt; 4, "Satisfied" )</f>
        <v>Neutral</v>
      </c>
      <c r="AG1999" t="str" cm="1">
        <f t="array" ref="AG1999">_xlfn.IFS(Q1999 &lt; 3, "Needs Improvement", Q1999 &lt;= 4, "Good", Q1999 &gt; 4, "Excellent" )</f>
        <v>Needs Improvement</v>
      </c>
      <c r="AH1999" t="str">
        <f t="shared" si="63"/>
        <v>Needs Improvement</v>
      </c>
    </row>
    <row r="2000" spans="1:34" x14ac:dyDescent="0.35">
      <c r="A2000">
        <v>2522</v>
      </c>
      <c r="B2000" s="1">
        <v>44113</v>
      </c>
      <c r="C2000" t="s">
        <v>145</v>
      </c>
      <c r="D2000" t="s">
        <v>54</v>
      </c>
      <c r="E2000" t="s">
        <v>30</v>
      </c>
      <c r="F2000" t="s">
        <v>55</v>
      </c>
      <c r="G2000" t="s">
        <v>32</v>
      </c>
      <c r="H2000" t="s">
        <v>33</v>
      </c>
      <c r="I2000" t="s">
        <v>95</v>
      </c>
      <c r="J2000" t="s">
        <v>70</v>
      </c>
      <c r="K2000" s="1">
        <v>17919</v>
      </c>
      <c r="L2000" t="s">
        <v>36</v>
      </c>
      <c r="M2000" t="s">
        <v>48</v>
      </c>
      <c r="N2000" t="s">
        <v>60</v>
      </c>
      <c r="O2000" t="s">
        <v>67</v>
      </c>
      <c r="P2000" t="s">
        <v>40</v>
      </c>
      <c r="Q2000">
        <v>4</v>
      </c>
      <c r="R2000" s="1">
        <v>44786</v>
      </c>
      <c r="S2000">
        <v>3</v>
      </c>
      <c r="T2000">
        <v>3</v>
      </c>
      <c r="U2000">
        <v>2</v>
      </c>
      <c r="V2000" s="1">
        <v>45107</v>
      </c>
      <c r="W2000" t="s">
        <v>92</v>
      </c>
      <c r="X2000" t="s">
        <v>42</v>
      </c>
      <c r="Y2000" t="s">
        <v>73</v>
      </c>
      <c r="Z2000">
        <v>4</v>
      </c>
      <c r="AA2000">
        <v>839.04</v>
      </c>
      <c r="AB2000">
        <v>71</v>
      </c>
      <c r="AC2000" t="str" cm="1">
        <f t="array" ref="AC2000">_xlfn.IFS(AB2000 &lt;=29, "Young Adult", AB2000 &lt;=44, "Adult", AB2000 &lt;=59, "Middle Age", AB2000 &gt; 59, "Old")</f>
        <v>Old</v>
      </c>
      <c r="AD2000">
        <f t="shared" ca="1" si="62"/>
        <v>5</v>
      </c>
      <c r="AE2000" t="str" cm="1">
        <f t="array" ref="AE2000">_xlfn.IFS(S2000 &lt; 3, "Low", S2000 &lt;= 4, "Medium", S2000 &gt; 4, "High")</f>
        <v>Medium</v>
      </c>
      <c r="AF2000" t="str" cm="1">
        <f t="array" ref="AF2000">_xlfn.IFS(T2000 &lt; 3, "Unsatisfied", T2000 &lt;= 4, "Neutral", T2000 &gt; 4, "Satisfied" )</f>
        <v>Neutral</v>
      </c>
      <c r="AG2000" t="str" cm="1">
        <f t="array" ref="AG2000">_xlfn.IFS(Q2000 &lt; 3, "Needs Improvement", Q2000 &lt;= 4, "Good", Q2000 &gt; 4, "Excellent" )</f>
        <v>Good</v>
      </c>
      <c r="AH2000" t="str">
        <f t="shared" si="63"/>
        <v>Needs Improvement</v>
      </c>
    </row>
    <row r="2001" spans="1:34" x14ac:dyDescent="0.35">
      <c r="A2001">
        <v>2523</v>
      </c>
      <c r="B2001" s="1">
        <v>44506</v>
      </c>
      <c r="C2001" t="s">
        <v>150</v>
      </c>
      <c r="D2001" t="s">
        <v>69</v>
      </c>
      <c r="E2001" t="s">
        <v>30</v>
      </c>
      <c r="F2001" t="s">
        <v>55</v>
      </c>
      <c r="G2001" t="s">
        <v>45</v>
      </c>
      <c r="H2001" t="s">
        <v>33</v>
      </c>
      <c r="I2001" t="s">
        <v>95</v>
      </c>
      <c r="J2001" t="s">
        <v>65</v>
      </c>
      <c r="K2001" s="1">
        <v>25819</v>
      </c>
      <c r="L2001" t="s">
        <v>36</v>
      </c>
      <c r="M2001" t="s">
        <v>48</v>
      </c>
      <c r="N2001" t="s">
        <v>49</v>
      </c>
      <c r="O2001" t="s">
        <v>61</v>
      </c>
      <c r="P2001" t="s">
        <v>40</v>
      </c>
      <c r="Q2001">
        <v>5</v>
      </c>
      <c r="R2001" s="1">
        <v>44974</v>
      </c>
      <c r="S2001">
        <v>1</v>
      </c>
      <c r="T2001">
        <v>1</v>
      </c>
      <c r="U2001">
        <v>3</v>
      </c>
      <c r="V2001" s="1">
        <v>45105</v>
      </c>
      <c r="W2001" t="s">
        <v>50</v>
      </c>
      <c r="X2001" t="s">
        <v>51</v>
      </c>
      <c r="Y2001" t="s">
        <v>52</v>
      </c>
      <c r="Z2001">
        <v>4</v>
      </c>
      <c r="AA2001">
        <v>391.4</v>
      </c>
      <c r="AB2001">
        <v>51</v>
      </c>
      <c r="AC2001" t="str" cm="1">
        <f t="array" ref="AC2001">_xlfn.IFS(AB2001 &lt;=29, "Young Adult", AB2001 &lt;=44, "Adult", AB2001 &lt;=59, "Middle Age", AB2001 &gt; 59, "Old")</f>
        <v>Middle Age</v>
      </c>
      <c r="AD2001">
        <f t="shared" ca="1" si="62"/>
        <v>4</v>
      </c>
      <c r="AE2001" t="str" cm="1">
        <f t="array" ref="AE2001">_xlfn.IFS(S2001 &lt; 3, "Low", S2001 &lt;= 4, "Medium", S2001 &gt; 4, "High")</f>
        <v>Low</v>
      </c>
      <c r="AF2001" t="str" cm="1">
        <f t="array" ref="AF2001">_xlfn.IFS(T2001 &lt; 3, "Unsatisfied", T2001 &lt;= 4, "Neutral", T2001 &gt; 4, "Satisfied" )</f>
        <v>Unsatisfied</v>
      </c>
      <c r="AG2001" t="str" cm="1">
        <f t="array" ref="AG2001">_xlfn.IFS(Q2001 &lt; 3, "Needs Improvement", Q2001 &lt;= 4, "Good", Q2001 &gt; 4, "Excellent" )</f>
        <v>Excellent</v>
      </c>
      <c r="AH2001" t="str">
        <f t="shared" si="63"/>
        <v>Needs Improvement</v>
      </c>
    </row>
    <row r="2002" spans="1:34" x14ac:dyDescent="0.35">
      <c r="A2002">
        <v>2524</v>
      </c>
      <c r="B2002" s="1">
        <v>45101</v>
      </c>
      <c r="C2002" t="s">
        <v>146</v>
      </c>
      <c r="D2002" t="s">
        <v>29</v>
      </c>
      <c r="E2002" t="s">
        <v>30</v>
      </c>
      <c r="F2002" t="s">
        <v>31</v>
      </c>
      <c r="G2002" t="s">
        <v>45</v>
      </c>
      <c r="H2002" t="s">
        <v>46</v>
      </c>
      <c r="I2002" t="s">
        <v>95</v>
      </c>
      <c r="J2002" t="s">
        <v>35</v>
      </c>
      <c r="K2002" s="1">
        <v>25279</v>
      </c>
      <c r="L2002" t="s">
        <v>36</v>
      </c>
      <c r="M2002" t="s">
        <v>48</v>
      </c>
      <c r="N2002" t="s">
        <v>72</v>
      </c>
      <c r="O2002" t="s">
        <v>67</v>
      </c>
      <c r="P2002" t="s">
        <v>40</v>
      </c>
      <c r="Q2002">
        <v>1</v>
      </c>
      <c r="R2002" s="1">
        <v>45117</v>
      </c>
      <c r="S2002">
        <v>3</v>
      </c>
      <c r="T2002">
        <v>3</v>
      </c>
      <c r="U2002">
        <v>4</v>
      </c>
      <c r="V2002" s="1">
        <v>44849</v>
      </c>
      <c r="W2002" t="s">
        <v>41</v>
      </c>
      <c r="X2002" t="s">
        <v>42</v>
      </c>
      <c r="Y2002" t="s">
        <v>52</v>
      </c>
      <c r="Z2002">
        <v>1</v>
      </c>
      <c r="AA2002">
        <v>569.5</v>
      </c>
      <c r="AB2002">
        <v>54</v>
      </c>
      <c r="AC2002" t="str" cm="1">
        <f t="array" ref="AC2002">_xlfn.IFS(AB2002 &lt;=29, "Young Adult", AB2002 &lt;=44, "Adult", AB2002 &lt;=59, "Middle Age", AB2002 &gt; 59, "Old")</f>
        <v>Middle Age</v>
      </c>
      <c r="AD2002">
        <f t="shared" ca="1" si="62"/>
        <v>2</v>
      </c>
      <c r="AE2002" t="str" cm="1">
        <f t="array" ref="AE2002">_xlfn.IFS(S2002 &lt; 3, "Low", S2002 &lt;= 4, "Medium", S2002 &gt; 4, "High")</f>
        <v>Medium</v>
      </c>
      <c r="AF2002" t="str" cm="1">
        <f t="array" ref="AF2002">_xlfn.IFS(T2002 &lt; 3, "Unsatisfied", T2002 &lt;= 4, "Neutral", T2002 &gt; 4, "Satisfied" )</f>
        <v>Neutral</v>
      </c>
      <c r="AG2002" t="str" cm="1">
        <f t="array" ref="AG2002">_xlfn.IFS(Q2002 &lt; 3, "Needs Improvement", Q2002 &lt;= 4, "Good", Q2002 &gt; 4, "Excellent" )</f>
        <v>Needs Improvement</v>
      </c>
      <c r="AH2002" t="str">
        <f t="shared" si="63"/>
        <v>Needs Improvement</v>
      </c>
    </row>
    <row r="2003" spans="1:34" x14ac:dyDescent="0.35">
      <c r="A2003">
        <v>2525</v>
      </c>
      <c r="B2003" s="1">
        <v>44454</v>
      </c>
      <c r="C2003" t="s">
        <v>148</v>
      </c>
      <c r="D2003" t="s">
        <v>85</v>
      </c>
      <c r="E2003" t="s">
        <v>30</v>
      </c>
      <c r="F2003" t="s">
        <v>55</v>
      </c>
      <c r="G2003" t="s">
        <v>56</v>
      </c>
      <c r="H2003" t="s">
        <v>55</v>
      </c>
      <c r="I2003" t="s">
        <v>57</v>
      </c>
      <c r="J2003" t="s">
        <v>65</v>
      </c>
      <c r="K2003" s="1">
        <v>19031</v>
      </c>
      <c r="L2003" t="s">
        <v>36</v>
      </c>
      <c r="M2003" t="s">
        <v>48</v>
      </c>
      <c r="N2003" t="s">
        <v>60</v>
      </c>
      <c r="O2003" t="s">
        <v>67</v>
      </c>
      <c r="P2003" t="s">
        <v>40</v>
      </c>
      <c r="Q2003">
        <v>2</v>
      </c>
      <c r="R2003" s="1">
        <v>45130</v>
      </c>
      <c r="S2003">
        <v>2</v>
      </c>
      <c r="T2003">
        <v>5</v>
      </c>
      <c r="U2003">
        <v>1</v>
      </c>
      <c r="V2003" s="1">
        <v>45040</v>
      </c>
      <c r="W2003" t="s">
        <v>41</v>
      </c>
      <c r="X2003" t="s">
        <v>51</v>
      </c>
      <c r="Y2003" t="s">
        <v>52</v>
      </c>
      <c r="Z2003">
        <v>3</v>
      </c>
      <c r="AA2003">
        <v>450.81</v>
      </c>
      <c r="AB2003">
        <v>69</v>
      </c>
      <c r="AC2003" t="str" cm="1">
        <f t="array" ref="AC2003">_xlfn.IFS(AB2003 &lt;=29, "Young Adult", AB2003 &lt;=44, "Adult", AB2003 &lt;=59, "Middle Age", AB2003 &gt; 59, "Old")</f>
        <v>Old</v>
      </c>
      <c r="AD2003">
        <f t="shared" ca="1" si="62"/>
        <v>4</v>
      </c>
      <c r="AE2003" t="str" cm="1">
        <f t="array" ref="AE2003">_xlfn.IFS(S2003 &lt; 3, "Low", S2003 &lt;= 4, "Medium", S2003 &gt; 4, "High")</f>
        <v>Low</v>
      </c>
      <c r="AF2003" t="str" cm="1">
        <f t="array" ref="AF2003">_xlfn.IFS(T2003 &lt; 3, "Unsatisfied", T2003 &lt;= 4, "Neutral", T2003 &gt; 4, "Satisfied" )</f>
        <v>Satisfied</v>
      </c>
      <c r="AG2003" t="str" cm="1">
        <f t="array" ref="AG2003">_xlfn.IFS(Q2003 &lt; 3, "Needs Improvement", Q2003 &lt;= 4, "Good", Q2003 &gt; 4, "Excellent" )</f>
        <v>Needs Improvement</v>
      </c>
      <c r="AH2003" t="str">
        <f t="shared" si="63"/>
        <v>Needs Improvement</v>
      </c>
    </row>
    <row r="2004" spans="1:34" x14ac:dyDescent="0.35">
      <c r="A2004">
        <v>2526</v>
      </c>
      <c r="B2004" s="1">
        <v>44848</v>
      </c>
      <c r="C2004" t="s">
        <v>139</v>
      </c>
      <c r="D2004" t="s">
        <v>81</v>
      </c>
      <c r="E2004" t="s">
        <v>30</v>
      </c>
      <c r="F2004" t="s">
        <v>31</v>
      </c>
      <c r="G2004" t="s">
        <v>32</v>
      </c>
      <c r="H2004" t="s">
        <v>46</v>
      </c>
      <c r="I2004" t="s">
        <v>95</v>
      </c>
      <c r="J2004" t="s">
        <v>79</v>
      </c>
      <c r="K2004" s="1">
        <v>23464</v>
      </c>
      <c r="L2004" t="s">
        <v>36</v>
      </c>
      <c r="M2004" t="s">
        <v>37</v>
      </c>
      <c r="N2004" t="s">
        <v>60</v>
      </c>
      <c r="O2004" t="s">
        <v>61</v>
      </c>
      <c r="P2004" t="s">
        <v>40</v>
      </c>
      <c r="Q2004">
        <v>1</v>
      </c>
      <c r="R2004" s="1">
        <v>44856</v>
      </c>
      <c r="S2004">
        <v>1</v>
      </c>
      <c r="T2004">
        <v>1</v>
      </c>
      <c r="U2004">
        <v>1</v>
      </c>
      <c r="V2004" s="1">
        <v>45100</v>
      </c>
      <c r="W2004" t="s">
        <v>68</v>
      </c>
      <c r="X2004" t="s">
        <v>42</v>
      </c>
      <c r="Y2004" t="s">
        <v>73</v>
      </c>
      <c r="Z2004">
        <v>2</v>
      </c>
      <c r="AA2004">
        <v>265.45999999999998</v>
      </c>
      <c r="AB2004">
        <v>58</v>
      </c>
      <c r="AC2004" t="str" cm="1">
        <f t="array" ref="AC2004">_xlfn.IFS(AB2004 &lt;=29, "Young Adult", AB2004 &lt;=44, "Adult", AB2004 &lt;=59, "Middle Age", AB2004 &gt; 59, "Old")</f>
        <v>Middle Age</v>
      </c>
      <c r="AD2004">
        <f t="shared" ca="1" si="62"/>
        <v>3</v>
      </c>
      <c r="AE2004" t="str" cm="1">
        <f t="array" ref="AE2004">_xlfn.IFS(S2004 &lt; 3, "Low", S2004 &lt;= 4, "Medium", S2004 &gt; 4, "High")</f>
        <v>Low</v>
      </c>
      <c r="AF2004" t="str" cm="1">
        <f t="array" ref="AF2004">_xlfn.IFS(T2004 &lt; 3, "Unsatisfied", T2004 &lt;= 4, "Neutral", T2004 &gt; 4, "Satisfied" )</f>
        <v>Unsatisfied</v>
      </c>
      <c r="AG2004" t="str" cm="1">
        <f t="array" ref="AG2004">_xlfn.IFS(Q2004 &lt; 3, "Needs Improvement", Q2004 &lt;= 4, "Good", Q2004 &gt; 4, "Excellent" )</f>
        <v>Needs Improvement</v>
      </c>
      <c r="AH2004" t="str">
        <f t="shared" si="63"/>
        <v>Needs Improvement</v>
      </c>
    </row>
    <row r="2005" spans="1:34" x14ac:dyDescent="0.35">
      <c r="A2005">
        <v>2527</v>
      </c>
      <c r="B2005" s="1">
        <v>43668</v>
      </c>
      <c r="C2005" t="s">
        <v>139</v>
      </c>
      <c r="D2005" t="s">
        <v>54</v>
      </c>
      <c r="E2005" t="s">
        <v>30</v>
      </c>
      <c r="F2005" t="s">
        <v>55</v>
      </c>
      <c r="G2005" t="s">
        <v>45</v>
      </c>
      <c r="H2005" t="s">
        <v>33</v>
      </c>
      <c r="I2005" t="s">
        <v>95</v>
      </c>
      <c r="J2005" t="s">
        <v>79</v>
      </c>
      <c r="K2005" s="1">
        <v>33403</v>
      </c>
      <c r="L2005" t="s">
        <v>36</v>
      </c>
      <c r="M2005" t="s">
        <v>48</v>
      </c>
      <c r="N2005" t="s">
        <v>84</v>
      </c>
      <c r="O2005" t="s">
        <v>67</v>
      </c>
      <c r="P2005" t="s">
        <v>40</v>
      </c>
      <c r="Q2005">
        <v>2</v>
      </c>
      <c r="R2005" s="1">
        <v>44862</v>
      </c>
      <c r="S2005">
        <v>3</v>
      </c>
      <c r="T2005">
        <v>4</v>
      </c>
      <c r="U2005">
        <v>5</v>
      </c>
      <c r="V2005" s="1">
        <v>44889</v>
      </c>
      <c r="W2005" t="s">
        <v>68</v>
      </c>
      <c r="X2005" t="s">
        <v>42</v>
      </c>
      <c r="Y2005" t="s">
        <v>73</v>
      </c>
      <c r="Z2005">
        <v>2</v>
      </c>
      <c r="AA2005">
        <v>462.98</v>
      </c>
      <c r="AB2005">
        <v>28</v>
      </c>
      <c r="AC2005" t="str" cm="1">
        <f t="array" ref="AC2005">_xlfn.IFS(AB2005 &lt;=29, "Young Adult", AB2005 &lt;=44, "Adult", AB2005 &lt;=59, "Middle Age", AB2005 &gt; 59, "Old")</f>
        <v>Young Adult</v>
      </c>
      <c r="AD2005">
        <f t="shared" ca="1" si="62"/>
        <v>6</v>
      </c>
      <c r="AE2005" t="str" cm="1">
        <f t="array" ref="AE2005">_xlfn.IFS(S2005 &lt; 3, "Low", S2005 &lt;= 4, "Medium", S2005 &gt; 4, "High")</f>
        <v>Medium</v>
      </c>
      <c r="AF2005" t="str" cm="1">
        <f t="array" ref="AF2005">_xlfn.IFS(T2005 &lt; 3, "Unsatisfied", T2005 &lt;= 4, "Neutral", T2005 &gt; 4, "Satisfied" )</f>
        <v>Neutral</v>
      </c>
      <c r="AG2005" t="str" cm="1">
        <f t="array" ref="AG2005">_xlfn.IFS(Q2005 &lt; 3, "Needs Improvement", Q2005 &lt;= 4, "Good", Q2005 &gt; 4, "Excellent" )</f>
        <v>Needs Improvement</v>
      </c>
      <c r="AH2005" t="str">
        <f t="shared" si="63"/>
        <v>Needs Improvement</v>
      </c>
    </row>
    <row r="2006" spans="1:34" x14ac:dyDescent="0.35">
      <c r="A2006">
        <v>2528</v>
      </c>
      <c r="B2006" s="1">
        <v>45005</v>
      </c>
      <c r="C2006" t="s">
        <v>139</v>
      </c>
      <c r="D2006" t="s">
        <v>94</v>
      </c>
      <c r="E2006" t="s">
        <v>30</v>
      </c>
      <c r="F2006" t="s">
        <v>46</v>
      </c>
      <c r="G2006" t="s">
        <v>32</v>
      </c>
      <c r="H2006" t="s">
        <v>46</v>
      </c>
      <c r="I2006" t="s">
        <v>95</v>
      </c>
      <c r="J2006" t="s">
        <v>96</v>
      </c>
      <c r="K2006" s="1">
        <v>31207</v>
      </c>
      <c r="L2006" t="s">
        <v>36</v>
      </c>
      <c r="M2006" t="s">
        <v>48</v>
      </c>
      <c r="N2006" t="s">
        <v>38</v>
      </c>
      <c r="O2006" t="s">
        <v>67</v>
      </c>
      <c r="P2006" t="s">
        <v>40</v>
      </c>
      <c r="Q2006">
        <v>1</v>
      </c>
      <c r="R2006" s="1">
        <v>45117</v>
      </c>
      <c r="S2006">
        <v>2</v>
      </c>
      <c r="T2006">
        <v>4</v>
      </c>
      <c r="U2006">
        <v>2</v>
      </c>
      <c r="V2006" s="1">
        <v>45132</v>
      </c>
      <c r="W2006" t="s">
        <v>92</v>
      </c>
      <c r="X2006" t="s">
        <v>42</v>
      </c>
      <c r="Y2006" t="s">
        <v>73</v>
      </c>
      <c r="Z2006">
        <v>3</v>
      </c>
      <c r="AA2006">
        <v>760.34</v>
      </c>
      <c r="AB2006">
        <v>38</v>
      </c>
      <c r="AC2006" t="str" cm="1">
        <f t="array" ref="AC2006">_xlfn.IFS(AB2006 &lt;=29, "Young Adult", AB2006 &lt;=44, "Adult", AB2006 &lt;=59, "Middle Age", AB2006 &gt; 59, "Old")</f>
        <v>Adult</v>
      </c>
      <c r="AD2006">
        <f t="shared" ca="1" si="62"/>
        <v>3</v>
      </c>
      <c r="AE2006" t="str" cm="1">
        <f t="array" ref="AE2006">_xlfn.IFS(S2006 &lt; 3, "Low", S2006 &lt;= 4, "Medium", S2006 &gt; 4, "High")</f>
        <v>Low</v>
      </c>
      <c r="AF2006" t="str" cm="1">
        <f t="array" ref="AF2006">_xlfn.IFS(T2006 &lt; 3, "Unsatisfied", T2006 &lt;= 4, "Neutral", T2006 &gt; 4, "Satisfied" )</f>
        <v>Neutral</v>
      </c>
      <c r="AG2006" t="str" cm="1">
        <f t="array" ref="AG2006">_xlfn.IFS(Q2006 &lt; 3, "Needs Improvement", Q2006 &lt;= 4, "Good", Q2006 &gt; 4, "Excellent" )</f>
        <v>Needs Improvement</v>
      </c>
      <c r="AH2006" t="str">
        <f t="shared" si="63"/>
        <v>Needs Improvement</v>
      </c>
    </row>
    <row r="2007" spans="1:34" x14ac:dyDescent="0.35">
      <c r="A2007">
        <v>2529</v>
      </c>
      <c r="B2007" s="1">
        <v>44683</v>
      </c>
      <c r="C2007" t="s">
        <v>128</v>
      </c>
      <c r="D2007" t="s">
        <v>81</v>
      </c>
      <c r="E2007" t="s">
        <v>30</v>
      </c>
      <c r="F2007" t="s">
        <v>55</v>
      </c>
      <c r="G2007" t="s">
        <v>56</v>
      </c>
      <c r="H2007" t="s">
        <v>46</v>
      </c>
      <c r="I2007" t="s">
        <v>129</v>
      </c>
      <c r="J2007" t="s">
        <v>111</v>
      </c>
      <c r="K2007" s="1">
        <v>19496</v>
      </c>
      <c r="L2007" t="s">
        <v>36</v>
      </c>
      <c r="M2007" t="s">
        <v>37</v>
      </c>
      <c r="N2007" t="s">
        <v>60</v>
      </c>
      <c r="O2007" t="s">
        <v>61</v>
      </c>
      <c r="P2007" t="s">
        <v>40</v>
      </c>
      <c r="Q2007">
        <v>2</v>
      </c>
      <c r="R2007" s="1">
        <v>44903</v>
      </c>
      <c r="S2007">
        <v>4</v>
      </c>
      <c r="T2007">
        <v>5</v>
      </c>
      <c r="U2007">
        <v>1</v>
      </c>
      <c r="V2007" s="1">
        <v>44850</v>
      </c>
      <c r="W2007" t="s">
        <v>92</v>
      </c>
      <c r="X2007" t="s">
        <v>51</v>
      </c>
      <c r="Y2007" t="s">
        <v>43</v>
      </c>
      <c r="Z2007">
        <v>1</v>
      </c>
      <c r="AA2007">
        <v>383.84</v>
      </c>
      <c r="AB2007">
        <v>69</v>
      </c>
      <c r="AC2007" t="str" cm="1">
        <f t="array" ref="AC2007">_xlfn.IFS(AB2007 &lt;=29, "Young Adult", AB2007 &lt;=44, "Adult", AB2007 &lt;=59, "Middle Age", AB2007 &gt; 59, "Old")</f>
        <v>Old</v>
      </c>
      <c r="AD2007">
        <f t="shared" ca="1" si="62"/>
        <v>4</v>
      </c>
      <c r="AE2007" t="str" cm="1">
        <f t="array" ref="AE2007">_xlfn.IFS(S2007 &lt; 3, "Low", S2007 &lt;= 4, "Medium", S2007 &gt; 4, "High")</f>
        <v>Medium</v>
      </c>
      <c r="AF2007" t="str" cm="1">
        <f t="array" ref="AF2007">_xlfn.IFS(T2007 &lt; 3, "Unsatisfied", T2007 &lt;= 4, "Neutral", T2007 &gt; 4, "Satisfied" )</f>
        <v>Satisfied</v>
      </c>
      <c r="AG2007" t="str" cm="1">
        <f t="array" ref="AG2007">_xlfn.IFS(Q2007 &lt; 3, "Needs Improvement", Q2007 &lt;= 4, "Good", Q2007 &gt; 4, "Excellent" )</f>
        <v>Needs Improvement</v>
      </c>
      <c r="AH2007" t="str">
        <f t="shared" si="63"/>
        <v>Needs Improvement</v>
      </c>
    </row>
    <row r="2008" spans="1:34" x14ac:dyDescent="0.35">
      <c r="A2008">
        <v>2530</v>
      </c>
      <c r="B2008" s="1">
        <v>44854</v>
      </c>
      <c r="C2008" t="s">
        <v>128</v>
      </c>
      <c r="D2008" t="s">
        <v>54</v>
      </c>
      <c r="E2008" t="s">
        <v>30</v>
      </c>
      <c r="F2008" t="s">
        <v>46</v>
      </c>
      <c r="G2008" t="s">
        <v>32</v>
      </c>
      <c r="H2008" t="s">
        <v>33</v>
      </c>
      <c r="I2008" t="s">
        <v>129</v>
      </c>
      <c r="J2008" t="s">
        <v>105</v>
      </c>
      <c r="K2008" s="1">
        <v>29322</v>
      </c>
      <c r="L2008" t="s">
        <v>36</v>
      </c>
      <c r="M2008" t="s">
        <v>48</v>
      </c>
      <c r="N2008" t="s">
        <v>38</v>
      </c>
      <c r="O2008" t="s">
        <v>77</v>
      </c>
      <c r="P2008" t="s">
        <v>40</v>
      </c>
      <c r="Q2008">
        <v>2</v>
      </c>
      <c r="R2008" s="1">
        <v>45125</v>
      </c>
      <c r="S2008">
        <v>4</v>
      </c>
      <c r="T2008">
        <v>1</v>
      </c>
      <c r="U2008">
        <v>1</v>
      </c>
      <c r="V2008" s="1">
        <v>44906</v>
      </c>
      <c r="W2008" t="s">
        <v>68</v>
      </c>
      <c r="X2008" t="s">
        <v>51</v>
      </c>
      <c r="Y2008" t="s">
        <v>43</v>
      </c>
      <c r="Z2008">
        <v>4</v>
      </c>
      <c r="AA2008">
        <v>723.57</v>
      </c>
      <c r="AB2008">
        <v>42</v>
      </c>
      <c r="AC2008" t="str" cm="1">
        <f t="array" ref="AC2008">_xlfn.IFS(AB2008 &lt;=29, "Young Adult", AB2008 &lt;=44, "Adult", AB2008 &lt;=59, "Middle Age", AB2008 &gt; 59, "Old")</f>
        <v>Adult</v>
      </c>
      <c r="AD2008">
        <f t="shared" ca="1" si="62"/>
        <v>3</v>
      </c>
      <c r="AE2008" t="str" cm="1">
        <f t="array" ref="AE2008">_xlfn.IFS(S2008 &lt; 3, "Low", S2008 &lt;= 4, "Medium", S2008 &gt; 4, "High")</f>
        <v>Medium</v>
      </c>
      <c r="AF2008" t="str" cm="1">
        <f t="array" ref="AF2008">_xlfn.IFS(T2008 &lt; 3, "Unsatisfied", T2008 &lt;= 4, "Neutral", T2008 &gt; 4, "Satisfied" )</f>
        <v>Unsatisfied</v>
      </c>
      <c r="AG2008" t="str" cm="1">
        <f t="array" ref="AG2008">_xlfn.IFS(Q2008 &lt; 3, "Needs Improvement", Q2008 &lt;= 4, "Good", Q2008 &gt; 4, "Excellent" )</f>
        <v>Needs Improvement</v>
      </c>
      <c r="AH2008" t="str">
        <f t="shared" si="63"/>
        <v>Needs Improvement</v>
      </c>
    </row>
    <row r="2009" spans="1:34" x14ac:dyDescent="0.35">
      <c r="A2009">
        <v>2531</v>
      </c>
      <c r="B2009" s="1">
        <v>45131</v>
      </c>
      <c r="C2009" t="s">
        <v>128</v>
      </c>
      <c r="D2009" t="s">
        <v>69</v>
      </c>
      <c r="E2009" t="s">
        <v>30</v>
      </c>
      <c r="F2009" t="s">
        <v>46</v>
      </c>
      <c r="G2009" t="s">
        <v>56</v>
      </c>
      <c r="H2009" t="s">
        <v>55</v>
      </c>
      <c r="I2009" t="s">
        <v>129</v>
      </c>
      <c r="J2009" t="s">
        <v>82</v>
      </c>
      <c r="K2009" s="1">
        <v>18769</v>
      </c>
      <c r="L2009" t="s">
        <v>36</v>
      </c>
      <c r="M2009" t="s">
        <v>48</v>
      </c>
      <c r="N2009" t="s">
        <v>72</v>
      </c>
      <c r="O2009" t="s">
        <v>39</v>
      </c>
      <c r="P2009" t="s">
        <v>40</v>
      </c>
      <c r="Q2009">
        <v>2</v>
      </c>
      <c r="R2009" s="1">
        <v>44801</v>
      </c>
      <c r="S2009">
        <v>2</v>
      </c>
      <c r="T2009">
        <v>5</v>
      </c>
      <c r="U2009">
        <v>4</v>
      </c>
      <c r="V2009" s="1">
        <v>44866</v>
      </c>
      <c r="W2009" t="s">
        <v>92</v>
      </c>
      <c r="X2009" t="s">
        <v>42</v>
      </c>
      <c r="Y2009" t="s">
        <v>52</v>
      </c>
      <c r="Z2009">
        <v>1</v>
      </c>
      <c r="AA2009">
        <v>725.34</v>
      </c>
      <c r="AB2009">
        <v>72</v>
      </c>
      <c r="AC2009" t="str" cm="1">
        <f t="array" ref="AC2009">_xlfn.IFS(AB2009 &lt;=29, "Young Adult", AB2009 &lt;=44, "Adult", AB2009 &lt;=59, "Middle Age", AB2009 &gt; 59, "Old")</f>
        <v>Old</v>
      </c>
      <c r="AD2009">
        <f t="shared" ca="1" si="62"/>
        <v>2</v>
      </c>
      <c r="AE2009" t="str" cm="1">
        <f t="array" ref="AE2009">_xlfn.IFS(S2009 &lt; 3, "Low", S2009 &lt;= 4, "Medium", S2009 &gt; 4, "High")</f>
        <v>Low</v>
      </c>
      <c r="AF2009" t="str" cm="1">
        <f t="array" ref="AF2009">_xlfn.IFS(T2009 &lt; 3, "Unsatisfied", T2009 &lt;= 4, "Neutral", T2009 &gt; 4, "Satisfied" )</f>
        <v>Satisfied</v>
      </c>
      <c r="AG2009" t="str" cm="1">
        <f t="array" ref="AG2009">_xlfn.IFS(Q2009 &lt; 3, "Needs Improvement", Q2009 &lt;= 4, "Good", Q2009 &gt; 4, "Excellent" )</f>
        <v>Needs Improvement</v>
      </c>
      <c r="AH2009" t="str">
        <f t="shared" si="63"/>
        <v>Needs Improvement</v>
      </c>
    </row>
    <row r="2010" spans="1:34" x14ac:dyDescent="0.35">
      <c r="A2010">
        <v>2532</v>
      </c>
      <c r="B2010" s="1">
        <v>44030</v>
      </c>
      <c r="C2010" t="s">
        <v>145</v>
      </c>
      <c r="D2010" t="s">
        <v>81</v>
      </c>
      <c r="E2010" t="s">
        <v>30</v>
      </c>
      <c r="F2010" t="s">
        <v>31</v>
      </c>
      <c r="G2010" t="s">
        <v>45</v>
      </c>
      <c r="H2010" t="s">
        <v>46</v>
      </c>
      <c r="I2010" t="s">
        <v>95</v>
      </c>
      <c r="J2010" t="s">
        <v>65</v>
      </c>
      <c r="K2010" s="1">
        <v>26546</v>
      </c>
      <c r="L2010" t="s">
        <v>36</v>
      </c>
      <c r="M2010" t="s">
        <v>48</v>
      </c>
      <c r="N2010" t="s">
        <v>60</v>
      </c>
      <c r="O2010" t="s">
        <v>39</v>
      </c>
      <c r="P2010" t="s">
        <v>40</v>
      </c>
      <c r="Q2010">
        <v>4</v>
      </c>
      <c r="R2010" s="1">
        <v>45011</v>
      </c>
      <c r="S2010">
        <v>1</v>
      </c>
      <c r="T2010">
        <v>1</v>
      </c>
      <c r="U2010">
        <v>4</v>
      </c>
      <c r="V2010" s="1">
        <v>45064</v>
      </c>
      <c r="W2010" t="s">
        <v>41</v>
      </c>
      <c r="X2010" t="s">
        <v>42</v>
      </c>
      <c r="Y2010" t="s">
        <v>52</v>
      </c>
      <c r="Z2010">
        <v>2</v>
      </c>
      <c r="AA2010">
        <v>119.48</v>
      </c>
      <c r="AB2010">
        <v>48</v>
      </c>
      <c r="AC2010" t="str" cm="1">
        <f t="array" ref="AC2010">_xlfn.IFS(AB2010 &lt;=29, "Young Adult", AB2010 &lt;=44, "Adult", AB2010 &lt;=59, "Middle Age", AB2010 &gt; 59, "Old")</f>
        <v>Middle Age</v>
      </c>
      <c r="AD2010">
        <f t="shared" ca="1" si="62"/>
        <v>5</v>
      </c>
      <c r="AE2010" t="str" cm="1">
        <f t="array" ref="AE2010">_xlfn.IFS(S2010 &lt; 3, "Low", S2010 &lt;= 4, "Medium", S2010 &gt; 4, "High")</f>
        <v>Low</v>
      </c>
      <c r="AF2010" t="str" cm="1">
        <f t="array" ref="AF2010">_xlfn.IFS(T2010 &lt; 3, "Unsatisfied", T2010 &lt;= 4, "Neutral", T2010 &gt; 4, "Satisfied" )</f>
        <v>Unsatisfied</v>
      </c>
      <c r="AG2010" t="str" cm="1">
        <f t="array" ref="AG2010">_xlfn.IFS(Q2010 &lt; 3, "Needs Improvement", Q2010 &lt;= 4, "Good", Q2010 &gt; 4, "Excellent" )</f>
        <v>Good</v>
      </c>
      <c r="AH2010" t="str">
        <f t="shared" si="63"/>
        <v>Needs Improvement</v>
      </c>
    </row>
    <row r="2011" spans="1:34" x14ac:dyDescent="0.35">
      <c r="A2011">
        <v>2533</v>
      </c>
      <c r="B2011" s="1">
        <v>44321</v>
      </c>
      <c r="C2011" t="s">
        <v>145</v>
      </c>
      <c r="D2011" t="s">
        <v>54</v>
      </c>
      <c r="E2011" t="s">
        <v>30</v>
      </c>
      <c r="F2011" t="s">
        <v>55</v>
      </c>
      <c r="G2011" t="s">
        <v>45</v>
      </c>
      <c r="H2011" t="s">
        <v>33</v>
      </c>
      <c r="I2011" t="s">
        <v>95</v>
      </c>
      <c r="J2011" t="s">
        <v>70</v>
      </c>
      <c r="K2011" s="1">
        <v>24271</v>
      </c>
      <c r="L2011" t="s">
        <v>36</v>
      </c>
      <c r="M2011" t="s">
        <v>48</v>
      </c>
      <c r="N2011" t="s">
        <v>38</v>
      </c>
      <c r="O2011" t="s">
        <v>77</v>
      </c>
      <c r="P2011" t="s">
        <v>40</v>
      </c>
      <c r="Q2011">
        <v>1</v>
      </c>
      <c r="R2011" s="1">
        <v>44793</v>
      </c>
      <c r="S2011">
        <v>1</v>
      </c>
      <c r="T2011">
        <v>1</v>
      </c>
      <c r="U2011">
        <v>3</v>
      </c>
      <c r="V2011" s="1">
        <v>45129</v>
      </c>
      <c r="W2011" t="s">
        <v>92</v>
      </c>
      <c r="X2011" t="s">
        <v>51</v>
      </c>
      <c r="Y2011" t="s">
        <v>63</v>
      </c>
      <c r="Z2011">
        <v>1</v>
      </c>
      <c r="AA2011">
        <v>226.93</v>
      </c>
      <c r="AB2011">
        <v>55</v>
      </c>
      <c r="AC2011" t="str" cm="1">
        <f t="array" ref="AC2011">_xlfn.IFS(AB2011 &lt;=29, "Young Adult", AB2011 &lt;=44, "Adult", AB2011 &lt;=59, "Middle Age", AB2011 &gt; 59, "Old")</f>
        <v>Middle Age</v>
      </c>
      <c r="AD2011">
        <f t="shared" ca="1" si="62"/>
        <v>5</v>
      </c>
      <c r="AE2011" t="str" cm="1">
        <f t="array" ref="AE2011">_xlfn.IFS(S2011 &lt; 3, "Low", S2011 &lt;= 4, "Medium", S2011 &gt; 4, "High")</f>
        <v>Low</v>
      </c>
      <c r="AF2011" t="str" cm="1">
        <f t="array" ref="AF2011">_xlfn.IFS(T2011 &lt; 3, "Unsatisfied", T2011 &lt;= 4, "Neutral", T2011 &gt; 4, "Satisfied" )</f>
        <v>Unsatisfied</v>
      </c>
      <c r="AG2011" t="str" cm="1">
        <f t="array" ref="AG2011">_xlfn.IFS(Q2011 &lt; 3, "Needs Improvement", Q2011 &lt;= 4, "Good", Q2011 &gt; 4, "Excellent" )</f>
        <v>Needs Improvement</v>
      </c>
      <c r="AH2011" t="str">
        <f t="shared" si="63"/>
        <v>Needs Improvement</v>
      </c>
    </row>
    <row r="2012" spans="1:34" x14ac:dyDescent="0.35">
      <c r="A2012">
        <v>2534</v>
      </c>
      <c r="B2012" s="1">
        <v>43570</v>
      </c>
      <c r="C2012" t="s">
        <v>150</v>
      </c>
      <c r="D2012" t="s">
        <v>69</v>
      </c>
      <c r="E2012" t="s">
        <v>30</v>
      </c>
      <c r="F2012" t="s">
        <v>46</v>
      </c>
      <c r="G2012" t="s">
        <v>56</v>
      </c>
      <c r="H2012" t="s">
        <v>33</v>
      </c>
      <c r="I2012" t="s">
        <v>95</v>
      </c>
      <c r="J2012" t="s">
        <v>96</v>
      </c>
      <c r="K2012" s="1">
        <v>22102</v>
      </c>
      <c r="L2012" t="s">
        <v>36</v>
      </c>
      <c r="M2012" t="s">
        <v>48</v>
      </c>
      <c r="N2012" t="s">
        <v>60</v>
      </c>
      <c r="O2012" t="s">
        <v>77</v>
      </c>
      <c r="P2012" t="s">
        <v>40</v>
      </c>
      <c r="Q2012">
        <v>1</v>
      </c>
      <c r="R2012" s="1">
        <v>44849</v>
      </c>
      <c r="S2012">
        <v>2</v>
      </c>
      <c r="T2012">
        <v>2</v>
      </c>
      <c r="U2012">
        <v>5</v>
      </c>
      <c r="V2012" s="1">
        <v>44795</v>
      </c>
      <c r="W2012" t="s">
        <v>41</v>
      </c>
      <c r="X2012" t="s">
        <v>42</v>
      </c>
      <c r="Y2012" t="s">
        <v>73</v>
      </c>
      <c r="Z2012">
        <v>3</v>
      </c>
      <c r="AA2012">
        <v>739.85</v>
      </c>
      <c r="AB2012">
        <v>59</v>
      </c>
      <c r="AC2012" t="str" cm="1">
        <f t="array" ref="AC2012">_xlfn.IFS(AB2012 &lt;=29, "Young Adult", AB2012 &lt;=44, "Adult", AB2012 &lt;=59, "Middle Age", AB2012 &gt; 59, "Old")</f>
        <v>Middle Age</v>
      </c>
      <c r="AD2012">
        <f t="shared" ca="1" si="62"/>
        <v>7</v>
      </c>
      <c r="AE2012" t="str" cm="1">
        <f t="array" ref="AE2012">_xlfn.IFS(S2012 &lt; 3, "Low", S2012 &lt;= 4, "Medium", S2012 &gt; 4, "High")</f>
        <v>Low</v>
      </c>
      <c r="AF2012" t="str" cm="1">
        <f t="array" ref="AF2012">_xlfn.IFS(T2012 &lt; 3, "Unsatisfied", T2012 &lt;= 4, "Neutral", T2012 &gt; 4, "Satisfied" )</f>
        <v>Unsatisfied</v>
      </c>
      <c r="AG2012" t="str" cm="1">
        <f t="array" ref="AG2012">_xlfn.IFS(Q2012 &lt; 3, "Needs Improvement", Q2012 &lt;= 4, "Good", Q2012 &gt; 4, "Excellent" )</f>
        <v>Needs Improvement</v>
      </c>
      <c r="AH2012" t="str">
        <f t="shared" si="63"/>
        <v>Needs Improvement</v>
      </c>
    </row>
    <row r="2013" spans="1:34" x14ac:dyDescent="0.35">
      <c r="A2013">
        <v>2535</v>
      </c>
      <c r="B2013" s="1">
        <v>44067</v>
      </c>
      <c r="C2013" t="s">
        <v>146</v>
      </c>
      <c r="D2013" t="s">
        <v>29</v>
      </c>
      <c r="E2013" t="s">
        <v>30</v>
      </c>
      <c r="F2013" t="s">
        <v>31</v>
      </c>
      <c r="G2013" t="s">
        <v>56</v>
      </c>
      <c r="H2013" t="s">
        <v>46</v>
      </c>
      <c r="I2013" t="s">
        <v>57</v>
      </c>
      <c r="J2013" t="s">
        <v>70</v>
      </c>
      <c r="K2013" s="1">
        <v>28755</v>
      </c>
      <c r="L2013" t="s">
        <v>36</v>
      </c>
      <c r="M2013" t="s">
        <v>48</v>
      </c>
      <c r="N2013" t="s">
        <v>60</v>
      </c>
      <c r="O2013" t="s">
        <v>61</v>
      </c>
      <c r="P2013" t="s">
        <v>40</v>
      </c>
      <c r="Q2013">
        <v>2</v>
      </c>
      <c r="R2013" s="1">
        <v>44779</v>
      </c>
      <c r="S2013">
        <v>2</v>
      </c>
      <c r="T2013">
        <v>5</v>
      </c>
      <c r="U2013">
        <v>2</v>
      </c>
      <c r="V2013" s="1">
        <v>44836</v>
      </c>
      <c r="W2013" t="s">
        <v>62</v>
      </c>
      <c r="X2013" t="s">
        <v>42</v>
      </c>
      <c r="Y2013" t="s">
        <v>52</v>
      </c>
      <c r="Z2013">
        <v>2</v>
      </c>
      <c r="AA2013">
        <v>369.68</v>
      </c>
      <c r="AB2013">
        <v>42</v>
      </c>
      <c r="AC2013" t="str" cm="1">
        <f t="array" ref="AC2013">_xlfn.IFS(AB2013 &lt;=29, "Young Adult", AB2013 &lt;=44, "Adult", AB2013 &lt;=59, "Middle Age", AB2013 &gt; 59, "Old")</f>
        <v>Adult</v>
      </c>
      <c r="AD2013">
        <f t="shared" ca="1" si="62"/>
        <v>5</v>
      </c>
      <c r="AE2013" t="str" cm="1">
        <f t="array" ref="AE2013">_xlfn.IFS(S2013 &lt; 3, "Low", S2013 &lt;= 4, "Medium", S2013 &gt; 4, "High")</f>
        <v>Low</v>
      </c>
      <c r="AF2013" t="str" cm="1">
        <f t="array" ref="AF2013">_xlfn.IFS(T2013 &lt; 3, "Unsatisfied", T2013 &lt;= 4, "Neutral", T2013 &gt; 4, "Satisfied" )</f>
        <v>Satisfied</v>
      </c>
      <c r="AG2013" t="str" cm="1">
        <f t="array" ref="AG2013">_xlfn.IFS(Q2013 &lt; 3, "Needs Improvement", Q2013 &lt;= 4, "Good", Q2013 &gt; 4, "Excellent" )</f>
        <v>Needs Improvement</v>
      </c>
      <c r="AH2013" t="str">
        <f t="shared" si="63"/>
        <v>Needs Improvement</v>
      </c>
    </row>
    <row r="2014" spans="1:34" x14ac:dyDescent="0.35">
      <c r="A2014">
        <v>2536</v>
      </c>
      <c r="B2014" s="1">
        <v>44926</v>
      </c>
      <c r="C2014" t="s">
        <v>148</v>
      </c>
      <c r="D2014" t="s">
        <v>85</v>
      </c>
      <c r="E2014" t="s">
        <v>30</v>
      </c>
      <c r="F2014" t="s">
        <v>31</v>
      </c>
      <c r="G2014" t="s">
        <v>32</v>
      </c>
      <c r="H2014" t="s">
        <v>33</v>
      </c>
      <c r="I2014" t="s">
        <v>57</v>
      </c>
      <c r="J2014" t="s">
        <v>70</v>
      </c>
      <c r="K2014" s="1">
        <v>18662</v>
      </c>
      <c r="L2014" t="s">
        <v>36</v>
      </c>
      <c r="M2014" t="s">
        <v>48</v>
      </c>
      <c r="N2014" t="s">
        <v>49</v>
      </c>
      <c r="O2014" t="s">
        <v>67</v>
      </c>
      <c r="P2014" t="s">
        <v>40</v>
      </c>
      <c r="Q2014">
        <v>2</v>
      </c>
      <c r="R2014" s="1">
        <v>44911</v>
      </c>
      <c r="S2014">
        <v>2</v>
      </c>
      <c r="T2014">
        <v>1</v>
      </c>
      <c r="U2014">
        <v>2</v>
      </c>
      <c r="V2014" s="1">
        <v>44799</v>
      </c>
      <c r="W2014" t="s">
        <v>41</v>
      </c>
      <c r="X2014" t="s">
        <v>51</v>
      </c>
      <c r="Y2014" t="s">
        <v>63</v>
      </c>
      <c r="Z2014">
        <v>1</v>
      </c>
      <c r="AA2014">
        <v>243.63</v>
      </c>
      <c r="AB2014">
        <v>71</v>
      </c>
      <c r="AC2014" t="str" cm="1">
        <f t="array" ref="AC2014">_xlfn.IFS(AB2014 &lt;=29, "Young Adult", AB2014 &lt;=44, "Adult", AB2014 &lt;=59, "Middle Age", AB2014 &gt; 59, "Old")</f>
        <v>Old</v>
      </c>
      <c r="AD2014">
        <f t="shared" ca="1" si="62"/>
        <v>3</v>
      </c>
      <c r="AE2014" t="str" cm="1">
        <f t="array" ref="AE2014">_xlfn.IFS(S2014 &lt; 3, "Low", S2014 &lt;= 4, "Medium", S2014 &gt; 4, "High")</f>
        <v>Low</v>
      </c>
      <c r="AF2014" t="str" cm="1">
        <f t="array" ref="AF2014">_xlfn.IFS(T2014 &lt; 3, "Unsatisfied", T2014 &lt;= 4, "Neutral", T2014 &gt; 4, "Satisfied" )</f>
        <v>Unsatisfied</v>
      </c>
      <c r="AG2014" t="str" cm="1">
        <f t="array" ref="AG2014">_xlfn.IFS(Q2014 &lt; 3, "Needs Improvement", Q2014 &lt;= 4, "Good", Q2014 &gt; 4, "Excellent" )</f>
        <v>Needs Improvement</v>
      </c>
      <c r="AH2014" t="str">
        <f t="shared" si="63"/>
        <v>Needs Improvement</v>
      </c>
    </row>
    <row r="2015" spans="1:34" x14ac:dyDescent="0.35">
      <c r="A2015">
        <v>2537</v>
      </c>
      <c r="B2015" s="1">
        <v>44822</v>
      </c>
      <c r="C2015" t="s">
        <v>139</v>
      </c>
      <c r="D2015" t="s">
        <v>54</v>
      </c>
      <c r="E2015" t="s">
        <v>30</v>
      </c>
      <c r="F2015" t="s">
        <v>55</v>
      </c>
      <c r="G2015" t="s">
        <v>45</v>
      </c>
      <c r="H2015" t="s">
        <v>55</v>
      </c>
      <c r="I2015" t="s">
        <v>95</v>
      </c>
      <c r="J2015" t="s">
        <v>70</v>
      </c>
      <c r="K2015" s="1">
        <v>18833</v>
      </c>
      <c r="L2015" t="s">
        <v>36</v>
      </c>
      <c r="M2015" t="s">
        <v>37</v>
      </c>
      <c r="N2015" t="s">
        <v>38</v>
      </c>
      <c r="O2015" t="s">
        <v>61</v>
      </c>
      <c r="P2015" t="s">
        <v>40</v>
      </c>
      <c r="Q2015">
        <v>2</v>
      </c>
      <c r="R2015" s="1">
        <v>45133</v>
      </c>
      <c r="S2015">
        <v>4</v>
      </c>
      <c r="T2015">
        <v>5</v>
      </c>
      <c r="U2015">
        <v>4</v>
      </c>
      <c r="V2015" s="1">
        <v>45004</v>
      </c>
      <c r="W2015" t="s">
        <v>62</v>
      </c>
      <c r="X2015" t="s">
        <v>51</v>
      </c>
      <c r="Y2015" t="s">
        <v>43</v>
      </c>
      <c r="Z2015">
        <v>5</v>
      </c>
      <c r="AA2015">
        <v>475.8</v>
      </c>
      <c r="AB2015">
        <v>71</v>
      </c>
      <c r="AC2015" t="str" cm="1">
        <f t="array" ref="AC2015">_xlfn.IFS(AB2015 &lt;=29, "Young Adult", AB2015 &lt;=44, "Adult", AB2015 &lt;=59, "Middle Age", AB2015 &gt; 59, "Old")</f>
        <v>Old</v>
      </c>
      <c r="AD2015">
        <f t="shared" ca="1" si="62"/>
        <v>3</v>
      </c>
      <c r="AE2015" t="str" cm="1">
        <f t="array" ref="AE2015">_xlfn.IFS(S2015 &lt; 3, "Low", S2015 &lt;= 4, "Medium", S2015 &gt; 4, "High")</f>
        <v>Medium</v>
      </c>
      <c r="AF2015" t="str" cm="1">
        <f t="array" ref="AF2015">_xlfn.IFS(T2015 &lt; 3, "Unsatisfied", T2015 &lt;= 4, "Neutral", T2015 &gt; 4, "Satisfied" )</f>
        <v>Satisfied</v>
      </c>
      <c r="AG2015" t="str" cm="1">
        <f t="array" ref="AG2015">_xlfn.IFS(Q2015 &lt; 3, "Needs Improvement", Q2015 &lt;= 4, "Good", Q2015 &gt; 4, "Excellent" )</f>
        <v>Needs Improvement</v>
      </c>
      <c r="AH2015" t="str">
        <f t="shared" si="63"/>
        <v>Needs Improvement</v>
      </c>
    </row>
    <row r="2016" spans="1:34" x14ac:dyDescent="0.35">
      <c r="A2016">
        <v>2538</v>
      </c>
      <c r="B2016" s="1">
        <v>43722</v>
      </c>
      <c r="C2016" t="s">
        <v>139</v>
      </c>
      <c r="D2016" t="s">
        <v>69</v>
      </c>
      <c r="E2016" t="s">
        <v>30</v>
      </c>
      <c r="F2016" t="s">
        <v>55</v>
      </c>
      <c r="G2016" t="s">
        <v>32</v>
      </c>
      <c r="H2016" t="s">
        <v>46</v>
      </c>
      <c r="I2016" t="s">
        <v>95</v>
      </c>
      <c r="J2016" t="s">
        <v>101</v>
      </c>
      <c r="K2016" s="1">
        <v>31462</v>
      </c>
      <c r="L2016" t="s">
        <v>36</v>
      </c>
      <c r="M2016" t="s">
        <v>37</v>
      </c>
      <c r="N2016" t="s">
        <v>49</v>
      </c>
      <c r="O2016" t="s">
        <v>61</v>
      </c>
      <c r="P2016" t="s">
        <v>40</v>
      </c>
      <c r="Q2016">
        <v>5</v>
      </c>
      <c r="R2016" s="1">
        <v>44836</v>
      </c>
      <c r="S2016">
        <v>5</v>
      </c>
      <c r="T2016">
        <v>4</v>
      </c>
      <c r="U2016">
        <v>5</v>
      </c>
      <c r="V2016" s="1">
        <v>45022</v>
      </c>
      <c r="W2016" t="s">
        <v>41</v>
      </c>
      <c r="X2016" t="s">
        <v>51</v>
      </c>
      <c r="Y2016" t="s">
        <v>73</v>
      </c>
      <c r="Z2016">
        <v>3</v>
      </c>
      <c r="AA2016">
        <v>418.25</v>
      </c>
      <c r="AB2016">
        <v>33</v>
      </c>
      <c r="AC2016" t="str" cm="1">
        <f t="array" ref="AC2016">_xlfn.IFS(AB2016 &lt;=29, "Young Adult", AB2016 &lt;=44, "Adult", AB2016 &lt;=59, "Middle Age", AB2016 &gt; 59, "Old")</f>
        <v>Adult</v>
      </c>
      <c r="AD2016">
        <f t="shared" ca="1" si="62"/>
        <v>6</v>
      </c>
      <c r="AE2016" t="str" cm="1">
        <f t="array" ref="AE2016">_xlfn.IFS(S2016 &lt; 3, "Low", S2016 &lt;= 4, "Medium", S2016 &gt; 4, "High")</f>
        <v>High</v>
      </c>
      <c r="AF2016" t="str" cm="1">
        <f t="array" ref="AF2016">_xlfn.IFS(T2016 &lt; 3, "Unsatisfied", T2016 &lt;= 4, "Neutral", T2016 &gt; 4, "Satisfied" )</f>
        <v>Neutral</v>
      </c>
      <c r="AG2016" t="str" cm="1">
        <f t="array" ref="AG2016">_xlfn.IFS(Q2016 &lt; 3, "Needs Improvement", Q2016 &lt;= 4, "Good", Q2016 &gt; 4, "Excellent" )</f>
        <v>Excellent</v>
      </c>
      <c r="AH2016" t="str">
        <f t="shared" si="63"/>
        <v>Highly Effective</v>
      </c>
    </row>
    <row r="2017" spans="1:34" x14ac:dyDescent="0.35">
      <c r="A2017">
        <v>2539</v>
      </c>
      <c r="B2017" s="1">
        <v>43543</v>
      </c>
      <c r="C2017" t="s">
        <v>139</v>
      </c>
      <c r="D2017" t="s">
        <v>29</v>
      </c>
      <c r="E2017" t="s">
        <v>30</v>
      </c>
      <c r="F2017" t="s">
        <v>46</v>
      </c>
      <c r="G2017" t="s">
        <v>56</v>
      </c>
      <c r="H2017" t="s">
        <v>33</v>
      </c>
      <c r="I2017" t="s">
        <v>95</v>
      </c>
      <c r="J2017" t="s">
        <v>101</v>
      </c>
      <c r="K2017" s="1">
        <v>19636</v>
      </c>
      <c r="L2017" t="s">
        <v>36</v>
      </c>
      <c r="M2017" t="s">
        <v>48</v>
      </c>
      <c r="N2017" t="s">
        <v>72</v>
      </c>
      <c r="O2017" t="s">
        <v>67</v>
      </c>
      <c r="P2017" t="s">
        <v>40</v>
      </c>
      <c r="Q2017">
        <v>2</v>
      </c>
      <c r="R2017" s="1">
        <v>44903</v>
      </c>
      <c r="S2017">
        <v>4</v>
      </c>
      <c r="T2017">
        <v>2</v>
      </c>
      <c r="U2017">
        <v>3</v>
      </c>
      <c r="V2017" s="1">
        <v>44875</v>
      </c>
      <c r="W2017" t="s">
        <v>92</v>
      </c>
      <c r="X2017" t="s">
        <v>42</v>
      </c>
      <c r="Y2017" t="s">
        <v>73</v>
      </c>
      <c r="Z2017">
        <v>4</v>
      </c>
      <c r="AA2017">
        <v>703.84</v>
      </c>
      <c r="AB2017">
        <v>66</v>
      </c>
      <c r="AC2017" t="str" cm="1">
        <f t="array" ref="AC2017">_xlfn.IFS(AB2017 &lt;=29, "Young Adult", AB2017 &lt;=44, "Adult", AB2017 &lt;=59, "Middle Age", AB2017 &gt; 59, "Old")</f>
        <v>Old</v>
      </c>
      <c r="AD2017">
        <f t="shared" ca="1" si="62"/>
        <v>7</v>
      </c>
      <c r="AE2017" t="str" cm="1">
        <f t="array" ref="AE2017">_xlfn.IFS(S2017 &lt; 3, "Low", S2017 &lt;= 4, "Medium", S2017 &gt; 4, "High")</f>
        <v>Medium</v>
      </c>
      <c r="AF2017" t="str" cm="1">
        <f t="array" ref="AF2017">_xlfn.IFS(T2017 &lt; 3, "Unsatisfied", T2017 &lt;= 4, "Neutral", T2017 &gt; 4, "Satisfied" )</f>
        <v>Unsatisfied</v>
      </c>
      <c r="AG2017" t="str" cm="1">
        <f t="array" ref="AG2017">_xlfn.IFS(Q2017 &lt; 3, "Needs Improvement", Q2017 &lt;= 4, "Good", Q2017 &gt; 4, "Excellent" )</f>
        <v>Needs Improvement</v>
      </c>
      <c r="AH2017" t="str">
        <f t="shared" si="63"/>
        <v>Needs Improvement</v>
      </c>
    </row>
    <row r="2018" spans="1:34" x14ac:dyDescent="0.35">
      <c r="A2018">
        <v>2540</v>
      </c>
      <c r="B2018" s="1">
        <v>44852</v>
      </c>
      <c r="C2018" t="s">
        <v>127</v>
      </c>
      <c r="D2018" t="s">
        <v>29</v>
      </c>
      <c r="E2018" t="s">
        <v>30</v>
      </c>
      <c r="F2018" t="s">
        <v>31</v>
      </c>
      <c r="G2018" t="s">
        <v>56</v>
      </c>
      <c r="H2018" t="s">
        <v>46</v>
      </c>
      <c r="I2018" t="s">
        <v>129</v>
      </c>
      <c r="J2018" t="s">
        <v>35</v>
      </c>
      <c r="K2018" s="1">
        <v>34572</v>
      </c>
      <c r="L2018" t="s">
        <v>36</v>
      </c>
      <c r="M2018" t="s">
        <v>37</v>
      </c>
      <c r="N2018" t="s">
        <v>72</v>
      </c>
      <c r="O2018" t="s">
        <v>77</v>
      </c>
      <c r="P2018" t="s">
        <v>40</v>
      </c>
      <c r="Q2018">
        <v>4</v>
      </c>
      <c r="R2018" s="1">
        <v>45032</v>
      </c>
      <c r="S2018">
        <v>3</v>
      </c>
      <c r="T2018">
        <v>4</v>
      </c>
      <c r="U2018">
        <v>4</v>
      </c>
      <c r="V2018" s="1">
        <v>44846</v>
      </c>
      <c r="W2018" t="s">
        <v>62</v>
      </c>
      <c r="X2018" t="s">
        <v>42</v>
      </c>
      <c r="Y2018" t="s">
        <v>43</v>
      </c>
      <c r="Z2018">
        <v>2</v>
      </c>
      <c r="AA2018">
        <v>602.26</v>
      </c>
      <c r="AB2018">
        <v>28</v>
      </c>
      <c r="AC2018" t="str" cm="1">
        <f t="array" ref="AC2018">_xlfn.IFS(AB2018 &lt;=29, "Young Adult", AB2018 &lt;=44, "Adult", AB2018 &lt;=59, "Middle Age", AB2018 &gt; 59, "Old")</f>
        <v>Young Adult</v>
      </c>
      <c r="AD2018">
        <f t="shared" ca="1" si="62"/>
        <v>3</v>
      </c>
      <c r="AE2018" t="str" cm="1">
        <f t="array" ref="AE2018">_xlfn.IFS(S2018 &lt; 3, "Low", S2018 &lt;= 4, "Medium", S2018 &gt; 4, "High")</f>
        <v>Medium</v>
      </c>
      <c r="AF2018" t="str" cm="1">
        <f t="array" ref="AF2018">_xlfn.IFS(T2018 &lt; 3, "Unsatisfied", T2018 &lt;= 4, "Neutral", T2018 &gt; 4, "Satisfied" )</f>
        <v>Neutral</v>
      </c>
      <c r="AG2018" t="str" cm="1">
        <f t="array" ref="AG2018">_xlfn.IFS(Q2018 &lt; 3, "Needs Improvement", Q2018 &lt;= 4, "Good", Q2018 &gt; 4, "Excellent" )</f>
        <v>Good</v>
      </c>
      <c r="AH2018" t="str">
        <f t="shared" si="63"/>
        <v>Needs Improvement</v>
      </c>
    </row>
    <row r="2019" spans="1:34" x14ac:dyDescent="0.35">
      <c r="A2019">
        <v>2541</v>
      </c>
      <c r="B2019" s="1">
        <v>44773</v>
      </c>
      <c r="C2019" t="s">
        <v>128</v>
      </c>
      <c r="D2019" t="s">
        <v>44</v>
      </c>
      <c r="E2019" t="s">
        <v>30</v>
      </c>
      <c r="F2019" t="s">
        <v>55</v>
      </c>
      <c r="G2019" t="s">
        <v>56</v>
      </c>
      <c r="H2019" t="s">
        <v>33</v>
      </c>
      <c r="I2019" t="s">
        <v>129</v>
      </c>
      <c r="J2019" t="s">
        <v>79</v>
      </c>
      <c r="K2019" s="1">
        <v>26673</v>
      </c>
      <c r="L2019" t="s">
        <v>36</v>
      </c>
      <c r="M2019" t="s">
        <v>37</v>
      </c>
      <c r="N2019" t="s">
        <v>60</v>
      </c>
      <c r="O2019" t="s">
        <v>67</v>
      </c>
      <c r="P2019" t="s">
        <v>40</v>
      </c>
      <c r="Q2019">
        <v>1</v>
      </c>
      <c r="R2019" s="1">
        <v>45129</v>
      </c>
      <c r="S2019">
        <v>3</v>
      </c>
      <c r="T2019">
        <v>4</v>
      </c>
      <c r="U2019">
        <v>3</v>
      </c>
      <c r="V2019" s="1">
        <v>44784</v>
      </c>
      <c r="W2019" t="s">
        <v>92</v>
      </c>
      <c r="X2019" t="s">
        <v>42</v>
      </c>
      <c r="Y2019" t="s">
        <v>73</v>
      </c>
      <c r="Z2019">
        <v>2</v>
      </c>
      <c r="AA2019">
        <v>517.83000000000004</v>
      </c>
      <c r="AB2019">
        <v>49</v>
      </c>
      <c r="AC2019" t="str" cm="1">
        <f t="array" ref="AC2019">_xlfn.IFS(AB2019 &lt;=29, "Young Adult", AB2019 &lt;=44, "Adult", AB2019 &lt;=59, "Middle Age", AB2019 &gt; 59, "Old")</f>
        <v>Middle Age</v>
      </c>
      <c r="AD2019">
        <f t="shared" ca="1" si="62"/>
        <v>3</v>
      </c>
      <c r="AE2019" t="str" cm="1">
        <f t="array" ref="AE2019">_xlfn.IFS(S2019 &lt; 3, "Low", S2019 &lt;= 4, "Medium", S2019 &gt; 4, "High")</f>
        <v>Medium</v>
      </c>
      <c r="AF2019" t="str" cm="1">
        <f t="array" ref="AF2019">_xlfn.IFS(T2019 &lt; 3, "Unsatisfied", T2019 &lt;= 4, "Neutral", T2019 &gt; 4, "Satisfied" )</f>
        <v>Neutral</v>
      </c>
      <c r="AG2019" t="str" cm="1">
        <f t="array" ref="AG2019">_xlfn.IFS(Q2019 &lt; 3, "Needs Improvement", Q2019 &lt;= 4, "Good", Q2019 &gt; 4, "Excellent" )</f>
        <v>Needs Improvement</v>
      </c>
      <c r="AH2019" t="str">
        <f t="shared" si="63"/>
        <v>Needs Improvement</v>
      </c>
    </row>
    <row r="2020" spans="1:34" x14ac:dyDescent="0.35">
      <c r="A2020">
        <v>2542</v>
      </c>
      <c r="B2020" s="1">
        <v>44991</v>
      </c>
      <c r="C2020" t="s">
        <v>128</v>
      </c>
      <c r="D2020" t="s">
        <v>87</v>
      </c>
      <c r="E2020" t="s">
        <v>30</v>
      </c>
      <c r="F2020" t="s">
        <v>46</v>
      </c>
      <c r="G2020" t="s">
        <v>45</v>
      </c>
      <c r="H2020" t="s">
        <v>46</v>
      </c>
      <c r="I2020" t="s">
        <v>129</v>
      </c>
      <c r="J2020" t="s">
        <v>79</v>
      </c>
      <c r="K2020" s="1">
        <v>21794</v>
      </c>
      <c r="L2020" t="s">
        <v>36</v>
      </c>
      <c r="M2020" t="s">
        <v>48</v>
      </c>
      <c r="N2020" t="s">
        <v>72</v>
      </c>
      <c r="O2020" t="s">
        <v>61</v>
      </c>
      <c r="P2020" t="s">
        <v>40</v>
      </c>
      <c r="Q2020">
        <v>4</v>
      </c>
      <c r="R2020" s="1">
        <v>44825</v>
      </c>
      <c r="S2020">
        <v>2</v>
      </c>
      <c r="T2020">
        <v>1</v>
      </c>
      <c r="U2020">
        <v>3</v>
      </c>
      <c r="V2020" s="1">
        <v>44794</v>
      </c>
      <c r="W2020" t="s">
        <v>92</v>
      </c>
      <c r="X2020" t="s">
        <v>51</v>
      </c>
      <c r="Y2020" t="s">
        <v>63</v>
      </c>
      <c r="Z2020">
        <v>5</v>
      </c>
      <c r="AA2020">
        <v>605.99</v>
      </c>
      <c r="AB2020">
        <v>64</v>
      </c>
      <c r="AC2020" t="str" cm="1">
        <f t="array" ref="AC2020">_xlfn.IFS(AB2020 &lt;=29, "Young Adult", AB2020 &lt;=44, "Adult", AB2020 &lt;=59, "Middle Age", AB2020 &gt; 59, "Old")</f>
        <v>Old</v>
      </c>
      <c r="AD2020">
        <f t="shared" ca="1" si="62"/>
        <v>3</v>
      </c>
      <c r="AE2020" t="str" cm="1">
        <f t="array" ref="AE2020">_xlfn.IFS(S2020 &lt; 3, "Low", S2020 &lt;= 4, "Medium", S2020 &gt; 4, "High")</f>
        <v>Low</v>
      </c>
      <c r="AF2020" t="str" cm="1">
        <f t="array" ref="AF2020">_xlfn.IFS(T2020 &lt; 3, "Unsatisfied", T2020 &lt;= 4, "Neutral", T2020 &gt; 4, "Satisfied" )</f>
        <v>Unsatisfied</v>
      </c>
      <c r="AG2020" t="str" cm="1">
        <f t="array" ref="AG2020">_xlfn.IFS(Q2020 &lt; 3, "Needs Improvement", Q2020 &lt;= 4, "Good", Q2020 &gt; 4, "Excellent" )</f>
        <v>Good</v>
      </c>
      <c r="AH2020" t="str">
        <f t="shared" si="63"/>
        <v>Effective</v>
      </c>
    </row>
    <row r="2021" spans="1:34" x14ac:dyDescent="0.35">
      <c r="A2021">
        <v>2543</v>
      </c>
      <c r="B2021" s="1">
        <v>43495</v>
      </c>
      <c r="C2021" t="s">
        <v>128</v>
      </c>
      <c r="D2021" t="s">
        <v>81</v>
      </c>
      <c r="E2021" t="s">
        <v>108</v>
      </c>
      <c r="F2021" t="s">
        <v>55</v>
      </c>
      <c r="G2021" t="s">
        <v>45</v>
      </c>
      <c r="H2021" t="s">
        <v>55</v>
      </c>
      <c r="I2021" t="s">
        <v>129</v>
      </c>
      <c r="J2021" t="s">
        <v>65</v>
      </c>
      <c r="K2021" s="1">
        <v>33597</v>
      </c>
      <c r="L2021" t="s">
        <v>36</v>
      </c>
      <c r="M2021" t="s">
        <v>48</v>
      </c>
      <c r="N2021" t="s">
        <v>38</v>
      </c>
      <c r="O2021" t="s">
        <v>77</v>
      </c>
      <c r="P2021" t="s">
        <v>40</v>
      </c>
      <c r="Q2021">
        <v>2</v>
      </c>
      <c r="R2021" s="1">
        <v>45113</v>
      </c>
      <c r="S2021">
        <v>3</v>
      </c>
      <c r="T2021">
        <v>4</v>
      </c>
      <c r="U2021">
        <v>3</v>
      </c>
      <c r="V2021" s="1">
        <v>44808</v>
      </c>
      <c r="W2021" t="s">
        <v>92</v>
      </c>
      <c r="X2021" t="s">
        <v>42</v>
      </c>
      <c r="Y2021" t="s">
        <v>73</v>
      </c>
      <c r="Z2021">
        <v>1</v>
      </c>
      <c r="AA2021">
        <v>100.45</v>
      </c>
      <c r="AB2021">
        <v>28</v>
      </c>
      <c r="AC2021" t="str" cm="1">
        <f t="array" ref="AC2021">_xlfn.IFS(AB2021 &lt;=29, "Young Adult", AB2021 &lt;=44, "Adult", AB2021 &lt;=59, "Middle Age", AB2021 &gt; 59, "Old")</f>
        <v>Young Adult</v>
      </c>
      <c r="AD2021">
        <f t="shared" ca="1" si="62"/>
        <v>7</v>
      </c>
      <c r="AE2021" t="str" cm="1">
        <f t="array" ref="AE2021">_xlfn.IFS(S2021 &lt; 3, "Low", S2021 &lt;= 4, "Medium", S2021 &gt; 4, "High")</f>
        <v>Medium</v>
      </c>
      <c r="AF2021" t="str" cm="1">
        <f t="array" ref="AF2021">_xlfn.IFS(T2021 &lt; 3, "Unsatisfied", T2021 &lt;= 4, "Neutral", T2021 &gt; 4, "Satisfied" )</f>
        <v>Neutral</v>
      </c>
      <c r="AG2021" t="str" cm="1">
        <f t="array" ref="AG2021">_xlfn.IFS(Q2021 &lt; 3, "Needs Improvement", Q2021 &lt;= 4, "Good", Q2021 &gt; 4, "Excellent" )</f>
        <v>Needs Improvement</v>
      </c>
      <c r="AH2021" t="str">
        <f t="shared" si="63"/>
        <v>Needs Improvement</v>
      </c>
    </row>
    <row r="2022" spans="1:34" x14ac:dyDescent="0.35">
      <c r="A2022">
        <v>2544</v>
      </c>
      <c r="B2022" s="1">
        <v>45068</v>
      </c>
      <c r="C2022" t="s">
        <v>145</v>
      </c>
      <c r="D2022" t="s">
        <v>85</v>
      </c>
      <c r="E2022" t="s">
        <v>30</v>
      </c>
      <c r="F2022" t="s">
        <v>55</v>
      </c>
      <c r="G2022" t="s">
        <v>32</v>
      </c>
      <c r="H2022" t="s">
        <v>33</v>
      </c>
      <c r="I2022" t="s">
        <v>95</v>
      </c>
      <c r="J2022" t="s">
        <v>89</v>
      </c>
      <c r="K2022" s="1">
        <v>16906</v>
      </c>
      <c r="L2022" t="s">
        <v>36</v>
      </c>
      <c r="M2022" t="s">
        <v>48</v>
      </c>
      <c r="N2022" t="s">
        <v>38</v>
      </c>
      <c r="O2022" t="s">
        <v>67</v>
      </c>
      <c r="P2022" t="s">
        <v>40</v>
      </c>
      <c r="Q2022">
        <v>1</v>
      </c>
      <c r="R2022" s="1">
        <v>45114</v>
      </c>
      <c r="S2022">
        <v>2</v>
      </c>
      <c r="T2022">
        <v>3</v>
      </c>
      <c r="U2022">
        <v>2</v>
      </c>
      <c r="V2022" s="1">
        <v>44953</v>
      </c>
      <c r="W2022" t="s">
        <v>92</v>
      </c>
      <c r="X2022" t="s">
        <v>42</v>
      </c>
      <c r="Y2022" t="s">
        <v>63</v>
      </c>
      <c r="Z2022">
        <v>2</v>
      </c>
      <c r="AA2022">
        <v>767.56</v>
      </c>
      <c r="AB2022">
        <v>77</v>
      </c>
      <c r="AC2022" t="str" cm="1">
        <f t="array" ref="AC2022">_xlfn.IFS(AB2022 &lt;=29, "Young Adult", AB2022 &lt;=44, "Adult", AB2022 &lt;=59, "Middle Age", AB2022 &gt; 59, "Old")</f>
        <v>Old</v>
      </c>
      <c r="AD2022">
        <f t="shared" ca="1" si="62"/>
        <v>3</v>
      </c>
      <c r="AE2022" t="str" cm="1">
        <f t="array" ref="AE2022">_xlfn.IFS(S2022 &lt; 3, "Low", S2022 &lt;= 4, "Medium", S2022 &gt; 4, "High")</f>
        <v>Low</v>
      </c>
      <c r="AF2022" t="str" cm="1">
        <f t="array" ref="AF2022">_xlfn.IFS(T2022 &lt; 3, "Unsatisfied", T2022 &lt;= 4, "Neutral", T2022 &gt; 4, "Satisfied" )</f>
        <v>Neutral</v>
      </c>
      <c r="AG2022" t="str" cm="1">
        <f t="array" ref="AG2022">_xlfn.IFS(Q2022 &lt; 3, "Needs Improvement", Q2022 &lt;= 4, "Good", Q2022 &gt; 4, "Excellent" )</f>
        <v>Needs Improvement</v>
      </c>
      <c r="AH2022" t="str">
        <f t="shared" si="63"/>
        <v>Needs Improvement</v>
      </c>
    </row>
    <row r="2023" spans="1:34" x14ac:dyDescent="0.35">
      <c r="A2023">
        <v>2545</v>
      </c>
      <c r="B2023" s="1">
        <v>43456</v>
      </c>
      <c r="C2023" t="s">
        <v>145</v>
      </c>
      <c r="D2023" t="s">
        <v>94</v>
      </c>
      <c r="E2023" t="s">
        <v>30</v>
      </c>
      <c r="F2023" t="s">
        <v>31</v>
      </c>
      <c r="G2023" t="s">
        <v>56</v>
      </c>
      <c r="H2023" t="s">
        <v>55</v>
      </c>
      <c r="I2023" t="s">
        <v>95</v>
      </c>
      <c r="J2023" t="s">
        <v>96</v>
      </c>
      <c r="K2023" s="1">
        <v>18909</v>
      </c>
      <c r="L2023" t="s">
        <v>36</v>
      </c>
      <c r="M2023" t="s">
        <v>48</v>
      </c>
      <c r="N2023" t="s">
        <v>49</v>
      </c>
      <c r="O2023" t="s">
        <v>39</v>
      </c>
      <c r="P2023" t="s">
        <v>40</v>
      </c>
      <c r="Q2023">
        <v>4</v>
      </c>
      <c r="R2023" s="1">
        <v>44969</v>
      </c>
      <c r="S2023">
        <v>3</v>
      </c>
      <c r="T2023">
        <v>2</v>
      </c>
      <c r="U2023">
        <v>3</v>
      </c>
      <c r="V2023" s="1">
        <v>45104</v>
      </c>
      <c r="W2023" t="s">
        <v>41</v>
      </c>
      <c r="X2023" t="s">
        <v>42</v>
      </c>
      <c r="Y2023" t="s">
        <v>63</v>
      </c>
      <c r="Z2023">
        <v>1</v>
      </c>
      <c r="AA2023">
        <v>352.45</v>
      </c>
      <c r="AB2023">
        <v>67</v>
      </c>
      <c r="AC2023" t="str" cm="1">
        <f t="array" ref="AC2023">_xlfn.IFS(AB2023 &lt;=29, "Young Adult", AB2023 &lt;=44, "Adult", AB2023 &lt;=59, "Middle Age", AB2023 &gt; 59, "Old")</f>
        <v>Old</v>
      </c>
      <c r="AD2023">
        <f t="shared" ca="1" si="62"/>
        <v>7</v>
      </c>
      <c r="AE2023" t="str" cm="1">
        <f t="array" ref="AE2023">_xlfn.IFS(S2023 &lt; 3, "Low", S2023 &lt;= 4, "Medium", S2023 &gt; 4, "High")</f>
        <v>Medium</v>
      </c>
      <c r="AF2023" t="str" cm="1">
        <f t="array" ref="AF2023">_xlfn.IFS(T2023 &lt; 3, "Unsatisfied", T2023 &lt;= 4, "Neutral", T2023 &gt; 4, "Satisfied" )</f>
        <v>Unsatisfied</v>
      </c>
      <c r="AG2023" t="str" cm="1">
        <f t="array" ref="AG2023">_xlfn.IFS(Q2023 &lt; 3, "Needs Improvement", Q2023 &lt;= 4, "Good", Q2023 &gt; 4, "Excellent" )</f>
        <v>Good</v>
      </c>
      <c r="AH2023" t="str">
        <f t="shared" si="63"/>
        <v>Effective</v>
      </c>
    </row>
    <row r="2024" spans="1:34" x14ac:dyDescent="0.35">
      <c r="A2024">
        <v>2546</v>
      </c>
      <c r="B2024" s="1">
        <v>44873</v>
      </c>
      <c r="C2024" t="s">
        <v>150</v>
      </c>
      <c r="D2024" t="s">
        <v>54</v>
      </c>
      <c r="E2024" t="s">
        <v>30</v>
      </c>
      <c r="F2024" t="s">
        <v>46</v>
      </c>
      <c r="G2024" t="s">
        <v>45</v>
      </c>
      <c r="H2024" t="s">
        <v>46</v>
      </c>
      <c r="I2024" t="s">
        <v>95</v>
      </c>
      <c r="J2024" t="s">
        <v>35</v>
      </c>
      <c r="K2024" s="1">
        <v>32918</v>
      </c>
      <c r="L2024" t="s">
        <v>36</v>
      </c>
      <c r="M2024" t="s">
        <v>48</v>
      </c>
      <c r="N2024" t="s">
        <v>60</v>
      </c>
      <c r="O2024" t="s">
        <v>67</v>
      </c>
      <c r="P2024" t="s">
        <v>40</v>
      </c>
      <c r="Q2024">
        <v>4</v>
      </c>
      <c r="R2024" s="1">
        <v>44871</v>
      </c>
      <c r="S2024">
        <v>4</v>
      </c>
      <c r="T2024">
        <v>4</v>
      </c>
      <c r="U2024">
        <v>5</v>
      </c>
      <c r="V2024" s="1">
        <v>45068</v>
      </c>
      <c r="W2024" t="s">
        <v>50</v>
      </c>
      <c r="X2024" t="s">
        <v>42</v>
      </c>
      <c r="Y2024" t="s">
        <v>63</v>
      </c>
      <c r="Z2024">
        <v>3</v>
      </c>
      <c r="AA2024">
        <v>463.57</v>
      </c>
      <c r="AB2024">
        <v>32</v>
      </c>
      <c r="AC2024" t="str" cm="1">
        <f t="array" ref="AC2024">_xlfn.IFS(AB2024 &lt;=29, "Young Adult", AB2024 &lt;=44, "Adult", AB2024 &lt;=59, "Middle Age", AB2024 &gt; 59, "Old")</f>
        <v>Adult</v>
      </c>
      <c r="AD2024">
        <f t="shared" ca="1" si="62"/>
        <v>3</v>
      </c>
      <c r="AE2024" t="str" cm="1">
        <f t="array" ref="AE2024">_xlfn.IFS(S2024 &lt; 3, "Low", S2024 &lt;= 4, "Medium", S2024 &gt; 4, "High")</f>
        <v>Medium</v>
      </c>
      <c r="AF2024" t="str" cm="1">
        <f t="array" ref="AF2024">_xlfn.IFS(T2024 &lt; 3, "Unsatisfied", T2024 &lt;= 4, "Neutral", T2024 &gt; 4, "Satisfied" )</f>
        <v>Neutral</v>
      </c>
      <c r="AG2024" t="str" cm="1">
        <f t="array" ref="AG2024">_xlfn.IFS(Q2024 &lt; 3, "Needs Improvement", Q2024 &lt;= 4, "Good", Q2024 &gt; 4, "Excellent" )</f>
        <v>Good</v>
      </c>
      <c r="AH2024" t="str">
        <f t="shared" si="63"/>
        <v>Effective</v>
      </c>
    </row>
    <row r="2025" spans="1:34" x14ac:dyDescent="0.35">
      <c r="A2025">
        <v>2547</v>
      </c>
      <c r="B2025" s="1">
        <v>44380</v>
      </c>
      <c r="C2025" t="s">
        <v>146</v>
      </c>
      <c r="D2025" t="s">
        <v>81</v>
      </c>
      <c r="E2025" t="s">
        <v>30</v>
      </c>
      <c r="F2025" t="s">
        <v>55</v>
      </c>
      <c r="G2025" t="s">
        <v>45</v>
      </c>
      <c r="H2025" t="s">
        <v>33</v>
      </c>
      <c r="I2025" t="s">
        <v>57</v>
      </c>
      <c r="J2025" t="s">
        <v>65</v>
      </c>
      <c r="K2025" s="1">
        <v>25764</v>
      </c>
      <c r="L2025" t="s">
        <v>36</v>
      </c>
      <c r="M2025" t="s">
        <v>48</v>
      </c>
      <c r="N2025" t="s">
        <v>49</v>
      </c>
      <c r="O2025" t="s">
        <v>39</v>
      </c>
      <c r="P2025" t="s">
        <v>40</v>
      </c>
      <c r="Q2025">
        <v>4</v>
      </c>
      <c r="R2025" s="1">
        <v>45072</v>
      </c>
      <c r="S2025">
        <v>2</v>
      </c>
      <c r="T2025">
        <v>5</v>
      </c>
      <c r="U2025">
        <v>1</v>
      </c>
      <c r="V2025" s="1">
        <v>44811</v>
      </c>
      <c r="W2025" t="s">
        <v>41</v>
      </c>
      <c r="X2025" t="s">
        <v>42</v>
      </c>
      <c r="Y2025" t="s">
        <v>63</v>
      </c>
      <c r="Z2025">
        <v>4</v>
      </c>
      <c r="AA2025">
        <v>372.08</v>
      </c>
      <c r="AB2025">
        <v>51</v>
      </c>
      <c r="AC2025" t="str" cm="1">
        <f t="array" ref="AC2025">_xlfn.IFS(AB2025 &lt;=29, "Young Adult", AB2025 &lt;=44, "Adult", AB2025 &lt;=59, "Middle Age", AB2025 &gt; 59, "Old")</f>
        <v>Middle Age</v>
      </c>
      <c r="AD2025">
        <f t="shared" ca="1" si="62"/>
        <v>4</v>
      </c>
      <c r="AE2025" t="str" cm="1">
        <f t="array" ref="AE2025">_xlfn.IFS(S2025 &lt; 3, "Low", S2025 &lt;= 4, "Medium", S2025 &gt; 4, "High")</f>
        <v>Low</v>
      </c>
      <c r="AF2025" t="str" cm="1">
        <f t="array" ref="AF2025">_xlfn.IFS(T2025 &lt; 3, "Unsatisfied", T2025 &lt;= 4, "Neutral", T2025 &gt; 4, "Satisfied" )</f>
        <v>Satisfied</v>
      </c>
      <c r="AG2025" t="str" cm="1">
        <f t="array" ref="AG2025">_xlfn.IFS(Q2025 &lt; 3, "Needs Improvement", Q2025 &lt;= 4, "Good", Q2025 &gt; 4, "Excellent" )</f>
        <v>Good</v>
      </c>
      <c r="AH2025" t="str">
        <f t="shared" si="63"/>
        <v>Effective</v>
      </c>
    </row>
    <row r="2026" spans="1:34" x14ac:dyDescent="0.35">
      <c r="A2026">
        <v>2548</v>
      </c>
      <c r="B2026" s="1">
        <v>43418</v>
      </c>
      <c r="C2026" t="s">
        <v>139</v>
      </c>
      <c r="D2026" t="s">
        <v>94</v>
      </c>
      <c r="E2026" t="s">
        <v>30</v>
      </c>
      <c r="F2026" t="s">
        <v>31</v>
      </c>
      <c r="G2026" t="s">
        <v>45</v>
      </c>
      <c r="H2026" t="s">
        <v>33</v>
      </c>
      <c r="I2026" t="s">
        <v>95</v>
      </c>
      <c r="J2026" t="s">
        <v>58</v>
      </c>
      <c r="K2026" s="1">
        <v>19771</v>
      </c>
      <c r="L2026" t="s">
        <v>36</v>
      </c>
      <c r="M2026" t="s">
        <v>37</v>
      </c>
      <c r="N2026" t="s">
        <v>60</v>
      </c>
      <c r="O2026" t="s">
        <v>77</v>
      </c>
      <c r="P2026" t="s">
        <v>40</v>
      </c>
      <c r="Q2026">
        <v>1</v>
      </c>
      <c r="R2026" s="1">
        <v>44780</v>
      </c>
      <c r="S2026">
        <v>2</v>
      </c>
      <c r="T2026">
        <v>5</v>
      </c>
      <c r="U2026">
        <v>3</v>
      </c>
      <c r="V2026" s="1">
        <v>44940</v>
      </c>
      <c r="W2026" t="s">
        <v>62</v>
      </c>
      <c r="X2026" t="s">
        <v>51</v>
      </c>
      <c r="Y2026" t="s">
        <v>43</v>
      </c>
      <c r="Z2026">
        <v>3</v>
      </c>
      <c r="AA2026">
        <v>670.58</v>
      </c>
      <c r="AB2026">
        <v>64</v>
      </c>
      <c r="AC2026" t="str" cm="1">
        <f t="array" ref="AC2026">_xlfn.IFS(AB2026 &lt;=29, "Young Adult", AB2026 &lt;=44, "Adult", AB2026 &lt;=59, "Middle Age", AB2026 &gt; 59, "Old")</f>
        <v>Old</v>
      </c>
      <c r="AD2026">
        <f t="shared" ca="1" si="62"/>
        <v>7</v>
      </c>
      <c r="AE2026" t="str" cm="1">
        <f t="array" ref="AE2026">_xlfn.IFS(S2026 &lt; 3, "Low", S2026 &lt;= 4, "Medium", S2026 &gt; 4, "High")</f>
        <v>Low</v>
      </c>
      <c r="AF2026" t="str" cm="1">
        <f t="array" ref="AF2026">_xlfn.IFS(T2026 &lt; 3, "Unsatisfied", T2026 &lt;= 4, "Neutral", T2026 &gt; 4, "Satisfied" )</f>
        <v>Satisfied</v>
      </c>
      <c r="AG2026" t="str" cm="1">
        <f t="array" ref="AG2026">_xlfn.IFS(Q2026 &lt; 3, "Needs Improvement", Q2026 &lt;= 4, "Good", Q2026 &gt; 4, "Excellent" )</f>
        <v>Needs Improvement</v>
      </c>
      <c r="AH2026" t="str">
        <f t="shared" si="63"/>
        <v>Needs Improvement</v>
      </c>
    </row>
    <row r="2027" spans="1:34" x14ac:dyDescent="0.35">
      <c r="A2027">
        <v>2549</v>
      </c>
      <c r="B2027" s="1">
        <v>44457</v>
      </c>
      <c r="C2027" t="s">
        <v>139</v>
      </c>
      <c r="D2027" t="s">
        <v>54</v>
      </c>
      <c r="E2027" t="s">
        <v>30</v>
      </c>
      <c r="F2027" t="s">
        <v>31</v>
      </c>
      <c r="G2027" t="s">
        <v>45</v>
      </c>
      <c r="H2027" t="s">
        <v>46</v>
      </c>
      <c r="I2027" t="s">
        <v>95</v>
      </c>
      <c r="J2027" t="s">
        <v>70</v>
      </c>
      <c r="K2027" s="1">
        <v>23196</v>
      </c>
      <c r="L2027" t="s">
        <v>36</v>
      </c>
      <c r="M2027" t="s">
        <v>37</v>
      </c>
      <c r="N2027" t="s">
        <v>38</v>
      </c>
      <c r="O2027" t="s">
        <v>77</v>
      </c>
      <c r="P2027" t="s">
        <v>40</v>
      </c>
      <c r="Q2027">
        <v>5</v>
      </c>
      <c r="R2027" s="1">
        <v>44944</v>
      </c>
      <c r="S2027">
        <v>4</v>
      </c>
      <c r="T2027">
        <v>3</v>
      </c>
      <c r="U2027">
        <v>5</v>
      </c>
      <c r="V2027" s="1">
        <v>44913</v>
      </c>
      <c r="W2027" t="s">
        <v>62</v>
      </c>
      <c r="X2027" t="s">
        <v>42</v>
      </c>
      <c r="Y2027" t="s">
        <v>73</v>
      </c>
      <c r="Z2027">
        <v>2</v>
      </c>
      <c r="AA2027">
        <v>399.97</v>
      </c>
      <c r="AB2027">
        <v>58</v>
      </c>
      <c r="AC2027" t="str" cm="1">
        <f t="array" ref="AC2027">_xlfn.IFS(AB2027 &lt;=29, "Young Adult", AB2027 &lt;=44, "Adult", AB2027 &lt;=59, "Middle Age", AB2027 &gt; 59, "Old")</f>
        <v>Middle Age</v>
      </c>
      <c r="AD2027">
        <f t="shared" ca="1" si="62"/>
        <v>4</v>
      </c>
      <c r="AE2027" t="str" cm="1">
        <f t="array" ref="AE2027">_xlfn.IFS(S2027 &lt; 3, "Low", S2027 &lt;= 4, "Medium", S2027 &gt; 4, "High")</f>
        <v>Medium</v>
      </c>
      <c r="AF2027" t="str" cm="1">
        <f t="array" ref="AF2027">_xlfn.IFS(T2027 &lt; 3, "Unsatisfied", T2027 &lt;= 4, "Neutral", T2027 &gt; 4, "Satisfied" )</f>
        <v>Neutral</v>
      </c>
      <c r="AG2027" t="str" cm="1">
        <f t="array" ref="AG2027">_xlfn.IFS(Q2027 &lt; 3, "Needs Improvement", Q2027 &lt;= 4, "Good", Q2027 &gt; 4, "Excellent" )</f>
        <v>Excellent</v>
      </c>
      <c r="AH2027" t="str">
        <f t="shared" si="63"/>
        <v>Highly Effective</v>
      </c>
    </row>
    <row r="2028" spans="1:34" x14ac:dyDescent="0.35">
      <c r="A2028">
        <v>2550</v>
      </c>
      <c r="B2028" s="1">
        <v>44154</v>
      </c>
      <c r="C2028" t="s">
        <v>127</v>
      </c>
      <c r="D2028" t="s">
        <v>74</v>
      </c>
      <c r="E2028" t="s">
        <v>30</v>
      </c>
      <c r="F2028" t="s">
        <v>31</v>
      </c>
      <c r="G2028" t="s">
        <v>45</v>
      </c>
      <c r="H2028" t="s">
        <v>46</v>
      </c>
      <c r="I2028" t="s">
        <v>129</v>
      </c>
      <c r="J2028" t="s">
        <v>65</v>
      </c>
      <c r="K2028" s="1">
        <v>19109</v>
      </c>
      <c r="L2028" t="s">
        <v>36</v>
      </c>
      <c r="M2028" t="s">
        <v>37</v>
      </c>
      <c r="N2028" t="s">
        <v>38</v>
      </c>
      <c r="O2028" t="s">
        <v>39</v>
      </c>
      <c r="P2028" t="s">
        <v>40</v>
      </c>
      <c r="Q2028">
        <v>5</v>
      </c>
      <c r="R2028" s="1">
        <v>44927</v>
      </c>
      <c r="S2028">
        <v>3</v>
      </c>
      <c r="T2028">
        <v>1</v>
      </c>
      <c r="U2028">
        <v>1</v>
      </c>
      <c r="V2028" s="1">
        <v>44843</v>
      </c>
      <c r="W2028" t="s">
        <v>62</v>
      </c>
      <c r="X2028" t="s">
        <v>42</v>
      </c>
      <c r="Y2028" t="s">
        <v>52</v>
      </c>
      <c r="Z2028">
        <v>5</v>
      </c>
      <c r="AA2028">
        <v>997.89</v>
      </c>
      <c r="AB2028">
        <v>68</v>
      </c>
      <c r="AC2028" t="str" cm="1">
        <f t="array" ref="AC2028">_xlfn.IFS(AB2028 &lt;=29, "Young Adult", AB2028 &lt;=44, "Adult", AB2028 &lt;=59, "Middle Age", AB2028 &gt; 59, "Old")</f>
        <v>Old</v>
      </c>
      <c r="AD2028">
        <f t="shared" ca="1" si="62"/>
        <v>5</v>
      </c>
      <c r="AE2028" t="str" cm="1">
        <f t="array" ref="AE2028">_xlfn.IFS(S2028 &lt; 3, "Low", S2028 &lt;= 4, "Medium", S2028 &gt; 4, "High")</f>
        <v>Medium</v>
      </c>
      <c r="AF2028" t="str" cm="1">
        <f t="array" ref="AF2028">_xlfn.IFS(T2028 &lt; 3, "Unsatisfied", T2028 &lt;= 4, "Neutral", T2028 &gt; 4, "Satisfied" )</f>
        <v>Unsatisfied</v>
      </c>
      <c r="AG2028" t="str" cm="1">
        <f t="array" ref="AG2028">_xlfn.IFS(Q2028 &lt; 3, "Needs Improvement", Q2028 &lt;= 4, "Good", Q2028 &gt; 4, "Excellent" )</f>
        <v>Excellent</v>
      </c>
      <c r="AH2028" t="str">
        <f t="shared" si="63"/>
        <v>Needs Improvement</v>
      </c>
    </row>
    <row r="2029" spans="1:34" x14ac:dyDescent="0.35">
      <c r="A2029">
        <v>2551</v>
      </c>
      <c r="B2029" s="1">
        <v>45050</v>
      </c>
      <c r="C2029" t="s">
        <v>128</v>
      </c>
      <c r="D2029" t="s">
        <v>81</v>
      </c>
      <c r="E2029" t="s">
        <v>30</v>
      </c>
      <c r="F2029" t="s">
        <v>55</v>
      </c>
      <c r="G2029" t="s">
        <v>56</v>
      </c>
      <c r="H2029" t="s">
        <v>33</v>
      </c>
      <c r="I2029" t="s">
        <v>129</v>
      </c>
      <c r="J2029" t="s">
        <v>65</v>
      </c>
      <c r="K2029" s="1">
        <v>32275</v>
      </c>
      <c r="L2029" t="s">
        <v>36</v>
      </c>
      <c r="M2029" t="s">
        <v>37</v>
      </c>
      <c r="N2029" t="s">
        <v>60</v>
      </c>
      <c r="O2029" t="s">
        <v>39</v>
      </c>
      <c r="P2029" t="s">
        <v>40</v>
      </c>
      <c r="Q2029">
        <v>1</v>
      </c>
      <c r="R2029" s="1">
        <v>44807</v>
      </c>
      <c r="S2029">
        <v>4</v>
      </c>
      <c r="T2029">
        <v>2</v>
      </c>
      <c r="U2029">
        <v>2</v>
      </c>
      <c r="V2029" s="1">
        <v>45140</v>
      </c>
      <c r="W2029" t="s">
        <v>92</v>
      </c>
      <c r="X2029" t="s">
        <v>42</v>
      </c>
      <c r="Y2029" t="s">
        <v>63</v>
      </c>
      <c r="Z2029">
        <v>2</v>
      </c>
      <c r="AA2029">
        <v>985</v>
      </c>
      <c r="AB2029">
        <v>35</v>
      </c>
      <c r="AC2029" t="str" cm="1">
        <f t="array" ref="AC2029">_xlfn.IFS(AB2029 &lt;=29, "Young Adult", AB2029 &lt;=44, "Adult", AB2029 &lt;=59, "Middle Age", AB2029 &gt; 59, "Old")</f>
        <v>Adult</v>
      </c>
      <c r="AD2029">
        <f t="shared" ca="1" si="62"/>
        <v>3</v>
      </c>
      <c r="AE2029" t="str" cm="1">
        <f t="array" ref="AE2029">_xlfn.IFS(S2029 &lt; 3, "Low", S2029 &lt;= 4, "Medium", S2029 &gt; 4, "High")</f>
        <v>Medium</v>
      </c>
      <c r="AF2029" t="str" cm="1">
        <f t="array" ref="AF2029">_xlfn.IFS(T2029 &lt; 3, "Unsatisfied", T2029 &lt;= 4, "Neutral", T2029 &gt; 4, "Satisfied" )</f>
        <v>Unsatisfied</v>
      </c>
      <c r="AG2029" t="str" cm="1">
        <f t="array" ref="AG2029">_xlfn.IFS(Q2029 &lt; 3, "Needs Improvement", Q2029 &lt;= 4, "Good", Q2029 &gt; 4, "Excellent" )</f>
        <v>Needs Improvement</v>
      </c>
      <c r="AH2029" t="str">
        <f t="shared" si="63"/>
        <v>Needs Improvement</v>
      </c>
    </row>
    <row r="2030" spans="1:34" x14ac:dyDescent="0.35">
      <c r="A2030">
        <v>2552</v>
      </c>
      <c r="B2030" s="1">
        <v>44947</v>
      </c>
      <c r="C2030" t="s">
        <v>128</v>
      </c>
      <c r="D2030" t="s">
        <v>54</v>
      </c>
      <c r="E2030" t="s">
        <v>30</v>
      </c>
      <c r="F2030" t="s">
        <v>55</v>
      </c>
      <c r="G2030" t="s">
        <v>56</v>
      </c>
      <c r="H2030" t="s">
        <v>33</v>
      </c>
      <c r="I2030" t="s">
        <v>129</v>
      </c>
      <c r="J2030" t="s">
        <v>96</v>
      </c>
      <c r="K2030" s="1">
        <v>20031</v>
      </c>
      <c r="L2030" t="s">
        <v>36</v>
      </c>
      <c r="M2030" t="s">
        <v>48</v>
      </c>
      <c r="N2030" t="s">
        <v>38</v>
      </c>
      <c r="O2030" t="s">
        <v>61</v>
      </c>
      <c r="P2030" t="s">
        <v>40</v>
      </c>
      <c r="Q2030">
        <v>5</v>
      </c>
      <c r="R2030" s="1">
        <v>44853</v>
      </c>
      <c r="S2030">
        <v>3</v>
      </c>
      <c r="T2030">
        <v>2</v>
      </c>
      <c r="U2030">
        <v>3</v>
      </c>
      <c r="V2030" s="1">
        <v>44825</v>
      </c>
      <c r="W2030" t="s">
        <v>50</v>
      </c>
      <c r="X2030" t="s">
        <v>42</v>
      </c>
      <c r="Y2030" t="s">
        <v>63</v>
      </c>
      <c r="Z2030">
        <v>5</v>
      </c>
      <c r="AA2030">
        <v>573.47</v>
      </c>
      <c r="AB2030">
        <v>69</v>
      </c>
      <c r="AC2030" t="str" cm="1">
        <f t="array" ref="AC2030">_xlfn.IFS(AB2030 &lt;=29, "Young Adult", AB2030 &lt;=44, "Adult", AB2030 &lt;=59, "Middle Age", AB2030 &gt; 59, "Old")</f>
        <v>Old</v>
      </c>
      <c r="AD2030">
        <f t="shared" ca="1" si="62"/>
        <v>3</v>
      </c>
      <c r="AE2030" t="str" cm="1">
        <f t="array" ref="AE2030">_xlfn.IFS(S2030 &lt; 3, "Low", S2030 &lt;= 4, "Medium", S2030 &gt; 4, "High")</f>
        <v>Medium</v>
      </c>
      <c r="AF2030" t="str" cm="1">
        <f t="array" ref="AF2030">_xlfn.IFS(T2030 &lt; 3, "Unsatisfied", T2030 &lt;= 4, "Neutral", T2030 &gt; 4, "Satisfied" )</f>
        <v>Unsatisfied</v>
      </c>
      <c r="AG2030" t="str" cm="1">
        <f t="array" ref="AG2030">_xlfn.IFS(Q2030 &lt; 3, "Needs Improvement", Q2030 &lt;= 4, "Good", Q2030 &gt; 4, "Excellent" )</f>
        <v>Excellent</v>
      </c>
      <c r="AH2030" t="str">
        <f t="shared" si="63"/>
        <v>Effective</v>
      </c>
    </row>
    <row r="2031" spans="1:34" x14ac:dyDescent="0.35">
      <c r="A2031">
        <v>2553</v>
      </c>
      <c r="B2031" s="1">
        <v>44792</v>
      </c>
      <c r="C2031" t="s">
        <v>145</v>
      </c>
      <c r="D2031" t="s">
        <v>81</v>
      </c>
      <c r="E2031" t="s">
        <v>30</v>
      </c>
      <c r="F2031" t="s">
        <v>31</v>
      </c>
      <c r="G2031" t="s">
        <v>56</v>
      </c>
      <c r="H2031" t="s">
        <v>46</v>
      </c>
      <c r="I2031" t="s">
        <v>95</v>
      </c>
      <c r="J2031" t="s">
        <v>47</v>
      </c>
      <c r="K2031" s="1">
        <v>26946</v>
      </c>
      <c r="L2031" t="s">
        <v>36</v>
      </c>
      <c r="M2031" t="s">
        <v>48</v>
      </c>
      <c r="N2031" t="s">
        <v>60</v>
      </c>
      <c r="O2031" t="s">
        <v>77</v>
      </c>
      <c r="P2031" t="s">
        <v>40</v>
      </c>
      <c r="Q2031">
        <v>2</v>
      </c>
      <c r="R2031" s="1">
        <v>44850</v>
      </c>
      <c r="S2031">
        <v>2</v>
      </c>
      <c r="T2031">
        <v>2</v>
      </c>
      <c r="U2031">
        <v>2</v>
      </c>
      <c r="V2031" s="1">
        <v>44837</v>
      </c>
      <c r="W2031" t="s">
        <v>62</v>
      </c>
      <c r="X2031" t="s">
        <v>51</v>
      </c>
      <c r="Y2031" t="s">
        <v>43</v>
      </c>
      <c r="Z2031">
        <v>2</v>
      </c>
      <c r="AA2031">
        <v>414.08</v>
      </c>
      <c r="AB2031">
        <v>49</v>
      </c>
      <c r="AC2031" t="str" cm="1">
        <f t="array" ref="AC2031">_xlfn.IFS(AB2031 &lt;=29, "Young Adult", AB2031 &lt;=44, "Adult", AB2031 &lt;=59, "Middle Age", AB2031 &gt; 59, "Old")</f>
        <v>Middle Age</v>
      </c>
      <c r="AD2031">
        <f t="shared" ca="1" si="62"/>
        <v>3</v>
      </c>
      <c r="AE2031" t="str" cm="1">
        <f t="array" ref="AE2031">_xlfn.IFS(S2031 &lt; 3, "Low", S2031 &lt;= 4, "Medium", S2031 &gt; 4, "High")</f>
        <v>Low</v>
      </c>
      <c r="AF2031" t="str" cm="1">
        <f t="array" ref="AF2031">_xlfn.IFS(T2031 &lt; 3, "Unsatisfied", T2031 &lt;= 4, "Neutral", T2031 &gt; 4, "Satisfied" )</f>
        <v>Unsatisfied</v>
      </c>
      <c r="AG2031" t="str" cm="1">
        <f t="array" ref="AG2031">_xlfn.IFS(Q2031 &lt; 3, "Needs Improvement", Q2031 &lt;= 4, "Good", Q2031 &gt; 4, "Excellent" )</f>
        <v>Needs Improvement</v>
      </c>
      <c r="AH2031" t="str">
        <f t="shared" si="63"/>
        <v>Needs Improvement</v>
      </c>
    </row>
    <row r="2032" spans="1:34" x14ac:dyDescent="0.35">
      <c r="A2032">
        <v>2554</v>
      </c>
      <c r="B2032" s="1">
        <v>44760</v>
      </c>
      <c r="C2032" t="s">
        <v>145</v>
      </c>
      <c r="D2032" t="s">
        <v>54</v>
      </c>
      <c r="E2032" t="s">
        <v>30</v>
      </c>
      <c r="F2032" t="s">
        <v>46</v>
      </c>
      <c r="G2032" t="s">
        <v>45</v>
      </c>
      <c r="H2032" t="s">
        <v>55</v>
      </c>
      <c r="I2032" t="s">
        <v>95</v>
      </c>
      <c r="J2032" t="s">
        <v>75</v>
      </c>
      <c r="K2032" s="1">
        <v>33514</v>
      </c>
      <c r="L2032" t="s">
        <v>36</v>
      </c>
      <c r="M2032" t="s">
        <v>48</v>
      </c>
      <c r="N2032" t="s">
        <v>49</v>
      </c>
      <c r="O2032" t="s">
        <v>39</v>
      </c>
      <c r="P2032" t="s">
        <v>40</v>
      </c>
      <c r="Q2032">
        <v>1</v>
      </c>
      <c r="R2032" s="1">
        <v>44924</v>
      </c>
      <c r="S2032">
        <v>5</v>
      </c>
      <c r="T2032">
        <v>1</v>
      </c>
      <c r="U2032">
        <v>4</v>
      </c>
      <c r="V2032" s="1">
        <v>45136</v>
      </c>
      <c r="W2032" t="s">
        <v>92</v>
      </c>
      <c r="X2032" t="s">
        <v>51</v>
      </c>
      <c r="Y2032" t="s">
        <v>63</v>
      </c>
      <c r="Z2032">
        <v>5</v>
      </c>
      <c r="AA2032">
        <v>889.09</v>
      </c>
      <c r="AB2032">
        <v>31</v>
      </c>
      <c r="AC2032" t="str" cm="1">
        <f t="array" ref="AC2032">_xlfn.IFS(AB2032 &lt;=29, "Young Adult", AB2032 &lt;=44, "Adult", AB2032 &lt;=59, "Middle Age", AB2032 &gt; 59, "Old")</f>
        <v>Adult</v>
      </c>
      <c r="AD2032">
        <f t="shared" ca="1" si="62"/>
        <v>3</v>
      </c>
      <c r="AE2032" t="str" cm="1">
        <f t="array" ref="AE2032">_xlfn.IFS(S2032 &lt; 3, "Low", S2032 &lt;= 4, "Medium", S2032 &gt; 4, "High")</f>
        <v>High</v>
      </c>
      <c r="AF2032" t="str" cm="1">
        <f t="array" ref="AF2032">_xlfn.IFS(T2032 &lt; 3, "Unsatisfied", T2032 &lt;= 4, "Neutral", T2032 &gt; 4, "Satisfied" )</f>
        <v>Unsatisfied</v>
      </c>
      <c r="AG2032" t="str" cm="1">
        <f t="array" ref="AG2032">_xlfn.IFS(Q2032 &lt; 3, "Needs Improvement", Q2032 &lt;= 4, "Good", Q2032 &gt; 4, "Excellent" )</f>
        <v>Needs Improvement</v>
      </c>
      <c r="AH2032" t="str">
        <f t="shared" si="63"/>
        <v>Needs Improvement</v>
      </c>
    </row>
    <row r="2033" spans="1:34" x14ac:dyDescent="0.35">
      <c r="A2033">
        <v>2555</v>
      </c>
      <c r="B2033" s="1">
        <v>43691</v>
      </c>
      <c r="C2033" t="s">
        <v>150</v>
      </c>
      <c r="D2033" t="s">
        <v>69</v>
      </c>
      <c r="E2033" t="s">
        <v>30</v>
      </c>
      <c r="F2033" t="s">
        <v>55</v>
      </c>
      <c r="G2033" t="s">
        <v>45</v>
      </c>
      <c r="H2033" t="s">
        <v>33</v>
      </c>
      <c r="I2033" t="s">
        <v>95</v>
      </c>
      <c r="J2033" t="s">
        <v>103</v>
      </c>
      <c r="K2033" s="1">
        <v>20754</v>
      </c>
      <c r="L2033" t="s">
        <v>36</v>
      </c>
      <c r="M2033" t="s">
        <v>48</v>
      </c>
      <c r="N2033" t="s">
        <v>60</v>
      </c>
      <c r="O2033" t="s">
        <v>39</v>
      </c>
      <c r="P2033" t="s">
        <v>40</v>
      </c>
      <c r="Q2033">
        <v>2</v>
      </c>
      <c r="R2033" s="1">
        <v>45060</v>
      </c>
      <c r="S2033">
        <v>5</v>
      </c>
      <c r="T2033">
        <v>1</v>
      </c>
      <c r="U2033">
        <v>4</v>
      </c>
      <c r="V2033" s="1">
        <v>44944</v>
      </c>
      <c r="W2033" t="s">
        <v>68</v>
      </c>
      <c r="X2033" t="s">
        <v>42</v>
      </c>
      <c r="Y2033" t="s">
        <v>73</v>
      </c>
      <c r="Z2033">
        <v>3</v>
      </c>
      <c r="AA2033">
        <v>650.08000000000004</v>
      </c>
      <c r="AB2033">
        <v>63</v>
      </c>
      <c r="AC2033" t="str" cm="1">
        <f t="array" ref="AC2033">_xlfn.IFS(AB2033 &lt;=29, "Young Adult", AB2033 &lt;=44, "Adult", AB2033 &lt;=59, "Middle Age", AB2033 &gt; 59, "Old")</f>
        <v>Old</v>
      </c>
      <c r="AD2033">
        <f t="shared" ca="1" si="62"/>
        <v>6</v>
      </c>
      <c r="AE2033" t="str" cm="1">
        <f t="array" ref="AE2033">_xlfn.IFS(S2033 &lt; 3, "Low", S2033 &lt;= 4, "Medium", S2033 &gt; 4, "High")</f>
        <v>High</v>
      </c>
      <c r="AF2033" t="str" cm="1">
        <f t="array" ref="AF2033">_xlfn.IFS(T2033 &lt; 3, "Unsatisfied", T2033 &lt;= 4, "Neutral", T2033 &gt; 4, "Satisfied" )</f>
        <v>Unsatisfied</v>
      </c>
      <c r="AG2033" t="str" cm="1">
        <f t="array" ref="AG2033">_xlfn.IFS(Q2033 &lt; 3, "Needs Improvement", Q2033 &lt;= 4, "Good", Q2033 &gt; 4, "Excellent" )</f>
        <v>Needs Improvement</v>
      </c>
      <c r="AH2033" t="str">
        <f t="shared" si="63"/>
        <v>Needs Improvement</v>
      </c>
    </row>
    <row r="2034" spans="1:34" x14ac:dyDescent="0.35">
      <c r="A2034">
        <v>2556</v>
      </c>
      <c r="B2034" s="1">
        <v>44175</v>
      </c>
      <c r="C2034" t="s">
        <v>146</v>
      </c>
      <c r="D2034" t="s">
        <v>29</v>
      </c>
      <c r="E2034" t="s">
        <v>30</v>
      </c>
      <c r="F2034" t="s">
        <v>46</v>
      </c>
      <c r="G2034" t="s">
        <v>45</v>
      </c>
      <c r="H2034" t="s">
        <v>55</v>
      </c>
      <c r="I2034" t="s">
        <v>57</v>
      </c>
      <c r="J2034" t="s">
        <v>99</v>
      </c>
      <c r="K2034" s="1">
        <v>35180</v>
      </c>
      <c r="L2034" t="s">
        <v>36</v>
      </c>
      <c r="M2034" t="s">
        <v>48</v>
      </c>
      <c r="N2034" t="s">
        <v>38</v>
      </c>
      <c r="O2034" t="s">
        <v>67</v>
      </c>
      <c r="P2034" t="s">
        <v>40</v>
      </c>
      <c r="Q2034">
        <v>2</v>
      </c>
      <c r="R2034" s="1">
        <v>44958</v>
      </c>
      <c r="S2034">
        <v>4</v>
      </c>
      <c r="T2034">
        <v>1</v>
      </c>
      <c r="U2034">
        <v>3</v>
      </c>
      <c r="V2034" s="1">
        <v>44792</v>
      </c>
      <c r="W2034" t="s">
        <v>50</v>
      </c>
      <c r="X2034" t="s">
        <v>42</v>
      </c>
      <c r="Y2034" t="s">
        <v>73</v>
      </c>
      <c r="Z2034">
        <v>5</v>
      </c>
      <c r="AA2034">
        <v>283.57</v>
      </c>
      <c r="AB2034">
        <v>24</v>
      </c>
      <c r="AC2034" t="str" cm="1">
        <f t="array" ref="AC2034">_xlfn.IFS(AB2034 &lt;=29, "Young Adult", AB2034 &lt;=44, "Adult", AB2034 &lt;=59, "Middle Age", AB2034 &gt; 59, "Old")</f>
        <v>Young Adult</v>
      </c>
      <c r="AD2034">
        <f t="shared" ca="1" si="62"/>
        <v>5</v>
      </c>
      <c r="AE2034" t="str" cm="1">
        <f t="array" ref="AE2034">_xlfn.IFS(S2034 &lt; 3, "Low", S2034 &lt;= 4, "Medium", S2034 &gt; 4, "High")</f>
        <v>Medium</v>
      </c>
      <c r="AF2034" t="str" cm="1">
        <f t="array" ref="AF2034">_xlfn.IFS(T2034 &lt; 3, "Unsatisfied", T2034 &lt;= 4, "Neutral", T2034 &gt; 4, "Satisfied" )</f>
        <v>Unsatisfied</v>
      </c>
      <c r="AG2034" t="str" cm="1">
        <f t="array" ref="AG2034">_xlfn.IFS(Q2034 &lt; 3, "Needs Improvement", Q2034 &lt;= 4, "Good", Q2034 &gt; 4, "Excellent" )</f>
        <v>Needs Improvement</v>
      </c>
      <c r="AH2034" t="str">
        <f t="shared" si="63"/>
        <v>Needs Improvement</v>
      </c>
    </row>
    <row r="2035" spans="1:34" x14ac:dyDescent="0.35">
      <c r="A2035">
        <v>2557</v>
      </c>
      <c r="B2035" s="1">
        <v>43728</v>
      </c>
      <c r="C2035" t="s">
        <v>139</v>
      </c>
      <c r="D2035" t="s">
        <v>87</v>
      </c>
      <c r="E2035" t="s">
        <v>30</v>
      </c>
      <c r="F2035" t="s">
        <v>55</v>
      </c>
      <c r="G2035" t="s">
        <v>56</v>
      </c>
      <c r="H2035" t="s">
        <v>33</v>
      </c>
      <c r="I2035" t="s">
        <v>95</v>
      </c>
      <c r="J2035" t="s">
        <v>79</v>
      </c>
      <c r="K2035" s="1">
        <v>23545</v>
      </c>
      <c r="L2035" t="s">
        <v>36</v>
      </c>
      <c r="M2035" t="s">
        <v>37</v>
      </c>
      <c r="N2035" t="s">
        <v>72</v>
      </c>
      <c r="O2035" t="s">
        <v>67</v>
      </c>
      <c r="P2035" t="s">
        <v>40</v>
      </c>
      <c r="Q2035">
        <v>2</v>
      </c>
      <c r="R2035" s="1">
        <v>44808</v>
      </c>
      <c r="S2035">
        <v>1</v>
      </c>
      <c r="T2035">
        <v>3</v>
      </c>
      <c r="U2035">
        <v>1</v>
      </c>
      <c r="V2035" s="1">
        <v>44793</v>
      </c>
      <c r="W2035" t="s">
        <v>68</v>
      </c>
      <c r="X2035" t="s">
        <v>42</v>
      </c>
      <c r="Y2035" t="s">
        <v>63</v>
      </c>
      <c r="Z2035">
        <v>1</v>
      </c>
      <c r="AA2035">
        <v>908.5</v>
      </c>
      <c r="AB2035">
        <v>55</v>
      </c>
      <c r="AC2035" t="str" cm="1">
        <f t="array" ref="AC2035">_xlfn.IFS(AB2035 &lt;=29, "Young Adult", AB2035 &lt;=44, "Adult", AB2035 &lt;=59, "Middle Age", AB2035 &gt; 59, "Old")</f>
        <v>Middle Age</v>
      </c>
      <c r="AD2035">
        <f t="shared" ca="1" si="62"/>
        <v>6</v>
      </c>
      <c r="AE2035" t="str" cm="1">
        <f t="array" ref="AE2035">_xlfn.IFS(S2035 &lt; 3, "Low", S2035 &lt;= 4, "Medium", S2035 &gt; 4, "High")</f>
        <v>Low</v>
      </c>
      <c r="AF2035" t="str" cm="1">
        <f t="array" ref="AF2035">_xlfn.IFS(T2035 &lt; 3, "Unsatisfied", T2035 &lt;= 4, "Neutral", T2035 &gt; 4, "Satisfied" )</f>
        <v>Neutral</v>
      </c>
      <c r="AG2035" t="str" cm="1">
        <f t="array" ref="AG2035">_xlfn.IFS(Q2035 &lt; 3, "Needs Improvement", Q2035 &lt;= 4, "Good", Q2035 &gt; 4, "Excellent" )</f>
        <v>Needs Improvement</v>
      </c>
      <c r="AH2035" t="str">
        <f t="shared" si="63"/>
        <v>Needs Improvement</v>
      </c>
    </row>
    <row r="2036" spans="1:34" x14ac:dyDescent="0.35">
      <c r="A2036">
        <v>2558</v>
      </c>
      <c r="B2036" s="1">
        <v>44519</v>
      </c>
      <c r="C2036" t="s">
        <v>127</v>
      </c>
      <c r="D2036" t="s">
        <v>74</v>
      </c>
      <c r="E2036" t="s">
        <v>30</v>
      </c>
      <c r="F2036" t="s">
        <v>55</v>
      </c>
      <c r="G2036" t="s">
        <v>56</v>
      </c>
      <c r="H2036" t="s">
        <v>55</v>
      </c>
      <c r="I2036" t="s">
        <v>129</v>
      </c>
      <c r="J2036" t="s">
        <v>70</v>
      </c>
      <c r="K2036" s="1">
        <v>24071</v>
      </c>
      <c r="L2036" t="s">
        <v>36</v>
      </c>
      <c r="M2036" t="s">
        <v>37</v>
      </c>
      <c r="N2036" t="s">
        <v>84</v>
      </c>
      <c r="O2036" t="s">
        <v>39</v>
      </c>
      <c r="P2036" t="s">
        <v>40</v>
      </c>
      <c r="Q2036">
        <v>4</v>
      </c>
      <c r="R2036" s="1">
        <v>44910</v>
      </c>
      <c r="S2036">
        <v>2</v>
      </c>
      <c r="T2036">
        <v>4</v>
      </c>
      <c r="U2036">
        <v>5</v>
      </c>
      <c r="V2036" s="1">
        <v>44872</v>
      </c>
      <c r="W2036" t="s">
        <v>68</v>
      </c>
      <c r="X2036" t="s">
        <v>42</v>
      </c>
      <c r="Y2036" t="s">
        <v>43</v>
      </c>
      <c r="Z2036">
        <v>2</v>
      </c>
      <c r="AA2036">
        <v>900.85</v>
      </c>
      <c r="AB2036">
        <v>56</v>
      </c>
      <c r="AC2036" t="str" cm="1">
        <f t="array" ref="AC2036">_xlfn.IFS(AB2036 &lt;=29, "Young Adult", AB2036 &lt;=44, "Adult", AB2036 &lt;=59, "Middle Age", AB2036 &gt; 59, "Old")</f>
        <v>Middle Age</v>
      </c>
      <c r="AD2036">
        <f t="shared" ca="1" si="62"/>
        <v>4</v>
      </c>
      <c r="AE2036" t="str" cm="1">
        <f t="array" ref="AE2036">_xlfn.IFS(S2036 &lt; 3, "Low", S2036 &lt;= 4, "Medium", S2036 &gt; 4, "High")</f>
        <v>Low</v>
      </c>
      <c r="AF2036" t="str" cm="1">
        <f t="array" ref="AF2036">_xlfn.IFS(T2036 &lt; 3, "Unsatisfied", T2036 &lt;= 4, "Neutral", T2036 &gt; 4, "Satisfied" )</f>
        <v>Neutral</v>
      </c>
      <c r="AG2036" t="str" cm="1">
        <f t="array" ref="AG2036">_xlfn.IFS(Q2036 &lt; 3, "Needs Improvement", Q2036 &lt;= 4, "Good", Q2036 &gt; 4, "Excellent" )</f>
        <v>Good</v>
      </c>
      <c r="AH2036" t="str">
        <f t="shared" si="63"/>
        <v>Needs Improvement</v>
      </c>
    </row>
    <row r="2037" spans="1:34" x14ac:dyDescent="0.35">
      <c r="A2037">
        <v>2559</v>
      </c>
      <c r="B2037" s="1">
        <v>44680</v>
      </c>
      <c r="C2037" t="s">
        <v>128</v>
      </c>
      <c r="D2037" t="s">
        <v>81</v>
      </c>
      <c r="E2037" t="s">
        <v>30</v>
      </c>
      <c r="F2037" t="s">
        <v>46</v>
      </c>
      <c r="G2037" t="s">
        <v>56</v>
      </c>
      <c r="H2037" t="s">
        <v>55</v>
      </c>
      <c r="I2037" t="s">
        <v>129</v>
      </c>
      <c r="J2037" t="s">
        <v>70</v>
      </c>
      <c r="K2037" s="1">
        <v>21147</v>
      </c>
      <c r="L2037" t="s">
        <v>36</v>
      </c>
      <c r="M2037" t="s">
        <v>48</v>
      </c>
      <c r="N2037" t="s">
        <v>38</v>
      </c>
      <c r="O2037" t="s">
        <v>39</v>
      </c>
      <c r="P2037" t="s">
        <v>40</v>
      </c>
      <c r="Q2037">
        <v>1</v>
      </c>
      <c r="R2037" s="1">
        <v>45117</v>
      </c>
      <c r="S2037">
        <v>3</v>
      </c>
      <c r="T2037">
        <v>5</v>
      </c>
      <c r="U2037">
        <v>3</v>
      </c>
      <c r="V2037" s="1">
        <v>44823</v>
      </c>
      <c r="W2037" t="s">
        <v>92</v>
      </c>
      <c r="X2037" t="s">
        <v>51</v>
      </c>
      <c r="Y2037" t="s">
        <v>73</v>
      </c>
      <c r="Z2037">
        <v>3</v>
      </c>
      <c r="AA2037">
        <v>449.84</v>
      </c>
      <c r="AB2037">
        <v>65</v>
      </c>
      <c r="AC2037" t="str" cm="1">
        <f t="array" ref="AC2037">_xlfn.IFS(AB2037 &lt;=29, "Young Adult", AB2037 &lt;=44, "Adult", AB2037 &lt;=59, "Middle Age", AB2037 &gt; 59, "Old")</f>
        <v>Old</v>
      </c>
      <c r="AD2037">
        <f t="shared" ca="1" si="62"/>
        <v>4</v>
      </c>
      <c r="AE2037" t="str" cm="1">
        <f t="array" ref="AE2037">_xlfn.IFS(S2037 &lt; 3, "Low", S2037 &lt;= 4, "Medium", S2037 &gt; 4, "High")</f>
        <v>Medium</v>
      </c>
      <c r="AF2037" t="str" cm="1">
        <f t="array" ref="AF2037">_xlfn.IFS(T2037 &lt; 3, "Unsatisfied", T2037 &lt;= 4, "Neutral", T2037 &gt; 4, "Satisfied" )</f>
        <v>Satisfied</v>
      </c>
      <c r="AG2037" t="str" cm="1">
        <f t="array" ref="AG2037">_xlfn.IFS(Q2037 &lt; 3, "Needs Improvement", Q2037 &lt;= 4, "Good", Q2037 &gt; 4, "Excellent" )</f>
        <v>Needs Improvement</v>
      </c>
      <c r="AH2037" t="str">
        <f t="shared" si="63"/>
        <v>Needs Improvement</v>
      </c>
    </row>
    <row r="2038" spans="1:34" x14ac:dyDescent="0.35">
      <c r="A2038">
        <v>2560</v>
      </c>
      <c r="B2038" s="1">
        <v>44377</v>
      </c>
      <c r="C2038" t="s">
        <v>144</v>
      </c>
      <c r="D2038" t="s">
        <v>74</v>
      </c>
      <c r="E2038" t="s">
        <v>30</v>
      </c>
      <c r="F2038" t="s">
        <v>46</v>
      </c>
      <c r="G2038" t="s">
        <v>45</v>
      </c>
      <c r="H2038" t="s">
        <v>46</v>
      </c>
      <c r="I2038" t="s">
        <v>95</v>
      </c>
      <c r="J2038" t="s">
        <v>70</v>
      </c>
      <c r="K2038" s="1">
        <v>28130</v>
      </c>
      <c r="L2038" t="s">
        <v>36</v>
      </c>
      <c r="M2038" t="s">
        <v>48</v>
      </c>
      <c r="N2038" t="s">
        <v>72</v>
      </c>
      <c r="O2038" t="s">
        <v>39</v>
      </c>
      <c r="P2038" t="s">
        <v>40</v>
      </c>
      <c r="Q2038">
        <v>4</v>
      </c>
      <c r="R2038" s="1">
        <v>44853</v>
      </c>
      <c r="S2038">
        <v>5</v>
      </c>
      <c r="T2038">
        <v>1</v>
      </c>
      <c r="U2038">
        <v>5</v>
      </c>
      <c r="V2038" s="1">
        <v>45141</v>
      </c>
      <c r="W2038" t="s">
        <v>92</v>
      </c>
      <c r="X2038" t="s">
        <v>51</v>
      </c>
      <c r="Y2038" t="s">
        <v>43</v>
      </c>
      <c r="Z2038">
        <v>5</v>
      </c>
      <c r="AA2038">
        <v>981.9</v>
      </c>
      <c r="AB2038">
        <v>44</v>
      </c>
      <c r="AC2038" t="str" cm="1">
        <f t="array" ref="AC2038">_xlfn.IFS(AB2038 &lt;=29, "Young Adult", AB2038 &lt;=44, "Adult", AB2038 &lt;=59, "Middle Age", AB2038 &gt; 59, "Old")</f>
        <v>Adult</v>
      </c>
      <c r="AD2038">
        <f t="shared" ca="1" si="62"/>
        <v>4</v>
      </c>
      <c r="AE2038" t="str" cm="1">
        <f t="array" ref="AE2038">_xlfn.IFS(S2038 &lt; 3, "Low", S2038 &lt;= 4, "Medium", S2038 &gt; 4, "High")</f>
        <v>High</v>
      </c>
      <c r="AF2038" t="str" cm="1">
        <f t="array" ref="AF2038">_xlfn.IFS(T2038 &lt; 3, "Unsatisfied", T2038 &lt;= 4, "Neutral", T2038 &gt; 4, "Satisfied" )</f>
        <v>Unsatisfied</v>
      </c>
      <c r="AG2038" t="str" cm="1">
        <f t="array" ref="AG2038">_xlfn.IFS(Q2038 &lt; 3, "Needs Improvement", Q2038 &lt;= 4, "Good", Q2038 &gt; 4, "Excellent" )</f>
        <v>Good</v>
      </c>
      <c r="AH2038" t="str">
        <f t="shared" si="63"/>
        <v>Needs Improvement</v>
      </c>
    </row>
    <row r="2039" spans="1:34" x14ac:dyDescent="0.35">
      <c r="A2039">
        <v>2561</v>
      </c>
      <c r="B2039" s="1">
        <v>44392</v>
      </c>
      <c r="C2039" t="s">
        <v>145</v>
      </c>
      <c r="D2039" t="s">
        <v>81</v>
      </c>
      <c r="E2039" t="s">
        <v>30</v>
      </c>
      <c r="F2039" t="s">
        <v>31</v>
      </c>
      <c r="G2039" t="s">
        <v>56</v>
      </c>
      <c r="H2039" t="s">
        <v>33</v>
      </c>
      <c r="I2039" t="s">
        <v>95</v>
      </c>
      <c r="J2039" t="s">
        <v>65</v>
      </c>
      <c r="K2039" s="1">
        <v>20617</v>
      </c>
      <c r="L2039" t="s">
        <v>36</v>
      </c>
      <c r="M2039" t="s">
        <v>48</v>
      </c>
      <c r="N2039" t="s">
        <v>49</v>
      </c>
      <c r="O2039" t="s">
        <v>67</v>
      </c>
      <c r="P2039" t="s">
        <v>40</v>
      </c>
      <c r="Q2039">
        <v>2</v>
      </c>
      <c r="R2039" s="1">
        <v>45031</v>
      </c>
      <c r="S2039">
        <v>3</v>
      </c>
      <c r="T2039">
        <v>5</v>
      </c>
      <c r="U2039">
        <v>4</v>
      </c>
      <c r="V2039" s="1">
        <v>44914</v>
      </c>
      <c r="W2039" t="s">
        <v>68</v>
      </c>
      <c r="X2039" t="s">
        <v>51</v>
      </c>
      <c r="Y2039" t="s">
        <v>43</v>
      </c>
      <c r="Z2039">
        <v>4</v>
      </c>
      <c r="AA2039">
        <v>289.37</v>
      </c>
      <c r="AB2039">
        <v>65</v>
      </c>
      <c r="AC2039" t="str" cm="1">
        <f t="array" ref="AC2039">_xlfn.IFS(AB2039 &lt;=29, "Young Adult", AB2039 &lt;=44, "Adult", AB2039 &lt;=59, "Middle Age", AB2039 &gt; 59, "Old")</f>
        <v>Old</v>
      </c>
      <c r="AD2039">
        <f t="shared" ca="1" si="62"/>
        <v>4</v>
      </c>
      <c r="AE2039" t="str" cm="1">
        <f t="array" ref="AE2039">_xlfn.IFS(S2039 &lt; 3, "Low", S2039 &lt;= 4, "Medium", S2039 &gt; 4, "High")</f>
        <v>Medium</v>
      </c>
      <c r="AF2039" t="str" cm="1">
        <f t="array" ref="AF2039">_xlfn.IFS(T2039 &lt; 3, "Unsatisfied", T2039 &lt;= 4, "Neutral", T2039 &gt; 4, "Satisfied" )</f>
        <v>Satisfied</v>
      </c>
      <c r="AG2039" t="str" cm="1">
        <f t="array" ref="AG2039">_xlfn.IFS(Q2039 &lt; 3, "Needs Improvement", Q2039 &lt;= 4, "Good", Q2039 &gt; 4, "Excellent" )</f>
        <v>Needs Improvement</v>
      </c>
      <c r="AH2039" t="str">
        <f t="shared" si="63"/>
        <v>Needs Improvement</v>
      </c>
    </row>
    <row r="2040" spans="1:34" x14ac:dyDescent="0.35">
      <c r="A2040">
        <v>2562</v>
      </c>
      <c r="B2040" s="1">
        <v>44298</v>
      </c>
      <c r="C2040" t="s">
        <v>145</v>
      </c>
      <c r="D2040" t="s">
        <v>54</v>
      </c>
      <c r="E2040" t="s">
        <v>30</v>
      </c>
      <c r="F2040" t="s">
        <v>31</v>
      </c>
      <c r="G2040" t="s">
        <v>56</v>
      </c>
      <c r="H2040" t="s">
        <v>55</v>
      </c>
      <c r="I2040" t="s">
        <v>95</v>
      </c>
      <c r="J2040" t="s">
        <v>70</v>
      </c>
      <c r="K2040" s="1">
        <v>24794</v>
      </c>
      <c r="L2040" t="s">
        <v>36</v>
      </c>
      <c r="M2040" t="s">
        <v>48</v>
      </c>
      <c r="N2040" t="s">
        <v>60</v>
      </c>
      <c r="O2040" t="s">
        <v>67</v>
      </c>
      <c r="P2040" t="s">
        <v>40</v>
      </c>
      <c r="Q2040">
        <v>4</v>
      </c>
      <c r="R2040" s="1">
        <v>45033</v>
      </c>
      <c r="S2040">
        <v>1</v>
      </c>
      <c r="T2040">
        <v>4</v>
      </c>
      <c r="U2040">
        <v>3</v>
      </c>
      <c r="V2040" s="1">
        <v>45116</v>
      </c>
      <c r="W2040" t="s">
        <v>50</v>
      </c>
      <c r="X2040" t="s">
        <v>42</v>
      </c>
      <c r="Y2040" t="s">
        <v>43</v>
      </c>
      <c r="Z2040">
        <v>1</v>
      </c>
      <c r="AA2040">
        <v>657.23</v>
      </c>
      <c r="AB2040">
        <v>54</v>
      </c>
      <c r="AC2040" t="str" cm="1">
        <f t="array" ref="AC2040">_xlfn.IFS(AB2040 &lt;=29, "Young Adult", AB2040 &lt;=44, "Adult", AB2040 &lt;=59, "Middle Age", AB2040 &gt; 59, "Old")</f>
        <v>Middle Age</v>
      </c>
      <c r="AD2040">
        <f t="shared" ca="1" si="62"/>
        <v>5</v>
      </c>
      <c r="AE2040" t="str" cm="1">
        <f t="array" ref="AE2040">_xlfn.IFS(S2040 &lt; 3, "Low", S2040 &lt;= 4, "Medium", S2040 &gt; 4, "High")</f>
        <v>Low</v>
      </c>
      <c r="AF2040" t="str" cm="1">
        <f t="array" ref="AF2040">_xlfn.IFS(T2040 &lt; 3, "Unsatisfied", T2040 &lt;= 4, "Neutral", T2040 &gt; 4, "Satisfied" )</f>
        <v>Neutral</v>
      </c>
      <c r="AG2040" t="str" cm="1">
        <f t="array" ref="AG2040">_xlfn.IFS(Q2040 &lt; 3, "Needs Improvement", Q2040 &lt;= 4, "Good", Q2040 &gt; 4, "Excellent" )</f>
        <v>Good</v>
      </c>
      <c r="AH2040" t="str">
        <f t="shared" si="63"/>
        <v>Needs Improvement</v>
      </c>
    </row>
    <row r="2041" spans="1:34" x14ac:dyDescent="0.35">
      <c r="A2041">
        <v>2563</v>
      </c>
      <c r="B2041" s="1">
        <v>44173</v>
      </c>
      <c r="C2041" t="s">
        <v>150</v>
      </c>
      <c r="D2041" t="s">
        <v>69</v>
      </c>
      <c r="E2041" t="s">
        <v>30</v>
      </c>
      <c r="F2041" t="s">
        <v>31</v>
      </c>
      <c r="G2041" t="s">
        <v>56</v>
      </c>
      <c r="H2041" t="s">
        <v>33</v>
      </c>
      <c r="I2041" t="s">
        <v>95</v>
      </c>
      <c r="J2041" t="s">
        <v>97</v>
      </c>
      <c r="K2041" s="1">
        <v>19680</v>
      </c>
      <c r="L2041" t="s">
        <v>36</v>
      </c>
      <c r="M2041" t="s">
        <v>48</v>
      </c>
      <c r="N2041" t="s">
        <v>60</v>
      </c>
      <c r="O2041" t="s">
        <v>39</v>
      </c>
      <c r="P2041" t="s">
        <v>40</v>
      </c>
      <c r="Q2041">
        <v>2</v>
      </c>
      <c r="R2041" s="1">
        <v>44828</v>
      </c>
      <c r="S2041">
        <v>2</v>
      </c>
      <c r="T2041">
        <v>2</v>
      </c>
      <c r="U2041">
        <v>4</v>
      </c>
      <c r="V2041" s="1">
        <v>45141</v>
      </c>
      <c r="W2041" t="s">
        <v>50</v>
      </c>
      <c r="X2041" t="s">
        <v>51</v>
      </c>
      <c r="Y2041" t="s">
        <v>73</v>
      </c>
      <c r="Z2041">
        <v>5</v>
      </c>
      <c r="AA2041">
        <v>416.37</v>
      </c>
      <c r="AB2041">
        <v>67</v>
      </c>
      <c r="AC2041" t="str" cm="1">
        <f t="array" ref="AC2041">_xlfn.IFS(AB2041 &lt;=29, "Young Adult", AB2041 &lt;=44, "Adult", AB2041 &lt;=59, "Middle Age", AB2041 &gt; 59, "Old")</f>
        <v>Old</v>
      </c>
      <c r="AD2041">
        <f t="shared" ca="1" si="62"/>
        <v>5</v>
      </c>
      <c r="AE2041" t="str" cm="1">
        <f t="array" ref="AE2041">_xlfn.IFS(S2041 &lt; 3, "Low", S2041 &lt;= 4, "Medium", S2041 &gt; 4, "High")</f>
        <v>Low</v>
      </c>
      <c r="AF2041" t="str" cm="1">
        <f t="array" ref="AF2041">_xlfn.IFS(T2041 &lt; 3, "Unsatisfied", T2041 &lt;= 4, "Neutral", T2041 &gt; 4, "Satisfied" )</f>
        <v>Unsatisfied</v>
      </c>
      <c r="AG2041" t="str" cm="1">
        <f t="array" ref="AG2041">_xlfn.IFS(Q2041 &lt; 3, "Needs Improvement", Q2041 &lt;= 4, "Good", Q2041 &gt; 4, "Excellent" )</f>
        <v>Needs Improvement</v>
      </c>
      <c r="AH2041" t="str">
        <f t="shared" si="63"/>
        <v>Needs Improvement</v>
      </c>
    </row>
    <row r="2042" spans="1:34" x14ac:dyDescent="0.35">
      <c r="A2042">
        <v>2564</v>
      </c>
      <c r="B2042" s="1">
        <v>43769</v>
      </c>
      <c r="C2042" t="s">
        <v>146</v>
      </c>
      <c r="D2042" t="s">
        <v>29</v>
      </c>
      <c r="E2042" t="s">
        <v>30</v>
      </c>
      <c r="F2042" t="s">
        <v>31</v>
      </c>
      <c r="G2042" t="s">
        <v>56</v>
      </c>
      <c r="H2042" t="s">
        <v>55</v>
      </c>
      <c r="I2042" t="s">
        <v>57</v>
      </c>
      <c r="J2042" t="s">
        <v>65</v>
      </c>
      <c r="K2042" s="1">
        <v>34891</v>
      </c>
      <c r="L2042" t="s">
        <v>36</v>
      </c>
      <c r="M2042" t="s">
        <v>48</v>
      </c>
      <c r="N2042" t="s">
        <v>49</v>
      </c>
      <c r="O2042" t="s">
        <v>67</v>
      </c>
      <c r="P2042" t="s">
        <v>40</v>
      </c>
      <c r="Q2042">
        <v>1</v>
      </c>
      <c r="R2042" s="1">
        <v>44906</v>
      </c>
      <c r="S2042">
        <v>1</v>
      </c>
      <c r="T2042">
        <v>4</v>
      </c>
      <c r="U2042">
        <v>4</v>
      </c>
      <c r="V2042" s="1">
        <v>45125</v>
      </c>
      <c r="W2042" t="s">
        <v>41</v>
      </c>
      <c r="X2042" t="s">
        <v>42</v>
      </c>
      <c r="Y2042" t="s">
        <v>63</v>
      </c>
      <c r="Z2042">
        <v>4</v>
      </c>
      <c r="AA2042">
        <v>624.9</v>
      </c>
      <c r="AB2042">
        <v>24</v>
      </c>
      <c r="AC2042" t="str" cm="1">
        <f t="array" ref="AC2042">_xlfn.IFS(AB2042 &lt;=29, "Young Adult", AB2042 &lt;=44, "Adult", AB2042 &lt;=59, "Middle Age", AB2042 &gt; 59, "Old")</f>
        <v>Young Adult</v>
      </c>
      <c r="AD2042">
        <f t="shared" ca="1" si="62"/>
        <v>6</v>
      </c>
      <c r="AE2042" t="str" cm="1">
        <f t="array" ref="AE2042">_xlfn.IFS(S2042 &lt; 3, "Low", S2042 &lt;= 4, "Medium", S2042 &gt; 4, "High")</f>
        <v>Low</v>
      </c>
      <c r="AF2042" t="str" cm="1">
        <f t="array" ref="AF2042">_xlfn.IFS(T2042 &lt; 3, "Unsatisfied", T2042 &lt;= 4, "Neutral", T2042 &gt; 4, "Satisfied" )</f>
        <v>Neutral</v>
      </c>
      <c r="AG2042" t="str" cm="1">
        <f t="array" ref="AG2042">_xlfn.IFS(Q2042 &lt; 3, "Needs Improvement", Q2042 &lt;= 4, "Good", Q2042 &gt; 4, "Excellent" )</f>
        <v>Needs Improvement</v>
      </c>
      <c r="AH2042" t="str">
        <f t="shared" si="63"/>
        <v>Needs Improvement</v>
      </c>
    </row>
    <row r="2043" spans="1:34" x14ac:dyDescent="0.35">
      <c r="A2043">
        <v>2565</v>
      </c>
      <c r="B2043" s="1">
        <v>43852</v>
      </c>
      <c r="C2043" t="s">
        <v>139</v>
      </c>
      <c r="D2043" t="s">
        <v>54</v>
      </c>
      <c r="E2043" t="s">
        <v>30</v>
      </c>
      <c r="F2043" t="s">
        <v>31</v>
      </c>
      <c r="G2043" t="s">
        <v>32</v>
      </c>
      <c r="H2043" t="s">
        <v>33</v>
      </c>
      <c r="I2043" t="s">
        <v>95</v>
      </c>
      <c r="J2043" t="s">
        <v>70</v>
      </c>
      <c r="K2043" s="1">
        <v>31365</v>
      </c>
      <c r="L2043" t="s">
        <v>36</v>
      </c>
      <c r="M2043" t="s">
        <v>37</v>
      </c>
      <c r="N2043" t="s">
        <v>38</v>
      </c>
      <c r="O2043" t="s">
        <v>67</v>
      </c>
      <c r="P2043" t="s">
        <v>40</v>
      </c>
      <c r="Q2043">
        <v>2</v>
      </c>
      <c r="R2043" s="1">
        <v>44790</v>
      </c>
      <c r="S2043">
        <v>2</v>
      </c>
      <c r="T2043">
        <v>5</v>
      </c>
      <c r="U2043">
        <v>4</v>
      </c>
      <c r="V2043" s="1">
        <v>44815</v>
      </c>
      <c r="W2043" t="s">
        <v>92</v>
      </c>
      <c r="X2043" t="s">
        <v>42</v>
      </c>
      <c r="Y2043" t="s">
        <v>73</v>
      </c>
      <c r="Z2043">
        <v>2</v>
      </c>
      <c r="AA2043">
        <v>559.05999999999995</v>
      </c>
      <c r="AB2043">
        <v>35</v>
      </c>
      <c r="AC2043" t="str" cm="1">
        <f t="array" ref="AC2043">_xlfn.IFS(AB2043 &lt;=29, "Young Adult", AB2043 &lt;=44, "Adult", AB2043 &lt;=59, "Middle Age", AB2043 &gt; 59, "Old")</f>
        <v>Adult</v>
      </c>
      <c r="AD2043">
        <f t="shared" ca="1" si="62"/>
        <v>6</v>
      </c>
      <c r="AE2043" t="str" cm="1">
        <f t="array" ref="AE2043">_xlfn.IFS(S2043 &lt; 3, "Low", S2043 &lt;= 4, "Medium", S2043 &gt; 4, "High")</f>
        <v>Low</v>
      </c>
      <c r="AF2043" t="str" cm="1">
        <f t="array" ref="AF2043">_xlfn.IFS(T2043 &lt; 3, "Unsatisfied", T2043 &lt;= 4, "Neutral", T2043 &gt; 4, "Satisfied" )</f>
        <v>Satisfied</v>
      </c>
      <c r="AG2043" t="str" cm="1">
        <f t="array" ref="AG2043">_xlfn.IFS(Q2043 &lt; 3, "Needs Improvement", Q2043 &lt;= 4, "Good", Q2043 &gt; 4, "Excellent" )</f>
        <v>Needs Improvement</v>
      </c>
      <c r="AH2043" t="str">
        <f t="shared" si="63"/>
        <v>Needs Improvement</v>
      </c>
    </row>
    <row r="2044" spans="1:34" x14ac:dyDescent="0.35">
      <c r="A2044">
        <v>2566</v>
      </c>
      <c r="B2044" s="1">
        <v>44824</v>
      </c>
      <c r="C2044" t="s">
        <v>127</v>
      </c>
      <c r="D2044" t="s">
        <v>29</v>
      </c>
      <c r="E2044" t="s">
        <v>30</v>
      </c>
      <c r="F2044" t="s">
        <v>55</v>
      </c>
      <c r="G2044" t="s">
        <v>56</v>
      </c>
      <c r="H2044" t="s">
        <v>55</v>
      </c>
      <c r="I2044" t="s">
        <v>129</v>
      </c>
      <c r="J2044" t="s">
        <v>65</v>
      </c>
      <c r="K2044" s="1">
        <v>24380</v>
      </c>
      <c r="L2044" t="s">
        <v>36</v>
      </c>
      <c r="M2044" t="s">
        <v>48</v>
      </c>
      <c r="N2044" t="s">
        <v>60</v>
      </c>
      <c r="O2044" t="s">
        <v>67</v>
      </c>
      <c r="P2044" t="s">
        <v>40</v>
      </c>
      <c r="Q2044">
        <v>2</v>
      </c>
      <c r="R2044" s="1">
        <v>45065</v>
      </c>
      <c r="S2044">
        <v>3</v>
      </c>
      <c r="T2044">
        <v>2</v>
      </c>
      <c r="U2044">
        <v>2</v>
      </c>
      <c r="V2044" s="1">
        <v>45136</v>
      </c>
      <c r="W2044" t="s">
        <v>62</v>
      </c>
      <c r="X2044" t="s">
        <v>51</v>
      </c>
      <c r="Y2044" t="s">
        <v>52</v>
      </c>
      <c r="Z2044">
        <v>5</v>
      </c>
      <c r="AA2044">
        <v>327.37</v>
      </c>
      <c r="AB2044">
        <v>56</v>
      </c>
      <c r="AC2044" t="str" cm="1">
        <f t="array" ref="AC2044">_xlfn.IFS(AB2044 &lt;=29, "Young Adult", AB2044 &lt;=44, "Adult", AB2044 &lt;=59, "Middle Age", AB2044 &gt; 59, "Old")</f>
        <v>Middle Age</v>
      </c>
      <c r="AD2044">
        <f t="shared" ca="1" si="62"/>
        <v>3</v>
      </c>
      <c r="AE2044" t="str" cm="1">
        <f t="array" ref="AE2044">_xlfn.IFS(S2044 &lt; 3, "Low", S2044 &lt;= 4, "Medium", S2044 &gt; 4, "High")</f>
        <v>Medium</v>
      </c>
      <c r="AF2044" t="str" cm="1">
        <f t="array" ref="AF2044">_xlfn.IFS(T2044 &lt; 3, "Unsatisfied", T2044 &lt;= 4, "Neutral", T2044 &gt; 4, "Satisfied" )</f>
        <v>Unsatisfied</v>
      </c>
      <c r="AG2044" t="str" cm="1">
        <f t="array" ref="AG2044">_xlfn.IFS(Q2044 &lt; 3, "Needs Improvement", Q2044 &lt;= 4, "Good", Q2044 &gt; 4, "Excellent" )</f>
        <v>Needs Improvement</v>
      </c>
      <c r="AH2044" t="str">
        <f t="shared" si="63"/>
        <v>Needs Improvement</v>
      </c>
    </row>
    <row r="2045" spans="1:34" x14ac:dyDescent="0.35">
      <c r="A2045">
        <v>2567</v>
      </c>
      <c r="B2045" s="1">
        <v>44917</v>
      </c>
      <c r="C2045" t="s">
        <v>144</v>
      </c>
      <c r="D2045" t="s">
        <v>29</v>
      </c>
      <c r="E2045" t="s">
        <v>30</v>
      </c>
      <c r="F2045" t="s">
        <v>55</v>
      </c>
      <c r="G2045" t="s">
        <v>56</v>
      </c>
      <c r="H2045" t="s">
        <v>46</v>
      </c>
      <c r="I2045" t="s">
        <v>95</v>
      </c>
      <c r="J2045" t="s">
        <v>70</v>
      </c>
      <c r="K2045" s="1">
        <v>21838</v>
      </c>
      <c r="L2045" t="s">
        <v>36</v>
      </c>
      <c r="M2045" t="s">
        <v>48</v>
      </c>
      <c r="N2045" t="s">
        <v>72</v>
      </c>
      <c r="O2045" t="s">
        <v>39</v>
      </c>
      <c r="P2045" t="s">
        <v>40</v>
      </c>
      <c r="Q2045">
        <v>5</v>
      </c>
      <c r="R2045" s="1">
        <v>44790</v>
      </c>
      <c r="S2045">
        <v>4</v>
      </c>
      <c r="T2045">
        <v>3</v>
      </c>
      <c r="U2045">
        <v>5</v>
      </c>
      <c r="V2045" s="1">
        <v>44858</v>
      </c>
      <c r="W2045" t="s">
        <v>92</v>
      </c>
      <c r="X2045" t="s">
        <v>42</v>
      </c>
      <c r="Y2045" t="s">
        <v>43</v>
      </c>
      <c r="Z2045">
        <v>2</v>
      </c>
      <c r="AA2045">
        <v>660.4</v>
      </c>
      <c r="AB2045">
        <v>63</v>
      </c>
      <c r="AC2045" t="str" cm="1">
        <f t="array" ref="AC2045">_xlfn.IFS(AB2045 &lt;=29, "Young Adult", AB2045 &lt;=44, "Adult", AB2045 &lt;=59, "Middle Age", AB2045 &gt; 59, "Old")</f>
        <v>Old</v>
      </c>
      <c r="AD2045">
        <f t="shared" ca="1" si="62"/>
        <v>3</v>
      </c>
      <c r="AE2045" t="str" cm="1">
        <f t="array" ref="AE2045">_xlfn.IFS(S2045 &lt; 3, "Low", S2045 &lt;= 4, "Medium", S2045 &gt; 4, "High")</f>
        <v>Medium</v>
      </c>
      <c r="AF2045" t="str" cm="1">
        <f t="array" ref="AF2045">_xlfn.IFS(T2045 &lt; 3, "Unsatisfied", T2045 &lt;= 4, "Neutral", T2045 &gt; 4, "Satisfied" )</f>
        <v>Neutral</v>
      </c>
      <c r="AG2045" t="str" cm="1">
        <f t="array" ref="AG2045">_xlfn.IFS(Q2045 &lt; 3, "Needs Improvement", Q2045 &lt;= 4, "Good", Q2045 &gt; 4, "Excellent" )</f>
        <v>Excellent</v>
      </c>
      <c r="AH2045" t="str">
        <f t="shared" si="63"/>
        <v>Needs Improvement</v>
      </c>
    </row>
    <row r="2046" spans="1:34" x14ac:dyDescent="0.35">
      <c r="A2046">
        <v>2568</v>
      </c>
      <c r="B2046" s="1">
        <v>43536</v>
      </c>
      <c r="C2046" t="s">
        <v>145</v>
      </c>
      <c r="D2046" t="s">
        <v>44</v>
      </c>
      <c r="E2046" t="s">
        <v>30</v>
      </c>
      <c r="F2046" t="s">
        <v>55</v>
      </c>
      <c r="G2046" t="s">
        <v>32</v>
      </c>
      <c r="H2046" t="s">
        <v>55</v>
      </c>
      <c r="I2046" t="s">
        <v>95</v>
      </c>
      <c r="J2046" t="s">
        <v>47</v>
      </c>
      <c r="K2046" s="1">
        <v>32990</v>
      </c>
      <c r="L2046" t="s">
        <v>36</v>
      </c>
      <c r="M2046" t="s">
        <v>48</v>
      </c>
      <c r="N2046" t="s">
        <v>84</v>
      </c>
      <c r="O2046" t="s">
        <v>39</v>
      </c>
      <c r="P2046" t="s">
        <v>40</v>
      </c>
      <c r="Q2046">
        <v>4</v>
      </c>
      <c r="R2046" s="1">
        <v>45099</v>
      </c>
      <c r="S2046">
        <v>3</v>
      </c>
      <c r="T2046">
        <v>5</v>
      </c>
      <c r="U2046">
        <v>2</v>
      </c>
      <c r="V2046" s="1">
        <v>44910</v>
      </c>
      <c r="W2046" t="s">
        <v>41</v>
      </c>
      <c r="X2046" t="s">
        <v>51</v>
      </c>
      <c r="Y2046" t="s">
        <v>73</v>
      </c>
      <c r="Z2046">
        <v>5</v>
      </c>
      <c r="AA2046">
        <v>477.46</v>
      </c>
      <c r="AB2046">
        <v>29</v>
      </c>
      <c r="AC2046" t="str" cm="1">
        <f t="array" ref="AC2046">_xlfn.IFS(AB2046 &lt;=29, "Young Adult", AB2046 &lt;=44, "Adult", AB2046 &lt;=59, "Middle Age", AB2046 &gt; 59, "Old")</f>
        <v>Young Adult</v>
      </c>
      <c r="AD2046">
        <f t="shared" ca="1" si="62"/>
        <v>7</v>
      </c>
      <c r="AE2046" t="str" cm="1">
        <f t="array" ref="AE2046">_xlfn.IFS(S2046 &lt; 3, "Low", S2046 &lt;= 4, "Medium", S2046 &gt; 4, "High")</f>
        <v>Medium</v>
      </c>
      <c r="AF2046" t="str" cm="1">
        <f t="array" ref="AF2046">_xlfn.IFS(T2046 &lt; 3, "Unsatisfied", T2046 &lt;= 4, "Neutral", T2046 &gt; 4, "Satisfied" )</f>
        <v>Satisfied</v>
      </c>
      <c r="AG2046" t="str" cm="1">
        <f t="array" ref="AG2046">_xlfn.IFS(Q2046 &lt; 3, "Needs Improvement", Q2046 &lt;= 4, "Good", Q2046 &gt; 4, "Excellent" )</f>
        <v>Good</v>
      </c>
      <c r="AH2046" t="str">
        <f t="shared" si="63"/>
        <v>Needs Improvement</v>
      </c>
    </row>
    <row r="2047" spans="1:34" x14ac:dyDescent="0.35">
      <c r="A2047">
        <v>2569</v>
      </c>
      <c r="B2047" s="1">
        <v>44476</v>
      </c>
      <c r="C2047" t="s">
        <v>145</v>
      </c>
      <c r="D2047" t="s">
        <v>87</v>
      </c>
      <c r="E2047" t="s">
        <v>30</v>
      </c>
      <c r="F2047" t="s">
        <v>55</v>
      </c>
      <c r="G2047" t="s">
        <v>32</v>
      </c>
      <c r="H2047" t="s">
        <v>33</v>
      </c>
      <c r="I2047" t="s">
        <v>95</v>
      </c>
      <c r="J2047" t="s">
        <v>65</v>
      </c>
      <c r="K2047" s="1">
        <v>34786</v>
      </c>
      <c r="L2047" t="s">
        <v>36</v>
      </c>
      <c r="M2047" t="s">
        <v>48</v>
      </c>
      <c r="N2047" t="s">
        <v>72</v>
      </c>
      <c r="O2047" t="s">
        <v>61</v>
      </c>
      <c r="P2047" t="s">
        <v>40</v>
      </c>
      <c r="Q2047">
        <v>2</v>
      </c>
      <c r="R2047" s="1">
        <v>45074</v>
      </c>
      <c r="S2047">
        <v>3</v>
      </c>
      <c r="T2047">
        <v>4</v>
      </c>
      <c r="U2047">
        <v>3</v>
      </c>
      <c r="V2047" s="1">
        <v>44941</v>
      </c>
      <c r="W2047" t="s">
        <v>62</v>
      </c>
      <c r="X2047" t="s">
        <v>42</v>
      </c>
      <c r="Y2047" t="s">
        <v>63</v>
      </c>
      <c r="Z2047">
        <v>2</v>
      </c>
      <c r="AA2047">
        <v>694.21</v>
      </c>
      <c r="AB2047">
        <v>26</v>
      </c>
      <c r="AC2047" t="str" cm="1">
        <f t="array" ref="AC2047">_xlfn.IFS(AB2047 &lt;=29, "Young Adult", AB2047 &lt;=44, "Adult", AB2047 &lt;=59, "Middle Age", AB2047 &gt; 59, "Old")</f>
        <v>Young Adult</v>
      </c>
      <c r="AD2047">
        <f t="shared" ca="1" si="62"/>
        <v>4</v>
      </c>
      <c r="AE2047" t="str" cm="1">
        <f t="array" ref="AE2047">_xlfn.IFS(S2047 &lt; 3, "Low", S2047 &lt;= 4, "Medium", S2047 &gt; 4, "High")</f>
        <v>Medium</v>
      </c>
      <c r="AF2047" t="str" cm="1">
        <f t="array" ref="AF2047">_xlfn.IFS(T2047 &lt; 3, "Unsatisfied", T2047 &lt;= 4, "Neutral", T2047 &gt; 4, "Satisfied" )</f>
        <v>Neutral</v>
      </c>
      <c r="AG2047" t="str" cm="1">
        <f t="array" ref="AG2047">_xlfn.IFS(Q2047 &lt; 3, "Needs Improvement", Q2047 &lt;= 4, "Good", Q2047 &gt; 4, "Excellent" )</f>
        <v>Needs Improvement</v>
      </c>
      <c r="AH2047" t="str">
        <f t="shared" si="63"/>
        <v>Needs Improvement</v>
      </c>
    </row>
    <row r="2048" spans="1:34" x14ac:dyDescent="0.35">
      <c r="A2048">
        <v>2570</v>
      </c>
      <c r="B2048" s="1">
        <v>43632</v>
      </c>
      <c r="C2048" t="s">
        <v>150</v>
      </c>
      <c r="D2048" t="s">
        <v>81</v>
      </c>
      <c r="E2048" t="s">
        <v>30</v>
      </c>
      <c r="F2048" t="s">
        <v>31</v>
      </c>
      <c r="G2048" t="s">
        <v>45</v>
      </c>
      <c r="H2048" t="s">
        <v>55</v>
      </c>
      <c r="I2048" t="s">
        <v>95</v>
      </c>
      <c r="J2048" t="s">
        <v>70</v>
      </c>
      <c r="K2048" s="1">
        <v>33560</v>
      </c>
      <c r="L2048" t="s">
        <v>36</v>
      </c>
      <c r="M2048" t="s">
        <v>48</v>
      </c>
      <c r="N2048" t="s">
        <v>72</v>
      </c>
      <c r="O2048" t="s">
        <v>61</v>
      </c>
      <c r="P2048" t="s">
        <v>40</v>
      </c>
      <c r="Q2048">
        <v>4</v>
      </c>
      <c r="R2048" s="1">
        <v>45031</v>
      </c>
      <c r="S2048">
        <v>3</v>
      </c>
      <c r="T2048">
        <v>3</v>
      </c>
      <c r="U2048">
        <v>1</v>
      </c>
      <c r="V2048" s="1">
        <v>45069</v>
      </c>
      <c r="W2048" t="s">
        <v>50</v>
      </c>
      <c r="X2048" t="s">
        <v>42</v>
      </c>
      <c r="Y2048" t="s">
        <v>52</v>
      </c>
      <c r="Z2048">
        <v>2</v>
      </c>
      <c r="AA2048">
        <v>737.84</v>
      </c>
      <c r="AB2048">
        <v>28</v>
      </c>
      <c r="AC2048" t="str" cm="1">
        <f t="array" ref="AC2048">_xlfn.IFS(AB2048 &lt;=29, "Young Adult", AB2048 &lt;=44, "Adult", AB2048 &lt;=59, "Middle Age", AB2048 &gt; 59, "Old")</f>
        <v>Young Adult</v>
      </c>
      <c r="AD2048">
        <f t="shared" ca="1" si="62"/>
        <v>6</v>
      </c>
      <c r="AE2048" t="str" cm="1">
        <f t="array" ref="AE2048">_xlfn.IFS(S2048 &lt; 3, "Low", S2048 &lt;= 4, "Medium", S2048 &gt; 4, "High")</f>
        <v>Medium</v>
      </c>
      <c r="AF2048" t="str" cm="1">
        <f t="array" ref="AF2048">_xlfn.IFS(T2048 &lt; 3, "Unsatisfied", T2048 &lt;= 4, "Neutral", T2048 &gt; 4, "Satisfied" )</f>
        <v>Neutral</v>
      </c>
      <c r="AG2048" t="str" cm="1">
        <f t="array" ref="AG2048">_xlfn.IFS(Q2048 &lt; 3, "Needs Improvement", Q2048 &lt;= 4, "Good", Q2048 &gt; 4, "Excellent" )</f>
        <v>Good</v>
      </c>
      <c r="AH2048" t="str">
        <f t="shared" si="63"/>
        <v>Needs Improvement</v>
      </c>
    </row>
    <row r="2049" spans="1:34" x14ac:dyDescent="0.35">
      <c r="A2049">
        <v>2571</v>
      </c>
      <c r="B2049" s="1">
        <v>44272</v>
      </c>
      <c r="C2049" t="s">
        <v>125</v>
      </c>
      <c r="D2049" t="s">
        <v>85</v>
      </c>
      <c r="E2049" t="s">
        <v>30</v>
      </c>
      <c r="F2049" t="s">
        <v>46</v>
      </c>
      <c r="G2049" t="s">
        <v>45</v>
      </c>
      <c r="H2049" t="s">
        <v>55</v>
      </c>
      <c r="I2049" t="s">
        <v>95</v>
      </c>
      <c r="J2049" t="s">
        <v>70</v>
      </c>
      <c r="K2049" s="1">
        <v>32550</v>
      </c>
      <c r="L2049" t="s">
        <v>36</v>
      </c>
      <c r="M2049" t="s">
        <v>37</v>
      </c>
      <c r="N2049" t="s">
        <v>84</v>
      </c>
      <c r="O2049" t="s">
        <v>77</v>
      </c>
      <c r="P2049" t="s">
        <v>40</v>
      </c>
      <c r="Q2049">
        <v>2</v>
      </c>
      <c r="R2049" s="1">
        <v>45096</v>
      </c>
      <c r="S2049">
        <v>3</v>
      </c>
      <c r="T2049">
        <v>3</v>
      </c>
      <c r="U2049">
        <v>5</v>
      </c>
      <c r="V2049" s="1">
        <v>44788</v>
      </c>
      <c r="W2049" t="s">
        <v>68</v>
      </c>
      <c r="X2049" t="s">
        <v>42</v>
      </c>
      <c r="Y2049" t="s">
        <v>43</v>
      </c>
      <c r="Z2049">
        <v>2</v>
      </c>
      <c r="AA2049">
        <v>919.95</v>
      </c>
      <c r="AB2049">
        <v>32</v>
      </c>
      <c r="AC2049" t="str" cm="1">
        <f t="array" ref="AC2049">_xlfn.IFS(AB2049 &lt;=29, "Young Adult", AB2049 &lt;=44, "Adult", AB2049 &lt;=59, "Middle Age", AB2049 &gt; 59, "Old")</f>
        <v>Adult</v>
      </c>
      <c r="AD2049">
        <f t="shared" ca="1" si="62"/>
        <v>5</v>
      </c>
      <c r="AE2049" t="str" cm="1">
        <f t="array" ref="AE2049">_xlfn.IFS(S2049 &lt; 3, "Low", S2049 &lt;= 4, "Medium", S2049 &gt; 4, "High")</f>
        <v>Medium</v>
      </c>
      <c r="AF2049" t="str" cm="1">
        <f t="array" ref="AF2049">_xlfn.IFS(T2049 &lt; 3, "Unsatisfied", T2049 &lt;= 4, "Neutral", T2049 &gt; 4, "Satisfied" )</f>
        <v>Neutral</v>
      </c>
      <c r="AG2049" t="str" cm="1">
        <f t="array" ref="AG2049">_xlfn.IFS(Q2049 &lt; 3, "Needs Improvement", Q2049 &lt;= 4, "Good", Q2049 &gt; 4, "Excellent" )</f>
        <v>Needs Improvement</v>
      </c>
      <c r="AH2049" t="str">
        <f t="shared" si="63"/>
        <v>Needs Improvement</v>
      </c>
    </row>
    <row r="2050" spans="1:34" x14ac:dyDescent="0.35">
      <c r="A2050">
        <v>2572</v>
      </c>
      <c r="B2050" s="1">
        <v>44780</v>
      </c>
      <c r="C2050" t="s">
        <v>139</v>
      </c>
      <c r="D2050" t="s">
        <v>94</v>
      </c>
      <c r="E2050" t="s">
        <v>30</v>
      </c>
      <c r="F2050" t="s">
        <v>31</v>
      </c>
      <c r="G2050" t="s">
        <v>45</v>
      </c>
      <c r="H2050" t="s">
        <v>33</v>
      </c>
      <c r="I2050" t="s">
        <v>95</v>
      </c>
      <c r="J2050" t="s">
        <v>79</v>
      </c>
      <c r="K2050" s="1">
        <v>34474</v>
      </c>
      <c r="L2050" t="s">
        <v>36</v>
      </c>
      <c r="M2050" t="s">
        <v>48</v>
      </c>
      <c r="N2050" t="s">
        <v>84</v>
      </c>
      <c r="O2050" t="s">
        <v>39</v>
      </c>
      <c r="P2050" t="s">
        <v>40</v>
      </c>
      <c r="Q2050">
        <v>4</v>
      </c>
      <c r="R2050" s="1">
        <v>44853</v>
      </c>
      <c r="S2050">
        <v>1</v>
      </c>
      <c r="T2050">
        <v>1</v>
      </c>
      <c r="U2050">
        <v>2</v>
      </c>
      <c r="V2050" s="1">
        <v>44806</v>
      </c>
      <c r="W2050" t="s">
        <v>68</v>
      </c>
      <c r="X2050" t="s">
        <v>42</v>
      </c>
      <c r="Y2050" t="s">
        <v>63</v>
      </c>
      <c r="Z2050">
        <v>5</v>
      </c>
      <c r="AA2050">
        <v>797.82</v>
      </c>
      <c r="AB2050">
        <v>28</v>
      </c>
      <c r="AC2050" t="str" cm="1">
        <f t="array" ref="AC2050">_xlfn.IFS(AB2050 &lt;=29, "Young Adult", AB2050 &lt;=44, "Adult", AB2050 &lt;=59, "Middle Age", AB2050 &gt; 59, "Old")</f>
        <v>Young Adult</v>
      </c>
      <c r="AD2050">
        <f t="shared" ca="1" si="62"/>
        <v>3</v>
      </c>
      <c r="AE2050" t="str" cm="1">
        <f t="array" ref="AE2050">_xlfn.IFS(S2050 &lt; 3, "Low", S2050 &lt;= 4, "Medium", S2050 &gt; 4, "High")</f>
        <v>Low</v>
      </c>
      <c r="AF2050" t="str" cm="1">
        <f t="array" ref="AF2050">_xlfn.IFS(T2050 &lt; 3, "Unsatisfied", T2050 &lt;= 4, "Neutral", T2050 &gt; 4, "Satisfied" )</f>
        <v>Unsatisfied</v>
      </c>
      <c r="AG2050" t="str" cm="1">
        <f t="array" ref="AG2050">_xlfn.IFS(Q2050 &lt; 3, "Needs Improvement", Q2050 &lt;= 4, "Good", Q2050 &gt; 4, "Excellent" )</f>
        <v>Good</v>
      </c>
      <c r="AH2050" t="str">
        <f t="shared" si="63"/>
        <v>Effective</v>
      </c>
    </row>
    <row r="2051" spans="1:34" x14ac:dyDescent="0.35">
      <c r="A2051">
        <v>2573</v>
      </c>
      <c r="B2051" s="1">
        <v>43847</v>
      </c>
      <c r="C2051" t="s">
        <v>53</v>
      </c>
      <c r="D2051" t="s">
        <v>81</v>
      </c>
      <c r="E2051" t="s">
        <v>108</v>
      </c>
      <c r="F2051" t="s">
        <v>31</v>
      </c>
      <c r="G2051" t="s">
        <v>45</v>
      </c>
      <c r="H2051" t="s">
        <v>33</v>
      </c>
      <c r="I2051" t="s">
        <v>57</v>
      </c>
      <c r="J2051" t="s">
        <v>70</v>
      </c>
      <c r="K2051" s="1">
        <v>31779</v>
      </c>
      <c r="L2051" t="s">
        <v>151</v>
      </c>
      <c r="M2051" t="s">
        <v>37</v>
      </c>
      <c r="N2051" t="s">
        <v>72</v>
      </c>
      <c r="O2051" t="s">
        <v>77</v>
      </c>
      <c r="P2051" t="s">
        <v>40</v>
      </c>
      <c r="Q2051">
        <v>4</v>
      </c>
      <c r="R2051" s="1">
        <v>45040</v>
      </c>
      <c r="S2051">
        <v>1</v>
      </c>
      <c r="T2051">
        <v>4</v>
      </c>
      <c r="U2051">
        <v>3</v>
      </c>
      <c r="V2051" s="1">
        <v>44831</v>
      </c>
      <c r="W2051" t="s">
        <v>50</v>
      </c>
      <c r="X2051" t="s">
        <v>42</v>
      </c>
      <c r="Y2051" t="s">
        <v>73</v>
      </c>
      <c r="Z2051">
        <v>2</v>
      </c>
      <c r="AA2051">
        <v>806.47</v>
      </c>
      <c r="AB2051">
        <v>33</v>
      </c>
      <c r="AC2051" t="str" cm="1">
        <f t="array" ref="AC2051">_xlfn.IFS(AB2051 &lt;=29, "Young Adult", AB2051 &lt;=44, "Adult", AB2051 &lt;=59, "Middle Age", AB2051 &gt; 59, "Old")</f>
        <v>Adult</v>
      </c>
      <c r="AD2051">
        <f t="shared" ref="AD2051:AD2114" ca="1" si="64">DATEDIF(B2051, TODAY(), "Y")</f>
        <v>6</v>
      </c>
      <c r="AE2051" t="str" cm="1">
        <f t="array" ref="AE2051">_xlfn.IFS(S2051 &lt; 3, "Low", S2051 &lt;= 4, "Medium", S2051 &gt; 4, "High")</f>
        <v>Low</v>
      </c>
      <c r="AF2051" t="str" cm="1">
        <f t="array" ref="AF2051">_xlfn.IFS(T2051 &lt; 3, "Unsatisfied", T2051 &lt;= 4, "Neutral", T2051 &gt; 4, "Satisfied" )</f>
        <v>Neutral</v>
      </c>
      <c r="AG2051" t="str" cm="1">
        <f t="array" ref="AG2051">_xlfn.IFS(Q2051 &lt; 3, "Needs Improvement", Q2051 &lt;= 4, "Good", Q2051 &gt; 4, "Excellent" )</f>
        <v>Good</v>
      </c>
      <c r="AH2051" t="str">
        <f t="shared" ref="AH2051:AH2114" si="65">IF(AND(Y2051 = "Passed", Q2051 &gt; 4), "Highly Effective", IF(AND(Y2051 = "Completed", Q2051 &gt;= 3), "Effective", "Needs Improvement"))</f>
        <v>Needs Improvement</v>
      </c>
    </row>
    <row r="2052" spans="1:34" x14ac:dyDescent="0.35">
      <c r="A2052">
        <v>2574</v>
      </c>
      <c r="B2052" s="1">
        <v>44723</v>
      </c>
      <c r="C2052" t="s">
        <v>53</v>
      </c>
      <c r="D2052" t="s">
        <v>44</v>
      </c>
      <c r="E2052" t="s">
        <v>30</v>
      </c>
      <c r="F2052" t="s">
        <v>55</v>
      </c>
      <c r="G2052" t="s">
        <v>32</v>
      </c>
      <c r="H2052" t="s">
        <v>55</v>
      </c>
      <c r="I2052" t="s">
        <v>57</v>
      </c>
      <c r="J2052" t="s">
        <v>109</v>
      </c>
      <c r="K2052" s="1">
        <v>26255</v>
      </c>
      <c r="L2052" t="s">
        <v>152</v>
      </c>
      <c r="M2052" t="s">
        <v>48</v>
      </c>
      <c r="N2052" t="s">
        <v>49</v>
      </c>
      <c r="O2052" t="s">
        <v>39</v>
      </c>
      <c r="P2052" t="s">
        <v>40</v>
      </c>
      <c r="Q2052">
        <v>2</v>
      </c>
      <c r="R2052" s="1">
        <v>45005</v>
      </c>
      <c r="S2052">
        <v>3</v>
      </c>
      <c r="T2052">
        <v>1</v>
      </c>
      <c r="U2052">
        <v>4</v>
      </c>
      <c r="V2052" s="1">
        <v>45125</v>
      </c>
      <c r="W2052" t="s">
        <v>68</v>
      </c>
      <c r="X2052" t="s">
        <v>51</v>
      </c>
      <c r="Y2052" t="s">
        <v>43</v>
      </c>
      <c r="Z2052">
        <v>1</v>
      </c>
      <c r="AA2052">
        <v>376.59</v>
      </c>
      <c r="AB2052">
        <v>51</v>
      </c>
      <c r="AC2052" t="str" cm="1">
        <f t="array" ref="AC2052">_xlfn.IFS(AB2052 &lt;=29, "Young Adult", AB2052 &lt;=44, "Adult", AB2052 &lt;=59, "Middle Age", AB2052 &gt; 59, "Old")</f>
        <v>Middle Age</v>
      </c>
      <c r="AD2052">
        <f t="shared" ca="1" si="64"/>
        <v>4</v>
      </c>
      <c r="AE2052" t="str" cm="1">
        <f t="array" ref="AE2052">_xlfn.IFS(S2052 &lt; 3, "Low", S2052 &lt;= 4, "Medium", S2052 &gt; 4, "High")</f>
        <v>Medium</v>
      </c>
      <c r="AF2052" t="str" cm="1">
        <f t="array" ref="AF2052">_xlfn.IFS(T2052 &lt; 3, "Unsatisfied", T2052 &lt;= 4, "Neutral", T2052 &gt; 4, "Satisfied" )</f>
        <v>Unsatisfied</v>
      </c>
      <c r="AG2052" t="str" cm="1">
        <f t="array" ref="AG2052">_xlfn.IFS(Q2052 &lt; 3, "Needs Improvement", Q2052 &lt;= 4, "Good", Q2052 &gt; 4, "Excellent" )</f>
        <v>Needs Improvement</v>
      </c>
      <c r="AH2052" t="str">
        <f t="shared" si="65"/>
        <v>Needs Improvement</v>
      </c>
    </row>
    <row r="2053" spans="1:34" x14ac:dyDescent="0.35">
      <c r="A2053">
        <v>2575</v>
      </c>
      <c r="B2053" s="1">
        <v>44258</v>
      </c>
      <c r="C2053" t="s">
        <v>53</v>
      </c>
      <c r="D2053" t="s">
        <v>94</v>
      </c>
      <c r="E2053" t="s">
        <v>30</v>
      </c>
      <c r="F2053" t="s">
        <v>31</v>
      </c>
      <c r="G2053" t="s">
        <v>32</v>
      </c>
      <c r="H2053" t="s">
        <v>33</v>
      </c>
      <c r="I2053" t="s">
        <v>57</v>
      </c>
      <c r="J2053" t="s">
        <v>89</v>
      </c>
      <c r="K2053" s="1">
        <v>18800</v>
      </c>
      <c r="L2053" t="s">
        <v>153</v>
      </c>
      <c r="M2053" t="s">
        <v>48</v>
      </c>
      <c r="N2053" t="s">
        <v>60</v>
      </c>
      <c r="O2053" t="s">
        <v>39</v>
      </c>
      <c r="P2053" t="s">
        <v>40</v>
      </c>
      <c r="Q2053">
        <v>4</v>
      </c>
      <c r="R2053" s="1">
        <v>45072</v>
      </c>
      <c r="S2053">
        <v>4</v>
      </c>
      <c r="T2053">
        <v>3</v>
      </c>
      <c r="U2053">
        <v>4</v>
      </c>
      <c r="V2053" s="1">
        <v>44983</v>
      </c>
      <c r="W2053" t="s">
        <v>92</v>
      </c>
      <c r="X2053" t="s">
        <v>42</v>
      </c>
      <c r="Y2053" t="s">
        <v>52</v>
      </c>
      <c r="Z2053">
        <v>2</v>
      </c>
      <c r="AA2053">
        <v>157.16999999999999</v>
      </c>
      <c r="AB2053">
        <v>70</v>
      </c>
      <c r="AC2053" t="str" cm="1">
        <f t="array" ref="AC2053">_xlfn.IFS(AB2053 &lt;=29, "Young Adult", AB2053 &lt;=44, "Adult", AB2053 &lt;=59, "Middle Age", AB2053 &gt; 59, "Old")</f>
        <v>Old</v>
      </c>
      <c r="AD2053">
        <f t="shared" ca="1" si="64"/>
        <v>5</v>
      </c>
      <c r="AE2053" t="str" cm="1">
        <f t="array" ref="AE2053">_xlfn.IFS(S2053 &lt; 3, "Low", S2053 &lt;= 4, "Medium", S2053 &gt; 4, "High")</f>
        <v>Medium</v>
      </c>
      <c r="AF2053" t="str" cm="1">
        <f t="array" ref="AF2053">_xlfn.IFS(T2053 &lt; 3, "Unsatisfied", T2053 &lt;= 4, "Neutral", T2053 &gt; 4, "Satisfied" )</f>
        <v>Neutral</v>
      </c>
      <c r="AG2053" t="str" cm="1">
        <f t="array" ref="AG2053">_xlfn.IFS(Q2053 &lt; 3, "Needs Improvement", Q2053 &lt;= 4, "Good", Q2053 &gt; 4, "Excellent" )</f>
        <v>Good</v>
      </c>
      <c r="AH2053" t="str">
        <f t="shared" si="65"/>
        <v>Needs Improvement</v>
      </c>
    </row>
    <row r="2054" spans="1:34" x14ac:dyDescent="0.35">
      <c r="A2054">
        <v>2576</v>
      </c>
      <c r="B2054" s="1">
        <v>43937</v>
      </c>
      <c r="C2054" t="s">
        <v>53</v>
      </c>
      <c r="D2054" t="s">
        <v>29</v>
      </c>
      <c r="E2054" t="s">
        <v>30</v>
      </c>
      <c r="F2054" t="s">
        <v>31</v>
      </c>
      <c r="G2054" t="s">
        <v>56</v>
      </c>
      <c r="H2054" t="s">
        <v>46</v>
      </c>
      <c r="I2054" t="s">
        <v>57</v>
      </c>
      <c r="J2054" t="s">
        <v>58</v>
      </c>
      <c r="K2054" s="1">
        <v>25564</v>
      </c>
      <c r="L2054" t="s">
        <v>154</v>
      </c>
      <c r="M2054" t="s">
        <v>37</v>
      </c>
      <c r="N2054" t="s">
        <v>84</v>
      </c>
      <c r="O2054" t="s">
        <v>39</v>
      </c>
      <c r="P2054" t="s">
        <v>40</v>
      </c>
      <c r="Q2054">
        <v>1</v>
      </c>
      <c r="R2054" s="1">
        <v>44884</v>
      </c>
      <c r="S2054">
        <v>2</v>
      </c>
      <c r="T2054">
        <v>4</v>
      </c>
      <c r="U2054">
        <v>1</v>
      </c>
      <c r="V2054" s="1">
        <v>44980</v>
      </c>
      <c r="W2054" t="s">
        <v>41</v>
      </c>
      <c r="X2054" t="s">
        <v>51</v>
      </c>
      <c r="Y2054" t="s">
        <v>52</v>
      </c>
      <c r="Z2054">
        <v>2</v>
      </c>
      <c r="AA2054">
        <v>608.82000000000005</v>
      </c>
      <c r="AB2054">
        <v>51</v>
      </c>
      <c r="AC2054" t="str" cm="1">
        <f t="array" ref="AC2054">_xlfn.IFS(AB2054 &lt;=29, "Young Adult", AB2054 &lt;=44, "Adult", AB2054 &lt;=59, "Middle Age", AB2054 &gt; 59, "Old")</f>
        <v>Middle Age</v>
      </c>
      <c r="AD2054">
        <f t="shared" ca="1" si="64"/>
        <v>6</v>
      </c>
      <c r="AE2054" t="str" cm="1">
        <f t="array" ref="AE2054">_xlfn.IFS(S2054 &lt; 3, "Low", S2054 &lt;= 4, "Medium", S2054 &gt; 4, "High")</f>
        <v>Low</v>
      </c>
      <c r="AF2054" t="str" cm="1">
        <f t="array" ref="AF2054">_xlfn.IFS(T2054 &lt; 3, "Unsatisfied", T2054 &lt;= 4, "Neutral", T2054 &gt; 4, "Satisfied" )</f>
        <v>Neutral</v>
      </c>
      <c r="AG2054" t="str" cm="1">
        <f t="array" ref="AG2054">_xlfn.IFS(Q2054 &lt; 3, "Needs Improvement", Q2054 &lt;= 4, "Good", Q2054 &gt; 4, "Excellent" )</f>
        <v>Needs Improvement</v>
      </c>
      <c r="AH2054" t="str">
        <f t="shared" si="65"/>
        <v>Needs Improvement</v>
      </c>
    </row>
    <row r="2055" spans="1:34" x14ac:dyDescent="0.35">
      <c r="A2055">
        <v>2577</v>
      </c>
      <c r="B2055" s="1">
        <v>44826</v>
      </c>
      <c r="C2055" t="s">
        <v>53</v>
      </c>
      <c r="D2055" t="s">
        <v>94</v>
      </c>
      <c r="E2055" t="s">
        <v>30</v>
      </c>
      <c r="F2055" t="s">
        <v>55</v>
      </c>
      <c r="G2055" t="s">
        <v>45</v>
      </c>
      <c r="H2055" t="s">
        <v>33</v>
      </c>
      <c r="I2055" t="s">
        <v>57</v>
      </c>
      <c r="J2055" t="s">
        <v>101</v>
      </c>
      <c r="K2055" s="1">
        <v>23220</v>
      </c>
      <c r="L2055" t="s">
        <v>155</v>
      </c>
      <c r="M2055" t="s">
        <v>37</v>
      </c>
      <c r="N2055" t="s">
        <v>60</v>
      </c>
      <c r="O2055" t="s">
        <v>67</v>
      </c>
      <c r="P2055" t="s">
        <v>40</v>
      </c>
      <c r="Q2055">
        <v>2</v>
      </c>
      <c r="R2055" s="1">
        <v>44822</v>
      </c>
      <c r="S2055">
        <v>5</v>
      </c>
      <c r="T2055">
        <v>2</v>
      </c>
      <c r="U2055">
        <v>4</v>
      </c>
      <c r="V2055" s="1">
        <v>45111</v>
      </c>
      <c r="W2055" t="s">
        <v>92</v>
      </c>
      <c r="X2055" t="s">
        <v>42</v>
      </c>
      <c r="Y2055" t="s">
        <v>43</v>
      </c>
      <c r="Z2055">
        <v>5</v>
      </c>
      <c r="AA2055">
        <v>928.48</v>
      </c>
      <c r="AB2055">
        <v>59</v>
      </c>
      <c r="AC2055" t="str" cm="1">
        <f t="array" ref="AC2055">_xlfn.IFS(AB2055 &lt;=29, "Young Adult", AB2055 &lt;=44, "Adult", AB2055 &lt;=59, "Middle Age", AB2055 &gt; 59, "Old")</f>
        <v>Middle Age</v>
      </c>
      <c r="AD2055">
        <f t="shared" ca="1" si="64"/>
        <v>3</v>
      </c>
      <c r="AE2055" t="str" cm="1">
        <f t="array" ref="AE2055">_xlfn.IFS(S2055 &lt; 3, "Low", S2055 &lt;= 4, "Medium", S2055 &gt; 4, "High")</f>
        <v>High</v>
      </c>
      <c r="AF2055" t="str" cm="1">
        <f t="array" ref="AF2055">_xlfn.IFS(T2055 &lt; 3, "Unsatisfied", T2055 &lt;= 4, "Neutral", T2055 &gt; 4, "Satisfied" )</f>
        <v>Unsatisfied</v>
      </c>
      <c r="AG2055" t="str" cm="1">
        <f t="array" ref="AG2055">_xlfn.IFS(Q2055 &lt; 3, "Needs Improvement", Q2055 &lt;= 4, "Good", Q2055 &gt; 4, "Excellent" )</f>
        <v>Needs Improvement</v>
      </c>
      <c r="AH2055" t="str">
        <f t="shared" si="65"/>
        <v>Needs Improvement</v>
      </c>
    </row>
    <row r="2056" spans="1:34" x14ac:dyDescent="0.35">
      <c r="A2056">
        <v>2578</v>
      </c>
      <c r="B2056" s="1">
        <v>45076</v>
      </c>
      <c r="C2056" t="s">
        <v>53</v>
      </c>
      <c r="D2056" t="s">
        <v>87</v>
      </c>
      <c r="E2056" t="s">
        <v>30</v>
      </c>
      <c r="F2056" t="s">
        <v>46</v>
      </c>
      <c r="G2056" t="s">
        <v>45</v>
      </c>
      <c r="H2056" t="s">
        <v>55</v>
      </c>
      <c r="I2056" t="s">
        <v>57</v>
      </c>
      <c r="J2056" t="s">
        <v>100</v>
      </c>
      <c r="K2056" s="1">
        <v>35092</v>
      </c>
      <c r="L2056" t="s">
        <v>141</v>
      </c>
      <c r="M2056" t="s">
        <v>37</v>
      </c>
      <c r="N2056" t="s">
        <v>72</v>
      </c>
      <c r="O2056" t="s">
        <v>61</v>
      </c>
      <c r="P2056" t="s">
        <v>40</v>
      </c>
      <c r="Q2056">
        <v>5</v>
      </c>
      <c r="R2056" s="1">
        <v>45094</v>
      </c>
      <c r="S2056">
        <v>4</v>
      </c>
      <c r="T2056">
        <v>5</v>
      </c>
      <c r="U2056">
        <v>3</v>
      </c>
      <c r="V2056" s="1">
        <v>44844</v>
      </c>
      <c r="W2056" t="s">
        <v>50</v>
      </c>
      <c r="X2056" t="s">
        <v>51</v>
      </c>
      <c r="Y2056" t="s">
        <v>52</v>
      </c>
      <c r="Z2056">
        <v>1</v>
      </c>
      <c r="AA2056">
        <v>812.01</v>
      </c>
      <c r="AB2056">
        <v>27</v>
      </c>
      <c r="AC2056" t="str" cm="1">
        <f t="array" ref="AC2056">_xlfn.IFS(AB2056 &lt;=29, "Young Adult", AB2056 &lt;=44, "Adult", AB2056 &lt;=59, "Middle Age", AB2056 &gt; 59, "Old")</f>
        <v>Young Adult</v>
      </c>
      <c r="AD2056">
        <f t="shared" ca="1" si="64"/>
        <v>3</v>
      </c>
      <c r="AE2056" t="str" cm="1">
        <f t="array" ref="AE2056">_xlfn.IFS(S2056 &lt; 3, "Low", S2056 &lt;= 4, "Medium", S2056 &gt; 4, "High")</f>
        <v>Medium</v>
      </c>
      <c r="AF2056" t="str" cm="1">
        <f t="array" ref="AF2056">_xlfn.IFS(T2056 &lt; 3, "Unsatisfied", T2056 &lt;= 4, "Neutral", T2056 &gt; 4, "Satisfied" )</f>
        <v>Satisfied</v>
      </c>
      <c r="AG2056" t="str" cm="1">
        <f t="array" ref="AG2056">_xlfn.IFS(Q2056 &lt; 3, "Needs Improvement", Q2056 &lt;= 4, "Good", Q2056 &gt; 4, "Excellent" )</f>
        <v>Excellent</v>
      </c>
      <c r="AH2056" t="str">
        <f t="shared" si="65"/>
        <v>Needs Improvement</v>
      </c>
    </row>
    <row r="2057" spans="1:34" x14ac:dyDescent="0.35">
      <c r="A2057">
        <v>2579</v>
      </c>
      <c r="B2057" s="1">
        <v>44210</v>
      </c>
      <c r="C2057" t="s">
        <v>53</v>
      </c>
      <c r="D2057" t="s">
        <v>87</v>
      </c>
      <c r="E2057" t="s">
        <v>30</v>
      </c>
      <c r="F2057" t="s">
        <v>55</v>
      </c>
      <c r="G2057" t="s">
        <v>32</v>
      </c>
      <c r="H2057" t="s">
        <v>55</v>
      </c>
      <c r="I2057" t="s">
        <v>57</v>
      </c>
      <c r="J2057" t="s">
        <v>75</v>
      </c>
      <c r="K2057" s="1">
        <v>28305</v>
      </c>
      <c r="L2057" t="s">
        <v>156</v>
      </c>
      <c r="M2057" t="s">
        <v>37</v>
      </c>
      <c r="N2057" t="s">
        <v>38</v>
      </c>
      <c r="O2057" t="s">
        <v>67</v>
      </c>
      <c r="P2057" t="s">
        <v>40</v>
      </c>
      <c r="Q2057">
        <v>2</v>
      </c>
      <c r="R2057" s="1">
        <v>45143</v>
      </c>
      <c r="S2057">
        <v>3</v>
      </c>
      <c r="T2057">
        <v>4</v>
      </c>
      <c r="U2057">
        <v>4</v>
      </c>
      <c r="V2057" s="1">
        <v>44836</v>
      </c>
      <c r="W2057" t="s">
        <v>62</v>
      </c>
      <c r="X2057" t="s">
        <v>51</v>
      </c>
      <c r="Y2057" t="s">
        <v>52</v>
      </c>
      <c r="Z2057">
        <v>4</v>
      </c>
      <c r="AA2057">
        <v>941.61</v>
      </c>
      <c r="AB2057">
        <v>44</v>
      </c>
      <c r="AC2057" t="str" cm="1">
        <f t="array" ref="AC2057">_xlfn.IFS(AB2057 &lt;=29, "Young Adult", AB2057 &lt;=44, "Adult", AB2057 &lt;=59, "Middle Age", AB2057 &gt; 59, "Old")</f>
        <v>Adult</v>
      </c>
      <c r="AD2057">
        <f t="shared" ca="1" si="64"/>
        <v>5</v>
      </c>
      <c r="AE2057" t="str" cm="1">
        <f t="array" ref="AE2057">_xlfn.IFS(S2057 &lt; 3, "Low", S2057 &lt;= 4, "Medium", S2057 &gt; 4, "High")</f>
        <v>Medium</v>
      </c>
      <c r="AF2057" t="str" cm="1">
        <f t="array" ref="AF2057">_xlfn.IFS(T2057 &lt; 3, "Unsatisfied", T2057 &lt;= 4, "Neutral", T2057 &gt; 4, "Satisfied" )</f>
        <v>Neutral</v>
      </c>
      <c r="AG2057" t="str" cm="1">
        <f t="array" ref="AG2057">_xlfn.IFS(Q2057 &lt; 3, "Needs Improvement", Q2057 &lt;= 4, "Good", Q2057 &gt; 4, "Excellent" )</f>
        <v>Needs Improvement</v>
      </c>
      <c r="AH2057" t="str">
        <f t="shared" si="65"/>
        <v>Needs Improvement</v>
      </c>
    </row>
    <row r="2058" spans="1:34" x14ac:dyDescent="0.35">
      <c r="A2058">
        <v>2580</v>
      </c>
      <c r="B2058" s="1">
        <v>43950</v>
      </c>
      <c r="C2058" t="s">
        <v>53</v>
      </c>
      <c r="D2058" t="s">
        <v>69</v>
      </c>
      <c r="E2058" t="s">
        <v>30</v>
      </c>
      <c r="F2058" t="s">
        <v>55</v>
      </c>
      <c r="G2058" t="s">
        <v>45</v>
      </c>
      <c r="H2058" t="s">
        <v>46</v>
      </c>
      <c r="I2058" t="s">
        <v>57</v>
      </c>
      <c r="J2058" t="s">
        <v>35</v>
      </c>
      <c r="K2058" s="1">
        <v>19821</v>
      </c>
      <c r="L2058" t="s">
        <v>157</v>
      </c>
      <c r="M2058" t="s">
        <v>48</v>
      </c>
      <c r="N2058" t="s">
        <v>38</v>
      </c>
      <c r="O2058" t="s">
        <v>61</v>
      </c>
      <c r="P2058" t="s">
        <v>40</v>
      </c>
      <c r="Q2058">
        <v>2</v>
      </c>
      <c r="R2058" s="1">
        <v>44862</v>
      </c>
      <c r="S2058">
        <v>1</v>
      </c>
      <c r="T2058">
        <v>2</v>
      </c>
      <c r="U2058">
        <v>4</v>
      </c>
      <c r="V2058" s="1">
        <v>44992</v>
      </c>
      <c r="W2058" t="s">
        <v>92</v>
      </c>
      <c r="X2058" t="s">
        <v>42</v>
      </c>
      <c r="Y2058" t="s">
        <v>52</v>
      </c>
      <c r="Z2058">
        <v>1</v>
      </c>
      <c r="AA2058">
        <v>227.13</v>
      </c>
      <c r="AB2058">
        <v>66</v>
      </c>
      <c r="AC2058" t="str" cm="1">
        <f t="array" ref="AC2058">_xlfn.IFS(AB2058 &lt;=29, "Young Adult", AB2058 &lt;=44, "Adult", AB2058 &lt;=59, "Middle Age", AB2058 &gt; 59, "Old")</f>
        <v>Old</v>
      </c>
      <c r="AD2058">
        <f t="shared" ca="1" si="64"/>
        <v>6</v>
      </c>
      <c r="AE2058" t="str" cm="1">
        <f t="array" ref="AE2058">_xlfn.IFS(S2058 &lt; 3, "Low", S2058 &lt;= 4, "Medium", S2058 &gt; 4, "High")</f>
        <v>Low</v>
      </c>
      <c r="AF2058" t="str" cm="1">
        <f t="array" ref="AF2058">_xlfn.IFS(T2058 &lt; 3, "Unsatisfied", T2058 &lt;= 4, "Neutral", T2058 &gt; 4, "Satisfied" )</f>
        <v>Unsatisfied</v>
      </c>
      <c r="AG2058" t="str" cm="1">
        <f t="array" ref="AG2058">_xlfn.IFS(Q2058 &lt; 3, "Needs Improvement", Q2058 &lt;= 4, "Good", Q2058 &gt; 4, "Excellent" )</f>
        <v>Needs Improvement</v>
      </c>
      <c r="AH2058" t="str">
        <f t="shared" si="65"/>
        <v>Needs Improvement</v>
      </c>
    </row>
    <row r="2059" spans="1:34" x14ac:dyDescent="0.35">
      <c r="A2059">
        <v>2581</v>
      </c>
      <c r="B2059" s="1">
        <v>44384</v>
      </c>
      <c r="C2059" t="s">
        <v>53</v>
      </c>
      <c r="D2059" t="s">
        <v>87</v>
      </c>
      <c r="E2059" t="s">
        <v>30</v>
      </c>
      <c r="F2059" t="s">
        <v>55</v>
      </c>
      <c r="G2059" t="s">
        <v>45</v>
      </c>
      <c r="H2059" t="s">
        <v>55</v>
      </c>
      <c r="I2059" t="s">
        <v>57</v>
      </c>
      <c r="J2059" t="s">
        <v>70</v>
      </c>
      <c r="K2059" s="1">
        <v>25884</v>
      </c>
      <c r="L2059" t="s">
        <v>158</v>
      </c>
      <c r="M2059" t="s">
        <v>48</v>
      </c>
      <c r="N2059" t="s">
        <v>60</v>
      </c>
      <c r="O2059" t="s">
        <v>77</v>
      </c>
      <c r="P2059" t="s">
        <v>40</v>
      </c>
      <c r="Q2059">
        <v>1</v>
      </c>
      <c r="R2059" s="1">
        <v>44977</v>
      </c>
      <c r="S2059">
        <v>2</v>
      </c>
      <c r="T2059">
        <v>3</v>
      </c>
      <c r="U2059">
        <v>4</v>
      </c>
      <c r="V2059" s="1">
        <v>45059</v>
      </c>
      <c r="W2059" t="s">
        <v>62</v>
      </c>
      <c r="X2059" t="s">
        <v>51</v>
      </c>
      <c r="Y2059" t="s">
        <v>73</v>
      </c>
      <c r="Z2059">
        <v>1</v>
      </c>
      <c r="AA2059">
        <v>257.39999999999998</v>
      </c>
      <c r="AB2059">
        <v>51</v>
      </c>
      <c r="AC2059" t="str" cm="1">
        <f t="array" ref="AC2059">_xlfn.IFS(AB2059 &lt;=29, "Young Adult", AB2059 &lt;=44, "Adult", AB2059 &lt;=59, "Middle Age", AB2059 &gt; 59, "Old")</f>
        <v>Middle Age</v>
      </c>
      <c r="AD2059">
        <f t="shared" ca="1" si="64"/>
        <v>4</v>
      </c>
      <c r="AE2059" t="str" cm="1">
        <f t="array" ref="AE2059">_xlfn.IFS(S2059 &lt; 3, "Low", S2059 &lt;= 4, "Medium", S2059 &gt; 4, "High")</f>
        <v>Low</v>
      </c>
      <c r="AF2059" t="str" cm="1">
        <f t="array" ref="AF2059">_xlfn.IFS(T2059 &lt; 3, "Unsatisfied", T2059 &lt;= 4, "Neutral", T2059 &gt; 4, "Satisfied" )</f>
        <v>Neutral</v>
      </c>
      <c r="AG2059" t="str" cm="1">
        <f t="array" ref="AG2059">_xlfn.IFS(Q2059 &lt; 3, "Needs Improvement", Q2059 &lt;= 4, "Good", Q2059 &gt; 4, "Excellent" )</f>
        <v>Needs Improvement</v>
      </c>
      <c r="AH2059" t="str">
        <f t="shared" si="65"/>
        <v>Needs Improvement</v>
      </c>
    </row>
    <row r="2060" spans="1:34" x14ac:dyDescent="0.35">
      <c r="A2060">
        <v>2582</v>
      </c>
      <c r="B2060" s="1">
        <v>44040</v>
      </c>
      <c r="C2060" t="s">
        <v>53</v>
      </c>
      <c r="D2060" t="s">
        <v>87</v>
      </c>
      <c r="E2060" t="s">
        <v>30</v>
      </c>
      <c r="F2060" t="s">
        <v>46</v>
      </c>
      <c r="G2060" t="s">
        <v>32</v>
      </c>
      <c r="H2060" t="s">
        <v>33</v>
      </c>
      <c r="I2060" t="s">
        <v>57</v>
      </c>
      <c r="J2060" t="s">
        <v>101</v>
      </c>
      <c r="K2060" s="1">
        <v>33847</v>
      </c>
      <c r="L2060" t="s">
        <v>159</v>
      </c>
      <c r="M2060" t="s">
        <v>37</v>
      </c>
      <c r="N2060" t="s">
        <v>49</v>
      </c>
      <c r="O2060" t="s">
        <v>61</v>
      </c>
      <c r="P2060" t="s">
        <v>40</v>
      </c>
      <c r="Q2060">
        <v>1</v>
      </c>
      <c r="R2060" s="1">
        <v>44824</v>
      </c>
      <c r="S2060">
        <v>3</v>
      </c>
      <c r="T2060">
        <v>2</v>
      </c>
      <c r="U2060">
        <v>5</v>
      </c>
      <c r="V2060" s="1">
        <v>45002</v>
      </c>
      <c r="W2060" t="s">
        <v>41</v>
      </c>
      <c r="X2060" t="s">
        <v>42</v>
      </c>
      <c r="Y2060" t="s">
        <v>52</v>
      </c>
      <c r="Z2060">
        <v>2</v>
      </c>
      <c r="AA2060">
        <v>360.65</v>
      </c>
      <c r="AB2060">
        <v>28</v>
      </c>
      <c r="AC2060" t="str" cm="1">
        <f t="array" ref="AC2060">_xlfn.IFS(AB2060 &lt;=29, "Young Adult", AB2060 &lt;=44, "Adult", AB2060 &lt;=59, "Middle Age", AB2060 &gt; 59, "Old")</f>
        <v>Young Adult</v>
      </c>
      <c r="AD2060">
        <f t="shared" ca="1" si="64"/>
        <v>5</v>
      </c>
      <c r="AE2060" t="str" cm="1">
        <f t="array" ref="AE2060">_xlfn.IFS(S2060 &lt; 3, "Low", S2060 &lt;= 4, "Medium", S2060 &gt; 4, "High")</f>
        <v>Medium</v>
      </c>
      <c r="AF2060" t="str" cm="1">
        <f t="array" ref="AF2060">_xlfn.IFS(T2060 &lt; 3, "Unsatisfied", T2060 &lt;= 4, "Neutral", T2060 &gt; 4, "Satisfied" )</f>
        <v>Unsatisfied</v>
      </c>
      <c r="AG2060" t="str" cm="1">
        <f t="array" ref="AG2060">_xlfn.IFS(Q2060 &lt; 3, "Needs Improvement", Q2060 &lt;= 4, "Good", Q2060 &gt; 4, "Excellent" )</f>
        <v>Needs Improvement</v>
      </c>
      <c r="AH2060" t="str">
        <f t="shared" si="65"/>
        <v>Needs Improvement</v>
      </c>
    </row>
    <row r="2061" spans="1:34" x14ac:dyDescent="0.35">
      <c r="A2061">
        <v>2583</v>
      </c>
      <c r="B2061" s="1">
        <v>44090</v>
      </c>
      <c r="C2061" t="s">
        <v>53</v>
      </c>
      <c r="D2061" t="s">
        <v>94</v>
      </c>
      <c r="E2061" t="s">
        <v>30</v>
      </c>
      <c r="F2061" t="s">
        <v>31</v>
      </c>
      <c r="G2061" t="s">
        <v>56</v>
      </c>
      <c r="H2061" t="s">
        <v>33</v>
      </c>
      <c r="I2061" t="s">
        <v>57</v>
      </c>
      <c r="J2061" t="s">
        <v>79</v>
      </c>
      <c r="K2061" s="1">
        <v>35124</v>
      </c>
      <c r="L2061" t="s">
        <v>160</v>
      </c>
      <c r="M2061" t="s">
        <v>48</v>
      </c>
      <c r="N2061" t="s">
        <v>72</v>
      </c>
      <c r="O2061" t="s">
        <v>67</v>
      </c>
      <c r="P2061" t="s">
        <v>40</v>
      </c>
      <c r="Q2061">
        <v>5</v>
      </c>
      <c r="R2061" s="1">
        <v>45066</v>
      </c>
      <c r="S2061">
        <v>5</v>
      </c>
      <c r="T2061">
        <v>5</v>
      </c>
      <c r="U2061">
        <v>3</v>
      </c>
      <c r="V2061" s="1">
        <v>45071</v>
      </c>
      <c r="W2061" t="s">
        <v>50</v>
      </c>
      <c r="X2061" t="s">
        <v>51</v>
      </c>
      <c r="Y2061" t="s">
        <v>63</v>
      </c>
      <c r="Z2061">
        <v>5</v>
      </c>
      <c r="AA2061">
        <v>892.97</v>
      </c>
      <c r="AB2061">
        <v>24</v>
      </c>
      <c r="AC2061" t="str" cm="1">
        <f t="array" ref="AC2061">_xlfn.IFS(AB2061 &lt;=29, "Young Adult", AB2061 &lt;=44, "Adult", AB2061 &lt;=59, "Middle Age", AB2061 &gt; 59, "Old")</f>
        <v>Young Adult</v>
      </c>
      <c r="AD2061">
        <f t="shared" ca="1" si="64"/>
        <v>5</v>
      </c>
      <c r="AE2061" t="str" cm="1">
        <f t="array" ref="AE2061">_xlfn.IFS(S2061 &lt; 3, "Low", S2061 &lt;= 4, "Medium", S2061 &gt; 4, "High")</f>
        <v>High</v>
      </c>
      <c r="AF2061" t="str" cm="1">
        <f t="array" ref="AF2061">_xlfn.IFS(T2061 &lt; 3, "Unsatisfied", T2061 &lt;= 4, "Neutral", T2061 &gt; 4, "Satisfied" )</f>
        <v>Satisfied</v>
      </c>
      <c r="AG2061" t="str" cm="1">
        <f t="array" ref="AG2061">_xlfn.IFS(Q2061 &lt; 3, "Needs Improvement", Q2061 &lt;= 4, "Good", Q2061 &gt; 4, "Excellent" )</f>
        <v>Excellent</v>
      </c>
      <c r="AH2061" t="str">
        <f t="shared" si="65"/>
        <v>Effective</v>
      </c>
    </row>
    <row r="2062" spans="1:34" x14ac:dyDescent="0.35">
      <c r="A2062">
        <v>2584</v>
      </c>
      <c r="B2062" s="1">
        <v>45039</v>
      </c>
      <c r="C2062" t="s">
        <v>53</v>
      </c>
      <c r="D2062" t="s">
        <v>64</v>
      </c>
      <c r="E2062" t="s">
        <v>30</v>
      </c>
      <c r="F2062" t="s">
        <v>46</v>
      </c>
      <c r="G2062" t="s">
        <v>32</v>
      </c>
      <c r="H2062" t="s">
        <v>46</v>
      </c>
      <c r="I2062" t="s">
        <v>57</v>
      </c>
      <c r="J2062" t="s">
        <v>79</v>
      </c>
      <c r="K2062" s="1">
        <v>20725</v>
      </c>
      <c r="L2062" t="s">
        <v>161</v>
      </c>
      <c r="M2062" t="s">
        <v>48</v>
      </c>
      <c r="N2062" t="s">
        <v>38</v>
      </c>
      <c r="O2062" t="s">
        <v>61</v>
      </c>
      <c r="P2062" t="s">
        <v>40</v>
      </c>
      <c r="Q2062">
        <v>4</v>
      </c>
      <c r="R2062" s="1">
        <v>45127</v>
      </c>
      <c r="S2062">
        <v>4</v>
      </c>
      <c r="T2062">
        <v>4</v>
      </c>
      <c r="U2062">
        <v>5</v>
      </c>
      <c r="V2062" s="1">
        <v>45001</v>
      </c>
      <c r="W2062" t="s">
        <v>68</v>
      </c>
      <c r="X2062" t="s">
        <v>42</v>
      </c>
      <c r="Y2062" t="s">
        <v>52</v>
      </c>
      <c r="Z2062">
        <v>4</v>
      </c>
      <c r="AA2062">
        <v>746.93</v>
      </c>
      <c r="AB2062">
        <v>67</v>
      </c>
      <c r="AC2062" t="str" cm="1">
        <f t="array" ref="AC2062">_xlfn.IFS(AB2062 &lt;=29, "Young Adult", AB2062 &lt;=44, "Adult", AB2062 &lt;=59, "Middle Age", AB2062 &gt; 59, "Old")</f>
        <v>Old</v>
      </c>
      <c r="AD2062">
        <f t="shared" ca="1" si="64"/>
        <v>3</v>
      </c>
      <c r="AE2062" t="str" cm="1">
        <f t="array" ref="AE2062">_xlfn.IFS(S2062 &lt; 3, "Low", S2062 &lt;= 4, "Medium", S2062 &gt; 4, "High")</f>
        <v>Medium</v>
      </c>
      <c r="AF2062" t="str" cm="1">
        <f t="array" ref="AF2062">_xlfn.IFS(T2062 &lt; 3, "Unsatisfied", T2062 &lt;= 4, "Neutral", T2062 &gt; 4, "Satisfied" )</f>
        <v>Neutral</v>
      </c>
      <c r="AG2062" t="str" cm="1">
        <f t="array" ref="AG2062">_xlfn.IFS(Q2062 &lt; 3, "Needs Improvement", Q2062 &lt;= 4, "Good", Q2062 &gt; 4, "Excellent" )</f>
        <v>Good</v>
      </c>
      <c r="AH2062" t="str">
        <f t="shared" si="65"/>
        <v>Needs Improvement</v>
      </c>
    </row>
    <row r="2063" spans="1:34" x14ac:dyDescent="0.35">
      <c r="A2063">
        <v>2585</v>
      </c>
      <c r="B2063" s="1">
        <v>44351</v>
      </c>
      <c r="C2063" t="s">
        <v>53</v>
      </c>
      <c r="D2063" t="s">
        <v>94</v>
      </c>
      <c r="E2063" t="s">
        <v>30</v>
      </c>
      <c r="F2063" t="s">
        <v>31</v>
      </c>
      <c r="G2063" t="s">
        <v>45</v>
      </c>
      <c r="H2063" t="s">
        <v>33</v>
      </c>
      <c r="I2063" t="s">
        <v>57</v>
      </c>
      <c r="J2063" t="s">
        <v>65</v>
      </c>
      <c r="K2063" s="1">
        <v>37032</v>
      </c>
      <c r="L2063" t="s">
        <v>162</v>
      </c>
      <c r="M2063" t="s">
        <v>48</v>
      </c>
      <c r="N2063" t="s">
        <v>84</v>
      </c>
      <c r="O2063" t="s">
        <v>77</v>
      </c>
      <c r="P2063" t="s">
        <v>40</v>
      </c>
      <c r="Q2063">
        <v>2</v>
      </c>
      <c r="R2063" s="1">
        <v>45049</v>
      </c>
      <c r="S2063">
        <v>5</v>
      </c>
      <c r="T2063">
        <v>1</v>
      </c>
      <c r="U2063">
        <v>4</v>
      </c>
      <c r="V2063" s="1">
        <v>44975</v>
      </c>
      <c r="W2063" t="s">
        <v>50</v>
      </c>
      <c r="X2063" t="s">
        <v>51</v>
      </c>
      <c r="Y2063" t="s">
        <v>52</v>
      </c>
      <c r="Z2063">
        <v>1</v>
      </c>
      <c r="AA2063">
        <v>909.6</v>
      </c>
      <c r="AB2063">
        <v>20</v>
      </c>
      <c r="AC2063" t="str" cm="1">
        <f t="array" ref="AC2063">_xlfn.IFS(AB2063 &lt;=29, "Young Adult", AB2063 &lt;=44, "Adult", AB2063 &lt;=59, "Middle Age", AB2063 &gt; 59, "Old")</f>
        <v>Young Adult</v>
      </c>
      <c r="AD2063">
        <f t="shared" ca="1" si="64"/>
        <v>5</v>
      </c>
      <c r="AE2063" t="str" cm="1">
        <f t="array" ref="AE2063">_xlfn.IFS(S2063 &lt; 3, "Low", S2063 &lt;= 4, "Medium", S2063 &gt; 4, "High")</f>
        <v>High</v>
      </c>
      <c r="AF2063" t="str" cm="1">
        <f t="array" ref="AF2063">_xlfn.IFS(T2063 &lt; 3, "Unsatisfied", T2063 &lt;= 4, "Neutral", T2063 &gt; 4, "Satisfied" )</f>
        <v>Unsatisfied</v>
      </c>
      <c r="AG2063" t="str" cm="1">
        <f t="array" ref="AG2063">_xlfn.IFS(Q2063 &lt; 3, "Needs Improvement", Q2063 &lt;= 4, "Good", Q2063 &gt; 4, "Excellent" )</f>
        <v>Needs Improvement</v>
      </c>
      <c r="AH2063" t="str">
        <f t="shared" si="65"/>
        <v>Needs Improvement</v>
      </c>
    </row>
    <row r="2064" spans="1:34" x14ac:dyDescent="0.35">
      <c r="A2064">
        <v>2586</v>
      </c>
      <c r="B2064" s="1">
        <v>43936</v>
      </c>
      <c r="C2064" t="s">
        <v>53</v>
      </c>
      <c r="D2064" t="s">
        <v>29</v>
      </c>
      <c r="E2064" t="s">
        <v>30</v>
      </c>
      <c r="F2064" t="s">
        <v>55</v>
      </c>
      <c r="G2064" t="s">
        <v>56</v>
      </c>
      <c r="H2064" t="s">
        <v>33</v>
      </c>
      <c r="I2064" t="s">
        <v>57</v>
      </c>
      <c r="J2064" t="s">
        <v>70</v>
      </c>
      <c r="K2064" s="1">
        <v>29336</v>
      </c>
      <c r="L2064" t="s">
        <v>163</v>
      </c>
      <c r="M2064" t="s">
        <v>48</v>
      </c>
      <c r="N2064" t="s">
        <v>84</v>
      </c>
      <c r="O2064" t="s">
        <v>77</v>
      </c>
      <c r="P2064" t="s">
        <v>40</v>
      </c>
      <c r="Q2064">
        <v>4</v>
      </c>
      <c r="R2064" s="1">
        <v>44869</v>
      </c>
      <c r="S2064">
        <v>2</v>
      </c>
      <c r="T2064">
        <v>4</v>
      </c>
      <c r="U2064">
        <v>2</v>
      </c>
      <c r="V2064" s="1">
        <v>44778</v>
      </c>
      <c r="W2064" t="s">
        <v>50</v>
      </c>
      <c r="X2064" t="s">
        <v>42</v>
      </c>
      <c r="Y2064" t="s">
        <v>63</v>
      </c>
      <c r="Z2064">
        <v>5</v>
      </c>
      <c r="AA2064">
        <v>222.04</v>
      </c>
      <c r="AB2064">
        <v>40</v>
      </c>
      <c r="AC2064" t="str" cm="1">
        <f t="array" ref="AC2064">_xlfn.IFS(AB2064 &lt;=29, "Young Adult", AB2064 &lt;=44, "Adult", AB2064 &lt;=59, "Middle Age", AB2064 &gt; 59, "Old")</f>
        <v>Adult</v>
      </c>
      <c r="AD2064">
        <f t="shared" ca="1" si="64"/>
        <v>6</v>
      </c>
      <c r="AE2064" t="str" cm="1">
        <f t="array" ref="AE2064">_xlfn.IFS(S2064 &lt; 3, "Low", S2064 &lt;= 4, "Medium", S2064 &gt; 4, "High")</f>
        <v>Low</v>
      </c>
      <c r="AF2064" t="str" cm="1">
        <f t="array" ref="AF2064">_xlfn.IFS(T2064 &lt; 3, "Unsatisfied", T2064 &lt;= 4, "Neutral", T2064 &gt; 4, "Satisfied" )</f>
        <v>Neutral</v>
      </c>
      <c r="AG2064" t="str" cm="1">
        <f t="array" ref="AG2064">_xlfn.IFS(Q2064 &lt; 3, "Needs Improvement", Q2064 &lt;= 4, "Good", Q2064 &gt; 4, "Excellent" )</f>
        <v>Good</v>
      </c>
      <c r="AH2064" t="str">
        <f t="shared" si="65"/>
        <v>Effective</v>
      </c>
    </row>
    <row r="2065" spans="1:34" x14ac:dyDescent="0.35">
      <c r="A2065">
        <v>2587</v>
      </c>
      <c r="B2065" s="1">
        <v>43712</v>
      </c>
      <c r="C2065" t="s">
        <v>53</v>
      </c>
      <c r="D2065" t="s">
        <v>81</v>
      </c>
      <c r="E2065" t="s">
        <v>30</v>
      </c>
      <c r="F2065" t="s">
        <v>55</v>
      </c>
      <c r="G2065" t="s">
        <v>45</v>
      </c>
      <c r="H2065" t="s">
        <v>46</v>
      </c>
      <c r="I2065" t="s">
        <v>57</v>
      </c>
      <c r="J2065" t="s">
        <v>70</v>
      </c>
      <c r="K2065" s="1">
        <v>36738</v>
      </c>
      <c r="L2065" t="s">
        <v>36</v>
      </c>
      <c r="M2065" t="s">
        <v>48</v>
      </c>
      <c r="N2065" t="s">
        <v>60</v>
      </c>
      <c r="O2065" t="s">
        <v>39</v>
      </c>
      <c r="P2065" t="s">
        <v>40</v>
      </c>
      <c r="Q2065">
        <v>5</v>
      </c>
      <c r="R2065" s="1">
        <v>44889</v>
      </c>
      <c r="S2065">
        <v>4</v>
      </c>
      <c r="T2065">
        <v>4</v>
      </c>
      <c r="U2065">
        <v>4</v>
      </c>
      <c r="V2065" s="1">
        <v>44953</v>
      </c>
      <c r="W2065" t="s">
        <v>62</v>
      </c>
      <c r="X2065" t="s">
        <v>42</v>
      </c>
      <c r="Y2065" t="s">
        <v>43</v>
      </c>
      <c r="Z2065">
        <v>3</v>
      </c>
      <c r="AA2065">
        <v>583.69000000000005</v>
      </c>
      <c r="AB2065">
        <v>19</v>
      </c>
      <c r="AC2065" t="str" cm="1">
        <f t="array" ref="AC2065">_xlfn.IFS(AB2065 &lt;=29, "Young Adult", AB2065 &lt;=44, "Adult", AB2065 &lt;=59, "Middle Age", AB2065 &gt; 59, "Old")</f>
        <v>Young Adult</v>
      </c>
      <c r="AD2065">
        <f t="shared" ca="1" si="64"/>
        <v>6</v>
      </c>
      <c r="AE2065" t="str" cm="1">
        <f t="array" ref="AE2065">_xlfn.IFS(S2065 &lt; 3, "Low", S2065 &lt;= 4, "Medium", S2065 &gt; 4, "High")</f>
        <v>Medium</v>
      </c>
      <c r="AF2065" t="str" cm="1">
        <f t="array" ref="AF2065">_xlfn.IFS(T2065 &lt; 3, "Unsatisfied", T2065 &lt;= 4, "Neutral", T2065 &gt; 4, "Satisfied" )</f>
        <v>Neutral</v>
      </c>
      <c r="AG2065" t="str" cm="1">
        <f t="array" ref="AG2065">_xlfn.IFS(Q2065 &lt; 3, "Needs Improvement", Q2065 &lt;= 4, "Good", Q2065 &gt; 4, "Excellent" )</f>
        <v>Excellent</v>
      </c>
      <c r="AH2065" t="str">
        <f t="shared" si="65"/>
        <v>Needs Improvement</v>
      </c>
    </row>
    <row r="2066" spans="1:34" x14ac:dyDescent="0.35">
      <c r="A2066">
        <v>2588</v>
      </c>
      <c r="B2066" s="1">
        <v>44061</v>
      </c>
      <c r="C2066" t="s">
        <v>53</v>
      </c>
      <c r="D2066" t="s">
        <v>54</v>
      </c>
      <c r="E2066" t="s">
        <v>30</v>
      </c>
      <c r="F2066" t="s">
        <v>55</v>
      </c>
      <c r="G2066" t="s">
        <v>32</v>
      </c>
      <c r="H2066" t="s">
        <v>55</v>
      </c>
      <c r="I2066" t="s">
        <v>57</v>
      </c>
      <c r="J2066" t="s">
        <v>70</v>
      </c>
      <c r="K2066" s="1">
        <v>32348</v>
      </c>
      <c r="L2066" t="s">
        <v>36</v>
      </c>
      <c r="M2066" t="s">
        <v>48</v>
      </c>
      <c r="N2066" t="s">
        <v>60</v>
      </c>
      <c r="O2066" t="s">
        <v>61</v>
      </c>
      <c r="P2066" t="s">
        <v>40</v>
      </c>
      <c r="Q2066">
        <v>5</v>
      </c>
      <c r="R2066" s="1">
        <v>44907</v>
      </c>
      <c r="S2066">
        <v>5</v>
      </c>
      <c r="T2066">
        <v>1</v>
      </c>
      <c r="U2066">
        <v>5</v>
      </c>
      <c r="V2066" s="1">
        <v>45116</v>
      </c>
      <c r="W2066" t="s">
        <v>92</v>
      </c>
      <c r="X2066" t="s">
        <v>42</v>
      </c>
      <c r="Y2066" t="s">
        <v>73</v>
      </c>
      <c r="Z2066">
        <v>3</v>
      </c>
      <c r="AA2066">
        <v>856.44</v>
      </c>
      <c r="AB2066">
        <v>32</v>
      </c>
      <c r="AC2066" t="str" cm="1">
        <f t="array" ref="AC2066">_xlfn.IFS(AB2066 &lt;=29, "Young Adult", AB2066 &lt;=44, "Adult", AB2066 &lt;=59, "Middle Age", AB2066 &gt; 59, "Old")</f>
        <v>Adult</v>
      </c>
      <c r="AD2066">
        <f t="shared" ca="1" si="64"/>
        <v>5</v>
      </c>
      <c r="AE2066" t="str" cm="1">
        <f t="array" ref="AE2066">_xlfn.IFS(S2066 &lt; 3, "Low", S2066 &lt;= 4, "Medium", S2066 &gt; 4, "High")</f>
        <v>High</v>
      </c>
      <c r="AF2066" t="str" cm="1">
        <f t="array" ref="AF2066">_xlfn.IFS(T2066 &lt; 3, "Unsatisfied", T2066 &lt;= 4, "Neutral", T2066 &gt; 4, "Satisfied" )</f>
        <v>Unsatisfied</v>
      </c>
      <c r="AG2066" t="str" cm="1">
        <f t="array" ref="AG2066">_xlfn.IFS(Q2066 &lt; 3, "Needs Improvement", Q2066 &lt;= 4, "Good", Q2066 &gt; 4, "Excellent" )</f>
        <v>Excellent</v>
      </c>
      <c r="AH2066" t="str">
        <f t="shared" si="65"/>
        <v>Highly Effective</v>
      </c>
    </row>
    <row r="2067" spans="1:34" x14ac:dyDescent="0.35">
      <c r="A2067">
        <v>2589</v>
      </c>
      <c r="B2067" s="1">
        <v>44170</v>
      </c>
      <c r="C2067" t="s">
        <v>53</v>
      </c>
      <c r="D2067" t="s">
        <v>69</v>
      </c>
      <c r="E2067" t="s">
        <v>30</v>
      </c>
      <c r="F2067" t="s">
        <v>31</v>
      </c>
      <c r="G2067" t="s">
        <v>45</v>
      </c>
      <c r="H2067" t="s">
        <v>33</v>
      </c>
      <c r="I2067" t="s">
        <v>57</v>
      </c>
      <c r="J2067" t="s">
        <v>97</v>
      </c>
      <c r="K2067" s="1">
        <v>18623</v>
      </c>
      <c r="L2067" t="s">
        <v>156</v>
      </c>
      <c r="M2067" t="s">
        <v>48</v>
      </c>
      <c r="N2067" t="s">
        <v>84</v>
      </c>
      <c r="O2067" t="s">
        <v>61</v>
      </c>
      <c r="P2067" t="s">
        <v>40</v>
      </c>
      <c r="Q2067">
        <v>5</v>
      </c>
      <c r="R2067" s="1">
        <v>44890</v>
      </c>
      <c r="S2067">
        <v>2</v>
      </c>
      <c r="T2067">
        <v>5</v>
      </c>
      <c r="U2067">
        <v>1</v>
      </c>
      <c r="V2067" s="1">
        <v>45019</v>
      </c>
      <c r="W2067" t="s">
        <v>92</v>
      </c>
      <c r="X2067" t="s">
        <v>51</v>
      </c>
      <c r="Y2067" t="s">
        <v>63</v>
      </c>
      <c r="Z2067">
        <v>4</v>
      </c>
      <c r="AA2067">
        <v>919.1</v>
      </c>
      <c r="AB2067">
        <v>70</v>
      </c>
      <c r="AC2067" t="str" cm="1">
        <f t="array" ref="AC2067">_xlfn.IFS(AB2067 &lt;=29, "Young Adult", AB2067 &lt;=44, "Adult", AB2067 &lt;=59, "Middle Age", AB2067 &gt; 59, "Old")</f>
        <v>Old</v>
      </c>
      <c r="AD2067">
        <f t="shared" ca="1" si="64"/>
        <v>5</v>
      </c>
      <c r="AE2067" t="str" cm="1">
        <f t="array" ref="AE2067">_xlfn.IFS(S2067 &lt; 3, "Low", S2067 &lt;= 4, "Medium", S2067 &gt; 4, "High")</f>
        <v>Low</v>
      </c>
      <c r="AF2067" t="str" cm="1">
        <f t="array" ref="AF2067">_xlfn.IFS(T2067 &lt; 3, "Unsatisfied", T2067 &lt;= 4, "Neutral", T2067 &gt; 4, "Satisfied" )</f>
        <v>Satisfied</v>
      </c>
      <c r="AG2067" t="str" cm="1">
        <f t="array" ref="AG2067">_xlfn.IFS(Q2067 &lt; 3, "Needs Improvement", Q2067 &lt;= 4, "Good", Q2067 &gt; 4, "Excellent" )</f>
        <v>Excellent</v>
      </c>
      <c r="AH2067" t="str">
        <f t="shared" si="65"/>
        <v>Effective</v>
      </c>
    </row>
    <row r="2068" spans="1:34" x14ac:dyDescent="0.35">
      <c r="A2068">
        <v>2590</v>
      </c>
      <c r="B2068" s="1">
        <v>44939</v>
      </c>
      <c r="C2068" t="s">
        <v>53</v>
      </c>
      <c r="D2068" t="s">
        <v>29</v>
      </c>
      <c r="E2068" t="s">
        <v>30</v>
      </c>
      <c r="F2068" t="s">
        <v>46</v>
      </c>
      <c r="G2068" t="s">
        <v>45</v>
      </c>
      <c r="H2068" t="s">
        <v>55</v>
      </c>
      <c r="I2068" t="s">
        <v>57</v>
      </c>
      <c r="J2068" t="s">
        <v>79</v>
      </c>
      <c r="K2068" s="1">
        <v>35833</v>
      </c>
      <c r="L2068" t="s">
        <v>156</v>
      </c>
      <c r="M2068" t="s">
        <v>48</v>
      </c>
      <c r="N2068" t="s">
        <v>84</v>
      </c>
      <c r="O2068" t="s">
        <v>67</v>
      </c>
      <c r="P2068" t="s">
        <v>40</v>
      </c>
      <c r="Q2068">
        <v>5</v>
      </c>
      <c r="R2068" s="1">
        <v>44801</v>
      </c>
      <c r="S2068">
        <v>1</v>
      </c>
      <c r="T2068">
        <v>1</v>
      </c>
      <c r="U2068">
        <v>4</v>
      </c>
      <c r="V2068" s="1">
        <v>45091</v>
      </c>
      <c r="W2068" t="s">
        <v>41</v>
      </c>
      <c r="X2068" t="s">
        <v>51</v>
      </c>
      <c r="Y2068" t="s">
        <v>52</v>
      </c>
      <c r="Z2068">
        <v>3</v>
      </c>
      <c r="AA2068">
        <v>606.76</v>
      </c>
      <c r="AB2068">
        <v>25</v>
      </c>
      <c r="AC2068" t="str" cm="1">
        <f t="array" ref="AC2068">_xlfn.IFS(AB2068 &lt;=29, "Young Adult", AB2068 &lt;=44, "Adult", AB2068 &lt;=59, "Middle Age", AB2068 &gt; 59, "Old")</f>
        <v>Young Adult</v>
      </c>
      <c r="AD2068">
        <f t="shared" ca="1" si="64"/>
        <v>3</v>
      </c>
      <c r="AE2068" t="str" cm="1">
        <f t="array" ref="AE2068">_xlfn.IFS(S2068 &lt; 3, "Low", S2068 &lt;= 4, "Medium", S2068 &gt; 4, "High")</f>
        <v>Low</v>
      </c>
      <c r="AF2068" t="str" cm="1">
        <f t="array" ref="AF2068">_xlfn.IFS(T2068 &lt; 3, "Unsatisfied", T2068 &lt;= 4, "Neutral", T2068 &gt; 4, "Satisfied" )</f>
        <v>Unsatisfied</v>
      </c>
      <c r="AG2068" t="str" cm="1">
        <f t="array" ref="AG2068">_xlfn.IFS(Q2068 &lt; 3, "Needs Improvement", Q2068 &lt;= 4, "Good", Q2068 &gt; 4, "Excellent" )</f>
        <v>Excellent</v>
      </c>
      <c r="AH2068" t="str">
        <f t="shared" si="65"/>
        <v>Needs Improvement</v>
      </c>
    </row>
    <row r="2069" spans="1:34" x14ac:dyDescent="0.35">
      <c r="A2069">
        <v>2591</v>
      </c>
      <c r="B2069" s="1">
        <v>43725</v>
      </c>
      <c r="C2069" t="s">
        <v>53</v>
      </c>
      <c r="D2069" t="s">
        <v>85</v>
      </c>
      <c r="E2069" t="s">
        <v>30</v>
      </c>
      <c r="F2069" t="s">
        <v>55</v>
      </c>
      <c r="G2069" t="s">
        <v>56</v>
      </c>
      <c r="H2069" t="s">
        <v>55</v>
      </c>
      <c r="I2069" t="s">
        <v>57</v>
      </c>
      <c r="J2069" t="s">
        <v>65</v>
      </c>
      <c r="K2069" s="1">
        <v>34189</v>
      </c>
      <c r="L2069" t="s">
        <v>156</v>
      </c>
      <c r="M2069" t="s">
        <v>48</v>
      </c>
      <c r="N2069" t="s">
        <v>84</v>
      </c>
      <c r="O2069" t="s">
        <v>61</v>
      </c>
      <c r="P2069" t="s">
        <v>40</v>
      </c>
      <c r="Q2069">
        <v>4</v>
      </c>
      <c r="R2069" s="1">
        <v>45135</v>
      </c>
      <c r="S2069">
        <v>4</v>
      </c>
      <c r="T2069">
        <v>5</v>
      </c>
      <c r="U2069">
        <v>5</v>
      </c>
      <c r="V2069" s="1">
        <v>44840</v>
      </c>
      <c r="W2069" t="s">
        <v>50</v>
      </c>
      <c r="X2069" t="s">
        <v>42</v>
      </c>
      <c r="Y2069" t="s">
        <v>63</v>
      </c>
      <c r="Z2069">
        <v>2</v>
      </c>
      <c r="AA2069">
        <v>745.31</v>
      </c>
      <c r="AB2069">
        <v>26</v>
      </c>
      <c r="AC2069" t="str" cm="1">
        <f t="array" ref="AC2069">_xlfn.IFS(AB2069 &lt;=29, "Young Adult", AB2069 &lt;=44, "Adult", AB2069 &lt;=59, "Middle Age", AB2069 &gt; 59, "Old")</f>
        <v>Young Adult</v>
      </c>
      <c r="AD2069">
        <f t="shared" ca="1" si="64"/>
        <v>6</v>
      </c>
      <c r="AE2069" t="str" cm="1">
        <f t="array" ref="AE2069">_xlfn.IFS(S2069 &lt; 3, "Low", S2069 &lt;= 4, "Medium", S2069 &gt; 4, "High")</f>
        <v>Medium</v>
      </c>
      <c r="AF2069" t="str" cm="1">
        <f t="array" ref="AF2069">_xlfn.IFS(T2069 &lt; 3, "Unsatisfied", T2069 &lt;= 4, "Neutral", T2069 &gt; 4, "Satisfied" )</f>
        <v>Satisfied</v>
      </c>
      <c r="AG2069" t="str" cm="1">
        <f t="array" ref="AG2069">_xlfn.IFS(Q2069 &lt; 3, "Needs Improvement", Q2069 &lt;= 4, "Good", Q2069 &gt; 4, "Excellent" )</f>
        <v>Good</v>
      </c>
      <c r="AH2069" t="str">
        <f t="shared" si="65"/>
        <v>Effective</v>
      </c>
    </row>
    <row r="2070" spans="1:34" x14ac:dyDescent="0.35">
      <c r="A2070">
        <v>2592</v>
      </c>
      <c r="B2070" s="1">
        <v>44119</v>
      </c>
      <c r="C2070" t="s">
        <v>53</v>
      </c>
      <c r="D2070" t="s">
        <v>44</v>
      </c>
      <c r="E2070" t="s">
        <v>30</v>
      </c>
      <c r="F2070" t="s">
        <v>31</v>
      </c>
      <c r="G2070" t="s">
        <v>56</v>
      </c>
      <c r="H2070" t="s">
        <v>46</v>
      </c>
      <c r="I2070" t="s">
        <v>57</v>
      </c>
      <c r="J2070" t="s">
        <v>70</v>
      </c>
      <c r="K2070" s="1">
        <v>18061</v>
      </c>
      <c r="L2070" t="s">
        <v>162</v>
      </c>
      <c r="M2070" t="s">
        <v>48</v>
      </c>
      <c r="N2070" t="s">
        <v>84</v>
      </c>
      <c r="O2070" t="s">
        <v>61</v>
      </c>
      <c r="P2070" t="s">
        <v>40</v>
      </c>
      <c r="Q2070">
        <v>2</v>
      </c>
      <c r="R2070" s="1">
        <v>45104</v>
      </c>
      <c r="S2070">
        <v>5</v>
      </c>
      <c r="T2070">
        <v>1</v>
      </c>
      <c r="U2070">
        <v>2</v>
      </c>
      <c r="V2070" s="1">
        <v>44967</v>
      </c>
      <c r="W2070" t="s">
        <v>68</v>
      </c>
      <c r="X2070" t="s">
        <v>42</v>
      </c>
      <c r="Y2070" t="s">
        <v>52</v>
      </c>
      <c r="Z2070">
        <v>3</v>
      </c>
      <c r="AA2070">
        <v>240.57</v>
      </c>
      <c r="AB2070">
        <v>71</v>
      </c>
      <c r="AC2070" t="str" cm="1">
        <f t="array" ref="AC2070">_xlfn.IFS(AB2070 &lt;=29, "Young Adult", AB2070 &lt;=44, "Adult", AB2070 &lt;=59, "Middle Age", AB2070 &gt; 59, "Old")</f>
        <v>Old</v>
      </c>
      <c r="AD2070">
        <f t="shared" ca="1" si="64"/>
        <v>5</v>
      </c>
      <c r="AE2070" t="str" cm="1">
        <f t="array" ref="AE2070">_xlfn.IFS(S2070 &lt; 3, "Low", S2070 &lt;= 4, "Medium", S2070 &gt; 4, "High")</f>
        <v>High</v>
      </c>
      <c r="AF2070" t="str" cm="1">
        <f t="array" ref="AF2070">_xlfn.IFS(T2070 &lt; 3, "Unsatisfied", T2070 &lt;= 4, "Neutral", T2070 &gt; 4, "Satisfied" )</f>
        <v>Unsatisfied</v>
      </c>
      <c r="AG2070" t="str" cm="1">
        <f t="array" ref="AG2070">_xlfn.IFS(Q2070 &lt; 3, "Needs Improvement", Q2070 &lt;= 4, "Good", Q2070 &gt; 4, "Excellent" )</f>
        <v>Needs Improvement</v>
      </c>
      <c r="AH2070" t="str">
        <f t="shared" si="65"/>
        <v>Needs Improvement</v>
      </c>
    </row>
    <row r="2071" spans="1:34" x14ac:dyDescent="0.35">
      <c r="A2071">
        <v>2593</v>
      </c>
      <c r="B2071" s="1">
        <v>43435</v>
      </c>
      <c r="C2071" t="s">
        <v>53</v>
      </c>
      <c r="D2071" t="s">
        <v>87</v>
      </c>
      <c r="E2071" t="s">
        <v>30</v>
      </c>
      <c r="F2071" t="s">
        <v>31</v>
      </c>
      <c r="G2071" t="s">
        <v>45</v>
      </c>
      <c r="H2071" t="s">
        <v>33</v>
      </c>
      <c r="I2071" t="s">
        <v>57</v>
      </c>
      <c r="J2071" t="s">
        <v>65</v>
      </c>
      <c r="K2071" s="1">
        <v>26337</v>
      </c>
      <c r="L2071" t="s">
        <v>162</v>
      </c>
      <c r="M2071" t="s">
        <v>48</v>
      </c>
      <c r="N2071" t="s">
        <v>60</v>
      </c>
      <c r="O2071" t="s">
        <v>39</v>
      </c>
      <c r="P2071" t="s">
        <v>40</v>
      </c>
      <c r="Q2071">
        <v>1</v>
      </c>
      <c r="R2071" s="1">
        <v>45020</v>
      </c>
      <c r="S2071">
        <v>3</v>
      </c>
      <c r="T2071">
        <v>1</v>
      </c>
      <c r="U2071">
        <v>2</v>
      </c>
      <c r="V2071" s="1">
        <v>44789</v>
      </c>
      <c r="W2071" t="s">
        <v>92</v>
      </c>
      <c r="X2071" t="s">
        <v>42</v>
      </c>
      <c r="Y2071" t="s">
        <v>43</v>
      </c>
      <c r="Z2071">
        <v>3</v>
      </c>
      <c r="AA2071">
        <v>659.82</v>
      </c>
      <c r="AB2071">
        <v>46</v>
      </c>
      <c r="AC2071" t="str" cm="1">
        <f t="array" ref="AC2071">_xlfn.IFS(AB2071 &lt;=29, "Young Adult", AB2071 &lt;=44, "Adult", AB2071 &lt;=59, "Middle Age", AB2071 &gt; 59, "Old")</f>
        <v>Middle Age</v>
      </c>
      <c r="AD2071">
        <f t="shared" ca="1" si="64"/>
        <v>7</v>
      </c>
      <c r="AE2071" t="str" cm="1">
        <f t="array" ref="AE2071">_xlfn.IFS(S2071 &lt; 3, "Low", S2071 &lt;= 4, "Medium", S2071 &gt; 4, "High")</f>
        <v>Medium</v>
      </c>
      <c r="AF2071" t="str" cm="1">
        <f t="array" ref="AF2071">_xlfn.IFS(T2071 &lt; 3, "Unsatisfied", T2071 &lt;= 4, "Neutral", T2071 &gt; 4, "Satisfied" )</f>
        <v>Unsatisfied</v>
      </c>
      <c r="AG2071" t="str" cm="1">
        <f t="array" ref="AG2071">_xlfn.IFS(Q2071 &lt; 3, "Needs Improvement", Q2071 &lt;= 4, "Good", Q2071 &gt; 4, "Excellent" )</f>
        <v>Needs Improvement</v>
      </c>
      <c r="AH2071" t="str">
        <f t="shared" si="65"/>
        <v>Needs Improvement</v>
      </c>
    </row>
    <row r="2072" spans="1:34" x14ac:dyDescent="0.35">
      <c r="A2072">
        <v>2594</v>
      </c>
      <c r="B2072" s="1">
        <v>45131</v>
      </c>
      <c r="C2072" t="s">
        <v>53</v>
      </c>
      <c r="D2072" t="s">
        <v>64</v>
      </c>
      <c r="E2072" t="s">
        <v>30</v>
      </c>
      <c r="F2072" t="s">
        <v>46</v>
      </c>
      <c r="G2072" t="s">
        <v>32</v>
      </c>
      <c r="H2072" t="s">
        <v>33</v>
      </c>
      <c r="I2072" t="s">
        <v>57</v>
      </c>
      <c r="J2072" t="s">
        <v>97</v>
      </c>
      <c r="K2072" s="1">
        <v>20541</v>
      </c>
      <c r="L2072" t="s">
        <v>162</v>
      </c>
      <c r="M2072" t="s">
        <v>48</v>
      </c>
      <c r="N2072" t="s">
        <v>60</v>
      </c>
      <c r="O2072" t="s">
        <v>77</v>
      </c>
      <c r="P2072" t="s">
        <v>40</v>
      </c>
      <c r="Q2072">
        <v>1</v>
      </c>
      <c r="R2072" s="1">
        <v>44899</v>
      </c>
      <c r="S2072">
        <v>1</v>
      </c>
      <c r="T2072">
        <v>5</v>
      </c>
      <c r="U2072">
        <v>3</v>
      </c>
      <c r="V2072" s="1">
        <v>44896</v>
      </c>
      <c r="W2072" t="s">
        <v>92</v>
      </c>
      <c r="X2072" t="s">
        <v>42</v>
      </c>
      <c r="Y2072" t="s">
        <v>43</v>
      </c>
      <c r="Z2072">
        <v>3</v>
      </c>
      <c r="AA2072">
        <v>273.94</v>
      </c>
      <c r="AB2072">
        <v>67</v>
      </c>
      <c r="AC2072" t="str" cm="1">
        <f t="array" ref="AC2072">_xlfn.IFS(AB2072 &lt;=29, "Young Adult", AB2072 &lt;=44, "Adult", AB2072 &lt;=59, "Middle Age", AB2072 &gt; 59, "Old")</f>
        <v>Old</v>
      </c>
      <c r="AD2072">
        <f t="shared" ca="1" si="64"/>
        <v>2</v>
      </c>
      <c r="AE2072" t="str" cm="1">
        <f t="array" ref="AE2072">_xlfn.IFS(S2072 &lt; 3, "Low", S2072 &lt;= 4, "Medium", S2072 &gt; 4, "High")</f>
        <v>Low</v>
      </c>
      <c r="AF2072" t="str" cm="1">
        <f t="array" ref="AF2072">_xlfn.IFS(T2072 &lt; 3, "Unsatisfied", T2072 &lt;= 4, "Neutral", T2072 &gt; 4, "Satisfied" )</f>
        <v>Satisfied</v>
      </c>
      <c r="AG2072" t="str" cm="1">
        <f t="array" ref="AG2072">_xlfn.IFS(Q2072 &lt; 3, "Needs Improvement", Q2072 &lt;= 4, "Good", Q2072 &gt; 4, "Excellent" )</f>
        <v>Needs Improvement</v>
      </c>
      <c r="AH2072" t="str">
        <f t="shared" si="65"/>
        <v>Needs Improvement</v>
      </c>
    </row>
    <row r="2073" spans="1:34" x14ac:dyDescent="0.35">
      <c r="A2073">
        <v>2595</v>
      </c>
      <c r="B2073" s="1">
        <v>43746</v>
      </c>
      <c r="C2073" t="s">
        <v>53</v>
      </c>
      <c r="D2073" t="s">
        <v>94</v>
      </c>
      <c r="E2073" t="s">
        <v>30</v>
      </c>
      <c r="F2073" t="s">
        <v>46</v>
      </c>
      <c r="G2073" t="s">
        <v>45</v>
      </c>
      <c r="H2073" t="s">
        <v>55</v>
      </c>
      <c r="I2073" t="s">
        <v>57</v>
      </c>
      <c r="J2073" t="s">
        <v>47</v>
      </c>
      <c r="K2073" s="1">
        <v>35879</v>
      </c>
      <c r="L2073" t="s">
        <v>162</v>
      </c>
      <c r="M2073" t="s">
        <v>48</v>
      </c>
      <c r="N2073" t="s">
        <v>84</v>
      </c>
      <c r="O2073" t="s">
        <v>77</v>
      </c>
      <c r="P2073" t="s">
        <v>40</v>
      </c>
      <c r="Q2073">
        <v>4</v>
      </c>
      <c r="R2073" s="1">
        <v>44913</v>
      </c>
      <c r="S2073">
        <v>3</v>
      </c>
      <c r="T2073">
        <v>5</v>
      </c>
      <c r="U2073">
        <v>4</v>
      </c>
      <c r="V2073" s="1">
        <v>44785</v>
      </c>
      <c r="W2073" t="s">
        <v>50</v>
      </c>
      <c r="X2073" t="s">
        <v>51</v>
      </c>
      <c r="Y2073" t="s">
        <v>43</v>
      </c>
      <c r="Z2073">
        <v>4</v>
      </c>
      <c r="AA2073">
        <v>920.91</v>
      </c>
      <c r="AB2073">
        <v>21</v>
      </c>
      <c r="AC2073" t="str" cm="1">
        <f t="array" ref="AC2073">_xlfn.IFS(AB2073 &lt;=29, "Young Adult", AB2073 &lt;=44, "Adult", AB2073 &lt;=59, "Middle Age", AB2073 &gt; 59, "Old")</f>
        <v>Young Adult</v>
      </c>
      <c r="AD2073">
        <f t="shared" ca="1" si="64"/>
        <v>6</v>
      </c>
      <c r="AE2073" t="str" cm="1">
        <f t="array" ref="AE2073">_xlfn.IFS(S2073 &lt; 3, "Low", S2073 &lt;= 4, "Medium", S2073 &gt; 4, "High")</f>
        <v>Medium</v>
      </c>
      <c r="AF2073" t="str" cm="1">
        <f t="array" ref="AF2073">_xlfn.IFS(T2073 &lt; 3, "Unsatisfied", T2073 &lt;= 4, "Neutral", T2073 &gt; 4, "Satisfied" )</f>
        <v>Satisfied</v>
      </c>
      <c r="AG2073" t="str" cm="1">
        <f t="array" ref="AG2073">_xlfn.IFS(Q2073 &lt; 3, "Needs Improvement", Q2073 &lt;= 4, "Good", Q2073 &gt; 4, "Excellent" )</f>
        <v>Good</v>
      </c>
      <c r="AH2073" t="str">
        <f t="shared" si="65"/>
        <v>Needs Improvement</v>
      </c>
    </row>
    <row r="2074" spans="1:34" x14ac:dyDescent="0.35">
      <c r="A2074">
        <v>2596</v>
      </c>
      <c r="B2074" s="1">
        <v>44485</v>
      </c>
      <c r="C2074" t="s">
        <v>53</v>
      </c>
      <c r="D2074" t="s">
        <v>74</v>
      </c>
      <c r="E2074" t="s">
        <v>30</v>
      </c>
      <c r="F2074" t="s">
        <v>31</v>
      </c>
      <c r="G2074" t="s">
        <v>45</v>
      </c>
      <c r="H2074" t="s">
        <v>55</v>
      </c>
      <c r="I2074" t="s">
        <v>57</v>
      </c>
      <c r="J2074" t="s">
        <v>149</v>
      </c>
      <c r="K2074" s="1">
        <v>28265</v>
      </c>
      <c r="L2074" t="s">
        <v>153</v>
      </c>
      <c r="M2074" t="s">
        <v>48</v>
      </c>
      <c r="N2074" t="s">
        <v>72</v>
      </c>
      <c r="O2074" t="s">
        <v>77</v>
      </c>
      <c r="P2074" t="s">
        <v>40</v>
      </c>
      <c r="Q2074">
        <v>2</v>
      </c>
      <c r="R2074" s="1">
        <v>45083</v>
      </c>
      <c r="S2074">
        <v>4</v>
      </c>
      <c r="T2074">
        <v>1</v>
      </c>
      <c r="U2074">
        <v>2</v>
      </c>
      <c r="V2074" s="1">
        <v>44979</v>
      </c>
      <c r="W2074" t="s">
        <v>92</v>
      </c>
      <c r="X2074" t="s">
        <v>51</v>
      </c>
      <c r="Y2074" t="s">
        <v>52</v>
      </c>
      <c r="Z2074">
        <v>2</v>
      </c>
      <c r="AA2074">
        <v>114.28</v>
      </c>
      <c r="AB2074">
        <v>44</v>
      </c>
      <c r="AC2074" t="str" cm="1">
        <f t="array" ref="AC2074">_xlfn.IFS(AB2074 &lt;=29, "Young Adult", AB2074 &lt;=44, "Adult", AB2074 &lt;=59, "Middle Age", AB2074 &gt; 59, "Old")</f>
        <v>Adult</v>
      </c>
      <c r="AD2074">
        <f t="shared" ca="1" si="64"/>
        <v>4</v>
      </c>
      <c r="AE2074" t="str" cm="1">
        <f t="array" ref="AE2074">_xlfn.IFS(S2074 &lt; 3, "Low", S2074 &lt;= 4, "Medium", S2074 &gt; 4, "High")</f>
        <v>Medium</v>
      </c>
      <c r="AF2074" t="str" cm="1">
        <f t="array" ref="AF2074">_xlfn.IFS(T2074 &lt; 3, "Unsatisfied", T2074 &lt;= 4, "Neutral", T2074 &gt; 4, "Satisfied" )</f>
        <v>Unsatisfied</v>
      </c>
      <c r="AG2074" t="str" cm="1">
        <f t="array" ref="AG2074">_xlfn.IFS(Q2074 &lt; 3, "Needs Improvement", Q2074 &lt;= 4, "Good", Q2074 &gt; 4, "Excellent" )</f>
        <v>Needs Improvement</v>
      </c>
      <c r="AH2074" t="str">
        <f t="shared" si="65"/>
        <v>Needs Improvement</v>
      </c>
    </row>
    <row r="2075" spans="1:34" x14ac:dyDescent="0.35">
      <c r="A2075">
        <v>2597</v>
      </c>
      <c r="B2075" s="1">
        <v>43924</v>
      </c>
      <c r="C2075" t="s">
        <v>53</v>
      </c>
      <c r="D2075" t="s">
        <v>81</v>
      </c>
      <c r="E2075" t="s">
        <v>30</v>
      </c>
      <c r="F2075" t="s">
        <v>31</v>
      </c>
      <c r="G2075" t="s">
        <v>45</v>
      </c>
      <c r="H2075" t="s">
        <v>55</v>
      </c>
      <c r="I2075" t="s">
        <v>57</v>
      </c>
      <c r="J2075" t="s">
        <v>70</v>
      </c>
      <c r="K2075" s="1">
        <v>16340</v>
      </c>
      <c r="L2075" t="s">
        <v>153</v>
      </c>
      <c r="M2075" t="s">
        <v>48</v>
      </c>
      <c r="N2075" t="s">
        <v>84</v>
      </c>
      <c r="O2075" t="s">
        <v>77</v>
      </c>
      <c r="P2075" t="s">
        <v>40</v>
      </c>
      <c r="Q2075">
        <v>2</v>
      </c>
      <c r="R2075" s="1">
        <v>45054</v>
      </c>
      <c r="S2075">
        <v>4</v>
      </c>
      <c r="T2075">
        <v>5</v>
      </c>
      <c r="U2075">
        <v>4</v>
      </c>
      <c r="V2075" s="1">
        <v>44856</v>
      </c>
      <c r="W2075" t="s">
        <v>92</v>
      </c>
      <c r="X2075" t="s">
        <v>51</v>
      </c>
      <c r="Y2075" t="s">
        <v>73</v>
      </c>
      <c r="Z2075">
        <v>3</v>
      </c>
      <c r="AA2075">
        <v>242.28</v>
      </c>
      <c r="AB2075">
        <v>76</v>
      </c>
      <c r="AC2075" t="str" cm="1">
        <f t="array" ref="AC2075">_xlfn.IFS(AB2075 &lt;=29, "Young Adult", AB2075 &lt;=44, "Adult", AB2075 &lt;=59, "Middle Age", AB2075 &gt; 59, "Old")</f>
        <v>Old</v>
      </c>
      <c r="AD2075">
        <f t="shared" ca="1" si="64"/>
        <v>6</v>
      </c>
      <c r="AE2075" t="str" cm="1">
        <f t="array" ref="AE2075">_xlfn.IFS(S2075 &lt; 3, "Low", S2075 &lt;= 4, "Medium", S2075 &gt; 4, "High")</f>
        <v>Medium</v>
      </c>
      <c r="AF2075" t="str" cm="1">
        <f t="array" ref="AF2075">_xlfn.IFS(T2075 &lt; 3, "Unsatisfied", T2075 &lt;= 4, "Neutral", T2075 &gt; 4, "Satisfied" )</f>
        <v>Satisfied</v>
      </c>
      <c r="AG2075" t="str" cm="1">
        <f t="array" ref="AG2075">_xlfn.IFS(Q2075 &lt; 3, "Needs Improvement", Q2075 &lt;= 4, "Good", Q2075 &gt; 4, "Excellent" )</f>
        <v>Needs Improvement</v>
      </c>
      <c r="AH2075" t="str">
        <f t="shared" si="65"/>
        <v>Needs Improvement</v>
      </c>
    </row>
    <row r="2076" spans="1:34" x14ac:dyDescent="0.35">
      <c r="A2076">
        <v>2598</v>
      </c>
      <c r="B2076" s="1">
        <v>43838</v>
      </c>
      <c r="C2076" t="s">
        <v>53</v>
      </c>
      <c r="D2076" t="s">
        <v>54</v>
      </c>
      <c r="E2076" t="s">
        <v>30</v>
      </c>
      <c r="F2076" t="s">
        <v>46</v>
      </c>
      <c r="G2076" t="s">
        <v>45</v>
      </c>
      <c r="H2076" t="s">
        <v>33</v>
      </c>
      <c r="I2076" t="s">
        <v>57</v>
      </c>
      <c r="J2076" t="s">
        <v>65</v>
      </c>
      <c r="K2076" s="1">
        <v>23625</v>
      </c>
      <c r="L2076" t="s">
        <v>153</v>
      </c>
      <c r="M2076" t="s">
        <v>48</v>
      </c>
      <c r="N2076" t="s">
        <v>84</v>
      </c>
      <c r="O2076" t="s">
        <v>77</v>
      </c>
      <c r="P2076" t="s">
        <v>40</v>
      </c>
      <c r="Q2076">
        <v>4</v>
      </c>
      <c r="R2076" s="1">
        <v>45067</v>
      </c>
      <c r="S2076">
        <v>5</v>
      </c>
      <c r="T2076">
        <v>3</v>
      </c>
      <c r="U2076">
        <v>2</v>
      </c>
      <c r="V2076" s="1">
        <v>44909</v>
      </c>
      <c r="W2076" t="s">
        <v>50</v>
      </c>
      <c r="X2076" t="s">
        <v>51</v>
      </c>
      <c r="Y2076" t="s">
        <v>63</v>
      </c>
      <c r="Z2076">
        <v>3</v>
      </c>
      <c r="AA2076">
        <v>420.06</v>
      </c>
      <c r="AB2076">
        <v>56</v>
      </c>
      <c r="AC2076" t="str" cm="1">
        <f t="array" ref="AC2076">_xlfn.IFS(AB2076 &lt;=29, "Young Adult", AB2076 &lt;=44, "Adult", AB2076 &lt;=59, "Middle Age", AB2076 &gt; 59, "Old")</f>
        <v>Middle Age</v>
      </c>
      <c r="AD2076">
        <f t="shared" ca="1" si="64"/>
        <v>6</v>
      </c>
      <c r="AE2076" t="str" cm="1">
        <f t="array" ref="AE2076">_xlfn.IFS(S2076 &lt; 3, "Low", S2076 &lt;= 4, "Medium", S2076 &gt; 4, "High")</f>
        <v>High</v>
      </c>
      <c r="AF2076" t="str" cm="1">
        <f t="array" ref="AF2076">_xlfn.IFS(T2076 &lt; 3, "Unsatisfied", T2076 &lt;= 4, "Neutral", T2076 &gt; 4, "Satisfied" )</f>
        <v>Neutral</v>
      </c>
      <c r="AG2076" t="str" cm="1">
        <f t="array" ref="AG2076">_xlfn.IFS(Q2076 &lt; 3, "Needs Improvement", Q2076 &lt;= 4, "Good", Q2076 &gt; 4, "Excellent" )</f>
        <v>Good</v>
      </c>
      <c r="AH2076" t="str">
        <f t="shared" si="65"/>
        <v>Effective</v>
      </c>
    </row>
    <row r="2077" spans="1:34" x14ac:dyDescent="0.35">
      <c r="A2077">
        <v>2599</v>
      </c>
      <c r="B2077" s="1">
        <v>44647</v>
      </c>
      <c r="C2077" t="s">
        <v>137</v>
      </c>
      <c r="D2077" t="s">
        <v>69</v>
      </c>
      <c r="E2077" t="s">
        <v>30</v>
      </c>
      <c r="F2077" t="s">
        <v>31</v>
      </c>
      <c r="G2077" t="s">
        <v>45</v>
      </c>
      <c r="H2077" t="s">
        <v>33</v>
      </c>
      <c r="I2077" t="s">
        <v>57</v>
      </c>
      <c r="J2077" t="s">
        <v>105</v>
      </c>
      <c r="K2077" s="1">
        <v>15533</v>
      </c>
      <c r="L2077" t="s">
        <v>153</v>
      </c>
      <c r="M2077" t="s">
        <v>37</v>
      </c>
      <c r="N2077" t="s">
        <v>72</v>
      </c>
      <c r="O2077" t="s">
        <v>39</v>
      </c>
      <c r="P2077" t="s">
        <v>40</v>
      </c>
      <c r="Q2077">
        <v>2</v>
      </c>
      <c r="R2077" s="1">
        <v>45016</v>
      </c>
      <c r="S2077">
        <v>1</v>
      </c>
      <c r="T2077">
        <v>4</v>
      </c>
      <c r="U2077">
        <v>2</v>
      </c>
      <c r="V2077" s="1">
        <v>44970</v>
      </c>
      <c r="W2077" t="s">
        <v>50</v>
      </c>
      <c r="X2077" t="s">
        <v>51</v>
      </c>
      <c r="Y2077" t="s">
        <v>43</v>
      </c>
      <c r="Z2077">
        <v>2</v>
      </c>
      <c r="AA2077">
        <v>288.93</v>
      </c>
      <c r="AB2077">
        <v>80</v>
      </c>
      <c r="AC2077" t="str" cm="1">
        <f t="array" ref="AC2077">_xlfn.IFS(AB2077 &lt;=29, "Young Adult", AB2077 &lt;=44, "Adult", AB2077 &lt;=59, "Middle Age", AB2077 &gt; 59, "Old")</f>
        <v>Old</v>
      </c>
      <c r="AD2077">
        <f t="shared" ca="1" si="64"/>
        <v>4</v>
      </c>
      <c r="AE2077" t="str" cm="1">
        <f t="array" ref="AE2077">_xlfn.IFS(S2077 &lt; 3, "Low", S2077 &lt;= 4, "Medium", S2077 &gt; 4, "High")</f>
        <v>Low</v>
      </c>
      <c r="AF2077" t="str" cm="1">
        <f t="array" ref="AF2077">_xlfn.IFS(T2077 &lt; 3, "Unsatisfied", T2077 &lt;= 4, "Neutral", T2077 &gt; 4, "Satisfied" )</f>
        <v>Neutral</v>
      </c>
      <c r="AG2077" t="str" cm="1">
        <f t="array" ref="AG2077">_xlfn.IFS(Q2077 &lt; 3, "Needs Improvement", Q2077 &lt;= 4, "Good", Q2077 &gt; 4, "Excellent" )</f>
        <v>Needs Improvement</v>
      </c>
      <c r="AH2077" t="str">
        <f t="shared" si="65"/>
        <v>Needs Improvement</v>
      </c>
    </row>
    <row r="2078" spans="1:34" x14ac:dyDescent="0.35">
      <c r="A2078">
        <v>2600</v>
      </c>
      <c r="B2078" s="1">
        <v>43361</v>
      </c>
      <c r="C2078" t="s">
        <v>137</v>
      </c>
      <c r="D2078" t="s">
        <v>29</v>
      </c>
      <c r="E2078" t="s">
        <v>30</v>
      </c>
      <c r="F2078" t="s">
        <v>55</v>
      </c>
      <c r="G2078" t="s">
        <v>32</v>
      </c>
      <c r="H2078" t="s">
        <v>33</v>
      </c>
      <c r="I2078" t="s">
        <v>57</v>
      </c>
      <c r="J2078" t="s">
        <v>47</v>
      </c>
      <c r="K2078" s="1">
        <v>23758</v>
      </c>
      <c r="L2078" t="s">
        <v>155</v>
      </c>
      <c r="M2078" t="s">
        <v>37</v>
      </c>
      <c r="N2078" t="s">
        <v>84</v>
      </c>
      <c r="O2078" t="s">
        <v>39</v>
      </c>
      <c r="P2078" t="s">
        <v>40</v>
      </c>
      <c r="Q2078">
        <v>2</v>
      </c>
      <c r="R2078" s="1">
        <v>44832</v>
      </c>
      <c r="S2078">
        <v>5</v>
      </c>
      <c r="T2078">
        <v>2</v>
      </c>
      <c r="U2078">
        <v>4</v>
      </c>
      <c r="V2078" s="1">
        <v>45060</v>
      </c>
      <c r="W2078" t="s">
        <v>62</v>
      </c>
      <c r="X2078" t="s">
        <v>42</v>
      </c>
      <c r="Y2078" t="s">
        <v>63</v>
      </c>
      <c r="Z2078">
        <v>3</v>
      </c>
      <c r="AA2078">
        <v>637.45000000000005</v>
      </c>
      <c r="AB2078">
        <v>53</v>
      </c>
      <c r="AC2078" t="str" cm="1">
        <f t="array" ref="AC2078">_xlfn.IFS(AB2078 &lt;=29, "Young Adult", AB2078 &lt;=44, "Adult", AB2078 &lt;=59, "Middle Age", AB2078 &gt; 59, "Old")</f>
        <v>Middle Age</v>
      </c>
      <c r="AD2078">
        <f t="shared" ca="1" si="64"/>
        <v>7</v>
      </c>
      <c r="AE2078" t="str" cm="1">
        <f t="array" ref="AE2078">_xlfn.IFS(S2078 &lt; 3, "Low", S2078 &lt;= 4, "Medium", S2078 &gt; 4, "High")</f>
        <v>High</v>
      </c>
      <c r="AF2078" t="str" cm="1">
        <f t="array" ref="AF2078">_xlfn.IFS(T2078 &lt; 3, "Unsatisfied", T2078 &lt;= 4, "Neutral", T2078 &gt; 4, "Satisfied" )</f>
        <v>Unsatisfied</v>
      </c>
      <c r="AG2078" t="str" cm="1">
        <f t="array" ref="AG2078">_xlfn.IFS(Q2078 &lt; 3, "Needs Improvement", Q2078 &lt;= 4, "Good", Q2078 &gt; 4, "Excellent" )</f>
        <v>Needs Improvement</v>
      </c>
      <c r="AH2078" t="str">
        <f t="shared" si="65"/>
        <v>Needs Improvement</v>
      </c>
    </row>
    <row r="2079" spans="1:34" x14ac:dyDescent="0.35">
      <c r="A2079">
        <v>2601</v>
      </c>
      <c r="B2079" s="1">
        <v>43798</v>
      </c>
      <c r="C2079" t="s">
        <v>137</v>
      </c>
      <c r="D2079" t="s">
        <v>85</v>
      </c>
      <c r="E2079" t="s">
        <v>30</v>
      </c>
      <c r="F2079" t="s">
        <v>55</v>
      </c>
      <c r="G2079" t="s">
        <v>32</v>
      </c>
      <c r="H2079" t="s">
        <v>46</v>
      </c>
      <c r="I2079" t="s">
        <v>57</v>
      </c>
      <c r="J2079" t="s">
        <v>65</v>
      </c>
      <c r="K2079" s="1">
        <v>36952</v>
      </c>
      <c r="L2079" t="s">
        <v>155</v>
      </c>
      <c r="M2079" t="s">
        <v>37</v>
      </c>
      <c r="N2079" t="s">
        <v>49</v>
      </c>
      <c r="O2079" t="s">
        <v>39</v>
      </c>
      <c r="P2079" t="s">
        <v>40</v>
      </c>
      <c r="Q2079">
        <v>1</v>
      </c>
      <c r="R2079" s="1">
        <v>44840</v>
      </c>
      <c r="S2079">
        <v>3</v>
      </c>
      <c r="T2079">
        <v>5</v>
      </c>
      <c r="U2079">
        <v>5</v>
      </c>
      <c r="V2079" s="1">
        <v>45106</v>
      </c>
      <c r="W2079" t="s">
        <v>92</v>
      </c>
      <c r="X2079" t="s">
        <v>51</v>
      </c>
      <c r="Y2079" t="s">
        <v>43</v>
      </c>
      <c r="Z2079">
        <v>5</v>
      </c>
      <c r="AA2079">
        <v>944.24</v>
      </c>
      <c r="AB2079">
        <v>18</v>
      </c>
      <c r="AC2079" t="str" cm="1">
        <f t="array" ref="AC2079">_xlfn.IFS(AB2079 &lt;=29, "Young Adult", AB2079 &lt;=44, "Adult", AB2079 &lt;=59, "Middle Age", AB2079 &gt; 59, "Old")</f>
        <v>Young Adult</v>
      </c>
      <c r="AD2079">
        <f t="shared" ca="1" si="64"/>
        <v>6</v>
      </c>
      <c r="AE2079" t="str" cm="1">
        <f t="array" ref="AE2079">_xlfn.IFS(S2079 &lt; 3, "Low", S2079 &lt;= 4, "Medium", S2079 &gt; 4, "High")</f>
        <v>Medium</v>
      </c>
      <c r="AF2079" t="str" cm="1">
        <f t="array" ref="AF2079">_xlfn.IFS(T2079 &lt; 3, "Unsatisfied", T2079 &lt;= 4, "Neutral", T2079 &gt; 4, "Satisfied" )</f>
        <v>Satisfied</v>
      </c>
      <c r="AG2079" t="str" cm="1">
        <f t="array" ref="AG2079">_xlfn.IFS(Q2079 &lt; 3, "Needs Improvement", Q2079 &lt;= 4, "Good", Q2079 &gt; 4, "Excellent" )</f>
        <v>Needs Improvement</v>
      </c>
      <c r="AH2079" t="str">
        <f t="shared" si="65"/>
        <v>Needs Improvement</v>
      </c>
    </row>
    <row r="2080" spans="1:34" x14ac:dyDescent="0.35">
      <c r="A2080">
        <v>2602</v>
      </c>
      <c r="B2080" s="1">
        <v>43571</v>
      </c>
      <c r="C2080" t="s">
        <v>138</v>
      </c>
      <c r="D2080" t="s">
        <v>44</v>
      </c>
      <c r="E2080" t="s">
        <v>30</v>
      </c>
      <c r="F2080" t="s">
        <v>55</v>
      </c>
      <c r="G2080" t="s">
        <v>32</v>
      </c>
      <c r="H2080" t="s">
        <v>55</v>
      </c>
      <c r="I2080" t="s">
        <v>132</v>
      </c>
      <c r="J2080" t="s">
        <v>101</v>
      </c>
      <c r="K2080" s="1">
        <v>30170</v>
      </c>
      <c r="L2080" t="s">
        <v>36</v>
      </c>
      <c r="M2080" t="s">
        <v>37</v>
      </c>
      <c r="N2080" t="s">
        <v>60</v>
      </c>
      <c r="O2080" t="s">
        <v>39</v>
      </c>
      <c r="P2080" t="s">
        <v>40</v>
      </c>
      <c r="Q2080">
        <v>2</v>
      </c>
      <c r="R2080" s="1">
        <v>44967</v>
      </c>
      <c r="S2080">
        <v>5</v>
      </c>
      <c r="T2080">
        <v>5</v>
      </c>
      <c r="U2080">
        <v>2</v>
      </c>
      <c r="V2080" s="1">
        <v>44920</v>
      </c>
      <c r="W2080" t="s">
        <v>41</v>
      </c>
      <c r="X2080" t="s">
        <v>42</v>
      </c>
      <c r="Y2080" t="s">
        <v>43</v>
      </c>
      <c r="Z2080">
        <v>4</v>
      </c>
      <c r="AA2080">
        <v>364.41</v>
      </c>
      <c r="AB2080">
        <v>37</v>
      </c>
      <c r="AC2080" t="str" cm="1">
        <f t="array" ref="AC2080">_xlfn.IFS(AB2080 &lt;=29, "Young Adult", AB2080 &lt;=44, "Adult", AB2080 &lt;=59, "Middle Age", AB2080 &gt; 59, "Old")</f>
        <v>Adult</v>
      </c>
      <c r="AD2080">
        <f t="shared" ca="1" si="64"/>
        <v>7</v>
      </c>
      <c r="AE2080" t="str" cm="1">
        <f t="array" ref="AE2080">_xlfn.IFS(S2080 &lt; 3, "Low", S2080 &lt;= 4, "Medium", S2080 &gt; 4, "High")</f>
        <v>High</v>
      </c>
      <c r="AF2080" t="str" cm="1">
        <f t="array" ref="AF2080">_xlfn.IFS(T2080 &lt; 3, "Unsatisfied", T2080 &lt;= 4, "Neutral", T2080 &gt; 4, "Satisfied" )</f>
        <v>Satisfied</v>
      </c>
      <c r="AG2080" t="str" cm="1">
        <f t="array" ref="AG2080">_xlfn.IFS(Q2080 &lt; 3, "Needs Improvement", Q2080 &lt;= 4, "Good", Q2080 &gt; 4, "Excellent" )</f>
        <v>Needs Improvement</v>
      </c>
      <c r="AH2080" t="str">
        <f t="shared" si="65"/>
        <v>Needs Improvement</v>
      </c>
    </row>
    <row r="2081" spans="1:34" x14ac:dyDescent="0.35">
      <c r="A2081">
        <v>2603</v>
      </c>
      <c r="B2081" s="1">
        <v>43529</v>
      </c>
      <c r="C2081" t="s">
        <v>53</v>
      </c>
      <c r="D2081" t="s">
        <v>81</v>
      </c>
      <c r="E2081" t="s">
        <v>30</v>
      </c>
      <c r="F2081" t="s">
        <v>46</v>
      </c>
      <c r="G2081" t="s">
        <v>45</v>
      </c>
      <c r="H2081" t="s">
        <v>55</v>
      </c>
      <c r="I2081" t="s">
        <v>57</v>
      </c>
      <c r="J2081" t="s">
        <v>89</v>
      </c>
      <c r="K2081" s="1">
        <v>36319</v>
      </c>
      <c r="L2081" t="s">
        <v>36</v>
      </c>
      <c r="M2081" t="s">
        <v>48</v>
      </c>
      <c r="N2081" t="s">
        <v>60</v>
      </c>
      <c r="O2081" t="s">
        <v>77</v>
      </c>
      <c r="P2081" t="s">
        <v>40</v>
      </c>
      <c r="Q2081">
        <v>2</v>
      </c>
      <c r="R2081" s="1">
        <v>44899</v>
      </c>
      <c r="S2081">
        <v>4</v>
      </c>
      <c r="T2081">
        <v>1</v>
      </c>
      <c r="U2081">
        <v>4</v>
      </c>
      <c r="V2081" s="1">
        <v>44854</v>
      </c>
      <c r="W2081" t="s">
        <v>92</v>
      </c>
      <c r="X2081" t="s">
        <v>42</v>
      </c>
      <c r="Y2081" t="s">
        <v>73</v>
      </c>
      <c r="Z2081">
        <v>5</v>
      </c>
      <c r="AA2081">
        <v>605.84</v>
      </c>
      <c r="AB2081">
        <v>20</v>
      </c>
      <c r="AC2081" t="str" cm="1">
        <f t="array" ref="AC2081">_xlfn.IFS(AB2081 &lt;=29, "Young Adult", AB2081 &lt;=44, "Adult", AB2081 &lt;=59, "Middle Age", AB2081 &gt; 59, "Old")</f>
        <v>Young Adult</v>
      </c>
      <c r="AD2081">
        <f t="shared" ca="1" si="64"/>
        <v>7</v>
      </c>
      <c r="AE2081" t="str" cm="1">
        <f t="array" ref="AE2081">_xlfn.IFS(S2081 &lt; 3, "Low", S2081 &lt;= 4, "Medium", S2081 &gt; 4, "High")</f>
        <v>Medium</v>
      </c>
      <c r="AF2081" t="str" cm="1">
        <f t="array" ref="AF2081">_xlfn.IFS(T2081 &lt; 3, "Unsatisfied", T2081 &lt;= 4, "Neutral", T2081 &gt; 4, "Satisfied" )</f>
        <v>Unsatisfied</v>
      </c>
      <c r="AG2081" t="str" cm="1">
        <f t="array" ref="AG2081">_xlfn.IFS(Q2081 &lt; 3, "Needs Improvement", Q2081 &lt;= 4, "Good", Q2081 &gt; 4, "Excellent" )</f>
        <v>Needs Improvement</v>
      </c>
      <c r="AH2081" t="str">
        <f t="shared" si="65"/>
        <v>Needs Improvement</v>
      </c>
    </row>
    <row r="2082" spans="1:34" x14ac:dyDescent="0.35">
      <c r="A2082">
        <v>2604</v>
      </c>
      <c r="B2082" s="1">
        <v>43454</v>
      </c>
      <c r="C2082" t="s">
        <v>53</v>
      </c>
      <c r="D2082" t="s">
        <v>54</v>
      </c>
      <c r="E2082" t="s">
        <v>30</v>
      </c>
      <c r="F2082" t="s">
        <v>31</v>
      </c>
      <c r="G2082" t="s">
        <v>32</v>
      </c>
      <c r="H2082" t="s">
        <v>55</v>
      </c>
      <c r="I2082" t="s">
        <v>57</v>
      </c>
      <c r="J2082" t="s">
        <v>47</v>
      </c>
      <c r="K2082" s="1">
        <v>31846</v>
      </c>
      <c r="L2082" t="s">
        <v>36</v>
      </c>
      <c r="M2082" t="s">
        <v>48</v>
      </c>
      <c r="N2082" t="s">
        <v>60</v>
      </c>
      <c r="O2082" t="s">
        <v>77</v>
      </c>
      <c r="P2082" t="s">
        <v>40</v>
      </c>
      <c r="Q2082">
        <v>5</v>
      </c>
      <c r="R2082" s="1">
        <v>44949</v>
      </c>
      <c r="S2082">
        <v>1</v>
      </c>
      <c r="T2082">
        <v>1</v>
      </c>
      <c r="U2082">
        <v>2</v>
      </c>
      <c r="V2082" s="1">
        <v>44866</v>
      </c>
      <c r="W2082" t="s">
        <v>41</v>
      </c>
      <c r="X2082" t="s">
        <v>42</v>
      </c>
      <c r="Y2082" t="s">
        <v>43</v>
      </c>
      <c r="Z2082">
        <v>5</v>
      </c>
      <c r="AA2082">
        <v>990.59</v>
      </c>
      <c r="AB2082">
        <v>31</v>
      </c>
      <c r="AC2082" t="str" cm="1">
        <f t="array" ref="AC2082">_xlfn.IFS(AB2082 &lt;=29, "Young Adult", AB2082 &lt;=44, "Adult", AB2082 &lt;=59, "Middle Age", AB2082 &gt; 59, "Old")</f>
        <v>Adult</v>
      </c>
      <c r="AD2082">
        <f t="shared" ca="1" si="64"/>
        <v>7</v>
      </c>
      <c r="AE2082" t="str" cm="1">
        <f t="array" ref="AE2082">_xlfn.IFS(S2082 &lt; 3, "Low", S2082 &lt;= 4, "Medium", S2082 &gt; 4, "High")</f>
        <v>Low</v>
      </c>
      <c r="AF2082" t="str" cm="1">
        <f t="array" ref="AF2082">_xlfn.IFS(T2082 &lt; 3, "Unsatisfied", T2082 &lt;= 4, "Neutral", T2082 &gt; 4, "Satisfied" )</f>
        <v>Unsatisfied</v>
      </c>
      <c r="AG2082" t="str" cm="1">
        <f t="array" ref="AG2082">_xlfn.IFS(Q2082 &lt; 3, "Needs Improvement", Q2082 &lt;= 4, "Good", Q2082 &gt; 4, "Excellent" )</f>
        <v>Excellent</v>
      </c>
      <c r="AH2082" t="str">
        <f t="shared" si="65"/>
        <v>Needs Improvement</v>
      </c>
    </row>
    <row r="2083" spans="1:34" x14ac:dyDescent="0.35">
      <c r="A2083">
        <v>2605</v>
      </c>
      <c r="B2083" s="1">
        <v>44263</v>
      </c>
      <c r="C2083" t="s">
        <v>53</v>
      </c>
      <c r="D2083" t="s">
        <v>69</v>
      </c>
      <c r="E2083" t="s">
        <v>30</v>
      </c>
      <c r="F2083" t="s">
        <v>55</v>
      </c>
      <c r="G2083" t="s">
        <v>32</v>
      </c>
      <c r="H2083" t="s">
        <v>46</v>
      </c>
      <c r="I2083" t="s">
        <v>57</v>
      </c>
      <c r="J2083" t="s">
        <v>101</v>
      </c>
      <c r="K2083" s="1">
        <v>25061</v>
      </c>
      <c r="L2083" t="s">
        <v>156</v>
      </c>
      <c r="M2083" t="s">
        <v>48</v>
      </c>
      <c r="N2083" t="s">
        <v>72</v>
      </c>
      <c r="O2083" t="s">
        <v>67</v>
      </c>
      <c r="P2083" t="s">
        <v>40</v>
      </c>
      <c r="Q2083">
        <v>4</v>
      </c>
      <c r="R2083" s="1">
        <v>44982</v>
      </c>
      <c r="S2083">
        <v>3</v>
      </c>
      <c r="T2083">
        <v>4</v>
      </c>
      <c r="U2083">
        <v>3</v>
      </c>
      <c r="V2083" s="1">
        <v>44879</v>
      </c>
      <c r="W2083" t="s">
        <v>62</v>
      </c>
      <c r="X2083" t="s">
        <v>51</v>
      </c>
      <c r="Y2083" t="s">
        <v>63</v>
      </c>
      <c r="Z2083">
        <v>4</v>
      </c>
      <c r="AA2083">
        <v>549.19000000000005</v>
      </c>
      <c r="AB2083">
        <v>53</v>
      </c>
      <c r="AC2083" t="str" cm="1">
        <f t="array" ref="AC2083">_xlfn.IFS(AB2083 &lt;=29, "Young Adult", AB2083 &lt;=44, "Adult", AB2083 &lt;=59, "Middle Age", AB2083 &gt; 59, "Old")</f>
        <v>Middle Age</v>
      </c>
      <c r="AD2083">
        <f t="shared" ca="1" si="64"/>
        <v>5</v>
      </c>
      <c r="AE2083" t="str" cm="1">
        <f t="array" ref="AE2083">_xlfn.IFS(S2083 &lt; 3, "Low", S2083 &lt;= 4, "Medium", S2083 &gt; 4, "High")</f>
        <v>Medium</v>
      </c>
      <c r="AF2083" t="str" cm="1">
        <f t="array" ref="AF2083">_xlfn.IFS(T2083 &lt; 3, "Unsatisfied", T2083 &lt;= 4, "Neutral", T2083 &gt; 4, "Satisfied" )</f>
        <v>Neutral</v>
      </c>
      <c r="AG2083" t="str" cm="1">
        <f t="array" ref="AG2083">_xlfn.IFS(Q2083 &lt; 3, "Needs Improvement", Q2083 &lt;= 4, "Good", Q2083 &gt; 4, "Excellent" )</f>
        <v>Good</v>
      </c>
      <c r="AH2083" t="str">
        <f t="shared" si="65"/>
        <v>Effective</v>
      </c>
    </row>
    <row r="2084" spans="1:34" x14ac:dyDescent="0.35">
      <c r="A2084">
        <v>2606</v>
      </c>
      <c r="B2084" s="1">
        <v>44127</v>
      </c>
      <c r="C2084" t="s">
        <v>53</v>
      </c>
      <c r="D2084" t="s">
        <v>29</v>
      </c>
      <c r="E2084" t="s">
        <v>30</v>
      </c>
      <c r="F2084" t="s">
        <v>55</v>
      </c>
      <c r="G2084" t="s">
        <v>32</v>
      </c>
      <c r="H2084" t="s">
        <v>46</v>
      </c>
      <c r="I2084" t="s">
        <v>57</v>
      </c>
      <c r="J2084" t="s">
        <v>96</v>
      </c>
      <c r="K2084" s="1">
        <v>18842</v>
      </c>
      <c r="L2084" t="s">
        <v>156</v>
      </c>
      <c r="M2084" t="s">
        <v>48</v>
      </c>
      <c r="N2084" t="s">
        <v>38</v>
      </c>
      <c r="O2084" t="s">
        <v>61</v>
      </c>
      <c r="P2084" t="s">
        <v>40</v>
      </c>
      <c r="Q2084">
        <v>2</v>
      </c>
      <c r="R2084" s="1">
        <v>44918</v>
      </c>
      <c r="S2084">
        <v>1</v>
      </c>
      <c r="T2084">
        <v>5</v>
      </c>
      <c r="U2084">
        <v>1</v>
      </c>
      <c r="V2084" s="1">
        <v>44880</v>
      </c>
      <c r="W2084" t="s">
        <v>41</v>
      </c>
      <c r="X2084" t="s">
        <v>51</v>
      </c>
      <c r="Y2084" t="s">
        <v>52</v>
      </c>
      <c r="Z2084">
        <v>1</v>
      </c>
      <c r="AA2084">
        <v>587.34</v>
      </c>
      <c r="AB2084">
        <v>69</v>
      </c>
      <c r="AC2084" t="str" cm="1">
        <f t="array" ref="AC2084">_xlfn.IFS(AB2084 &lt;=29, "Young Adult", AB2084 &lt;=44, "Adult", AB2084 &lt;=59, "Middle Age", AB2084 &gt; 59, "Old")</f>
        <v>Old</v>
      </c>
      <c r="AD2084">
        <f t="shared" ca="1" si="64"/>
        <v>5</v>
      </c>
      <c r="AE2084" t="str" cm="1">
        <f t="array" ref="AE2084">_xlfn.IFS(S2084 &lt; 3, "Low", S2084 &lt;= 4, "Medium", S2084 &gt; 4, "High")</f>
        <v>Low</v>
      </c>
      <c r="AF2084" t="str" cm="1">
        <f t="array" ref="AF2084">_xlfn.IFS(T2084 &lt; 3, "Unsatisfied", T2084 &lt;= 4, "Neutral", T2084 &gt; 4, "Satisfied" )</f>
        <v>Satisfied</v>
      </c>
      <c r="AG2084" t="str" cm="1">
        <f t="array" ref="AG2084">_xlfn.IFS(Q2084 &lt; 3, "Needs Improvement", Q2084 &lt;= 4, "Good", Q2084 &gt; 4, "Excellent" )</f>
        <v>Needs Improvement</v>
      </c>
      <c r="AH2084" t="str">
        <f t="shared" si="65"/>
        <v>Needs Improvement</v>
      </c>
    </row>
    <row r="2085" spans="1:34" x14ac:dyDescent="0.35">
      <c r="A2085">
        <v>2607</v>
      </c>
      <c r="B2085" s="1">
        <v>43553</v>
      </c>
      <c r="C2085" t="s">
        <v>53</v>
      </c>
      <c r="D2085" t="s">
        <v>85</v>
      </c>
      <c r="E2085" t="s">
        <v>30</v>
      </c>
      <c r="F2085" t="s">
        <v>31</v>
      </c>
      <c r="G2085" t="s">
        <v>56</v>
      </c>
      <c r="H2085" t="s">
        <v>46</v>
      </c>
      <c r="I2085" t="s">
        <v>57</v>
      </c>
      <c r="J2085" t="s">
        <v>97</v>
      </c>
      <c r="K2085" s="1">
        <v>28047</v>
      </c>
      <c r="L2085" t="s">
        <v>158</v>
      </c>
      <c r="M2085" t="s">
        <v>48</v>
      </c>
      <c r="N2085" t="s">
        <v>38</v>
      </c>
      <c r="O2085" t="s">
        <v>67</v>
      </c>
      <c r="P2085" t="s">
        <v>40</v>
      </c>
      <c r="Q2085">
        <v>2</v>
      </c>
      <c r="R2085" s="1">
        <v>44983</v>
      </c>
      <c r="S2085">
        <v>3</v>
      </c>
      <c r="T2085">
        <v>1</v>
      </c>
      <c r="U2085">
        <v>2</v>
      </c>
      <c r="V2085" s="1">
        <v>44921</v>
      </c>
      <c r="W2085" t="s">
        <v>68</v>
      </c>
      <c r="X2085" t="s">
        <v>51</v>
      </c>
      <c r="Y2085" t="s">
        <v>63</v>
      </c>
      <c r="Z2085">
        <v>3</v>
      </c>
      <c r="AA2085">
        <v>918.96</v>
      </c>
      <c r="AB2085">
        <v>43</v>
      </c>
      <c r="AC2085" t="str" cm="1">
        <f t="array" ref="AC2085">_xlfn.IFS(AB2085 &lt;=29, "Young Adult", AB2085 &lt;=44, "Adult", AB2085 &lt;=59, "Middle Age", AB2085 &gt; 59, "Old")</f>
        <v>Adult</v>
      </c>
      <c r="AD2085">
        <f t="shared" ca="1" si="64"/>
        <v>7</v>
      </c>
      <c r="AE2085" t="str" cm="1">
        <f t="array" ref="AE2085">_xlfn.IFS(S2085 &lt; 3, "Low", S2085 &lt;= 4, "Medium", S2085 &gt; 4, "High")</f>
        <v>Medium</v>
      </c>
      <c r="AF2085" t="str" cm="1">
        <f t="array" ref="AF2085">_xlfn.IFS(T2085 &lt; 3, "Unsatisfied", T2085 &lt;= 4, "Neutral", T2085 &gt; 4, "Satisfied" )</f>
        <v>Unsatisfied</v>
      </c>
      <c r="AG2085" t="str" cm="1">
        <f t="array" ref="AG2085">_xlfn.IFS(Q2085 &lt; 3, "Needs Improvement", Q2085 &lt;= 4, "Good", Q2085 &gt; 4, "Excellent" )</f>
        <v>Needs Improvement</v>
      </c>
      <c r="AH2085" t="str">
        <f t="shared" si="65"/>
        <v>Needs Improvement</v>
      </c>
    </row>
    <row r="2086" spans="1:34" x14ac:dyDescent="0.35">
      <c r="A2086">
        <v>2608</v>
      </c>
      <c r="B2086" s="1">
        <v>44129</v>
      </c>
      <c r="C2086" t="s">
        <v>53</v>
      </c>
      <c r="D2086" t="s">
        <v>44</v>
      </c>
      <c r="E2086" t="s">
        <v>30</v>
      </c>
      <c r="F2086" t="s">
        <v>31</v>
      </c>
      <c r="G2086" t="s">
        <v>45</v>
      </c>
      <c r="H2086" t="s">
        <v>55</v>
      </c>
      <c r="I2086" t="s">
        <v>57</v>
      </c>
      <c r="J2086" t="s">
        <v>70</v>
      </c>
      <c r="K2086" s="1">
        <v>28460</v>
      </c>
      <c r="L2086" t="s">
        <v>162</v>
      </c>
      <c r="M2086" t="s">
        <v>48</v>
      </c>
      <c r="N2086" t="s">
        <v>84</v>
      </c>
      <c r="O2086" t="s">
        <v>67</v>
      </c>
      <c r="P2086" t="s">
        <v>40</v>
      </c>
      <c r="Q2086">
        <v>4</v>
      </c>
      <c r="R2086" s="1">
        <v>44780</v>
      </c>
      <c r="S2086">
        <v>1</v>
      </c>
      <c r="T2086">
        <v>4</v>
      </c>
      <c r="U2086">
        <v>5</v>
      </c>
      <c r="V2086" s="1">
        <v>44947</v>
      </c>
      <c r="W2086" t="s">
        <v>62</v>
      </c>
      <c r="X2086" t="s">
        <v>42</v>
      </c>
      <c r="Y2086" t="s">
        <v>52</v>
      </c>
      <c r="Z2086">
        <v>2</v>
      </c>
      <c r="AA2086">
        <v>525.41</v>
      </c>
      <c r="AB2086">
        <v>43</v>
      </c>
      <c r="AC2086" t="str" cm="1">
        <f t="array" ref="AC2086">_xlfn.IFS(AB2086 &lt;=29, "Young Adult", AB2086 &lt;=44, "Adult", AB2086 &lt;=59, "Middle Age", AB2086 &gt; 59, "Old")</f>
        <v>Adult</v>
      </c>
      <c r="AD2086">
        <f t="shared" ca="1" si="64"/>
        <v>5</v>
      </c>
      <c r="AE2086" t="str" cm="1">
        <f t="array" ref="AE2086">_xlfn.IFS(S2086 &lt; 3, "Low", S2086 &lt;= 4, "Medium", S2086 &gt; 4, "High")</f>
        <v>Low</v>
      </c>
      <c r="AF2086" t="str" cm="1">
        <f t="array" ref="AF2086">_xlfn.IFS(T2086 &lt; 3, "Unsatisfied", T2086 &lt;= 4, "Neutral", T2086 &gt; 4, "Satisfied" )</f>
        <v>Neutral</v>
      </c>
      <c r="AG2086" t="str" cm="1">
        <f t="array" ref="AG2086">_xlfn.IFS(Q2086 &lt; 3, "Needs Improvement", Q2086 &lt;= 4, "Good", Q2086 &gt; 4, "Excellent" )</f>
        <v>Good</v>
      </c>
      <c r="AH2086" t="str">
        <f t="shared" si="65"/>
        <v>Needs Improvement</v>
      </c>
    </row>
    <row r="2087" spans="1:34" x14ac:dyDescent="0.35">
      <c r="A2087">
        <v>2609</v>
      </c>
      <c r="B2087" s="1">
        <v>43805</v>
      </c>
      <c r="C2087" t="s">
        <v>53</v>
      </c>
      <c r="D2087" t="s">
        <v>87</v>
      </c>
      <c r="E2087" t="s">
        <v>30</v>
      </c>
      <c r="F2087" t="s">
        <v>46</v>
      </c>
      <c r="G2087" t="s">
        <v>56</v>
      </c>
      <c r="H2087" t="s">
        <v>33</v>
      </c>
      <c r="I2087" t="s">
        <v>57</v>
      </c>
      <c r="J2087" t="s">
        <v>58</v>
      </c>
      <c r="K2087" s="1">
        <v>26158</v>
      </c>
      <c r="L2087" t="s">
        <v>162</v>
      </c>
      <c r="M2087" t="s">
        <v>48</v>
      </c>
      <c r="N2087" t="s">
        <v>84</v>
      </c>
      <c r="O2087" t="s">
        <v>39</v>
      </c>
      <c r="P2087" t="s">
        <v>40</v>
      </c>
      <c r="Q2087">
        <v>2</v>
      </c>
      <c r="R2087" s="1">
        <v>45045</v>
      </c>
      <c r="S2087">
        <v>3</v>
      </c>
      <c r="T2087">
        <v>3</v>
      </c>
      <c r="U2087">
        <v>4</v>
      </c>
      <c r="V2087" s="1">
        <v>44808</v>
      </c>
      <c r="W2087" t="s">
        <v>92</v>
      </c>
      <c r="X2087" t="s">
        <v>51</v>
      </c>
      <c r="Y2087" t="s">
        <v>73</v>
      </c>
      <c r="Z2087">
        <v>1</v>
      </c>
      <c r="AA2087">
        <v>484.08</v>
      </c>
      <c r="AB2087">
        <v>48</v>
      </c>
      <c r="AC2087" t="str" cm="1">
        <f t="array" ref="AC2087">_xlfn.IFS(AB2087 &lt;=29, "Young Adult", AB2087 &lt;=44, "Adult", AB2087 &lt;=59, "Middle Age", AB2087 &gt; 59, "Old")</f>
        <v>Middle Age</v>
      </c>
      <c r="AD2087">
        <f t="shared" ca="1" si="64"/>
        <v>6</v>
      </c>
      <c r="AE2087" t="str" cm="1">
        <f t="array" ref="AE2087">_xlfn.IFS(S2087 &lt; 3, "Low", S2087 &lt;= 4, "Medium", S2087 &gt; 4, "High")</f>
        <v>Medium</v>
      </c>
      <c r="AF2087" t="str" cm="1">
        <f t="array" ref="AF2087">_xlfn.IFS(T2087 &lt; 3, "Unsatisfied", T2087 &lt;= 4, "Neutral", T2087 &gt; 4, "Satisfied" )</f>
        <v>Neutral</v>
      </c>
      <c r="AG2087" t="str" cm="1">
        <f t="array" ref="AG2087">_xlfn.IFS(Q2087 &lt; 3, "Needs Improvement", Q2087 &lt;= 4, "Good", Q2087 &gt; 4, "Excellent" )</f>
        <v>Needs Improvement</v>
      </c>
      <c r="AH2087" t="str">
        <f t="shared" si="65"/>
        <v>Needs Improvement</v>
      </c>
    </row>
    <row r="2088" spans="1:34" x14ac:dyDescent="0.35">
      <c r="A2088">
        <v>2610</v>
      </c>
      <c r="B2088" s="1">
        <v>44827</v>
      </c>
      <c r="C2088" t="s">
        <v>53</v>
      </c>
      <c r="D2088" t="s">
        <v>64</v>
      </c>
      <c r="E2088" t="s">
        <v>30</v>
      </c>
      <c r="F2088" t="s">
        <v>55</v>
      </c>
      <c r="G2088" t="s">
        <v>56</v>
      </c>
      <c r="H2088" t="s">
        <v>55</v>
      </c>
      <c r="I2088" t="s">
        <v>57</v>
      </c>
      <c r="J2088" t="s">
        <v>65</v>
      </c>
      <c r="K2088" s="1">
        <v>17531</v>
      </c>
      <c r="L2088" t="s">
        <v>162</v>
      </c>
      <c r="M2088" t="s">
        <v>48</v>
      </c>
      <c r="N2088" t="s">
        <v>38</v>
      </c>
      <c r="O2088" t="s">
        <v>39</v>
      </c>
      <c r="P2088" t="s">
        <v>40</v>
      </c>
      <c r="Q2088">
        <v>2</v>
      </c>
      <c r="R2088" s="1">
        <v>44869</v>
      </c>
      <c r="S2088">
        <v>5</v>
      </c>
      <c r="T2088">
        <v>1</v>
      </c>
      <c r="U2088">
        <v>2</v>
      </c>
      <c r="V2088" s="1">
        <v>45102</v>
      </c>
      <c r="W2088" t="s">
        <v>50</v>
      </c>
      <c r="X2088" t="s">
        <v>51</v>
      </c>
      <c r="Y2088" t="s">
        <v>73</v>
      </c>
      <c r="Z2088">
        <v>5</v>
      </c>
      <c r="AA2088">
        <v>184.63</v>
      </c>
      <c r="AB2088">
        <v>75</v>
      </c>
      <c r="AC2088" t="str" cm="1">
        <f t="array" ref="AC2088">_xlfn.IFS(AB2088 &lt;=29, "Young Adult", AB2088 &lt;=44, "Adult", AB2088 &lt;=59, "Middle Age", AB2088 &gt; 59, "Old")</f>
        <v>Old</v>
      </c>
      <c r="AD2088">
        <f t="shared" ca="1" si="64"/>
        <v>3</v>
      </c>
      <c r="AE2088" t="str" cm="1">
        <f t="array" ref="AE2088">_xlfn.IFS(S2088 &lt; 3, "Low", S2088 &lt;= 4, "Medium", S2088 &gt; 4, "High")</f>
        <v>High</v>
      </c>
      <c r="AF2088" t="str" cm="1">
        <f t="array" ref="AF2088">_xlfn.IFS(T2088 &lt; 3, "Unsatisfied", T2088 &lt;= 4, "Neutral", T2088 &gt; 4, "Satisfied" )</f>
        <v>Unsatisfied</v>
      </c>
      <c r="AG2088" t="str" cm="1">
        <f t="array" ref="AG2088">_xlfn.IFS(Q2088 &lt; 3, "Needs Improvement", Q2088 &lt;= 4, "Good", Q2088 &gt; 4, "Excellent" )</f>
        <v>Needs Improvement</v>
      </c>
      <c r="AH2088" t="str">
        <f t="shared" si="65"/>
        <v>Needs Improvement</v>
      </c>
    </row>
    <row r="2089" spans="1:34" x14ac:dyDescent="0.35">
      <c r="A2089">
        <v>2611</v>
      </c>
      <c r="B2089" s="1">
        <v>43825</v>
      </c>
      <c r="C2089" t="s">
        <v>53</v>
      </c>
      <c r="D2089" t="s">
        <v>94</v>
      </c>
      <c r="E2089" t="s">
        <v>30</v>
      </c>
      <c r="F2089" t="s">
        <v>46</v>
      </c>
      <c r="G2089" t="s">
        <v>45</v>
      </c>
      <c r="H2089" t="s">
        <v>33</v>
      </c>
      <c r="I2089" t="s">
        <v>57</v>
      </c>
      <c r="J2089" t="s">
        <v>101</v>
      </c>
      <c r="K2089" s="1">
        <v>20720</v>
      </c>
      <c r="L2089" t="s">
        <v>162</v>
      </c>
      <c r="M2089" t="s">
        <v>48</v>
      </c>
      <c r="N2089" t="s">
        <v>72</v>
      </c>
      <c r="O2089" t="s">
        <v>39</v>
      </c>
      <c r="P2089" t="s">
        <v>40</v>
      </c>
      <c r="Q2089">
        <v>2</v>
      </c>
      <c r="R2089" s="1">
        <v>45102</v>
      </c>
      <c r="S2089">
        <v>5</v>
      </c>
      <c r="T2089">
        <v>3</v>
      </c>
      <c r="U2089">
        <v>1</v>
      </c>
      <c r="V2089" s="1">
        <v>44863</v>
      </c>
      <c r="W2089" t="s">
        <v>50</v>
      </c>
      <c r="X2089" t="s">
        <v>42</v>
      </c>
      <c r="Y2089" t="s">
        <v>43</v>
      </c>
      <c r="Z2089">
        <v>3</v>
      </c>
      <c r="AA2089">
        <v>793.77</v>
      </c>
      <c r="AB2089">
        <v>63</v>
      </c>
      <c r="AC2089" t="str" cm="1">
        <f t="array" ref="AC2089">_xlfn.IFS(AB2089 &lt;=29, "Young Adult", AB2089 &lt;=44, "Adult", AB2089 &lt;=59, "Middle Age", AB2089 &gt; 59, "Old")</f>
        <v>Old</v>
      </c>
      <c r="AD2089">
        <f t="shared" ca="1" si="64"/>
        <v>6</v>
      </c>
      <c r="AE2089" t="str" cm="1">
        <f t="array" ref="AE2089">_xlfn.IFS(S2089 &lt; 3, "Low", S2089 &lt;= 4, "Medium", S2089 &gt; 4, "High")</f>
        <v>High</v>
      </c>
      <c r="AF2089" t="str" cm="1">
        <f t="array" ref="AF2089">_xlfn.IFS(T2089 &lt; 3, "Unsatisfied", T2089 &lt;= 4, "Neutral", T2089 &gt; 4, "Satisfied" )</f>
        <v>Neutral</v>
      </c>
      <c r="AG2089" t="str" cm="1">
        <f t="array" ref="AG2089">_xlfn.IFS(Q2089 &lt; 3, "Needs Improvement", Q2089 &lt;= 4, "Good", Q2089 &gt; 4, "Excellent" )</f>
        <v>Needs Improvement</v>
      </c>
      <c r="AH2089" t="str">
        <f t="shared" si="65"/>
        <v>Needs Improvement</v>
      </c>
    </row>
    <row r="2090" spans="1:34" x14ac:dyDescent="0.35">
      <c r="A2090">
        <v>2612</v>
      </c>
      <c r="B2090" s="1">
        <v>43339</v>
      </c>
      <c r="C2090" t="s">
        <v>53</v>
      </c>
      <c r="D2090" t="s">
        <v>74</v>
      </c>
      <c r="E2090" t="s">
        <v>30</v>
      </c>
      <c r="F2090" t="s">
        <v>46</v>
      </c>
      <c r="G2090" t="s">
        <v>56</v>
      </c>
      <c r="H2090" t="s">
        <v>46</v>
      </c>
      <c r="I2090" t="s">
        <v>57</v>
      </c>
      <c r="J2090" t="s">
        <v>70</v>
      </c>
      <c r="K2090" s="1">
        <v>23193</v>
      </c>
      <c r="L2090" t="s">
        <v>153</v>
      </c>
      <c r="M2090" t="s">
        <v>48</v>
      </c>
      <c r="N2090" t="s">
        <v>38</v>
      </c>
      <c r="O2090" t="s">
        <v>67</v>
      </c>
      <c r="P2090" t="s">
        <v>40</v>
      </c>
      <c r="Q2090">
        <v>4</v>
      </c>
      <c r="R2090" s="1">
        <v>45011</v>
      </c>
      <c r="S2090">
        <v>2</v>
      </c>
      <c r="T2090">
        <v>2</v>
      </c>
      <c r="U2090">
        <v>5</v>
      </c>
      <c r="V2090" s="1">
        <v>45039</v>
      </c>
      <c r="W2090" t="s">
        <v>50</v>
      </c>
      <c r="X2090" t="s">
        <v>42</v>
      </c>
      <c r="Y2090" t="s">
        <v>63</v>
      </c>
      <c r="Z2090">
        <v>3</v>
      </c>
      <c r="AA2090">
        <v>301.02</v>
      </c>
      <c r="AB2090">
        <v>55</v>
      </c>
      <c r="AC2090" t="str" cm="1">
        <f t="array" ref="AC2090">_xlfn.IFS(AB2090 &lt;=29, "Young Adult", AB2090 &lt;=44, "Adult", AB2090 &lt;=59, "Middle Age", AB2090 &gt; 59, "Old")</f>
        <v>Middle Age</v>
      </c>
      <c r="AD2090">
        <f t="shared" ca="1" si="64"/>
        <v>7</v>
      </c>
      <c r="AE2090" t="str" cm="1">
        <f t="array" ref="AE2090">_xlfn.IFS(S2090 &lt; 3, "Low", S2090 &lt;= 4, "Medium", S2090 &gt; 4, "High")</f>
        <v>Low</v>
      </c>
      <c r="AF2090" t="str" cm="1">
        <f t="array" ref="AF2090">_xlfn.IFS(T2090 &lt; 3, "Unsatisfied", T2090 &lt;= 4, "Neutral", T2090 &gt; 4, "Satisfied" )</f>
        <v>Unsatisfied</v>
      </c>
      <c r="AG2090" t="str" cm="1">
        <f t="array" ref="AG2090">_xlfn.IFS(Q2090 &lt; 3, "Needs Improvement", Q2090 &lt;= 4, "Good", Q2090 &gt; 4, "Excellent" )</f>
        <v>Good</v>
      </c>
      <c r="AH2090" t="str">
        <f t="shared" si="65"/>
        <v>Effective</v>
      </c>
    </row>
    <row r="2091" spans="1:34" x14ac:dyDescent="0.35">
      <c r="A2091">
        <v>2613</v>
      </c>
      <c r="B2091" s="1">
        <v>44907</v>
      </c>
      <c r="C2091" t="s">
        <v>53</v>
      </c>
      <c r="D2091" t="s">
        <v>81</v>
      </c>
      <c r="E2091" t="s">
        <v>30</v>
      </c>
      <c r="F2091" t="s">
        <v>46</v>
      </c>
      <c r="G2091" t="s">
        <v>56</v>
      </c>
      <c r="H2091" t="s">
        <v>55</v>
      </c>
      <c r="I2091" t="s">
        <v>57</v>
      </c>
      <c r="J2091" t="s">
        <v>99</v>
      </c>
      <c r="K2091" s="1">
        <v>16269</v>
      </c>
      <c r="L2091" t="s">
        <v>153</v>
      </c>
      <c r="M2091" t="s">
        <v>48</v>
      </c>
      <c r="N2091" t="s">
        <v>72</v>
      </c>
      <c r="O2091" t="s">
        <v>61</v>
      </c>
      <c r="P2091" t="s">
        <v>40</v>
      </c>
      <c r="Q2091">
        <v>5</v>
      </c>
      <c r="R2091" s="1">
        <v>44989</v>
      </c>
      <c r="S2091">
        <v>2</v>
      </c>
      <c r="T2091">
        <v>1</v>
      </c>
      <c r="U2091">
        <v>2</v>
      </c>
      <c r="V2091" s="1">
        <v>44862</v>
      </c>
      <c r="W2091" t="s">
        <v>41</v>
      </c>
      <c r="X2091" t="s">
        <v>42</v>
      </c>
      <c r="Y2091" t="s">
        <v>43</v>
      </c>
      <c r="Z2091">
        <v>3</v>
      </c>
      <c r="AA2091">
        <v>253.86</v>
      </c>
      <c r="AB2091">
        <v>78</v>
      </c>
      <c r="AC2091" t="str" cm="1">
        <f t="array" ref="AC2091">_xlfn.IFS(AB2091 &lt;=29, "Young Adult", AB2091 &lt;=44, "Adult", AB2091 &lt;=59, "Middle Age", AB2091 &gt; 59, "Old")</f>
        <v>Old</v>
      </c>
      <c r="AD2091">
        <f t="shared" ca="1" si="64"/>
        <v>3</v>
      </c>
      <c r="AE2091" t="str" cm="1">
        <f t="array" ref="AE2091">_xlfn.IFS(S2091 &lt; 3, "Low", S2091 &lt;= 4, "Medium", S2091 &gt; 4, "High")</f>
        <v>Low</v>
      </c>
      <c r="AF2091" t="str" cm="1">
        <f t="array" ref="AF2091">_xlfn.IFS(T2091 &lt; 3, "Unsatisfied", T2091 &lt;= 4, "Neutral", T2091 &gt; 4, "Satisfied" )</f>
        <v>Unsatisfied</v>
      </c>
      <c r="AG2091" t="str" cm="1">
        <f t="array" ref="AG2091">_xlfn.IFS(Q2091 &lt; 3, "Needs Improvement", Q2091 &lt;= 4, "Good", Q2091 &gt; 4, "Excellent" )</f>
        <v>Excellent</v>
      </c>
      <c r="AH2091" t="str">
        <f t="shared" si="65"/>
        <v>Needs Improvement</v>
      </c>
    </row>
    <row r="2092" spans="1:34" x14ac:dyDescent="0.35">
      <c r="A2092">
        <v>2614</v>
      </c>
      <c r="B2092" s="1">
        <v>44329</v>
      </c>
      <c r="C2092" t="s">
        <v>53</v>
      </c>
      <c r="D2092" t="s">
        <v>54</v>
      </c>
      <c r="E2092" t="s">
        <v>30</v>
      </c>
      <c r="F2092" t="s">
        <v>46</v>
      </c>
      <c r="G2092" t="s">
        <v>45</v>
      </c>
      <c r="H2092" t="s">
        <v>55</v>
      </c>
      <c r="I2092" t="s">
        <v>57</v>
      </c>
      <c r="J2092" t="s">
        <v>70</v>
      </c>
      <c r="K2092" s="1">
        <v>31850</v>
      </c>
      <c r="L2092" t="s">
        <v>153</v>
      </c>
      <c r="M2092" t="s">
        <v>48</v>
      </c>
      <c r="N2092" t="s">
        <v>72</v>
      </c>
      <c r="O2092" t="s">
        <v>77</v>
      </c>
      <c r="P2092" t="s">
        <v>40</v>
      </c>
      <c r="Q2092">
        <v>5</v>
      </c>
      <c r="R2092" s="1">
        <v>44884</v>
      </c>
      <c r="S2092">
        <v>5</v>
      </c>
      <c r="T2092">
        <v>1</v>
      </c>
      <c r="U2092">
        <v>1</v>
      </c>
      <c r="V2092" s="1">
        <v>44874</v>
      </c>
      <c r="W2092" t="s">
        <v>62</v>
      </c>
      <c r="X2092" t="s">
        <v>51</v>
      </c>
      <c r="Y2092" t="s">
        <v>63</v>
      </c>
      <c r="Z2092">
        <v>2</v>
      </c>
      <c r="AA2092">
        <v>468.59</v>
      </c>
      <c r="AB2092">
        <v>34</v>
      </c>
      <c r="AC2092" t="str" cm="1">
        <f t="array" ref="AC2092">_xlfn.IFS(AB2092 &lt;=29, "Young Adult", AB2092 &lt;=44, "Adult", AB2092 &lt;=59, "Middle Age", AB2092 &gt; 59, "Old")</f>
        <v>Adult</v>
      </c>
      <c r="AD2092">
        <f t="shared" ca="1" si="64"/>
        <v>5</v>
      </c>
      <c r="AE2092" t="str" cm="1">
        <f t="array" ref="AE2092">_xlfn.IFS(S2092 &lt; 3, "Low", S2092 &lt;= 4, "Medium", S2092 &gt; 4, "High")</f>
        <v>High</v>
      </c>
      <c r="AF2092" t="str" cm="1">
        <f t="array" ref="AF2092">_xlfn.IFS(T2092 &lt; 3, "Unsatisfied", T2092 &lt;= 4, "Neutral", T2092 &gt; 4, "Satisfied" )</f>
        <v>Unsatisfied</v>
      </c>
      <c r="AG2092" t="str" cm="1">
        <f t="array" ref="AG2092">_xlfn.IFS(Q2092 &lt; 3, "Needs Improvement", Q2092 &lt;= 4, "Good", Q2092 &gt; 4, "Excellent" )</f>
        <v>Excellent</v>
      </c>
      <c r="AH2092" t="str">
        <f t="shared" si="65"/>
        <v>Effective</v>
      </c>
    </row>
    <row r="2093" spans="1:34" x14ac:dyDescent="0.35">
      <c r="A2093">
        <v>2615</v>
      </c>
      <c r="B2093" s="1">
        <v>44286</v>
      </c>
      <c r="C2093" t="s">
        <v>137</v>
      </c>
      <c r="D2093" t="s">
        <v>69</v>
      </c>
      <c r="E2093" t="s">
        <v>30</v>
      </c>
      <c r="F2093" t="s">
        <v>31</v>
      </c>
      <c r="G2093" t="s">
        <v>56</v>
      </c>
      <c r="H2093" t="s">
        <v>46</v>
      </c>
      <c r="I2093" t="s">
        <v>57</v>
      </c>
      <c r="J2093" t="s">
        <v>35</v>
      </c>
      <c r="K2093" s="1">
        <v>22791</v>
      </c>
      <c r="L2093" t="s">
        <v>155</v>
      </c>
      <c r="M2093" t="s">
        <v>37</v>
      </c>
      <c r="N2093" t="s">
        <v>72</v>
      </c>
      <c r="O2093" t="s">
        <v>61</v>
      </c>
      <c r="P2093" t="s">
        <v>40</v>
      </c>
      <c r="Q2093">
        <v>4</v>
      </c>
      <c r="R2093" s="1">
        <v>44900</v>
      </c>
      <c r="S2093">
        <v>5</v>
      </c>
      <c r="T2093">
        <v>1</v>
      </c>
      <c r="U2093">
        <v>3</v>
      </c>
      <c r="V2093" s="1">
        <v>44995</v>
      </c>
      <c r="W2093" t="s">
        <v>41</v>
      </c>
      <c r="X2093" t="s">
        <v>42</v>
      </c>
      <c r="Y2093" t="s">
        <v>63</v>
      </c>
      <c r="Z2093">
        <v>5</v>
      </c>
      <c r="AA2093">
        <v>689.87</v>
      </c>
      <c r="AB2093">
        <v>59</v>
      </c>
      <c r="AC2093" t="str" cm="1">
        <f t="array" ref="AC2093">_xlfn.IFS(AB2093 &lt;=29, "Young Adult", AB2093 &lt;=44, "Adult", AB2093 &lt;=59, "Middle Age", AB2093 &gt; 59, "Old")</f>
        <v>Middle Age</v>
      </c>
      <c r="AD2093">
        <f t="shared" ca="1" si="64"/>
        <v>5</v>
      </c>
      <c r="AE2093" t="str" cm="1">
        <f t="array" ref="AE2093">_xlfn.IFS(S2093 &lt; 3, "Low", S2093 &lt;= 4, "Medium", S2093 &gt; 4, "High")</f>
        <v>High</v>
      </c>
      <c r="AF2093" t="str" cm="1">
        <f t="array" ref="AF2093">_xlfn.IFS(T2093 &lt; 3, "Unsatisfied", T2093 &lt;= 4, "Neutral", T2093 &gt; 4, "Satisfied" )</f>
        <v>Unsatisfied</v>
      </c>
      <c r="AG2093" t="str" cm="1">
        <f t="array" ref="AG2093">_xlfn.IFS(Q2093 &lt; 3, "Needs Improvement", Q2093 &lt;= 4, "Good", Q2093 &gt; 4, "Excellent" )</f>
        <v>Good</v>
      </c>
      <c r="AH2093" t="str">
        <f t="shared" si="65"/>
        <v>Effective</v>
      </c>
    </row>
    <row r="2094" spans="1:34" x14ac:dyDescent="0.35">
      <c r="A2094">
        <v>2616</v>
      </c>
      <c r="B2094" s="1">
        <v>43691</v>
      </c>
      <c r="C2094" t="s">
        <v>137</v>
      </c>
      <c r="D2094" t="s">
        <v>29</v>
      </c>
      <c r="E2094" t="s">
        <v>30</v>
      </c>
      <c r="F2094" t="s">
        <v>55</v>
      </c>
      <c r="G2094" t="s">
        <v>45</v>
      </c>
      <c r="H2094" t="s">
        <v>46</v>
      </c>
      <c r="I2094" t="s">
        <v>57</v>
      </c>
      <c r="J2094" t="s">
        <v>79</v>
      </c>
      <c r="K2094" s="1">
        <v>26651</v>
      </c>
      <c r="L2094" t="s">
        <v>155</v>
      </c>
      <c r="M2094" t="s">
        <v>37</v>
      </c>
      <c r="N2094" t="s">
        <v>72</v>
      </c>
      <c r="O2094" t="s">
        <v>67</v>
      </c>
      <c r="P2094" t="s">
        <v>40</v>
      </c>
      <c r="Q2094">
        <v>1</v>
      </c>
      <c r="R2094" s="1">
        <v>44816</v>
      </c>
      <c r="S2094">
        <v>3</v>
      </c>
      <c r="T2094">
        <v>1</v>
      </c>
      <c r="U2094">
        <v>3</v>
      </c>
      <c r="V2094" s="1">
        <v>45032</v>
      </c>
      <c r="W2094" t="s">
        <v>50</v>
      </c>
      <c r="X2094" t="s">
        <v>51</v>
      </c>
      <c r="Y2094" t="s">
        <v>43</v>
      </c>
      <c r="Z2094">
        <v>5</v>
      </c>
      <c r="AA2094">
        <v>428.33</v>
      </c>
      <c r="AB2094">
        <v>47</v>
      </c>
      <c r="AC2094" t="str" cm="1">
        <f t="array" ref="AC2094">_xlfn.IFS(AB2094 &lt;=29, "Young Adult", AB2094 &lt;=44, "Adult", AB2094 &lt;=59, "Middle Age", AB2094 &gt; 59, "Old")</f>
        <v>Middle Age</v>
      </c>
      <c r="AD2094">
        <f t="shared" ca="1" si="64"/>
        <v>6</v>
      </c>
      <c r="AE2094" t="str" cm="1">
        <f t="array" ref="AE2094">_xlfn.IFS(S2094 &lt; 3, "Low", S2094 &lt;= 4, "Medium", S2094 &gt; 4, "High")</f>
        <v>Medium</v>
      </c>
      <c r="AF2094" t="str" cm="1">
        <f t="array" ref="AF2094">_xlfn.IFS(T2094 &lt; 3, "Unsatisfied", T2094 &lt;= 4, "Neutral", T2094 &gt; 4, "Satisfied" )</f>
        <v>Unsatisfied</v>
      </c>
      <c r="AG2094" t="str" cm="1">
        <f t="array" ref="AG2094">_xlfn.IFS(Q2094 &lt; 3, "Needs Improvement", Q2094 &lt;= 4, "Good", Q2094 &gt; 4, "Excellent" )</f>
        <v>Needs Improvement</v>
      </c>
      <c r="AH2094" t="str">
        <f t="shared" si="65"/>
        <v>Needs Improvement</v>
      </c>
    </row>
    <row r="2095" spans="1:34" x14ac:dyDescent="0.35">
      <c r="A2095">
        <v>2617</v>
      </c>
      <c r="B2095" s="1">
        <v>44045</v>
      </c>
      <c r="C2095" t="s">
        <v>137</v>
      </c>
      <c r="D2095" t="s">
        <v>85</v>
      </c>
      <c r="E2095" t="s">
        <v>30</v>
      </c>
      <c r="F2095" t="s">
        <v>55</v>
      </c>
      <c r="G2095" t="s">
        <v>32</v>
      </c>
      <c r="H2095" t="s">
        <v>55</v>
      </c>
      <c r="I2095" t="s">
        <v>57</v>
      </c>
      <c r="J2095" t="s">
        <v>102</v>
      </c>
      <c r="K2095" s="1">
        <v>34815</v>
      </c>
      <c r="L2095" t="s">
        <v>155</v>
      </c>
      <c r="M2095" t="s">
        <v>37</v>
      </c>
      <c r="N2095" t="s">
        <v>49</v>
      </c>
      <c r="O2095" t="s">
        <v>61</v>
      </c>
      <c r="P2095" t="s">
        <v>40</v>
      </c>
      <c r="Q2095">
        <v>4</v>
      </c>
      <c r="R2095" s="1">
        <v>44918</v>
      </c>
      <c r="S2095">
        <v>4</v>
      </c>
      <c r="T2095">
        <v>4</v>
      </c>
      <c r="U2095">
        <v>2</v>
      </c>
      <c r="V2095" s="1">
        <v>45131</v>
      </c>
      <c r="W2095" t="s">
        <v>62</v>
      </c>
      <c r="X2095" t="s">
        <v>51</v>
      </c>
      <c r="Y2095" t="s">
        <v>63</v>
      </c>
      <c r="Z2095">
        <v>2</v>
      </c>
      <c r="AA2095">
        <v>806.47</v>
      </c>
      <c r="AB2095">
        <v>25</v>
      </c>
      <c r="AC2095" t="str" cm="1">
        <f t="array" ref="AC2095">_xlfn.IFS(AB2095 &lt;=29, "Young Adult", AB2095 &lt;=44, "Adult", AB2095 &lt;=59, "Middle Age", AB2095 &gt; 59, "Old")</f>
        <v>Young Adult</v>
      </c>
      <c r="AD2095">
        <f t="shared" ca="1" si="64"/>
        <v>5</v>
      </c>
      <c r="AE2095" t="str" cm="1">
        <f t="array" ref="AE2095">_xlfn.IFS(S2095 &lt; 3, "Low", S2095 &lt;= 4, "Medium", S2095 &gt; 4, "High")</f>
        <v>Medium</v>
      </c>
      <c r="AF2095" t="str" cm="1">
        <f t="array" ref="AF2095">_xlfn.IFS(T2095 &lt; 3, "Unsatisfied", T2095 &lt;= 4, "Neutral", T2095 &gt; 4, "Satisfied" )</f>
        <v>Neutral</v>
      </c>
      <c r="AG2095" t="str" cm="1">
        <f t="array" ref="AG2095">_xlfn.IFS(Q2095 &lt; 3, "Needs Improvement", Q2095 &lt;= 4, "Good", Q2095 &gt; 4, "Excellent" )</f>
        <v>Good</v>
      </c>
      <c r="AH2095" t="str">
        <f t="shared" si="65"/>
        <v>Effective</v>
      </c>
    </row>
    <row r="2096" spans="1:34" x14ac:dyDescent="0.35">
      <c r="A2096">
        <v>2618</v>
      </c>
      <c r="B2096" s="1">
        <v>43620</v>
      </c>
      <c r="C2096" t="s">
        <v>138</v>
      </c>
      <c r="D2096" t="s">
        <v>44</v>
      </c>
      <c r="E2096" t="s">
        <v>30</v>
      </c>
      <c r="F2096" t="s">
        <v>46</v>
      </c>
      <c r="G2096" t="s">
        <v>45</v>
      </c>
      <c r="H2096" t="s">
        <v>55</v>
      </c>
      <c r="I2096" t="s">
        <v>132</v>
      </c>
      <c r="J2096" t="s">
        <v>101</v>
      </c>
      <c r="K2096" s="1">
        <v>34658</v>
      </c>
      <c r="L2096" t="s">
        <v>36</v>
      </c>
      <c r="M2096" t="s">
        <v>37</v>
      </c>
      <c r="N2096" t="s">
        <v>38</v>
      </c>
      <c r="O2096" t="s">
        <v>67</v>
      </c>
      <c r="P2096" t="s">
        <v>40</v>
      </c>
      <c r="Q2096">
        <v>4</v>
      </c>
      <c r="R2096" s="1">
        <v>45139</v>
      </c>
      <c r="S2096">
        <v>5</v>
      </c>
      <c r="T2096">
        <v>3</v>
      </c>
      <c r="U2096">
        <v>3</v>
      </c>
      <c r="V2096" s="1">
        <v>44949</v>
      </c>
      <c r="W2096" t="s">
        <v>92</v>
      </c>
      <c r="X2096" t="s">
        <v>42</v>
      </c>
      <c r="Y2096" t="s">
        <v>73</v>
      </c>
      <c r="Z2096">
        <v>3</v>
      </c>
      <c r="AA2096">
        <v>399.63</v>
      </c>
      <c r="AB2096">
        <v>25</v>
      </c>
      <c r="AC2096" t="str" cm="1">
        <f t="array" ref="AC2096">_xlfn.IFS(AB2096 &lt;=29, "Young Adult", AB2096 &lt;=44, "Adult", AB2096 &lt;=59, "Middle Age", AB2096 &gt; 59, "Old")</f>
        <v>Young Adult</v>
      </c>
      <c r="AD2096">
        <f t="shared" ca="1" si="64"/>
        <v>7</v>
      </c>
      <c r="AE2096" t="str" cm="1">
        <f t="array" ref="AE2096">_xlfn.IFS(S2096 &lt; 3, "Low", S2096 &lt;= 4, "Medium", S2096 &gt; 4, "High")</f>
        <v>High</v>
      </c>
      <c r="AF2096" t="str" cm="1">
        <f t="array" ref="AF2096">_xlfn.IFS(T2096 &lt; 3, "Unsatisfied", T2096 &lt;= 4, "Neutral", T2096 &gt; 4, "Satisfied" )</f>
        <v>Neutral</v>
      </c>
      <c r="AG2096" t="str" cm="1">
        <f t="array" ref="AG2096">_xlfn.IFS(Q2096 &lt; 3, "Needs Improvement", Q2096 &lt;= 4, "Good", Q2096 &gt; 4, "Excellent" )</f>
        <v>Good</v>
      </c>
      <c r="AH2096" t="str">
        <f t="shared" si="65"/>
        <v>Needs Improvement</v>
      </c>
    </row>
    <row r="2097" spans="1:34" x14ac:dyDescent="0.35">
      <c r="A2097">
        <v>2619</v>
      </c>
      <c r="B2097" s="1">
        <v>43999</v>
      </c>
      <c r="C2097" t="s">
        <v>53</v>
      </c>
      <c r="D2097" t="s">
        <v>74</v>
      </c>
      <c r="E2097" t="s">
        <v>30</v>
      </c>
      <c r="F2097" t="s">
        <v>31</v>
      </c>
      <c r="G2097" t="s">
        <v>45</v>
      </c>
      <c r="H2097" t="s">
        <v>33</v>
      </c>
      <c r="I2097" t="s">
        <v>57</v>
      </c>
      <c r="J2097" t="s">
        <v>70</v>
      </c>
      <c r="K2097" s="1">
        <v>16898</v>
      </c>
      <c r="L2097" t="s">
        <v>36</v>
      </c>
      <c r="M2097" t="s">
        <v>48</v>
      </c>
      <c r="N2097" t="s">
        <v>49</v>
      </c>
      <c r="O2097" t="s">
        <v>77</v>
      </c>
      <c r="P2097" t="s">
        <v>40</v>
      </c>
      <c r="Q2097">
        <v>5</v>
      </c>
      <c r="R2097" s="1">
        <v>45006</v>
      </c>
      <c r="S2097">
        <v>1</v>
      </c>
      <c r="T2097">
        <v>2</v>
      </c>
      <c r="U2097">
        <v>1</v>
      </c>
      <c r="V2097" s="1">
        <v>44925</v>
      </c>
      <c r="W2097" t="s">
        <v>68</v>
      </c>
      <c r="X2097" t="s">
        <v>42</v>
      </c>
      <c r="Y2097" t="s">
        <v>63</v>
      </c>
      <c r="Z2097">
        <v>3</v>
      </c>
      <c r="AA2097">
        <v>440.24</v>
      </c>
      <c r="AB2097">
        <v>74</v>
      </c>
      <c r="AC2097" t="str" cm="1">
        <f t="array" ref="AC2097">_xlfn.IFS(AB2097 &lt;=29, "Young Adult", AB2097 &lt;=44, "Adult", AB2097 &lt;=59, "Middle Age", AB2097 &gt; 59, "Old")</f>
        <v>Old</v>
      </c>
      <c r="AD2097">
        <f t="shared" ca="1" si="64"/>
        <v>5</v>
      </c>
      <c r="AE2097" t="str" cm="1">
        <f t="array" ref="AE2097">_xlfn.IFS(S2097 &lt; 3, "Low", S2097 &lt;= 4, "Medium", S2097 &gt; 4, "High")</f>
        <v>Low</v>
      </c>
      <c r="AF2097" t="str" cm="1">
        <f t="array" ref="AF2097">_xlfn.IFS(T2097 &lt; 3, "Unsatisfied", T2097 &lt;= 4, "Neutral", T2097 &gt; 4, "Satisfied" )</f>
        <v>Unsatisfied</v>
      </c>
      <c r="AG2097" t="str" cm="1">
        <f t="array" ref="AG2097">_xlfn.IFS(Q2097 &lt; 3, "Needs Improvement", Q2097 &lt;= 4, "Good", Q2097 &gt; 4, "Excellent" )</f>
        <v>Excellent</v>
      </c>
      <c r="AH2097" t="str">
        <f t="shared" si="65"/>
        <v>Effective</v>
      </c>
    </row>
    <row r="2098" spans="1:34" x14ac:dyDescent="0.35">
      <c r="A2098">
        <v>2620</v>
      </c>
      <c r="B2098" s="1">
        <v>44259</v>
      </c>
      <c r="C2098" t="s">
        <v>53</v>
      </c>
      <c r="D2098" t="s">
        <v>81</v>
      </c>
      <c r="E2098" t="s">
        <v>30</v>
      </c>
      <c r="F2098" t="s">
        <v>55</v>
      </c>
      <c r="G2098" t="s">
        <v>56</v>
      </c>
      <c r="H2098" t="s">
        <v>55</v>
      </c>
      <c r="I2098" t="s">
        <v>57</v>
      </c>
      <c r="J2098" t="s">
        <v>65</v>
      </c>
      <c r="K2098" s="1">
        <v>26939</v>
      </c>
      <c r="L2098" t="s">
        <v>36</v>
      </c>
      <c r="M2098" t="s">
        <v>48</v>
      </c>
      <c r="N2098" t="s">
        <v>84</v>
      </c>
      <c r="O2098" t="s">
        <v>67</v>
      </c>
      <c r="P2098" t="s">
        <v>40</v>
      </c>
      <c r="Q2098">
        <v>1</v>
      </c>
      <c r="R2098" s="1">
        <v>44961</v>
      </c>
      <c r="S2098">
        <v>4</v>
      </c>
      <c r="T2098">
        <v>3</v>
      </c>
      <c r="U2098">
        <v>4</v>
      </c>
      <c r="V2098" s="1">
        <v>44950</v>
      </c>
      <c r="W2098" t="s">
        <v>92</v>
      </c>
      <c r="X2098" t="s">
        <v>51</v>
      </c>
      <c r="Y2098" t="s">
        <v>73</v>
      </c>
      <c r="Z2098">
        <v>1</v>
      </c>
      <c r="AA2098">
        <v>485.2</v>
      </c>
      <c r="AB2098">
        <v>48</v>
      </c>
      <c r="AC2098" t="str" cm="1">
        <f t="array" ref="AC2098">_xlfn.IFS(AB2098 &lt;=29, "Young Adult", AB2098 &lt;=44, "Adult", AB2098 &lt;=59, "Middle Age", AB2098 &gt; 59, "Old")</f>
        <v>Middle Age</v>
      </c>
      <c r="AD2098">
        <f t="shared" ca="1" si="64"/>
        <v>5</v>
      </c>
      <c r="AE2098" t="str" cm="1">
        <f t="array" ref="AE2098">_xlfn.IFS(S2098 &lt; 3, "Low", S2098 &lt;= 4, "Medium", S2098 &gt; 4, "High")</f>
        <v>Medium</v>
      </c>
      <c r="AF2098" t="str" cm="1">
        <f t="array" ref="AF2098">_xlfn.IFS(T2098 &lt; 3, "Unsatisfied", T2098 &lt;= 4, "Neutral", T2098 &gt; 4, "Satisfied" )</f>
        <v>Neutral</v>
      </c>
      <c r="AG2098" t="str" cm="1">
        <f t="array" ref="AG2098">_xlfn.IFS(Q2098 &lt; 3, "Needs Improvement", Q2098 &lt;= 4, "Good", Q2098 &gt; 4, "Excellent" )</f>
        <v>Needs Improvement</v>
      </c>
      <c r="AH2098" t="str">
        <f t="shared" si="65"/>
        <v>Needs Improvement</v>
      </c>
    </row>
    <row r="2099" spans="1:34" x14ac:dyDescent="0.35">
      <c r="A2099">
        <v>2621</v>
      </c>
      <c r="B2099" s="1">
        <v>43357</v>
      </c>
      <c r="C2099" t="s">
        <v>53</v>
      </c>
      <c r="D2099" t="s">
        <v>54</v>
      </c>
      <c r="E2099" t="s">
        <v>30</v>
      </c>
      <c r="F2099" t="s">
        <v>46</v>
      </c>
      <c r="G2099" t="s">
        <v>56</v>
      </c>
      <c r="H2099" t="s">
        <v>33</v>
      </c>
      <c r="I2099" t="s">
        <v>57</v>
      </c>
      <c r="J2099" t="s">
        <v>110</v>
      </c>
      <c r="K2099" s="1">
        <v>15559</v>
      </c>
      <c r="L2099" t="s">
        <v>156</v>
      </c>
      <c r="M2099" t="s">
        <v>48</v>
      </c>
      <c r="N2099" t="s">
        <v>38</v>
      </c>
      <c r="O2099" t="s">
        <v>61</v>
      </c>
      <c r="P2099" t="s">
        <v>40</v>
      </c>
      <c r="Q2099">
        <v>2</v>
      </c>
      <c r="R2099" s="1">
        <v>44928</v>
      </c>
      <c r="S2099">
        <v>3</v>
      </c>
      <c r="T2099">
        <v>5</v>
      </c>
      <c r="U2099">
        <v>4</v>
      </c>
      <c r="V2099" s="1">
        <v>44988</v>
      </c>
      <c r="W2099" t="s">
        <v>62</v>
      </c>
      <c r="X2099" t="s">
        <v>42</v>
      </c>
      <c r="Y2099" t="s">
        <v>52</v>
      </c>
      <c r="Z2099">
        <v>2</v>
      </c>
      <c r="AA2099">
        <v>451.56</v>
      </c>
      <c r="AB2099">
        <v>76</v>
      </c>
      <c r="AC2099" t="str" cm="1">
        <f t="array" ref="AC2099">_xlfn.IFS(AB2099 &lt;=29, "Young Adult", AB2099 &lt;=44, "Adult", AB2099 &lt;=59, "Middle Age", AB2099 &gt; 59, "Old")</f>
        <v>Old</v>
      </c>
      <c r="AD2099">
        <f t="shared" ca="1" si="64"/>
        <v>7</v>
      </c>
      <c r="AE2099" t="str" cm="1">
        <f t="array" ref="AE2099">_xlfn.IFS(S2099 &lt; 3, "Low", S2099 &lt;= 4, "Medium", S2099 &gt; 4, "High")</f>
        <v>Medium</v>
      </c>
      <c r="AF2099" t="str" cm="1">
        <f t="array" ref="AF2099">_xlfn.IFS(T2099 &lt; 3, "Unsatisfied", T2099 &lt;= 4, "Neutral", T2099 &gt; 4, "Satisfied" )</f>
        <v>Satisfied</v>
      </c>
      <c r="AG2099" t="str" cm="1">
        <f t="array" ref="AG2099">_xlfn.IFS(Q2099 &lt; 3, "Needs Improvement", Q2099 &lt;= 4, "Good", Q2099 &gt; 4, "Excellent" )</f>
        <v>Needs Improvement</v>
      </c>
      <c r="AH2099" t="str">
        <f t="shared" si="65"/>
        <v>Needs Improvement</v>
      </c>
    </row>
    <row r="2100" spans="1:34" x14ac:dyDescent="0.35">
      <c r="A2100">
        <v>2622</v>
      </c>
      <c r="B2100" s="1">
        <v>44032</v>
      </c>
      <c r="C2100" t="s">
        <v>53</v>
      </c>
      <c r="D2100" t="s">
        <v>69</v>
      </c>
      <c r="E2100" t="s">
        <v>30</v>
      </c>
      <c r="F2100" t="s">
        <v>31</v>
      </c>
      <c r="G2100" t="s">
        <v>56</v>
      </c>
      <c r="H2100" t="s">
        <v>55</v>
      </c>
      <c r="I2100" t="s">
        <v>57</v>
      </c>
      <c r="J2100" t="s">
        <v>82</v>
      </c>
      <c r="K2100" s="1">
        <v>33511</v>
      </c>
      <c r="L2100" t="s">
        <v>156</v>
      </c>
      <c r="M2100" t="s">
        <v>48</v>
      </c>
      <c r="N2100" t="s">
        <v>84</v>
      </c>
      <c r="O2100" t="s">
        <v>39</v>
      </c>
      <c r="P2100" t="s">
        <v>40</v>
      </c>
      <c r="Q2100">
        <v>4</v>
      </c>
      <c r="R2100" s="1">
        <v>44840</v>
      </c>
      <c r="S2100">
        <v>3</v>
      </c>
      <c r="T2100">
        <v>5</v>
      </c>
      <c r="U2100">
        <v>1</v>
      </c>
      <c r="V2100" s="1">
        <v>44903</v>
      </c>
      <c r="W2100" t="s">
        <v>41</v>
      </c>
      <c r="X2100" t="s">
        <v>51</v>
      </c>
      <c r="Y2100" t="s">
        <v>73</v>
      </c>
      <c r="Z2100">
        <v>5</v>
      </c>
      <c r="AA2100">
        <v>159.37</v>
      </c>
      <c r="AB2100">
        <v>29</v>
      </c>
      <c r="AC2100" t="str" cm="1">
        <f t="array" ref="AC2100">_xlfn.IFS(AB2100 &lt;=29, "Young Adult", AB2100 &lt;=44, "Adult", AB2100 &lt;=59, "Middle Age", AB2100 &gt; 59, "Old")</f>
        <v>Young Adult</v>
      </c>
      <c r="AD2100">
        <f t="shared" ca="1" si="64"/>
        <v>5</v>
      </c>
      <c r="AE2100" t="str" cm="1">
        <f t="array" ref="AE2100">_xlfn.IFS(S2100 &lt; 3, "Low", S2100 &lt;= 4, "Medium", S2100 &gt; 4, "High")</f>
        <v>Medium</v>
      </c>
      <c r="AF2100" t="str" cm="1">
        <f t="array" ref="AF2100">_xlfn.IFS(T2100 &lt; 3, "Unsatisfied", T2100 &lt;= 4, "Neutral", T2100 &gt; 4, "Satisfied" )</f>
        <v>Satisfied</v>
      </c>
      <c r="AG2100" t="str" cm="1">
        <f t="array" ref="AG2100">_xlfn.IFS(Q2100 &lt; 3, "Needs Improvement", Q2100 &lt;= 4, "Good", Q2100 &gt; 4, "Excellent" )</f>
        <v>Good</v>
      </c>
      <c r="AH2100" t="str">
        <f t="shared" si="65"/>
        <v>Needs Improvement</v>
      </c>
    </row>
    <row r="2101" spans="1:34" x14ac:dyDescent="0.35">
      <c r="A2101">
        <v>2623</v>
      </c>
      <c r="B2101" s="1">
        <v>43972</v>
      </c>
      <c r="C2101" t="s">
        <v>53</v>
      </c>
      <c r="D2101" t="s">
        <v>29</v>
      </c>
      <c r="E2101" t="s">
        <v>30</v>
      </c>
      <c r="F2101" t="s">
        <v>31</v>
      </c>
      <c r="G2101" t="s">
        <v>32</v>
      </c>
      <c r="H2101" t="s">
        <v>55</v>
      </c>
      <c r="I2101" t="s">
        <v>57</v>
      </c>
      <c r="J2101" t="s">
        <v>70</v>
      </c>
      <c r="K2101" s="1">
        <v>19553</v>
      </c>
      <c r="L2101" t="s">
        <v>156</v>
      </c>
      <c r="M2101" t="s">
        <v>48</v>
      </c>
      <c r="N2101" t="s">
        <v>84</v>
      </c>
      <c r="O2101" t="s">
        <v>77</v>
      </c>
      <c r="P2101" t="s">
        <v>40</v>
      </c>
      <c r="Q2101">
        <v>2</v>
      </c>
      <c r="R2101" s="1">
        <v>44875</v>
      </c>
      <c r="S2101">
        <v>2</v>
      </c>
      <c r="T2101">
        <v>5</v>
      </c>
      <c r="U2101">
        <v>3</v>
      </c>
      <c r="V2101" s="1">
        <v>44801</v>
      </c>
      <c r="W2101" t="s">
        <v>41</v>
      </c>
      <c r="X2101" t="s">
        <v>42</v>
      </c>
      <c r="Y2101" t="s">
        <v>52</v>
      </c>
      <c r="Z2101">
        <v>4</v>
      </c>
      <c r="AA2101">
        <v>310.27999999999997</v>
      </c>
      <c r="AB2101">
        <v>67</v>
      </c>
      <c r="AC2101" t="str" cm="1">
        <f t="array" ref="AC2101">_xlfn.IFS(AB2101 &lt;=29, "Young Adult", AB2101 &lt;=44, "Adult", AB2101 &lt;=59, "Middle Age", AB2101 &gt; 59, "Old")</f>
        <v>Old</v>
      </c>
      <c r="AD2101">
        <f t="shared" ca="1" si="64"/>
        <v>6</v>
      </c>
      <c r="AE2101" t="str" cm="1">
        <f t="array" ref="AE2101">_xlfn.IFS(S2101 &lt; 3, "Low", S2101 &lt;= 4, "Medium", S2101 &gt; 4, "High")</f>
        <v>Low</v>
      </c>
      <c r="AF2101" t="str" cm="1">
        <f t="array" ref="AF2101">_xlfn.IFS(T2101 &lt; 3, "Unsatisfied", T2101 &lt;= 4, "Neutral", T2101 &gt; 4, "Satisfied" )</f>
        <v>Satisfied</v>
      </c>
      <c r="AG2101" t="str" cm="1">
        <f t="array" ref="AG2101">_xlfn.IFS(Q2101 &lt; 3, "Needs Improvement", Q2101 &lt;= 4, "Good", Q2101 &gt; 4, "Excellent" )</f>
        <v>Needs Improvement</v>
      </c>
      <c r="AH2101" t="str">
        <f t="shared" si="65"/>
        <v>Needs Improvement</v>
      </c>
    </row>
    <row r="2102" spans="1:34" x14ac:dyDescent="0.35">
      <c r="A2102">
        <v>2624</v>
      </c>
      <c r="B2102" s="1">
        <v>45088</v>
      </c>
      <c r="C2102" t="s">
        <v>53</v>
      </c>
      <c r="D2102" t="s">
        <v>85</v>
      </c>
      <c r="E2102" t="s">
        <v>30</v>
      </c>
      <c r="F2102" t="s">
        <v>46</v>
      </c>
      <c r="G2102" t="s">
        <v>32</v>
      </c>
      <c r="H2102" t="s">
        <v>33</v>
      </c>
      <c r="I2102" t="s">
        <v>57</v>
      </c>
      <c r="J2102" t="s">
        <v>101</v>
      </c>
      <c r="K2102" s="1">
        <v>30885</v>
      </c>
      <c r="L2102" t="s">
        <v>158</v>
      </c>
      <c r="M2102" t="s">
        <v>48</v>
      </c>
      <c r="N2102" t="s">
        <v>60</v>
      </c>
      <c r="O2102" t="s">
        <v>61</v>
      </c>
      <c r="P2102" t="s">
        <v>40</v>
      </c>
      <c r="Q2102">
        <v>2</v>
      </c>
      <c r="R2102" s="1">
        <v>44950</v>
      </c>
      <c r="S2102">
        <v>1</v>
      </c>
      <c r="T2102">
        <v>4</v>
      </c>
      <c r="U2102">
        <v>3</v>
      </c>
      <c r="V2102" s="1">
        <v>44869</v>
      </c>
      <c r="W2102" t="s">
        <v>50</v>
      </c>
      <c r="X2102" t="s">
        <v>42</v>
      </c>
      <c r="Y2102" t="s">
        <v>52</v>
      </c>
      <c r="Z2102">
        <v>2</v>
      </c>
      <c r="AA2102">
        <v>227.91</v>
      </c>
      <c r="AB2102">
        <v>39</v>
      </c>
      <c r="AC2102" t="str" cm="1">
        <f t="array" ref="AC2102">_xlfn.IFS(AB2102 &lt;=29, "Young Adult", AB2102 &lt;=44, "Adult", AB2102 &lt;=59, "Middle Age", AB2102 &gt; 59, "Old")</f>
        <v>Adult</v>
      </c>
      <c r="AD2102">
        <f t="shared" ca="1" si="64"/>
        <v>3</v>
      </c>
      <c r="AE2102" t="str" cm="1">
        <f t="array" ref="AE2102">_xlfn.IFS(S2102 &lt; 3, "Low", S2102 &lt;= 4, "Medium", S2102 &gt; 4, "High")</f>
        <v>Low</v>
      </c>
      <c r="AF2102" t="str" cm="1">
        <f t="array" ref="AF2102">_xlfn.IFS(T2102 &lt; 3, "Unsatisfied", T2102 &lt;= 4, "Neutral", T2102 &gt; 4, "Satisfied" )</f>
        <v>Neutral</v>
      </c>
      <c r="AG2102" t="str" cm="1">
        <f t="array" ref="AG2102">_xlfn.IFS(Q2102 &lt; 3, "Needs Improvement", Q2102 &lt;= 4, "Good", Q2102 &gt; 4, "Excellent" )</f>
        <v>Needs Improvement</v>
      </c>
      <c r="AH2102" t="str">
        <f t="shared" si="65"/>
        <v>Needs Improvement</v>
      </c>
    </row>
    <row r="2103" spans="1:34" x14ac:dyDescent="0.35">
      <c r="A2103">
        <v>2625</v>
      </c>
      <c r="B2103" s="1">
        <v>44892</v>
      </c>
      <c r="C2103" t="s">
        <v>53</v>
      </c>
      <c r="D2103" t="s">
        <v>44</v>
      </c>
      <c r="E2103" t="s">
        <v>30</v>
      </c>
      <c r="F2103" t="s">
        <v>55</v>
      </c>
      <c r="G2103" t="s">
        <v>56</v>
      </c>
      <c r="H2103" t="s">
        <v>55</v>
      </c>
      <c r="I2103" t="s">
        <v>57</v>
      </c>
      <c r="J2103" t="s">
        <v>89</v>
      </c>
      <c r="K2103" s="1">
        <v>16019</v>
      </c>
      <c r="L2103" t="s">
        <v>162</v>
      </c>
      <c r="M2103" t="s">
        <v>48</v>
      </c>
      <c r="N2103" t="s">
        <v>84</v>
      </c>
      <c r="O2103" t="s">
        <v>77</v>
      </c>
      <c r="P2103" t="s">
        <v>40</v>
      </c>
      <c r="Q2103">
        <v>2</v>
      </c>
      <c r="R2103" s="1">
        <v>44845</v>
      </c>
      <c r="S2103">
        <v>5</v>
      </c>
      <c r="T2103">
        <v>5</v>
      </c>
      <c r="U2103">
        <v>3</v>
      </c>
      <c r="V2103" s="1">
        <v>44835</v>
      </c>
      <c r="W2103" t="s">
        <v>68</v>
      </c>
      <c r="X2103" t="s">
        <v>42</v>
      </c>
      <c r="Y2103" t="s">
        <v>43</v>
      </c>
      <c r="Z2103">
        <v>3</v>
      </c>
      <c r="AA2103">
        <v>379.25</v>
      </c>
      <c r="AB2103">
        <v>79</v>
      </c>
      <c r="AC2103" t="str" cm="1">
        <f t="array" ref="AC2103">_xlfn.IFS(AB2103 &lt;=29, "Young Adult", AB2103 &lt;=44, "Adult", AB2103 &lt;=59, "Middle Age", AB2103 &gt; 59, "Old")</f>
        <v>Old</v>
      </c>
      <c r="AD2103">
        <f t="shared" ca="1" si="64"/>
        <v>3</v>
      </c>
      <c r="AE2103" t="str" cm="1">
        <f t="array" ref="AE2103">_xlfn.IFS(S2103 &lt; 3, "Low", S2103 &lt;= 4, "Medium", S2103 &gt; 4, "High")</f>
        <v>High</v>
      </c>
      <c r="AF2103" t="str" cm="1">
        <f t="array" ref="AF2103">_xlfn.IFS(T2103 &lt; 3, "Unsatisfied", T2103 &lt;= 4, "Neutral", T2103 &gt; 4, "Satisfied" )</f>
        <v>Satisfied</v>
      </c>
      <c r="AG2103" t="str" cm="1">
        <f t="array" ref="AG2103">_xlfn.IFS(Q2103 &lt; 3, "Needs Improvement", Q2103 &lt;= 4, "Good", Q2103 &gt; 4, "Excellent" )</f>
        <v>Needs Improvement</v>
      </c>
      <c r="AH2103" t="str">
        <f t="shared" si="65"/>
        <v>Needs Improvement</v>
      </c>
    </row>
    <row r="2104" spans="1:34" x14ac:dyDescent="0.35">
      <c r="A2104">
        <v>2626</v>
      </c>
      <c r="B2104" s="1">
        <v>43892</v>
      </c>
      <c r="C2104" t="s">
        <v>53</v>
      </c>
      <c r="D2104" t="s">
        <v>87</v>
      </c>
      <c r="E2104" t="s">
        <v>30</v>
      </c>
      <c r="F2104" t="s">
        <v>55</v>
      </c>
      <c r="G2104" t="s">
        <v>32</v>
      </c>
      <c r="H2104" t="s">
        <v>33</v>
      </c>
      <c r="I2104" t="s">
        <v>57</v>
      </c>
      <c r="J2104" t="s">
        <v>96</v>
      </c>
      <c r="K2104" s="1">
        <v>28007</v>
      </c>
      <c r="L2104" t="s">
        <v>162</v>
      </c>
      <c r="M2104" t="s">
        <v>48</v>
      </c>
      <c r="N2104" t="s">
        <v>84</v>
      </c>
      <c r="O2104" t="s">
        <v>39</v>
      </c>
      <c r="P2104" t="s">
        <v>40</v>
      </c>
      <c r="Q2104">
        <v>4</v>
      </c>
      <c r="R2104" s="1">
        <v>44857</v>
      </c>
      <c r="S2104">
        <v>1</v>
      </c>
      <c r="T2104">
        <v>4</v>
      </c>
      <c r="U2104">
        <v>2</v>
      </c>
      <c r="V2104" s="1">
        <v>44931</v>
      </c>
      <c r="W2104" t="s">
        <v>68</v>
      </c>
      <c r="X2104" t="s">
        <v>42</v>
      </c>
      <c r="Y2104" t="s">
        <v>52</v>
      </c>
      <c r="Z2104">
        <v>3</v>
      </c>
      <c r="AA2104">
        <v>197.3</v>
      </c>
      <c r="AB2104">
        <v>44</v>
      </c>
      <c r="AC2104" t="str" cm="1">
        <f t="array" ref="AC2104">_xlfn.IFS(AB2104 &lt;=29, "Young Adult", AB2104 &lt;=44, "Adult", AB2104 &lt;=59, "Middle Age", AB2104 &gt; 59, "Old")</f>
        <v>Adult</v>
      </c>
      <c r="AD2104">
        <f t="shared" ca="1" si="64"/>
        <v>6</v>
      </c>
      <c r="AE2104" t="str" cm="1">
        <f t="array" ref="AE2104">_xlfn.IFS(S2104 &lt; 3, "Low", S2104 &lt;= 4, "Medium", S2104 &gt; 4, "High")</f>
        <v>Low</v>
      </c>
      <c r="AF2104" t="str" cm="1">
        <f t="array" ref="AF2104">_xlfn.IFS(T2104 &lt; 3, "Unsatisfied", T2104 &lt;= 4, "Neutral", T2104 &gt; 4, "Satisfied" )</f>
        <v>Neutral</v>
      </c>
      <c r="AG2104" t="str" cm="1">
        <f t="array" ref="AG2104">_xlfn.IFS(Q2104 &lt; 3, "Needs Improvement", Q2104 &lt;= 4, "Good", Q2104 &gt; 4, "Excellent" )</f>
        <v>Good</v>
      </c>
      <c r="AH2104" t="str">
        <f t="shared" si="65"/>
        <v>Needs Improvement</v>
      </c>
    </row>
    <row r="2105" spans="1:34" x14ac:dyDescent="0.35">
      <c r="A2105">
        <v>2627</v>
      </c>
      <c r="B2105" s="1">
        <v>44955</v>
      </c>
      <c r="C2105" t="s">
        <v>53</v>
      </c>
      <c r="D2105" t="s">
        <v>64</v>
      </c>
      <c r="E2105" t="s">
        <v>30</v>
      </c>
      <c r="F2105" t="s">
        <v>55</v>
      </c>
      <c r="G2105" t="s">
        <v>32</v>
      </c>
      <c r="H2105" t="s">
        <v>46</v>
      </c>
      <c r="I2105" t="s">
        <v>57</v>
      </c>
      <c r="J2105" t="s">
        <v>101</v>
      </c>
      <c r="K2105" s="1">
        <v>33019</v>
      </c>
      <c r="L2105" t="s">
        <v>162</v>
      </c>
      <c r="M2105" t="s">
        <v>48</v>
      </c>
      <c r="N2105" t="s">
        <v>60</v>
      </c>
      <c r="O2105" t="s">
        <v>77</v>
      </c>
      <c r="P2105" t="s">
        <v>40</v>
      </c>
      <c r="Q2105">
        <v>4</v>
      </c>
      <c r="R2105" s="1">
        <v>44788</v>
      </c>
      <c r="S2105">
        <v>5</v>
      </c>
      <c r="T2105">
        <v>3</v>
      </c>
      <c r="U2105">
        <v>3</v>
      </c>
      <c r="V2105" s="1">
        <v>44791</v>
      </c>
      <c r="W2105" t="s">
        <v>50</v>
      </c>
      <c r="X2105" t="s">
        <v>42</v>
      </c>
      <c r="Y2105" t="s">
        <v>63</v>
      </c>
      <c r="Z2105">
        <v>4</v>
      </c>
      <c r="AA2105">
        <v>862.64</v>
      </c>
      <c r="AB2105">
        <v>33</v>
      </c>
      <c r="AC2105" t="str" cm="1">
        <f t="array" ref="AC2105">_xlfn.IFS(AB2105 &lt;=29, "Young Adult", AB2105 &lt;=44, "Adult", AB2105 &lt;=59, "Middle Age", AB2105 &gt; 59, "Old")</f>
        <v>Adult</v>
      </c>
      <c r="AD2105">
        <f t="shared" ca="1" si="64"/>
        <v>3</v>
      </c>
      <c r="AE2105" t="str" cm="1">
        <f t="array" ref="AE2105">_xlfn.IFS(S2105 &lt; 3, "Low", S2105 &lt;= 4, "Medium", S2105 &gt; 4, "High")</f>
        <v>High</v>
      </c>
      <c r="AF2105" t="str" cm="1">
        <f t="array" ref="AF2105">_xlfn.IFS(T2105 &lt; 3, "Unsatisfied", T2105 &lt;= 4, "Neutral", T2105 &gt; 4, "Satisfied" )</f>
        <v>Neutral</v>
      </c>
      <c r="AG2105" t="str" cm="1">
        <f t="array" ref="AG2105">_xlfn.IFS(Q2105 &lt; 3, "Needs Improvement", Q2105 &lt;= 4, "Good", Q2105 &gt; 4, "Excellent" )</f>
        <v>Good</v>
      </c>
      <c r="AH2105" t="str">
        <f t="shared" si="65"/>
        <v>Effective</v>
      </c>
    </row>
    <row r="2106" spans="1:34" x14ac:dyDescent="0.35">
      <c r="A2106">
        <v>2628</v>
      </c>
      <c r="B2106" s="1">
        <v>44537</v>
      </c>
      <c r="C2106" t="s">
        <v>53</v>
      </c>
      <c r="D2106" t="s">
        <v>69</v>
      </c>
      <c r="E2106" t="s">
        <v>30</v>
      </c>
      <c r="F2106" t="s">
        <v>46</v>
      </c>
      <c r="G2106" t="s">
        <v>45</v>
      </c>
      <c r="H2106" t="s">
        <v>33</v>
      </c>
      <c r="I2106" t="s">
        <v>57</v>
      </c>
      <c r="J2106" t="s">
        <v>118</v>
      </c>
      <c r="K2106" s="1">
        <v>33561</v>
      </c>
      <c r="L2106" t="s">
        <v>162</v>
      </c>
      <c r="M2106" t="s">
        <v>48</v>
      </c>
      <c r="N2106" t="s">
        <v>49</v>
      </c>
      <c r="O2106" t="s">
        <v>77</v>
      </c>
      <c r="P2106" t="s">
        <v>40</v>
      </c>
      <c r="Q2106">
        <v>2</v>
      </c>
      <c r="R2106" s="1">
        <v>44901</v>
      </c>
      <c r="S2106">
        <v>5</v>
      </c>
      <c r="T2106">
        <v>4</v>
      </c>
      <c r="U2106">
        <v>2</v>
      </c>
      <c r="V2106" s="1">
        <v>44809</v>
      </c>
      <c r="W2106" t="s">
        <v>68</v>
      </c>
      <c r="X2106" t="s">
        <v>42</v>
      </c>
      <c r="Y2106" t="s">
        <v>73</v>
      </c>
      <c r="Z2106">
        <v>1</v>
      </c>
      <c r="AA2106">
        <v>896.12</v>
      </c>
      <c r="AB2106">
        <v>30</v>
      </c>
      <c r="AC2106" t="str" cm="1">
        <f t="array" ref="AC2106">_xlfn.IFS(AB2106 &lt;=29, "Young Adult", AB2106 &lt;=44, "Adult", AB2106 &lt;=59, "Middle Age", AB2106 &gt; 59, "Old")</f>
        <v>Adult</v>
      </c>
      <c r="AD2106">
        <f t="shared" ca="1" si="64"/>
        <v>4</v>
      </c>
      <c r="AE2106" t="str" cm="1">
        <f t="array" ref="AE2106">_xlfn.IFS(S2106 &lt; 3, "Low", S2106 &lt;= 4, "Medium", S2106 &gt; 4, "High")</f>
        <v>High</v>
      </c>
      <c r="AF2106" t="str" cm="1">
        <f t="array" ref="AF2106">_xlfn.IFS(T2106 &lt; 3, "Unsatisfied", T2106 &lt;= 4, "Neutral", T2106 &gt; 4, "Satisfied" )</f>
        <v>Neutral</v>
      </c>
      <c r="AG2106" t="str" cm="1">
        <f t="array" ref="AG2106">_xlfn.IFS(Q2106 &lt; 3, "Needs Improvement", Q2106 &lt;= 4, "Good", Q2106 &gt; 4, "Excellent" )</f>
        <v>Needs Improvement</v>
      </c>
      <c r="AH2106" t="str">
        <f t="shared" si="65"/>
        <v>Needs Improvement</v>
      </c>
    </row>
    <row r="2107" spans="1:34" x14ac:dyDescent="0.35">
      <c r="A2107">
        <v>2629</v>
      </c>
      <c r="B2107" s="1">
        <v>45004</v>
      </c>
      <c r="C2107" t="s">
        <v>53</v>
      </c>
      <c r="D2107" t="s">
        <v>29</v>
      </c>
      <c r="E2107" t="s">
        <v>30</v>
      </c>
      <c r="F2107" t="s">
        <v>31</v>
      </c>
      <c r="G2107" t="s">
        <v>56</v>
      </c>
      <c r="H2107" t="s">
        <v>33</v>
      </c>
      <c r="I2107" t="s">
        <v>57</v>
      </c>
      <c r="J2107" t="s">
        <v>111</v>
      </c>
      <c r="K2107" s="1">
        <v>27429</v>
      </c>
      <c r="L2107" t="s">
        <v>153</v>
      </c>
      <c r="M2107" t="s">
        <v>48</v>
      </c>
      <c r="N2107" t="s">
        <v>38</v>
      </c>
      <c r="O2107" t="s">
        <v>61</v>
      </c>
      <c r="P2107" t="s">
        <v>40</v>
      </c>
      <c r="Q2107">
        <v>1</v>
      </c>
      <c r="R2107" s="1">
        <v>44858</v>
      </c>
      <c r="S2107">
        <v>1</v>
      </c>
      <c r="T2107">
        <v>5</v>
      </c>
      <c r="U2107">
        <v>4</v>
      </c>
      <c r="V2107" s="1">
        <v>44931</v>
      </c>
      <c r="W2107" t="s">
        <v>92</v>
      </c>
      <c r="X2107" t="s">
        <v>51</v>
      </c>
      <c r="Y2107" t="s">
        <v>63</v>
      </c>
      <c r="Z2107">
        <v>4</v>
      </c>
      <c r="AA2107">
        <v>750.65</v>
      </c>
      <c r="AB2107">
        <v>48</v>
      </c>
      <c r="AC2107" t="str" cm="1">
        <f t="array" ref="AC2107">_xlfn.IFS(AB2107 &lt;=29, "Young Adult", AB2107 &lt;=44, "Adult", AB2107 &lt;=59, "Middle Age", AB2107 &gt; 59, "Old")</f>
        <v>Middle Age</v>
      </c>
      <c r="AD2107">
        <f t="shared" ca="1" si="64"/>
        <v>3</v>
      </c>
      <c r="AE2107" t="str" cm="1">
        <f t="array" ref="AE2107">_xlfn.IFS(S2107 &lt; 3, "Low", S2107 &lt;= 4, "Medium", S2107 &gt; 4, "High")</f>
        <v>Low</v>
      </c>
      <c r="AF2107" t="str" cm="1">
        <f t="array" ref="AF2107">_xlfn.IFS(T2107 &lt; 3, "Unsatisfied", T2107 &lt;= 4, "Neutral", T2107 &gt; 4, "Satisfied" )</f>
        <v>Satisfied</v>
      </c>
      <c r="AG2107" t="str" cm="1">
        <f t="array" ref="AG2107">_xlfn.IFS(Q2107 &lt; 3, "Needs Improvement", Q2107 &lt;= 4, "Good", Q2107 &gt; 4, "Excellent" )</f>
        <v>Needs Improvement</v>
      </c>
      <c r="AH2107" t="str">
        <f t="shared" si="65"/>
        <v>Needs Improvement</v>
      </c>
    </row>
    <row r="2108" spans="1:34" x14ac:dyDescent="0.35">
      <c r="A2108">
        <v>2630</v>
      </c>
      <c r="B2108" s="1">
        <v>44722</v>
      </c>
      <c r="C2108" t="s">
        <v>53</v>
      </c>
      <c r="D2108" t="s">
        <v>44</v>
      </c>
      <c r="E2108" t="s">
        <v>30</v>
      </c>
      <c r="F2108" t="s">
        <v>46</v>
      </c>
      <c r="G2108" t="s">
        <v>56</v>
      </c>
      <c r="H2108" t="s">
        <v>55</v>
      </c>
      <c r="I2108" t="s">
        <v>57</v>
      </c>
      <c r="J2108" t="s">
        <v>70</v>
      </c>
      <c r="K2108" s="1">
        <v>34642</v>
      </c>
      <c r="L2108" t="s">
        <v>153</v>
      </c>
      <c r="M2108" t="s">
        <v>48</v>
      </c>
      <c r="N2108" t="s">
        <v>84</v>
      </c>
      <c r="O2108" t="s">
        <v>39</v>
      </c>
      <c r="P2108" t="s">
        <v>40</v>
      </c>
      <c r="Q2108">
        <v>5</v>
      </c>
      <c r="R2108" s="1">
        <v>44808</v>
      </c>
      <c r="S2108">
        <v>1</v>
      </c>
      <c r="T2108">
        <v>5</v>
      </c>
      <c r="U2108">
        <v>4</v>
      </c>
      <c r="V2108" s="1">
        <v>44811</v>
      </c>
      <c r="W2108" t="s">
        <v>68</v>
      </c>
      <c r="X2108" t="s">
        <v>51</v>
      </c>
      <c r="Y2108" t="s">
        <v>52</v>
      </c>
      <c r="Z2108">
        <v>4</v>
      </c>
      <c r="AA2108">
        <v>424.19</v>
      </c>
      <c r="AB2108">
        <v>28</v>
      </c>
      <c r="AC2108" t="str" cm="1">
        <f t="array" ref="AC2108">_xlfn.IFS(AB2108 &lt;=29, "Young Adult", AB2108 &lt;=44, "Adult", AB2108 &lt;=59, "Middle Age", AB2108 &gt; 59, "Old")</f>
        <v>Young Adult</v>
      </c>
      <c r="AD2108">
        <f t="shared" ca="1" si="64"/>
        <v>4</v>
      </c>
      <c r="AE2108" t="str" cm="1">
        <f t="array" ref="AE2108">_xlfn.IFS(S2108 &lt; 3, "Low", S2108 &lt;= 4, "Medium", S2108 &gt; 4, "High")</f>
        <v>Low</v>
      </c>
      <c r="AF2108" t="str" cm="1">
        <f t="array" ref="AF2108">_xlfn.IFS(T2108 &lt; 3, "Unsatisfied", T2108 &lt;= 4, "Neutral", T2108 &gt; 4, "Satisfied" )</f>
        <v>Satisfied</v>
      </c>
      <c r="AG2108" t="str" cm="1">
        <f t="array" ref="AG2108">_xlfn.IFS(Q2108 &lt; 3, "Needs Improvement", Q2108 &lt;= 4, "Good", Q2108 &gt; 4, "Excellent" )</f>
        <v>Excellent</v>
      </c>
      <c r="AH2108" t="str">
        <f t="shared" si="65"/>
        <v>Needs Improvement</v>
      </c>
    </row>
    <row r="2109" spans="1:34" x14ac:dyDescent="0.35">
      <c r="A2109">
        <v>2631</v>
      </c>
      <c r="B2109" s="1">
        <v>44258</v>
      </c>
      <c r="C2109" t="s">
        <v>53</v>
      </c>
      <c r="D2109" t="s">
        <v>87</v>
      </c>
      <c r="E2109" t="s">
        <v>30</v>
      </c>
      <c r="F2109" t="s">
        <v>55</v>
      </c>
      <c r="G2109" t="s">
        <v>32</v>
      </c>
      <c r="H2109" t="s">
        <v>55</v>
      </c>
      <c r="I2109" t="s">
        <v>57</v>
      </c>
      <c r="J2109" t="s">
        <v>102</v>
      </c>
      <c r="K2109" s="1">
        <v>35894</v>
      </c>
      <c r="L2109" t="s">
        <v>153</v>
      </c>
      <c r="M2109" t="s">
        <v>37</v>
      </c>
      <c r="N2109" t="s">
        <v>72</v>
      </c>
      <c r="O2109" t="s">
        <v>39</v>
      </c>
      <c r="P2109" t="s">
        <v>40</v>
      </c>
      <c r="Q2109">
        <v>2</v>
      </c>
      <c r="R2109" s="1">
        <v>44934</v>
      </c>
      <c r="S2109">
        <v>5</v>
      </c>
      <c r="T2109">
        <v>1</v>
      </c>
      <c r="U2109">
        <v>4</v>
      </c>
      <c r="V2109" s="1">
        <v>44845</v>
      </c>
      <c r="W2109" t="s">
        <v>50</v>
      </c>
      <c r="X2109" t="s">
        <v>51</v>
      </c>
      <c r="Y2109" t="s">
        <v>52</v>
      </c>
      <c r="Z2109">
        <v>4</v>
      </c>
      <c r="AA2109">
        <v>775.32</v>
      </c>
      <c r="AB2109">
        <v>23</v>
      </c>
      <c r="AC2109" t="str" cm="1">
        <f t="array" ref="AC2109">_xlfn.IFS(AB2109 &lt;=29, "Young Adult", AB2109 &lt;=44, "Adult", AB2109 &lt;=59, "Middle Age", AB2109 &gt; 59, "Old")</f>
        <v>Young Adult</v>
      </c>
      <c r="AD2109">
        <f t="shared" ca="1" si="64"/>
        <v>5</v>
      </c>
      <c r="AE2109" t="str" cm="1">
        <f t="array" ref="AE2109">_xlfn.IFS(S2109 &lt; 3, "Low", S2109 &lt;= 4, "Medium", S2109 &gt; 4, "High")</f>
        <v>High</v>
      </c>
      <c r="AF2109" t="str" cm="1">
        <f t="array" ref="AF2109">_xlfn.IFS(T2109 &lt; 3, "Unsatisfied", T2109 &lt;= 4, "Neutral", T2109 &gt; 4, "Satisfied" )</f>
        <v>Unsatisfied</v>
      </c>
      <c r="AG2109" t="str" cm="1">
        <f t="array" ref="AG2109">_xlfn.IFS(Q2109 &lt; 3, "Needs Improvement", Q2109 &lt;= 4, "Good", Q2109 &gt; 4, "Excellent" )</f>
        <v>Needs Improvement</v>
      </c>
      <c r="AH2109" t="str">
        <f t="shared" si="65"/>
        <v>Needs Improvement</v>
      </c>
    </row>
    <row r="2110" spans="1:34" x14ac:dyDescent="0.35">
      <c r="A2110">
        <v>2632</v>
      </c>
      <c r="B2110" s="1">
        <v>44626</v>
      </c>
      <c r="C2110" t="s">
        <v>137</v>
      </c>
      <c r="D2110" t="s">
        <v>81</v>
      </c>
      <c r="E2110" t="s">
        <v>30</v>
      </c>
      <c r="F2110" t="s">
        <v>31</v>
      </c>
      <c r="G2110" t="s">
        <v>32</v>
      </c>
      <c r="H2110" t="s">
        <v>46</v>
      </c>
      <c r="I2110" t="s">
        <v>57</v>
      </c>
      <c r="J2110" t="s">
        <v>70</v>
      </c>
      <c r="K2110" s="1">
        <v>27687</v>
      </c>
      <c r="L2110" t="s">
        <v>155</v>
      </c>
      <c r="M2110" t="s">
        <v>37</v>
      </c>
      <c r="N2110" t="s">
        <v>49</v>
      </c>
      <c r="O2110" t="s">
        <v>77</v>
      </c>
      <c r="P2110" t="s">
        <v>40</v>
      </c>
      <c r="Q2110">
        <v>4</v>
      </c>
      <c r="R2110" s="1">
        <v>45114</v>
      </c>
      <c r="S2110">
        <v>1</v>
      </c>
      <c r="T2110">
        <v>4</v>
      </c>
      <c r="U2110">
        <v>2</v>
      </c>
      <c r="V2110" s="1">
        <v>45035</v>
      </c>
      <c r="W2110" t="s">
        <v>50</v>
      </c>
      <c r="X2110" t="s">
        <v>51</v>
      </c>
      <c r="Y2110" t="s">
        <v>52</v>
      </c>
      <c r="Z2110">
        <v>2</v>
      </c>
      <c r="AA2110">
        <v>209.47</v>
      </c>
      <c r="AB2110">
        <v>47</v>
      </c>
      <c r="AC2110" t="str" cm="1">
        <f t="array" ref="AC2110">_xlfn.IFS(AB2110 &lt;=29, "Young Adult", AB2110 &lt;=44, "Adult", AB2110 &lt;=59, "Middle Age", AB2110 &gt; 59, "Old")</f>
        <v>Middle Age</v>
      </c>
      <c r="AD2110">
        <f t="shared" ca="1" si="64"/>
        <v>4</v>
      </c>
      <c r="AE2110" t="str" cm="1">
        <f t="array" ref="AE2110">_xlfn.IFS(S2110 &lt; 3, "Low", S2110 &lt;= 4, "Medium", S2110 &gt; 4, "High")</f>
        <v>Low</v>
      </c>
      <c r="AF2110" t="str" cm="1">
        <f t="array" ref="AF2110">_xlfn.IFS(T2110 &lt; 3, "Unsatisfied", T2110 &lt;= 4, "Neutral", T2110 &gt; 4, "Satisfied" )</f>
        <v>Neutral</v>
      </c>
      <c r="AG2110" t="str" cm="1">
        <f t="array" ref="AG2110">_xlfn.IFS(Q2110 &lt; 3, "Needs Improvement", Q2110 &lt;= 4, "Good", Q2110 &gt; 4, "Excellent" )</f>
        <v>Good</v>
      </c>
      <c r="AH2110" t="str">
        <f t="shared" si="65"/>
        <v>Needs Improvement</v>
      </c>
    </row>
    <row r="2111" spans="1:34" x14ac:dyDescent="0.35">
      <c r="A2111">
        <v>2633</v>
      </c>
      <c r="B2111" s="1">
        <v>44781</v>
      </c>
      <c r="C2111" t="s">
        <v>137</v>
      </c>
      <c r="D2111" t="s">
        <v>54</v>
      </c>
      <c r="E2111" t="s">
        <v>30</v>
      </c>
      <c r="F2111" t="s">
        <v>46</v>
      </c>
      <c r="G2111" t="s">
        <v>32</v>
      </c>
      <c r="H2111" t="s">
        <v>55</v>
      </c>
      <c r="I2111" t="s">
        <v>57</v>
      </c>
      <c r="J2111" t="s">
        <v>96</v>
      </c>
      <c r="K2111" s="1">
        <v>31299</v>
      </c>
      <c r="L2111" t="s">
        <v>155</v>
      </c>
      <c r="M2111" t="s">
        <v>37</v>
      </c>
      <c r="N2111" t="s">
        <v>38</v>
      </c>
      <c r="O2111" t="s">
        <v>61</v>
      </c>
      <c r="P2111" t="s">
        <v>40</v>
      </c>
      <c r="Q2111">
        <v>5</v>
      </c>
      <c r="R2111" s="1">
        <v>45108</v>
      </c>
      <c r="S2111">
        <v>5</v>
      </c>
      <c r="T2111">
        <v>2</v>
      </c>
      <c r="U2111">
        <v>3</v>
      </c>
      <c r="V2111" s="1">
        <v>44966</v>
      </c>
      <c r="W2111" t="s">
        <v>62</v>
      </c>
      <c r="X2111" t="s">
        <v>42</v>
      </c>
      <c r="Y2111" t="s">
        <v>63</v>
      </c>
      <c r="Z2111">
        <v>2</v>
      </c>
      <c r="AA2111">
        <v>859.39</v>
      </c>
      <c r="AB2111">
        <v>37</v>
      </c>
      <c r="AC2111" t="str" cm="1">
        <f t="array" ref="AC2111">_xlfn.IFS(AB2111 &lt;=29, "Young Adult", AB2111 &lt;=44, "Adult", AB2111 &lt;=59, "Middle Age", AB2111 &gt; 59, "Old")</f>
        <v>Adult</v>
      </c>
      <c r="AD2111">
        <f t="shared" ca="1" si="64"/>
        <v>3</v>
      </c>
      <c r="AE2111" t="str" cm="1">
        <f t="array" ref="AE2111">_xlfn.IFS(S2111 &lt; 3, "Low", S2111 &lt;= 4, "Medium", S2111 &gt; 4, "High")</f>
        <v>High</v>
      </c>
      <c r="AF2111" t="str" cm="1">
        <f t="array" ref="AF2111">_xlfn.IFS(T2111 &lt; 3, "Unsatisfied", T2111 &lt;= 4, "Neutral", T2111 &gt; 4, "Satisfied" )</f>
        <v>Unsatisfied</v>
      </c>
      <c r="AG2111" t="str" cm="1">
        <f t="array" ref="AG2111">_xlfn.IFS(Q2111 &lt; 3, "Needs Improvement", Q2111 &lt;= 4, "Good", Q2111 &gt; 4, "Excellent" )</f>
        <v>Excellent</v>
      </c>
      <c r="AH2111" t="str">
        <f t="shared" si="65"/>
        <v>Effective</v>
      </c>
    </row>
    <row r="2112" spans="1:34" x14ac:dyDescent="0.35">
      <c r="A2112">
        <v>2634</v>
      </c>
      <c r="B2112" s="1">
        <v>44997</v>
      </c>
      <c r="C2112" t="s">
        <v>137</v>
      </c>
      <c r="D2112" t="s">
        <v>94</v>
      </c>
      <c r="E2112" t="s">
        <v>30</v>
      </c>
      <c r="F2112" t="s">
        <v>46</v>
      </c>
      <c r="G2112" t="s">
        <v>56</v>
      </c>
      <c r="H2112" t="s">
        <v>33</v>
      </c>
      <c r="I2112" t="s">
        <v>57</v>
      </c>
      <c r="J2112" t="s">
        <v>70</v>
      </c>
      <c r="K2112" s="1">
        <v>15753</v>
      </c>
      <c r="L2112" t="s">
        <v>155</v>
      </c>
      <c r="M2112" t="s">
        <v>37</v>
      </c>
      <c r="N2112" t="s">
        <v>84</v>
      </c>
      <c r="O2112" t="s">
        <v>61</v>
      </c>
      <c r="P2112" t="s">
        <v>40</v>
      </c>
      <c r="Q2112">
        <v>4</v>
      </c>
      <c r="R2112" s="1">
        <v>44907</v>
      </c>
      <c r="S2112">
        <v>3</v>
      </c>
      <c r="T2112">
        <v>5</v>
      </c>
      <c r="U2112">
        <v>3</v>
      </c>
      <c r="V2112" s="1">
        <v>45072</v>
      </c>
      <c r="W2112" t="s">
        <v>62</v>
      </c>
      <c r="X2112" t="s">
        <v>51</v>
      </c>
      <c r="Y2112" t="s">
        <v>63</v>
      </c>
      <c r="Z2112">
        <v>1</v>
      </c>
      <c r="AA2112">
        <v>532.85</v>
      </c>
      <c r="AB2112">
        <v>80</v>
      </c>
      <c r="AC2112" t="str" cm="1">
        <f t="array" ref="AC2112">_xlfn.IFS(AB2112 &lt;=29, "Young Adult", AB2112 &lt;=44, "Adult", AB2112 &lt;=59, "Middle Age", AB2112 &gt; 59, "Old")</f>
        <v>Old</v>
      </c>
      <c r="AD2112">
        <f t="shared" ca="1" si="64"/>
        <v>3</v>
      </c>
      <c r="AE2112" t="str" cm="1">
        <f t="array" ref="AE2112">_xlfn.IFS(S2112 &lt; 3, "Low", S2112 &lt;= 4, "Medium", S2112 &gt; 4, "High")</f>
        <v>Medium</v>
      </c>
      <c r="AF2112" t="str" cm="1">
        <f t="array" ref="AF2112">_xlfn.IFS(T2112 &lt; 3, "Unsatisfied", T2112 &lt;= 4, "Neutral", T2112 &gt; 4, "Satisfied" )</f>
        <v>Satisfied</v>
      </c>
      <c r="AG2112" t="str" cm="1">
        <f t="array" ref="AG2112">_xlfn.IFS(Q2112 &lt; 3, "Needs Improvement", Q2112 &lt;= 4, "Good", Q2112 &gt; 4, "Excellent" )</f>
        <v>Good</v>
      </c>
      <c r="AH2112" t="str">
        <f t="shared" si="65"/>
        <v>Effective</v>
      </c>
    </row>
    <row r="2113" spans="1:34" x14ac:dyDescent="0.35">
      <c r="A2113">
        <v>2635</v>
      </c>
      <c r="B2113" s="1">
        <v>43586</v>
      </c>
      <c r="C2113" t="s">
        <v>138</v>
      </c>
      <c r="D2113" t="s">
        <v>85</v>
      </c>
      <c r="E2113" t="s">
        <v>30</v>
      </c>
      <c r="F2113" t="s">
        <v>55</v>
      </c>
      <c r="G2113" t="s">
        <v>56</v>
      </c>
      <c r="H2113" t="s">
        <v>33</v>
      </c>
      <c r="I2113" t="s">
        <v>132</v>
      </c>
      <c r="J2113" t="s">
        <v>65</v>
      </c>
      <c r="K2113" s="1">
        <v>21027</v>
      </c>
      <c r="L2113" t="s">
        <v>36</v>
      </c>
      <c r="M2113" t="s">
        <v>37</v>
      </c>
      <c r="N2113" t="s">
        <v>84</v>
      </c>
      <c r="O2113" t="s">
        <v>77</v>
      </c>
      <c r="P2113" t="s">
        <v>40</v>
      </c>
      <c r="Q2113">
        <v>1</v>
      </c>
      <c r="R2113" s="1">
        <v>45098</v>
      </c>
      <c r="S2113">
        <v>3</v>
      </c>
      <c r="T2113">
        <v>1</v>
      </c>
      <c r="U2113">
        <v>3</v>
      </c>
      <c r="V2113" s="1">
        <v>44960</v>
      </c>
      <c r="W2113" t="s">
        <v>92</v>
      </c>
      <c r="X2113" t="s">
        <v>51</v>
      </c>
      <c r="Y2113" t="s">
        <v>73</v>
      </c>
      <c r="Z2113">
        <v>2</v>
      </c>
      <c r="AA2113">
        <v>136.6</v>
      </c>
      <c r="AB2113">
        <v>62</v>
      </c>
      <c r="AC2113" t="str" cm="1">
        <f t="array" ref="AC2113">_xlfn.IFS(AB2113 &lt;=29, "Young Adult", AB2113 &lt;=44, "Adult", AB2113 &lt;=59, "Middle Age", AB2113 &gt; 59, "Old")</f>
        <v>Old</v>
      </c>
      <c r="AD2113">
        <f t="shared" ca="1" si="64"/>
        <v>7</v>
      </c>
      <c r="AE2113" t="str" cm="1">
        <f t="array" ref="AE2113">_xlfn.IFS(S2113 &lt; 3, "Low", S2113 &lt;= 4, "Medium", S2113 &gt; 4, "High")</f>
        <v>Medium</v>
      </c>
      <c r="AF2113" t="str" cm="1">
        <f t="array" ref="AF2113">_xlfn.IFS(T2113 &lt; 3, "Unsatisfied", T2113 &lt;= 4, "Neutral", T2113 &gt; 4, "Satisfied" )</f>
        <v>Unsatisfied</v>
      </c>
      <c r="AG2113" t="str" cm="1">
        <f t="array" ref="AG2113">_xlfn.IFS(Q2113 &lt; 3, "Needs Improvement", Q2113 &lt;= 4, "Good", Q2113 &gt; 4, "Excellent" )</f>
        <v>Needs Improvement</v>
      </c>
      <c r="AH2113" t="str">
        <f t="shared" si="65"/>
        <v>Needs Improvement</v>
      </c>
    </row>
    <row r="2114" spans="1:34" x14ac:dyDescent="0.35">
      <c r="A2114">
        <v>2636</v>
      </c>
      <c r="B2114" s="1">
        <v>43356</v>
      </c>
      <c r="C2114" t="s">
        <v>53</v>
      </c>
      <c r="D2114" t="s">
        <v>94</v>
      </c>
      <c r="E2114" t="s">
        <v>30</v>
      </c>
      <c r="F2114" t="s">
        <v>55</v>
      </c>
      <c r="G2114" t="s">
        <v>56</v>
      </c>
      <c r="H2114" t="s">
        <v>33</v>
      </c>
      <c r="I2114" t="s">
        <v>57</v>
      </c>
      <c r="J2114" t="s">
        <v>75</v>
      </c>
      <c r="K2114" s="1">
        <v>25892</v>
      </c>
      <c r="L2114" t="s">
        <v>36</v>
      </c>
      <c r="M2114" t="s">
        <v>48</v>
      </c>
      <c r="N2114" t="s">
        <v>84</v>
      </c>
      <c r="O2114" t="s">
        <v>67</v>
      </c>
      <c r="P2114" t="s">
        <v>40</v>
      </c>
      <c r="Q2114">
        <v>5</v>
      </c>
      <c r="R2114" s="1">
        <v>44915</v>
      </c>
      <c r="S2114">
        <v>5</v>
      </c>
      <c r="T2114">
        <v>3</v>
      </c>
      <c r="U2114">
        <v>3</v>
      </c>
      <c r="V2114" s="1">
        <v>45121</v>
      </c>
      <c r="W2114" t="s">
        <v>92</v>
      </c>
      <c r="X2114" t="s">
        <v>42</v>
      </c>
      <c r="Y2114" t="s">
        <v>73</v>
      </c>
      <c r="Z2114">
        <v>4</v>
      </c>
      <c r="AA2114">
        <v>483.54</v>
      </c>
      <c r="AB2114">
        <v>48</v>
      </c>
      <c r="AC2114" t="str" cm="1">
        <f t="array" ref="AC2114">_xlfn.IFS(AB2114 &lt;=29, "Young Adult", AB2114 &lt;=44, "Adult", AB2114 &lt;=59, "Middle Age", AB2114 &gt; 59, "Old")</f>
        <v>Middle Age</v>
      </c>
      <c r="AD2114">
        <f t="shared" ca="1" si="64"/>
        <v>7</v>
      </c>
      <c r="AE2114" t="str" cm="1">
        <f t="array" ref="AE2114">_xlfn.IFS(S2114 &lt; 3, "Low", S2114 &lt;= 4, "Medium", S2114 &gt; 4, "High")</f>
        <v>High</v>
      </c>
      <c r="AF2114" t="str" cm="1">
        <f t="array" ref="AF2114">_xlfn.IFS(T2114 &lt; 3, "Unsatisfied", T2114 &lt;= 4, "Neutral", T2114 &gt; 4, "Satisfied" )</f>
        <v>Neutral</v>
      </c>
      <c r="AG2114" t="str" cm="1">
        <f t="array" ref="AG2114">_xlfn.IFS(Q2114 &lt; 3, "Needs Improvement", Q2114 &lt;= 4, "Good", Q2114 &gt; 4, "Excellent" )</f>
        <v>Excellent</v>
      </c>
      <c r="AH2114" t="str">
        <f t="shared" si="65"/>
        <v>Highly Effective</v>
      </c>
    </row>
    <row r="2115" spans="1:34" x14ac:dyDescent="0.35">
      <c r="A2115">
        <v>2637</v>
      </c>
      <c r="B2115" s="1">
        <v>44881</v>
      </c>
      <c r="C2115" t="s">
        <v>53</v>
      </c>
      <c r="D2115" t="s">
        <v>74</v>
      </c>
      <c r="E2115" t="s">
        <v>30</v>
      </c>
      <c r="F2115" t="s">
        <v>31</v>
      </c>
      <c r="G2115" t="s">
        <v>45</v>
      </c>
      <c r="H2115" t="s">
        <v>33</v>
      </c>
      <c r="I2115" t="s">
        <v>57</v>
      </c>
      <c r="J2115" t="s">
        <v>96</v>
      </c>
      <c r="K2115" s="1">
        <v>24749</v>
      </c>
      <c r="L2115" t="s">
        <v>36</v>
      </c>
      <c r="M2115" t="s">
        <v>48</v>
      </c>
      <c r="N2115" t="s">
        <v>84</v>
      </c>
      <c r="O2115" t="s">
        <v>77</v>
      </c>
      <c r="P2115" t="s">
        <v>40</v>
      </c>
      <c r="Q2115">
        <v>5</v>
      </c>
      <c r="R2115" s="1">
        <v>45104</v>
      </c>
      <c r="S2115">
        <v>2</v>
      </c>
      <c r="T2115">
        <v>2</v>
      </c>
      <c r="U2115">
        <v>2</v>
      </c>
      <c r="V2115" s="1">
        <v>45040</v>
      </c>
      <c r="W2115" t="s">
        <v>92</v>
      </c>
      <c r="X2115" t="s">
        <v>42</v>
      </c>
      <c r="Y2115" t="s">
        <v>63</v>
      </c>
      <c r="Z2115">
        <v>1</v>
      </c>
      <c r="AA2115">
        <v>709.79</v>
      </c>
      <c r="AB2115">
        <v>55</v>
      </c>
      <c r="AC2115" t="str" cm="1">
        <f t="array" ref="AC2115">_xlfn.IFS(AB2115 &lt;=29, "Young Adult", AB2115 &lt;=44, "Adult", AB2115 &lt;=59, "Middle Age", AB2115 &gt; 59, "Old")</f>
        <v>Middle Age</v>
      </c>
      <c r="AD2115">
        <f t="shared" ref="AD2115:AD2178" ca="1" si="66">DATEDIF(B2115, TODAY(), "Y")</f>
        <v>3</v>
      </c>
      <c r="AE2115" t="str" cm="1">
        <f t="array" ref="AE2115">_xlfn.IFS(S2115 &lt; 3, "Low", S2115 &lt;= 4, "Medium", S2115 &gt; 4, "High")</f>
        <v>Low</v>
      </c>
      <c r="AF2115" t="str" cm="1">
        <f t="array" ref="AF2115">_xlfn.IFS(T2115 &lt; 3, "Unsatisfied", T2115 &lt;= 4, "Neutral", T2115 &gt; 4, "Satisfied" )</f>
        <v>Unsatisfied</v>
      </c>
      <c r="AG2115" t="str" cm="1">
        <f t="array" ref="AG2115">_xlfn.IFS(Q2115 &lt; 3, "Needs Improvement", Q2115 &lt;= 4, "Good", Q2115 &gt; 4, "Excellent" )</f>
        <v>Excellent</v>
      </c>
      <c r="AH2115" t="str">
        <f t="shared" ref="AH2115:AH2178" si="67">IF(AND(Y2115 = "Passed", Q2115 &gt; 4), "Highly Effective", IF(AND(Y2115 = "Completed", Q2115 &gt;= 3), "Effective", "Needs Improvement"))</f>
        <v>Effective</v>
      </c>
    </row>
    <row r="2116" spans="1:34" x14ac:dyDescent="0.35">
      <c r="A2116">
        <v>2638</v>
      </c>
      <c r="B2116" s="1">
        <v>44520</v>
      </c>
      <c r="C2116" t="s">
        <v>53</v>
      </c>
      <c r="D2116" t="s">
        <v>81</v>
      </c>
      <c r="E2116" t="s">
        <v>30</v>
      </c>
      <c r="F2116" t="s">
        <v>31</v>
      </c>
      <c r="G2116" t="s">
        <v>56</v>
      </c>
      <c r="H2116" t="s">
        <v>55</v>
      </c>
      <c r="I2116" t="s">
        <v>57</v>
      </c>
      <c r="J2116" t="s">
        <v>102</v>
      </c>
      <c r="K2116" s="1">
        <v>20830</v>
      </c>
      <c r="L2116" t="s">
        <v>156</v>
      </c>
      <c r="M2116" t="s">
        <v>48</v>
      </c>
      <c r="N2116" t="s">
        <v>84</v>
      </c>
      <c r="O2116" t="s">
        <v>77</v>
      </c>
      <c r="P2116" t="s">
        <v>40</v>
      </c>
      <c r="Q2116">
        <v>2</v>
      </c>
      <c r="R2116" s="1">
        <v>45044</v>
      </c>
      <c r="S2116">
        <v>1</v>
      </c>
      <c r="T2116">
        <v>2</v>
      </c>
      <c r="U2116">
        <v>2</v>
      </c>
      <c r="V2116" s="1">
        <v>45074</v>
      </c>
      <c r="W2116" t="s">
        <v>68</v>
      </c>
      <c r="X2116" t="s">
        <v>51</v>
      </c>
      <c r="Y2116" t="s">
        <v>73</v>
      </c>
      <c r="Z2116">
        <v>2</v>
      </c>
      <c r="AA2116">
        <v>152.85</v>
      </c>
      <c r="AB2116">
        <v>64</v>
      </c>
      <c r="AC2116" t="str" cm="1">
        <f t="array" ref="AC2116">_xlfn.IFS(AB2116 &lt;=29, "Young Adult", AB2116 &lt;=44, "Adult", AB2116 &lt;=59, "Middle Age", AB2116 &gt; 59, "Old")</f>
        <v>Old</v>
      </c>
      <c r="AD2116">
        <f t="shared" ca="1" si="66"/>
        <v>4</v>
      </c>
      <c r="AE2116" t="str" cm="1">
        <f t="array" ref="AE2116">_xlfn.IFS(S2116 &lt; 3, "Low", S2116 &lt;= 4, "Medium", S2116 &gt; 4, "High")</f>
        <v>Low</v>
      </c>
      <c r="AF2116" t="str" cm="1">
        <f t="array" ref="AF2116">_xlfn.IFS(T2116 &lt; 3, "Unsatisfied", T2116 &lt;= 4, "Neutral", T2116 &gt; 4, "Satisfied" )</f>
        <v>Unsatisfied</v>
      </c>
      <c r="AG2116" t="str" cm="1">
        <f t="array" ref="AG2116">_xlfn.IFS(Q2116 &lt; 3, "Needs Improvement", Q2116 &lt;= 4, "Good", Q2116 &gt; 4, "Excellent" )</f>
        <v>Needs Improvement</v>
      </c>
      <c r="AH2116" t="str">
        <f t="shared" si="67"/>
        <v>Needs Improvement</v>
      </c>
    </row>
    <row r="2117" spans="1:34" x14ac:dyDescent="0.35">
      <c r="A2117">
        <v>2639</v>
      </c>
      <c r="B2117" s="1">
        <v>44103</v>
      </c>
      <c r="C2117" t="s">
        <v>53</v>
      </c>
      <c r="D2117" t="s">
        <v>54</v>
      </c>
      <c r="E2117" t="s">
        <v>30</v>
      </c>
      <c r="F2117" t="s">
        <v>46</v>
      </c>
      <c r="G2117" t="s">
        <v>32</v>
      </c>
      <c r="H2117" t="s">
        <v>33</v>
      </c>
      <c r="I2117" t="s">
        <v>57</v>
      </c>
      <c r="J2117" t="s">
        <v>96</v>
      </c>
      <c r="K2117" s="1">
        <v>27659</v>
      </c>
      <c r="L2117" t="s">
        <v>156</v>
      </c>
      <c r="M2117" t="s">
        <v>48</v>
      </c>
      <c r="N2117" t="s">
        <v>84</v>
      </c>
      <c r="O2117" t="s">
        <v>67</v>
      </c>
      <c r="P2117" t="s">
        <v>40</v>
      </c>
      <c r="Q2117">
        <v>2</v>
      </c>
      <c r="R2117" s="1">
        <v>44957</v>
      </c>
      <c r="S2117">
        <v>1</v>
      </c>
      <c r="T2117">
        <v>3</v>
      </c>
      <c r="U2117">
        <v>3</v>
      </c>
      <c r="V2117" s="1">
        <v>44976</v>
      </c>
      <c r="W2117" t="s">
        <v>62</v>
      </c>
      <c r="X2117" t="s">
        <v>42</v>
      </c>
      <c r="Y2117" t="s">
        <v>63</v>
      </c>
      <c r="Z2117">
        <v>4</v>
      </c>
      <c r="AA2117">
        <v>977.29</v>
      </c>
      <c r="AB2117">
        <v>45</v>
      </c>
      <c r="AC2117" t="str" cm="1">
        <f t="array" ref="AC2117">_xlfn.IFS(AB2117 &lt;=29, "Young Adult", AB2117 &lt;=44, "Adult", AB2117 &lt;=59, "Middle Age", AB2117 &gt; 59, "Old")</f>
        <v>Middle Age</v>
      </c>
      <c r="AD2117">
        <f t="shared" ca="1" si="66"/>
        <v>5</v>
      </c>
      <c r="AE2117" t="str" cm="1">
        <f t="array" ref="AE2117">_xlfn.IFS(S2117 &lt; 3, "Low", S2117 &lt;= 4, "Medium", S2117 &gt; 4, "High")</f>
        <v>Low</v>
      </c>
      <c r="AF2117" t="str" cm="1">
        <f t="array" ref="AF2117">_xlfn.IFS(T2117 &lt; 3, "Unsatisfied", T2117 &lt;= 4, "Neutral", T2117 &gt; 4, "Satisfied" )</f>
        <v>Neutral</v>
      </c>
      <c r="AG2117" t="str" cm="1">
        <f t="array" ref="AG2117">_xlfn.IFS(Q2117 &lt; 3, "Needs Improvement", Q2117 &lt;= 4, "Good", Q2117 &gt; 4, "Excellent" )</f>
        <v>Needs Improvement</v>
      </c>
      <c r="AH2117" t="str">
        <f t="shared" si="67"/>
        <v>Needs Improvement</v>
      </c>
    </row>
    <row r="2118" spans="1:34" x14ac:dyDescent="0.35">
      <c r="A2118">
        <v>2640</v>
      </c>
      <c r="B2118" s="1">
        <v>44436</v>
      </c>
      <c r="C2118" t="s">
        <v>53</v>
      </c>
      <c r="D2118" t="s">
        <v>69</v>
      </c>
      <c r="E2118" t="s">
        <v>30</v>
      </c>
      <c r="F2118" t="s">
        <v>31</v>
      </c>
      <c r="G2118" t="s">
        <v>56</v>
      </c>
      <c r="H2118" t="s">
        <v>55</v>
      </c>
      <c r="I2118" t="s">
        <v>57</v>
      </c>
      <c r="J2118" t="s">
        <v>101</v>
      </c>
      <c r="K2118" s="1">
        <v>22956</v>
      </c>
      <c r="L2118" t="s">
        <v>156</v>
      </c>
      <c r="M2118" t="s">
        <v>48</v>
      </c>
      <c r="N2118" t="s">
        <v>72</v>
      </c>
      <c r="O2118" t="s">
        <v>61</v>
      </c>
      <c r="P2118" t="s">
        <v>40</v>
      </c>
      <c r="Q2118">
        <v>4</v>
      </c>
      <c r="R2118" s="1">
        <v>45124</v>
      </c>
      <c r="S2118">
        <v>1</v>
      </c>
      <c r="T2118">
        <v>5</v>
      </c>
      <c r="U2118">
        <v>2</v>
      </c>
      <c r="V2118" s="1">
        <v>44977</v>
      </c>
      <c r="W2118" t="s">
        <v>62</v>
      </c>
      <c r="X2118" t="s">
        <v>42</v>
      </c>
      <c r="Y2118" t="s">
        <v>43</v>
      </c>
      <c r="Z2118">
        <v>4</v>
      </c>
      <c r="AA2118">
        <v>237.14</v>
      </c>
      <c r="AB2118">
        <v>59</v>
      </c>
      <c r="AC2118" t="str" cm="1">
        <f t="array" ref="AC2118">_xlfn.IFS(AB2118 &lt;=29, "Young Adult", AB2118 &lt;=44, "Adult", AB2118 &lt;=59, "Middle Age", AB2118 &gt; 59, "Old")</f>
        <v>Middle Age</v>
      </c>
      <c r="AD2118">
        <f t="shared" ca="1" si="66"/>
        <v>4</v>
      </c>
      <c r="AE2118" t="str" cm="1">
        <f t="array" ref="AE2118">_xlfn.IFS(S2118 &lt; 3, "Low", S2118 &lt;= 4, "Medium", S2118 &gt; 4, "High")</f>
        <v>Low</v>
      </c>
      <c r="AF2118" t="str" cm="1">
        <f t="array" ref="AF2118">_xlfn.IFS(T2118 &lt; 3, "Unsatisfied", T2118 &lt;= 4, "Neutral", T2118 &gt; 4, "Satisfied" )</f>
        <v>Satisfied</v>
      </c>
      <c r="AG2118" t="str" cm="1">
        <f t="array" ref="AG2118">_xlfn.IFS(Q2118 &lt; 3, "Needs Improvement", Q2118 &lt;= 4, "Good", Q2118 &gt; 4, "Excellent" )</f>
        <v>Good</v>
      </c>
      <c r="AH2118" t="str">
        <f t="shared" si="67"/>
        <v>Needs Improvement</v>
      </c>
    </row>
    <row r="2119" spans="1:34" x14ac:dyDescent="0.35">
      <c r="A2119">
        <v>2641</v>
      </c>
      <c r="B2119" s="1">
        <v>44314</v>
      </c>
      <c r="C2119" t="s">
        <v>53</v>
      </c>
      <c r="D2119" t="s">
        <v>29</v>
      </c>
      <c r="E2119" t="s">
        <v>30</v>
      </c>
      <c r="F2119" t="s">
        <v>55</v>
      </c>
      <c r="G2119" t="s">
        <v>45</v>
      </c>
      <c r="H2119" t="s">
        <v>55</v>
      </c>
      <c r="I2119" t="s">
        <v>57</v>
      </c>
      <c r="J2119" t="s">
        <v>47</v>
      </c>
      <c r="K2119" s="1">
        <v>27595</v>
      </c>
      <c r="L2119" t="s">
        <v>156</v>
      </c>
      <c r="M2119" t="s">
        <v>48</v>
      </c>
      <c r="N2119" t="s">
        <v>84</v>
      </c>
      <c r="O2119" t="s">
        <v>67</v>
      </c>
      <c r="P2119" t="s">
        <v>40</v>
      </c>
      <c r="Q2119">
        <v>2</v>
      </c>
      <c r="R2119" s="1">
        <v>44890</v>
      </c>
      <c r="S2119">
        <v>2</v>
      </c>
      <c r="T2119">
        <v>3</v>
      </c>
      <c r="U2119">
        <v>5</v>
      </c>
      <c r="V2119" s="1">
        <v>44798</v>
      </c>
      <c r="W2119" t="s">
        <v>68</v>
      </c>
      <c r="X2119" t="s">
        <v>42</v>
      </c>
      <c r="Y2119" t="s">
        <v>73</v>
      </c>
      <c r="Z2119">
        <v>5</v>
      </c>
      <c r="AA2119">
        <v>637.84</v>
      </c>
      <c r="AB2119">
        <v>46</v>
      </c>
      <c r="AC2119" t="str" cm="1">
        <f t="array" ref="AC2119">_xlfn.IFS(AB2119 &lt;=29, "Young Adult", AB2119 &lt;=44, "Adult", AB2119 &lt;=59, "Middle Age", AB2119 &gt; 59, "Old")</f>
        <v>Middle Age</v>
      </c>
      <c r="AD2119">
        <f t="shared" ca="1" si="66"/>
        <v>5</v>
      </c>
      <c r="AE2119" t="str" cm="1">
        <f t="array" ref="AE2119">_xlfn.IFS(S2119 &lt; 3, "Low", S2119 &lt;= 4, "Medium", S2119 &gt; 4, "High")</f>
        <v>Low</v>
      </c>
      <c r="AF2119" t="str" cm="1">
        <f t="array" ref="AF2119">_xlfn.IFS(T2119 &lt; 3, "Unsatisfied", T2119 &lt;= 4, "Neutral", T2119 &gt; 4, "Satisfied" )</f>
        <v>Neutral</v>
      </c>
      <c r="AG2119" t="str" cm="1">
        <f t="array" ref="AG2119">_xlfn.IFS(Q2119 &lt; 3, "Needs Improvement", Q2119 &lt;= 4, "Good", Q2119 &gt; 4, "Excellent" )</f>
        <v>Needs Improvement</v>
      </c>
      <c r="AH2119" t="str">
        <f t="shared" si="67"/>
        <v>Needs Improvement</v>
      </c>
    </row>
    <row r="2120" spans="1:34" x14ac:dyDescent="0.35">
      <c r="A2120">
        <v>2642</v>
      </c>
      <c r="B2120" s="1">
        <v>44727</v>
      </c>
      <c r="C2120" t="s">
        <v>53</v>
      </c>
      <c r="D2120" t="s">
        <v>85</v>
      </c>
      <c r="E2120" t="s">
        <v>30</v>
      </c>
      <c r="F2120" t="s">
        <v>55</v>
      </c>
      <c r="G2120" t="s">
        <v>32</v>
      </c>
      <c r="H2120" t="s">
        <v>55</v>
      </c>
      <c r="I2120" t="s">
        <v>57</v>
      </c>
      <c r="J2120" t="s">
        <v>70</v>
      </c>
      <c r="K2120" s="1">
        <v>18792</v>
      </c>
      <c r="L2120" t="s">
        <v>158</v>
      </c>
      <c r="M2120" t="s">
        <v>48</v>
      </c>
      <c r="N2120" t="s">
        <v>84</v>
      </c>
      <c r="O2120" t="s">
        <v>77</v>
      </c>
      <c r="P2120" t="s">
        <v>40</v>
      </c>
      <c r="Q2120">
        <v>4</v>
      </c>
      <c r="R2120" s="1">
        <v>44904</v>
      </c>
      <c r="S2120">
        <v>2</v>
      </c>
      <c r="T2120">
        <v>3</v>
      </c>
      <c r="U2120">
        <v>1</v>
      </c>
      <c r="V2120" s="1">
        <v>45108</v>
      </c>
      <c r="W2120" t="s">
        <v>62</v>
      </c>
      <c r="X2120" t="s">
        <v>42</v>
      </c>
      <c r="Y2120" t="s">
        <v>63</v>
      </c>
      <c r="Z2120">
        <v>1</v>
      </c>
      <c r="AA2120">
        <v>889.73</v>
      </c>
      <c r="AB2120">
        <v>71</v>
      </c>
      <c r="AC2120" t="str" cm="1">
        <f t="array" ref="AC2120">_xlfn.IFS(AB2120 &lt;=29, "Young Adult", AB2120 &lt;=44, "Adult", AB2120 &lt;=59, "Middle Age", AB2120 &gt; 59, "Old")</f>
        <v>Old</v>
      </c>
      <c r="AD2120">
        <f t="shared" ca="1" si="66"/>
        <v>3</v>
      </c>
      <c r="AE2120" t="str" cm="1">
        <f t="array" ref="AE2120">_xlfn.IFS(S2120 &lt; 3, "Low", S2120 &lt;= 4, "Medium", S2120 &gt; 4, "High")</f>
        <v>Low</v>
      </c>
      <c r="AF2120" t="str" cm="1">
        <f t="array" ref="AF2120">_xlfn.IFS(T2120 &lt; 3, "Unsatisfied", T2120 &lt;= 4, "Neutral", T2120 &gt; 4, "Satisfied" )</f>
        <v>Neutral</v>
      </c>
      <c r="AG2120" t="str" cm="1">
        <f t="array" ref="AG2120">_xlfn.IFS(Q2120 &lt; 3, "Needs Improvement", Q2120 &lt;= 4, "Good", Q2120 &gt; 4, "Excellent" )</f>
        <v>Good</v>
      </c>
      <c r="AH2120" t="str">
        <f t="shared" si="67"/>
        <v>Effective</v>
      </c>
    </row>
    <row r="2121" spans="1:34" x14ac:dyDescent="0.35">
      <c r="A2121">
        <v>2643</v>
      </c>
      <c r="B2121" s="1">
        <v>44666</v>
      </c>
      <c r="C2121" t="s">
        <v>53</v>
      </c>
      <c r="D2121" t="s">
        <v>44</v>
      </c>
      <c r="E2121" t="s">
        <v>30</v>
      </c>
      <c r="F2121" t="s">
        <v>55</v>
      </c>
      <c r="G2121" t="s">
        <v>45</v>
      </c>
      <c r="H2121" t="s">
        <v>33</v>
      </c>
      <c r="I2121" t="s">
        <v>57</v>
      </c>
      <c r="J2121" t="s">
        <v>101</v>
      </c>
      <c r="K2121" s="1">
        <v>24465</v>
      </c>
      <c r="L2121" t="s">
        <v>162</v>
      </c>
      <c r="M2121" t="s">
        <v>48</v>
      </c>
      <c r="N2121" t="s">
        <v>72</v>
      </c>
      <c r="O2121" t="s">
        <v>77</v>
      </c>
      <c r="P2121" t="s">
        <v>40</v>
      </c>
      <c r="Q2121">
        <v>5</v>
      </c>
      <c r="R2121" s="1">
        <v>45047</v>
      </c>
      <c r="S2121">
        <v>4</v>
      </c>
      <c r="T2121">
        <v>3</v>
      </c>
      <c r="U2121">
        <v>5</v>
      </c>
      <c r="V2121" s="1">
        <v>45092</v>
      </c>
      <c r="W2121" t="s">
        <v>62</v>
      </c>
      <c r="X2121" t="s">
        <v>42</v>
      </c>
      <c r="Y2121" t="s">
        <v>43</v>
      </c>
      <c r="Z2121">
        <v>2</v>
      </c>
      <c r="AA2121">
        <v>357.94</v>
      </c>
      <c r="AB2121">
        <v>56</v>
      </c>
      <c r="AC2121" t="str" cm="1">
        <f t="array" ref="AC2121">_xlfn.IFS(AB2121 &lt;=29, "Young Adult", AB2121 &lt;=44, "Adult", AB2121 &lt;=59, "Middle Age", AB2121 &gt; 59, "Old")</f>
        <v>Middle Age</v>
      </c>
      <c r="AD2121">
        <f t="shared" ca="1" si="66"/>
        <v>4</v>
      </c>
      <c r="AE2121" t="str" cm="1">
        <f t="array" ref="AE2121">_xlfn.IFS(S2121 &lt; 3, "Low", S2121 &lt;= 4, "Medium", S2121 &gt; 4, "High")</f>
        <v>Medium</v>
      </c>
      <c r="AF2121" t="str" cm="1">
        <f t="array" ref="AF2121">_xlfn.IFS(T2121 &lt; 3, "Unsatisfied", T2121 &lt;= 4, "Neutral", T2121 &gt; 4, "Satisfied" )</f>
        <v>Neutral</v>
      </c>
      <c r="AG2121" t="str" cm="1">
        <f t="array" ref="AG2121">_xlfn.IFS(Q2121 &lt; 3, "Needs Improvement", Q2121 &lt;= 4, "Good", Q2121 &gt; 4, "Excellent" )</f>
        <v>Excellent</v>
      </c>
      <c r="AH2121" t="str">
        <f t="shared" si="67"/>
        <v>Needs Improvement</v>
      </c>
    </row>
    <row r="2122" spans="1:34" x14ac:dyDescent="0.35">
      <c r="A2122">
        <v>2644</v>
      </c>
      <c r="B2122" s="1">
        <v>44031</v>
      </c>
      <c r="C2122" t="s">
        <v>53</v>
      </c>
      <c r="D2122" t="s">
        <v>87</v>
      </c>
      <c r="E2122" t="s">
        <v>30</v>
      </c>
      <c r="F2122" t="s">
        <v>55</v>
      </c>
      <c r="G2122" t="s">
        <v>32</v>
      </c>
      <c r="H2122" t="s">
        <v>46</v>
      </c>
      <c r="I2122" t="s">
        <v>57</v>
      </c>
      <c r="J2122" t="s">
        <v>47</v>
      </c>
      <c r="K2122" s="1">
        <v>36183</v>
      </c>
      <c r="L2122" t="s">
        <v>162</v>
      </c>
      <c r="M2122" t="s">
        <v>48</v>
      </c>
      <c r="N2122" t="s">
        <v>60</v>
      </c>
      <c r="O2122" t="s">
        <v>61</v>
      </c>
      <c r="P2122" t="s">
        <v>40</v>
      </c>
      <c r="Q2122">
        <v>5</v>
      </c>
      <c r="R2122" s="1">
        <v>44887</v>
      </c>
      <c r="S2122">
        <v>4</v>
      </c>
      <c r="T2122">
        <v>1</v>
      </c>
      <c r="U2122">
        <v>2</v>
      </c>
      <c r="V2122" s="1">
        <v>45017</v>
      </c>
      <c r="W2122" t="s">
        <v>50</v>
      </c>
      <c r="X2122" t="s">
        <v>42</v>
      </c>
      <c r="Y2122" t="s">
        <v>52</v>
      </c>
      <c r="Z2122">
        <v>1</v>
      </c>
      <c r="AA2122">
        <v>150.96</v>
      </c>
      <c r="AB2122">
        <v>21</v>
      </c>
      <c r="AC2122" t="str" cm="1">
        <f t="array" ref="AC2122">_xlfn.IFS(AB2122 &lt;=29, "Young Adult", AB2122 &lt;=44, "Adult", AB2122 &lt;=59, "Middle Age", AB2122 &gt; 59, "Old")</f>
        <v>Young Adult</v>
      </c>
      <c r="AD2122">
        <f t="shared" ca="1" si="66"/>
        <v>5</v>
      </c>
      <c r="AE2122" t="str" cm="1">
        <f t="array" ref="AE2122">_xlfn.IFS(S2122 &lt; 3, "Low", S2122 &lt;= 4, "Medium", S2122 &gt; 4, "High")</f>
        <v>Medium</v>
      </c>
      <c r="AF2122" t="str" cm="1">
        <f t="array" ref="AF2122">_xlfn.IFS(T2122 &lt; 3, "Unsatisfied", T2122 &lt;= 4, "Neutral", T2122 &gt; 4, "Satisfied" )</f>
        <v>Unsatisfied</v>
      </c>
      <c r="AG2122" t="str" cm="1">
        <f t="array" ref="AG2122">_xlfn.IFS(Q2122 &lt; 3, "Needs Improvement", Q2122 &lt;= 4, "Good", Q2122 &gt; 4, "Excellent" )</f>
        <v>Excellent</v>
      </c>
      <c r="AH2122" t="str">
        <f t="shared" si="67"/>
        <v>Needs Improvement</v>
      </c>
    </row>
    <row r="2123" spans="1:34" x14ac:dyDescent="0.35">
      <c r="A2123">
        <v>2645</v>
      </c>
      <c r="B2123" s="1">
        <v>44014</v>
      </c>
      <c r="C2123" t="s">
        <v>53</v>
      </c>
      <c r="D2123" t="s">
        <v>64</v>
      </c>
      <c r="E2123" t="s">
        <v>30</v>
      </c>
      <c r="F2123" t="s">
        <v>31</v>
      </c>
      <c r="G2123" t="s">
        <v>32</v>
      </c>
      <c r="H2123" t="s">
        <v>33</v>
      </c>
      <c r="I2123" t="s">
        <v>57</v>
      </c>
      <c r="J2123" t="s">
        <v>101</v>
      </c>
      <c r="K2123" s="1">
        <v>17345</v>
      </c>
      <c r="L2123" t="s">
        <v>162</v>
      </c>
      <c r="M2123" t="s">
        <v>48</v>
      </c>
      <c r="N2123" t="s">
        <v>84</v>
      </c>
      <c r="O2123" t="s">
        <v>67</v>
      </c>
      <c r="P2123" t="s">
        <v>40</v>
      </c>
      <c r="Q2123">
        <v>4</v>
      </c>
      <c r="R2123" s="1">
        <v>44859</v>
      </c>
      <c r="S2123">
        <v>4</v>
      </c>
      <c r="T2123">
        <v>3</v>
      </c>
      <c r="U2123">
        <v>5</v>
      </c>
      <c r="V2123" s="1">
        <v>44867</v>
      </c>
      <c r="W2123" t="s">
        <v>68</v>
      </c>
      <c r="X2123" t="s">
        <v>42</v>
      </c>
      <c r="Y2123" t="s">
        <v>63</v>
      </c>
      <c r="Z2123">
        <v>2</v>
      </c>
      <c r="AA2123">
        <v>933.2</v>
      </c>
      <c r="AB2123">
        <v>73</v>
      </c>
      <c r="AC2123" t="str" cm="1">
        <f t="array" ref="AC2123">_xlfn.IFS(AB2123 &lt;=29, "Young Adult", AB2123 &lt;=44, "Adult", AB2123 &lt;=59, "Middle Age", AB2123 &gt; 59, "Old")</f>
        <v>Old</v>
      </c>
      <c r="AD2123">
        <f t="shared" ca="1" si="66"/>
        <v>5</v>
      </c>
      <c r="AE2123" t="str" cm="1">
        <f t="array" ref="AE2123">_xlfn.IFS(S2123 &lt; 3, "Low", S2123 &lt;= 4, "Medium", S2123 &gt; 4, "High")</f>
        <v>Medium</v>
      </c>
      <c r="AF2123" t="str" cm="1">
        <f t="array" ref="AF2123">_xlfn.IFS(T2123 &lt; 3, "Unsatisfied", T2123 &lt;= 4, "Neutral", T2123 &gt; 4, "Satisfied" )</f>
        <v>Neutral</v>
      </c>
      <c r="AG2123" t="str" cm="1">
        <f t="array" ref="AG2123">_xlfn.IFS(Q2123 &lt; 3, "Needs Improvement", Q2123 &lt;= 4, "Good", Q2123 &gt; 4, "Excellent" )</f>
        <v>Good</v>
      </c>
      <c r="AH2123" t="str">
        <f t="shared" si="67"/>
        <v>Effective</v>
      </c>
    </row>
    <row r="2124" spans="1:34" x14ac:dyDescent="0.35">
      <c r="A2124">
        <v>2646</v>
      </c>
      <c r="B2124" s="1">
        <v>43681</v>
      </c>
      <c r="C2124" t="s">
        <v>53</v>
      </c>
      <c r="D2124" t="s">
        <v>94</v>
      </c>
      <c r="E2124" t="s">
        <v>30</v>
      </c>
      <c r="F2124" t="s">
        <v>31</v>
      </c>
      <c r="G2124" t="s">
        <v>45</v>
      </c>
      <c r="H2124" t="s">
        <v>46</v>
      </c>
      <c r="I2124" t="s">
        <v>57</v>
      </c>
      <c r="J2124" t="s">
        <v>96</v>
      </c>
      <c r="K2124" s="1">
        <v>37059</v>
      </c>
      <c r="L2124" t="s">
        <v>153</v>
      </c>
      <c r="M2124" t="s">
        <v>48</v>
      </c>
      <c r="N2124" t="s">
        <v>72</v>
      </c>
      <c r="O2124" t="s">
        <v>39</v>
      </c>
      <c r="P2124" t="s">
        <v>40</v>
      </c>
      <c r="Q2124">
        <v>1</v>
      </c>
      <c r="R2124" s="1">
        <v>44909</v>
      </c>
      <c r="S2124">
        <v>4</v>
      </c>
      <c r="T2124">
        <v>2</v>
      </c>
      <c r="U2124">
        <v>2</v>
      </c>
      <c r="V2124" s="1">
        <v>45122</v>
      </c>
      <c r="W2124" t="s">
        <v>62</v>
      </c>
      <c r="X2124" t="s">
        <v>51</v>
      </c>
      <c r="Y2124" t="s">
        <v>43</v>
      </c>
      <c r="Z2124">
        <v>3</v>
      </c>
      <c r="AA2124">
        <v>378.6</v>
      </c>
      <c r="AB2124">
        <v>18</v>
      </c>
      <c r="AC2124" t="str" cm="1">
        <f t="array" ref="AC2124">_xlfn.IFS(AB2124 &lt;=29, "Young Adult", AB2124 &lt;=44, "Adult", AB2124 &lt;=59, "Middle Age", AB2124 &gt; 59, "Old")</f>
        <v>Young Adult</v>
      </c>
      <c r="AD2124">
        <f t="shared" ca="1" si="66"/>
        <v>6</v>
      </c>
      <c r="AE2124" t="str" cm="1">
        <f t="array" ref="AE2124">_xlfn.IFS(S2124 &lt; 3, "Low", S2124 &lt;= 4, "Medium", S2124 &gt; 4, "High")</f>
        <v>Medium</v>
      </c>
      <c r="AF2124" t="str" cm="1">
        <f t="array" ref="AF2124">_xlfn.IFS(T2124 &lt; 3, "Unsatisfied", T2124 &lt;= 4, "Neutral", T2124 &gt; 4, "Satisfied" )</f>
        <v>Unsatisfied</v>
      </c>
      <c r="AG2124" t="str" cm="1">
        <f t="array" ref="AG2124">_xlfn.IFS(Q2124 &lt; 3, "Needs Improvement", Q2124 &lt;= 4, "Good", Q2124 &gt; 4, "Excellent" )</f>
        <v>Needs Improvement</v>
      </c>
      <c r="AH2124" t="str">
        <f t="shared" si="67"/>
        <v>Needs Improvement</v>
      </c>
    </row>
    <row r="2125" spans="1:34" x14ac:dyDescent="0.35">
      <c r="A2125">
        <v>2647</v>
      </c>
      <c r="B2125" s="1">
        <v>43474</v>
      </c>
      <c r="C2125" t="s">
        <v>53</v>
      </c>
      <c r="D2125" t="s">
        <v>74</v>
      </c>
      <c r="E2125" t="s">
        <v>30</v>
      </c>
      <c r="F2125" t="s">
        <v>31</v>
      </c>
      <c r="G2125" t="s">
        <v>45</v>
      </c>
      <c r="H2125" t="s">
        <v>33</v>
      </c>
      <c r="I2125" t="s">
        <v>57</v>
      </c>
      <c r="J2125" t="s">
        <v>96</v>
      </c>
      <c r="K2125" s="1">
        <v>18570</v>
      </c>
      <c r="L2125" t="s">
        <v>153</v>
      </c>
      <c r="M2125" t="s">
        <v>48</v>
      </c>
      <c r="N2125" t="s">
        <v>49</v>
      </c>
      <c r="O2125" t="s">
        <v>61</v>
      </c>
      <c r="P2125" t="s">
        <v>40</v>
      </c>
      <c r="Q2125">
        <v>5</v>
      </c>
      <c r="R2125" s="1">
        <v>44796</v>
      </c>
      <c r="S2125">
        <v>5</v>
      </c>
      <c r="T2125">
        <v>5</v>
      </c>
      <c r="U2125">
        <v>3</v>
      </c>
      <c r="V2125" s="1">
        <v>44954</v>
      </c>
      <c r="W2125" t="s">
        <v>62</v>
      </c>
      <c r="X2125" t="s">
        <v>42</v>
      </c>
      <c r="Y2125" t="s">
        <v>63</v>
      </c>
      <c r="Z2125">
        <v>5</v>
      </c>
      <c r="AA2125">
        <v>162.93</v>
      </c>
      <c r="AB2125">
        <v>69</v>
      </c>
      <c r="AC2125" t="str" cm="1">
        <f t="array" ref="AC2125">_xlfn.IFS(AB2125 &lt;=29, "Young Adult", AB2125 &lt;=44, "Adult", AB2125 &lt;=59, "Middle Age", AB2125 &gt; 59, "Old")</f>
        <v>Old</v>
      </c>
      <c r="AD2125">
        <f t="shared" ca="1" si="66"/>
        <v>7</v>
      </c>
      <c r="AE2125" t="str" cm="1">
        <f t="array" ref="AE2125">_xlfn.IFS(S2125 &lt; 3, "Low", S2125 &lt;= 4, "Medium", S2125 &gt; 4, "High")</f>
        <v>High</v>
      </c>
      <c r="AF2125" t="str" cm="1">
        <f t="array" ref="AF2125">_xlfn.IFS(T2125 &lt; 3, "Unsatisfied", T2125 &lt;= 4, "Neutral", T2125 &gt; 4, "Satisfied" )</f>
        <v>Satisfied</v>
      </c>
      <c r="AG2125" t="str" cm="1">
        <f t="array" ref="AG2125">_xlfn.IFS(Q2125 &lt; 3, "Needs Improvement", Q2125 &lt;= 4, "Good", Q2125 &gt; 4, "Excellent" )</f>
        <v>Excellent</v>
      </c>
      <c r="AH2125" t="str">
        <f t="shared" si="67"/>
        <v>Effective</v>
      </c>
    </row>
    <row r="2126" spans="1:34" x14ac:dyDescent="0.35">
      <c r="A2126">
        <v>2648</v>
      </c>
      <c r="B2126" s="1">
        <v>44835</v>
      </c>
      <c r="C2126" t="s">
        <v>53</v>
      </c>
      <c r="D2126" t="s">
        <v>81</v>
      </c>
      <c r="E2126" t="s">
        <v>30</v>
      </c>
      <c r="F2126" t="s">
        <v>46</v>
      </c>
      <c r="G2126" t="s">
        <v>45</v>
      </c>
      <c r="H2126" t="s">
        <v>46</v>
      </c>
      <c r="I2126" t="s">
        <v>57</v>
      </c>
      <c r="J2126" t="s">
        <v>97</v>
      </c>
      <c r="K2126" s="1">
        <v>34520</v>
      </c>
      <c r="L2126" t="s">
        <v>153</v>
      </c>
      <c r="M2126" t="s">
        <v>48</v>
      </c>
      <c r="N2126" t="s">
        <v>60</v>
      </c>
      <c r="O2126" t="s">
        <v>67</v>
      </c>
      <c r="P2126" t="s">
        <v>40</v>
      </c>
      <c r="Q2126">
        <v>2</v>
      </c>
      <c r="R2126" s="1">
        <v>45038</v>
      </c>
      <c r="S2126">
        <v>4</v>
      </c>
      <c r="T2126">
        <v>2</v>
      </c>
      <c r="U2126">
        <v>1</v>
      </c>
      <c r="V2126" s="1">
        <v>44992</v>
      </c>
      <c r="W2126" t="s">
        <v>62</v>
      </c>
      <c r="X2126" t="s">
        <v>51</v>
      </c>
      <c r="Y2126" t="s">
        <v>52</v>
      </c>
      <c r="Z2126">
        <v>3</v>
      </c>
      <c r="AA2126">
        <v>294.91000000000003</v>
      </c>
      <c r="AB2126">
        <v>28</v>
      </c>
      <c r="AC2126" t="str" cm="1">
        <f t="array" ref="AC2126">_xlfn.IFS(AB2126 &lt;=29, "Young Adult", AB2126 &lt;=44, "Adult", AB2126 &lt;=59, "Middle Age", AB2126 &gt; 59, "Old")</f>
        <v>Young Adult</v>
      </c>
      <c r="AD2126">
        <f t="shared" ca="1" si="66"/>
        <v>3</v>
      </c>
      <c r="AE2126" t="str" cm="1">
        <f t="array" ref="AE2126">_xlfn.IFS(S2126 &lt; 3, "Low", S2126 &lt;= 4, "Medium", S2126 &gt; 4, "High")</f>
        <v>Medium</v>
      </c>
      <c r="AF2126" t="str" cm="1">
        <f t="array" ref="AF2126">_xlfn.IFS(T2126 &lt; 3, "Unsatisfied", T2126 &lt;= 4, "Neutral", T2126 &gt; 4, "Satisfied" )</f>
        <v>Unsatisfied</v>
      </c>
      <c r="AG2126" t="str" cm="1">
        <f t="array" ref="AG2126">_xlfn.IFS(Q2126 &lt; 3, "Needs Improvement", Q2126 &lt;= 4, "Good", Q2126 &gt; 4, "Excellent" )</f>
        <v>Needs Improvement</v>
      </c>
      <c r="AH2126" t="str">
        <f t="shared" si="67"/>
        <v>Needs Improvement</v>
      </c>
    </row>
    <row r="2127" spans="1:34" x14ac:dyDescent="0.35">
      <c r="A2127">
        <v>2649</v>
      </c>
      <c r="B2127" s="1">
        <v>44102</v>
      </c>
      <c r="C2127" t="s">
        <v>53</v>
      </c>
      <c r="D2127" t="s">
        <v>54</v>
      </c>
      <c r="E2127" t="s">
        <v>30</v>
      </c>
      <c r="F2127" t="s">
        <v>46</v>
      </c>
      <c r="G2127" t="s">
        <v>45</v>
      </c>
      <c r="H2127" t="s">
        <v>55</v>
      </c>
      <c r="I2127" t="s">
        <v>57</v>
      </c>
      <c r="J2127" t="s">
        <v>96</v>
      </c>
      <c r="K2127" s="1">
        <v>26744</v>
      </c>
      <c r="L2127" t="s">
        <v>160</v>
      </c>
      <c r="M2127" t="s">
        <v>37</v>
      </c>
      <c r="N2127" t="s">
        <v>38</v>
      </c>
      <c r="O2127" t="s">
        <v>39</v>
      </c>
      <c r="P2127" t="s">
        <v>40</v>
      </c>
      <c r="Q2127">
        <v>4</v>
      </c>
      <c r="R2127" s="1">
        <v>44921</v>
      </c>
      <c r="S2127">
        <v>4</v>
      </c>
      <c r="T2127">
        <v>4</v>
      </c>
      <c r="U2127">
        <v>1</v>
      </c>
      <c r="V2127" s="1">
        <v>44829</v>
      </c>
      <c r="W2127" t="s">
        <v>92</v>
      </c>
      <c r="X2127" t="s">
        <v>42</v>
      </c>
      <c r="Y2127" t="s">
        <v>73</v>
      </c>
      <c r="Z2127">
        <v>1</v>
      </c>
      <c r="AA2127">
        <v>836.76</v>
      </c>
      <c r="AB2127">
        <v>47</v>
      </c>
      <c r="AC2127" t="str" cm="1">
        <f t="array" ref="AC2127">_xlfn.IFS(AB2127 &lt;=29, "Young Adult", AB2127 &lt;=44, "Adult", AB2127 &lt;=59, "Middle Age", AB2127 &gt; 59, "Old")</f>
        <v>Middle Age</v>
      </c>
      <c r="AD2127">
        <f t="shared" ca="1" si="66"/>
        <v>5</v>
      </c>
      <c r="AE2127" t="str" cm="1">
        <f t="array" ref="AE2127">_xlfn.IFS(S2127 &lt; 3, "Low", S2127 &lt;= 4, "Medium", S2127 &gt; 4, "High")</f>
        <v>Medium</v>
      </c>
      <c r="AF2127" t="str" cm="1">
        <f t="array" ref="AF2127">_xlfn.IFS(T2127 &lt; 3, "Unsatisfied", T2127 &lt;= 4, "Neutral", T2127 &gt; 4, "Satisfied" )</f>
        <v>Neutral</v>
      </c>
      <c r="AG2127" t="str" cm="1">
        <f t="array" ref="AG2127">_xlfn.IFS(Q2127 &lt; 3, "Needs Improvement", Q2127 &lt;= 4, "Good", Q2127 &gt; 4, "Excellent" )</f>
        <v>Good</v>
      </c>
      <c r="AH2127" t="str">
        <f t="shared" si="67"/>
        <v>Needs Improvement</v>
      </c>
    </row>
    <row r="2128" spans="1:34" x14ac:dyDescent="0.35">
      <c r="A2128">
        <v>2650</v>
      </c>
      <c r="B2128" s="1">
        <v>43419</v>
      </c>
      <c r="C2128" t="s">
        <v>137</v>
      </c>
      <c r="D2128" t="s">
        <v>69</v>
      </c>
      <c r="E2128" t="s">
        <v>30</v>
      </c>
      <c r="F2128" t="s">
        <v>46</v>
      </c>
      <c r="G2128" t="s">
        <v>56</v>
      </c>
      <c r="H2128" t="s">
        <v>55</v>
      </c>
      <c r="I2128" t="s">
        <v>57</v>
      </c>
      <c r="J2128" t="s">
        <v>96</v>
      </c>
      <c r="K2128" s="1">
        <v>23604</v>
      </c>
      <c r="L2128" t="s">
        <v>155</v>
      </c>
      <c r="M2128" t="s">
        <v>37</v>
      </c>
      <c r="N2128" t="s">
        <v>72</v>
      </c>
      <c r="O2128" t="s">
        <v>61</v>
      </c>
      <c r="P2128" t="s">
        <v>40</v>
      </c>
      <c r="Q2128">
        <v>1</v>
      </c>
      <c r="R2128" s="1">
        <v>45009</v>
      </c>
      <c r="S2128">
        <v>1</v>
      </c>
      <c r="T2128">
        <v>1</v>
      </c>
      <c r="U2128">
        <v>1</v>
      </c>
      <c r="V2128" s="1">
        <v>44802</v>
      </c>
      <c r="W2128" t="s">
        <v>92</v>
      </c>
      <c r="X2128" t="s">
        <v>42</v>
      </c>
      <c r="Y2128" t="s">
        <v>73</v>
      </c>
      <c r="Z2128">
        <v>1</v>
      </c>
      <c r="AA2128">
        <v>136.22999999999999</v>
      </c>
      <c r="AB2128">
        <v>54</v>
      </c>
      <c r="AC2128" t="str" cm="1">
        <f t="array" ref="AC2128">_xlfn.IFS(AB2128 &lt;=29, "Young Adult", AB2128 &lt;=44, "Adult", AB2128 &lt;=59, "Middle Age", AB2128 &gt; 59, "Old")</f>
        <v>Middle Age</v>
      </c>
      <c r="AD2128">
        <f t="shared" ca="1" si="66"/>
        <v>7</v>
      </c>
      <c r="AE2128" t="str" cm="1">
        <f t="array" ref="AE2128">_xlfn.IFS(S2128 &lt; 3, "Low", S2128 &lt;= 4, "Medium", S2128 &gt; 4, "High")</f>
        <v>Low</v>
      </c>
      <c r="AF2128" t="str" cm="1">
        <f t="array" ref="AF2128">_xlfn.IFS(T2128 &lt; 3, "Unsatisfied", T2128 &lt;= 4, "Neutral", T2128 &gt; 4, "Satisfied" )</f>
        <v>Unsatisfied</v>
      </c>
      <c r="AG2128" t="str" cm="1">
        <f t="array" ref="AG2128">_xlfn.IFS(Q2128 &lt; 3, "Needs Improvement", Q2128 &lt;= 4, "Good", Q2128 &gt; 4, "Excellent" )</f>
        <v>Needs Improvement</v>
      </c>
      <c r="AH2128" t="str">
        <f t="shared" si="67"/>
        <v>Needs Improvement</v>
      </c>
    </row>
    <row r="2129" spans="1:34" x14ac:dyDescent="0.35">
      <c r="A2129">
        <v>2651</v>
      </c>
      <c r="B2129" s="1">
        <v>44159</v>
      </c>
      <c r="C2129" t="s">
        <v>137</v>
      </c>
      <c r="D2129" t="s">
        <v>29</v>
      </c>
      <c r="E2129" t="s">
        <v>30</v>
      </c>
      <c r="F2129" t="s">
        <v>31</v>
      </c>
      <c r="G2129" t="s">
        <v>32</v>
      </c>
      <c r="H2129" t="s">
        <v>55</v>
      </c>
      <c r="I2129" t="s">
        <v>57</v>
      </c>
      <c r="J2129" t="s">
        <v>96</v>
      </c>
      <c r="K2129" s="1">
        <v>33665</v>
      </c>
      <c r="L2129" t="s">
        <v>155</v>
      </c>
      <c r="M2129" t="s">
        <v>37</v>
      </c>
      <c r="N2129" t="s">
        <v>49</v>
      </c>
      <c r="O2129" t="s">
        <v>77</v>
      </c>
      <c r="P2129" t="s">
        <v>40</v>
      </c>
      <c r="Q2129">
        <v>2</v>
      </c>
      <c r="R2129" s="1">
        <v>45077</v>
      </c>
      <c r="S2129">
        <v>1</v>
      </c>
      <c r="T2129">
        <v>3</v>
      </c>
      <c r="U2129">
        <v>2</v>
      </c>
      <c r="V2129" s="1">
        <v>45089</v>
      </c>
      <c r="W2129" t="s">
        <v>50</v>
      </c>
      <c r="X2129" t="s">
        <v>51</v>
      </c>
      <c r="Y2129" t="s">
        <v>63</v>
      </c>
      <c r="Z2129">
        <v>3</v>
      </c>
      <c r="AA2129">
        <v>236.69</v>
      </c>
      <c r="AB2129">
        <v>28</v>
      </c>
      <c r="AC2129" t="str" cm="1">
        <f t="array" ref="AC2129">_xlfn.IFS(AB2129 &lt;=29, "Young Adult", AB2129 &lt;=44, "Adult", AB2129 &lt;=59, "Middle Age", AB2129 &gt; 59, "Old")</f>
        <v>Young Adult</v>
      </c>
      <c r="AD2129">
        <f t="shared" ca="1" si="66"/>
        <v>5</v>
      </c>
      <c r="AE2129" t="str" cm="1">
        <f t="array" ref="AE2129">_xlfn.IFS(S2129 &lt; 3, "Low", S2129 &lt;= 4, "Medium", S2129 &gt; 4, "High")</f>
        <v>Low</v>
      </c>
      <c r="AF2129" t="str" cm="1">
        <f t="array" ref="AF2129">_xlfn.IFS(T2129 &lt; 3, "Unsatisfied", T2129 &lt;= 4, "Neutral", T2129 &gt; 4, "Satisfied" )</f>
        <v>Neutral</v>
      </c>
      <c r="AG2129" t="str" cm="1">
        <f t="array" ref="AG2129">_xlfn.IFS(Q2129 &lt; 3, "Needs Improvement", Q2129 &lt;= 4, "Good", Q2129 &gt; 4, "Excellent" )</f>
        <v>Needs Improvement</v>
      </c>
      <c r="AH2129" t="str">
        <f t="shared" si="67"/>
        <v>Needs Improvement</v>
      </c>
    </row>
    <row r="2130" spans="1:34" x14ac:dyDescent="0.35">
      <c r="A2130">
        <v>2652</v>
      </c>
      <c r="B2130" s="1">
        <v>45116</v>
      </c>
      <c r="C2130" t="s">
        <v>137</v>
      </c>
      <c r="D2130" t="s">
        <v>85</v>
      </c>
      <c r="E2130" t="s">
        <v>30</v>
      </c>
      <c r="F2130" t="s">
        <v>31</v>
      </c>
      <c r="G2130" t="s">
        <v>32</v>
      </c>
      <c r="H2130" t="s">
        <v>33</v>
      </c>
      <c r="I2130" t="s">
        <v>57</v>
      </c>
      <c r="J2130" t="s">
        <v>58</v>
      </c>
      <c r="K2130" s="1">
        <v>19791</v>
      </c>
      <c r="L2130" t="s">
        <v>36</v>
      </c>
      <c r="M2130" t="s">
        <v>37</v>
      </c>
      <c r="N2130" t="s">
        <v>60</v>
      </c>
      <c r="O2130" t="s">
        <v>39</v>
      </c>
      <c r="P2130" t="s">
        <v>40</v>
      </c>
      <c r="Q2130">
        <v>4</v>
      </c>
      <c r="R2130" s="1">
        <v>44876</v>
      </c>
      <c r="S2130">
        <v>1</v>
      </c>
      <c r="T2130">
        <v>4</v>
      </c>
      <c r="U2130">
        <v>2</v>
      </c>
      <c r="V2130" s="1">
        <v>44857</v>
      </c>
      <c r="W2130" t="s">
        <v>50</v>
      </c>
      <c r="X2130" t="s">
        <v>51</v>
      </c>
      <c r="Y2130" t="s">
        <v>52</v>
      </c>
      <c r="Z2130">
        <v>1</v>
      </c>
      <c r="AA2130">
        <v>424.44</v>
      </c>
      <c r="AB2130">
        <v>69</v>
      </c>
      <c r="AC2130" t="str" cm="1">
        <f t="array" ref="AC2130">_xlfn.IFS(AB2130 &lt;=29, "Young Adult", AB2130 &lt;=44, "Adult", AB2130 &lt;=59, "Middle Age", AB2130 &gt; 59, "Old")</f>
        <v>Old</v>
      </c>
      <c r="AD2130">
        <f t="shared" ca="1" si="66"/>
        <v>2</v>
      </c>
      <c r="AE2130" t="str" cm="1">
        <f t="array" ref="AE2130">_xlfn.IFS(S2130 &lt; 3, "Low", S2130 &lt;= 4, "Medium", S2130 &gt; 4, "High")</f>
        <v>Low</v>
      </c>
      <c r="AF2130" t="str" cm="1">
        <f t="array" ref="AF2130">_xlfn.IFS(T2130 &lt; 3, "Unsatisfied", T2130 &lt;= 4, "Neutral", T2130 &gt; 4, "Satisfied" )</f>
        <v>Neutral</v>
      </c>
      <c r="AG2130" t="str" cm="1">
        <f t="array" ref="AG2130">_xlfn.IFS(Q2130 &lt; 3, "Needs Improvement", Q2130 &lt;= 4, "Good", Q2130 &gt; 4, "Excellent" )</f>
        <v>Good</v>
      </c>
      <c r="AH2130" t="str">
        <f t="shared" si="67"/>
        <v>Needs Improvement</v>
      </c>
    </row>
    <row r="2131" spans="1:34" x14ac:dyDescent="0.35">
      <c r="A2131">
        <v>2653</v>
      </c>
      <c r="B2131" s="1">
        <v>45036</v>
      </c>
      <c r="C2131" t="s">
        <v>53</v>
      </c>
      <c r="D2131" t="s">
        <v>94</v>
      </c>
      <c r="E2131" t="s">
        <v>30</v>
      </c>
      <c r="F2131" t="s">
        <v>55</v>
      </c>
      <c r="G2131" t="s">
        <v>32</v>
      </c>
      <c r="H2131" t="s">
        <v>46</v>
      </c>
      <c r="I2131" t="s">
        <v>57</v>
      </c>
      <c r="J2131" t="s">
        <v>101</v>
      </c>
      <c r="K2131" s="1">
        <v>16183</v>
      </c>
      <c r="L2131" t="s">
        <v>36</v>
      </c>
      <c r="M2131" t="s">
        <v>48</v>
      </c>
      <c r="N2131" t="s">
        <v>38</v>
      </c>
      <c r="O2131" t="s">
        <v>39</v>
      </c>
      <c r="P2131" t="s">
        <v>40</v>
      </c>
      <c r="Q2131">
        <v>1</v>
      </c>
      <c r="R2131" s="1">
        <v>44980</v>
      </c>
      <c r="S2131">
        <v>4</v>
      </c>
      <c r="T2131">
        <v>5</v>
      </c>
      <c r="U2131">
        <v>3</v>
      </c>
      <c r="V2131" s="1">
        <v>44950</v>
      </c>
      <c r="W2131" t="s">
        <v>68</v>
      </c>
      <c r="X2131" t="s">
        <v>42</v>
      </c>
      <c r="Y2131" t="s">
        <v>52</v>
      </c>
      <c r="Z2131">
        <v>3</v>
      </c>
      <c r="AA2131">
        <v>139.71</v>
      </c>
      <c r="AB2131">
        <v>79</v>
      </c>
      <c r="AC2131" t="str" cm="1">
        <f t="array" ref="AC2131">_xlfn.IFS(AB2131 &lt;=29, "Young Adult", AB2131 &lt;=44, "Adult", AB2131 &lt;=59, "Middle Age", AB2131 &gt; 59, "Old")</f>
        <v>Old</v>
      </c>
      <c r="AD2131">
        <f t="shared" ca="1" si="66"/>
        <v>3</v>
      </c>
      <c r="AE2131" t="str" cm="1">
        <f t="array" ref="AE2131">_xlfn.IFS(S2131 &lt; 3, "Low", S2131 &lt;= 4, "Medium", S2131 &gt; 4, "High")</f>
        <v>Medium</v>
      </c>
      <c r="AF2131" t="str" cm="1">
        <f t="array" ref="AF2131">_xlfn.IFS(T2131 &lt; 3, "Unsatisfied", T2131 &lt;= 4, "Neutral", T2131 &gt; 4, "Satisfied" )</f>
        <v>Satisfied</v>
      </c>
      <c r="AG2131" t="str" cm="1">
        <f t="array" ref="AG2131">_xlfn.IFS(Q2131 &lt; 3, "Needs Improvement", Q2131 &lt;= 4, "Good", Q2131 &gt; 4, "Excellent" )</f>
        <v>Needs Improvement</v>
      </c>
      <c r="AH2131" t="str">
        <f t="shared" si="67"/>
        <v>Needs Improvement</v>
      </c>
    </row>
    <row r="2132" spans="1:34" x14ac:dyDescent="0.35">
      <c r="A2132">
        <v>2654</v>
      </c>
      <c r="B2132" s="1">
        <v>43699</v>
      </c>
      <c r="C2132" t="s">
        <v>53</v>
      </c>
      <c r="D2132" t="s">
        <v>74</v>
      </c>
      <c r="E2132" t="s">
        <v>30</v>
      </c>
      <c r="F2132" t="s">
        <v>55</v>
      </c>
      <c r="G2132" t="s">
        <v>32</v>
      </c>
      <c r="H2132" t="s">
        <v>33</v>
      </c>
      <c r="I2132" t="s">
        <v>57</v>
      </c>
      <c r="J2132" t="s">
        <v>65</v>
      </c>
      <c r="K2132" s="1">
        <v>20279</v>
      </c>
      <c r="L2132" t="s">
        <v>36</v>
      </c>
      <c r="M2132" t="s">
        <v>48</v>
      </c>
      <c r="N2132" t="s">
        <v>72</v>
      </c>
      <c r="O2132" t="s">
        <v>77</v>
      </c>
      <c r="P2132" t="s">
        <v>40</v>
      </c>
      <c r="Q2132">
        <v>4</v>
      </c>
      <c r="R2132" s="1">
        <v>44992</v>
      </c>
      <c r="S2132">
        <v>4</v>
      </c>
      <c r="T2132">
        <v>1</v>
      </c>
      <c r="U2132">
        <v>3</v>
      </c>
      <c r="V2132" s="1">
        <v>45003</v>
      </c>
      <c r="W2132" t="s">
        <v>92</v>
      </c>
      <c r="X2132" t="s">
        <v>51</v>
      </c>
      <c r="Y2132" t="s">
        <v>73</v>
      </c>
      <c r="Z2132">
        <v>3</v>
      </c>
      <c r="AA2132">
        <v>428.13</v>
      </c>
      <c r="AB2132">
        <v>64</v>
      </c>
      <c r="AC2132" t="str" cm="1">
        <f t="array" ref="AC2132">_xlfn.IFS(AB2132 &lt;=29, "Young Adult", AB2132 &lt;=44, "Adult", AB2132 &lt;=59, "Middle Age", AB2132 &gt; 59, "Old")</f>
        <v>Old</v>
      </c>
      <c r="AD2132">
        <f t="shared" ca="1" si="66"/>
        <v>6</v>
      </c>
      <c r="AE2132" t="str" cm="1">
        <f t="array" ref="AE2132">_xlfn.IFS(S2132 &lt; 3, "Low", S2132 &lt;= 4, "Medium", S2132 &gt; 4, "High")</f>
        <v>Medium</v>
      </c>
      <c r="AF2132" t="str" cm="1">
        <f t="array" ref="AF2132">_xlfn.IFS(T2132 &lt; 3, "Unsatisfied", T2132 &lt;= 4, "Neutral", T2132 &gt; 4, "Satisfied" )</f>
        <v>Unsatisfied</v>
      </c>
      <c r="AG2132" t="str" cm="1">
        <f t="array" ref="AG2132">_xlfn.IFS(Q2132 &lt; 3, "Needs Improvement", Q2132 &lt;= 4, "Good", Q2132 &gt; 4, "Excellent" )</f>
        <v>Good</v>
      </c>
      <c r="AH2132" t="str">
        <f t="shared" si="67"/>
        <v>Needs Improvement</v>
      </c>
    </row>
    <row r="2133" spans="1:34" x14ac:dyDescent="0.35">
      <c r="A2133">
        <v>2655</v>
      </c>
      <c r="B2133" s="1">
        <v>44775</v>
      </c>
      <c r="C2133" t="s">
        <v>53</v>
      </c>
      <c r="D2133" t="s">
        <v>81</v>
      </c>
      <c r="E2133" t="s">
        <v>30</v>
      </c>
      <c r="F2133" t="s">
        <v>31</v>
      </c>
      <c r="G2133" t="s">
        <v>45</v>
      </c>
      <c r="H2133" t="s">
        <v>46</v>
      </c>
      <c r="I2133" t="s">
        <v>57</v>
      </c>
      <c r="J2133" t="s">
        <v>65</v>
      </c>
      <c r="K2133" s="1">
        <v>23689</v>
      </c>
      <c r="L2133" t="s">
        <v>156</v>
      </c>
      <c r="M2133" t="s">
        <v>48</v>
      </c>
      <c r="N2133" t="s">
        <v>72</v>
      </c>
      <c r="O2133" t="s">
        <v>77</v>
      </c>
      <c r="P2133" t="s">
        <v>40</v>
      </c>
      <c r="Q2133">
        <v>2</v>
      </c>
      <c r="R2133" s="1">
        <v>44802</v>
      </c>
      <c r="S2133">
        <v>2</v>
      </c>
      <c r="T2133">
        <v>5</v>
      </c>
      <c r="U2133">
        <v>5</v>
      </c>
      <c r="V2133" s="1">
        <v>45077</v>
      </c>
      <c r="W2133" t="s">
        <v>62</v>
      </c>
      <c r="X2133" t="s">
        <v>51</v>
      </c>
      <c r="Y2133" t="s">
        <v>52</v>
      </c>
      <c r="Z2133">
        <v>3</v>
      </c>
      <c r="AA2133">
        <v>972.66</v>
      </c>
      <c r="AB2133">
        <v>58</v>
      </c>
      <c r="AC2133" t="str" cm="1">
        <f t="array" ref="AC2133">_xlfn.IFS(AB2133 &lt;=29, "Young Adult", AB2133 &lt;=44, "Adult", AB2133 &lt;=59, "Middle Age", AB2133 &gt; 59, "Old")</f>
        <v>Middle Age</v>
      </c>
      <c r="AD2133">
        <f t="shared" ca="1" si="66"/>
        <v>3</v>
      </c>
      <c r="AE2133" t="str" cm="1">
        <f t="array" ref="AE2133">_xlfn.IFS(S2133 &lt; 3, "Low", S2133 &lt;= 4, "Medium", S2133 &gt; 4, "High")</f>
        <v>Low</v>
      </c>
      <c r="AF2133" t="str" cm="1">
        <f t="array" ref="AF2133">_xlfn.IFS(T2133 &lt; 3, "Unsatisfied", T2133 &lt;= 4, "Neutral", T2133 &gt; 4, "Satisfied" )</f>
        <v>Satisfied</v>
      </c>
      <c r="AG2133" t="str" cm="1">
        <f t="array" ref="AG2133">_xlfn.IFS(Q2133 &lt; 3, "Needs Improvement", Q2133 &lt;= 4, "Good", Q2133 &gt; 4, "Excellent" )</f>
        <v>Needs Improvement</v>
      </c>
      <c r="AH2133" t="str">
        <f t="shared" si="67"/>
        <v>Needs Improvement</v>
      </c>
    </row>
    <row r="2134" spans="1:34" x14ac:dyDescent="0.35">
      <c r="A2134">
        <v>2656</v>
      </c>
      <c r="B2134" s="1">
        <v>43404</v>
      </c>
      <c r="C2134" t="s">
        <v>53</v>
      </c>
      <c r="D2134" t="s">
        <v>54</v>
      </c>
      <c r="E2134" t="s">
        <v>30</v>
      </c>
      <c r="F2134" t="s">
        <v>46</v>
      </c>
      <c r="G2134" t="s">
        <v>56</v>
      </c>
      <c r="H2134" t="s">
        <v>46</v>
      </c>
      <c r="I2134" t="s">
        <v>57</v>
      </c>
      <c r="J2134" t="s">
        <v>47</v>
      </c>
      <c r="K2134" s="1">
        <v>20861</v>
      </c>
      <c r="L2134" t="s">
        <v>156</v>
      </c>
      <c r="M2134" t="s">
        <v>48</v>
      </c>
      <c r="N2134" t="s">
        <v>49</v>
      </c>
      <c r="O2134" t="s">
        <v>61</v>
      </c>
      <c r="P2134" t="s">
        <v>40</v>
      </c>
      <c r="Q2134">
        <v>4</v>
      </c>
      <c r="R2134" s="1">
        <v>45000</v>
      </c>
      <c r="S2134">
        <v>5</v>
      </c>
      <c r="T2134">
        <v>4</v>
      </c>
      <c r="U2134">
        <v>3</v>
      </c>
      <c r="V2134" s="1">
        <v>44982</v>
      </c>
      <c r="W2134" t="s">
        <v>92</v>
      </c>
      <c r="X2134" t="s">
        <v>51</v>
      </c>
      <c r="Y2134" t="s">
        <v>43</v>
      </c>
      <c r="Z2134">
        <v>1</v>
      </c>
      <c r="AA2134">
        <v>877.57</v>
      </c>
      <c r="AB2134">
        <v>61</v>
      </c>
      <c r="AC2134" t="str" cm="1">
        <f t="array" ref="AC2134">_xlfn.IFS(AB2134 &lt;=29, "Young Adult", AB2134 &lt;=44, "Adult", AB2134 &lt;=59, "Middle Age", AB2134 &gt; 59, "Old")</f>
        <v>Old</v>
      </c>
      <c r="AD2134">
        <f t="shared" ca="1" si="66"/>
        <v>7</v>
      </c>
      <c r="AE2134" t="str" cm="1">
        <f t="array" ref="AE2134">_xlfn.IFS(S2134 &lt; 3, "Low", S2134 &lt;= 4, "Medium", S2134 &gt; 4, "High")</f>
        <v>High</v>
      </c>
      <c r="AF2134" t="str" cm="1">
        <f t="array" ref="AF2134">_xlfn.IFS(T2134 &lt; 3, "Unsatisfied", T2134 &lt;= 4, "Neutral", T2134 &gt; 4, "Satisfied" )</f>
        <v>Neutral</v>
      </c>
      <c r="AG2134" t="str" cm="1">
        <f t="array" ref="AG2134">_xlfn.IFS(Q2134 &lt; 3, "Needs Improvement", Q2134 &lt;= 4, "Good", Q2134 &gt; 4, "Excellent" )</f>
        <v>Good</v>
      </c>
      <c r="AH2134" t="str">
        <f t="shared" si="67"/>
        <v>Needs Improvement</v>
      </c>
    </row>
    <row r="2135" spans="1:34" x14ac:dyDescent="0.35">
      <c r="A2135">
        <v>2657</v>
      </c>
      <c r="B2135" s="1">
        <v>44523</v>
      </c>
      <c r="C2135" t="s">
        <v>53</v>
      </c>
      <c r="D2135" t="s">
        <v>69</v>
      </c>
      <c r="E2135" t="s">
        <v>30</v>
      </c>
      <c r="F2135" t="s">
        <v>31</v>
      </c>
      <c r="G2135" t="s">
        <v>56</v>
      </c>
      <c r="H2135" t="s">
        <v>33</v>
      </c>
      <c r="I2135" t="s">
        <v>57</v>
      </c>
      <c r="J2135" t="s">
        <v>134</v>
      </c>
      <c r="K2135" s="1">
        <v>34856</v>
      </c>
      <c r="L2135" t="s">
        <v>156</v>
      </c>
      <c r="M2135" t="s">
        <v>48</v>
      </c>
      <c r="N2135" t="s">
        <v>38</v>
      </c>
      <c r="O2135" t="s">
        <v>39</v>
      </c>
      <c r="P2135" t="s">
        <v>40</v>
      </c>
      <c r="Q2135">
        <v>2</v>
      </c>
      <c r="R2135" s="1">
        <v>44989</v>
      </c>
      <c r="S2135">
        <v>4</v>
      </c>
      <c r="T2135">
        <v>3</v>
      </c>
      <c r="U2135">
        <v>3</v>
      </c>
      <c r="V2135" s="1">
        <v>45054</v>
      </c>
      <c r="W2135" t="s">
        <v>62</v>
      </c>
      <c r="X2135" t="s">
        <v>51</v>
      </c>
      <c r="Y2135" t="s">
        <v>43</v>
      </c>
      <c r="Z2135">
        <v>3</v>
      </c>
      <c r="AA2135">
        <v>751.13</v>
      </c>
      <c r="AB2135">
        <v>26</v>
      </c>
      <c r="AC2135" t="str" cm="1">
        <f t="array" ref="AC2135">_xlfn.IFS(AB2135 &lt;=29, "Young Adult", AB2135 &lt;=44, "Adult", AB2135 &lt;=59, "Middle Age", AB2135 &gt; 59, "Old")</f>
        <v>Young Adult</v>
      </c>
      <c r="AD2135">
        <f t="shared" ca="1" si="66"/>
        <v>4</v>
      </c>
      <c r="AE2135" t="str" cm="1">
        <f t="array" ref="AE2135">_xlfn.IFS(S2135 &lt; 3, "Low", S2135 &lt;= 4, "Medium", S2135 &gt; 4, "High")</f>
        <v>Medium</v>
      </c>
      <c r="AF2135" t="str" cm="1">
        <f t="array" ref="AF2135">_xlfn.IFS(T2135 &lt; 3, "Unsatisfied", T2135 &lt;= 4, "Neutral", T2135 &gt; 4, "Satisfied" )</f>
        <v>Neutral</v>
      </c>
      <c r="AG2135" t="str" cm="1">
        <f t="array" ref="AG2135">_xlfn.IFS(Q2135 &lt; 3, "Needs Improvement", Q2135 &lt;= 4, "Good", Q2135 &gt; 4, "Excellent" )</f>
        <v>Needs Improvement</v>
      </c>
      <c r="AH2135" t="str">
        <f t="shared" si="67"/>
        <v>Needs Improvement</v>
      </c>
    </row>
    <row r="2136" spans="1:34" x14ac:dyDescent="0.35">
      <c r="A2136">
        <v>2658</v>
      </c>
      <c r="B2136" s="1">
        <v>45108</v>
      </c>
      <c r="C2136" t="s">
        <v>53</v>
      </c>
      <c r="D2136" t="s">
        <v>29</v>
      </c>
      <c r="E2136" t="s">
        <v>30</v>
      </c>
      <c r="F2136" t="s">
        <v>55</v>
      </c>
      <c r="G2136" t="s">
        <v>45</v>
      </c>
      <c r="H2136" t="s">
        <v>33</v>
      </c>
      <c r="I2136" t="s">
        <v>57</v>
      </c>
      <c r="J2136" t="s">
        <v>79</v>
      </c>
      <c r="K2136" s="1">
        <v>22003</v>
      </c>
      <c r="L2136" t="s">
        <v>156</v>
      </c>
      <c r="M2136" t="s">
        <v>48</v>
      </c>
      <c r="N2136" t="s">
        <v>72</v>
      </c>
      <c r="O2136" t="s">
        <v>67</v>
      </c>
      <c r="P2136" t="s">
        <v>40</v>
      </c>
      <c r="Q2136">
        <v>2</v>
      </c>
      <c r="R2136" s="1">
        <v>44856</v>
      </c>
      <c r="S2136">
        <v>3</v>
      </c>
      <c r="T2136">
        <v>1</v>
      </c>
      <c r="U2136">
        <v>1</v>
      </c>
      <c r="V2136" s="1">
        <v>45106</v>
      </c>
      <c r="W2136" t="s">
        <v>68</v>
      </c>
      <c r="X2136" t="s">
        <v>51</v>
      </c>
      <c r="Y2136" t="s">
        <v>73</v>
      </c>
      <c r="Z2136">
        <v>1</v>
      </c>
      <c r="AA2136">
        <v>471.89</v>
      </c>
      <c r="AB2136">
        <v>63</v>
      </c>
      <c r="AC2136" t="str" cm="1">
        <f t="array" ref="AC2136">_xlfn.IFS(AB2136 &lt;=29, "Young Adult", AB2136 &lt;=44, "Adult", AB2136 &lt;=59, "Middle Age", AB2136 &gt; 59, "Old")</f>
        <v>Old</v>
      </c>
      <c r="AD2136">
        <f t="shared" ca="1" si="66"/>
        <v>2</v>
      </c>
      <c r="AE2136" t="str" cm="1">
        <f t="array" ref="AE2136">_xlfn.IFS(S2136 &lt; 3, "Low", S2136 &lt;= 4, "Medium", S2136 &gt; 4, "High")</f>
        <v>Medium</v>
      </c>
      <c r="AF2136" t="str" cm="1">
        <f t="array" ref="AF2136">_xlfn.IFS(T2136 &lt; 3, "Unsatisfied", T2136 &lt;= 4, "Neutral", T2136 &gt; 4, "Satisfied" )</f>
        <v>Unsatisfied</v>
      </c>
      <c r="AG2136" t="str" cm="1">
        <f t="array" ref="AG2136">_xlfn.IFS(Q2136 &lt; 3, "Needs Improvement", Q2136 &lt;= 4, "Good", Q2136 &gt; 4, "Excellent" )</f>
        <v>Needs Improvement</v>
      </c>
      <c r="AH2136" t="str">
        <f t="shared" si="67"/>
        <v>Needs Improvement</v>
      </c>
    </row>
    <row r="2137" spans="1:34" x14ac:dyDescent="0.35">
      <c r="A2137">
        <v>2659</v>
      </c>
      <c r="B2137" s="1">
        <v>44760</v>
      </c>
      <c r="C2137" t="s">
        <v>53</v>
      </c>
      <c r="D2137" t="s">
        <v>85</v>
      </c>
      <c r="E2137" t="s">
        <v>30</v>
      </c>
      <c r="F2137" t="s">
        <v>46</v>
      </c>
      <c r="G2137" t="s">
        <v>56</v>
      </c>
      <c r="H2137" t="s">
        <v>33</v>
      </c>
      <c r="I2137" t="s">
        <v>57</v>
      </c>
      <c r="J2137" t="s">
        <v>65</v>
      </c>
      <c r="K2137" s="1">
        <v>33067</v>
      </c>
      <c r="L2137" t="s">
        <v>158</v>
      </c>
      <c r="M2137" t="s">
        <v>48</v>
      </c>
      <c r="N2137" t="s">
        <v>72</v>
      </c>
      <c r="O2137" t="s">
        <v>61</v>
      </c>
      <c r="P2137" t="s">
        <v>40</v>
      </c>
      <c r="Q2137">
        <v>2</v>
      </c>
      <c r="R2137" s="1">
        <v>45068</v>
      </c>
      <c r="S2137">
        <v>5</v>
      </c>
      <c r="T2137">
        <v>3</v>
      </c>
      <c r="U2137">
        <v>2</v>
      </c>
      <c r="V2137" s="1">
        <v>44803</v>
      </c>
      <c r="W2137" t="s">
        <v>50</v>
      </c>
      <c r="X2137" t="s">
        <v>51</v>
      </c>
      <c r="Y2137" t="s">
        <v>43</v>
      </c>
      <c r="Z2137">
        <v>3</v>
      </c>
      <c r="AA2137">
        <v>957.63</v>
      </c>
      <c r="AB2137">
        <v>32</v>
      </c>
      <c r="AC2137" t="str" cm="1">
        <f t="array" ref="AC2137">_xlfn.IFS(AB2137 &lt;=29, "Young Adult", AB2137 &lt;=44, "Adult", AB2137 &lt;=59, "Middle Age", AB2137 &gt; 59, "Old")</f>
        <v>Adult</v>
      </c>
      <c r="AD2137">
        <f t="shared" ca="1" si="66"/>
        <v>3</v>
      </c>
      <c r="AE2137" t="str" cm="1">
        <f t="array" ref="AE2137">_xlfn.IFS(S2137 &lt; 3, "Low", S2137 &lt;= 4, "Medium", S2137 &gt; 4, "High")</f>
        <v>High</v>
      </c>
      <c r="AF2137" t="str" cm="1">
        <f t="array" ref="AF2137">_xlfn.IFS(T2137 &lt; 3, "Unsatisfied", T2137 &lt;= 4, "Neutral", T2137 &gt; 4, "Satisfied" )</f>
        <v>Neutral</v>
      </c>
      <c r="AG2137" t="str" cm="1">
        <f t="array" ref="AG2137">_xlfn.IFS(Q2137 &lt; 3, "Needs Improvement", Q2137 &lt;= 4, "Good", Q2137 &gt; 4, "Excellent" )</f>
        <v>Needs Improvement</v>
      </c>
      <c r="AH2137" t="str">
        <f t="shared" si="67"/>
        <v>Needs Improvement</v>
      </c>
    </row>
    <row r="2138" spans="1:34" x14ac:dyDescent="0.35">
      <c r="A2138">
        <v>2660</v>
      </c>
      <c r="B2138" s="1">
        <v>43686</v>
      </c>
      <c r="C2138" t="s">
        <v>53</v>
      </c>
      <c r="D2138" t="s">
        <v>44</v>
      </c>
      <c r="E2138" t="s">
        <v>30</v>
      </c>
      <c r="F2138" t="s">
        <v>46</v>
      </c>
      <c r="G2138" t="s">
        <v>32</v>
      </c>
      <c r="H2138" t="s">
        <v>46</v>
      </c>
      <c r="I2138" t="s">
        <v>57</v>
      </c>
      <c r="J2138" t="s">
        <v>100</v>
      </c>
      <c r="K2138" s="1">
        <v>21850</v>
      </c>
      <c r="L2138" t="s">
        <v>162</v>
      </c>
      <c r="M2138" t="s">
        <v>48</v>
      </c>
      <c r="N2138" t="s">
        <v>84</v>
      </c>
      <c r="O2138" t="s">
        <v>77</v>
      </c>
      <c r="P2138" t="s">
        <v>40</v>
      </c>
      <c r="Q2138">
        <v>4</v>
      </c>
      <c r="R2138" s="1">
        <v>44796</v>
      </c>
      <c r="S2138">
        <v>5</v>
      </c>
      <c r="T2138">
        <v>1</v>
      </c>
      <c r="U2138">
        <v>1</v>
      </c>
      <c r="V2138" s="1">
        <v>44811</v>
      </c>
      <c r="W2138" t="s">
        <v>62</v>
      </c>
      <c r="X2138" t="s">
        <v>51</v>
      </c>
      <c r="Y2138" t="s">
        <v>73</v>
      </c>
      <c r="Z2138">
        <v>1</v>
      </c>
      <c r="AA2138">
        <v>788.33</v>
      </c>
      <c r="AB2138">
        <v>60</v>
      </c>
      <c r="AC2138" t="str" cm="1">
        <f t="array" ref="AC2138">_xlfn.IFS(AB2138 &lt;=29, "Young Adult", AB2138 &lt;=44, "Adult", AB2138 &lt;=59, "Middle Age", AB2138 &gt; 59, "Old")</f>
        <v>Old</v>
      </c>
      <c r="AD2138">
        <f t="shared" ca="1" si="66"/>
        <v>6</v>
      </c>
      <c r="AE2138" t="str" cm="1">
        <f t="array" ref="AE2138">_xlfn.IFS(S2138 &lt; 3, "Low", S2138 &lt;= 4, "Medium", S2138 &gt; 4, "High")</f>
        <v>High</v>
      </c>
      <c r="AF2138" t="str" cm="1">
        <f t="array" ref="AF2138">_xlfn.IFS(T2138 &lt; 3, "Unsatisfied", T2138 &lt;= 4, "Neutral", T2138 &gt; 4, "Satisfied" )</f>
        <v>Unsatisfied</v>
      </c>
      <c r="AG2138" t="str" cm="1">
        <f t="array" ref="AG2138">_xlfn.IFS(Q2138 &lt; 3, "Needs Improvement", Q2138 &lt;= 4, "Good", Q2138 &gt; 4, "Excellent" )</f>
        <v>Good</v>
      </c>
      <c r="AH2138" t="str">
        <f t="shared" si="67"/>
        <v>Needs Improvement</v>
      </c>
    </row>
    <row r="2139" spans="1:34" x14ac:dyDescent="0.35">
      <c r="A2139">
        <v>2661</v>
      </c>
      <c r="B2139" s="1">
        <v>44383</v>
      </c>
      <c r="C2139" t="s">
        <v>53</v>
      </c>
      <c r="D2139" t="s">
        <v>87</v>
      </c>
      <c r="E2139" t="s">
        <v>30</v>
      </c>
      <c r="F2139" t="s">
        <v>46</v>
      </c>
      <c r="G2139" t="s">
        <v>45</v>
      </c>
      <c r="H2139" t="s">
        <v>33</v>
      </c>
      <c r="I2139" t="s">
        <v>57</v>
      </c>
      <c r="J2139" t="s">
        <v>79</v>
      </c>
      <c r="K2139" s="1">
        <v>25791</v>
      </c>
      <c r="L2139" t="s">
        <v>162</v>
      </c>
      <c r="M2139" t="s">
        <v>48</v>
      </c>
      <c r="N2139" t="s">
        <v>72</v>
      </c>
      <c r="O2139" t="s">
        <v>67</v>
      </c>
      <c r="P2139" t="s">
        <v>40</v>
      </c>
      <c r="Q2139">
        <v>2</v>
      </c>
      <c r="R2139" s="1">
        <v>44982</v>
      </c>
      <c r="S2139">
        <v>3</v>
      </c>
      <c r="T2139">
        <v>3</v>
      </c>
      <c r="U2139">
        <v>2</v>
      </c>
      <c r="V2139" s="1">
        <v>44938</v>
      </c>
      <c r="W2139" t="s">
        <v>92</v>
      </c>
      <c r="X2139" t="s">
        <v>42</v>
      </c>
      <c r="Y2139" t="s">
        <v>63</v>
      </c>
      <c r="Z2139">
        <v>4</v>
      </c>
      <c r="AA2139">
        <v>220.32</v>
      </c>
      <c r="AB2139">
        <v>51</v>
      </c>
      <c r="AC2139" t="str" cm="1">
        <f t="array" ref="AC2139">_xlfn.IFS(AB2139 &lt;=29, "Young Adult", AB2139 &lt;=44, "Adult", AB2139 &lt;=59, "Middle Age", AB2139 &gt; 59, "Old")</f>
        <v>Middle Age</v>
      </c>
      <c r="AD2139">
        <f t="shared" ca="1" si="66"/>
        <v>4</v>
      </c>
      <c r="AE2139" t="str" cm="1">
        <f t="array" ref="AE2139">_xlfn.IFS(S2139 &lt; 3, "Low", S2139 &lt;= 4, "Medium", S2139 &gt; 4, "High")</f>
        <v>Medium</v>
      </c>
      <c r="AF2139" t="str" cm="1">
        <f t="array" ref="AF2139">_xlfn.IFS(T2139 &lt; 3, "Unsatisfied", T2139 &lt;= 4, "Neutral", T2139 &gt; 4, "Satisfied" )</f>
        <v>Neutral</v>
      </c>
      <c r="AG2139" t="str" cm="1">
        <f t="array" ref="AG2139">_xlfn.IFS(Q2139 &lt; 3, "Needs Improvement", Q2139 &lt;= 4, "Good", Q2139 &gt; 4, "Excellent" )</f>
        <v>Needs Improvement</v>
      </c>
      <c r="AH2139" t="str">
        <f t="shared" si="67"/>
        <v>Needs Improvement</v>
      </c>
    </row>
    <row r="2140" spans="1:34" x14ac:dyDescent="0.35">
      <c r="A2140">
        <v>2662</v>
      </c>
      <c r="B2140" s="1">
        <v>44229</v>
      </c>
      <c r="C2140" t="s">
        <v>53</v>
      </c>
      <c r="D2140" t="s">
        <v>64</v>
      </c>
      <c r="E2140" t="s">
        <v>30</v>
      </c>
      <c r="F2140" t="s">
        <v>31</v>
      </c>
      <c r="G2140" t="s">
        <v>45</v>
      </c>
      <c r="H2140" t="s">
        <v>46</v>
      </c>
      <c r="I2140" t="s">
        <v>57</v>
      </c>
      <c r="J2140" t="s">
        <v>65</v>
      </c>
      <c r="K2140" s="1">
        <v>16692</v>
      </c>
      <c r="L2140" t="s">
        <v>153</v>
      </c>
      <c r="M2140" t="s">
        <v>48</v>
      </c>
      <c r="N2140" t="s">
        <v>84</v>
      </c>
      <c r="O2140" t="s">
        <v>61</v>
      </c>
      <c r="P2140" t="s">
        <v>40</v>
      </c>
      <c r="Q2140">
        <v>2</v>
      </c>
      <c r="R2140" s="1">
        <v>45115</v>
      </c>
      <c r="S2140">
        <v>4</v>
      </c>
      <c r="T2140">
        <v>1</v>
      </c>
      <c r="U2140">
        <v>1</v>
      </c>
      <c r="V2140" s="1">
        <v>44995</v>
      </c>
      <c r="W2140" t="s">
        <v>62</v>
      </c>
      <c r="X2140" t="s">
        <v>51</v>
      </c>
      <c r="Y2140" t="s">
        <v>63</v>
      </c>
      <c r="Z2140">
        <v>5</v>
      </c>
      <c r="AA2140">
        <v>406.1</v>
      </c>
      <c r="AB2140">
        <v>76</v>
      </c>
      <c r="AC2140" t="str" cm="1">
        <f t="array" ref="AC2140">_xlfn.IFS(AB2140 &lt;=29, "Young Adult", AB2140 &lt;=44, "Adult", AB2140 &lt;=59, "Middle Age", AB2140 &gt; 59, "Old")</f>
        <v>Old</v>
      </c>
      <c r="AD2140">
        <f t="shared" ca="1" si="66"/>
        <v>5</v>
      </c>
      <c r="AE2140" t="str" cm="1">
        <f t="array" ref="AE2140">_xlfn.IFS(S2140 &lt; 3, "Low", S2140 &lt;= 4, "Medium", S2140 &gt; 4, "High")</f>
        <v>Medium</v>
      </c>
      <c r="AF2140" t="str" cm="1">
        <f t="array" ref="AF2140">_xlfn.IFS(T2140 &lt; 3, "Unsatisfied", T2140 &lt;= 4, "Neutral", T2140 &gt; 4, "Satisfied" )</f>
        <v>Unsatisfied</v>
      </c>
      <c r="AG2140" t="str" cm="1">
        <f t="array" ref="AG2140">_xlfn.IFS(Q2140 &lt; 3, "Needs Improvement", Q2140 &lt;= 4, "Good", Q2140 &gt; 4, "Excellent" )</f>
        <v>Needs Improvement</v>
      </c>
      <c r="AH2140" t="str">
        <f t="shared" si="67"/>
        <v>Needs Improvement</v>
      </c>
    </row>
    <row r="2141" spans="1:34" x14ac:dyDescent="0.35">
      <c r="A2141">
        <v>2663</v>
      </c>
      <c r="B2141" s="1">
        <v>44932</v>
      </c>
      <c r="C2141" t="s">
        <v>53</v>
      </c>
      <c r="D2141" t="s">
        <v>94</v>
      </c>
      <c r="E2141" t="s">
        <v>30</v>
      </c>
      <c r="F2141" t="s">
        <v>46</v>
      </c>
      <c r="G2141" t="s">
        <v>56</v>
      </c>
      <c r="H2141" t="s">
        <v>46</v>
      </c>
      <c r="I2141" t="s">
        <v>57</v>
      </c>
      <c r="J2141" t="s">
        <v>89</v>
      </c>
      <c r="K2141" s="1">
        <v>26135</v>
      </c>
      <c r="L2141" t="s">
        <v>153</v>
      </c>
      <c r="M2141" t="s">
        <v>48</v>
      </c>
      <c r="N2141" t="s">
        <v>49</v>
      </c>
      <c r="O2141" t="s">
        <v>77</v>
      </c>
      <c r="P2141" t="s">
        <v>40</v>
      </c>
      <c r="Q2141">
        <v>5</v>
      </c>
      <c r="R2141" s="1">
        <v>44780</v>
      </c>
      <c r="S2141">
        <v>3</v>
      </c>
      <c r="T2141">
        <v>4</v>
      </c>
      <c r="U2141">
        <v>1</v>
      </c>
      <c r="V2141" s="1">
        <v>44912</v>
      </c>
      <c r="W2141" t="s">
        <v>50</v>
      </c>
      <c r="X2141" t="s">
        <v>51</v>
      </c>
      <c r="Y2141" t="s">
        <v>73</v>
      </c>
      <c r="Z2141">
        <v>4</v>
      </c>
      <c r="AA2141">
        <v>819.64</v>
      </c>
      <c r="AB2141">
        <v>52</v>
      </c>
      <c r="AC2141" t="str" cm="1">
        <f t="array" ref="AC2141">_xlfn.IFS(AB2141 &lt;=29, "Young Adult", AB2141 &lt;=44, "Adult", AB2141 &lt;=59, "Middle Age", AB2141 &gt; 59, "Old")</f>
        <v>Middle Age</v>
      </c>
      <c r="AD2141">
        <f t="shared" ca="1" si="66"/>
        <v>3</v>
      </c>
      <c r="AE2141" t="str" cm="1">
        <f t="array" ref="AE2141">_xlfn.IFS(S2141 &lt; 3, "Low", S2141 &lt;= 4, "Medium", S2141 &gt; 4, "High")</f>
        <v>Medium</v>
      </c>
      <c r="AF2141" t="str" cm="1">
        <f t="array" ref="AF2141">_xlfn.IFS(T2141 &lt; 3, "Unsatisfied", T2141 &lt;= 4, "Neutral", T2141 &gt; 4, "Satisfied" )</f>
        <v>Neutral</v>
      </c>
      <c r="AG2141" t="str" cm="1">
        <f t="array" ref="AG2141">_xlfn.IFS(Q2141 &lt; 3, "Needs Improvement", Q2141 &lt;= 4, "Good", Q2141 &gt; 4, "Excellent" )</f>
        <v>Excellent</v>
      </c>
      <c r="AH2141" t="str">
        <f t="shared" si="67"/>
        <v>Highly Effective</v>
      </c>
    </row>
    <row r="2142" spans="1:34" x14ac:dyDescent="0.35">
      <c r="A2142">
        <v>2664</v>
      </c>
      <c r="B2142" s="1">
        <v>44513</v>
      </c>
      <c r="C2142" t="s">
        <v>53</v>
      </c>
      <c r="D2142" t="s">
        <v>74</v>
      </c>
      <c r="E2142" t="s">
        <v>30</v>
      </c>
      <c r="F2142" t="s">
        <v>55</v>
      </c>
      <c r="G2142" t="s">
        <v>32</v>
      </c>
      <c r="H2142" t="s">
        <v>55</v>
      </c>
      <c r="I2142" t="s">
        <v>57</v>
      </c>
      <c r="J2142" t="s">
        <v>96</v>
      </c>
      <c r="K2142" s="1">
        <v>22457</v>
      </c>
      <c r="L2142" t="s">
        <v>153</v>
      </c>
      <c r="M2142" t="s">
        <v>48</v>
      </c>
      <c r="N2142" t="s">
        <v>49</v>
      </c>
      <c r="O2142" t="s">
        <v>77</v>
      </c>
      <c r="P2142" t="s">
        <v>40</v>
      </c>
      <c r="Q2142">
        <v>1</v>
      </c>
      <c r="R2142" s="1">
        <v>45090</v>
      </c>
      <c r="S2142">
        <v>5</v>
      </c>
      <c r="T2142">
        <v>2</v>
      </c>
      <c r="U2142">
        <v>2</v>
      </c>
      <c r="V2142" s="1">
        <v>44817</v>
      </c>
      <c r="W2142" t="s">
        <v>62</v>
      </c>
      <c r="X2142" t="s">
        <v>51</v>
      </c>
      <c r="Y2142" t="s">
        <v>52</v>
      </c>
      <c r="Z2142">
        <v>3</v>
      </c>
      <c r="AA2142">
        <v>355.84</v>
      </c>
      <c r="AB2142">
        <v>60</v>
      </c>
      <c r="AC2142" t="str" cm="1">
        <f t="array" ref="AC2142">_xlfn.IFS(AB2142 &lt;=29, "Young Adult", AB2142 &lt;=44, "Adult", AB2142 &lt;=59, "Middle Age", AB2142 &gt; 59, "Old")</f>
        <v>Old</v>
      </c>
      <c r="AD2142">
        <f t="shared" ca="1" si="66"/>
        <v>4</v>
      </c>
      <c r="AE2142" t="str" cm="1">
        <f t="array" ref="AE2142">_xlfn.IFS(S2142 &lt; 3, "Low", S2142 &lt;= 4, "Medium", S2142 &gt; 4, "High")</f>
        <v>High</v>
      </c>
      <c r="AF2142" t="str" cm="1">
        <f t="array" ref="AF2142">_xlfn.IFS(T2142 &lt; 3, "Unsatisfied", T2142 &lt;= 4, "Neutral", T2142 &gt; 4, "Satisfied" )</f>
        <v>Unsatisfied</v>
      </c>
      <c r="AG2142" t="str" cm="1">
        <f t="array" ref="AG2142">_xlfn.IFS(Q2142 &lt; 3, "Needs Improvement", Q2142 &lt;= 4, "Good", Q2142 &gt; 4, "Excellent" )</f>
        <v>Needs Improvement</v>
      </c>
      <c r="AH2142" t="str">
        <f t="shared" si="67"/>
        <v>Needs Improvement</v>
      </c>
    </row>
    <row r="2143" spans="1:34" x14ac:dyDescent="0.35">
      <c r="A2143">
        <v>2665</v>
      </c>
      <c r="B2143" s="1">
        <v>43905</v>
      </c>
      <c r="C2143" t="s">
        <v>53</v>
      </c>
      <c r="D2143" t="s">
        <v>81</v>
      </c>
      <c r="E2143" t="s">
        <v>30</v>
      </c>
      <c r="F2143" t="s">
        <v>31</v>
      </c>
      <c r="G2143" t="s">
        <v>45</v>
      </c>
      <c r="H2143" t="s">
        <v>46</v>
      </c>
      <c r="I2143" t="s">
        <v>57</v>
      </c>
      <c r="J2143" t="s">
        <v>89</v>
      </c>
      <c r="K2143" s="1">
        <v>33433</v>
      </c>
      <c r="L2143" t="s">
        <v>160</v>
      </c>
      <c r="M2143" t="s">
        <v>48</v>
      </c>
      <c r="N2143" t="s">
        <v>49</v>
      </c>
      <c r="O2143" t="s">
        <v>67</v>
      </c>
      <c r="P2143" t="s">
        <v>40</v>
      </c>
      <c r="Q2143">
        <v>4</v>
      </c>
      <c r="R2143" s="1">
        <v>44839</v>
      </c>
      <c r="S2143">
        <v>1</v>
      </c>
      <c r="T2143">
        <v>5</v>
      </c>
      <c r="U2143">
        <v>5</v>
      </c>
      <c r="V2143" s="1">
        <v>44807</v>
      </c>
      <c r="W2143" t="s">
        <v>92</v>
      </c>
      <c r="X2143" t="s">
        <v>42</v>
      </c>
      <c r="Y2143" t="s">
        <v>63</v>
      </c>
      <c r="Z2143">
        <v>4</v>
      </c>
      <c r="AA2143">
        <v>786.38</v>
      </c>
      <c r="AB2143">
        <v>29</v>
      </c>
      <c r="AC2143" t="str" cm="1">
        <f t="array" ref="AC2143">_xlfn.IFS(AB2143 &lt;=29, "Young Adult", AB2143 &lt;=44, "Adult", AB2143 &lt;=59, "Middle Age", AB2143 &gt; 59, "Old")</f>
        <v>Young Adult</v>
      </c>
      <c r="AD2143">
        <f t="shared" ca="1" si="66"/>
        <v>6</v>
      </c>
      <c r="AE2143" t="str" cm="1">
        <f t="array" ref="AE2143">_xlfn.IFS(S2143 &lt; 3, "Low", S2143 &lt;= 4, "Medium", S2143 &gt; 4, "High")</f>
        <v>Low</v>
      </c>
      <c r="AF2143" t="str" cm="1">
        <f t="array" ref="AF2143">_xlfn.IFS(T2143 &lt; 3, "Unsatisfied", T2143 &lt;= 4, "Neutral", T2143 &gt; 4, "Satisfied" )</f>
        <v>Satisfied</v>
      </c>
      <c r="AG2143" t="str" cm="1">
        <f t="array" ref="AG2143">_xlfn.IFS(Q2143 &lt; 3, "Needs Improvement", Q2143 &lt;= 4, "Good", Q2143 &gt; 4, "Excellent" )</f>
        <v>Good</v>
      </c>
      <c r="AH2143" t="str">
        <f t="shared" si="67"/>
        <v>Effective</v>
      </c>
    </row>
    <row r="2144" spans="1:34" x14ac:dyDescent="0.35">
      <c r="A2144">
        <v>2666</v>
      </c>
      <c r="B2144" s="1">
        <v>43411</v>
      </c>
      <c r="C2144" t="s">
        <v>53</v>
      </c>
      <c r="D2144" t="s">
        <v>54</v>
      </c>
      <c r="E2144" t="s">
        <v>30</v>
      </c>
      <c r="F2144" t="s">
        <v>46</v>
      </c>
      <c r="G2144" t="s">
        <v>32</v>
      </c>
      <c r="H2144" t="s">
        <v>55</v>
      </c>
      <c r="I2144" t="s">
        <v>57</v>
      </c>
      <c r="J2144" t="s">
        <v>105</v>
      </c>
      <c r="K2144" s="1">
        <v>16821</v>
      </c>
      <c r="L2144" t="s">
        <v>155</v>
      </c>
      <c r="M2144" t="s">
        <v>37</v>
      </c>
      <c r="N2144" t="s">
        <v>60</v>
      </c>
      <c r="O2144" t="s">
        <v>61</v>
      </c>
      <c r="P2144" t="s">
        <v>40</v>
      </c>
      <c r="Q2144">
        <v>4</v>
      </c>
      <c r="R2144" s="1">
        <v>45070</v>
      </c>
      <c r="S2144">
        <v>5</v>
      </c>
      <c r="T2144">
        <v>5</v>
      </c>
      <c r="U2144">
        <v>3</v>
      </c>
      <c r="V2144" s="1">
        <v>44959</v>
      </c>
      <c r="W2144" t="s">
        <v>62</v>
      </c>
      <c r="X2144" t="s">
        <v>42</v>
      </c>
      <c r="Y2144" t="s">
        <v>43</v>
      </c>
      <c r="Z2144">
        <v>2</v>
      </c>
      <c r="AA2144">
        <v>460.62</v>
      </c>
      <c r="AB2144">
        <v>72</v>
      </c>
      <c r="AC2144" t="str" cm="1">
        <f t="array" ref="AC2144">_xlfn.IFS(AB2144 &lt;=29, "Young Adult", AB2144 &lt;=44, "Adult", AB2144 &lt;=59, "Middle Age", AB2144 &gt; 59, "Old")</f>
        <v>Old</v>
      </c>
      <c r="AD2144">
        <f t="shared" ca="1" si="66"/>
        <v>7</v>
      </c>
      <c r="AE2144" t="str" cm="1">
        <f t="array" ref="AE2144">_xlfn.IFS(S2144 &lt; 3, "Low", S2144 &lt;= 4, "Medium", S2144 &gt; 4, "High")</f>
        <v>High</v>
      </c>
      <c r="AF2144" t="str" cm="1">
        <f t="array" ref="AF2144">_xlfn.IFS(T2144 &lt; 3, "Unsatisfied", T2144 &lt;= 4, "Neutral", T2144 &gt; 4, "Satisfied" )</f>
        <v>Satisfied</v>
      </c>
      <c r="AG2144" t="str" cm="1">
        <f t="array" ref="AG2144">_xlfn.IFS(Q2144 &lt; 3, "Needs Improvement", Q2144 &lt;= 4, "Good", Q2144 &gt; 4, "Excellent" )</f>
        <v>Good</v>
      </c>
      <c r="AH2144" t="str">
        <f t="shared" si="67"/>
        <v>Needs Improvement</v>
      </c>
    </row>
    <row r="2145" spans="1:34" x14ac:dyDescent="0.35">
      <c r="A2145">
        <v>2667</v>
      </c>
      <c r="B2145" s="1">
        <v>43741</v>
      </c>
      <c r="C2145" t="s">
        <v>137</v>
      </c>
      <c r="D2145" t="s">
        <v>69</v>
      </c>
      <c r="E2145" t="s">
        <v>30</v>
      </c>
      <c r="F2145" t="s">
        <v>55</v>
      </c>
      <c r="G2145" t="s">
        <v>56</v>
      </c>
      <c r="H2145" t="s">
        <v>46</v>
      </c>
      <c r="I2145" t="s">
        <v>57</v>
      </c>
      <c r="J2145" t="s">
        <v>109</v>
      </c>
      <c r="K2145" s="1">
        <v>24023</v>
      </c>
      <c r="L2145" t="s">
        <v>155</v>
      </c>
      <c r="M2145" t="s">
        <v>37</v>
      </c>
      <c r="N2145" t="s">
        <v>60</v>
      </c>
      <c r="O2145" t="s">
        <v>39</v>
      </c>
      <c r="P2145" t="s">
        <v>40</v>
      </c>
      <c r="Q2145">
        <v>2</v>
      </c>
      <c r="R2145" s="1">
        <v>44923</v>
      </c>
      <c r="S2145">
        <v>3</v>
      </c>
      <c r="T2145">
        <v>2</v>
      </c>
      <c r="U2145">
        <v>3</v>
      </c>
      <c r="V2145" s="1">
        <v>44962</v>
      </c>
      <c r="W2145" t="s">
        <v>41</v>
      </c>
      <c r="X2145" t="s">
        <v>51</v>
      </c>
      <c r="Y2145" t="s">
        <v>73</v>
      </c>
      <c r="Z2145">
        <v>4</v>
      </c>
      <c r="AA2145">
        <v>821.39</v>
      </c>
      <c r="AB2145">
        <v>54</v>
      </c>
      <c r="AC2145" t="str" cm="1">
        <f t="array" ref="AC2145">_xlfn.IFS(AB2145 &lt;=29, "Young Adult", AB2145 &lt;=44, "Adult", AB2145 &lt;=59, "Middle Age", AB2145 &gt; 59, "Old")</f>
        <v>Middle Age</v>
      </c>
      <c r="AD2145">
        <f t="shared" ca="1" si="66"/>
        <v>6</v>
      </c>
      <c r="AE2145" t="str" cm="1">
        <f t="array" ref="AE2145">_xlfn.IFS(S2145 &lt; 3, "Low", S2145 &lt;= 4, "Medium", S2145 &gt; 4, "High")</f>
        <v>Medium</v>
      </c>
      <c r="AF2145" t="str" cm="1">
        <f t="array" ref="AF2145">_xlfn.IFS(T2145 &lt; 3, "Unsatisfied", T2145 &lt;= 4, "Neutral", T2145 &gt; 4, "Satisfied" )</f>
        <v>Unsatisfied</v>
      </c>
      <c r="AG2145" t="str" cm="1">
        <f t="array" ref="AG2145">_xlfn.IFS(Q2145 &lt; 3, "Needs Improvement", Q2145 &lt;= 4, "Good", Q2145 &gt; 4, "Excellent" )</f>
        <v>Needs Improvement</v>
      </c>
      <c r="AH2145" t="str">
        <f t="shared" si="67"/>
        <v>Needs Improvement</v>
      </c>
    </row>
    <row r="2146" spans="1:34" x14ac:dyDescent="0.35">
      <c r="A2146">
        <v>2668</v>
      </c>
      <c r="B2146" s="1">
        <v>44785</v>
      </c>
      <c r="C2146" t="s">
        <v>137</v>
      </c>
      <c r="D2146" t="s">
        <v>29</v>
      </c>
      <c r="E2146" t="s">
        <v>30</v>
      </c>
      <c r="F2146" t="s">
        <v>31</v>
      </c>
      <c r="G2146" t="s">
        <v>32</v>
      </c>
      <c r="H2146" t="s">
        <v>46</v>
      </c>
      <c r="I2146" t="s">
        <v>57</v>
      </c>
      <c r="J2146" t="s">
        <v>65</v>
      </c>
      <c r="K2146" s="1">
        <v>28806</v>
      </c>
      <c r="L2146" t="s">
        <v>36</v>
      </c>
      <c r="M2146" t="s">
        <v>37</v>
      </c>
      <c r="N2146" t="s">
        <v>84</v>
      </c>
      <c r="O2146" t="s">
        <v>67</v>
      </c>
      <c r="P2146" t="s">
        <v>40</v>
      </c>
      <c r="Q2146">
        <v>2</v>
      </c>
      <c r="R2146" s="1">
        <v>45044</v>
      </c>
      <c r="S2146">
        <v>4</v>
      </c>
      <c r="T2146">
        <v>4</v>
      </c>
      <c r="U2146">
        <v>1</v>
      </c>
      <c r="V2146" s="1">
        <v>44945</v>
      </c>
      <c r="W2146" t="s">
        <v>62</v>
      </c>
      <c r="X2146" t="s">
        <v>42</v>
      </c>
      <c r="Y2146" t="s">
        <v>73</v>
      </c>
      <c r="Z2146">
        <v>3</v>
      </c>
      <c r="AA2146">
        <v>968.31</v>
      </c>
      <c r="AB2146">
        <v>44</v>
      </c>
      <c r="AC2146" t="str" cm="1">
        <f t="array" ref="AC2146">_xlfn.IFS(AB2146 &lt;=29, "Young Adult", AB2146 &lt;=44, "Adult", AB2146 &lt;=59, "Middle Age", AB2146 &gt; 59, "Old")</f>
        <v>Adult</v>
      </c>
      <c r="AD2146">
        <f t="shared" ca="1" si="66"/>
        <v>3</v>
      </c>
      <c r="AE2146" t="str" cm="1">
        <f t="array" ref="AE2146">_xlfn.IFS(S2146 &lt; 3, "Low", S2146 &lt;= 4, "Medium", S2146 &gt; 4, "High")</f>
        <v>Medium</v>
      </c>
      <c r="AF2146" t="str" cm="1">
        <f t="array" ref="AF2146">_xlfn.IFS(T2146 &lt; 3, "Unsatisfied", T2146 &lt;= 4, "Neutral", T2146 &gt; 4, "Satisfied" )</f>
        <v>Neutral</v>
      </c>
      <c r="AG2146" t="str" cm="1">
        <f t="array" ref="AG2146">_xlfn.IFS(Q2146 &lt; 3, "Needs Improvement", Q2146 &lt;= 4, "Good", Q2146 &gt; 4, "Excellent" )</f>
        <v>Needs Improvement</v>
      </c>
      <c r="AH2146" t="str">
        <f t="shared" si="67"/>
        <v>Needs Improvement</v>
      </c>
    </row>
    <row r="2147" spans="1:34" x14ac:dyDescent="0.35">
      <c r="A2147">
        <v>2669</v>
      </c>
      <c r="B2147" s="1">
        <v>43456</v>
      </c>
      <c r="C2147" t="s">
        <v>137</v>
      </c>
      <c r="D2147" t="s">
        <v>85</v>
      </c>
      <c r="E2147" t="s">
        <v>30</v>
      </c>
      <c r="F2147" t="s">
        <v>46</v>
      </c>
      <c r="G2147" t="s">
        <v>32</v>
      </c>
      <c r="H2147" t="s">
        <v>55</v>
      </c>
      <c r="I2147" t="s">
        <v>57</v>
      </c>
      <c r="J2147" t="s">
        <v>70</v>
      </c>
      <c r="K2147" s="1">
        <v>19012</v>
      </c>
      <c r="L2147" t="s">
        <v>36</v>
      </c>
      <c r="M2147" t="s">
        <v>37</v>
      </c>
      <c r="N2147" t="s">
        <v>72</v>
      </c>
      <c r="O2147" t="s">
        <v>61</v>
      </c>
      <c r="P2147" t="s">
        <v>40</v>
      </c>
      <c r="Q2147">
        <v>1</v>
      </c>
      <c r="R2147" s="1">
        <v>45043</v>
      </c>
      <c r="S2147">
        <v>4</v>
      </c>
      <c r="T2147">
        <v>2</v>
      </c>
      <c r="U2147">
        <v>1</v>
      </c>
      <c r="V2147" s="1">
        <v>45002</v>
      </c>
      <c r="W2147" t="s">
        <v>62</v>
      </c>
      <c r="X2147" t="s">
        <v>42</v>
      </c>
      <c r="Y2147" t="s">
        <v>63</v>
      </c>
      <c r="Z2147">
        <v>3</v>
      </c>
      <c r="AA2147">
        <v>912.22</v>
      </c>
      <c r="AB2147">
        <v>66</v>
      </c>
      <c r="AC2147" t="str" cm="1">
        <f t="array" ref="AC2147">_xlfn.IFS(AB2147 &lt;=29, "Young Adult", AB2147 &lt;=44, "Adult", AB2147 &lt;=59, "Middle Age", AB2147 &gt; 59, "Old")</f>
        <v>Old</v>
      </c>
      <c r="AD2147">
        <f t="shared" ca="1" si="66"/>
        <v>7</v>
      </c>
      <c r="AE2147" t="str" cm="1">
        <f t="array" ref="AE2147">_xlfn.IFS(S2147 &lt; 3, "Low", S2147 &lt;= 4, "Medium", S2147 &gt; 4, "High")</f>
        <v>Medium</v>
      </c>
      <c r="AF2147" t="str" cm="1">
        <f t="array" ref="AF2147">_xlfn.IFS(T2147 &lt; 3, "Unsatisfied", T2147 &lt;= 4, "Neutral", T2147 &gt; 4, "Satisfied" )</f>
        <v>Unsatisfied</v>
      </c>
      <c r="AG2147" t="str" cm="1">
        <f t="array" ref="AG2147">_xlfn.IFS(Q2147 &lt; 3, "Needs Improvement", Q2147 &lt;= 4, "Good", Q2147 &gt; 4, "Excellent" )</f>
        <v>Needs Improvement</v>
      </c>
      <c r="AH2147" t="str">
        <f t="shared" si="67"/>
        <v>Needs Improvement</v>
      </c>
    </row>
    <row r="2148" spans="1:34" x14ac:dyDescent="0.35">
      <c r="A2148">
        <v>2670</v>
      </c>
      <c r="B2148" s="1">
        <v>44282</v>
      </c>
      <c r="C2148" t="s">
        <v>53</v>
      </c>
      <c r="D2148" t="s">
        <v>94</v>
      </c>
      <c r="E2148" t="s">
        <v>30</v>
      </c>
      <c r="F2148" t="s">
        <v>46</v>
      </c>
      <c r="G2148" t="s">
        <v>45</v>
      </c>
      <c r="H2148" t="s">
        <v>55</v>
      </c>
      <c r="I2148" t="s">
        <v>57</v>
      </c>
      <c r="J2148" t="s">
        <v>79</v>
      </c>
      <c r="K2148" s="1">
        <v>34399</v>
      </c>
      <c r="L2148" t="s">
        <v>36</v>
      </c>
      <c r="M2148" t="s">
        <v>48</v>
      </c>
      <c r="N2148" t="s">
        <v>60</v>
      </c>
      <c r="O2148" t="s">
        <v>39</v>
      </c>
      <c r="P2148" t="s">
        <v>40</v>
      </c>
      <c r="Q2148">
        <v>1</v>
      </c>
      <c r="R2148" s="1">
        <v>45103</v>
      </c>
      <c r="S2148">
        <v>4</v>
      </c>
      <c r="T2148">
        <v>2</v>
      </c>
      <c r="U2148">
        <v>1</v>
      </c>
      <c r="V2148" s="1">
        <v>45105</v>
      </c>
      <c r="W2148" t="s">
        <v>62</v>
      </c>
      <c r="X2148" t="s">
        <v>51</v>
      </c>
      <c r="Y2148" t="s">
        <v>63</v>
      </c>
      <c r="Z2148">
        <v>4</v>
      </c>
      <c r="AA2148">
        <v>144.83000000000001</v>
      </c>
      <c r="AB2148">
        <v>27</v>
      </c>
      <c r="AC2148" t="str" cm="1">
        <f t="array" ref="AC2148">_xlfn.IFS(AB2148 &lt;=29, "Young Adult", AB2148 &lt;=44, "Adult", AB2148 &lt;=59, "Middle Age", AB2148 &gt; 59, "Old")</f>
        <v>Young Adult</v>
      </c>
      <c r="AD2148">
        <f t="shared" ca="1" si="66"/>
        <v>5</v>
      </c>
      <c r="AE2148" t="str" cm="1">
        <f t="array" ref="AE2148">_xlfn.IFS(S2148 &lt; 3, "Low", S2148 &lt;= 4, "Medium", S2148 &gt; 4, "High")</f>
        <v>Medium</v>
      </c>
      <c r="AF2148" t="str" cm="1">
        <f t="array" ref="AF2148">_xlfn.IFS(T2148 &lt; 3, "Unsatisfied", T2148 &lt;= 4, "Neutral", T2148 &gt; 4, "Satisfied" )</f>
        <v>Unsatisfied</v>
      </c>
      <c r="AG2148" t="str" cm="1">
        <f t="array" ref="AG2148">_xlfn.IFS(Q2148 &lt; 3, "Needs Improvement", Q2148 &lt;= 4, "Good", Q2148 &gt; 4, "Excellent" )</f>
        <v>Needs Improvement</v>
      </c>
      <c r="AH2148" t="str">
        <f t="shared" si="67"/>
        <v>Needs Improvement</v>
      </c>
    </row>
    <row r="2149" spans="1:34" x14ac:dyDescent="0.35">
      <c r="A2149">
        <v>2671</v>
      </c>
      <c r="B2149" s="1">
        <v>44760</v>
      </c>
      <c r="C2149" t="s">
        <v>53</v>
      </c>
      <c r="D2149" t="s">
        <v>74</v>
      </c>
      <c r="E2149" t="s">
        <v>30</v>
      </c>
      <c r="F2149" t="s">
        <v>46</v>
      </c>
      <c r="G2149" t="s">
        <v>32</v>
      </c>
      <c r="H2149" t="s">
        <v>33</v>
      </c>
      <c r="I2149" t="s">
        <v>57</v>
      </c>
      <c r="J2149" t="s">
        <v>70</v>
      </c>
      <c r="K2149" s="1">
        <v>16246</v>
      </c>
      <c r="L2149" t="s">
        <v>36</v>
      </c>
      <c r="M2149" t="s">
        <v>48</v>
      </c>
      <c r="N2149" t="s">
        <v>84</v>
      </c>
      <c r="O2149" t="s">
        <v>39</v>
      </c>
      <c r="P2149" t="s">
        <v>40</v>
      </c>
      <c r="Q2149">
        <v>5</v>
      </c>
      <c r="R2149" s="1">
        <v>44969</v>
      </c>
      <c r="S2149">
        <v>1</v>
      </c>
      <c r="T2149">
        <v>2</v>
      </c>
      <c r="U2149">
        <v>5</v>
      </c>
      <c r="V2149" s="1">
        <v>44940</v>
      </c>
      <c r="W2149" t="s">
        <v>62</v>
      </c>
      <c r="X2149" t="s">
        <v>42</v>
      </c>
      <c r="Y2149" t="s">
        <v>73</v>
      </c>
      <c r="Z2149">
        <v>4</v>
      </c>
      <c r="AA2149">
        <v>425.59</v>
      </c>
      <c r="AB2149">
        <v>78</v>
      </c>
      <c r="AC2149" t="str" cm="1">
        <f t="array" ref="AC2149">_xlfn.IFS(AB2149 &lt;=29, "Young Adult", AB2149 &lt;=44, "Adult", AB2149 &lt;=59, "Middle Age", AB2149 &gt; 59, "Old")</f>
        <v>Old</v>
      </c>
      <c r="AD2149">
        <f t="shared" ca="1" si="66"/>
        <v>3</v>
      </c>
      <c r="AE2149" t="str" cm="1">
        <f t="array" ref="AE2149">_xlfn.IFS(S2149 &lt; 3, "Low", S2149 &lt;= 4, "Medium", S2149 &gt; 4, "High")</f>
        <v>Low</v>
      </c>
      <c r="AF2149" t="str" cm="1">
        <f t="array" ref="AF2149">_xlfn.IFS(T2149 &lt; 3, "Unsatisfied", T2149 &lt;= 4, "Neutral", T2149 &gt; 4, "Satisfied" )</f>
        <v>Unsatisfied</v>
      </c>
      <c r="AG2149" t="str" cm="1">
        <f t="array" ref="AG2149">_xlfn.IFS(Q2149 &lt; 3, "Needs Improvement", Q2149 &lt;= 4, "Good", Q2149 &gt; 4, "Excellent" )</f>
        <v>Excellent</v>
      </c>
      <c r="AH2149" t="str">
        <f t="shared" si="67"/>
        <v>Highly Effective</v>
      </c>
    </row>
    <row r="2150" spans="1:34" x14ac:dyDescent="0.35">
      <c r="A2150">
        <v>2672</v>
      </c>
      <c r="B2150" s="1">
        <v>43930</v>
      </c>
      <c r="C2150" t="s">
        <v>53</v>
      </c>
      <c r="D2150" t="s">
        <v>81</v>
      </c>
      <c r="E2150" t="s">
        <v>30</v>
      </c>
      <c r="F2150" t="s">
        <v>31</v>
      </c>
      <c r="G2150" t="s">
        <v>45</v>
      </c>
      <c r="H2150" t="s">
        <v>55</v>
      </c>
      <c r="I2150" t="s">
        <v>57</v>
      </c>
      <c r="J2150" t="s">
        <v>97</v>
      </c>
      <c r="K2150" s="1">
        <v>36364</v>
      </c>
      <c r="L2150" t="s">
        <v>156</v>
      </c>
      <c r="M2150" t="s">
        <v>48</v>
      </c>
      <c r="N2150" t="s">
        <v>84</v>
      </c>
      <c r="O2150" t="s">
        <v>67</v>
      </c>
      <c r="P2150" t="s">
        <v>40</v>
      </c>
      <c r="Q2150">
        <v>1</v>
      </c>
      <c r="R2150" s="1">
        <v>45081</v>
      </c>
      <c r="S2150">
        <v>5</v>
      </c>
      <c r="T2150">
        <v>2</v>
      </c>
      <c r="U2150">
        <v>2</v>
      </c>
      <c r="V2150" s="1">
        <v>45125</v>
      </c>
      <c r="W2150" t="s">
        <v>62</v>
      </c>
      <c r="X2150" t="s">
        <v>42</v>
      </c>
      <c r="Y2150" t="s">
        <v>52</v>
      </c>
      <c r="Z2150">
        <v>2</v>
      </c>
      <c r="AA2150">
        <v>118.43</v>
      </c>
      <c r="AB2150">
        <v>21</v>
      </c>
      <c r="AC2150" t="str" cm="1">
        <f t="array" ref="AC2150">_xlfn.IFS(AB2150 &lt;=29, "Young Adult", AB2150 &lt;=44, "Adult", AB2150 &lt;=59, "Middle Age", AB2150 &gt; 59, "Old")</f>
        <v>Young Adult</v>
      </c>
      <c r="AD2150">
        <f t="shared" ca="1" si="66"/>
        <v>6</v>
      </c>
      <c r="AE2150" t="str" cm="1">
        <f t="array" ref="AE2150">_xlfn.IFS(S2150 &lt; 3, "Low", S2150 &lt;= 4, "Medium", S2150 &gt; 4, "High")</f>
        <v>High</v>
      </c>
      <c r="AF2150" t="str" cm="1">
        <f t="array" ref="AF2150">_xlfn.IFS(T2150 &lt; 3, "Unsatisfied", T2150 &lt;= 4, "Neutral", T2150 &gt; 4, "Satisfied" )</f>
        <v>Unsatisfied</v>
      </c>
      <c r="AG2150" t="str" cm="1">
        <f t="array" ref="AG2150">_xlfn.IFS(Q2150 &lt; 3, "Needs Improvement", Q2150 &lt;= 4, "Good", Q2150 &gt; 4, "Excellent" )</f>
        <v>Needs Improvement</v>
      </c>
      <c r="AH2150" t="str">
        <f t="shared" si="67"/>
        <v>Needs Improvement</v>
      </c>
    </row>
    <row r="2151" spans="1:34" x14ac:dyDescent="0.35">
      <c r="A2151">
        <v>2673</v>
      </c>
      <c r="B2151" s="1">
        <v>44568</v>
      </c>
      <c r="C2151" t="s">
        <v>53</v>
      </c>
      <c r="D2151" t="s">
        <v>54</v>
      </c>
      <c r="E2151" t="s">
        <v>30</v>
      </c>
      <c r="F2151" t="s">
        <v>55</v>
      </c>
      <c r="G2151" t="s">
        <v>56</v>
      </c>
      <c r="H2151" t="s">
        <v>55</v>
      </c>
      <c r="I2151" t="s">
        <v>57</v>
      </c>
      <c r="J2151" t="s">
        <v>89</v>
      </c>
      <c r="K2151" s="1">
        <v>36360</v>
      </c>
      <c r="L2151" t="s">
        <v>156</v>
      </c>
      <c r="M2151" t="s">
        <v>48</v>
      </c>
      <c r="N2151" t="s">
        <v>60</v>
      </c>
      <c r="O2151" t="s">
        <v>61</v>
      </c>
      <c r="P2151" t="s">
        <v>40</v>
      </c>
      <c r="Q2151">
        <v>4</v>
      </c>
      <c r="R2151" s="1">
        <v>44847</v>
      </c>
      <c r="S2151">
        <v>5</v>
      </c>
      <c r="T2151">
        <v>1</v>
      </c>
      <c r="U2151">
        <v>1</v>
      </c>
      <c r="V2151" s="1">
        <v>45057</v>
      </c>
      <c r="W2151" t="s">
        <v>50</v>
      </c>
      <c r="X2151" t="s">
        <v>42</v>
      </c>
      <c r="Y2151" t="s">
        <v>52</v>
      </c>
      <c r="Z2151">
        <v>2</v>
      </c>
      <c r="AA2151">
        <v>281.27</v>
      </c>
      <c r="AB2151">
        <v>23</v>
      </c>
      <c r="AC2151" t="str" cm="1">
        <f t="array" ref="AC2151">_xlfn.IFS(AB2151 &lt;=29, "Young Adult", AB2151 &lt;=44, "Adult", AB2151 &lt;=59, "Middle Age", AB2151 &gt; 59, "Old")</f>
        <v>Young Adult</v>
      </c>
      <c r="AD2151">
        <f t="shared" ca="1" si="66"/>
        <v>4</v>
      </c>
      <c r="AE2151" t="str" cm="1">
        <f t="array" ref="AE2151">_xlfn.IFS(S2151 &lt; 3, "Low", S2151 &lt;= 4, "Medium", S2151 &gt; 4, "High")</f>
        <v>High</v>
      </c>
      <c r="AF2151" t="str" cm="1">
        <f t="array" ref="AF2151">_xlfn.IFS(T2151 &lt; 3, "Unsatisfied", T2151 &lt;= 4, "Neutral", T2151 &gt; 4, "Satisfied" )</f>
        <v>Unsatisfied</v>
      </c>
      <c r="AG2151" t="str" cm="1">
        <f t="array" ref="AG2151">_xlfn.IFS(Q2151 &lt; 3, "Needs Improvement", Q2151 &lt;= 4, "Good", Q2151 &gt; 4, "Excellent" )</f>
        <v>Good</v>
      </c>
      <c r="AH2151" t="str">
        <f t="shared" si="67"/>
        <v>Needs Improvement</v>
      </c>
    </row>
    <row r="2152" spans="1:34" x14ac:dyDescent="0.35">
      <c r="A2152">
        <v>2674</v>
      </c>
      <c r="B2152" s="1">
        <v>44757</v>
      </c>
      <c r="C2152" t="s">
        <v>53</v>
      </c>
      <c r="D2152" t="s">
        <v>69</v>
      </c>
      <c r="E2152" t="s">
        <v>30</v>
      </c>
      <c r="F2152" t="s">
        <v>46</v>
      </c>
      <c r="G2152" t="s">
        <v>45</v>
      </c>
      <c r="H2152" t="s">
        <v>46</v>
      </c>
      <c r="I2152" t="s">
        <v>57</v>
      </c>
      <c r="J2152" t="s">
        <v>97</v>
      </c>
      <c r="K2152" s="1">
        <v>25188</v>
      </c>
      <c r="L2152" t="s">
        <v>156</v>
      </c>
      <c r="M2152" t="s">
        <v>48</v>
      </c>
      <c r="N2152" t="s">
        <v>38</v>
      </c>
      <c r="O2152" t="s">
        <v>39</v>
      </c>
      <c r="P2152" t="s">
        <v>40</v>
      </c>
      <c r="Q2152">
        <v>1</v>
      </c>
      <c r="R2152" s="1">
        <v>44871</v>
      </c>
      <c r="S2152">
        <v>1</v>
      </c>
      <c r="T2152">
        <v>1</v>
      </c>
      <c r="U2152">
        <v>4</v>
      </c>
      <c r="V2152" s="1">
        <v>45021</v>
      </c>
      <c r="W2152" t="s">
        <v>50</v>
      </c>
      <c r="X2152" t="s">
        <v>51</v>
      </c>
      <c r="Y2152" t="s">
        <v>52</v>
      </c>
      <c r="Z2152">
        <v>5</v>
      </c>
      <c r="AA2152">
        <v>283.64999999999998</v>
      </c>
      <c r="AB2152">
        <v>54</v>
      </c>
      <c r="AC2152" t="str" cm="1">
        <f t="array" ref="AC2152">_xlfn.IFS(AB2152 &lt;=29, "Young Adult", AB2152 &lt;=44, "Adult", AB2152 &lt;=59, "Middle Age", AB2152 &gt; 59, "Old")</f>
        <v>Middle Age</v>
      </c>
      <c r="AD2152">
        <f t="shared" ca="1" si="66"/>
        <v>3</v>
      </c>
      <c r="AE2152" t="str" cm="1">
        <f t="array" ref="AE2152">_xlfn.IFS(S2152 &lt; 3, "Low", S2152 &lt;= 4, "Medium", S2152 &gt; 4, "High")</f>
        <v>Low</v>
      </c>
      <c r="AF2152" t="str" cm="1">
        <f t="array" ref="AF2152">_xlfn.IFS(T2152 &lt; 3, "Unsatisfied", T2152 &lt;= 4, "Neutral", T2152 &gt; 4, "Satisfied" )</f>
        <v>Unsatisfied</v>
      </c>
      <c r="AG2152" t="str" cm="1">
        <f t="array" ref="AG2152">_xlfn.IFS(Q2152 &lt; 3, "Needs Improvement", Q2152 &lt;= 4, "Good", Q2152 &gt; 4, "Excellent" )</f>
        <v>Needs Improvement</v>
      </c>
      <c r="AH2152" t="str">
        <f t="shared" si="67"/>
        <v>Needs Improvement</v>
      </c>
    </row>
    <row r="2153" spans="1:34" x14ac:dyDescent="0.35">
      <c r="A2153">
        <v>2675</v>
      </c>
      <c r="B2153" s="1">
        <v>44164</v>
      </c>
      <c r="C2153" t="s">
        <v>53</v>
      </c>
      <c r="D2153" t="s">
        <v>29</v>
      </c>
      <c r="E2153" t="s">
        <v>30</v>
      </c>
      <c r="F2153" t="s">
        <v>46</v>
      </c>
      <c r="G2153" t="s">
        <v>32</v>
      </c>
      <c r="H2153" t="s">
        <v>46</v>
      </c>
      <c r="I2153" t="s">
        <v>57</v>
      </c>
      <c r="J2153" t="s">
        <v>79</v>
      </c>
      <c r="K2153" s="1">
        <v>16960</v>
      </c>
      <c r="L2153" t="s">
        <v>158</v>
      </c>
      <c r="M2153" t="s">
        <v>48</v>
      </c>
      <c r="N2153" t="s">
        <v>49</v>
      </c>
      <c r="O2153" t="s">
        <v>77</v>
      </c>
      <c r="P2153" t="s">
        <v>40</v>
      </c>
      <c r="Q2153">
        <v>5</v>
      </c>
      <c r="R2153" s="1">
        <v>44956</v>
      </c>
      <c r="S2153">
        <v>2</v>
      </c>
      <c r="T2153">
        <v>4</v>
      </c>
      <c r="U2153">
        <v>4</v>
      </c>
      <c r="V2153" s="1">
        <v>44841</v>
      </c>
      <c r="W2153" t="s">
        <v>50</v>
      </c>
      <c r="X2153" t="s">
        <v>42</v>
      </c>
      <c r="Y2153" t="s">
        <v>63</v>
      </c>
      <c r="Z2153">
        <v>3</v>
      </c>
      <c r="AA2153">
        <v>475.75</v>
      </c>
      <c r="AB2153">
        <v>74</v>
      </c>
      <c r="AC2153" t="str" cm="1">
        <f t="array" ref="AC2153">_xlfn.IFS(AB2153 &lt;=29, "Young Adult", AB2153 &lt;=44, "Adult", AB2153 &lt;=59, "Middle Age", AB2153 &gt; 59, "Old")</f>
        <v>Old</v>
      </c>
      <c r="AD2153">
        <f t="shared" ca="1" si="66"/>
        <v>5</v>
      </c>
      <c r="AE2153" t="str" cm="1">
        <f t="array" ref="AE2153">_xlfn.IFS(S2153 &lt; 3, "Low", S2153 &lt;= 4, "Medium", S2153 &gt; 4, "High")</f>
        <v>Low</v>
      </c>
      <c r="AF2153" t="str" cm="1">
        <f t="array" ref="AF2153">_xlfn.IFS(T2153 &lt; 3, "Unsatisfied", T2153 &lt;= 4, "Neutral", T2153 &gt; 4, "Satisfied" )</f>
        <v>Neutral</v>
      </c>
      <c r="AG2153" t="str" cm="1">
        <f t="array" ref="AG2153">_xlfn.IFS(Q2153 &lt; 3, "Needs Improvement", Q2153 &lt;= 4, "Good", Q2153 &gt; 4, "Excellent" )</f>
        <v>Excellent</v>
      </c>
      <c r="AH2153" t="str">
        <f t="shared" si="67"/>
        <v>Effective</v>
      </c>
    </row>
    <row r="2154" spans="1:34" x14ac:dyDescent="0.35">
      <c r="A2154">
        <v>2676</v>
      </c>
      <c r="B2154" s="1">
        <v>43544</v>
      </c>
      <c r="C2154" t="s">
        <v>53</v>
      </c>
      <c r="D2154" t="s">
        <v>85</v>
      </c>
      <c r="E2154" t="s">
        <v>30</v>
      </c>
      <c r="F2154" t="s">
        <v>46</v>
      </c>
      <c r="G2154" t="s">
        <v>32</v>
      </c>
      <c r="H2154" t="s">
        <v>46</v>
      </c>
      <c r="I2154" t="s">
        <v>57</v>
      </c>
      <c r="J2154" t="s">
        <v>79</v>
      </c>
      <c r="K2154" s="1">
        <v>26512</v>
      </c>
      <c r="L2154" t="s">
        <v>158</v>
      </c>
      <c r="M2154" t="s">
        <v>48</v>
      </c>
      <c r="N2154" t="s">
        <v>84</v>
      </c>
      <c r="O2154" t="s">
        <v>61</v>
      </c>
      <c r="P2154" t="s">
        <v>40</v>
      </c>
      <c r="Q2154">
        <v>2</v>
      </c>
      <c r="R2154" s="1">
        <v>44850</v>
      </c>
      <c r="S2154">
        <v>4</v>
      </c>
      <c r="T2154">
        <v>3</v>
      </c>
      <c r="U2154">
        <v>4</v>
      </c>
      <c r="V2154" s="1">
        <v>44845</v>
      </c>
      <c r="W2154" t="s">
        <v>41</v>
      </c>
      <c r="X2154" t="s">
        <v>51</v>
      </c>
      <c r="Y2154" t="s">
        <v>43</v>
      </c>
      <c r="Z2154">
        <v>3</v>
      </c>
      <c r="AA2154">
        <v>188.07</v>
      </c>
      <c r="AB2154">
        <v>47</v>
      </c>
      <c r="AC2154" t="str" cm="1">
        <f t="array" ref="AC2154">_xlfn.IFS(AB2154 &lt;=29, "Young Adult", AB2154 &lt;=44, "Adult", AB2154 &lt;=59, "Middle Age", AB2154 &gt; 59, "Old")</f>
        <v>Middle Age</v>
      </c>
      <c r="AD2154">
        <f t="shared" ca="1" si="66"/>
        <v>7</v>
      </c>
      <c r="AE2154" t="str" cm="1">
        <f t="array" ref="AE2154">_xlfn.IFS(S2154 &lt; 3, "Low", S2154 &lt;= 4, "Medium", S2154 &gt; 4, "High")</f>
        <v>Medium</v>
      </c>
      <c r="AF2154" t="str" cm="1">
        <f t="array" ref="AF2154">_xlfn.IFS(T2154 &lt; 3, "Unsatisfied", T2154 &lt;= 4, "Neutral", T2154 &gt; 4, "Satisfied" )</f>
        <v>Neutral</v>
      </c>
      <c r="AG2154" t="str" cm="1">
        <f t="array" ref="AG2154">_xlfn.IFS(Q2154 &lt; 3, "Needs Improvement", Q2154 &lt;= 4, "Good", Q2154 &gt; 4, "Excellent" )</f>
        <v>Needs Improvement</v>
      </c>
      <c r="AH2154" t="str">
        <f t="shared" si="67"/>
        <v>Needs Improvement</v>
      </c>
    </row>
    <row r="2155" spans="1:34" x14ac:dyDescent="0.35">
      <c r="A2155">
        <v>2677</v>
      </c>
      <c r="B2155" s="1">
        <v>43540</v>
      </c>
      <c r="C2155" t="s">
        <v>53</v>
      </c>
      <c r="D2155" t="s">
        <v>44</v>
      </c>
      <c r="E2155" t="s">
        <v>30</v>
      </c>
      <c r="F2155" t="s">
        <v>31</v>
      </c>
      <c r="G2155" t="s">
        <v>56</v>
      </c>
      <c r="H2155" t="s">
        <v>55</v>
      </c>
      <c r="I2155" t="s">
        <v>57</v>
      </c>
      <c r="J2155" t="s">
        <v>89</v>
      </c>
      <c r="K2155" s="1">
        <v>33159</v>
      </c>
      <c r="L2155" t="s">
        <v>162</v>
      </c>
      <c r="M2155" t="s">
        <v>48</v>
      </c>
      <c r="N2155" t="s">
        <v>49</v>
      </c>
      <c r="O2155" t="s">
        <v>77</v>
      </c>
      <c r="P2155" t="s">
        <v>40</v>
      </c>
      <c r="Q2155">
        <v>1</v>
      </c>
      <c r="R2155" s="1">
        <v>44894</v>
      </c>
      <c r="S2155">
        <v>2</v>
      </c>
      <c r="T2155">
        <v>1</v>
      </c>
      <c r="U2155">
        <v>5</v>
      </c>
      <c r="V2155" s="1">
        <v>44925</v>
      </c>
      <c r="W2155" t="s">
        <v>68</v>
      </c>
      <c r="X2155" t="s">
        <v>51</v>
      </c>
      <c r="Y2155" t="s">
        <v>52</v>
      </c>
      <c r="Z2155">
        <v>4</v>
      </c>
      <c r="AA2155">
        <v>843.69</v>
      </c>
      <c r="AB2155">
        <v>29</v>
      </c>
      <c r="AC2155" t="str" cm="1">
        <f t="array" ref="AC2155">_xlfn.IFS(AB2155 &lt;=29, "Young Adult", AB2155 &lt;=44, "Adult", AB2155 &lt;=59, "Middle Age", AB2155 &gt; 59, "Old")</f>
        <v>Young Adult</v>
      </c>
      <c r="AD2155">
        <f t="shared" ca="1" si="66"/>
        <v>7</v>
      </c>
      <c r="AE2155" t="str" cm="1">
        <f t="array" ref="AE2155">_xlfn.IFS(S2155 &lt; 3, "Low", S2155 &lt;= 4, "Medium", S2155 &gt; 4, "High")</f>
        <v>Low</v>
      </c>
      <c r="AF2155" t="str" cm="1">
        <f t="array" ref="AF2155">_xlfn.IFS(T2155 &lt; 3, "Unsatisfied", T2155 &lt;= 4, "Neutral", T2155 &gt; 4, "Satisfied" )</f>
        <v>Unsatisfied</v>
      </c>
      <c r="AG2155" t="str" cm="1">
        <f t="array" ref="AG2155">_xlfn.IFS(Q2155 &lt; 3, "Needs Improvement", Q2155 &lt;= 4, "Good", Q2155 &gt; 4, "Excellent" )</f>
        <v>Needs Improvement</v>
      </c>
      <c r="AH2155" t="str">
        <f t="shared" si="67"/>
        <v>Needs Improvement</v>
      </c>
    </row>
    <row r="2156" spans="1:34" x14ac:dyDescent="0.35">
      <c r="A2156">
        <v>2678</v>
      </c>
      <c r="B2156" s="1">
        <v>44346</v>
      </c>
      <c r="C2156" t="s">
        <v>53</v>
      </c>
      <c r="D2156" t="s">
        <v>87</v>
      </c>
      <c r="E2156" t="s">
        <v>30</v>
      </c>
      <c r="F2156" t="s">
        <v>55</v>
      </c>
      <c r="G2156" t="s">
        <v>32</v>
      </c>
      <c r="H2156" t="s">
        <v>46</v>
      </c>
      <c r="I2156" t="s">
        <v>57</v>
      </c>
      <c r="J2156" t="s">
        <v>70</v>
      </c>
      <c r="K2156" s="1">
        <v>24228</v>
      </c>
      <c r="L2156" t="s">
        <v>153</v>
      </c>
      <c r="M2156" t="s">
        <v>48</v>
      </c>
      <c r="N2156" t="s">
        <v>38</v>
      </c>
      <c r="O2156" t="s">
        <v>61</v>
      </c>
      <c r="P2156" t="s">
        <v>40</v>
      </c>
      <c r="Q2156">
        <v>5</v>
      </c>
      <c r="R2156" s="1">
        <v>45125</v>
      </c>
      <c r="S2156">
        <v>5</v>
      </c>
      <c r="T2156">
        <v>3</v>
      </c>
      <c r="U2156">
        <v>3</v>
      </c>
      <c r="V2156" s="1">
        <v>45022</v>
      </c>
      <c r="W2156" t="s">
        <v>62</v>
      </c>
      <c r="X2156" t="s">
        <v>51</v>
      </c>
      <c r="Y2156" t="s">
        <v>43</v>
      </c>
      <c r="Z2156">
        <v>3</v>
      </c>
      <c r="AA2156">
        <v>166.28</v>
      </c>
      <c r="AB2156">
        <v>55</v>
      </c>
      <c r="AC2156" t="str" cm="1">
        <f t="array" ref="AC2156">_xlfn.IFS(AB2156 &lt;=29, "Young Adult", AB2156 &lt;=44, "Adult", AB2156 &lt;=59, "Middle Age", AB2156 &gt; 59, "Old")</f>
        <v>Middle Age</v>
      </c>
      <c r="AD2156">
        <f t="shared" ca="1" si="66"/>
        <v>5</v>
      </c>
      <c r="AE2156" t="str" cm="1">
        <f t="array" ref="AE2156">_xlfn.IFS(S2156 &lt; 3, "Low", S2156 &lt;= 4, "Medium", S2156 &gt; 4, "High")</f>
        <v>High</v>
      </c>
      <c r="AF2156" t="str" cm="1">
        <f t="array" ref="AF2156">_xlfn.IFS(T2156 &lt; 3, "Unsatisfied", T2156 &lt;= 4, "Neutral", T2156 &gt; 4, "Satisfied" )</f>
        <v>Neutral</v>
      </c>
      <c r="AG2156" t="str" cm="1">
        <f t="array" ref="AG2156">_xlfn.IFS(Q2156 &lt; 3, "Needs Improvement", Q2156 &lt;= 4, "Good", Q2156 &gt; 4, "Excellent" )</f>
        <v>Excellent</v>
      </c>
      <c r="AH2156" t="str">
        <f t="shared" si="67"/>
        <v>Needs Improvement</v>
      </c>
    </row>
    <row r="2157" spans="1:34" x14ac:dyDescent="0.35">
      <c r="A2157">
        <v>2679</v>
      </c>
      <c r="B2157" s="1">
        <v>44882</v>
      </c>
      <c r="C2157" t="s">
        <v>53</v>
      </c>
      <c r="D2157" t="s">
        <v>64</v>
      </c>
      <c r="E2157" t="s">
        <v>30</v>
      </c>
      <c r="F2157" t="s">
        <v>31</v>
      </c>
      <c r="G2157" t="s">
        <v>45</v>
      </c>
      <c r="H2157" t="s">
        <v>46</v>
      </c>
      <c r="I2157" t="s">
        <v>57</v>
      </c>
      <c r="J2157" t="s">
        <v>65</v>
      </c>
      <c r="K2157" s="1">
        <v>18921</v>
      </c>
      <c r="L2157" t="s">
        <v>153</v>
      </c>
      <c r="M2157" t="s">
        <v>48</v>
      </c>
      <c r="N2157" t="s">
        <v>49</v>
      </c>
      <c r="O2157" t="s">
        <v>77</v>
      </c>
      <c r="P2157" t="s">
        <v>40</v>
      </c>
      <c r="Q2157">
        <v>5</v>
      </c>
      <c r="R2157" s="1">
        <v>44959</v>
      </c>
      <c r="S2157">
        <v>4</v>
      </c>
      <c r="T2157">
        <v>4</v>
      </c>
      <c r="U2157">
        <v>1</v>
      </c>
      <c r="V2157" s="1">
        <v>44790</v>
      </c>
      <c r="W2157" t="s">
        <v>92</v>
      </c>
      <c r="X2157" t="s">
        <v>51</v>
      </c>
      <c r="Y2157" t="s">
        <v>63</v>
      </c>
      <c r="Z2157">
        <v>2</v>
      </c>
      <c r="AA2157">
        <v>119.62</v>
      </c>
      <c r="AB2157">
        <v>71</v>
      </c>
      <c r="AC2157" t="str" cm="1">
        <f t="array" ref="AC2157">_xlfn.IFS(AB2157 &lt;=29, "Young Adult", AB2157 &lt;=44, "Adult", AB2157 &lt;=59, "Middle Age", AB2157 &gt; 59, "Old")</f>
        <v>Old</v>
      </c>
      <c r="AD2157">
        <f t="shared" ca="1" si="66"/>
        <v>3</v>
      </c>
      <c r="AE2157" t="str" cm="1">
        <f t="array" ref="AE2157">_xlfn.IFS(S2157 &lt; 3, "Low", S2157 &lt;= 4, "Medium", S2157 &gt; 4, "High")</f>
        <v>Medium</v>
      </c>
      <c r="AF2157" t="str" cm="1">
        <f t="array" ref="AF2157">_xlfn.IFS(T2157 &lt; 3, "Unsatisfied", T2157 &lt;= 4, "Neutral", T2157 &gt; 4, "Satisfied" )</f>
        <v>Neutral</v>
      </c>
      <c r="AG2157" t="str" cm="1">
        <f t="array" ref="AG2157">_xlfn.IFS(Q2157 &lt; 3, "Needs Improvement", Q2157 &lt;= 4, "Good", Q2157 &gt; 4, "Excellent" )</f>
        <v>Excellent</v>
      </c>
      <c r="AH2157" t="str">
        <f t="shared" si="67"/>
        <v>Effective</v>
      </c>
    </row>
    <row r="2158" spans="1:34" x14ac:dyDescent="0.35">
      <c r="A2158">
        <v>2680</v>
      </c>
      <c r="B2158" s="1">
        <v>44190</v>
      </c>
      <c r="C2158" t="s">
        <v>53</v>
      </c>
      <c r="D2158" t="s">
        <v>94</v>
      </c>
      <c r="E2158" t="s">
        <v>30</v>
      </c>
      <c r="F2158" t="s">
        <v>31</v>
      </c>
      <c r="G2158" t="s">
        <v>45</v>
      </c>
      <c r="H2158" t="s">
        <v>55</v>
      </c>
      <c r="I2158" t="s">
        <v>57</v>
      </c>
      <c r="J2158" t="s">
        <v>109</v>
      </c>
      <c r="K2158" s="1">
        <v>17556</v>
      </c>
      <c r="L2158" t="s">
        <v>153</v>
      </c>
      <c r="M2158" t="s">
        <v>48</v>
      </c>
      <c r="N2158" t="s">
        <v>72</v>
      </c>
      <c r="O2158" t="s">
        <v>61</v>
      </c>
      <c r="P2158" t="s">
        <v>40</v>
      </c>
      <c r="Q2158">
        <v>2</v>
      </c>
      <c r="R2158" s="1">
        <v>44804</v>
      </c>
      <c r="S2158">
        <v>1</v>
      </c>
      <c r="T2158">
        <v>4</v>
      </c>
      <c r="U2158">
        <v>4</v>
      </c>
      <c r="V2158" s="1">
        <v>45057</v>
      </c>
      <c r="W2158" t="s">
        <v>50</v>
      </c>
      <c r="X2158" t="s">
        <v>42</v>
      </c>
      <c r="Y2158" t="s">
        <v>43</v>
      </c>
      <c r="Z2158">
        <v>2</v>
      </c>
      <c r="AA2158">
        <v>400.81</v>
      </c>
      <c r="AB2158">
        <v>72</v>
      </c>
      <c r="AC2158" t="str" cm="1">
        <f t="array" ref="AC2158">_xlfn.IFS(AB2158 &lt;=29, "Young Adult", AB2158 &lt;=44, "Adult", AB2158 &lt;=59, "Middle Age", AB2158 &gt; 59, "Old")</f>
        <v>Old</v>
      </c>
      <c r="AD2158">
        <f t="shared" ca="1" si="66"/>
        <v>5</v>
      </c>
      <c r="AE2158" t="str" cm="1">
        <f t="array" ref="AE2158">_xlfn.IFS(S2158 &lt; 3, "Low", S2158 &lt;= 4, "Medium", S2158 &gt; 4, "High")</f>
        <v>Low</v>
      </c>
      <c r="AF2158" t="str" cm="1">
        <f t="array" ref="AF2158">_xlfn.IFS(T2158 &lt; 3, "Unsatisfied", T2158 &lt;= 4, "Neutral", T2158 &gt; 4, "Satisfied" )</f>
        <v>Neutral</v>
      </c>
      <c r="AG2158" t="str" cm="1">
        <f t="array" ref="AG2158">_xlfn.IFS(Q2158 &lt; 3, "Needs Improvement", Q2158 &lt;= 4, "Good", Q2158 &gt; 4, "Excellent" )</f>
        <v>Needs Improvement</v>
      </c>
      <c r="AH2158" t="str">
        <f t="shared" si="67"/>
        <v>Needs Improvement</v>
      </c>
    </row>
    <row r="2159" spans="1:34" x14ac:dyDescent="0.35">
      <c r="A2159">
        <v>2681</v>
      </c>
      <c r="B2159" s="1">
        <v>43998</v>
      </c>
      <c r="C2159" t="s">
        <v>53</v>
      </c>
      <c r="D2159" t="s">
        <v>74</v>
      </c>
      <c r="E2159" t="s">
        <v>30</v>
      </c>
      <c r="F2159" t="s">
        <v>46</v>
      </c>
      <c r="G2159" t="s">
        <v>32</v>
      </c>
      <c r="H2159" t="s">
        <v>55</v>
      </c>
      <c r="I2159" t="s">
        <v>57</v>
      </c>
      <c r="J2159" t="s">
        <v>70</v>
      </c>
      <c r="K2159" s="1">
        <v>30716</v>
      </c>
      <c r="L2159" t="s">
        <v>153</v>
      </c>
      <c r="M2159" t="s">
        <v>48</v>
      </c>
      <c r="N2159" t="s">
        <v>72</v>
      </c>
      <c r="O2159" t="s">
        <v>67</v>
      </c>
      <c r="P2159" t="s">
        <v>40</v>
      </c>
      <c r="Q2159">
        <v>1</v>
      </c>
      <c r="R2159" s="1">
        <v>45129</v>
      </c>
      <c r="S2159">
        <v>3</v>
      </c>
      <c r="T2159">
        <v>3</v>
      </c>
      <c r="U2159">
        <v>3</v>
      </c>
      <c r="V2159" s="1">
        <v>44952</v>
      </c>
      <c r="W2159" t="s">
        <v>41</v>
      </c>
      <c r="X2159" t="s">
        <v>42</v>
      </c>
      <c r="Y2159" t="s">
        <v>63</v>
      </c>
      <c r="Z2159">
        <v>1</v>
      </c>
      <c r="AA2159">
        <v>318.38</v>
      </c>
      <c r="AB2159">
        <v>36</v>
      </c>
      <c r="AC2159" t="str" cm="1">
        <f t="array" ref="AC2159">_xlfn.IFS(AB2159 &lt;=29, "Young Adult", AB2159 &lt;=44, "Adult", AB2159 &lt;=59, "Middle Age", AB2159 &gt; 59, "Old")</f>
        <v>Adult</v>
      </c>
      <c r="AD2159">
        <f t="shared" ca="1" si="66"/>
        <v>5</v>
      </c>
      <c r="AE2159" t="str" cm="1">
        <f t="array" ref="AE2159">_xlfn.IFS(S2159 &lt; 3, "Low", S2159 &lt;= 4, "Medium", S2159 &gt; 4, "High")</f>
        <v>Medium</v>
      </c>
      <c r="AF2159" t="str" cm="1">
        <f t="array" ref="AF2159">_xlfn.IFS(T2159 &lt; 3, "Unsatisfied", T2159 &lt;= 4, "Neutral", T2159 &gt; 4, "Satisfied" )</f>
        <v>Neutral</v>
      </c>
      <c r="AG2159" t="str" cm="1">
        <f t="array" ref="AG2159">_xlfn.IFS(Q2159 &lt; 3, "Needs Improvement", Q2159 &lt;= 4, "Good", Q2159 &gt; 4, "Excellent" )</f>
        <v>Needs Improvement</v>
      </c>
      <c r="AH2159" t="str">
        <f t="shared" si="67"/>
        <v>Needs Improvement</v>
      </c>
    </row>
    <row r="2160" spans="1:34" x14ac:dyDescent="0.35">
      <c r="A2160">
        <v>2682</v>
      </c>
      <c r="B2160" s="1">
        <v>44040</v>
      </c>
      <c r="C2160" t="s">
        <v>53</v>
      </c>
      <c r="D2160" t="s">
        <v>81</v>
      </c>
      <c r="E2160" t="s">
        <v>30</v>
      </c>
      <c r="F2160" t="s">
        <v>31</v>
      </c>
      <c r="G2160" t="s">
        <v>45</v>
      </c>
      <c r="H2160" t="s">
        <v>33</v>
      </c>
      <c r="I2160" t="s">
        <v>57</v>
      </c>
      <c r="J2160" t="s">
        <v>70</v>
      </c>
      <c r="K2160" s="1">
        <v>27916</v>
      </c>
      <c r="L2160" t="s">
        <v>160</v>
      </c>
      <c r="M2160" t="s">
        <v>48</v>
      </c>
      <c r="N2160" t="s">
        <v>84</v>
      </c>
      <c r="O2160" t="s">
        <v>39</v>
      </c>
      <c r="P2160" t="s">
        <v>40</v>
      </c>
      <c r="Q2160">
        <v>2</v>
      </c>
      <c r="R2160" s="1">
        <v>44867</v>
      </c>
      <c r="S2160">
        <v>1</v>
      </c>
      <c r="T2160">
        <v>2</v>
      </c>
      <c r="U2160">
        <v>2</v>
      </c>
      <c r="V2160" s="1">
        <v>45051</v>
      </c>
      <c r="W2160" t="s">
        <v>92</v>
      </c>
      <c r="X2160" t="s">
        <v>51</v>
      </c>
      <c r="Y2160" t="s">
        <v>43</v>
      </c>
      <c r="Z2160">
        <v>3</v>
      </c>
      <c r="AA2160">
        <v>238.12</v>
      </c>
      <c r="AB2160">
        <v>44</v>
      </c>
      <c r="AC2160" t="str" cm="1">
        <f t="array" ref="AC2160">_xlfn.IFS(AB2160 &lt;=29, "Young Adult", AB2160 &lt;=44, "Adult", AB2160 &lt;=59, "Middle Age", AB2160 &gt; 59, "Old")</f>
        <v>Adult</v>
      </c>
      <c r="AD2160">
        <f t="shared" ca="1" si="66"/>
        <v>5</v>
      </c>
      <c r="AE2160" t="str" cm="1">
        <f t="array" ref="AE2160">_xlfn.IFS(S2160 &lt; 3, "Low", S2160 &lt;= 4, "Medium", S2160 &gt; 4, "High")</f>
        <v>Low</v>
      </c>
      <c r="AF2160" t="str" cm="1">
        <f t="array" ref="AF2160">_xlfn.IFS(T2160 &lt; 3, "Unsatisfied", T2160 &lt;= 4, "Neutral", T2160 &gt; 4, "Satisfied" )</f>
        <v>Unsatisfied</v>
      </c>
      <c r="AG2160" t="str" cm="1">
        <f t="array" ref="AG2160">_xlfn.IFS(Q2160 &lt; 3, "Needs Improvement", Q2160 &lt;= 4, "Good", Q2160 &gt; 4, "Excellent" )</f>
        <v>Needs Improvement</v>
      </c>
      <c r="AH2160" t="str">
        <f t="shared" si="67"/>
        <v>Needs Improvement</v>
      </c>
    </row>
    <row r="2161" spans="1:34" x14ac:dyDescent="0.35">
      <c r="A2161">
        <v>2683</v>
      </c>
      <c r="B2161" s="1">
        <v>44561</v>
      </c>
      <c r="C2161" t="s">
        <v>53</v>
      </c>
      <c r="D2161" t="s">
        <v>54</v>
      </c>
      <c r="E2161" t="s">
        <v>30</v>
      </c>
      <c r="F2161" t="s">
        <v>31</v>
      </c>
      <c r="G2161" t="s">
        <v>45</v>
      </c>
      <c r="H2161" t="s">
        <v>33</v>
      </c>
      <c r="I2161" t="s">
        <v>57</v>
      </c>
      <c r="J2161" t="s">
        <v>65</v>
      </c>
      <c r="K2161" s="1">
        <v>19281</v>
      </c>
      <c r="L2161" t="s">
        <v>155</v>
      </c>
      <c r="M2161" t="s">
        <v>37</v>
      </c>
      <c r="N2161" t="s">
        <v>60</v>
      </c>
      <c r="O2161" t="s">
        <v>77</v>
      </c>
      <c r="P2161" t="s">
        <v>40</v>
      </c>
      <c r="Q2161">
        <v>4</v>
      </c>
      <c r="R2161" s="1">
        <v>44918</v>
      </c>
      <c r="S2161">
        <v>3</v>
      </c>
      <c r="T2161">
        <v>4</v>
      </c>
      <c r="U2161">
        <v>2</v>
      </c>
      <c r="V2161" s="1">
        <v>44799</v>
      </c>
      <c r="W2161" t="s">
        <v>68</v>
      </c>
      <c r="X2161" t="s">
        <v>51</v>
      </c>
      <c r="Y2161" t="s">
        <v>73</v>
      </c>
      <c r="Z2161">
        <v>2</v>
      </c>
      <c r="AA2161">
        <v>412.34</v>
      </c>
      <c r="AB2161">
        <v>69</v>
      </c>
      <c r="AC2161" t="str" cm="1">
        <f t="array" ref="AC2161">_xlfn.IFS(AB2161 &lt;=29, "Young Adult", AB2161 &lt;=44, "Adult", AB2161 &lt;=59, "Middle Age", AB2161 &gt; 59, "Old")</f>
        <v>Old</v>
      </c>
      <c r="AD2161">
        <f t="shared" ca="1" si="66"/>
        <v>4</v>
      </c>
      <c r="AE2161" t="str" cm="1">
        <f t="array" ref="AE2161">_xlfn.IFS(S2161 &lt; 3, "Low", S2161 &lt;= 4, "Medium", S2161 &gt; 4, "High")</f>
        <v>Medium</v>
      </c>
      <c r="AF2161" t="str" cm="1">
        <f t="array" ref="AF2161">_xlfn.IFS(T2161 &lt; 3, "Unsatisfied", T2161 &lt;= 4, "Neutral", T2161 &gt; 4, "Satisfied" )</f>
        <v>Neutral</v>
      </c>
      <c r="AG2161" t="str" cm="1">
        <f t="array" ref="AG2161">_xlfn.IFS(Q2161 &lt; 3, "Needs Improvement", Q2161 &lt;= 4, "Good", Q2161 &gt; 4, "Excellent" )</f>
        <v>Good</v>
      </c>
      <c r="AH2161" t="str">
        <f t="shared" si="67"/>
        <v>Needs Improvement</v>
      </c>
    </row>
    <row r="2162" spans="1:34" x14ac:dyDescent="0.35">
      <c r="A2162">
        <v>2684</v>
      </c>
      <c r="B2162" s="1">
        <v>44599</v>
      </c>
      <c r="C2162" t="s">
        <v>137</v>
      </c>
      <c r="D2162" t="s">
        <v>69</v>
      </c>
      <c r="E2162" t="s">
        <v>30</v>
      </c>
      <c r="F2162" t="s">
        <v>55</v>
      </c>
      <c r="G2162" t="s">
        <v>32</v>
      </c>
      <c r="H2162" t="s">
        <v>46</v>
      </c>
      <c r="I2162" t="s">
        <v>57</v>
      </c>
      <c r="J2162" t="s">
        <v>58</v>
      </c>
      <c r="K2162" s="1">
        <v>30596</v>
      </c>
      <c r="L2162" t="s">
        <v>36</v>
      </c>
      <c r="M2162" t="s">
        <v>37</v>
      </c>
      <c r="N2162" t="s">
        <v>38</v>
      </c>
      <c r="O2162" t="s">
        <v>39</v>
      </c>
      <c r="P2162" t="s">
        <v>40</v>
      </c>
      <c r="Q2162">
        <v>5</v>
      </c>
      <c r="R2162" s="1">
        <v>44818</v>
      </c>
      <c r="S2162">
        <v>3</v>
      </c>
      <c r="T2162">
        <v>4</v>
      </c>
      <c r="U2162">
        <v>2</v>
      </c>
      <c r="V2162" s="1">
        <v>44949</v>
      </c>
      <c r="W2162" t="s">
        <v>92</v>
      </c>
      <c r="X2162" t="s">
        <v>42</v>
      </c>
      <c r="Y2162" t="s">
        <v>73</v>
      </c>
      <c r="Z2162">
        <v>5</v>
      </c>
      <c r="AA2162">
        <v>776.58</v>
      </c>
      <c r="AB2162">
        <v>39</v>
      </c>
      <c r="AC2162" t="str" cm="1">
        <f t="array" ref="AC2162">_xlfn.IFS(AB2162 &lt;=29, "Young Adult", AB2162 &lt;=44, "Adult", AB2162 &lt;=59, "Middle Age", AB2162 &gt; 59, "Old")</f>
        <v>Adult</v>
      </c>
      <c r="AD2162">
        <f t="shared" ca="1" si="66"/>
        <v>4</v>
      </c>
      <c r="AE2162" t="str" cm="1">
        <f t="array" ref="AE2162">_xlfn.IFS(S2162 &lt; 3, "Low", S2162 &lt;= 4, "Medium", S2162 &gt; 4, "High")</f>
        <v>Medium</v>
      </c>
      <c r="AF2162" t="str" cm="1">
        <f t="array" ref="AF2162">_xlfn.IFS(T2162 &lt; 3, "Unsatisfied", T2162 &lt;= 4, "Neutral", T2162 &gt; 4, "Satisfied" )</f>
        <v>Neutral</v>
      </c>
      <c r="AG2162" t="str" cm="1">
        <f t="array" ref="AG2162">_xlfn.IFS(Q2162 &lt; 3, "Needs Improvement", Q2162 &lt;= 4, "Good", Q2162 &gt; 4, "Excellent" )</f>
        <v>Excellent</v>
      </c>
      <c r="AH2162" t="str">
        <f t="shared" si="67"/>
        <v>Highly Effective</v>
      </c>
    </row>
    <row r="2163" spans="1:34" x14ac:dyDescent="0.35">
      <c r="A2163">
        <v>2685</v>
      </c>
      <c r="B2163" s="1">
        <v>44523</v>
      </c>
      <c r="C2163" t="s">
        <v>137</v>
      </c>
      <c r="D2163" t="s">
        <v>29</v>
      </c>
      <c r="E2163" t="s">
        <v>30</v>
      </c>
      <c r="F2163" t="s">
        <v>55</v>
      </c>
      <c r="G2163" t="s">
        <v>56</v>
      </c>
      <c r="H2163" t="s">
        <v>33</v>
      </c>
      <c r="I2163" t="s">
        <v>57</v>
      </c>
      <c r="J2163" t="s">
        <v>58</v>
      </c>
      <c r="K2163" s="1">
        <v>23597</v>
      </c>
      <c r="L2163" t="s">
        <v>36</v>
      </c>
      <c r="M2163" t="s">
        <v>37</v>
      </c>
      <c r="N2163" t="s">
        <v>72</v>
      </c>
      <c r="O2163" t="s">
        <v>77</v>
      </c>
      <c r="P2163" t="s">
        <v>40</v>
      </c>
      <c r="Q2163">
        <v>2</v>
      </c>
      <c r="R2163" s="1">
        <v>45116</v>
      </c>
      <c r="S2163">
        <v>3</v>
      </c>
      <c r="T2163">
        <v>1</v>
      </c>
      <c r="U2163">
        <v>1</v>
      </c>
      <c r="V2163" s="1">
        <v>44964</v>
      </c>
      <c r="W2163" t="s">
        <v>62</v>
      </c>
      <c r="X2163" t="s">
        <v>51</v>
      </c>
      <c r="Y2163" t="s">
        <v>73</v>
      </c>
      <c r="Z2163">
        <v>4</v>
      </c>
      <c r="AA2163">
        <v>231.34</v>
      </c>
      <c r="AB2163">
        <v>57</v>
      </c>
      <c r="AC2163" t="str" cm="1">
        <f t="array" ref="AC2163">_xlfn.IFS(AB2163 &lt;=29, "Young Adult", AB2163 &lt;=44, "Adult", AB2163 &lt;=59, "Middle Age", AB2163 &gt; 59, "Old")</f>
        <v>Middle Age</v>
      </c>
      <c r="AD2163">
        <f t="shared" ca="1" si="66"/>
        <v>4</v>
      </c>
      <c r="AE2163" t="str" cm="1">
        <f t="array" ref="AE2163">_xlfn.IFS(S2163 &lt; 3, "Low", S2163 &lt;= 4, "Medium", S2163 &gt; 4, "High")</f>
        <v>Medium</v>
      </c>
      <c r="AF2163" t="str" cm="1">
        <f t="array" ref="AF2163">_xlfn.IFS(T2163 &lt; 3, "Unsatisfied", T2163 &lt;= 4, "Neutral", T2163 &gt; 4, "Satisfied" )</f>
        <v>Unsatisfied</v>
      </c>
      <c r="AG2163" t="str" cm="1">
        <f t="array" ref="AG2163">_xlfn.IFS(Q2163 &lt; 3, "Needs Improvement", Q2163 &lt;= 4, "Good", Q2163 &gt; 4, "Excellent" )</f>
        <v>Needs Improvement</v>
      </c>
      <c r="AH2163" t="str">
        <f t="shared" si="67"/>
        <v>Needs Improvement</v>
      </c>
    </row>
    <row r="2164" spans="1:34" x14ac:dyDescent="0.35">
      <c r="A2164">
        <v>2686</v>
      </c>
      <c r="B2164" s="1">
        <v>44423</v>
      </c>
      <c r="C2164" t="s">
        <v>53</v>
      </c>
      <c r="D2164" t="s">
        <v>94</v>
      </c>
      <c r="E2164" t="s">
        <v>30</v>
      </c>
      <c r="F2164" t="s">
        <v>31</v>
      </c>
      <c r="G2164" t="s">
        <v>32</v>
      </c>
      <c r="H2164" t="s">
        <v>46</v>
      </c>
      <c r="I2164" t="s">
        <v>57</v>
      </c>
      <c r="J2164" t="s">
        <v>96</v>
      </c>
      <c r="K2164" s="1">
        <v>20218</v>
      </c>
      <c r="L2164" t="s">
        <v>36</v>
      </c>
      <c r="M2164" t="s">
        <v>48</v>
      </c>
      <c r="N2164" t="s">
        <v>60</v>
      </c>
      <c r="O2164" t="s">
        <v>61</v>
      </c>
      <c r="P2164" t="s">
        <v>40</v>
      </c>
      <c r="Q2164">
        <v>4</v>
      </c>
      <c r="R2164" s="1">
        <v>44949</v>
      </c>
      <c r="S2164">
        <v>5</v>
      </c>
      <c r="T2164">
        <v>3</v>
      </c>
      <c r="U2164">
        <v>4</v>
      </c>
      <c r="V2164" s="1">
        <v>44877</v>
      </c>
      <c r="W2164" t="s">
        <v>62</v>
      </c>
      <c r="X2164" t="s">
        <v>51</v>
      </c>
      <c r="Y2164" t="s">
        <v>63</v>
      </c>
      <c r="Z2164">
        <v>1</v>
      </c>
      <c r="AA2164">
        <v>278.7</v>
      </c>
      <c r="AB2164">
        <v>66</v>
      </c>
      <c r="AC2164" t="str" cm="1">
        <f t="array" ref="AC2164">_xlfn.IFS(AB2164 &lt;=29, "Young Adult", AB2164 &lt;=44, "Adult", AB2164 &lt;=59, "Middle Age", AB2164 &gt; 59, "Old")</f>
        <v>Old</v>
      </c>
      <c r="AD2164">
        <f t="shared" ca="1" si="66"/>
        <v>4</v>
      </c>
      <c r="AE2164" t="str" cm="1">
        <f t="array" ref="AE2164">_xlfn.IFS(S2164 &lt; 3, "Low", S2164 &lt;= 4, "Medium", S2164 &gt; 4, "High")</f>
        <v>High</v>
      </c>
      <c r="AF2164" t="str" cm="1">
        <f t="array" ref="AF2164">_xlfn.IFS(T2164 &lt; 3, "Unsatisfied", T2164 &lt;= 4, "Neutral", T2164 &gt; 4, "Satisfied" )</f>
        <v>Neutral</v>
      </c>
      <c r="AG2164" t="str" cm="1">
        <f t="array" ref="AG2164">_xlfn.IFS(Q2164 &lt; 3, "Needs Improvement", Q2164 &lt;= 4, "Good", Q2164 &gt; 4, "Excellent" )</f>
        <v>Good</v>
      </c>
      <c r="AH2164" t="str">
        <f t="shared" si="67"/>
        <v>Effective</v>
      </c>
    </row>
    <row r="2165" spans="1:34" x14ac:dyDescent="0.35">
      <c r="A2165">
        <v>2687</v>
      </c>
      <c r="B2165" s="1">
        <v>44368</v>
      </c>
      <c r="C2165" t="s">
        <v>53</v>
      </c>
      <c r="D2165" t="s">
        <v>74</v>
      </c>
      <c r="E2165" t="s">
        <v>30</v>
      </c>
      <c r="F2165" t="s">
        <v>46</v>
      </c>
      <c r="G2165" t="s">
        <v>45</v>
      </c>
      <c r="H2165" t="s">
        <v>55</v>
      </c>
      <c r="I2165" t="s">
        <v>57</v>
      </c>
      <c r="J2165" t="s">
        <v>79</v>
      </c>
      <c r="K2165" s="1">
        <v>16512</v>
      </c>
      <c r="L2165" t="s">
        <v>156</v>
      </c>
      <c r="M2165" t="s">
        <v>48</v>
      </c>
      <c r="N2165" t="s">
        <v>38</v>
      </c>
      <c r="O2165" t="s">
        <v>61</v>
      </c>
      <c r="P2165" t="s">
        <v>40</v>
      </c>
      <c r="Q2165">
        <v>2</v>
      </c>
      <c r="R2165" s="1">
        <v>44977</v>
      </c>
      <c r="S2165">
        <v>4</v>
      </c>
      <c r="T2165">
        <v>5</v>
      </c>
      <c r="U2165">
        <v>5</v>
      </c>
      <c r="V2165" s="1">
        <v>45127</v>
      </c>
      <c r="W2165" t="s">
        <v>68</v>
      </c>
      <c r="X2165" t="s">
        <v>51</v>
      </c>
      <c r="Y2165" t="s">
        <v>52</v>
      </c>
      <c r="Z2165">
        <v>1</v>
      </c>
      <c r="AA2165">
        <v>272.22000000000003</v>
      </c>
      <c r="AB2165">
        <v>76</v>
      </c>
      <c r="AC2165" t="str" cm="1">
        <f t="array" ref="AC2165">_xlfn.IFS(AB2165 &lt;=29, "Young Adult", AB2165 &lt;=44, "Adult", AB2165 &lt;=59, "Middle Age", AB2165 &gt; 59, "Old")</f>
        <v>Old</v>
      </c>
      <c r="AD2165">
        <f t="shared" ca="1" si="66"/>
        <v>4</v>
      </c>
      <c r="AE2165" t="str" cm="1">
        <f t="array" ref="AE2165">_xlfn.IFS(S2165 &lt; 3, "Low", S2165 &lt;= 4, "Medium", S2165 &gt; 4, "High")</f>
        <v>Medium</v>
      </c>
      <c r="AF2165" t="str" cm="1">
        <f t="array" ref="AF2165">_xlfn.IFS(T2165 &lt; 3, "Unsatisfied", T2165 &lt;= 4, "Neutral", T2165 &gt; 4, "Satisfied" )</f>
        <v>Satisfied</v>
      </c>
      <c r="AG2165" t="str" cm="1">
        <f t="array" ref="AG2165">_xlfn.IFS(Q2165 &lt; 3, "Needs Improvement", Q2165 &lt;= 4, "Good", Q2165 &gt; 4, "Excellent" )</f>
        <v>Needs Improvement</v>
      </c>
      <c r="AH2165" t="str">
        <f t="shared" si="67"/>
        <v>Needs Improvement</v>
      </c>
    </row>
    <row r="2166" spans="1:34" x14ac:dyDescent="0.35">
      <c r="A2166">
        <v>2688</v>
      </c>
      <c r="B2166" s="1">
        <v>44240</v>
      </c>
      <c r="C2166" t="s">
        <v>53</v>
      </c>
      <c r="D2166" t="s">
        <v>81</v>
      </c>
      <c r="E2166" t="s">
        <v>30</v>
      </c>
      <c r="F2166" t="s">
        <v>31</v>
      </c>
      <c r="G2166" t="s">
        <v>56</v>
      </c>
      <c r="H2166" t="s">
        <v>55</v>
      </c>
      <c r="I2166" t="s">
        <v>57</v>
      </c>
      <c r="J2166" t="s">
        <v>79</v>
      </c>
      <c r="K2166" s="1">
        <v>24512</v>
      </c>
      <c r="L2166" t="s">
        <v>156</v>
      </c>
      <c r="M2166" t="s">
        <v>48</v>
      </c>
      <c r="N2166" t="s">
        <v>72</v>
      </c>
      <c r="O2166" t="s">
        <v>67</v>
      </c>
      <c r="P2166" t="s">
        <v>40</v>
      </c>
      <c r="Q2166">
        <v>1</v>
      </c>
      <c r="R2166" s="1">
        <v>44886</v>
      </c>
      <c r="S2166">
        <v>2</v>
      </c>
      <c r="T2166">
        <v>3</v>
      </c>
      <c r="U2166">
        <v>3</v>
      </c>
      <c r="V2166" s="1">
        <v>44883</v>
      </c>
      <c r="W2166" t="s">
        <v>50</v>
      </c>
      <c r="X2166" t="s">
        <v>51</v>
      </c>
      <c r="Y2166" t="s">
        <v>63</v>
      </c>
      <c r="Z2166">
        <v>2</v>
      </c>
      <c r="AA2166">
        <v>638.6</v>
      </c>
      <c r="AB2166">
        <v>54</v>
      </c>
      <c r="AC2166" t="str" cm="1">
        <f t="array" ref="AC2166">_xlfn.IFS(AB2166 &lt;=29, "Young Adult", AB2166 &lt;=44, "Adult", AB2166 &lt;=59, "Middle Age", AB2166 &gt; 59, "Old")</f>
        <v>Middle Age</v>
      </c>
      <c r="AD2166">
        <f t="shared" ca="1" si="66"/>
        <v>5</v>
      </c>
      <c r="AE2166" t="str" cm="1">
        <f t="array" ref="AE2166">_xlfn.IFS(S2166 &lt; 3, "Low", S2166 &lt;= 4, "Medium", S2166 &gt; 4, "High")</f>
        <v>Low</v>
      </c>
      <c r="AF2166" t="str" cm="1">
        <f t="array" ref="AF2166">_xlfn.IFS(T2166 &lt; 3, "Unsatisfied", T2166 &lt;= 4, "Neutral", T2166 &gt; 4, "Satisfied" )</f>
        <v>Neutral</v>
      </c>
      <c r="AG2166" t="str" cm="1">
        <f t="array" ref="AG2166">_xlfn.IFS(Q2166 &lt; 3, "Needs Improvement", Q2166 &lt;= 4, "Good", Q2166 &gt; 4, "Excellent" )</f>
        <v>Needs Improvement</v>
      </c>
      <c r="AH2166" t="str">
        <f t="shared" si="67"/>
        <v>Needs Improvement</v>
      </c>
    </row>
    <row r="2167" spans="1:34" x14ac:dyDescent="0.35">
      <c r="A2167">
        <v>2689</v>
      </c>
      <c r="B2167" s="1">
        <v>44193</v>
      </c>
      <c r="C2167" t="s">
        <v>53</v>
      </c>
      <c r="D2167" t="s">
        <v>54</v>
      </c>
      <c r="E2167" t="s">
        <v>30</v>
      </c>
      <c r="F2167" t="s">
        <v>46</v>
      </c>
      <c r="G2167" t="s">
        <v>32</v>
      </c>
      <c r="H2167" t="s">
        <v>46</v>
      </c>
      <c r="I2167" t="s">
        <v>57</v>
      </c>
      <c r="J2167" t="s">
        <v>101</v>
      </c>
      <c r="K2167" s="1">
        <v>19853</v>
      </c>
      <c r="L2167" t="s">
        <v>156</v>
      </c>
      <c r="M2167" t="s">
        <v>48</v>
      </c>
      <c r="N2167" t="s">
        <v>60</v>
      </c>
      <c r="O2167" t="s">
        <v>61</v>
      </c>
      <c r="P2167" t="s">
        <v>40</v>
      </c>
      <c r="Q2167">
        <v>1</v>
      </c>
      <c r="R2167" s="1">
        <v>44840</v>
      </c>
      <c r="S2167">
        <v>2</v>
      </c>
      <c r="T2167">
        <v>1</v>
      </c>
      <c r="U2167">
        <v>1</v>
      </c>
      <c r="V2167" s="1">
        <v>45119</v>
      </c>
      <c r="W2167" t="s">
        <v>62</v>
      </c>
      <c r="X2167" t="s">
        <v>51</v>
      </c>
      <c r="Y2167" t="s">
        <v>73</v>
      </c>
      <c r="Z2167">
        <v>1</v>
      </c>
      <c r="AA2167">
        <v>812.6</v>
      </c>
      <c r="AB2167">
        <v>66</v>
      </c>
      <c r="AC2167" t="str" cm="1">
        <f t="array" ref="AC2167">_xlfn.IFS(AB2167 &lt;=29, "Young Adult", AB2167 &lt;=44, "Adult", AB2167 &lt;=59, "Middle Age", AB2167 &gt; 59, "Old")</f>
        <v>Old</v>
      </c>
      <c r="AD2167">
        <f t="shared" ca="1" si="66"/>
        <v>5</v>
      </c>
      <c r="AE2167" t="str" cm="1">
        <f t="array" ref="AE2167">_xlfn.IFS(S2167 &lt; 3, "Low", S2167 &lt;= 4, "Medium", S2167 &gt; 4, "High")</f>
        <v>Low</v>
      </c>
      <c r="AF2167" t="str" cm="1">
        <f t="array" ref="AF2167">_xlfn.IFS(T2167 &lt; 3, "Unsatisfied", T2167 &lt;= 4, "Neutral", T2167 &gt; 4, "Satisfied" )</f>
        <v>Unsatisfied</v>
      </c>
      <c r="AG2167" t="str" cm="1">
        <f t="array" ref="AG2167">_xlfn.IFS(Q2167 &lt; 3, "Needs Improvement", Q2167 &lt;= 4, "Good", Q2167 &gt; 4, "Excellent" )</f>
        <v>Needs Improvement</v>
      </c>
      <c r="AH2167" t="str">
        <f t="shared" si="67"/>
        <v>Needs Improvement</v>
      </c>
    </row>
    <row r="2168" spans="1:34" x14ac:dyDescent="0.35">
      <c r="A2168">
        <v>2690</v>
      </c>
      <c r="B2168" s="1">
        <v>44663</v>
      </c>
      <c r="C2168" t="s">
        <v>53</v>
      </c>
      <c r="D2168" t="s">
        <v>69</v>
      </c>
      <c r="E2168" t="s">
        <v>30</v>
      </c>
      <c r="F2168" t="s">
        <v>46</v>
      </c>
      <c r="G2168" t="s">
        <v>56</v>
      </c>
      <c r="H2168" t="s">
        <v>46</v>
      </c>
      <c r="I2168" t="s">
        <v>57</v>
      </c>
      <c r="J2168" t="s">
        <v>96</v>
      </c>
      <c r="K2168" s="1">
        <v>35534</v>
      </c>
      <c r="L2168" t="s">
        <v>156</v>
      </c>
      <c r="M2168" t="s">
        <v>48</v>
      </c>
      <c r="N2168" t="s">
        <v>72</v>
      </c>
      <c r="O2168" t="s">
        <v>67</v>
      </c>
      <c r="P2168" t="s">
        <v>40</v>
      </c>
      <c r="Q2168">
        <v>4</v>
      </c>
      <c r="R2168" s="1">
        <v>44863</v>
      </c>
      <c r="S2168">
        <v>1</v>
      </c>
      <c r="T2168">
        <v>3</v>
      </c>
      <c r="U2168">
        <v>2</v>
      </c>
      <c r="V2168" s="1">
        <v>44980</v>
      </c>
      <c r="W2168" t="s">
        <v>68</v>
      </c>
      <c r="X2168" t="s">
        <v>51</v>
      </c>
      <c r="Y2168" t="s">
        <v>63</v>
      </c>
      <c r="Z2168">
        <v>1</v>
      </c>
      <c r="AA2168">
        <v>134.11000000000001</v>
      </c>
      <c r="AB2168">
        <v>25</v>
      </c>
      <c r="AC2168" t="str" cm="1">
        <f t="array" ref="AC2168">_xlfn.IFS(AB2168 &lt;=29, "Young Adult", AB2168 &lt;=44, "Adult", AB2168 &lt;=59, "Middle Age", AB2168 &gt; 59, "Old")</f>
        <v>Young Adult</v>
      </c>
      <c r="AD2168">
        <f t="shared" ca="1" si="66"/>
        <v>4</v>
      </c>
      <c r="AE2168" t="str" cm="1">
        <f t="array" ref="AE2168">_xlfn.IFS(S2168 &lt; 3, "Low", S2168 &lt;= 4, "Medium", S2168 &gt; 4, "High")</f>
        <v>Low</v>
      </c>
      <c r="AF2168" t="str" cm="1">
        <f t="array" ref="AF2168">_xlfn.IFS(T2168 &lt; 3, "Unsatisfied", T2168 &lt;= 4, "Neutral", T2168 &gt; 4, "Satisfied" )</f>
        <v>Neutral</v>
      </c>
      <c r="AG2168" t="str" cm="1">
        <f t="array" ref="AG2168">_xlfn.IFS(Q2168 &lt; 3, "Needs Improvement", Q2168 &lt;= 4, "Good", Q2168 &gt; 4, "Excellent" )</f>
        <v>Good</v>
      </c>
      <c r="AH2168" t="str">
        <f t="shared" si="67"/>
        <v>Effective</v>
      </c>
    </row>
    <row r="2169" spans="1:34" x14ac:dyDescent="0.35">
      <c r="A2169">
        <v>2691</v>
      </c>
      <c r="B2169" s="1">
        <v>43467</v>
      </c>
      <c r="C2169" t="s">
        <v>53</v>
      </c>
      <c r="D2169" t="s">
        <v>29</v>
      </c>
      <c r="E2169" t="s">
        <v>30</v>
      </c>
      <c r="F2169" t="s">
        <v>46</v>
      </c>
      <c r="G2169" t="s">
        <v>32</v>
      </c>
      <c r="H2169" t="s">
        <v>55</v>
      </c>
      <c r="I2169" t="s">
        <v>57</v>
      </c>
      <c r="J2169" t="s">
        <v>58</v>
      </c>
      <c r="K2169" s="1">
        <v>26632</v>
      </c>
      <c r="L2169" t="s">
        <v>158</v>
      </c>
      <c r="M2169" t="s">
        <v>48</v>
      </c>
      <c r="N2169" t="s">
        <v>72</v>
      </c>
      <c r="O2169" t="s">
        <v>39</v>
      </c>
      <c r="P2169" t="s">
        <v>40</v>
      </c>
      <c r="Q2169">
        <v>1</v>
      </c>
      <c r="R2169" s="1">
        <v>44916</v>
      </c>
      <c r="S2169">
        <v>4</v>
      </c>
      <c r="T2169">
        <v>1</v>
      </c>
      <c r="U2169">
        <v>1</v>
      </c>
      <c r="V2169" s="1">
        <v>44924</v>
      </c>
      <c r="W2169" t="s">
        <v>62</v>
      </c>
      <c r="X2169" t="s">
        <v>51</v>
      </c>
      <c r="Y2169" t="s">
        <v>43</v>
      </c>
      <c r="Z2169">
        <v>3</v>
      </c>
      <c r="AA2169">
        <v>934.3</v>
      </c>
      <c r="AB2169">
        <v>47</v>
      </c>
      <c r="AC2169" t="str" cm="1">
        <f t="array" ref="AC2169">_xlfn.IFS(AB2169 &lt;=29, "Young Adult", AB2169 &lt;=44, "Adult", AB2169 &lt;=59, "Middle Age", AB2169 &gt; 59, "Old")</f>
        <v>Middle Age</v>
      </c>
      <c r="AD2169">
        <f t="shared" ca="1" si="66"/>
        <v>7</v>
      </c>
      <c r="AE2169" t="str" cm="1">
        <f t="array" ref="AE2169">_xlfn.IFS(S2169 &lt; 3, "Low", S2169 &lt;= 4, "Medium", S2169 &gt; 4, "High")</f>
        <v>Medium</v>
      </c>
      <c r="AF2169" t="str" cm="1">
        <f t="array" ref="AF2169">_xlfn.IFS(T2169 &lt; 3, "Unsatisfied", T2169 &lt;= 4, "Neutral", T2169 &gt; 4, "Satisfied" )</f>
        <v>Unsatisfied</v>
      </c>
      <c r="AG2169" t="str" cm="1">
        <f t="array" ref="AG2169">_xlfn.IFS(Q2169 &lt; 3, "Needs Improvement", Q2169 &lt;= 4, "Good", Q2169 &gt; 4, "Excellent" )</f>
        <v>Needs Improvement</v>
      </c>
      <c r="AH2169" t="str">
        <f t="shared" si="67"/>
        <v>Needs Improvement</v>
      </c>
    </row>
    <row r="2170" spans="1:34" x14ac:dyDescent="0.35">
      <c r="A2170">
        <v>2692</v>
      </c>
      <c r="B2170" s="1">
        <v>44044</v>
      </c>
      <c r="C2170" t="s">
        <v>53</v>
      </c>
      <c r="D2170" t="s">
        <v>85</v>
      </c>
      <c r="E2170" t="s">
        <v>30</v>
      </c>
      <c r="F2170" t="s">
        <v>55</v>
      </c>
      <c r="G2170" t="s">
        <v>45</v>
      </c>
      <c r="H2170" t="s">
        <v>55</v>
      </c>
      <c r="I2170" t="s">
        <v>57</v>
      </c>
      <c r="J2170" t="s">
        <v>111</v>
      </c>
      <c r="K2170" s="1">
        <v>35756</v>
      </c>
      <c r="L2170" t="s">
        <v>162</v>
      </c>
      <c r="M2170" t="s">
        <v>48</v>
      </c>
      <c r="N2170" t="s">
        <v>38</v>
      </c>
      <c r="O2170" t="s">
        <v>39</v>
      </c>
      <c r="P2170" t="s">
        <v>40</v>
      </c>
      <c r="Q2170">
        <v>4</v>
      </c>
      <c r="R2170" s="1">
        <v>45050</v>
      </c>
      <c r="S2170">
        <v>4</v>
      </c>
      <c r="T2170">
        <v>5</v>
      </c>
      <c r="U2170">
        <v>2</v>
      </c>
      <c r="V2170" s="1">
        <v>45076</v>
      </c>
      <c r="W2170" t="s">
        <v>92</v>
      </c>
      <c r="X2170" t="s">
        <v>51</v>
      </c>
      <c r="Y2170" t="s">
        <v>63</v>
      </c>
      <c r="Z2170">
        <v>1</v>
      </c>
      <c r="AA2170">
        <v>614.11</v>
      </c>
      <c r="AB2170">
        <v>23</v>
      </c>
      <c r="AC2170" t="str" cm="1">
        <f t="array" ref="AC2170">_xlfn.IFS(AB2170 &lt;=29, "Young Adult", AB2170 &lt;=44, "Adult", AB2170 &lt;=59, "Middle Age", AB2170 &gt; 59, "Old")</f>
        <v>Young Adult</v>
      </c>
      <c r="AD2170">
        <f t="shared" ca="1" si="66"/>
        <v>5</v>
      </c>
      <c r="AE2170" t="str" cm="1">
        <f t="array" ref="AE2170">_xlfn.IFS(S2170 &lt; 3, "Low", S2170 &lt;= 4, "Medium", S2170 &gt; 4, "High")</f>
        <v>Medium</v>
      </c>
      <c r="AF2170" t="str" cm="1">
        <f t="array" ref="AF2170">_xlfn.IFS(T2170 &lt; 3, "Unsatisfied", T2170 &lt;= 4, "Neutral", T2170 &gt; 4, "Satisfied" )</f>
        <v>Satisfied</v>
      </c>
      <c r="AG2170" t="str" cm="1">
        <f t="array" ref="AG2170">_xlfn.IFS(Q2170 &lt; 3, "Needs Improvement", Q2170 &lt;= 4, "Good", Q2170 &gt; 4, "Excellent" )</f>
        <v>Good</v>
      </c>
      <c r="AH2170" t="str">
        <f t="shared" si="67"/>
        <v>Effective</v>
      </c>
    </row>
    <row r="2171" spans="1:34" x14ac:dyDescent="0.35">
      <c r="A2171">
        <v>2693</v>
      </c>
      <c r="B2171" s="1">
        <v>44118</v>
      </c>
      <c r="C2171" t="s">
        <v>53</v>
      </c>
      <c r="D2171" t="s">
        <v>44</v>
      </c>
      <c r="E2171" t="s">
        <v>30</v>
      </c>
      <c r="F2171" t="s">
        <v>46</v>
      </c>
      <c r="G2171" t="s">
        <v>32</v>
      </c>
      <c r="H2171" t="s">
        <v>33</v>
      </c>
      <c r="I2171" t="s">
        <v>57</v>
      </c>
      <c r="J2171" t="s">
        <v>58</v>
      </c>
      <c r="K2171" s="1">
        <v>32046</v>
      </c>
      <c r="L2171" t="s">
        <v>162</v>
      </c>
      <c r="M2171" t="s">
        <v>48</v>
      </c>
      <c r="N2171" t="s">
        <v>38</v>
      </c>
      <c r="O2171" t="s">
        <v>67</v>
      </c>
      <c r="P2171" t="s">
        <v>40</v>
      </c>
      <c r="Q2171">
        <v>4</v>
      </c>
      <c r="R2171" s="1">
        <v>44871</v>
      </c>
      <c r="S2171">
        <v>2</v>
      </c>
      <c r="T2171">
        <v>5</v>
      </c>
      <c r="U2171">
        <v>2</v>
      </c>
      <c r="V2171" s="1">
        <v>45062</v>
      </c>
      <c r="W2171" t="s">
        <v>62</v>
      </c>
      <c r="X2171" t="s">
        <v>51</v>
      </c>
      <c r="Y2171" t="s">
        <v>43</v>
      </c>
      <c r="Z2171">
        <v>2</v>
      </c>
      <c r="AA2171">
        <v>175.75</v>
      </c>
      <c r="AB2171">
        <v>33</v>
      </c>
      <c r="AC2171" t="str" cm="1">
        <f t="array" ref="AC2171">_xlfn.IFS(AB2171 &lt;=29, "Young Adult", AB2171 &lt;=44, "Adult", AB2171 &lt;=59, "Middle Age", AB2171 &gt; 59, "Old")</f>
        <v>Adult</v>
      </c>
      <c r="AD2171">
        <f t="shared" ca="1" si="66"/>
        <v>5</v>
      </c>
      <c r="AE2171" t="str" cm="1">
        <f t="array" ref="AE2171">_xlfn.IFS(S2171 &lt; 3, "Low", S2171 &lt;= 4, "Medium", S2171 &gt; 4, "High")</f>
        <v>Low</v>
      </c>
      <c r="AF2171" t="str" cm="1">
        <f t="array" ref="AF2171">_xlfn.IFS(T2171 &lt; 3, "Unsatisfied", T2171 &lt;= 4, "Neutral", T2171 &gt; 4, "Satisfied" )</f>
        <v>Satisfied</v>
      </c>
      <c r="AG2171" t="str" cm="1">
        <f t="array" ref="AG2171">_xlfn.IFS(Q2171 &lt; 3, "Needs Improvement", Q2171 &lt;= 4, "Good", Q2171 &gt; 4, "Excellent" )</f>
        <v>Good</v>
      </c>
      <c r="AH2171" t="str">
        <f t="shared" si="67"/>
        <v>Needs Improvement</v>
      </c>
    </row>
    <row r="2172" spans="1:34" x14ac:dyDescent="0.35">
      <c r="A2172">
        <v>2694</v>
      </c>
      <c r="B2172" s="1">
        <v>45072</v>
      </c>
      <c r="C2172" t="s">
        <v>53</v>
      </c>
      <c r="D2172" t="s">
        <v>87</v>
      </c>
      <c r="E2172" t="s">
        <v>30</v>
      </c>
      <c r="F2172" t="s">
        <v>55</v>
      </c>
      <c r="G2172" t="s">
        <v>32</v>
      </c>
      <c r="H2172" t="s">
        <v>55</v>
      </c>
      <c r="I2172" t="s">
        <v>57</v>
      </c>
      <c r="J2172" t="s">
        <v>79</v>
      </c>
      <c r="K2172" s="1">
        <v>29570</v>
      </c>
      <c r="L2172" t="s">
        <v>153</v>
      </c>
      <c r="M2172" t="s">
        <v>48</v>
      </c>
      <c r="N2172" t="s">
        <v>72</v>
      </c>
      <c r="O2172" t="s">
        <v>39</v>
      </c>
      <c r="P2172" t="s">
        <v>40</v>
      </c>
      <c r="Q2172">
        <v>4</v>
      </c>
      <c r="R2172" s="1">
        <v>44924</v>
      </c>
      <c r="S2172">
        <v>3</v>
      </c>
      <c r="T2172">
        <v>4</v>
      </c>
      <c r="U2172">
        <v>4</v>
      </c>
      <c r="V2172" s="1">
        <v>44781</v>
      </c>
      <c r="W2172" t="s">
        <v>50</v>
      </c>
      <c r="X2172" t="s">
        <v>51</v>
      </c>
      <c r="Y2172" t="s">
        <v>43</v>
      </c>
      <c r="Z2172">
        <v>2</v>
      </c>
      <c r="AA2172">
        <v>167.34</v>
      </c>
      <c r="AB2172">
        <v>43</v>
      </c>
      <c r="AC2172" t="str" cm="1">
        <f t="array" ref="AC2172">_xlfn.IFS(AB2172 &lt;=29, "Young Adult", AB2172 &lt;=44, "Adult", AB2172 &lt;=59, "Middle Age", AB2172 &gt; 59, "Old")</f>
        <v>Adult</v>
      </c>
      <c r="AD2172">
        <f t="shared" ca="1" si="66"/>
        <v>3</v>
      </c>
      <c r="AE2172" t="str" cm="1">
        <f t="array" ref="AE2172">_xlfn.IFS(S2172 &lt; 3, "Low", S2172 &lt;= 4, "Medium", S2172 &gt; 4, "High")</f>
        <v>Medium</v>
      </c>
      <c r="AF2172" t="str" cm="1">
        <f t="array" ref="AF2172">_xlfn.IFS(T2172 &lt; 3, "Unsatisfied", T2172 &lt;= 4, "Neutral", T2172 &gt; 4, "Satisfied" )</f>
        <v>Neutral</v>
      </c>
      <c r="AG2172" t="str" cm="1">
        <f t="array" ref="AG2172">_xlfn.IFS(Q2172 &lt; 3, "Needs Improvement", Q2172 &lt;= 4, "Good", Q2172 &gt; 4, "Excellent" )</f>
        <v>Good</v>
      </c>
      <c r="AH2172" t="str">
        <f t="shared" si="67"/>
        <v>Needs Improvement</v>
      </c>
    </row>
    <row r="2173" spans="1:34" x14ac:dyDescent="0.35">
      <c r="A2173">
        <v>2695</v>
      </c>
      <c r="B2173" s="1">
        <v>44434</v>
      </c>
      <c r="C2173" t="s">
        <v>53</v>
      </c>
      <c r="D2173" t="s">
        <v>64</v>
      </c>
      <c r="E2173" t="s">
        <v>30</v>
      </c>
      <c r="F2173" t="s">
        <v>55</v>
      </c>
      <c r="G2173" t="s">
        <v>45</v>
      </c>
      <c r="H2173" t="s">
        <v>33</v>
      </c>
      <c r="I2173" t="s">
        <v>57</v>
      </c>
      <c r="J2173" t="s">
        <v>111</v>
      </c>
      <c r="K2173" s="1">
        <v>22213</v>
      </c>
      <c r="L2173" t="s">
        <v>153</v>
      </c>
      <c r="M2173" t="s">
        <v>48</v>
      </c>
      <c r="N2173" t="s">
        <v>60</v>
      </c>
      <c r="O2173" t="s">
        <v>67</v>
      </c>
      <c r="P2173" t="s">
        <v>40</v>
      </c>
      <c r="Q2173">
        <v>2</v>
      </c>
      <c r="R2173" s="1">
        <v>44899</v>
      </c>
      <c r="S2173">
        <v>5</v>
      </c>
      <c r="T2173">
        <v>2</v>
      </c>
      <c r="U2173">
        <v>3</v>
      </c>
      <c r="V2173" s="1">
        <v>44951</v>
      </c>
      <c r="W2173" t="s">
        <v>50</v>
      </c>
      <c r="X2173" t="s">
        <v>51</v>
      </c>
      <c r="Y2173" t="s">
        <v>73</v>
      </c>
      <c r="Z2173">
        <v>2</v>
      </c>
      <c r="AA2173">
        <v>123.83</v>
      </c>
      <c r="AB2173">
        <v>61</v>
      </c>
      <c r="AC2173" t="str" cm="1">
        <f t="array" ref="AC2173">_xlfn.IFS(AB2173 &lt;=29, "Young Adult", AB2173 &lt;=44, "Adult", AB2173 &lt;=59, "Middle Age", AB2173 &gt; 59, "Old")</f>
        <v>Old</v>
      </c>
      <c r="AD2173">
        <f t="shared" ca="1" si="66"/>
        <v>4</v>
      </c>
      <c r="AE2173" t="str" cm="1">
        <f t="array" ref="AE2173">_xlfn.IFS(S2173 &lt; 3, "Low", S2173 &lt;= 4, "Medium", S2173 &gt; 4, "High")</f>
        <v>High</v>
      </c>
      <c r="AF2173" t="str" cm="1">
        <f t="array" ref="AF2173">_xlfn.IFS(T2173 &lt; 3, "Unsatisfied", T2173 &lt;= 4, "Neutral", T2173 &gt; 4, "Satisfied" )</f>
        <v>Unsatisfied</v>
      </c>
      <c r="AG2173" t="str" cm="1">
        <f t="array" ref="AG2173">_xlfn.IFS(Q2173 &lt; 3, "Needs Improvement", Q2173 &lt;= 4, "Good", Q2173 &gt; 4, "Excellent" )</f>
        <v>Needs Improvement</v>
      </c>
      <c r="AH2173" t="str">
        <f t="shared" si="67"/>
        <v>Needs Improvement</v>
      </c>
    </row>
    <row r="2174" spans="1:34" x14ac:dyDescent="0.35">
      <c r="A2174">
        <v>2696</v>
      </c>
      <c r="B2174" s="1">
        <v>44885</v>
      </c>
      <c r="C2174" t="s">
        <v>53</v>
      </c>
      <c r="D2174" t="s">
        <v>94</v>
      </c>
      <c r="E2174" t="s">
        <v>30</v>
      </c>
      <c r="F2174" t="s">
        <v>31</v>
      </c>
      <c r="G2174" t="s">
        <v>45</v>
      </c>
      <c r="H2174" t="s">
        <v>33</v>
      </c>
      <c r="I2174" t="s">
        <v>57</v>
      </c>
      <c r="J2174" t="s">
        <v>96</v>
      </c>
      <c r="K2174" s="1">
        <v>19427</v>
      </c>
      <c r="L2174" t="s">
        <v>153</v>
      </c>
      <c r="M2174" t="s">
        <v>48</v>
      </c>
      <c r="N2174" t="s">
        <v>60</v>
      </c>
      <c r="O2174" t="s">
        <v>67</v>
      </c>
      <c r="P2174" t="s">
        <v>40</v>
      </c>
      <c r="Q2174">
        <v>4</v>
      </c>
      <c r="R2174" s="1">
        <v>45059</v>
      </c>
      <c r="S2174">
        <v>3</v>
      </c>
      <c r="T2174">
        <v>1</v>
      </c>
      <c r="U2174">
        <v>3</v>
      </c>
      <c r="V2174" s="1">
        <v>45014</v>
      </c>
      <c r="W2174" t="s">
        <v>68</v>
      </c>
      <c r="X2174" t="s">
        <v>51</v>
      </c>
      <c r="Y2174" t="s">
        <v>52</v>
      </c>
      <c r="Z2174">
        <v>2</v>
      </c>
      <c r="AA2174">
        <v>932.48</v>
      </c>
      <c r="AB2174">
        <v>69</v>
      </c>
      <c r="AC2174" t="str" cm="1">
        <f t="array" ref="AC2174">_xlfn.IFS(AB2174 &lt;=29, "Young Adult", AB2174 &lt;=44, "Adult", AB2174 &lt;=59, "Middle Age", AB2174 &gt; 59, "Old")</f>
        <v>Old</v>
      </c>
      <c r="AD2174">
        <f t="shared" ca="1" si="66"/>
        <v>3</v>
      </c>
      <c r="AE2174" t="str" cm="1">
        <f t="array" ref="AE2174">_xlfn.IFS(S2174 &lt; 3, "Low", S2174 &lt;= 4, "Medium", S2174 &gt; 4, "High")</f>
        <v>Medium</v>
      </c>
      <c r="AF2174" t="str" cm="1">
        <f t="array" ref="AF2174">_xlfn.IFS(T2174 &lt; 3, "Unsatisfied", T2174 &lt;= 4, "Neutral", T2174 &gt; 4, "Satisfied" )</f>
        <v>Unsatisfied</v>
      </c>
      <c r="AG2174" t="str" cm="1">
        <f t="array" ref="AG2174">_xlfn.IFS(Q2174 &lt; 3, "Needs Improvement", Q2174 &lt;= 4, "Good", Q2174 &gt; 4, "Excellent" )</f>
        <v>Good</v>
      </c>
      <c r="AH2174" t="str">
        <f t="shared" si="67"/>
        <v>Needs Improvement</v>
      </c>
    </row>
    <row r="2175" spans="1:34" x14ac:dyDescent="0.35">
      <c r="A2175">
        <v>2697</v>
      </c>
      <c r="B2175" s="1">
        <v>43883</v>
      </c>
      <c r="C2175" t="s">
        <v>53</v>
      </c>
      <c r="D2175" t="s">
        <v>74</v>
      </c>
      <c r="E2175" t="s">
        <v>30</v>
      </c>
      <c r="F2175" t="s">
        <v>55</v>
      </c>
      <c r="G2175" t="s">
        <v>45</v>
      </c>
      <c r="H2175" t="s">
        <v>55</v>
      </c>
      <c r="I2175" t="s">
        <v>57</v>
      </c>
      <c r="J2175" t="s">
        <v>89</v>
      </c>
      <c r="K2175" s="1">
        <v>23415</v>
      </c>
      <c r="L2175" t="s">
        <v>160</v>
      </c>
      <c r="M2175" t="s">
        <v>48</v>
      </c>
      <c r="N2175" t="s">
        <v>38</v>
      </c>
      <c r="O2175" t="s">
        <v>67</v>
      </c>
      <c r="P2175" t="s">
        <v>40</v>
      </c>
      <c r="Q2175">
        <v>1</v>
      </c>
      <c r="R2175" s="1">
        <v>45076</v>
      </c>
      <c r="S2175">
        <v>1</v>
      </c>
      <c r="T2175">
        <v>5</v>
      </c>
      <c r="U2175">
        <v>3</v>
      </c>
      <c r="V2175" s="1">
        <v>44976</v>
      </c>
      <c r="W2175" t="s">
        <v>62</v>
      </c>
      <c r="X2175" t="s">
        <v>42</v>
      </c>
      <c r="Y2175" t="s">
        <v>63</v>
      </c>
      <c r="Z2175">
        <v>4</v>
      </c>
      <c r="AA2175">
        <v>714.81</v>
      </c>
      <c r="AB2175">
        <v>56</v>
      </c>
      <c r="AC2175" t="str" cm="1">
        <f t="array" ref="AC2175">_xlfn.IFS(AB2175 &lt;=29, "Young Adult", AB2175 &lt;=44, "Adult", AB2175 &lt;=59, "Middle Age", AB2175 &gt; 59, "Old")</f>
        <v>Middle Age</v>
      </c>
      <c r="AD2175">
        <f t="shared" ca="1" si="66"/>
        <v>6</v>
      </c>
      <c r="AE2175" t="str" cm="1">
        <f t="array" ref="AE2175">_xlfn.IFS(S2175 &lt; 3, "Low", S2175 &lt;= 4, "Medium", S2175 &gt; 4, "High")</f>
        <v>Low</v>
      </c>
      <c r="AF2175" t="str" cm="1">
        <f t="array" ref="AF2175">_xlfn.IFS(T2175 &lt; 3, "Unsatisfied", T2175 &lt;= 4, "Neutral", T2175 &gt; 4, "Satisfied" )</f>
        <v>Satisfied</v>
      </c>
      <c r="AG2175" t="str" cm="1">
        <f t="array" ref="AG2175">_xlfn.IFS(Q2175 &lt; 3, "Needs Improvement", Q2175 &lt;= 4, "Good", Q2175 &gt; 4, "Excellent" )</f>
        <v>Needs Improvement</v>
      </c>
      <c r="AH2175" t="str">
        <f t="shared" si="67"/>
        <v>Needs Improvement</v>
      </c>
    </row>
    <row r="2176" spans="1:34" x14ac:dyDescent="0.35">
      <c r="A2176">
        <v>2698</v>
      </c>
      <c r="B2176" s="1">
        <v>44290</v>
      </c>
      <c r="C2176" t="s">
        <v>53</v>
      </c>
      <c r="D2176" t="s">
        <v>81</v>
      </c>
      <c r="E2176" t="s">
        <v>30</v>
      </c>
      <c r="F2176" t="s">
        <v>31</v>
      </c>
      <c r="G2176" t="s">
        <v>56</v>
      </c>
      <c r="H2176" t="s">
        <v>55</v>
      </c>
      <c r="I2176" t="s">
        <v>57</v>
      </c>
      <c r="J2176" t="s">
        <v>70</v>
      </c>
      <c r="K2176" s="1">
        <v>25235</v>
      </c>
      <c r="L2176" t="s">
        <v>160</v>
      </c>
      <c r="M2176" t="s">
        <v>48</v>
      </c>
      <c r="N2176" t="s">
        <v>49</v>
      </c>
      <c r="O2176" t="s">
        <v>61</v>
      </c>
      <c r="P2176" t="s">
        <v>40</v>
      </c>
      <c r="Q2176">
        <v>4</v>
      </c>
      <c r="R2176" s="1">
        <v>45070</v>
      </c>
      <c r="S2176">
        <v>5</v>
      </c>
      <c r="T2176">
        <v>4</v>
      </c>
      <c r="U2176">
        <v>5</v>
      </c>
      <c r="V2176" s="1">
        <v>44907</v>
      </c>
      <c r="W2176" t="s">
        <v>62</v>
      </c>
      <c r="X2176" t="s">
        <v>42</v>
      </c>
      <c r="Y2176" t="s">
        <v>52</v>
      </c>
      <c r="Z2176">
        <v>3</v>
      </c>
      <c r="AA2176">
        <v>152.78</v>
      </c>
      <c r="AB2176">
        <v>52</v>
      </c>
      <c r="AC2176" t="str" cm="1">
        <f t="array" ref="AC2176">_xlfn.IFS(AB2176 &lt;=29, "Young Adult", AB2176 &lt;=44, "Adult", AB2176 &lt;=59, "Middle Age", AB2176 &gt; 59, "Old")</f>
        <v>Middle Age</v>
      </c>
      <c r="AD2176">
        <f t="shared" ca="1" si="66"/>
        <v>5</v>
      </c>
      <c r="AE2176" t="str" cm="1">
        <f t="array" ref="AE2176">_xlfn.IFS(S2176 &lt; 3, "Low", S2176 &lt;= 4, "Medium", S2176 &gt; 4, "High")</f>
        <v>High</v>
      </c>
      <c r="AF2176" t="str" cm="1">
        <f t="array" ref="AF2176">_xlfn.IFS(T2176 &lt; 3, "Unsatisfied", T2176 &lt;= 4, "Neutral", T2176 &gt; 4, "Satisfied" )</f>
        <v>Neutral</v>
      </c>
      <c r="AG2176" t="str" cm="1">
        <f t="array" ref="AG2176">_xlfn.IFS(Q2176 &lt; 3, "Needs Improvement", Q2176 &lt;= 4, "Good", Q2176 &gt; 4, "Excellent" )</f>
        <v>Good</v>
      </c>
      <c r="AH2176" t="str">
        <f t="shared" si="67"/>
        <v>Needs Improvement</v>
      </c>
    </row>
    <row r="2177" spans="1:34" x14ac:dyDescent="0.35">
      <c r="A2177">
        <v>2699</v>
      </c>
      <c r="B2177" s="1">
        <v>45143</v>
      </c>
      <c r="C2177" t="s">
        <v>53</v>
      </c>
      <c r="D2177" t="s">
        <v>54</v>
      </c>
      <c r="E2177" t="s">
        <v>30</v>
      </c>
      <c r="F2177" t="s">
        <v>31</v>
      </c>
      <c r="G2177" t="s">
        <v>32</v>
      </c>
      <c r="H2177" t="s">
        <v>33</v>
      </c>
      <c r="I2177" t="s">
        <v>57</v>
      </c>
      <c r="J2177" t="s">
        <v>79</v>
      </c>
      <c r="K2177" s="1">
        <v>31283</v>
      </c>
      <c r="L2177" t="s">
        <v>155</v>
      </c>
      <c r="M2177" t="s">
        <v>37</v>
      </c>
      <c r="N2177" t="s">
        <v>60</v>
      </c>
      <c r="O2177" t="s">
        <v>67</v>
      </c>
      <c r="P2177" t="s">
        <v>40</v>
      </c>
      <c r="Q2177">
        <v>5</v>
      </c>
      <c r="R2177" s="1">
        <v>44902</v>
      </c>
      <c r="S2177">
        <v>1</v>
      </c>
      <c r="T2177">
        <v>1</v>
      </c>
      <c r="U2177">
        <v>5</v>
      </c>
      <c r="V2177" s="1">
        <v>44957</v>
      </c>
      <c r="W2177" t="s">
        <v>68</v>
      </c>
      <c r="X2177" t="s">
        <v>51</v>
      </c>
      <c r="Y2177" t="s">
        <v>52</v>
      </c>
      <c r="Z2177">
        <v>2</v>
      </c>
      <c r="AA2177">
        <v>717.16</v>
      </c>
      <c r="AB2177">
        <v>38</v>
      </c>
      <c r="AC2177" t="str" cm="1">
        <f t="array" ref="AC2177">_xlfn.IFS(AB2177 &lt;=29, "Young Adult", AB2177 &lt;=44, "Adult", AB2177 &lt;=59, "Middle Age", AB2177 &gt; 59, "Old")</f>
        <v>Adult</v>
      </c>
      <c r="AD2177">
        <f t="shared" ca="1" si="66"/>
        <v>2</v>
      </c>
      <c r="AE2177" t="str" cm="1">
        <f t="array" ref="AE2177">_xlfn.IFS(S2177 &lt; 3, "Low", S2177 &lt;= 4, "Medium", S2177 &gt; 4, "High")</f>
        <v>Low</v>
      </c>
      <c r="AF2177" t="str" cm="1">
        <f t="array" ref="AF2177">_xlfn.IFS(T2177 &lt; 3, "Unsatisfied", T2177 &lt;= 4, "Neutral", T2177 &gt; 4, "Satisfied" )</f>
        <v>Unsatisfied</v>
      </c>
      <c r="AG2177" t="str" cm="1">
        <f t="array" ref="AG2177">_xlfn.IFS(Q2177 &lt; 3, "Needs Improvement", Q2177 &lt;= 4, "Good", Q2177 &gt; 4, "Excellent" )</f>
        <v>Excellent</v>
      </c>
      <c r="AH2177" t="str">
        <f t="shared" si="67"/>
        <v>Needs Improvement</v>
      </c>
    </row>
    <row r="2178" spans="1:34" x14ac:dyDescent="0.35">
      <c r="A2178">
        <v>2700</v>
      </c>
      <c r="B2178" s="1">
        <v>44936</v>
      </c>
      <c r="C2178" t="s">
        <v>137</v>
      </c>
      <c r="D2178" t="s">
        <v>69</v>
      </c>
      <c r="E2178" t="s">
        <v>30</v>
      </c>
      <c r="F2178" t="s">
        <v>55</v>
      </c>
      <c r="G2178" t="s">
        <v>56</v>
      </c>
      <c r="H2178" t="s">
        <v>33</v>
      </c>
      <c r="I2178" t="s">
        <v>57</v>
      </c>
      <c r="J2178" t="s">
        <v>96</v>
      </c>
      <c r="K2178" s="1">
        <v>33848</v>
      </c>
      <c r="L2178" t="s">
        <v>36</v>
      </c>
      <c r="M2178" t="s">
        <v>37</v>
      </c>
      <c r="N2178" t="s">
        <v>60</v>
      </c>
      <c r="O2178" t="s">
        <v>61</v>
      </c>
      <c r="P2178" t="s">
        <v>40</v>
      </c>
      <c r="Q2178">
        <v>4</v>
      </c>
      <c r="R2178" s="1">
        <v>44943</v>
      </c>
      <c r="S2178">
        <v>3</v>
      </c>
      <c r="T2178">
        <v>5</v>
      </c>
      <c r="U2178">
        <v>1</v>
      </c>
      <c r="V2178" s="1">
        <v>45106</v>
      </c>
      <c r="W2178" t="s">
        <v>68</v>
      </c>
      <c r="X2178" t="s">
        <v>51</v>
      </c>
      <c r="Y2178" t="s">
        <v>43</v>
      </c>
      <c r="Z2178">
        <v>1</v>
      </c>
      <c r="AA2178">
        <v>272.58999999999997</v>
      </c>
      <c r="AB2178">
        <v>31</v>
      </c>
      <c r="AC2178" t="str" cm="1">
        <f t="array" ref="AC2178">_xlfn.IFS(AB2178 &lt;=29, "Young Adult", AB2178 &lt;=44, "Adult", AB2178 &lt;=59, "Middle Age", AB2178 &gt; 59, "Old")</f>
        <v>Adult</v>
      </c>
      <c r="AD2178">
        <f t="shared" ca="1" si="66"/>
        <v>3</v>
      </c>
      <c r="AE2178" t="str" cm="1">
        <f t="array" ref="AE2178">_xlfn.IFS(S2178 &lt; 3, "Low", S2178 &lt;= 4, "Medium", S2178 &gt; 4, "High")</f>
        <v>Medium</v>
      </c>
      <c r="AF2178" t="str" cm="1">
        <f t="array" ref="AF2178">_xlfn.IFS(T2178 &lt; 3, "Unsatisfied", T2178 &lt;= 4, "Neutral", T2178 &gt; 4, "Satisfied" )</f>
        <v>Satisfied</v>
      </c>
      <c r="AG2178" t="str" cm="1">
        <f t="array" ref="AG2178">_xlfn.IFS(Q2178 &lt; 3, "Needs Improvement", Q2178 &lt;= 4, "Good", Q2178 &gt; 4, "Excellent" )</f>
        <v>Good</v>
      </c>
      <c r="AH2178" t="str">
        <f t="shared" si="67"/>
        <v>Needs Improvement</v>
      </c>
    </row>
    <row r="2179" spans="1:34" x14ac:dyDescent="0.35">
      <c r="A2179">
        <v>2701</v>
      </c>
      <c r="B2179" s="1">
        <v>43574</v>
      </c>
      <c r="C2179" t="s">
        <v>137</v>
      </c>
      <c r="D2179" t="s">
        <v>29</v>
      </c>
      <c r="E2179" t="s">
        <v>30</v>
      </c>
      <c r="F2179" t="s">
        <v>31</v>
      </c>
      <c r="G2179" t="s">
        <v>45</v>
      </c>
      <c r="H2179" t="s">
        <v>55</v>
      </c>
      <c r="I2179" t="s">
        <v>57</v>
      </c>
      <c r="J2179" t="s">
        <v>70</v>
      </c>
      <c r="K2179" s="1">
        <v>21799</v>
      </c>
      <c r="L2179" t="s">
        <v>36</v>
      </c>
      <c r="M2179" t="s">
        <v>37</v>
      </c>
      <c r="N2179" t="s">
        <v>72</v>
      </c>
      <c r="O2179" t="s">
        <v>67</v>
      </c>
      <c r="P2179" t="s">
        <v>40</v>
      </c>
      <c r="Q2179">
        <v>5</v>
      </c>
      <c r="R2179" s="1">
        <v>45127</v>
      </c>
      <c r="S2179">
        <v>5</v>
      </c>
      <c r="T2179">
        <v>5</v>
      </c>
      <c r="U2179">
        <v>3</v>
      </c>
      <c r="V2179" s="1">
        <v>45036</v>
      </c>
      <c r="W2179" t="s">
        <v>41</v>
      </c>
      <c r="X2179" t="s">
        <v>51</v>
      </c>
      <c r="Y2179" t="s">
        <v>52</v>
      </c>
      <c r="Z2179">
        <v>5</v>
      </c>
      <c r="AA2179">
        <v>155.13999999999999</v>
      </c>
      <c r="AB2179">
        <v>60</v>
      </c>
      <c r="AC2179" t="str" cm="1">
        <f t="array" ref="AC2179">_xlfn.IFS(AB2179 &lt;=29, "Young Adult", AB2179 &lt;=44, "Adult", AB2179 &lt;=59, "Middle Age", AB2179 &gt; 59, "Old")</f>
        <v>Old</v>
      </c>
      <c r="AD2179">
        <f t="shared" ref="AD2179:AD2242" ca="1" si="68">DATEDIF(B2179, TODAY(), "Y")</f>
        <v>7</v>
      </c>
      <c r="AE2179" t="str" cm="1">
        <f t="array" ref="AE2179">_xlfn.IFS(S2179 &lt; 3, "Low", S2179 &lt;= 4, "Medium", S2179 &gt; 4, "High")</f>
        <v>High</v>
      </c>
      <c r="AF2179" t="str" cm="1">
        <f t="array" ref="AF2179">_xlfn.IFS(T2179 &lt; 3, "Unsatisfied", T2179 &lt;= 4, "Neutral", T2179 &gt; 4, "Satisfied" )</f>
        <v>Satisfied</v>
      </c>
      <c r="AG2179" t="str" cm="1">
        <f t="array" ref="AG2179">_xlfn.IFS(Q2179 &lt; 3, "Needs Improvement", Q2179 &lt;= 4, "Good", Q2179 &gt; 4, "Excellent" )</f>
        <v>Excellent</v>
      </c>
      <c r="AH2179" t="str">
        <f t="shared" ref="AH2179:AH2242" si="69">IF(AND(Y2179 = "Passed", Q2179 &gt; 4), "Highly Effective", IF(AND(Y2179 = "Completed", Q2179 &gt;= 3), "Effective", "Needs Improvement"))</f>
        <v>Needs Improvement</v>
      </c>
    </row>
    <row r="2180" spans="1:34" x14ac:dyDescent="0.35">
      <c r="A2180">
        <v>2702</v>
      </c>
      <c r="B2180" s="1">
        <v>43740</v>
      </c>
      <c r="C2180" t="s">
        <v>53</v>
      </c>
      <c r="D2180" t="s">
        <v>69</v>
      </c>
      <c r="E2180" t="s">
        <v>30</v>
      </c>
      <c r="F2180" t="s">
        <v>31</v>
      </c>
      <c r="G2180" t="s">
        <v>56</v>
      </c>
      <c r="H2180" t="s">
        <v>55</v>
      </c>
      <c r="I2180" t="s">
        <v>57</v>
      </c>
      <c r="J2180" t="s">
        <v>47</v>
      </c>
      <c r="K2180" s="1">
        <v>22907</v>
      </c>
      <c r="L2180" t="s">
        <v>36</v>
      </c>
      <c r="M2180" t="s">
        <v>48</v>
      </c>
      <c r="N2180" t="s">
        <v>84</v>
      </c>
      <c r="O2180" t="s">
        <v>67</v>
      </c>
      <c r="P2180" t="s">
        <v>40</v>
      </c>
      <c r="Q2180">
        <v>2</v>
      </c>
      <c r="R2180" s="1">
        <v>45028</v>
      </c>
      <c r="S2180">
        <v>5</v>
      </c>
      <c r="T2180">
        <v>1</v>
      </c>
      <c r="U2180">
        <v>2</v>
      </c>
      <c r="V2180" s="1">
        <v>44809</v>
      </c>
      <c r="W2180" t="s">
        <v>92</v>
      </c>
      <c r="X2180" t="s">
        <v>42</v>
      </c>
      <c r="Y2180" t="s">
        <v>63</v>
      </c>
      <c r="Z2180">
        <v>1</v>
      </c>
      <c r="AA2180">
        <v>328.74</v>
      </c>
      <c r="AB2180">
        <v>57</v>
      </c>
      <c r="AC2180" t="str" cm="1">
        <f t="array" ref="AC2180">_xlfn.IFS(AB2180 &lt;=29, "Young Adult", AB2180 &lt;=44, "Adult", AB2180 &lt;=59, "Middle Age", AB2180 &gt; 59, "Old")</f>
        <v>Middle Age</v>
      </c>
      <c r="AD2180">
        <f t="shared" ca="1" si="68"/>
        <v>6</v>
      </c>
      <c r="AE2180" t="str" cm="1">
        <f t="array" ref="AE2180">_xlfn.IFS(S2180 &lt; 3, "Low", S2180 &lt;= 4, "Medium", S2180 &gt; 4, "High")</f>
        <v>High</v>
      </c>
      <c r="AF2180" t="str" cm="1">
        <f t="array" ref="AF2180">_xlfn.IFS(T2180 &lt; 3, "Unsatisfied", T2180 &lt;= 4, "Neutral", T2180 &gt; 4, "Satisfied" )</f>
        <v>Unsatisfied</v>
      </c>
      <c r="AG2180" t="str" cm="1">
        <f t="array" ref="AG2180">_xlfn.IFS(Q2180 &lt; 3, "Needs Improvement", Q2180 &lt;= 4, "Good", Q2180 &gt; 4, "Excellent" )</f>
        <v>Needs Improvement</v>
      </c>
      <c r="AH2180" t="str">
        <f t="shared" si="69"/>
        <v>Needs Improvement</v>
      </c>
    </row>
    <row r="2181" spans="1:34" x14ac:dyDescent="0.35">
      <c r="A2181">
        <v>2703</v>
      </c>
      <c r="B2181" s="1">
        <v>43418</v>
      </c>
      <c r="C2181" t="s">
        <v>53</v>
      </c>
      <c r="D2181" t="s">
        <v>29</v>
      </c>
      <c r="E2181" t="s">
        <v>30</v>
      </c>
      <c r="F2181" t="s">
        <v>55</v>
      </c>
      <c r="G2181" t="s">
        <v>45</v>
      </c>
      <c r="H2181" t="s">
        <v>46</v>
      </c>
      <c r="I2181" t="s">
        <v>57</v>
      </c>
      <c r="J2181" t="s">
        <v>65</v>
      </c>
      <c r="K2181" s="1">
        <v>31509</v>
      </c>
      <c r="L2181" t="s">
        <v>156</v>
      </c>
      <c r="M2181" t="s">
        <v>48</v>
      </c>
      <c r="N2181" t="s">
        <v>60</v>
      </c>
      <c r="O2181" t="s">
        <v>61</v>
      </c>
      <c r="P2181" t="s">
        <v>40</v>
      </c>
      <c r="Q2181">
        <v>5</v>
      </c>
      <c r="R2181" s="1">
        <v>45073</v>
      </c>
      <c r="S2181">
        <v>1</v>
      </c>
      <c r="T2181">
        <v>5</v>
      </c>
      <c r="U2181">
        <v>4</v>
      </c>
      <c r="V2181" s="1">
        <v>45016</v>
      </c>
      <c r="W2181" t="s">
        <v>41</v>
      </c>
      <c r="X2181" t="s">
        <v>42</v>
      </c>
      <c r="Y2181" t="s">
        <v>73</v>
      </c>
      <c r="Z2181">
        <v>2</v>
      </c>
      <c r="AA2181">
        <v>775.58</v>
      </c>
      <c r="AB2181">
        <v>32</v>
      </c>
      <c r="AC2181" t="str" cm="1">
        <f t="array" ref="AC2181">_xlfn.IFS(AB2181 &lt;=29, "Young Adult", AB2181 &lt;=44, "Adult", AB2181 &lt;=59, "Middle Age", AB2181 &gt; 59, "Old")</f>
        <v>Adult</v>
      </c>
      <c r="AD2181">
        <f t="shared" ca="1" si="68"/>
        <v>7</v>
      </c>
      <c r="AE2181" t="str" cm="1">
        <f t="array" ref="AE2181">_xlfn.IFS(S2181 &lt; 3, "Low", S2181 &lt;= 4, "Medium", S2181 &gt; 4, "High")</f>
        <v>Low</v>
      </c>
      <c r="AF2181" t="str" cm="1">
        <f t="array" ref="AF2181">_xlfn.IFS(T2181 &lt; 3, "Unsatisfied", T2181 &lt;= 4, "Neutral", T2181 &gt; 4, "Satisfied" )</f>
        <v>Satisfied</v>
      </c>
      <c r="AG2181" t="str" cm="1">
        <f t="array" ref="AG2181">_xlfn.IFS(Q2181 &lt; 3, "Needs Improvement", Q2181 &lt;= 4, "Good", Q2181 &gt; 4, "Excellent" )</f>
        <v>Excellent</v>
      </c>
      <c r="AH2181" t="str">
        <f t="shared" si="69"/>
        <v>Highly Effective</v>
      </c>
    </row>
    <row r="2182" spans="1:34" x14ac:dyDescent="0.35">
      <c r="A2182">
        <v>2704</v>
      </c>
      <c r="B2182" s="1">
        <v>43857</v>
      </c>
      <c r="C2182" t="s">
        <v>53</v>
      </c>
      <c r="D2182" t="s">
        <v>44</v>
      </c>
      <c r="E2182" t="s">
        <v>30</v>
      </c>
      <c r="F2182" t="s">
        <v>46</v>
      </c>
      <c r="G2182" t="s">
        <v>45</v>
      </c>
      <c r="H2182" t="s">
        <v>55</v>
      </c>
      <c r="I2182" t="s">
        <v>57</v>
      </c>
      <c r="J2182" t="s">
        <v>70</v>
      </c>
      <c r="K2182" s="1">
        <v>36006</v>
      </c>
      <c r="L2182" t="s">
        <v>156</v>
      </c>
      <c r="M2182" t="s">
        <v>48</v>
      </c>
      <c r="N2182" t="s">
        <v>72</v>
      </c>
      <c r="O2182" t="s">
        <v>39</v>
      </c>
      <c r="P2182" t="s">
        <v>40</v>
      </c>
      <c r="Q2182">
        <v>4</v>
      </c>
      <c r="R2182" s="1">
        <v>44818</v>
      </c>
      <c r="S2182">
        <v>2</v>
      </c>
      <c r="T2182">
        <v>4</v>
      </c>
      <c r="U2182">
        <v>4</v>
      </c>
      <c r="V2182" s="1">
        <v>44905</v>
      </c>
      <c r="W2182" t="s">
        <v>41</v>
      </c>
      <c r="X2182" t="s">
        <v>42</v>
      </c>
      <c r="Y2182" t="s">
        <v>52</v>
      </c>
      <c r="Z2182">
        <v>2</v>
      </c>
      <c r="AA2182">
        <v>499.97</v>
      </c>
      <c r="AB2182">
        <v>22</v>
      </c>
      <c r="AC2182" t="str" cm="1">
        <f t="array" ref="AC2182">_xlfn.IFS(AB2182 &lt;=29, "Young Adult", AB2182 &lt;=44, "Adult", AB2182 &lt;=59, "Middle Age", AB2182 &gt; 59, "Old")</f>
        <v>Young Adult</v>
      </c>
      <c r="AD2182">
        <f t="shared" ca="1" si="68"/>
        <v>6</v>
      </c>
      <c r="AE2182" t="str" cm="1">
        <f t="array" ref="AE2182">_xlfn.IFS(S2182 &lt; 3, "Low", S2182 &lt;= 4, "Medium", S2182 &gt; 4, "High")</f>
        <v>Low</v>
      </c>
      <c r="AF2182" t="str" cm="1">
        <f t="array" ref="AF2182">_xlfn.IFS(T2182 &lt; 3, "Unsatisfied", T2182 &lt;= 4, "Neutral", T2182 &gt; 4, "Satisfied" )</f>
        <v>Neutral</v>
      </c>
      <c r="AG2182" t="str" cm="1">
        <f t="array" ref="AG2182">_xlfn.IFS(Q2182 &lt; 3, "Needs Improvement", Q2182 &lt;= 4, "Good", Q2182 &gt; 4, "Excellent" )</f>
        <v>Good</v>
      </c>
      <c r="AH2182" t="str">
        <f t="shared" si="69"/>
        <v>Needs Improvement</v>
      </c>
    </row>
    <row r="2183" spans="1:34" x14ac:dyDescent="0.35">
      <c r="A2183">
        <v>2705</v>
      </c>
      <c r="B2183" s="1">
        <v>43408</v>
      </c>
      <c r="C2183" t="s">
        <v>53</v>
      </c>
      <c r="D2183" t="s">
        <v>87</v>
      </c>
      <c r="E2183" t="s">
        <v>30</v>
      </c>
      <c r="F2183" t="s">
        <v>55</v>
      </c>
      <c r="G2183" t="s">
        <v>56</v>
      </c>
      <c r="H2183" t="s">
        <v>33</v>
      </c>
      <c r="I2183" t="s">
        <v>57</v>
      </c>
      <c r="J2183" t="s">
        <v>65</v>
      </c>
      <c r="K2183" s="1">
        <v>36823</v>
      </c>
      <c r="L2183" t="s">
        <v>156</v>
      </c>
      <c r="M2183" t="s">
        <v>37</v>
      </c>
      <c r="N2183" t="s">
        <v>49</v>
      </c>
      <c r="O2183" t="s">
        <v>77</v>
      </c>
      <c r="P2183" t="s">
        <v>40</v>
      </c>
      <c r="Q2183">
        <v>2</v>
      </c>
      <c r="R2183" s="1">
        <v>45115</v>
      </c>
      <c r="S2183">
        <v>3</v>
      </c>
      <c r="T2183">
        <v>2</v>
      </c>
      <c r="U2183">
        <v>2</v>
      </c>
      <c r="V2183" s="1">
        <v>45070</v>
      </c>
      <c r="W2183" t="s">
        <v>92</v>
      </c>
      <c r="X2183" t="s">
        <v>51</v>
      </c>
      <c r="Y2183" t="s">
        <v>52</v>
      </c>
      <c r="Z2183">
        <v>1</v>
      </c>
      <c r="AA2183">
        <v>826.31</v>
      </c>
      <c r="AB2183">
        <v>18</v>
      </c>
      <c r="AC2183" t="str" cm="1">
        <f t="array" ref="AC2183">_xlfn.IFS(AB2183 &lt;=29, "Young Adult", AB2183 &lt;=44, "Adult", AB2183 &lt;=59, "Middle Age", AB2183 &gt; 59, "Old")</f>
        <v>Young Adult</v>
      </c>
      <c r="AD2183">
        <f t="shared" ca="1" si="68"/>
        <v>7</v>
      </c>
      <c r="AE2183" t="str" cm="1">
        <f t="array" ref="AE2183">_xlfn.IFS(S2183 &lt; 3, "Low", S2183 &lt;= 4, "Medium", S2183 &gt; 4, "High")</f>
        <v>Medium</v>
      </c>
      <c r="AF2183" t="str" cm="1">
        <f t="array" ref="AF2183">_xlfn.IFS(T2183 &lt; 3, "Unsatisfied", T2183 &lt;= 4, "Neutral", T2183 &gt; 4, "Satisfied" )</f>
        <v>Unsatisfied</v>
      </c>
      <c r="AG2183" t="str" cm="1">
        <f t="array" ref="AG2183">_xlfn.IFS(Q2183 &lt; 3, "Needs Improvement", Q2183 &lt;= 4, "Good", Q2183 &gt; 4, "Excellent" )</f>
        <v>Needs Improvement</v>
      </c>
      <c r="AH2183" t="str">
        <f t="shared" si="69"/>
        <v>Needs Improvement</v>
      </c>
    </row>
    <row r="2184" spans="1:34" x14ac:dyDescent="0.35">
      <c r="A2184">
        <v>2706</v>
      </c>
      <c r="B2184" s="1">
        <v>43447</v>
      </c>
      <c r="C2184" t="s">
        <v>53</v>
      </c>
      <c r="D2184" t="s">
        <v>81</v>
      </c>
      <c r="E2184" t="s">
        <v>30</v>
      </c>
      <c r="F2184" t="s">
        <v>46</v>
      </c>
      <c r="G2184" t="s">
        <v>45</v>
      </c>
      <c r="H2184" t="s">
        <v>46</v>
      </c>
      <c r="I2184" t="s">
        <v>57</v>
      </c>
      <c r="J2184" t="s">
        <v>70</v>
      </c>
      <c r="K2184" s="1">
        <v>27661</v>
      </c>
      <c r="L2184" t="s">
        <v>163</v>
      </c>
      <c r="M2184" t="s">
        <v>48</v>
      </c>
      <c r="N2184" t="s">
        <v>84</v>
      </c>
      <c r="O2184" t="s">
        <v>39</v>
      </c>
      <c r="P2184" t="s">
        <v>40</v>
      </c>
      <c r="Q2184">
        <v>2</v>
      </c>
      <c r="R2184" s="1">
        <v>44913</v>
      </c>
      <c r="S2184">
        <v>3</v>
      </c>
      <c r="T2184">
        <v>2</v>
      </c>
      <c r="U2184">
        <v>5</v>
      </c>
      <c r="V2184" s="1">
        <v>45013</v>
      </c>
      <c r="W2184" t="s">
        <v>41</v>
      </c>
      <c r="X2184" t="s">
        <v>42</v>
      </c>
      <c r="Y2184" t="s">
        <v>43</v>
      </c>
      <c r="Z2184">
        <v>5</v>
      </c>
      <c r="AA2184">
        <v>258.38</v>
      </c>
      <c r="AB2184">
        <v>43</v>
      </c>
      <c r="AC2184" t="str" cm="1">
        <f t="array" ref="AC2184">_xlfn.IFS(AB2184 &lt;=29, "Young Adult", AB2184 &lt;=44, "Adult", AB2184 &lt;=59, "Middle Age", AB2184 &gt; 59, "Old")</f>
        <v>Adult</v>
      </c>
      <c r="AD2184">
        <f t="shared" ca="1" si="68"/>
        <v>7</v>
      </c>
      <c r="AE2184" t="str" cm="1">
        <f t="array" ref="AE2184">_xlfn.IFS(S2184 &lt; 3, "Low", S2184 &lt;= 4, "Medium", S2184 &gt; 4, "High")</f>
        <v>Medium</v>
      </c>
      <c r="AF2184" t="str" cm="1">
        <f t="array" ref="AF2184">_xlfn.IFS(T2184 &lt; 3, "Unsatisfied", T2184 &lt;= 4, "Neutral", T2184 &gt; 4, "Satisfied" )</f>
        <v>Unsatisfied</v>
      </c>
      <c r="AG2184" t="str" cm="1">
        <f t="array" ref="AG2184">_xlfn.IFS(Q2184 &lt; 3, "Needs Improvement", Q2184 &lt;= 4, "Good", Q2184 &gt; 4, "Excellent" )</f>
        <v>Needs Improvement</v>
      </c>
      <c r="AH2184" t="str">
        <f t="shared" si="69"/>
        <v>Needs Improvement</v>
      </c>
    </row>
    <row r="2185" spans="1:34" x14ac:dyDescent="0.35">
      <c r="A2185">
        <v>2707</v>
      </c>
      <c r="B2185" s="1">
        <v>44893</v>
      </c>
      <c r="C2185" t="s">
        <v>53</v>
      </c>
      <c r="D2185" t="s">
        <v>54</v>
      </c>
      <c r="E2185" t="s">
        <v>30</v>
      </c>
      <c r="F2185" t="s">
        <v>55</v>
      </c>
      <c r="G2185" t="s">
        <v>56</v>
      </c>
      <c r="H2185" t="s">
        <v>46</v>
      </c>
      <c r="I2185" t="s">
        <v>57</v>
      </c>
      <c r="J2185" t="s">
        <v>65</v>
      </c>
      <c r="K2185" s="1">
        <v>33836</v>
      </c>
      <c r="L2185" t="s">
        <v>158</v>
      </c>
      <c r="M2185" t="s">
        <v>48</v>
      </c>
      <c r="N2185" t="s">
        <v>38</v>
      </c>
      <c r="O2185" t="s">
        <v>67</v>
      </c>
      <c r="P2185" t="s">
        <v>40</v>
      </c>
      <c r="Q2185">
        <v>4</v>
      </c>
      <c r="R2185" s="1">
        <v>44954</v>
      </c>
      <c r="S2185">
        <v>1</v>
      </c>
      <c r="T2185">
        <v>2</v>
      </c>
      <c r="U2185">
        <v>1</v>
      </c>
      <c r="V2185" s="1">
        <v>44881</v>
      </c>
      <c r="W2185" t="s">
        <v>50</v>
      </c>
      <c r="X2185" t="s">
        <v>51</v>
      </c>
      <c r="Y2185" t="s">
        <v>52</v>
      </c>
      <c r="Z2185">
        <v>3</v>
      </c>
      <c r="AA2185">
        <v>412.09</v>
      </c>
      <c r="AB2185">
        <v>30</v>
      </c>
      <c r="AC2185" t="str" cm="1">
        <f t="array" ref="AC2185">_xlfn.IFS(AB2185 &lt;=29, "Young Adult", AB2185 &lt;=44, "Adult", AB2185 &lt;=59, "Middle Age", AB2185 &gt; 59, "Old")</f>
        <v>Adult</v>
      </c>
      <c r="AD2185">
        <f t="shared" ca="1" si="68"/>
        <v>3</v>
      </c>
      <c r="AE2185" t="str" cm="1">
        <f t="array" ref="AE2185">_xlfn.IFS(S2185 &lt; 3, "Low", S2185 &lt;= 4, "Medium", S2185 &gt; 4, "High")</f>
        <v>Low</v>
      </c>
      <c r="AF2185" t="str" cm="1">
        <f t="array" ref="AF2185">_xlfn.IFS(T2185 &lt; 3, "Unsatisfied", T2185 &lt;= 4, "Neutral", T2185 &gt; 4, "Satisfied" )</f>
        <v>Unsatisfied</v>
      </c>
      <c r="AG2185" t="str" cm="1">
        <f t="array" ref="AG2185">_xlfn.IFS(Q2185 &lt; 3, "Needs Improvement", Q2185 &lt;= 4, "Good", Q2185 &gt; 4, "Excellent" )</f>
        <v>Good</v>
      </c>
      <c r="AH2185" t="str">
        <f t="shared" si="69"/>
        <v>Needs Improvement</v>
      </c>
    </row>
    <row r="2186" spans="1:34" x14ac:dyDescent="0.35">
      <c r="A2186">
        <v>2708</v>
      </c>
      <c r="B2186" s="1">
        <v>44720</v>
      </c>
      <c r="C2186" t="s">
        <v>53</v>
      </c>
      <c r="D2186" t="s">
        <v>94</v>
      </c>
      <c r="E2186" t="s">
        <v>30</v>
      </c>
      <c r="F2186" t="s">
        <v>55</v>
      </c>
      <c r="G2186" t="s">
        <v>32</v>
      </c>
      <c r="H2186" t="s">
        <v>46</v>
      </c>
      <c r="I2186" t="s">
        <v>57</v>
      </c>
      <c r="J2186" t="s">
        <v>65</v>
      </c>
      <c r="K2186" s="1">
        <v>23954</v>
      </c>
      <c r="L2186" t="s">
        <v>162</v>
      </c>
      <c r="M2186" t="s">
        <v>48</v>
      </c>
      <c r="N2186" t="s">
        <v>84</v>
      </c>
      <c r="O2186" t="s">
        <v>67</v>
      </c>
      <c r="P2186" t="s">
        <v>40</v>
      </c>
      <c r="Q2186">
        <v>2</v>
      </c>
      <c r="R2186" s="1">
        <v>44941</v>
      </c>
      <c r="S2186">
        <v>1</v>
      </c>
      <c r="T2186">
        <v>3</v>
      </c>
      <c r="U2186">
        <v>5</v>
      </c>
      <c r="V2186" s="1">
        <v>44899</v>
      </c>
      <c r="W2186" t="s">
        <v>41</v>
      </c>
      <c r="X2186" t="s">
        <v>42</v>
      </c>
      <c r="Y2186" t="s">
        <v>43</v>
      </c>
      <c r="Z2186">
        <v>5</v>
      </c>
      <c r="AA2186">
        <v>294.23</v>
      </c>
      <c r="AB2186">
        <v>57</v>
      </c>
      <c r="AC2186" t="str" cm="1">
        <f t="array" ref="AC2186">_xlfn.IFS(AB2186 &lt;=29, "Young Adult", AB2186 &lt;=44, "Adult", AB2186 &lt;=59, "Middle Age", AB2186 &gt; 59, "Old")</f>
        <v>Middle Age</v>
      </c>
      <c r="AD2186">
        <f t="shared" ca="1" si="68"/>
        <v>4</v>
      </c>
      <c r="AE2186" t="str" cm="1">
        <f t="array" ref="AE2186">_xlfn.IFS(S2186 &lt; 3, "Low", S2186 &lt;= 4, "Medium", S2186 &gt; 4, "High")</f>
        <v>Low</v>
      </c>
      <c r="AF2186" t="str" cm="1">
        <f t="array" ref="AF2186">_xlfn.IFS(T2186 &lt; 3, "Unsatisfied", T2186 &lt;= 4, "Neutral", T2186 &gt; 4, "Satisfied" )</f>
        <v>Neutral</v>
      </c>
      <c r="AG2186" t="str" cm="1">
        <f t="array" ref="AG2186">_xlfn.IFS(Q2186 &lt; 3, "Needs Improvement", Q2186 &lt;= 4, "Good", Q2186 &gt; 4, "Excellent" )</f>
        <v>Needs Improvement</v>
      </c>
      <c r="AH2186" t="str">
        <f t="shared" si="69"/>
        <v>Needs Improvement</v>
      </c>
    </row>
    <row r="2187" spans="1:34" x14ac:dyDescent="0.35">
      <c r="A2187">
        <v>2709</v>
      </c>
      <c r="B2187" s="1">
        <v>44654</v>
      </c>
      <c r="C2187" t="s">
        <v>53</v>
      </c>
      <c r="D2187" t="s">
        <v>85</v>
      </c>
      <c r="E2187" t="s">
        <v>30</v>
      </c>
      <c r="F2187" t="s">
        <v>55</v>
      </c>
      <c r="G2187" t="s">
        <v>45</v>
      </c>
      <c r="H2187" t="s">
        <v>55</v>
      </c>
      <c r="I2187" t="s">
        <v>57</v>
      </c>
      <c r="J2187" t="s">
        <v>70</v>
      </c>
      <c r="K2187" s="1">
        <v>31075</v>
      </c>
      <c r="L2187" t="s">
        <v>153</v>
      </c>
      <c r="M2187" t="s">
        <v>48</v>
      </c>
      <c r="N2187" t="s">
        <v>84</v>
      </c>
      <c r="O2187" t="s">
        <v>67</v>
      </c>
      <c r="P2187" t="s">
        <v>40</v>
      </c>
      <c r="Q2187">
        <v>2</v>
      </c>
      <c r="R2187" s="1">
        <v>44801</v>
      </c>
      <c r="S2187">
        <v>1</v>
      </c>
      <c r="T2187">
        <v>2</v>
      </c>
      <c r="U2187">
        <v>2</v>
      </c>
      <c r="V2187" s="1">
        <v>44849</v>
      </c>
      <c r="W2187" t="s">
        <v>68</v>
      </c>
      <c r="X2187" t="s">
        <v>42</v>
      </c>
      <c r="Y2187" t="s">
        <v>43</v>
      </c>
      <c r="Z2187">
        <v>2</v>
      </c>
      <c r="AA2187">
        <v>415.45</v>
      </c>
      <c r="AB2187">
        <v>37</v>
      </c>
      <c r="AC2187" t="str" cm="1">
        <f t="array" ref="AC2187">_xlfn.IFS(AB2187 &lt;=29, "Young Adult", AB2187 &lt;=44, "Adult", AB2187 &lt;=59, "Middle Age", AB2187 &gt; 59, "Old")</f>
        <v>Adult</v>
      </c>
      <c r="AD2187">
        <f t="shared" ca="1" si="68"/>
        <v>4</v>
      </c>
      <c r="AE2187" t="str" cm="1">
        <f t="array" ref="AE2187">_xlfn.IFS(S2187 &lt; 3, "Low", S2187 &lt;= 4, "Medium", S2187 &gt; 4, "High")</f>
        <v>Low</v>
      </c>
      <c r="AF2187" t="str" cm="1">
        <f t="array" ref="AF2187">_xlfn.IFS(T2187 &lt; 3, "Unsatisfied", T2187 &lt;= 4, "Neutral", T2187 &gt; 4, "Satisfied" )</f>
        <v>Unsatisfied</v>
      </c>
      <c r="AG2187" t="str" cm="1">
        <f t="array" ref="AG2187">_xlfn.IFS(Q2187 &lt; 3, "Needs Improvement", Q2187 &lt;= 4, "Good", Q2187 &gt; 4, "Excellent" )</f>
        <v>Needs Improvement</v>
      </c>
      <c r="AH2187" t="str">
        <f t="shared" si="69"/>
        <v>Needs Improvement</v>
      </c>
    </row>
    <row r="2188" spans="1:34" x14ac:dyDescent="0.35">
      <c r="A2188">
        <v>2710</v>
      </c>
      <c r="B2188" s="1">
        <v>44620</v>
      </c>
      <c r="C2188" t="s">
        <v>53</v>
      </c>
      <c r="D2188" t="s">
        <v>64</v>
      </c>
      <c r="E2188" t="s">
        <v>30</v>
      </c>
      <c r="F2188" t="s">
        <v>46</v>
      </c>
      <c r="G2188" t="s">
        <v>32</v>
      </c>
      <c r="H2188" t="s">
        <v>55</v>
      </c>
      <c r="I2188" t="s">
        <v>57</v>
      </c>
      <c r="J2188" t="s">
        <v>70</v>
      </c>
      <c r="K2188" s="1">
        <v>34438</v>
      </c>
      <c r="L2188" t="s">
        <v>153</v>
      </c>
      <c r="M2188" t="s">
        <v>48</v>
      </c>
      <c r="N2188" t="s">
        <v>72</v>
      </c>
      <c r="O2188" t="s">
        <v>61</v>
      </c>
      <c r="P2188" t="s">
        <v>40</v>
      </c>
      <c r="Q2188">
        <v>5</v>
      </c>
      <c r="R2188" s="1">
        <v>44785</v>
      </c>
      <c r="S2188">
        <v>4</v>
      </c>
      <c r="T2188">
        <v>2</v>
      </c>
      <c r="U2188">
        <v>3</v>
      </c>
      <c r="V2188" s="1">
        <v>45127</v>
      </c>
      <c r="W2188" t="s">
        <v>50</v>
      </c>
      <c r="X2188" t="s">
        <v>42</v>
      </c>
      <c r="Y2188" t="s">
        <v>43</v>
      </c>
      <c r="Z2188">
        <v>5</v>
      </c>
      <c r="AA2188">
        <v>807.71</v>
      </c>
      <c r="AB2188">
        <v>28</v>
      </c>
      <c r="AC2188" t="str" cm="1">
        <f t="array" ref="AC2188">_xlfn.IFS(AB2188 &lt;=29, "Young Adult", AB2188 &lt;=44, "Adult", AB2188 &lt;=59, "Middle Age", AB2188 &gt; 59, "Old")</f>
        <v>Young Adult</v>
      </c>
      <c r="AD2188">
        <f t="shared" ca="1" si="68"/>
        <v>4</v>
      </c>
      <c r="AE2188" t="str" cm="1">
        <f t="array" ref="AE2188">_xlfn.IFS(S2188 &lt; 3, "Low", S2188 &lt;= 4, "Medium", S2188 &gt; 4, "High")</f>
        <v>Medium</v>
      </c>
      <c r="AF2188" t="str" cm="1">
        <f t="array" ref="AF2188">_xlfn.IFS(T2188 &lt; 3, "Unsatisfied", T2188 &lt;= 4, "Neutral", T2188 &gt; 4, "Satisfied" )</f>
        <v>Unsatisfied</v>
      </c>
      <c r="AG2188" t="str" cm="1">
        <f t="array" ref="AG2188">_xlfn.IFS(Q2188 &lt; 3, "Needs Improvement", Q2188 &lt;= 4, "Good", Q2188 &gt; 4, "Excellent" )</f>
        <v>Excellent</v>
      </c>
      <c r="AH2188" t="str">
        <f t="shared" si="69"/>
        <v>Needs Improvement</v>
      </c>
    </row>
    <row r="2189" spans="1:34" x14ac:dyDescent="0.35">
      <c r="A2189">
        <v>2711</v>
      </c>
      <c r="B2189" s="1">
        <v>44427</v>
      </c>
      <c r="C2189" t="s">
        <v>53</v>
      </c>
      <c r="D2189" t="s">
        <v>74</v>
      </c>
      <c r="E2189" t="s">
        <v>30</v>
      </c>
      <c r="F2189" t="s">
        <v>31</v>
      </c>
      <c r="G2189" t="s">
        <v>32</v>
      </c>
      <c r="H2189" t="s">
        <v>33</v>
      </c>
      <c r="I2189" t="s">
        <v>57</v>
      </c>
      <c r="J2189" t="s">
        <v>70</v>
      </c>
      <c r="K2189" s="1">
        <v>26824</v>
      </c>
      <c r="L2189" t="s">
        <v>153</v>
      </c>
      <c r="M2189" t="s">
        <v>48</v>
      </c>
      <c r="N2189" t="s">
        <v>72</v>
      </c>
      <c r="O2189" t="s">
        <v>77</v>
      </c>
      <c r="P2189" t="s">
        <v>40</v>
      </c>
      <c r="Q2189">
        <v>2</v>
      </c>
      <c r="R2189" s="1">
        <v>44964</v>
      </c>
      <c r="S2189">
        <v>4</v>
      </c>
      <c r="T2189">
        <v>2</v>
      </c>
      <c r="U2189">
        <v>5</v>
      </c>
      <c r="V2189" s="1">
        <v>44817</v>
      </c>
      <c r="W2189" t="s">
        <v>41</v>
      </c>
      <c r="X2189" t="s">
        <v>42</v>
      </c>
      <c r="Y2189" t="s">
        <v>63</v>
      </c>
      <c r="Z2189">
        <v>1</v>
      </c>
      <c r="AA2189">
        <v>408.39</v>
      </c>
      <c r="AB2189">
        <v>48</v>
      </c>
      <c r="AC2189" t="str" cm="1">
        <f t="array" ref="AC2189">_xlfn.IFS(AB2189 &lt;=29, "Young Adult", AB2189 &lt;=44, "Adult", AB2189 &lt;=59, "Middle Age", AB2189 &gt; 59, "Old")</f>
        <v>Middle Age</v>
      </c>
      <c r="AD2189">
        <f t="shared" ca="1" si="68"/>
        <v>4</v>
      </c>
      <c r="AE2189" t="str" cm="1">
        <f t="array" ref="AE2189">_xlfn.IFS(S2189 &lt; 3, "Low", S2189 &lt;= 4, "Medium", S2189 &gt; 4, "High")</f>
        <v>Medium</v>
      </c>
      <c r="AF2189" t="str" cm="1">
        <f t="array" ref="AF2189">_xlfn.IFS(T2189 &lt; 3, "Unsatisfied", T2189 &lt;= 4, "Neutral", T2189 &gt; 4, "Satisfied" )</f>
        <v>Unsatisfied</v>
      </c>
      <c r="AG2189" t="str" cm="1">
        <f t="array" ref="AG2189">_xlfn.IFS(Q2189 &lt; 3, "Needs Improvement", Q2189 &lt;= 4, "Good", Q2189 &gt; 4, "Excellent" )</f>
        <v>Needs Improvement</v>
      </c>
      <c r="AH2189" t="str">
        <f t="shared" si="69"/>
        <v>Needs Improvement</v>
      </c>
    </row>
    <row r="2190" spans="1:34" x14ac:dyDescent="0.35">
      <c r="A2190">
        <v>2712</v>
      </c>
      <c r="B2190" s="1">
        <v>43331</v>
      </c>
      <c r="C2190" t="s">
        <v>53</v>
      </c>
      <c r="D2190" t="s">
        <v>94</v>
      </c>
      <c r="E2190" t="s">
        <v>30</v>
      </c>
      <c r="F2190" t="s">
        <v>55</v>
      </c>
      <c r="G2190" t="s">
        <v>45</v>
      </c>
      <c r="H2190" t="s">
        <v>55</v>
      </c>
      <c r="I2190" t="s">
        <v>57</v>
      </c>
      <c r="J2190" t="s">
        <v>65</v>
      </c>
      <c r="K2190" s="1">
        <v>33793</v>
      </c>
      <c r="L2190" t="s">
        <v>160</v>
      </c>
      <c r="M2190" t="s">
        <v>48</v>
      </c>
      <c r="N2190" t="s">
        <v>60</v>
      </c>
      <c r="O2190" t="s">
        <v>67</v>
      </c>
      <c r="P2190" t="s">
        <v>40</v>
      </c>
      <c r="Q2190">
        <v>1</v>
      </c>
      <c r="R2190" s="1">
        <v>45101</v>
      </c>
      <c r="S2190">
        <v>3</v>
      </c>
      <c r="T2190">
        <v>2</v>
      </c>
      <c r="U2190">
        <v>5</v>
      </c>
      <c r="V2190" s="1">
        <v>44956</v>
      </c>
      <c r="W2190" t="s">
        <v>92</v>
      </c>
      <c r="X2190" t="s">
        <v>51</v>
      </c>
      <c r="Y2190" t="s">
        <v>73</v>
      </c>
      <c r="Z2190">
        <v>1</v>
      </c>
      <c r="AA2190">
        <v>741.6</v>
      </c>
      <c r="AB2190">
        <v>26</v>
      </c>
      <c r="AC2190" t="str" cm="1">
        <f t="array" ref="AC2190">_xlfn.IFS(AB2190 &lt;=29, "Young Adult", AB2190 &lt;=44, "Adult", AB2190 &lt;=59, "Middle Age", AB2190 &gt; 59, "Old")</f>
        <v>Young Adult</v>
      </c>
      <c r="AD2190">
        <f t="shared" ca="1" si="68"/>
        <v>7</v>
      </c>
      <c r="AE2190" t="str" cm="1">
        <f t="array" ref="AE2190">_xlfn.IFS(S2190 &lt; 3, "Low", S2190 &lt;= 4, "Medium", S2190 &gt; 4, "High")</f>
        <v>Medium</v>
      </c>
      <c r="AF2190" t="str" cm="1">
        <f t="array" ref="AF2190">_xlfn.IFS(T2190 &lt; 3, "Unsatisfied", T2190 &lt;= 4, "Neutral", T2190 &gt; 4, "Satisfied" )</f>
        <v>Unsatisfied</v>
      </c>
      <c r="AG2190" t="str" cm="1">
        <f t="array" ref="AG2190">_xlfn.IFS(Q2190 &lt; 3, "Needs Improvement", Q2190 &lt;= 4, "Good", Q2190 &gt; 4, "Excellent" )</f>
        <v>Needs Improvement</v>
      </c>
      <c r="AH2190" t="str">
        <f t="shared" si="69"/>
        <v>Needs Improvement</v>
      </c>
    </row>
    <row r="2191" spans="1:34" x14ac:dyDescent="0.35">
      <c r="A2191">
        <v>2713</v>
      </c>
      <c r="B2191" s="1">
        <v>43753</v>
      </c>
      <c r="C2191" t="s">
        <v>53</v>
      </c>
      <c r="D2191" t="s">
        <v>74</v>
      </c>
      <c r="E2191" t="s">
        <v>30</v>
      </c>
      <c r="F2191" t="s">
        <v>55</v>
      </c>
      <c r="G2191" t="s">
        <v>45</v>
      </c>
      <c r="H2191" t="s">
        <v>55</v>
      </c>
      <c r="I2191" t="s">
        <v>57</v>
      </c>
      <c r="J2191" t="s">
        <v>47</v>
      </c>
      <c r="K2191" s="1">
        <v>35470</v>
      </c>
      <c r="L2191" t="s">
        <v>160</v>
      </c>
      <c r="M2191" t="s">
        <v>48</v>
      </c>
      <c r="N2191" t="s">
        <v>72</v>
      </c>
      <c r="O2191" t="s">
        <v>67</v>
      </c>
      <c r="P2191" t="s">
        <v>40</v>
      </c>
      <c r="Q2191">
        <v>5</v>
      </c>
      <c r="R2191" s="1">
        <v>44917</v>
      </c>
      <c r="S2191">
        <v>5</v>
      </c>
      <c r="T2191">
        <v>2</v>
      </c>
      <c r="U2191">
        <v>4</v>
      </c>
      <c r="V2191" s="1">
        <v>45025</v>
      </c>
      <c r="W2191" t="s">
        <v>68</v>
      </c>
      <c r="X2191" t="s">
        <v>51</v>
      </c>
      <c r="Y2191" t="s">
        <v>63</v>
      </c>
      <c r="Z2191">
        <v>3</v>
      </c>
      <c r="AA2191">
        <v>193.48</v>
      </c>
      <c r="AB2191">
        <v>22</v>
      </c>
      <c r="AC2191" t="str" cm="1">
        <f t="array" ref="AC2191">_xlfn.IFS(AB2191 &lt;=29, "Young Adult", AB2191 &lt;=44, "Adult", AB2191 &lt;=59, "Middle Age", AB2191 &gt; 59, "Old")</f>
        <v>Young Adult</v>
      </c>
      <c r="AD2191">
        <f t="shared" ca="1" si="68"/>
        <v>6</v>
      </c>
      <c r="AE2191" t="str" cm="1">
        <f t="array" ref="AE2191">_xlfn.IFS(S2191 &lt; 3, "Low", S2191 &lt;= 4, "Medium", S2191 &gt; 4, "High")</f>
        <v>High</v>
      </c>
      <c r="AF2191" t="str" cm="1">
        <f t="array" ref="AF2191">_xlfn.IFS(T2191 &lt; 3, "Unsatisfied", T2191 &lt;= 4, "Neutral", T2191 &gt; 4, "Satisfied" )</f>
        <v>Unsatisfied</v>
      </c>
      <c r="AG2191" t="str" cm="1">
        <f t="array" ref="AG2191">_xlfn.IFS(Q2191 &lt; 3, "Needs Improvement", Q2191 &lt;= 4, "Good", Q2191 &gt; 4, "Excellent" )</f>
        <v>Excellent</v>
      </c>
      <c r="AH2191" t="str">
        <f t="shared" si="69"/>
        <v>Effective</v>
      </c>
    </row>
    <row r="2192" spans="1:34" x14ac:dyDescent="0.35">
      <c r="A2192">
        <v>2714</v>
      </c>
      <c r="B2192" s="1">
        <v>44980</v>
      </c>
      <c r="C2192" t="s">
        <v>53</v>
      </c>
      <c r="D2192" t="s">
        <v>81</v>
      </c>
      <c r="E2192" t="s">
        <v>30</v>
      </c>
      <c r="F2192" t="s">
        <v>46</v>
      </c>
      <c r="G2192" t="s">
        <v>32</v>
      </c>
      <c r="H2192" t="s">
        <v>33</v>
      </c>
      <c r="I2192" t="s">
        <v>57</v>
      </c>
      <c r="J2192" t="s">
        <v>70</v>
      </c>
      <c r="K2192" s="1">
        <v>26491</v>
      </c>
      <c r="L2192" t="s">
        <v>155</v>
      </c>
      <c r="M2192" t="s">
        <v>48</v>
      </c>
      <c r="N2192" t="s">
        <v>84</v>
      </c>
      <c r="O2192" t="s">
        <v>39</v>
      </c>
      <c r="P2192" t="s">
        <v>40</v>
      </c>
      <c r="Q2192">
        <v>1</v>
      </c>
      <c r="R2192" s="1">
        <v>44854</v>
      </c>
      <c r="S2192">
        <v>3</v>
      </c>
      <c r="T2192">
        <v>1</v>
      </c>
      <c r="U2192">
        <v>3</v>
      </c>
      <c r="V2192" s="1">
        <v>44934</v>
      </c>
      <c r="W2192" t="s">
        <v>68</v>
      </c>
      <c r="X2192" t="s">
        <v>42</v>
      </c>
      <c r="Y2192" t="s">
        <v>52</v>
      </c>
      <c r="Z2192">
        <v>5</v>
      </c>
      <c r="AA2192">
        <v>831.09</v>
      </c>
      <c r="AB2192">
        <v>51</v>
      </c>
      <c r="AC2192" t="str" cm="1">
        <f t="array" ref="AC2192">_xlfn.IFS(AB2192 &lt;=29, "Young Adult", AB2192 &lt;=44, "Adult", AB2192 &lt;=59, "Middle Age", AB2192 &gt; 59, "Old")</f>
        <v>Middle Age</v>
      </c>
      <c r="AD2192">
        <f t="shared" ca="1" si="68"/>
        <v>3</v>
      </c>
      <c r="AE2192" t="str" cm="1">
        <f t="array" ref="AE2192">_xlfn.IFS(S2192 &lt; 3, "Low", S2192 &lt;= 4, "Medium", S2192 &gt; 4, "High")</f>
        <v>Medium</v>
      </c>
      <c r="AF2192" t="str" cm="1">
        <f t="array" ref="AF2192">_xlfn.IFS(T2192 &lt; 3, "Unsatisfied", T2192 &lt;= 4, "Neutral", T2192 &gt; 4, "Satisfied" )</f>
        <v>Unsatisfied</v>
      </c>
      <c r="AG2192" t="str" cm="1">
        <f t="array" ref="AG2192">_xlfn.IFS(Q2192 &lt; 3, "Needs Improvement", Q2192 &lt;= 4, "Good", Q2192 &gt; 4, "Excellent" )</f>
        <v>Needs Improvement</v>
      </c>
      <c r="AH2192" t="str">
        <f t="shared" si="69"/>
        <v>Needs Improvement</v>
      </c>
    </row>
    <row r="2193" spans="1:34" x14ac:dyDescent="0.35">
      <c r="A2193">
        <v>2715</v>
      </c>
      <c r="B2193" s="1">
        <v>44958</v>
      </c>
      <c r="C2193" t="s">
        <v>53</v>
      </c>
      <c r="D2193" t="s">
        <v>54</v>
      </c>
      <c r="E2193" t="s">
        <v>30</v>
      </c>
      <c r="F2193" t="s">
        <v>55</v>
      </c>
      <c r="G2193" t="s">
        <v>56</v>
      </c>
      <c r="H2193" t="s">
        <v>33</v>
      </c>
      <c r="I2193" t="s">
        <v>57</v>
      </c>
      <c r="J2193" t="s">
        <v>70</v>
      </c>
      <c r="K2193" s="1">
        <v>34929</v>
      </c>
      <c r="L2193" t="s">
        <v>155</v>
      </c>
      <c r="M2193" t="s">
        <v>37</v>
      </c>
      <c r="N2193" t="s">
        <v>84</v>
      </c>
      <c r="O2193" t="s">
        <v>77</v>
      </c>
      <c r="P2193" t="s">
        <v>40</v>
      </c>
      <c r="Q2193">
        <v>4</v>
      </c>
      <c r="R2193" s="1">
        <v>44937</v>
      </c>
      <c r="S2193">
        <v>3</v>
      </c>
      <c r="T2193">
        <v>5</v>
      </c>
      <c r="U2193">
        <v>1</v>
      </c>
      <c r="V2193" s="1">
        <v>44848</v>
      </c>
      <c r="W2193" t="s">
        <v>50</v>
      </c>
      <c r="X2193" t="s">
        <v>51</v>
      </c>
      <c r="Y2193" t="s">
        <v>63</v>
      </c>
      <c r="Z2193">
        <v>5</v>
      </c>
      <c r="AA2193">
        <v>573.55999999999995</v>
      </c>
      <c r="AB2193">
        <v>28</v>
      </c>
      <c r="AC2193" t="str" cm="1">
        <f t="array" ref="AC2193">_xlfn.IFS(AB2193 &lt;=29, "Young Adult", AB2193 &lt;=44, "Adult", AB2193 &lt;=59, "Middle Age", AB2193 &gt; 59, "Old")</f>
        <v>Young Adult</v>
      </c>
      <c r="AD2193">
        <f t="shared" ca="1" si="68"/>
        <v>3</v>
      </c>
      <c r="AE2193" t="str" cm="1">
        <f t="array" ref="AE2193">_xlfn.IFS(S2193 &lt; 3, "Low", S2193 &lt;= 4, "Medium", S2193 &gt; 4, "High")</f>
        <v>Medium</v>
      </c>
      <c r="AF2193" t="str" cm="1">
        <f t="array" ref="AF2193">_xlfn.IFS(T2193 &lt; 3, "Unsatisfied", T2193 &lt;= 4, "Neutral", T2193 &gt; 4, "Satisfied" )</f>
        <v>Satisfied</v>
      </c>
      <c r="AG2193" t="str" cm="1">
        <f t="array" ref="AG2193">_xlfn.IFS(Q2193 &lt; 3, "Needs Improvement", Q2193 &lt;= 4, "Good", Q2193 &gt; 4, "Excellent" )</f>
        <v>Good</v>
      </c>
      <c r="AH2193" t="str">
        <f t="shared" si="69"/>
        <v>Effective</v>
      </c>
    </row>
    <row r="2194" spans="1:34" x14ac:dyDescent="0.35">
      <c r="A2194">
        <v>2716</v>
      </c>
      <c r="B2194" s="1">
        <v>45053</v>
      </c>
      <c r="C2194" t="s">
        <v>137</v>
      </c>
      <c r="D2194" t="s">
        <v>69</v>
      </c>
      <c r="E2194" t="s">
        <v>30</v>
      </c>
      <c r="F2194" t="s">
        <v>31</v>
      </c>
      <c r="G2194" t="s">
        <v>45</v>
      </c>
      <c r="H2194" t="s">
        <v>33</v>
      </c>
      <c r="I2194" t="s">
        <v>57</v>
      </c>
      <c r="J2194" t="s">
        <v>82</v>
      </c>
      <c r="K2194" s="1">
        <v>25558</v>
      </c>
      <c r="L2194" t="s">
        <v>36</v>
      </c>
      <c r="M2194" t="s">
        <v>37</v>
      </c>
      <c r="N2194" t="s">
        <v>84</v>
      </c>
      <c r="O2194" t="s">
        <v>39</v>
      </c>
      <c r="P2194" t="s">
        <v>40</v>
      </c>
      <c r="Q2194">
        <v>2</v>
      </c>
      <c r="R2194" s="1">
        <v>44832</v>
      </c>
      <c r="S2194">
        <v>3</v>
      </c>
      <c r="T2194">
        <v>2</v>
      </c>
      <c r="U2194">
        <v>2</v>
      </c>
      <c r="V2194" s="1">
        <v>44942</v>
      </c>
      <c r="W2194" t="s">
        <v>41</v>
      </c>
      <c r="X2194" t="s">
        <v>42</v>
      </c>
      <c r="Y2194" t="s">
        <v>63</v>
      </c>
      <c r="Z2194">
        <v>4</v>
      </c>
      <c r="AA2194">
        <v>247.11</v>
      </c>
      <c r="AB2194">
        <v>54</v>
      </c>
      <c r="AC2194" t="str" cm="1">
        <f t="array" ref="AC2194">_xlfn.IFS(AB2194 &lt;=29, "Young Adult", AB2194 &lt;=44, "Adult", AB2194 &lt;=59, "Middle Age", AB2194 &gt; 59, "Old")</f>
        <v>Middle Age</v>
      </c>
      <c r="AD2194">
        <f t="shared" ca="1" si="68"/>
        <v>3</v>
      </c>
      <c r="AE2194" t="str" cm="1">
        <f t="array" ref="AE2194">_xlfn.IFS(S2194 &lt; 3, "Low", S2194 &lt;= 4, "Medium", S2194 &gt; 4, "High")</f>
        <v>Medium</v>
      </c>
      <c r="AF2194" t="str" cm="1">
        <f t="array" ref="AF2194">_xlfn.IFS(T2194 &lt; 3, "Unsatisfied", T2194 &lt;= 4, "Neutral", T2194 &gt; 4, "Satisfied" )</f>
        <v>Unsatisfied</v>
      </c>
      <c r="AG2194" t="str" cm="1">
        <f t="array" ref="AG2194">_xlfn.IFS(Q2194 &lt; 3, "Needs Improvement", Q2194 &lt;= 4, "Good", Q2194 &gt; 4, "Excellent" )</f>
        <v>Needs Improvement</v>
      </c>
      <c r="AH2194" t="str">
        <f t="shared" si="69"/>
        <v>Needs Improvement</v>
      </c>
    </row>
    <row r="2195" spans="1:34" x14ac:dyDescent="0.35">
      <c r="A2195">
        <v>2717</v>
      </c>
      <c r="B2195" s="1">
        <v>43977</v>
      </c>
      <c r="C2195" t="s">
        <v>53</v>
      </c>
      <c r="D2195" t="s">
        <v>94</v>
      </c>
      <c r="E2195" t="s">
        <v>30</v>
      </c>
      <c r="F2195" t="s">
        <v>55</v>
      </c>
      <c r="G2195" t="s">
        <v>45</v>
      </c>
      <c r="H2195" t="s">
        <v>33</v>
      </c>
      <c r="I2195" t="s">
        <v>57</v>
      </c>
      <c r="J2195" t="s">
        <v>70</v>
      </c>
      <c r="K2195" s="1">
        <v>35008</v>
      </c>
      <c r="L2195" t="s">
        <v>36</v>
      </c>
      <c r="M2195" t="s">
        <v>48</v>
      </c>
      <c r="N2195" t="s">
        <v>72</v>
      </c>
      <c r="O2195" t="s">
        <v>77</v>
      </c>
      <c r="P2195" t="s">
        <v>40</v>
      </c>
      <c r="Q2195">
        <v>1</v>
      </c>
      <c r="R2195" s="1">
        <v>45132</v>
      </c>
      <c r="S2195">
        <v>1</v>
      </c>
      <c r="T2195">
        <v>1</v>
      </c>
      <c r="U2195">
        <v>2</v>
      </c>
      <c r="V2195" s="1">
        <v>45010</v>
      </c>
      <c r="W2195" t="s">
        <v>92</v>
      </c>
      <c r="X2195" t="s">
        <v>42</v>
      </c>
      <c r="Y2195" t="s">
        <v>73</v>
      </c>
      <c r="Z2195">
        <v>5</v>
      </c>
      <c r="AA2195">
        <v>866.13</v>
      </c>
      <c r="AB2195">
        <v>25</v>
      </c>
      <c r="AC2195" t="str" cm="1">
        <f t="array" ref="AC2195">_xlfn.IFS(AB2195 &lt;=29, "Young Adult", AB2195 &lt;=44, "Adult", AB2195 &lt;=59, "Middle Age", AB2195 &gt; 59, "Old")</f>
        <v>Young Adult</v>
      </c>
      <c r="AD2195">
        <f t="shared" ca="1" si="68"/>
        <v>6</v>
      </c>
      <c r="AE2195" t="str" cm="1">
        <f t="array" ref="AE2195">_xlfn.IFS(S2195 &lt; 3, "Low", S2195 &lt;= 4, "Medium", S2195 &gt; 4, "High")</f>
        <v>Low</v>
      </c>
      <c r="AF2195" t="str" cm="1">
        <f t="array" ref="AF2195">_xlfn.IFS(T2195 &lt; 3, "Unsatisfied", T2195 &lt;= 4, "Neutral", T2195 &gt; 4, "Satisfied" )</f>
        <v>Unsatisfied</v>
      </c>
      <c r="AG2195" t="str" cm="1">
        <f t="array" ref="AG2195">_xlfn.IFS(Q2195 &lt; 3, "Needs Improvement", Q2195 &lt;= 4, "Good", Q2195 &gt; 4, "Excellent" )</f>
        <v>Needs Improvement</v>
      </c>
      <c r="AH2195" t="str">
        <f t="shared" si="69"/>
        <v>Needs Improvement</v>
      </c>
    </row>
    <row r="2196" spans="1:34" x14ac:dyDescent="0.35">
      <c r="A2196">
        <v>2718</v>
      </c>
      <c r="B2196" s="1">
        <v>44601</v>
      </c>
      <c r="C2196" t="s">
        <v>53</v>
      </c>
      <c r="D2196" t="s">
        <v>74</v>
      </c>
      <c r="E2196" t="s">
        <v>30</v>
      </c>
      <c r="F2196" t="s">
        <v>46</v>
      </c>
      <c r="G2196" t="s">
        <v>45</v>
      </c>
      <c r="H2196" t="s">
        <v>46</v>
      </c>
      <c r="I2196" t="s">
        <v>57</v>
      </c>
      <c r="J2196" t="s">
        <v>47</v>
      </c>
      <c r="K2196" s="1">
        <v>36186</v>
      </c>
      <c r="L2196" t="s">
        <v>156</v>
      </c>
      <c r="M2196" t="s">
        <v>48</v>
      </c>
      <c r="N2196" t="s">
        <v>60</v>
      </c>
      <c r="O2196" t="s">
        <v>67</v>
      </c>
      <c r="P2196" t="s">
        <v>40</v>
      </c>
      <c r="Q2196">
        <v>5</v>
      </c>
      <c r="R2196" s="1">
        <v>45078</v>
      </c>
      <c r="S2196">
        <v>3</v>
      </c>
      <c r="T2196">
        <v>5</v>
      </c>
      <c r="U2196">
        <v>5</v>
      </c>
      <c r="V2196" s="1">
        <v>44878</v>
      </c>
      <c r="W2196" t="s">
        <v>62</v>
      </c>
      <c r="X2196" t="s">
        <v>42</v>
      </c>
      <c r="Y2196" t="s">
        <v>52</v>
      </c>
      <c r="Z2196">
        <v>5</v>
      </c>
      <c r="AA2196">
        <v>760.24</v>
      </c>
      <c r="AB2196">
        <v>23</v>
      </c>
      <c r="AC2196" t="str" cm="1">
        <f t="array" ref="AC2196">_xlfn.IFS(AB2196 &lt;=29, "Young Adult", AB2196 &lt;=44, "Adult", AB2196 &lt;=59, "Middle Age", AB2196 &gt; 59, "Old")</f>
        <v>Young Adult</v>
      </c>
      <c r="AD2196">
        <f t="shared" ca="1" si="68"/>
        <v>4</v>
      </c>
      <c r="AE2196" t="str" cm="1">
        <f t="array" ref="AE2196">_xlfn.IFS(S2196 &lt; 3, "Low", S2196 &lt;= 4, "Medium", S2196 &gt; 4, "High")</f>
        <v>Medium</v>
      </c>
      <c r="AF2196" t="str" cm="1">
        <f t="array" ref="AF2196">_xlfn.IFS(T2196 &lt; 3, "Unsatisfied", T2196 &lt;= 4, "Neutral", T2196 &gt; 4, "Satisfied" )</f>
        <v>Satisfied</v>
      </c>
      <c r="AG2196" t="str" cm="1">
        <f t="array" ref="AG2196">_xlfn.IFS(Q2196 &lt; 3, "Needs Improvement", Q2196 &lt;= 4, "Good", Q2196 &gt; 4, "Excellent" )</f>
        <v>Excellent</v>
      </c>
      <c r="AH2196" t="str">
        <f t="shared" si="69"/>
        <v>Needs Improvement</v>
      </c>
    </row>
    <row r="2197" spans="1:34" x14ac:dyDescent="0.35">
      <c r="A2197">
        <v>2719</v>
      </c>
      <c r="B2197" s="1">
        <v>44732</v>
      </c>
      <c r="C2197" t="s">
        <v>53</v>
      </c>
      <c r="D2197" t="s">
        <v>81</v>
      </c>
      <c r="E2197" t="s">
        <v>30</v>
      </c>
      <c r="F2197" t="s">
        <v>31</v>
      </c>
      <c r="G2197" t="s">
        <v>32</v>
      </c>
      <c r="H2197" t="s">
        <v>33</v>
      </c>
      <c r="I2197" t="s">
        <v>57</v>
      </c>
      <c r="J2197" t="s">
        <v>35</v>
      </c>
      <c r="K2197" s="1">
        <v>35106</v>
      </c>
      <c r="L2197" t="s">
        <v>156</v>
      </c>
      <c r="M2197" t="s">
        <v>48</v>
      </c>
      <c r="N2197" t="s">
        <v>49</v>
      </c>
      <c r="O2197" t="s">
        <v>77</v>
      </c>
      <c r="P2197" t="s">
        <v>40</v>
      </c>
      <c r="Q2197">
        <v>4</v>
      </c>
      <c r="R2197" s="1">
        <v>44874</v>
      </c>
      <c r="S2197">
        <v>5</v>
      </c>
      <c r="T2197">
        <v>5</v>
      </c>
      <c r="U2197">
        <v>5</v>
      </c>
      <c r="V2197" s="1">
        <v>45132</v>
      </c>
      <c r="W2197" t="s">
        <v>41</v>
      </c>
      <c r="X2197" t="s">
        <v>42</v>
      </c>
      <c r="Y2197" t="s">
        <v>73</v>
      </c>
      <c r="Z2197">
        <v>5</v>
      </c>
      <c r="AA2197">
        <v>992.93</v>
      </c>
      <c r="AB2197">
        <v>26</v>
      </c>
      <c r="AC2197" t="str" cm="1">
        <f t="array" ref="AC2197">_xlfn.IFS(AB2197 &lt;=29, "Young Adult", AB2197 &lt;=44, "Adult", AB2197 &lt;=59, "Middle Age", AB2197 &gt; 59, "Old")</f>
        <v>Young Adult</v>
      </c>
      <c r="AD2197">
        <f t="shared" ca="1" si="68"/>
        <v>3</v>
      </c>
      <c r="AE2197" t="str" cm="1">
        <f t="array" ref="AE2197">_xlfn.IFS(S2197 &lt; 3, "Low", S2197 &lt;= 4, "Medium", S2197 &gt; 4, "High")</f>
        <v>High</v>
      </c>
      <c r="AF2197" t="str" cm="1">
        <f t="array" ref="AF2197">_xlfn.IFS(T2197 &lt; 3, "Unsatisfied", T2197 &lt;= 4, "Neutral", T2197 &gt; 4, "Satisfied" )</f>
        <v>Satisfied</v>
      </c>
      <c r="AG2197" t="str" cm="1">
        <f t="array" ref="AG2197">_xlfn.IFS(Q2197 &lt; 3, "Needs Improvement", Q2197 &lt;= 4, "Good", Q2197 &gt; 4, "Excellent" )</f>
        <v>Good</v>
      </c>
      <c r="AH2197" t="str">
        <f t="shared" si="69"/>
        <v>Needs Improvement</v>
      </c>
    </row>
    <row r="2198" spans="1:34" x14ac:dyDescent="0.35">
      <c r="A2198">
        <v>2720</v>
      </c>
      <c r="B2198" s="1">
        <v>44569</v>
      </c>
      <c r="C2198" t="s">
        <v>53</v>
      </c>
      <c r="D2198" t="s">
        <v>54</v>
      </c>
      <c r="E2198" t="s">
        <v>30</v>
      </c>
      <c r="F2198" t="s">
        <v>31</v>
      </c>
      <c r="G2198" t="s">
        <v>45</v>
      </c>
      <c r="H2198" t="s">
        <v>33</v>
      </c>
      <c r="I2198" t="s">
        <v>57</v>
      </c>
      <c r="J2198" t="s">
        <v>70</v>
      </c>
      <c r="K2198" s="1">
        <v>34559</v>
      </c>
      <c r="L2198" t="s">
        <v>163</v>
      </c>
      <c r="M2198" t="s">
        <v>37</v>
      </c>
      <c r="N2198" t="s">
        <v>84</v>
      </c>
      <c r="O2198" t="s">
        <v>39</v>
      </c>
      <c r="P2198" t="s">
        <v>40</v>
      </c>
      <c r="Q2198">
        <v>4</v>
      </c>
      <c r="R2198" s="1">
        <v>44907</v>
      </c>
      <c r="S2198">
        <v>3</v>
      </c>
      <c r="T2198">
        <v>3</v>
      </c>
      <c r="U2198">
        <v>2</v>
      </c>
      <c r="V2198" s="1">
        <v>45055</v>
      </c>
      <c r="W2198" t="s">
        <v>50</v>
      </c>
      <c r="X2198" t="s">
        <v>51</v>
      </c>
      <c r="Y2198" t="s">
        <v>43</v>
      </c>
      <c r="Z2198">
        <v>2</v>
      </c>
      <c r="AA2198">
        <v>960.4</v>
      </c>
      <c r="AB2198">
        <v>28</v>
      </c>
      <c r="AC2198" t="str" cm="1">
        <f t="array" ref="AC2198">_xlfn.IFS(AB2198 &lt;=29, "Young Adult", AB2198 &lt;=44, "Adult", AB2198 &lt;=59, "Middle Age", AB2198 &gt; 59, "Old")</f>
        <v>Young Adult</v>
      </c>
      <c r="AD2198">
        <f t="shared" ca="1" si="68"/>
        <v>4</v>
      </c>
      <c r="AE2198" t="str" cm="1">
        <f t="array" ref="AE2198">_xlfn.IFS(S2198 &lt; 3, "Low", S2198 &lt;= 4, "Medium", S2198 &gt; 4, "High")</f>
        <v>Medium</v>
      </c>
      <c r="AF2198" t="str" cm="1">
        <f t="array" ref="AF2198">_xlfn.IFS(T2198 &lt; 3, "Unsatisfied", T2198 &lt;= 4, "Neutral", T2198 &gt; 4, "Satisfied" )</f>
        <v>Neutral</v>
      </c>
      <c r="AG2198" t="str" cm="1">
        <f t="array" ref="AG2198">_xlfn.IFS(Q2198 &lt; 3, "Needs Improvement", Q2198 &lt;= 4, "Good", Q2198 &gt; 4, "Excellent" )</f>
        <v>Good</v>
      </c>
      <c r="AH2198" t="str">
        <f t="shared" si="69"/>
        <v>Needs Improvement</v>
      </c>
    </row>
    <row r="2199" spans="1:34" x14ac:dyDescent="0.35">
      <c r="A2199">
        <v>2721</v>
      </c>
      <c r="B2199" s="1">
        <v>43891</v>
      </c>
      <c r="C2199" t="s">
        <v>53</v>
      </c>
      <c r="D2199" t="s">
        <v>69</v>
      </c>
      <c r="E2199" t="s">
        <v>30</v>
      </c>
      <c r="F2199" t="s">
        <v>55</v>
      </c>
      <c r="G2199" t="s">
        <v>45</v>
      </c>
      <c r="H2199" t="s">
        <v>55</v>
      </c>
      <c r="I2199" t="s">
        <v>57</v>
      </c>
      <c r="J2199" t="s">
        <v>100</v>
      </c>
      <c r="K2199" s="1">
        <v>29905</v>
      </c>
      <c r="L2199" t="s">
        <v>163</v>
      </c>
      <c r="M2199" t="s">
        <v>48</v>
      </c>
      <c r="N2199" t="s">
        <v>49</v>
      </c>
      <c r="O2199" t="s">
        <v>67</v>
      </c>
      <c r="P2199" t="s">
        <v>40</v>
      </c>
      <c r="Q2199">
        <v>4</v>
      </c>
      <c r="R2199" s="1">
        <v>45011</v>
      </c>
      <c r="S2199">
        <v>1</v>
      </c>
      <c r="T2199">
        <v>4</v>
      </c>
      <c r="U2199">
        <v>3</v>
      </c>
      <c r="V2199" s="1">
        <v>44853</v>
      </c>
      <c r="W2199" t="s">
        <v>62</v>
      </c>
      <c r="X2199" t="s">
        <v>42</v>
      </c>
      <c r="Y2199" t="s">
        <v>52</v>
      </c>
      <c r="Z2199">
        <v>4</v>
      </c>
      <c r="AA2199">
        <v>173.54</v>
      </c>
      <c r="AB2199">
        <v>39</v>
      </c>
      <c r="AC2199" t="str" cm="1">
        <f t="array" ref="AC2199">_xlfn.IFS(AB2199 &lt;=29, "Young Adult", AB2199 &lt;=44, "Adult", AB2199 &lt;=59, "Middle Age", AB2199 &gt; 59, "Old")</f>
        <v>Adult</v>
      </c>
      <c r="AD2199">
        <f t="shared" ca="1" si="68"/>
        <v>6</v>
      </c>
      <c r="AE2199" t="str" cm="1">
        <f t="array" ref="AE2199">_xlfn.IFS(S2199 &lt; 3, "Low", S2199 &lt;= 4, "Medium", S2199 &gt; 4, "High")</f>
        <v>Low</v>
      </c>
      <c r="AF2199" t="str" cm="1">
        <f t="array" ref="AF2199">_xlfn.IFS(T2199 &lt; 3, "Unsatisfied", T2199 &lt;= 4, "Neutral", T2199 &gt; 4, "Satisfied" )</f>
        <v>Neutral</v>
      </c>
      <c r="AG2199" t="str" cm="1">
        <f t="array" ref="AG2199">_xlfn.IFS(Q2199 &lt; 3, "Needs Improvement", Q2199 &lt;= 4, "Good", Q2199 &gt; 4, "Excellent" )</f>
        <v>Good</v>
      </c>
      <c r="AH2199" t="str">
        <f t="shared" si="69"/>
        <v>Needs Improvement</v>
      </c>
    </row>
    <row r="2200" spans="1:34" x14ac:dyDescent="0.35">
      <c r="A2200">
        <v>2722</v>
      </c>
      <c r="B2200" s="1">
        <v>44109</v>
      </c>
      <c r="C2200" t="s">
        <v>53</v>
      </c>
      <c r="D2200" t="s">
        <v>29</v>
      </c>
      <c r="E2200" t="s">
        <v>30</v>
      </c>
      <c r="F2200" t="s">
        <v>31</v>
      </c>
      <c r="G2200" t="s">
        <v>32</v>
      </c>
      <c r="H2200" t="s">
        <v>33</v>
      </c>
      <c r="I2200" t="s">
        <v>57</v>
      </c>
      <c r="J2200" t="s">
        <v>65</v>
      </c>
      <c r="K2200" s="1">
        <v>29191</v>
      </c>
      <c r="L2200" t="s">
        <v>158</v>
      </c>
      <c r="M2200" t="s">
        <v>48</v>
      </c>
      <c r="N2200" t="s">
        <v>38</v>
      </c>
      <c r="O2200" t="s">
        <v>61</v>
      </c>
      <c r="P2200" t="s">
        <v>40</v>
      </c>
      <c r="Q2200">
        <v>2</v>
      </c>
      <c r="R2200" s="1">
        <v>44913</v>
      </c>
      <c r="S2200">
        <v>3</v>
      </c>
      <c r="T2200">
        <v>4</v>
      </c>
      <c r="U2200">
        <v>2</v>
      </c>
      <c r="V2200" s="1">
        <v>45124</v>
      </c>
      <c r="W2200" t="s">
        <v>41</v>
      </c>
      <c r="X2200" t="s">
        <v>51</v>
      </c>
      <c r="Y2200" t="s">
        <v>73</v>
      </c>
      <c r="Z2200">
        <v>1</v>
      </c>
      <c r="AA2200">
        <v>334.08</v>
      </c>
      <c r="AB2200">
        <v>41</v>
      </c>
      <c r="AC2200" t="str" cm="1">
        <f t="array" ref="AC2200">_xlfn.IFS(AB2200 &lt;=29, "Young Adult", AB2200 &lt;=44, "Adult", AB2200 &lt;=59, "Middle Age", AB2200 &gt; 59, "Old")</f>
        <v>Adult</v>
      </c>
      <c r="AD2200">
        <f t="shared" ca="1" si="68"/>
        <v>5</v>
      </c>
      <c r="AE2200" t="str" cm="1">
        <f t="array" ref="AE2200">_xlfn.IFS(S2200 &lt; 3, "Low", S2200 &lt;= 4, "Medium", S2200 &gt; 4, "High")</f>
        <v>Medium</v>
      </c>
      <c r="AF2200" t="str" cm="1">
        <f t="array" ref="AF2200">_xlfn.IFS(T2200 &lt; 3, "Unsatisfied", T2200 &lt;= 4, "Neutral", T2200 &gt; 4, "Satisfied" )</f>
        <v>Neutral</v>
      </c>
      <c r="AG2200" t="str" cm="1">
        <f t="array" ref="AG2200">_xlfn.IFS(Q2200 &lt; 3, "Needs Improvement", Q2200 &lt;= 4, "Good", Q2200 &gt; 4, "Excellent" )</f>
        <v>Needs Improvement</v>
      </c>
      <c r="AH2200" t="str">
        <f t="shared" si="69"/>
        <v>Needs Improvement</v>
      </c>
    </row>
    <row r="2201" spans="1:34" x14ac:dyDescent="0.35">
      <c r="A2201">
        <v>2723</v>
      </c>
      <c r="B2201" s="1">
        <v>44328</v>
      </c>
      <c r="C2201" t="s">
        <v>53</v>
      </c>
      <c r="D2201" t="s">
        <v>85</v>
      </c>
      <c r="E2201" t="s">
        <v>30</v>
      </c>
      <c r="F2201" t="s">
        <v>46</v>
      </c>
      <c r="G2201" t="s">
        <v>32</v>
      </c>
      <c r="H2201" t="s">
        <v>33</v>
      </c>
      <c r="I2201" t="s">
        <v>57</v>
      </c>
      <c r="J2201" t="s">
        <v>70</v>
      </c>
      <c r="K2201" s="1">
        <v>27470</v>
      </c>
      <c r="L2201" t="s">
        <v>162</v>
      </c>
      <c r="M2201" t="s">
        <v>48</v>
      </c>
      <c r="N2201" t="s">
        <v>38</v>
      </c>
      <c r="O2201" t="s">
        <v>39</v>
      </c>
      <c r="P2201" t="s">
        <v>40</v>
      </c>
      <c r="Q2201">
        <v>2</v>
      </c>
      <c r="R2201" s="1">
        <v>44957</v>
      </c>
      <c r="S2201">
        <v>3</v>
      </c>
      <c r="T2201">
        <v>1</v>
      </c>
      <c r="U2201">
        <v>5</v>
      </c>
      <c r="V2201" s="1">
        <v>45129</v>
      </c>
      <c r="W2201" t="s">
        <v>41</v>
      </c>
      <c r="X2201" t="s">
        <v>51</v>
      </c>
      <c r="Y2201" t="s">
        <v>52</v>
      </c>
      <c r="Z2201">
        <v>3</v>
      </c>
      <c r="AA2201">
        <v>763.23</v>
      </c>
      <c r="AB2201">
        <v>46</v>
      </c>
      <c r="AC2201" t="str" cm="1">
        <f t="array" ref="AC2201">_xlfn.IFS(AB2201 &lt;=29, "Young Adult", AB2201 &lt;=44, "Adult", AB2201 &lt;=59, "Middle Age", AB2201 &gt; 59, "Old")</f>
        <v>Middle Age</v>
      </c>
      <c r="AD2201">
        <f t="shared" ca="1" si="68"/>
        <v>5</v>
      </c>
      <c r="AE2201" t="str" cm="1">
        <f t="array" ref="AE2201">_xlfn.IFS(S2201 &lt; 3, "Low", S2201 &lt;= 4, "Medium", S2201 &gt; 4, "High")</f>
        <v>Medium</v>
      </c>
      <c r="AF2201" t="str" cm="1">
        <f t="array" ref="AF2201">_xlfn.IFS(T2201 &lt; 3, "Unsatisfied", T2201 &lt;= 4, "Neutral", T2201 &gt; 4, "Satisfied" )</f>
        <v>Unsatisfied</v>
      </c>
      <c r="AG2201" t="str" cm="1">
        <f t="array" ref="AG2201">_xlfn.IFS(Q2201 &lt; 3, "Needs Improvement", Q2201 &lt;= 4, "Good", Q2201 &gt; 4, "Excellent" )</f>
        <v>Needs Improvement</v>
      </c>
      <c r="AH2201" t="str">
        <f t="shared" si="69"/>
        <v>Needs Improvement</v>
      </c>
    </row>
    <row r="2202" spans="1:34" x14ac:dyDescent="0.35">
      <c r="A2202">
        <v>2724</v>
      </c>
      <c r="B2202" s="1">
        <v>44927</v>
      </c>
      <c r="C2202" t="s">
        <v>53</v>
      </c>
      <c r="D2202" t="s">
        <v>44</v>
      </c>
      <c r="E2202" t="s">
        <v>30</v>
      </c>
      <c r="F2202" t="s">
        <v>46</v>
      </c>
      <c r="G2202" t="s">
        <v>56</v>
      </c>
      <c r="H2202" t="s">
        <v>33</v>
      </c>
      <c r="I2202" t="s">
        <v>57</v>
      </c>
      <c r="J2202" t="s">
        <v>102</v>
      </c>
      <c r="K2202" s="1">
        <v>15721</v>
      </c>
      <c r="L2202" t="s">
        <v>153</v>
      </c>
      <c r="M2202" t="s">
        <v>48</v>
      </c>
      <c r="N2202" t="s">
        <v>60</v>
      </c>
      <c r="O2202" t="s">
        <v>77</v>
      </c>
      <c r="P2202" t="s">
        <v>40</v>
      </c>
      <c r="Q2202">
        <v>1</v>
      </c>
      <c r="R2202" s="1">
        <v>44927</v>
      </c>
      <c r="S2202">
        <v>5</v>
      </c>
      <c r="T2202">
        <v>3</v>
      </c>
      <c r="U2202">
        <v>4</v>
      </c>
      <c r="V2202" s="1">
        <v>45080</v>
      </c>
      <c r="W2202" t="s">
        <v>41</v>
      </c>
      <c r="X2202" t="s">
        <v>51</v>
      </c>
      <c r="Y2202" t="s">
        <v>63</v>
      </c>
      <c r="Z2202">
        <v>2</v>
      </c>
      <c r="AA2202">
        <v>611.51</v>
      </c>
      <c r="AB2202">
        <v>80</v>
      </c>
      <c r="AC2202" t="str" cm="1">
        <f t="array" ref="AC2202">_xlfn.IFS(AB2202 &lt;=29, "Young Adult", AB2202 &lt;=44, "Adult", AB2202 &lt;=59, "Middle Age", AB2202 &gt; 59, "Old")</f>
        <v>Old</v>
      </c>
      <c r="AD2202">
        <f t="shared" ca="1" si="68"/>
        <v>3</v>
      </c>
      <c r="AE2202" t="str" cm="1">
        <f t="array" ref="AE2202">_xlfn.IFS(S2202 &lt; 3, "Low", S2202 &lt;= 4, "Medium", S2202 &gt; 4, "High")</f>
        <v>High</v>
      </c>
      <c r="AF2202" t="str" cm="1">
        <f t="array" ref="AF2202">_xlfn.IFS(T2202 &lt; 3, "Unsatisfied", T2202 &lt;= 4, "Neutral", T2202 &gt; 4, "Satisfied" )</f>
        <v>Neutral</v>
      </c>
      <c r="AG2202" t="str" cm="1">
        <f t="array" ref="AG2202">_xlfn.IFS(Q2202 &lt; 3, "Needs Improvement", Q2202 &lt;= 4, "Good", Q2202 &gt; 4, "Excellent" )</f>
        <v>Needs Improvement</v>
      </c>
      <c r="AH2202" t="str">
        <f t="shared" si="69"/>
        <v>Needs Improvement</v>
      </c>
    </row>
    <row r="2203" spans="1:34" x14ac:dyDescent="0.35">
      <c r="A2203">
        <v>2725</v>
      </c>
      <c r="B2203" s="1">
        <v>43787</v>
      </c>
      <c r="C2203" t="s">
        <v>53</v>
      </c>
      <c r="D2203" t="s">
        <v>87</v>
      </c>
      <c r="E2203" t="s">
        <v>30</v>
      </c>
      <c r="F2203" t="s">
        <v>31</v>
      </c>
      <c r="G2203" t="s">
        <v>56</v>
      </c>
      <c r="H2203" t="s">
        <v>55</v>
      </c>
      <c r="I2203" t="s">
        <v>57</v>
      </c>
      <c r="J2203" t="s">
        <v>70</v>
      </c>
      <c r="K2203" s="1">
        <v>25405</v>
      </c>
      <c r="L2203" t="s">
        <v>153</v>
      </c>
      <c r="M2203" t="s">
        <v>48</v>
      </c>
      <c r="N2203" t="s">
        <v>38</v>
      </c>
      <c r="O2203" t="s">
        <v>61</v>
      </c>
      <c r="P2203" t="s">
        <v>40</v>
      </c>
      <c r="Q2203">
        <v>4</v>
      </c>
      <c r="R2203" s="1">
        <v>44956</v>
      </c>
      <c r="S2203">
        <v>4</v>
      </c>
      <c r="T2203">
        <v>1</v>
      </c>
      <c r="U2203">
        <v>5</v>
      </c>
      <c r="V2203" s="1">
        <v>44924</v>
      </c>
      <c r="W2203" t="s">
        <v>68</v>
      </c>
      <c r="X2203" t="s">
        <v>42</v>
      </c>
      <c r="Y2203" t="s">
        <v>52</v>
      </c>
      <c r="Z2203">
        <v>2</v>
      </c>
      <c r="AA2203">
        <v>354.21</v>
      </c>
      <c r="AB2203">
        <v>50</v>
      </c>
      <c r="AC2203" t="str" cm="1">
        <f t="array" ref="AC2203">_xlfn.IFS(AB2203 &lt;=29, "Young Adult", AB2203 &lt;=44, "Adult", AB2203 &lt;=59, "Middle Age", AB2203 &gt; 59, "Old")</f>
        <v>Middle Age</v>
      </c>
      <c r="AD2203">
        <f t="shared" ca="1" si="68"/>
        <v>6</v>
      </c>
      <c r="AE2203" t="str" cm="1">
        <f t="array" ref="AE2203">_xlfn.IFS(S2203 &lt; 3, "Low", S2203 &lt;= 4, "Medium", S2203 &gt; 4, "High")</f>
        <v>Medium</v>
      </c>
      <c r="AF2203" t="str" cm="1">
        <f t="array" ref="AF2203">_xlfn.IFS(T2203 &lt; 3, "Unsatisfied", T2203 &lt;= 4, "Neutral", T2203 &gt; 4, "Satisfied" )</f>
        <v>Unsatisfied</v>
      </c>
      <c r="AG2203" t="str" cm="1">
        <f t="array" ref="AG2203">_xlfn.IFS(Q2203 &lt; 3, "Needs Improvement", Q2203 &lt;= 4, "Good", Q2203 &gt; 4, "Excellent" )</f>
        <v>Good</v>
      </c>
      <c r="AH2203" t="str">
        <f t="shared" si="69"/>
        <v>Needs Improvement</v>
      </c>
    </row>
    <row r="2204" spans="1:34" x14ac:dyDescent="0.35">
      <c r="A2204">
        <v>2726</v>
      </c>
      <c r="B2204" s="1">
        <v>44328</v>
      </c>
      <c r="C2204" t="s">
        <v>53</v>
      </c>
      <c r="D2204" t="s">
        <v>64</v>
      </c>
      <c r="E2204" t="s">
        <v>30</v>
      </c>
      <c r="F2204" t="s">
        <v>31</v>
      </c>
      <c r="G2204" t="s">
        <v>56</v>
      </c>
      <c r="H2204" t="s">
        <v>55</v>
      </c>
      <c r="I2204" t="s">
        <v>57</v>
      </c>
      <c r="J2204" t="s">
        <v>101</v>
      </c>
      <c r="K2204" s="1">
        <v>25987</v>
      </c>
      <c r="L2204" t="s">
        <v>160</v>
      </c>
      <c r="M2204" t="s">
        <v>48</v>
      </c>
      <c r="N2204" t="s">
        <v>84</v>
      </c>
      <c r="O2204" t="s">
        <v>61</v>
      </c>
      <c r="P2204" t="s">
        <v>40</v>
      </c>
      <c r="Q2204">
        <v>2</v>
      </c>
      <c r="R2204" s="1">
        <v>45136</v>
      </c>
      <c r="S2204">
        <v>2</v>
      </c>
      <c r="T2204">
        <v>4</v>
      </c>
      <c r="U2204">
        <v>2</v>
      </c>
      <c r="V2204" s="1">
        <v>44942</v>
      </c>
      <c r="W2204" t="s">
        <v>50</v>
      </c>
      <c r="X2204" t="s">
        <v>51</v>
      </c>
      <c r="Y2204" t="s">
        <v>73</v>
      </c>
      <c r="Z2204">
        <v>3</v>
      </c>
      <c r="AA2204">
        <v>502.39</v>
      </c>
      <c r="AB2204">
        <v>50</v>
      </c>
      <c r="AC2204" t="str" cm="1">
        <f t="array" ref="AC2204">_xlfn.IFS(AB2204 &lt;=29, "Young Adult", AB2204 &lt;=44, "Adult", AB2204 &lt;=59, "Middle Age", AB2204 &gt; 59, "Old")</f>
        <v>Middle Age</v>
      </c>
      <c r="AD2204">
        <f t="shared" ca="1" si="68"/>
        <v>5</v>
      </c>
      <c r="AE2204" t="str" cm="1">
        <f t="array" ref="AE2204">_xlfn.IFS(S2204 &lt; 3, "Low", S2204 &lt;= 4, "Medium", S2204 &gt; 4, "High")</f>
        <v>Low</v>
      </c>
      <c r="AF2204" t="str" cm="1">
        <f t="array" ref="AF2204">_xlfn.IFS(T2204 &lt; 3, "Unsatisfied", T2204 &lt;= 4, "Neutral", T2204 &gt; 4, "Satisfied" )</f>
        <v>Neutral</v>
      </c>
      <c r="AG2204" t="str" cm="1">
        <f t="array" ref="AG2204">_xlfn.IFS(Q2204 &lt; 3, "Needs Improvement", Q2204 &lt;= 4, "Good", Q2204 &gt; 4, "Excellent" )</f>
        <v>Needs Improvement</v>
      </c>
      <c r="AH2204" t="str">
        <f t="shared" si="69"/>
        <v>Needs Improvement</v>
      </c>
    </row>
    <row r="2205" spans="1:34" x14ac:dyDescent="0.35">
      <c r="A2205">
        <v>2727</v>
      </c>
      <c r="B2205" s="1">
        <v>43875</v>
      </c>
      <c r="C2205" t="s">
        <v>53</v>
      </c>
      <c r="D2205" t="s">
        <v>94</v>
      </c>
      <c r="E2205" t="s">
        <v>30</v>
      </c>
      <c r="F2205" t="s">
        <v>31</v>
      </c>
      <c r="G2205" t="s">
        <v>32</v>
      </c>
      <c r="H2205" t="s">
        <v>55</v>
      </c>
      <c r="I2205" t="s">
        <v>57</v>
      </c>
      <c r="J2205" t="s">
        <v>65</v>
      </c>
      <c r="K2205" s="1">
        <v>30967</v>
      </c>
      <c r="L2205" t="s">
        <v>160</v>
      </c>
      <c r="M2205" t="s">
        <v>48</v>
      </c>
      <c r="N2205" t="s">
        <v>38</v>
      </c>
      <c r="O2205" t="s">
        <v>77</v>
      </c>
      <c r="P2205" t="s">
        <v>40</v>
      </c>
      <c r="Q2205">
        <v>5</v>
      </c>
      <c r="R2205" s="1">
        <v>45094</v>
      </c>
      <c r="S2205">
        <v>1</v>
      </c>
      <c r="T2205">
        <v>3</v>
      </c>
      <c r="U2205">
        <v>3</v>
      </c>
      <c r="V2205" s="1">
        <v>44926</v>
      </c>
      <c r="W2205" t="s">
        <v>92</v>
      </c>
      <c r="X2205" t="s">
        <v>42</v>
      </c>
      <c r="Y2205" t="s">
        <v>52</v>
      </c>
      <c r="Z2205">
        <v>2</v>
      </c>
      <c r="AA2205">
        <v>687.99</v>
      </c>
      <c r="AB2205">
        <v>36</v>
      </c>
      <c r="AC2205" t="str" cm="1">
        <f t="array" ref="AC2205">_xlfn.IFS(AB2205 &lt;=29, "Young Adult", AB2205 &lt;=44, "Adult", AB2205 &lt;=59, "Middle Age", AB2205 &gt; 59, "Old")</f>
        <v>Adult</v>
      </c>
      <c r="AD2205">
        <f t="shared" ca="1" si="68"/>
        <v>6</v>
      </c>
      <c r="AE2205" t="str" cm="1">
        <f t="array" ref="AE2205">_xlfn.IFS(S2205 &lt; 3, "Low", S2205 &lt;= 4, "Medium", S2205 &gt; 4, "High")</f>
        <v>Low</v>
      </c>
      <c r="AF2205" t="str" cm="1">
        <f t="array" ref="AF2205">_xlfn.IFS(T2205 &lt; 3, "Unsatisfied", T2205 &lt;= 4, "Neutral", T2205 &gt; 4, "Satisfied" )</f>
        <v>Neutral</v>
      </c>
      <c r="AG2205" t="str" cm="1">
        <f t="array" ref="AG2205">_xlfn.IFS(Q2205 &lt; 3, "Needs Improvement", Q2205 &lt;= 4, "Good", Q2205 &gt; 4, "Excellent" )</f>
        <v>Excellent</v>
      </c>
      <c r="AH2205" t="str">
        <f t="shared" si="69"/>
        <v>Needs Improvement</v>
      </c>
    </row>
    <row r="2206" spans="1:34" x14ac:dyDescent="0.35">
      <c r="A2206">
        <v>2728</v>
      </c>
      <c r="B2206" s="1">
        <v>43959</v>
      </c>
      <c r="C2206" t="s">
        <v>53</v>
      </c>
      <c r="D2206" t="s">
        <v>74</v>
      </c>
      <c r="E2206" t="s">
        <v>30</v>
      </c>
      <c r="F2206" t="s">
        <v>55</v>
      </c>
      <c r="G2206" t="s">
        <v>56</v>
      </c>
      <c r="H2206" t="s">
        <v>55</v>
      </c>
      <c r="I2206" t="s">
        <v>57</v>
      </c>
      <c r="J2206" t="s">
        <v>89</v>
      </c>
      <c r="K2206" s="1">
        <v>20705</v>
      </c>
      <c r="L2206" t="s">
        <v>155</v>
      </c>
      <c r="M2206" t="s">
        <v>48</v>
      </c>
      <c r="N2206" t="s">
        <v>49</v>
      </c>
      <c r="O2206" t="s">
        <v>61</v>
      </c>
      <c r="P2206" t="s">
        <v>40</v>
      </c>
      <c r="Q2206">
        <v>2</v>
      </c>
      <c r="R2206" s="1">
        <v>44898</v>
      </c>
      <c r="S2206">
        <v>3</v>
      </c>
      <c r="T2206">
        <v>2</v>
      </c>
      <c r="U2206">
        <v>1</v>
      </c>
      <c r="V2206" s="1">
        <v>44953</v>
      </c>
      <c r="W2206" t="s">
        <v>62</v>
      </c>
      <c r="X2206" t="s">
        <v>42</v>
      </c>
      <c r="Y2206" t="s">
        <v>63</v>
      </c>
      <c r="Z2206">
        <v>5</v>
      </c>
      <c r="AA2206">
        <v>877.47</v>
      </c>
      <c r="AB2206">
        <v>64</v>
      </c>
      <c r="AC2206" t="str" cm="1">
        <f t="array" ref="AC2206">_xlfn.IFS(AB2206 &lt;=29, "Young Adult", AB2206 &lt;=44, "Adult", AB2206 &lt;=59, "Middle Age", AB2206 &gt; 59, "Old")</f>
        <v>Old</v>
      </c>
      <c r="AD2206">
        <f t="shared" ca="1" si="68"/>
        <v>6</v>
      </c>
      <c r="AE2206" t="str" cm="1">
        <f t="array" ref="AE2206">_xlfn.IFS(S2206 &lt; 3, "Low", S2206 &lt;= 4, "Medium", S2206 &gt; 4, "High")</f>
        <v>Medium</v>
      </c>
      <c r="AF2206" t="str" cm="1">
        <f t="array" ref="AF2206">_xlfn.IFS(T2206 &lt; 3, "Unsatisfied", T2206 &lt;= 4, "Neutral", T2206 &gt; 4, "Satisfied" )</f>
        <v>Unsatisfied</v>
      </c>
      <c r="AG2206" t="str" cm="1">
        <f t="array" ref="AG2206">_xlfn.IFS(Q2206 &lt; 3, "Needs Improvement", Q2206 &lt;= 4, "Good", Q2206 &gt; 4, "Excellent" )</f>
        <v>Needs Improvement</v>
      </c>
      <c r="AH2206" t="str">
        <f t="shared" si="69"/>
        <v>Needs Improvement</v>
      </c>
    </row>
    <row r="2207" spans="1:34" x14ac:dyDescent="0.35">
      <c r="A2207">
        <v>2729</v>
      </c>
      <c r="B2207" s="1">
        <v>43444</v>
      </c>
      <c r="C2207" t="s">
        <v>53</v>
      </c>
      <c r="D2207" t="s">
        <v>81</v>
      </c>
      <c r="E2207" t="s">
        <v>30</v>
      </c>
      <c r="F2207" t="s">
        <v>46</v>
      </c>
      <c r="G2207" t="s">
        <v>56</v>
      </c>
      <c r="H2207" t="s">
        <v>55</v>
      </c>
      <c r="I2207" t="s">
        <v>57</v>
      </c>
      <c r="J2207" t="s">
        <v>79</v>
      </c>
      <c r="K2207" s="1">
        <v>17602</v>
      </c>
      <c r="L2207" t="s">
        <v>155</v>
      </c>
      <c r="M2207" t="s">
        <v>37</v>
      </c>
      <c r="N2207" t="s">
        <v>49</v>
      </c>
      <c r="O2207" t="s">
        <v>77</v>
      </c>
      <c r="P2207" t="s">
        <v>40</v>
      </c>
      <c r="Q2207">
        <v>2</v>
      </c>
      <c r="R2207" s="1">
        <v>44981</v>
      </c>
      <c r="S2207">
        <v>3</v>
      </c>
      <c r="T2207">
        <v>5</v>
      </c>
      <c r="U2207">
        <v>1</v>
      </c>
      <c r="V2207" s="1">
        <v>45113</v>
      </c>
      <c r="W2207" t="s">
        <v>41</v>
      </c>
      <c r="X2207" t="s">
        <v>51</v>
      </c>
      <c r="Y2207" t="s">
        <v>73</v>
      </c>
      <c r="Z2207">
        <v>2</v>
      </c>
      <c r="AA2207">
        <v>700.04</v>
      </c>
      <c r="AB2207">
        <v>70</v>
      </c>
      <c r="AC2207" t="str" cm="1">
        <f t="array" ref="AC2207">_xlfn.IFS(AB2207 &lt;=29, "Young Adult", AB2207 &lt;=44, "Adult", AB2207 &lt;=59, "Middle Age", AB2207 &gt; 59, "Old")</f>
        <v>Old</v>
      </c>
      <c r="AD2207">
        <f t="shared" ca="1" si="68"/>
        <v>7</v>
      </c>
      <c r="AE2207" t="str" cm="1">
        <f t="array" ref="AE2207">_xlfn.IFS(S2207 &lt; 3, "Low", S2207 &lt;= 4, "Medium", S2207 &gt; 4, "High")</f>
        <v>Medium</v>
      </c>
      <c r="AF2207" t="str" cm="1">
        <f t="array" ref="AF2207">_xlfn.IFS(T2207 &lt; 3, "Unsatisfied", T2207 &lt;= 4, "Neutral", T2207 &gt; 4, "Satisfied" )</f>
        <v>Satisfied</v>
      </c>
      <c r="AG2207" t="str" cm="1">
        <f t="array" ref="AG2207">_xlfn.IFS(Q2207 &lt; 3, "Needs Improvement", Q2207 &lt;= 4, "Good", Q2207 &gt; 4, "Excellent" )</f>
        <v>Needs Improvement</v>
      </c>
      <c r="AH2207" t="str">
        <f t="shared" si="69"/>
        <v>Needs Improvement</v>
      </c>
    </row>
    <row r="2208" spans="1:34" x14ac:dyDescent="0.35">
      <c r="A2208">
        <v>2730</v>
      </c>
      <c r="B2208" s="1">
        <v>44538</v>
      </c>
      <c r="C2208" t="s">
        <v>53</v>
      </c>
      <c r="D2208" t="s">
        <v>54</v>
      </c>
      <c r="E2208" t="s">
        <v>30</v>
      </c>
      <c r="F2208" t="s">
        <v>31</v>
      </c>
      <c r="G2208" t="s">
        <v>56</v>
      </c>
      <c r="H2208" t="s">
        <v>46</v>
      </c>
      <c r="I2208" t="s">
        <v>57</v>
      </c>
      <c r="J2208" t="s">
        <v>111</v>
      </c>
      <c r="K2208" s="1">
        <v>24681</v>
      </c>
      <c r="L2208" t="s">
        <v>141</v>
      </c>
      <c r="M2208" t="s">
        <v>37</v>
      </c>
      <c r="N2208" t="s">
        <v>49</v>
      </c>
      <c r="O2208" t="s">
        <v>61</v>
      </c>
      <c r="P2208" t="s">
        <v>40</v>
      </c>
      <c r="Q2208">
        <v>2</v>
      </c>
      <c r="R2208" s="1">
        <v>44820</v>
      </c>
      <c r="S2208">
        <v>2</v>
      </c>
      <c r="T2208">
        <v>3</v>
      </c>
      <c r="U2208">
        <v>4</v>
      </c>
      <c r="V2208" s="1">
        <v>45066</v>
      </c>
      <c r="W2208" t="s">
        <v>62</v>
      </c>
      <c r="X2208" t="s">
        <v>51</v>
      </c>
      <c r="Y2208" t="s">
        <v>52</v>
      </c>
      <c r="Z2208">
        <v>5</v>
      </c>
      <c r="AA2208">
        <v>486.43</v>
      </c>
      <c r="AB2208">
        <v>54</v>
      </c>
      <c r="AC2208" t="str" cm="1">
        <f t="array" ref="AC2208">_xlfn.IFS(AB2208 &lt;=29, "Young Adult", AB2208 &lt;=44, "Adult", AB2208 &lt;=59, "Middle Age", AB2208 &gt; 59, "Old")</f>
        <v>Middle Age</v>
      </c>
      <c r="AD2208">
        <f t="shared" ca="1" si="68"/>
        <v>4</v>
      </c>
      <c r="AE2208" t="str" cm="1">
        <f t="array" ref="AE2208">_xlfn.IFS(S2208 &lt; 3, "Low", S2208 &lt;= 4, "Medium", S2208 &gt; 4, "High")</f>
        <v>Low</v>
      </c>
      <c r="AF2208" t="str" cm="1">
        <f t="array" ref="AF2208">_xlfn.IFS(T2208 &lt; 3, "Unsatisfied", T2208 &lt;= 4, "Neutral", T2208 &gt; 4, "Satisfied" )</f>
        <v>Neutral</v>
      </c>
      <c r="AG2208" t="str" cm="1">
        <f t="array" ref="AG2208">_xlfn.IFS(Q2208 &lt; 3, "Needs Improvement", Q2208 &lt;= 4, "Good", Q2208 &gt; 4, "Excellent" )</f>
        <v>Needs Improvement</v>
      </c>
      <c r="AH2208" t="str">
        <f t="shared" si="69"/>
        <v>Needs Improvement</v>
      </c>
    </row>
    <row r="2209" spans="1:34" x14ac:dyDescent="0.35">
      <c r="A2209">
        <v>2731</v>
      </c>
      <c r="B2209" s="1">
        <v>43496</v>
      </c>
      <c r="C2209" t="s">
        <v>137</v>
      </c>
      <c r="D2209" t="s">
        <v>69</v>
      </c>
      <c r="E2209" t="s">
        <v>30</v>
      </c>
      <c r="F2209" t="s">
        <v>46</v>
      </c>
      <c r="G2209" t="s">
        <v>32</v>
      </c>
      <c r="H2209" t="s">
        <v>55</v>
      </c>
      <c r="I2209" t="s">
        <v>57</v>
      </c>
      <c r="J2209" t="s">
        <v>65</v>
      </c>
      <c r="K2209" s="1">
        <v>18262</v>
      </c>
      <c r="L2209" t="s">
        <v>36</v>
      </c>
      <c r="M2209" t="s">
        <v>37</v>
      </c>
      <c r="N2209" t="s">
        <v>60</v>
      </c>
      <c r="O2209" t="s">
        <v>67</v>
      </c>
      <c r="P2209" t="s">
        <v>40</v>
      </c>
      <c r="Q2209">
        <v>1</v>
      </c>
      <c r="R2209" s="1">
        <v>45042</v>
      </c>
      <c r="S2209">
        <v>2</v>
      </c>
      <c r="T2209">
        <v>3</v>
      </c>
      <c r="U2209">
        <v>2</v>
      </c>
      <c r="V2209" s="1">
        <v>45036</v>
      </c>
      <c r="W2209" t="s">
        <v>68</v>
      </c>
      <c r="X2209" t="s">
        <v>42</v>
      </c>
      <c r="Y2209" t="s">
        <v>43</v>
      </c>
      <c r="Z2209">
        <v>1</v>
      </c>
      <c r="AA2209">
        <v>897.96</v>
      </c>
      <c r="AB2209">
        <v>70</v>
      </c>
      <c r="AC2209" t="str" cm="1">
        <f t="array" ref="AC2209">_xlfn.IFS(AB2209 &lt;=29, "Young Adult", AB2209 &lt;=44, "Adult", AB2209 &lt;=59, "Middle Age", AB2209 &gt; 59, "Old")</f>
        <v>Old</v>
      </c>
      <c r="AD2209">
        <f t="shared" ca="1" si="68"/>
        <v>7</v>
      </c>
      <c r="AE2209" t="str" cm="1">
        <f t="array" ref="AE2209">_xlfn.IFS(S2209 &lt; 3, "Low", S2209 &lt;= 4, "Medium", S2209 &gt; 4, "High")</f>
        <v>Low</v>
      </c>
      <c r="AF2209" t="str" cm="1">
        <f t="array" ref="AF2209">_xlfn.IFS(T2209 &lt; 3, "Unsatisfied", T2209 &lt;= 4, "Neutral", T2209 &gt; 4, "Satisfied" )</f>
        <v>Neutral</v>
      </c>
      <c r="AG2209" t="str" cm="1">
        <f t="array" ref="AG2209">_xlfn.IFS(Q2209 &lt; 3, "Needs Improvement", Q2209 &lt;= 4, "Good", Q2209 &gt; 4, "Excellent" )</f>
        <v>Needs Improvement</v>
      </c>
      <c r="AH2209" t="str">
        <f t="shared" si="69"/>
        <v>Needs Improvement</v>
      </c>
    </row>
    <row r="2210" spans="1:34" x14ac:dyDescent="0.35">
      <c r="A2210">
        <v>2732</v>
      </c>
      <c r="B2210" s="1">
        <v>44804</v>
      </c>
      <c r="C2210" t="s">
        <v>53</v>
      </c>
      <c r="D2210" t="s">
        <v>94</v>
      </c>
      <c r="E2210" t="s">
        <v>30</v>
      </c>
      <c r="F2210" t="s">
        <v>31</v>
      </c>
      <c r="G2210" t="s">
        <v>45</v>
      </c>
      <c r="H2210" t="s">
        <v>55</v>
      </c>
      <c r="I2210" t="s">
        <v>57</v>
      </c>
      <c r="J2210" t="s">
        <v>100</v>
      </c>
      <c r="K2210" s="1">
        <v>32605</v>
      </c>
      <c r="L2210" t="s">
        <v>161</v>
      </c>
      <c r="M2210" t="s">
        <v>48</v>
      </c>
      <c r="N2210" t="s">
        <v>72</v>
      </c>
      <c r="O2210" t="s">
        <v>61</v>
      </c>
      <c r="P2210" t="s">
        <v>40</v>
      </c>
      <c r="Q2210">
        <v>2</v>
      </c>
      <c r="R2210" s="1">
        <v>44869</v>
      </c>
      <c r="S2210">
        <v>1</v>
      </c>
      <c r="T2210">
        <v>5</v>
      </c>
      <c r="U2210">
        <v>3</v>
      </c>
      <c r="V2210" s="1">
        <v>44980</v>
      </c>
      <c r="W2210" t="s">
        <v>50</v>
      </c>
      <c r="X2210" t="s">
        <v>42</v>
      </c>
      <c r="Y2210" t="s">
        <v>63</v>
      </c>
      <c r="Z2210">
        <v>3</v>
      </c>
      <c r="AA2210">
        <v>147.28</v>
      </c>
      <c r="AB2210">
        <v>33</v>
      </c>
      <c r="AC2210" t="str" cm="1">
        <f t="array" ref="AC2210">_xlfn.IFS(AB2210 &lt;=29, "Young Adult", AB2210 &lt;=44, "Adult", AB2210 &lt;=59, "Middle Age", AB2210 &gt; 59, "Old")</f>
        <v>Adult</v>
      </c>
      <c r="AD2210">
        <f t="shared" ca="1" si="68"/>
        <v>3</v>
      </c>
      <c r="AE2210" t="str" cm="1">
        <f t="array" ref="AE2210">_xlfn.IFS(S2210 &lt; 3, "Low", S2210 &lt;= 4, "Medium", S2210 &gt; 4, "High")</f>
        <v>Low</v>
      </c>
      <c r="AF2210" t="str" cm="1">
        <f t="array" ref="AF2210">_xlfn.IFS(T2210 &lt; 3, "Unsatisfied", T2210 &lt;= 4, "Neutral", T2210 &gt; 4, "Satisfied" )</f>
        <v>Satisfied</v>
      </c>
      <c r="AG2210" t="str" cm="1">
        <f t="array" ref="AG2210">_xlfn.IFS(Q2210 &lt; 3, "Needs Improvement", Q2210 &lt;= 4, "Good", Q2210 &gt; 4, "Excellent" )</f>
        <v>Needs Improvement</v>
      </c>
      <c r="AH2210" t="str">
        <f t="shared" si="69"/>
        <v>Needs Improvement</v>
      </c>
    </row>
    <row r="2211" spans="1:34" x14ac:dyDescent="0.35">
      <c r="A2211">
        <v>2733</v>
      </c>
      <c r="B2211" s="1">
        <v>44593</v>
      </c>
      <c r="C2211" t="s">
        <v>53</v>
      </c>
      <c r="D2211" t="s">
        <v>74</v>
      </c>
      <c r="E2211" t="s">
        <v>30</v>
      </c>
      <c r="F2211" t="s">
        <v>31</v>
      </c>
      <c r="G2211" t="s">
        <v>45</v>
      </c>
      <c r="H2211" t="s">
        <v>33</v>
      </c>
      <c r="I2211" t="s">
        <v>57</v>
      </c>
      <c r="J2211" t="s">
        <v>58</v>
      </c>
      <c r="K2211" s="1">
        <v>35069</v>
      </c>
      <c r="L2211" t="s">
        <v>156</v>
      </c>
      <c r="M2211" t="s">
        <v>48</v>
      </c>
      <c r="N2211" t="s">
        <v>72</v>
      </c>
      <c r="O2211" t="s">
        <v>61</v>
      </c>
      <c r="P2211" t="s">
        <v>40</v>
      </c>
      <c r="Q2211">
        <v>5</v>
      </c>
      <c r="R2211" s="1">
        <v>45019</v>
      </c>
      <c r="S2211">
        <v>3</v>
      </c>
      <c r="T2211">
        <v>4</v>
      </c>
      <c r="U2211">
        <v>1</v>
      </c>
      <c r="V2211" s="1">
        <v>44969</v>
      </c>
      <c r="W2211" t="s">
        <v>41</v>
      </c>
      <c r="X2211" t="s">
        <v>42</v>
      </c>
      <c r="Y2211" t="s">
        <v>63</v>
      </c>
      <c r="Z2211">
        <v>5</v>
      </c>
      <c r="AA2211">
        <v>612.96</v>
      </c>
      <c r="AB2211">
        <v>26</v>
      </c>
      <c r="AC2211" t="str" cm="1">
        <f t="array" ref="AC2211">_xlfn.IFS(AB2211 &lt;=29, "Young Adult", AB2211 &lt;=44, "Adult", AB2211 &lt;=59, "Middle Age", AB2211 &gt; 59, "Old")</f>
        <v>Young Adult</v>
      </c>
      <c r="AD2211">
        <f t="shared" ca="1" si="68"/>
        <v>4</v>
      </c>
      <c r="AE2211" t="str" cm="1">
        <f t="array" ref="AE2211">_xlfn.IFS(S2211 &lt; 3, "Low", S2211 &lt;= 4, "Medium", S2211 &gt; 4, "High")</f>
        <v>Medium</v>
      </c>
      <c r="AF2211" t="str" cm="1">
        <f t="array" ref="AF2211">_xlfn.IFS(T2211 &lt; 3, "Unsatisfied", T2211 &lt;= 4, "Neutral", T2211 &gt; 4, "Satisfied" )</f>
        <v>Neutral</v>
      </c>
      <c r="AG2211" t="str" cm="1">
        <f t="array" ref="AG2211">_xlfn.IFS(Q2211 &lt; 3, "Needs Improvement", Q2211 &lt;= 4, "Good", Q2211 &gt; 4, "Excellent" )</f>
        <v>Excellent</v>
      </c>
      <c r="AH2211" t="str">
        <f t="shared" si="69"/>
        <v>Effective</v>
      </c>
    </row>
    <row r="2212" spans="1:34" x14ac:dyDescent="0.35">
      <c r="A2212">
        <v>2734</v>
      </c>
      <c r="B2212" s="1">
        <v>44167</v>
      </c>
      <c r="C2212" t="s">
        <v>53</v>
      </c>
      <c r="D2212" t="s">
        <v>81</v>
      </c>
      <c r="E2212" t="s">
        <v>30</v>
      </c>
      <c r="F2212" t="s">
        <v>31</v>
      </c>
      <c r="G2212" t="s">
        <v>32</v>
      </c>
      <c r="H2212" t="s">
        <v>46</v>
      </c>
      <c r="I2212" t="s">
        <v>57</v>
      </c>
      <c r="J2212" t="s">
        <v>65</v>
      </c>
      <c r="K2212" s="1">
        <v>17870</v>
      </c>
      <c r="L2212" t="s">
        <v>156</v>
      </c>
      <c r="M2212" t="s">
        <v>37</v>
      </c>
      <c r="N2212" t="s">
        <v>72</v>
      </c>
      <c r="O2212" t="s">
        <v>67</v>
      </c>
      <c r="P2212" t="s">
        <v>40</v>
      </c>
      <c r="Q2212">
        <v>4</v>
      </c>
      <c r="R2212" s="1">
        <v>45060</v>
      </c>
      <c r="S2212">
        <v>2</v>
      </c>
      <c r="T2212">
        <v>2</v>
      </c>
      <c r="U2212">
        <v>3</v>
      </c>
      <c r="V2212" s="1">
        <v>44979</v>
      </c>
      <c r="W2212" t="s">
        <v>92</v>
      </c>
      <c r="X2212" t="s">
        <v>51</v>
      </c>
      <c r="Y2212" t="s">
        <v>63</v>
      </c>
      <c r="Z2212">
        <v>5</v>
      </c>
      <c r="AA2212">
        <v>953.92</v>
      </c>
      <c r="AB2212">
        <v>72</v>
      </c>
      <c r="AC2212" t="str" cm="1">
        <f t="array" ref="AC2212">_xlfn.IFS(AB2212 &lt;=29, "Young Adult", AB2212 &lt;=44, "Adult", AB2212 &lt;=59, "Middle Age", AB2212 &gt; 59, "Old")</f>
        <v>Old</v>
      </c>
      <c r="AD2212">
        <f t="shared" ca="1" si="68"/>
        <v>5</v>
      </c>
      <c r="AE2212" t="str" cm="1">
        <f t="array" ref="AE2212">_xlfn.IFS(S2212 &lt; 3, "Low", S2212 &lt;= 4, "Medium", S2212 &gt; 4, "High")</f>
        <v>Low</v>
      </c>
      <c r="AF2212" t="str" cm="1">
        <f t="array" ref="AF2212">_xlfn.IFS(T2212 &lt; 3, "Unsatisfied", T2212 &lt;= 4, "Neutral", T2212 &gt; 4, "Satisfied" )</f>
        <v>Unsatisfied</v>
      </c>
      <c r="AG2212" t="str" cm="1">
        <f t="array" ref="AG2212">_xlfn.IFS(Q2212 &lt; 3, "Needs Improvement", Q2212 &lt;= 4, "Good", Q2212 &gt; 4, "Excellent" )</f>
        <v>Good</v>
      </c>
      <c r="AH2212" t="str">
        <f t="shared" si="69"/>
        <v>Effective</v>
      </c>
    </row>
    <row r="2213" spans="1:34" x14ac:dyDescent="0.35">
      <c r="A2213">
        <v>2735</v>
      </c>
      <c r="B2213" s="1">
        <v>44120</v>
      </c>
      <c r="C2213" t="s">
        <v>53</v>
      </c>
      <c r="D2213" t="s">
        <v>54</v>
      </c>
      <c r="E2213" t="s">
        <v>30</v>
      </c>
      <c r="F2213" t="s">
        <v>31</v>
      </c>
      <c r="G2213" t="s">
        <v>56</v>
      </c>
      <c r="H2213" t="s">
        <v>46</v>
      </c>
      <c r="I2213" t="s">
        <v>57</v>
      </c>
      <c r="J2213" t="s">
        <v>70</v>
      </c>
      <c r="K2213" s="1">
        <v>36991</v>
      </c>
      <c r="L2213" t="s">
        <v>163</v>
      </c>
      <c r="M2213" t="s">
        <v>37</v>
      </c>
      <c r="N2213" t="s">
        <v>84</v>
      </c>
      <c r="O2213" t="s">
        <v>61</v>
      </c>
      <c r="P2213" t="s">
        <v>40</v>
      </c>
      <c r="Q2213">
        <v>2</v>
      </c>
      <c r="R2213" s="1">
        <v>45079</v>
      </c>
      <c r="S2213">
        <v>5</v>
      </c>
      <c r="T2213">
        <v>1</v>
      </c>
      <c r="U2213">
        <v>2</v>
      </c>
      <c r="V2213" s="1">
        <v>44877</v>
      </c>
      <c r="W2213" t="s">
        <v>41</v>
      </c>
      <c r="X2213" t="s">
        <v>51</v>
      </c>
      <c r="Y2213" t="s">
        <v>52</v>
      </c>
      <c r="Z2213">
        <v>1</v>
      </c>
      <c r="AA2213">
        <v>519.23</v>
      </c>
      <c r="AB2213">
        <v>19</v>
      </c>
      <c r="AC2213" t="str" cm="1">
        <f t="array" ref="AC2213">_xlfn.IFS(AB2213 &lt;=29, "Young Adult", AB2213 &lt;=44, "Adult", AB2213 &lt;=59, "Middle Age", AB2213 &gt; 59, "Old")</f>
        <v>Young Adult</v>
      </c>
      <c r="AD2213">
        <f t="shared" ca="1" si="68"/>
        <v>5</v>
      </c>
      <c r="AE2213" t="str" cm="1">
        <f t="array" ref="AE2213">_xlfn.IFS(S2213 &lt; 3, "Low", S2213 &lt;= 4, "Medium", S2213 &gt; 4, "High")</f>
        <v>High</v>
      </c>
      <c r="AF2213" t="str" cm="1">
        <f t="array" ref="AF2213">_xlfn.IFS(T2213 &lt; 3, "Unsatisfied", T2213 &lt;= 4, "Neutral", T2213 &gt; 4, "Satisfied" )</f>
        <v>Unsatisfied</v>
      </c>
      <c r="AG2213" t="str" cm="1">
        <f t="array" ref="AG2213">_xlfn.IFS(Q2213 &lt; 3, "Needs Improvement", Q2213 &lt;= 4, "Good", Q2213 &gt; 4, "Excellent" )</f>
        <v>Needs Improvement</v>
      </c>
      <c r="AH2213" t="str">
        <f t="shared" si="69"/>
        <v>Needs Improvement</v>
      </c>
    </row>
    <row r="2214" spans="1:34" x14ac:dyDescent="0.35">
      <c r="A2214">
        <v>2736</v>
      </c>
      <c r="B2214" s="1">
        <v>43978</v>
      </c>
      <c r="C2214" t="s">
        <v>53</v>
      </c>
      <c r="D2214" t="s">
        <v>69</v>
      </c>
      <c r="E2214" t="s">
        <v>30</v>
      </c>
      <c r="F2214" t="s">
        <v>31</v>
      </c>
      <c r="G2214" t="s">
        <v>45</v>
      </c>
      <c r="H2214" t="s">
        <v>55</v>
      </c>
      <c r="I2214" t="s">
        <v>57</v>
      </c>
      <c r="J2214" t="s">
        <v>65</v>
      </c>
      <c r="K2214" s="1">
        <v>23055</v>
      </c>
      <c r="L2214" t="s">
        <v>158</v>
      </c>
      <c r="M2214" t="s">
        <v>48</v>
      </c>
      <c r="N2214" t="s">
        <v>60</v>
      </c>
      <c r="O2214" t="s">
        <v>67</v>
      </c>
      <c r="P2214" t="s">
        <v>40</v>
      </c>
      <c r="Q2214">
        <v>5</v>
      </c>
      <c r="R2214" s="1">
        <v>44891</v>
      </c>
      <c r="S2214">
        <v>4</v>
      </c>
      <c r="T2214">
        <v>2</v>
      </c>
      <c r="U2214">
        <v>2</v>
      </c>
      <c r="V2214" s="1">
        <v>44990</v>
      </c>
      <c r="W2214" t="s">
        <v>68</v>
      </c>
      <c r="X2214" t="s">
        <v>42</v>
      </c>
      <c r="Y2214" t="s">
        <v>73</v>
      </c>
      <c r="Z2214">
        <v>1</v>
      </c>
      <c r="AA2214">
        <v>297.94</v>
      </c>
      <c r="AB2214">
        <v>57</v>
      </c>
      <c r="AC2214" t="str" cm="1">
        <f t="array" ref="AC2214">_xlfn.IFS(AB2214 &lt;=29, "Young Adult", AB2214 &lt;=44, "Adult", AB2214 &lt;=59, "Middle Age", AB2214 &gt; 59, "Old")</f>
        <v>Middle Age</v>
      </c>
      <c r="AD2214">
        <f t="shared" ca="1" si="68"/>
        <v>6</v>
      </c>
      <c r="AE2214" t="str" cm="1">
        <f t="array" ref="AE2214">_xlfn.IFS(S2214 &lt; 3, "Low", S2214 &lt;= 4, "Medium", S2214 &gt; 4, "High")</f>
        <v>Medium</v>
      </c>
      <c r="AF2214" t="str" cm="1">
        <f t="array" ref="AF2214">_xlfn.IFS(T2214 &lt; 3, "Unsatisfied", T2214 &lt;= 4, "Neutral", T2214 &gt; 4, "Satisfied" )</f>
        <v>Unsatisfied</v>
      </c>
      <c r="AG2214" t="str" cm="1">
        <f t="array" ref="AG2214">_xlfn.IFS(Q2214 &lt; 3, "Needs Improvement", Q2214 &lt;= 4, "Good", Q2214 &gt; 4, "Excellent" )</f>
        <v>Excellent</v>
      </c>
      <c r="AH2214" t="str">
        <f t="shared" si="69"/>
        <v>Highly Effective</v>
      </c>
    </row>
    <row r="2215" spans="1:34" x14ac:dyDescent="0.35">
      <c r="A2215">
        <v>2737</v>
      </c>
      <c r="B2215" s="1">
        <v>44428</v>
      </c>
      <c r="C2215" t="s">
        <v>53</v>
      </c>
      <c r="D2215" t="s">
        <v>29</v>
      </c>
      <c r="E2215" t="s">
        <v>30</v>
      </c>
      <c r="F2215" t="s">
        <v>55</v>
      </c>
      <c r="G2215" t="s">
        <v>32</v>
      </c>
      <c r="H2215" t="s">
        <v>33</v>
      </c>
      <c r="I2215" t="s">
        <v>57</v>
      </c>
      <c r="J2215" t="s">
        <v>65</v>
      </c>
      <c r="K2215" s="1">
        <v>26445</v>
      </c>
      <c r="L2215" t="s">
        <v>152</v>
      </c>
      <c r="M2215" t="s">
        <v>48</v>
      </c>
      <c r="N2215" t="s">
        <v>72</v>
      </c>
      <c r="O2215" t="s">
        <v>67</v>
      </c>
      <c r="P2215" t="s">
        <v>40</v>
      </c>
      <c r="Q2215">
        <v>4</v>
      </c>
      <c r="R2215" s="1">
        <v>44824</v>
      </c>
      <c r="S2215">
        <v>5</v>
      </c>
      <c r="T2215">
        <v>5</v>
      </c>
      <c r="U2215">
        <v>3</v>
      </c>
      <c r="V2215" s="1">
        <v>45034</v>
      </c>
      <c r="W2215" t="s">
        <v>92</v>
      </c>
      <c r="X2215" t="s">
        <v>42</v>
      </c>
      <c r="Y2215" t="s">
        <v>43</v>
      </c>
      <c r="Z2215">
        <v>5</v>
      </c>
      <c r="AA2215">
        <v>317.55</v>
      </c>
      <c r="AB2215">
        <v>49</v>
      </c>
      <c r="AC2215" t="str" cm="1">
        <f t="array" ref="AC2215">_xlfn.IFS(AB2215 &lt;=29, "Young Adult", AB2215 &lt;=44, "Adult", AB2215 &lt;=59, "Middle Age", AB2215 &gt; 59, "Old")</f>
        <v>Middle Age</v>
      </c>
      <c r="AD2215">
        <f t="shared" ca="1" si="68"/>
        <v>4</v>
      </c>
      <c r="AE2215" t="str" cm="1">
        <f t="array" ref="AE2215">_xlfn.IFS(S2215 &lt; 3, "Low", S2215 &lt;= 4, "Medium", S2215 &gt; 4, "High")</f>
        <v>High</v>
      </c>
      <c r="AF2215" t="str" cm="1">
        <f t="array" ref="AF2215">_xlfn.IFS(T2215 &lt; 3, "Unsatisfied", T2215 &lt;= 4, "Neutral", T2215 &gt; 4, "Satisfied" )</f>
        <v>Satisfied</v>
      </c>
      <c r="AG2215" t="str" cm="1">
        <f t="array" ref="AG2215">_xlfn.IFS(Q2215 &lt; 3, "Needs Improvement", Q2215 &lt;= 4, "Good", Q2215 &gt; 4, "Excellent" )</f>
        <v>Good</v>
      </c>
      <c r="AH2215" t="str">
        <f t="shared" si="69"/>
        <v>Needs Improvement</v>
      </c>
    </row>
    <row r="2216" spans="1:34" x14ac:dyDescent="0.35">
      <c r="A2216">
        <v>2738</v>
      </c>
      <c r="B2216" s="1">
        <v>43503</v>
      </c>
      <c r="C2216" t="s">
        <v>53</v>
      </c>
      <c r="D2216" t="s">
        <v>85</v>
      </c>
      <c r="E2216" t="s">
        <v>30</v>
      </c>
      <c r="F2216" t="s">
        <v>55</v>
      </c>
      <c r="G2216" t="s">
        <v>32</v>
      </c>
      <c r="H2216" t="s">
        <v>55</v>
      </c>
      <c r="I2216" t="s">
        <v>57</v>
      </c>
      <c r="J2216" t="s">
        <v>70</v>
      </c>
      <c r="K2216" s="1">
        <v>21086</v>
      </c>
      <c r="L2216" t="s">
        <v>162</v>
      </c>
      <c r="M2216" t="s">
        <v>48</v>
      </c>
      <c r="N2216" t="s">
        <v>49</v>
      </c>
      <c r="O2216" t="s">
        <v>67</v>
      </c>
      <c r="P2216" t="s">
        <v>40</v>
      </c>
      <c r="Q2216">
        <v>5</v>
      </c>
      <c r="R2216" s="1">
        <v>45001</v>
      </c>
      <c r="S2216">
        <v>4</v>
      </c>
      <c r="T2216">
        <v>3</v>
      </c>
      <c r="U2216">
        <v>1</v>
      </c>
      <c r="V2216" s="1">
        <v>44835</v>
      </c>
      <c r="W2216" t="s">
        <v>92</v>
      </c>
      <c r="X2216" t="s">
        <v>42</v>
      </c>
      <c r="Y2216" t="s">
        <v>52</v>
      </c>
      <c r="Z2216">
        <v>5</v>
      </c>
      <c r="AA2216">
        <v>880.42</v>
      </c>
      <c r="AB2216">
        <v>62</v>
      </c>
      <c r="AC2216" t="str" cm="1">
        <f t="array" ref="AC2216">_xlfn.IFS(AB2216 &lt;=29, "Young Adult", AB2216 &lt;=44, "Adult", AB2216 &lt;=59, "Middle Age", AB2216 &gt; 59, "Old")</f>
        <v>Old</v>
      </c>
      <c r="AD2216">
        <f t="shared" ca="1" si="68"/>
        <v>7</v>
      </c>
      <c r="AE2216" t="str" cm="1">
        <f t="array" ref="AE2216">_xlfn.IFS(S2216 &lt; 3, "Low", S2216 &lt;= 4, "Medium", S2216 &gt; 4, "High")</f>
        <v>Medium</v>
      </c>
      <c r="AF2216" t="str" cm="1">
        <f t="array" ref="AF2216">_xlfn.IFS(T2216 &lt; 3, "Unsatisfied", T2216 &lt;= 4, "Neutral", T2216 &gt; 4, "Satisfied" )</f>
        <v>Neutral</v>
      </c>
      <c r="AG2216" t="str" cm="1">
        <f t="array" ref="AG2216">_xlfn.IFS(Q2216 &lt; 3, "Needs Improvement", Q2216 &lt;= 4, "Good", Q2216 &gt; 4, "Excellent" )</f>
        <v>Excellent</v>
      </c>
      <c r="AH2216" t="str">
        <f t="shared" si="69"/>
        <v>Needs Improvement</v>
      </c>
    </row>
    <row r="2217" spans="1:34" x14ac:dyDescent="0.35">
      <c r="A2217">
        <v>2739</v>
      </c>
      <c r="B2217" s="1">
        <v>44245</v>
      </c>
      <c r="C2217" t="s">
        <v>53</v>
      </c>
      <c r="D2217" t="s">
        <v>44</v>
      </c>
      <c r="E2217" t="s">
        <v>30</v>
      </c>
      <c r="F2217" t="s">
        <v>31</v>
      </c>
      <c r="G2217" t="s">
        <v>45</v>
      </c>
      <c r="H2217" t="s">
        <v>46</v>
      </c>
      <c r="I2217" t="s">
        <v>57</v>
      </c>
      <c r="J2217" t="s">
        <v>65</v>
      </c>
      <c r="K2217" s="1">
        <v>16336</v>
      </c>
      <c r="L2217" t="s">
        <v>153</v>
      </c>
      <c r="M2217" t="s">
        <v>48</v>
      </c>
      <c r="N2217" t="s">
        <v>72</v>
      </c>
      <c r="O2217" t="s">
        <v>61</v>
      </c>
      <c r="P2217" t="s">
        <v>40</v>
      </c>
      <c r="Q2217">
        <v>4</v>
      </c>
      <c r="R2217" s="1">
        <v>45103</v>
      </c>
      <c r="S2217">
        <v>1</v>
      </c>
      <c r="T2217">
        <v>2</v>
      </c>
      <c r="U2217">
        <v>5</v>
      </c>
      <c r="V2217" s="1">
        <v>44794</v>
      </c>
      <c r="W2217" t="s">
        <v>50</v>
      </c>
      <c r="X2217" t="s">
        <v>42</v>
      </c>
      <c r="Y2217" t="s">
        <v>63</v>
      </c>
      <c r="Z2217">
        <v>1</v>
      </c>
      <c r="AA2217">
        <v>457.71</v>
      </c>
      <c r="AB2217">
        <v>77</v>
      </c>
      <c r="AC2217" t="str" cm="1">
        <f t="array" ref="AC2217">_xlfn.IFS(AB2217 &lt;=29, "Young Adult", AB2217 &lt;=44, "Adult", AB2217 &lt;=59, "Middle Age", AB2217 &gt; 59, "Old")</f>
        <v>Old</v>
      </c>
      <c r="AD2217">
        <f t="shared" ca="1" si="68"/>
        <v>5</v>
      </c>
      <c r="AE2217" t="str" cm="1">
        <f t="array" ref="AE2217">_xlfn.IFS(S2217 &lt; 3, "Low", S2217 &lt;= 4, "Medium", S2217 &gt; 4, "High")</f>
        <v>Low</v>
      </c>
      <c r="AF2217" t="str" cm="1">
        <f t="array" ref="AF2217">_xlfn.IFS(T2217 &lt; 3, "Unsatisfied", T2217 &lt;= 4, "Neutral", T2217 &gt; 4, "Satisfied" )</f>
        <v>Unsatisfied</v>
      </c>
      <c r="AG2217" t="str" cm="1">
        <f t="array" ref="AG2217">_xlfn.IFS(Q2217 &lt; 3, "Needs Improvement", Q2217 &lt;= 4, "Good", Q2217 &gt; 4, "Excellent" )</f>
        <v>Good</v>
      </c>
      <c r="AH2217" t="str">
        <f t="shared" si="69"/>
        <v>Effective</v>
      </c>
    </row>
    <row r="2218" spans="1:34" x14ac:dyDescent="0.35">
      <c r="A2218">
        <v>2740</v>
      </c>
      <c r="B2218" s="1">
        <v>44897</v>
      </c>
      <c r="C2218" t="s">
        <v>53</v>
      </c>
      <c r="D2218" t="s">
        <v>87</v>
      </c>
      <c r="E2218" t="s">
        <v>30</v>
      </c>
      <c r="F2218" t="s">
        <v>55</v>
      </c>
      <c r="G2218" t="s">
        <v>56</v>
      </c>
      <c r="H2218" t="s">
        <v>46</v>
      </c>
      <c r="I2218" t="s">
        <v>57</v>
      </c>
      <c r="J2218" t="s">
        <v>58</v>
      </c>
      <c r="K2218" s="1">
        <v>30584</v>
      </c>
      <c r="L2218" t="s">
        <v>153</v>
      </c>
      <c r="M2218" t="s">
        <v>48</v>
      </c>
      <c r="N2218" t="s">
        <v>72</v>
      </c>
      <c r="O2218" t="s">
        <v>61</v>
      </c>
      <c r="P2218" t="s">
        <v>40</v>
      </c>
      <c r="Q2218">
        <v>1</v>
      </c>
      <c r="R2218" s="1">
        <v>45083</v>
      </c>
      <c r="S2218">
        <v>2</v>
      </c>
      <c r="T2218">
        <v>5</v>
      </c>
      <c r="U2218">
        <v>1</v>
      </c>
      <c r="V2218" s="1">
        <v>45063</v>
      </c>
      <c r="W2218" t="s">
        <v>92</v>
      </c>
      <c r="X2218" t="s">
        <v>42</v>
      </c>
      <c r="Y2218" t="s">
        <v>63</v>
      </c>
      <c r="Z2218">
        <v>3</v>
      </c>
      <c r="AA2218">
        <v>200.27</v>
      </c>
      <c r="AB2218">
        <v>39</v>
      </c>
      <c r="AC2218" t="str" cm="1">
        <f t="array" ref="AC2218">_xlfn.IFS(AB2218 &lt;=29, "Young Adult", AB2218 &lt;=44, "Adult", AB2218 &lt;=59, "Middle Age", AB2218 &gt; 59, "Old")</f>
        <v>Adult</v>
      </c>
      <c r="AD2218">
        <f t="shared" ca="1" si="68"/>
        <v>3</v>
      </c>
      <c r="AE2218" t="str" cm="1">
        <f t="array" ref="AE2218">_xlfn.IFS(S2218 &lt; 3, "Low", S2218 &lt;= 4, "Medium", S2218 &gt; 4, "High")</f>
        <v>Low</v>
      </c>
      <c r="AF2218" t="str" cm="1">
        <f t="array" ref="AF2218">_xlfn.IFS(T2218 &lt; 3, "Unsatisfied", T2218 &lt;= 4, "Neutral", T2218 &gt; 4, "Satisfied" )</f>
        <v>Satisfied</v>
      </c>
      <c r="AG2218" t="str" cm="1">
        <f t="array" ref="AG2218">_xlfn.IFS(Q2218 &lt; 3, "Needs Improvement", Q2218 &lt;= 4, "Good", Q2218 &gt; 4, "Excellent" )</f>
        <v>Needs Improvement</v>
      </c>
      <c r="AH2218" t="str">
        <f t="shared" si="69"/>
        <v>Needs Improvement</v>
      </c>
    </row>
    <row r="2219" spans="1:34" x14ac:dyDescent="0.35">
      <c r="A2219">
        <v>2741</v>
      </c>
      <c r="B2219" s="1">
        <v>44406</v>
      </c>
      <c r="C2219" t="s">
        <v>53</v>
      </c>
      <c r="D2219" t="s">
        <v>64</v>
      </c>
      <c r="E2219" t="s">
        <v>30</v>
      </c>
      <c r="F2219" t="s">
        <v>55</v>
      </c>
      <c r="G2219" t="s">
        <v>45</v>
      </c>
      <c r="H2219" t="s">
        <v>46</v>
      </c>
      <c r="I2219" t="s">
        <v>57</v>
      </c>
      <c r="J2219" t="s">
        <v>101</v>
      </c>
      <c r="K2219" s="1">
        <v>27329</v>
      </c>
      <c r="L2219" t="s">
        <v>160</v>
      </c>
      <c r="M2219" t="s">
        <v>48</v>
      </c>
      <c r="N2219" t="s">
        <v>84</v>
      </c>
      <c r="O2219" t="s">
        <v>77</v>
      </c>
      <c r="P2219" t="s">
        <v>40</v>
      </c>
      <c r="Q2219">
        <v>4</v>
      </c>
      <c r="R2219" s="1">
        <v>44843</v>
      </c>
      <c r="S2219">
        <v>4</v>
      </c>
      <c r="T2219">
        <v>3</v>
      </c>
      <c r="U2219">
        <v>1</v>
      </c>
      <c r="V2219" s="1">
        <v>44830</v>
      </c>
      <c r="W2219" t="s">
        <v>68</v>
      </c>
      <c r="X2219" t="s">
        <v>51</v>
      </c>
      <c r="Y2219" t="s">
        <v>43</v>
      </c>
      <c r="Z2219">
        <v>5</v>
      </c>
      <c r="AA2219">
        <v>573.08000000000004</v>
      </c>
      <c r="AB2219">
        <v>47</v>
      </c>
      <c r="AC2219" t="str" cm="1">
        <f t="array" ref="AC2219">_xlfn.IFS(AB2219 &lt;=29, "Young Adult", AB2219 &lt;=44, "Adult", AB2219 &lt;=59, "Middle Age", AB2219 &gt; 59, "Old")</f>
        <v>Middle Age</v>
      </c>
      <c r="AD2219">
        <f t="shared" ca="1" si="68"/>
        <v>4</v>
      </c>
      <c r="AE2219" t="str" cm="1">
        <f t="array" ref="AE2219">_xlfn.IFS(S2219 &lt; 3, "Low", S2219 &lt;= 4, "Medium", S2219 &gt; 4, "High")</f>
        <v>Medium</v>
      </c>
      <c r="AF2219" t="str" cm="1">
        <f t="array" ref="AF2219">_xlfn.IFS(T2219 &lt; 3, "Unsatisfied", T2219 &lt;= 4, "Neutral", T2219 &gt; 4, "Satisfied" )</f>
        <v>Neutral</v>
      </c>
      <c r="AG2219" t="str" cm="1">
        <f t="array" ref="AG2219">_xlfn.IFS(Q2219 &lt; 3, "Needs Improvement", Q2219 &lt;= 4, "Good", Q2219 &gt; 4, "Excellent" )</f>
        <v>Good</v>
      </c>
      <c r="AH2219" t="str">
        <f t="shared" si="69"/>
        <v>Needs Improvement</v>
      </c>
    </row>
    <row r="2220" spans="1:34" x14ac:dyDescent="0.35">
      <c r="A2220">
        <v>2742</v>
      </c>
      <c r="B2220" s="1">
        <v>44674</v>
      </c>
      <c r="C2220" t="s">
        <v>53</v>
      </c>
      <c r="D2220" t="s">
        <v>94</v>
      </c>
      <c r="E2220" t="s">
        <v>30</v>
      </c>
      <c r="F2220" t="s">
        <v>55</v>
      </c>
      <c r="G2220" t="s">
        <v>56</v>
      </c>
      <c r="H2220" t="s">
        <v>55</v>
      </c>
      <c r="I2220" t="s">
        <v>57</v>
      </c>
      <c r="J2220" t="s">
        <v>70</v>
      </c>
      <c r="K2220" s="1">
        <v>33520</v>
      </c>
      <c r="L2220" t="s">
        <v>157</v>
      </c>
      <c r="M2220" t="s">
        <v>48</v>
      </c>
      <c r="N2220" t="s">
        <v>84</v>
      </c>
      <c r="O2220" t="s">
        <v>67</v>
      </c>
      <c r="P2220" t="s">
        <v>40</v>
      </c>
      <c r="Q2220">
        <v>2</v>
      </c>
      <c r="R2220" s="1">
        <v>44890</v>
      </c>
      <c r="S2220">
        <v>5</v>
      </c>
      <c r="T2220">
        <v>3</v>
      </c>
      <c r="U2220">
        <v>4</v>
      </c>
      <c r="V2220" s="1">
        <v>44809</v>
      </c>
      <c r="W2220" t="s">
        <v>92</v>
      </c>
      <c r="X2220" t="s">
        <v>42</v>
      </c>
      <c r="Y2220" t="s">
        <v>52</v>
      </c>
      <c r="Z2220">
        <v>4</v>
      </c>
      <c r="AA2220">
        <v>785.39</v>
      </c>
      <c r="AB2220">
        <v>31</v>
      </c>
      <c r="AC2220" t="str" cm="1">
        <f t="array" ref="AC2220">_xlfn.IFS(AB2220 &lt;=29, "Young Adult", AB2220 &lt;=44, "Adult", AB2220 &lt;=59, "Middle Age", AB2220 &gt; 59, "Old")</f>
        <v>Adult</v>
      </c>
      <c r="AD2220">
        <f t="shared" ca="1" si="68"/>
        <v>4</v>
      </c>
      <c r="AE2220" t="str" cm="1">
        <f t="array" ref="AE2220">_xlfn.IFS(S2220 &lt; 3, "Low", S2220 &lt;= 4, "Medium", S2220 &gt; 4, "High")</f>
        <v>High</v>
      </c>
      <c r="AF2220" t="str" cm="1">
        <f t="array" ref="AF2220">_xlfn.IFS(T2220 &lt; 3, "Unsatisfied", T2220 &lt;= 4, "Neutral", T2220 &gt; 4, "Satisfied" )</f>
        <v>Neutral</v>
      </c>
      <c r="AG2220" t="str" cm="1">
        <f t="array" ref="AG2220">_xlfn.IFS(Q2220 &lt; 3, "Needs Improvement", Q2220 &lt;= 4, "Good", Q2220 &gt; 4, "Excellent" )</f>
        <v>Needs Improvement</v>
      </c>
      <c r="AH2220" t="str">
        <f t="shared" si="69"/>
        <v>Needs Improvement</v>
      </c>
    </row>
    <row r="2221" spans="1:34" x14ac:dyDescent="0.35">
      <c r="A2221">
        <v>2743</v>
      </c>
      <c r="B2221" s="1">
        <v>44408</v>
      </c>
      <c r="C2221" t="s">
        <v>53</v>
      </c>
      <c r="D2221" t="s">
        <v>74</v>
      </c>
      <c r="E2221" t="s">
        <v>30</v>
      </c>
      <c r="F2221" t="s">
        <v>55</v>
      </c>
      <c r="G2221" t="s">
        <v>56</v>
      </c>
      <c r="H2221" t="s">
        <v>33</v>
      </c>
      <c r="I2221" t="s">
        <v>57</v>
      </c>
      <c r="J2221" t="s">
        <v>70</v>
      </c>
      <c r="K2221" s="1">
        <v>29979</v>
      </c>
      <c r="L2221" t="s">
        <v>155</v>
      </c>
      <c r="M2221" t="s">
        <v>48</v>
      </c>
      <c r="N2221" t="s">
        <v>72</v>
      </c>
      <c r="O2221" t="s">
        <v>67</v>
      </c>
      <c r="P2221" t="s">
        <v>40</v>
      </c>
      <c r="Q2221">
        <v>4</v>
      </c>
      <c r="R2221" s="1">
        <v>44804</v>
      </c>
      <c r="S2221">
        <v>3</v>
      </c>
      <c r="T2221">
        <v>2</v>
      </c>
      <c r="U2221">
        <v>5</v>
      </c>
      <c r="V2221" s="1">
        <v>45036</v>
      </c>
      <c r="W2221" t="s">
        <v>68</v>
      </c>
      <c r="X2221" t="s">
        <v>42</v>
      </c>
      <c r="Y2221" t="s">
        <v>43</v>
      </c>
      <c r="Z2221">
        <v>3</v>
      </c>
      <c r="AA2221">
        <v>437.36</v>
      </c>
      <c r="AB2221">
        <v>39</v>
      </c>
      <c r="AC2221" t="str" cm="1">
        <f t="array" ref="AC2221">_xlfn.IFS(AB2221 &lt;=29, "Young Adult", AB2221 &lt;=44, "Adult", AB2221 &lt;=59, "Middle Age", AB2221 &gt; 59, "Old")</f>
        <v>Adult</v>
      </c>
      <c r="AD2221">
        <f t="shared" ca="1" si="68"/>
        <v>4</v>
      </c>
      <c r="AE2221" t="str" cm="1">
        <f t="array" ref="AE2221">_xlfn.IFS(S2221 &lt; 3, "Low", S2221 &lt;= 4, "Medium", S2221 &gt; 4, "High")</f>
        <v>Medium</v>
      </c>
      <c r="AF2221" t="str" cm="1">
        <f t="array" ref="AF2221">_xlfn.IFS(T2221 &lt; 3, "Unsatisfied", T2221 &lt;= 4, "Neutral", T2221 &gt; 4, "Satisfied" )</f>
        <v>Unsatisfied</v>
      </c>
      <c r="AG2221" t="str" cm="1">
        <f t="array" ref="AG2221">_xlfn.IFS(Q2221 &lt; 3, "Needs Improvement", Q2221 &lt;= 4, "Good", Q2221 &gt; 4, "Excellent" )</f>
        <v>Good</v>
      </c>
      <c r="AH2221" t="str">
        <f t="shared" si="69"/>
        <v>Needs Improvement</v>
      </c>
    </row>
    <row r="2222" spans="1:34" x14ac:dyDescent="0.35">
      <c r="A2222">
        <v>2744</v>
      </c>
      <c r="B2222" s="1">
        <v>43994</v>
      </c>
      <c r="C2222" t="s">
        <v>53</v>
      </c>
      <c r="D2222" t="s">
        <v>81</v>
      </c>
      <c r="E2222" t="s">
        <v>30</v>
      </c>
      <c r="F2222" t="s">
        <v>31</v>
      </c>
      <c r="G2222" t="s">
        <v>32</v>
      </c>
      <c r="H2222" t="s">
        <v>55</v>
      </c>
      <c r="I2222" t="s">
        <v>57</v>
      </c>
      <c r="J2222" t="s">
        <v>70</v>
      </c>
      <c r="K2222" s="1">
        <v>19926</v>
      </c>
      <c r="L2222" t="s">
        <v>141</v>
      </c>
      <c r="M2222" t="s">
        <v>37</v>
      </c>
      <c r="N2222" t="s">
        <v>84</v>
      </c>
      <c r="O2222" t="s">
        <v>67</v>
      </c>
      <c r="P2222" t="s">
        <v>40</v>
      </c>
      <c r="Q2222">
        <v>4</v>
      </c>
      <c r="R2222" s="1">
        <v>45102</v>
      </c>
      <c r="S2222">
        <v>2</v>
      </c>
      <c r="T2222">
        <v>4</v>
      </c>
      <c r="U2222">
        <v>2</v>
      </c>
      <c r="V2222" s="1">
        <v>44863</v>
      </c>
      <c r="W2222" t="s">
        <v>68</v>
      </c>
      <c r="X2222" t="s">
        <v>51</v>
      </c>
      <c r="Y2222" t="s">
        <v>52</v>
      </c>
      <c r="Z2222">
        <v>5</v>
      </c>
      <c r="AA2222">
        <v>955.17</v>
      </c>
      <c r="AB2222">
        <v>66</v>
      </c>
      <c r="AC2222" t="str" cm="1">
        <f t="array" ref="AC2222">_xlfn.IFS(AB2222 &lt;=29, "Young Adult", AB2222 &lt;=44, "Adult", AB2222 &lt;=59, "Middle Age", AB2222 &gt; 59, "Old")</f>
        <v>Old</v>
      </c>
      <c r="AD2222">
        <f t="shared" ca="1" si="68"/>
        <v>6</v>
      </c>
      <c r="AE2222" t="str" cm="1">
        <f t="array" ref="AE2222">_xlfn.IFS(S2222 &lt; 3, "Low", S2222 &lt;= 4, "Medium", S2222 &gt; 4, "High")</f>
        <v>Low</v>
      </c>
      <c r="AF2222" t="str" cm="1">
        <f t="array" ref="AF2222">_xlfn.IFS(T2222 &lt; 3, "Unsatisfied", T2222 &lt;= 4, "Neutral", T2222 &gt; 4, "Satisfied" )</f>
        <v>Neutral</v>
      </c>
      <c r="AG2222" t="str" cm="1">
        <f t="array" ref="AG2222">_xlfn.IFS(Q2222 &lt; 3, "Needs Improvement", Q2222 &lt;= 4, "Good", Q2222 &gt; 4, "Excellent" )</f>
        <v>Good</v>
      </c>
      <c r="AH2222" t="str">
        <f t="shared" si="69"/>
        <v>Needs Improvement</v>
      </c>
    </row>
    <row r="2223" spans="1:34" x14ac:dyDescent="0.35">
      <c r="A2223">
        <v>2745</v>
      </c>
      <c r="B2223" s="1">
        <v>43490</v>
      </c>
      <c r="C2223" t="s">
        <v>53</v>
      </c>
      <c r="D2223" t="s">
        <v>54</v>
      </c>
      <c r="E2223" t="s">
        <v>30</v>
      </c>
      <c r="F2223" t="s">
        <v>31</v>
      </c>
      <c r="G2223" t="s">
        <v>56</v>
      </c>
      <c r="H2223" t="s">
        <v>46</v>
      </c>
      <c r="I2223" t="s">
        <v>57</v>
      </c>
      <c r="J2223" t="s">
        <v>82</v>
      </c>
      <c r="K2223" s="1">
        <v>37010</v>
      </c>
      <c r="L2223" t="s">
        <v>151</v>
      </c>
      <c r="M2223" t="s">
        <v>37</v>
      </c>
      <c r="N2223" t="s">
        <v>49</v>
      </c>
      <c r="O2223" t="s">
        <v>77</v>
      </c>
      <c r="P2223" t="s">
        <v>40</v>
      </c>
      <c r="Q2223">
        <v>5</v>
      </c>
      <c r="R2223" s="1">
        <v>44939</v>
      </c>
      <c r="S2223">
        <v>1</v>
      </c>
      <c r="T2223">
        <v>2</v>
      </c>
      <c r="U2223">
        <v>2</v>
      </c>
      <c r="V2223" s="1">
        <v>44846</v>
      </c>
      <c r="W2223" t="s">
        <v>68</v>
      </c>
      <c r="X2223" t="s">
        <v>42</v>
      </c>
      <c r="Y2223" t="s">
        <v>43</v>
      </c>
      <c r="Z2223">
        <v>3</v>
      </c>
      <c r="AA2223">
        <v>542.55999999999995</v>
      </c>
      <c r="AB2223">
        <v>18</v>
      </c>
      <c r="AC2223" t="str" cm="1">
        <f t="array" ref="AC2223">_xlfn.IFS(AB2223 &lt;=29, "Young Adult", AB2223 &lt;=44, "Adult", AB2223 &lt;=59, "Middle Age", AB2223 &gt; 59, "Old")</f>
        <v>Young Adult</v>
      </c>
      <c r="AD2223">
        <f t="shared" ca="1" si="68"/>
        <v>7</v>
      </c>
      <c r="AE2223" t="str" cm="1">
        <f t="array" ref="AE2223">_xlfn.IFS(S2223 &lt; 3, "Low", S2223 &lt;= 4, "Medium", S2223 &gt; 4, "High")</f>
        <v>Low</v>
      </c>
      <c r="AF2223" t="str" cm="1">
        <f t="array" ref="AF2223">_xlfn.IFS(T2223 &lt; 3, "Unsatisfied", T2223 &lt;= 4, "Neutral", T2223 &gt; 4, "Satisfied" )</f>
        <v>Unsatisfied</v>
      </c>
      <c r="AG2223" t="str" cm="1">
        <f t="array" ref="AG2223">_xlfn.IFS(Q2223 &lt; 3, "Needs Improvement", Q2223 &lt;= 4, "Good", Q2223 &gt; 4, "Excellent" )</f>
        <v>Excellent</v>
      </c>
      <c r="AH2223" t="str">
        <f t="shared" si="69"/>
        <v>Needs Improvement</v>
      </c>
    </row>
    <row r="2224" spans="1:34" x14ac:dyDescent="0.35">
      <c r="A2224">
        <v>2746</v>
      </c>
      <c r="B2224" s="1">
        <v>44128</v>
      </c>
      <c r="C2224" t="s">
        <v>137</v>
      </c>
      <c r="D2224" t="s">
        <v>69</v>
      </c>
      <c r="E2224" t="s">
        <v>108</v>
      </c>
      <c r="F2224" t="s">
        <v>55</v>
      </c>
      <c r="G2224" t="s">
        <v>45</v>
      </c>
      <c r="H2224" t="s">
        <v>55</v>
      </c>
      <c r="I2224" t="s">
        <v>57</v>
      </c>
      <c r="J2224" t="s">
        <v>96</v>
      </c>
      <c r="K2224" s="1">
        <v>28262</v>
      </c>
      <c r="L2224" t="s">
        <v>36</v>
      </c>
      <c r="M2224" t="s">
        <v>37</v>
      </c>
      <c r="N2224" t="s">
        <v>49</v>
      </c>
      <c r="O2224" t="s">
        <v>39</v>
      </c>
      <c r="P2224" t="s">
        <v>40</v>
      </c>
      <c r="Q2224">
        <v>5</v>
      </c>
      <c r="R2224" s="1">
        <v>45120</v>
      </c>
      <c r="S2224">
        <v>4</v>
      </c>
      <c r="T2224">
        <v>4</v>
      </c>
      <c r="U2224">
        <v>5</v>
      </c>
      <c r="V2224" s="1">
        <v>44969</v>
      </c>
      <c r="W2224" t="s">
        <v>62</v>
      </c>
      <c r="X2224" t="s">
        <v>51</v>
      </c>
      <c r="Y2224" t="s">
        <v>52</v>
      </c>
      <c r="Z2224">
        <v>5</v>
      </c>
      <c r="AA2224">
        <v>399.23</v>
      </c>
      <c r="AB2224">
        <v>43</v>
      </c>
      <c r="AC2224" t="str" cm="1">
        <f t="array" ref="AC2224">_xlfn.IFS(AB2224 &lt;=29, "Young Adult", AB2224 &lt;=44, "Adult", AB2224 &lt;=59, "Middle Age", AB2224 &gt; 59, "Old")</f>
        <v>Adult</v>
      </c>
      <c r="AD2224">
        <f t="shared" ca="1" si="68"/>
        <v>5</v>
      </c>
      <c r="AE2224" t="str" cm="1">
        <f t="array" ref="AE2224">_xlfn.IFS(S2224 &lt; 3, "Low", S2224 &lt;= 4, "Medium", S2224 &gt; 4, "High")</f>
        <v>Medium</v>
      </c>
      <c r="AF2224" t="str" cm="1">
        <f t="array" ref="AF2224">_xlfn.IFS(T2224 &lt; 3, "Unsatisfied", T2224 &lt;= 4, "Neutral", T2224 &gt; 4, "Satisfied" )</f>
        <v>Neutral</v>
      </c>
      <c r="AG2224" t="str" cm="1">
        <f t="array" ref="AG2224">_xlfn.IFS(Q2224 &lt; 3, "Needs Improvement", Q2224 &lt;= 4, "Good", Q2224 &gt; 4, "Excellent" )</f>
        <v>Excellent</v>
      </c>
      <c r="AH2224" t="str">
        <f t="shared" si="69"/>
        <v>Needs Improvement</v>
      </c>
    </row>
    <row r="2225" spans="1:34" x14ac:dyDescent="0.35">
      <c r="A2225">
        <v>2747</v>
      </c>
      <c r="B2225" s="1">
        <v>43330</v>
      </c>
      <c r="C2225" t="s">
        <v>28</v>
      </c>
      <c r="D2225" t="s">
        <v>85</v>
      </c>
      <c r="E2225" t="s">
        <v>30</v>
      </c>
      <c r="F2225" t="s">
        <v>46</v>
      </c>
      <c r="G2225" t="s">
        <v>56</v>
      </c>
      <c r="H2225" t="s">
        <v>46</v>
      </c>
      <c r="I2225" t="s">
        <v>34</v>
      </c>
      <c r="J2225" t="s">
        <v>65</v>
      </c>
      <c r="K2225" s="1">
        <v>22243</v>
      </c>
      <c r="L2225" t="s">
        <v>36</v>
      </c>
      <c r="M2225" t="s">
        <v>37</v>
      </c>
      <c r="N2225" t="s">
        <v>49</v>
      </c>
      <c r="O2225" t="s">
        <v>67</v>
      </c>
      <c r="P2225" t="s">
        <v>40</v>
      </c>
      <c r="Q2225">
        <v>4</v>
      </c>
      <c r="R2225" s="1">
        <v>45059</v>
      </c>
      <c r="S2225">
        <v>3</v>
      </c>
      <c r="T2225">
        <v>1</v>
      </c>
      <c r="U2225">
        <v>5</v>
      </c>
      <c r="V2225" s="1">
        <v>44849</v>
      </c>
      <c r="W2225" t="s">
        <v>68</v>
      </c>
      <c r="X2225" t="s">
        <v>51</v>
      </c>
      <c r="Y2225" t="s">
        <v>43</v>
      </c>
      <c r="Z2225">
        <v>2</v>
      </c>
      <c r="AA2225">
        <v>677.74</v>
      </c>
      <c r="AB2225">
        <v>58</v>
      </c>
      <c r="AC2225" t="str" cm="1">
        <f t="array" ref="AC2225">_xlfn.IFS(AB2225 &lt;=29, "Young Adult", AB2225 &lt;=44, "Adult", AB2225 &lt;=59, "Middle Age", AB2225 &gt; 59, "Old")</f>
        <v>Middle Age</v>
      </c>
      <c r="AD2225">
        <f t="shared" ca="1" si="68"/>
        <v>7</v>
      </c>
      <c r="AE2225" t="str" cm="1">
        <f t="array" ref="AE2225">_xlfn.IFS(S2225 &lt; 3, "Low", S2225 &lt;= 4, "Medium", S2225 &gt; 4, "High")</f>
        <v>Medium</v>
      </c>
      <c r="AF2225" t="str" cm="1">
        <f t="array" ref="AF2225">_xlfn.IFS(T2225 &lt; 3, "Unsatisfied", T2225 &lt;= 4, "Neutral", T2225 &gt; 4, "Satisfied" )</f>
        <v>Unsatisfied</v>
      </c>
      <c r="AG2225" t="str" cm="1">
        <f t="array" ref="AG2225">_xlfn.IFS(Q2225 &lt; 3, "Needs Improvement", Q2225 &lt;= 4, "Good", Q2225 &gt; 4, "Excellent" )</f>
        <v>Good</v>
      </c>
      <c r="AH2225" t="str">
        <f t="shared" si="69"/>
        <v>Needs Improvement</v>
      </c>
    </row>
    <row r="2226" spans="1:34" x14ac:dyDescent="0.35">
      <c r="A2226">
        <v>2748</v>
      </c>
      <c r="B2226" s="1">
        <v>44753</v>
      </c>
      <c r="C2226" t="s">
        <v>28</v>
      </c>
      <c r="D2226" t="s">
        <v>94</v>
      </c>
      <c r="E2226" t="s">
        <v>30</v>
      </c>
      <c r="F2226" t="s">
        <v>55</v>
      </c>
      <c r="G2226" t="s">
        <v>32</v>
      </c>
      <c r="H2226" t="s">
        <v>55</v>
      </c>
      <c r="I2226" t="s">
        <v>34</v>
      </c>
      <c r="J2226" t="s">
        <v>58</v>
      </c>
      <c r="K2226" s="1">
        <v>23543</v>
      </c>
      <c r="L2226" t="s">
        <v>36</v>
      </c>
      <c r="M2226" t="s">
        <v>37</v>
      </c>
      <c r="N2226" t="s">
        <v>49</v>
      </c>
      <c r="O2226" t="s">
        <v>39</v>
      </c>
      <c r="P2226" t="s">
        <v>40</v>
      </c>
      <c r="Q2226">
        <v>1</v>
      </c>
      <c r="R2226" s="1">
        <v>45142</v>
      </c>
      <c r="S2226">
        <v>5</v>
      </c>
      <c r="T2226">
        <v>2</v>
      </c>
      <c r="U2226">
        <v>5</v>
      </c>
      <c r="V2226" s="1">
        <v>44940</v>
      </c>
      <c r="W2226" t="s">
        <v>62</v>
      </c>
      <c r="X2226" t="s">
        <v>51</v>
      </c>
      <c r="Y2226" t="s">
        <v>63</v>
      </c>
      <c r="Z2226">
        <v>2</v>
      </c>
      <c r="AA2226">
        <v>301.42</v>
      </c>
      <c r="AB2226">
        <v>58</v>
      </c>
      <c r="AC2226" t="str" cm="1">
        <f t="array" ref="AC2226">_xlfn.IFS(AB2226 &lt;=29, "Young Adult", AB2226 &lt;=44, "Adult", AB2226 &lt;=59, "Middle Age", AB2226 &gt; 59, "Old")</f>
        <v>Middle Age</v>
      </c>
      <c r="AD2226">
        <f t="shared" ca="1" si="68"/>
        <v>3</v>
      </c>
      <c r="AE2226" t="str" cm="1">
        <f t="array" ref="AE2226">_xlfn.IFS(S2226 &lt; 3, "Low", S2226 &lt;= 4, "Medium", S2226 &gt; 4, "High")</f>
        <v>High</v>
      </c>
      <c r="AF2226" t="str" cm="1">
        <f t="array" ref="AF2226">_xlfn.IFS(T2226 &lt; 3, "Unsatisfied", T2226 &lt;= 4, "Neutral", T2226 &gt; 4, "Satisfied" )</f>
        <v>Unsatisfied</v>
      </c>
      <c r="AG2226" t="str" cm="1">
        <f t="array" ref="AG2226">_xlfn.IFS(Q2226 &lt; 3, "Needs Improvement", Q2226 &lt;= 4, "Good", Q2226 &gt; 4, "Excellent" )</f>
        <v>Needs Improvement</v>
      </c>
      <c r="AH2226" t="str">
        <f t="shared" si="69"/>
        <v>Needs Improvement</v>
      </c>
    </row>
    <row r="2227" spans="1:34" x14ac:dyDescent="0.35">
      <c r="A2227">
        <v>2749</v>
      </c>
      <c r="B2227" s="1">
        <v>43419</v>
      </c>
      <c r="C2227" t="s">
        <v>28</v>
      </c>
      <c r="D2227" t="s">
        <v>69</v>
      </c>
      <c r="E2227" t="s">
        <v>108</v>
      </c>
      <c r="F2227" t="s">
        <v>55</v>
      </c>
      <c r="G2227" t="s">
        <v>56</v>
      </c>
      <c r="H2227" t="s">
        <v>46</v>
      </c>
      <c r="I2227" t="s">
        <v>34</v>
      </c>
      <c r="J2227" t="s">
        <v>110</v>
      </c>
      <c r="K2227" s="1">
        <v>17996</v>
      </c>
      <c r="L2227" t="s">
        <v>36</v>
      </c>
      <c r="M2227" t="s">
        <v>37</v>
      </c>
      <c r="N2227" t="s">
        <v>72</v>
      </c>
      <c r="O2227" t="s">
        <v>39</v>
      </c>
      <c r="P2227" t="s">
        <v>40</v>
      </c>
      <c r="Q2227">
        <v>5</v>
      </c>
      <c r="R2227" s="1">
        <v>45101</v>
      </c>
      <c r="S2227">
        <v>5</v>
      </c>
      <c r="T2227">
        <v>3</v>
      </c>
      <c r="U2227">
        <v>4</v>
      </c>
      <c r="V2227" s="1">
        <v>44884</v>
      </c>
      <c r="W2227" t="s">
        <v>50</v>
      </c>
      <c r="X2227" t="s">
        <v>51</v>
      </c>
      <c r="Y2227" t="s">
        <v>43</v>
      </c>
      <c r="Z2227">
        <v>5</v>
      </c>
      <c r="AA2227">
        <v>149.65</v>
      </c>
      <c r="AB2227">
        <v>69</v>
      </c>
      <c r="AC2227" t="str" cm="1">
        <f t="array" ref="AC2227">_xlfn.IFS(AB2227 &lt;=29, "Young Adult", AB2227 &lt;=44, "Adult", AB2227 &lt;=59, "Middle Age", AB2227 &gt; 59, "Old")</f>
        <v>Old</v>
      </c>
      <c r="AD2227">
        <f t="shared" ca="1" si="68"/>
        <v>7</v>
      </c>
      <c r="AE2227" t="str" cm="1">
        <f t="array" ref="AE2227">_xlfn.IFS(S2227 &lt; 3, "Low", S2227 &lt;= 4, "Medium", S2227 &gt; 4, "High")</f>
        <v>High</v>
      </c>
      <c r="AF2227" t="str" cm="1">
        <f t="array" ref="AF2227">_xlfn.IFS(T2227 &lt; 3, "Unsatisfied", T2227 &lt;= 4, "Neutral", T2227 &gt; 4, "Satisfied" )</f>
        <v>Neutral</v>
      </c>
      <c r="AG2227" t="str" cm="1">
        <f t="array" ref="AG2227">_xlfn.IFS(Q2227 &lt; 3, "Needs Improvement", Q2227 &lt;= 4, "Good", Q2227 &gt; 4, "Excellent" )</f>
        <v>Excellent</v>
      </c>
      <c r="AH2227" t="str">
        <f t="shared" si="69"/>
        <v>Needs Improvement</v>
      </c>
    </row>
    <row r="2228" spans="1:34" x14ac:dyDescent="0.35">
      <c r="A2228">
        <v>2750</v>
      </c>
      <c r="B2228" s="1">
        <v>44716</v>
      </c>
      <c r="C2228" t="s">
        <v>106</v>
      </c>
      <c r="D2228" t="s">
        <v>64</v>
      </c>
      <c r="E2228" t="s">
        <v>30</v>
      </c>
      <c r="F2228" t="s">
        <v>55</v>
      </c>
      <c r="G2228" t="s">
        <v>56</v>
      </c>
      <c r="H2228" t="s">
        <v>55</v>
      </c>
      <c r="I2228" t="s">
        <v>34</v>
      </c>
      <c r="J2228" t="s">
        <v>70</v>
      </c>
      <c r="K2228" s="1">
        <v>17991</v>
      </c>
      <c r="L2228" t="s">
        <v>36</v>
      </c>
      <c r="M2228" t="s">
        <v>48</v>
      </c>
      <c r="N2228" t="s">
        <v>84</v>
      </c>
      <c r="O2228" t="s">
        <v>77</v>
      </c>
      <c r="P2228" t="s">
        <v>40</v>
      </c>
      <c r="Q2228">
        <v>4</v>
      </c>
      <c r="R2228" s="1">
        <v>45118</v>
      </c>
      <c r="S2228">
        <v>3</v>
      </c>
      <c r="T2228">
        <v>4</v>
      </c>
      <c r="U2228">
        <v>4</v>
      </c>
      <c r="V2228" s="1">
        <v>44984</v>
      </c>
      <c r="W2228" t="s">
        <v>50</v>
      </c>
      <c r="X2228" t="s">
        <v>42</v>
      </c>
      <c r="Y2228" t="s">
        <v>73</v>
      </c>
      <c r="Z2228">
        <v>1</v>
      </c>
      <c r="AA2228">
        <v>462.45</v>
      </c>
      <c r="AB2228">
        <v>73</v>
      </c>
      <c r="AC2228" t="str" cm="1">
        <f t="array" ref="AC2228">_xlfn.IFS(AB2228 &lt;=29, "Young Adult", AB2228 &lt;=44, "Adult", AB2228 &lt;=59, "Middle Age", AB2228 &gt; 59, "Old")</f>
        <v>Old</v>
      </c>
      <c r="AD2228">
        <f t="shared" ca="1" si="68"/>
        <v>4</v>
      </c>
      <c r="AE2228" t="str" cm="1">
        <f t="array" ref="AE2228">_xlfn.IFS(S2228 &lt; 3, "Low", S2228 &lt;= 4, "Medium", S2228 &gt; 4, "High")</f>
        <v>Medium</v>
      </c>
      <c r="AF2228" t="str" cm="1">
        <f t="array" ref="AF2228">_xlfn.IFS(T2228 &lt; 3, "Unsatisfied", T2228 &lt;= 4, "Neutral", T2228 &gt; 4, "Satisfied" )</f>
        <v>Neutral</v>
      </c>
      <c r="AG2228" t="str" cm="1">
        <f t="array" ref="AG2228">_xlfn.IFS(Q2228 &lt; 3, "Needs Improvement", Q2228 &lt;= 4, "Good", Q2228 &gt; 4, "Excellent" )</f>
        <v>Good</v>
      </c>
      <c r="AH2228" t="str">
        <f t="shared" si="69"/>
        <v>Needs Improvement</v>
      </c>
    </row>
    <row r="2229" spans="1:34" x14ac:dyDescent="0.35">
      <c r="A2229">
        <v>2752</v>
      </c>
      <c r="B2229" s="1">
        <v>44855</v>
      </c>
      <c r="C2229" t="s">
        <v>28</v>
      </c>
      <c r="D2229" t="s">
        <v>64</v>
      </c>
      <c r="E2229" t="s">
        <v>30</v>
      </c>
      <c r="F2229" t="s">
        <v>46</v>
      </c>
      <c r="G2229" t="s">
        <v>45</v>
      </c>
      <c r="H2229" t="s">
        <v>33</v>
      </c>
      <c r="I2229" t="s">
        <v>34</v>
      </c>
      <c r="J2229" t="s">
        <v>65</v>
      </c>
      <c r="K2229" s="1">
        <v>27908</v>
      </c>
      <c r="L2229" t="s">
        <v>36</v>
      </c>
      <c r="M2229" t="s">
        <v>48</v>
      </c>
      <c r="N2229" t="s">
        <v>49</v>
      </c>
      <c r="O2229" t="s">
        <v>77</v>
      </c>
      <c r="P2229" t="s">
        <v>40</v>
      </c>
      <c r="Q2229">
        <v>4</v>
      </c>
      <c r="R2229" s="1">
        <v>45053</v>
      </c>
      <c r="S2229">
        <v>3</v>
      </c>
      <c r="T2229">
        <v>5</v>
      </c>
      <c r="U2229">
        <v>1</v>
      </c>
      <c r="V2229" s="1">
        <v>44901</v>
      </c>
      <c r="W2229" t="s">
        <v>50</v>
      </c>
      <c r="X2229" t="s">
        <v>42</v>
      </c>
      <c r="Y2229" t="s">
        <v>52</v>
      </c>
      <c r="Z2229">
        <v>5</v>
      </c>
      <c r="AA2229">
        <v>450.64</v>
      </c>
      <c r="AB2229">
        <v>46</v>
      </c>
      <c r="AC2229" t="str" cm="1">
        <f t="array" ref="AC2229">_xlfn.IFS(AB2229 &lt;=29, "Young Adult", AB2229 &lt;=44, "Adult", AB2229 &lt;=59, "Middle Age", AB2229 &gt; 59, "Old")</f>
        <v>Middle Age</v>
      </c>
      <c r="AD2229">
        <f t="shared" ca="1" si="68"/>
        <v>3</v>
      </c>
      <c r="AE2229" t="str" cm="1">
        <f t="array" ref="AE2229">_xlfn.IFS(S2229 &lt; 3, "Low", S2229 &lt;= 4, "Medium", S2229 &gt; 4, "High")</f>
        <v>Medium</v>
      </c>
      <c r="AF2229" t="str" cm="1">
        <f t="array" ref="AF2229">_xlfn.IFS(T2229 &lt; 3, "Unsatisfied", T2229 &lt;= 4, "Neutral", T2229 &gt; 4, "Satisfied" )</f>
        <v>Satisfied</v>
      </c>
      <c r="AG2229" t="str" cm="1">
        <f t="array" ref="AG2229">_xlfn.IFS(Q2229 &lt; 3, "Needs Improvement", Q2229 &lt;= 4, "Good", Q2229 &gt; 4, "Excellent" )</f>
        <v>Good</v>
      </c>
      <c r="AH2229" t="str">
        <f t="shared" si="69"/>
        <v>Needs Improvement</v>
      </c>
    </row>
    <row r="2230" spans="1:34" x14ac:dyDescent="0.35">
      <c r="A2230">
        <v>2753</v>
      </c>
      <c r="B2230" s="1">
        <v>44939</v>
      </c>
      <c r="C2230" t="s">
        <v>28</v>
      </c>
      <c r="D2230" t="s">
        <v>29</v>
      </c>
      <c r="E2230" t="s">
        <v>30</v>
      </c>
      <c r="F2230" t="s">
        <v>31</v>
      </c>
      <c r="G2230" t="s">
        <v>56</v>
      </c>
      <c r="H2230" t="s">
        <v>46</v>
      </c>
      <c r="I2230" t="s">
        <v>34</v>
      </c>
      <c r="J2230" t="s">
        <v>70</v>
      </c>
      <c r="K2230" s="1">
        <v>30844</v>
      </c>
      <c r="L2230" t="s">
        <v>36</v>
      </c>
      <c r="M2230" t="s">
        <v>37</v>
      </c>
      <c r="N2230" t="s">
        <v>72</v>
      </c>
      <c r="O2230" t="s">
        <v>39</v>
      </c>
      <c r="P2230" t="s">
        <v>40</v>
      </c>
      <c r="Q2230">
        <v>4</v>
      </c>
      <c r="R2230" s="1">
        <v>45051</v>
      </c>
      <c r="S2230">
        <v>3</v>
      </c>
      <c r="T2230">
        <v>1</v>
      </c>
      <c r="U2230">
        <v>4</v>
      </c>
      <c r="V2230" s="1">
        <v>44852</v>
      </c>
      <c r="W2230" t="s">
        <v>92</v>
      </c>
      <c r="X2230" t="s">
        <v>42</v>
      </c>
      <c r="Y2230" t="s">
        <v>63</v>
      </c>
      <c r="Z2230">
        <v>1</v>
      </c>
      <c r="AA2230">
        <v>437.7</v>
      </c>
      <c r="AB2230">
        <v>39</v>
      </c>
      <c r="AC2230" t="str" cm="1">
        <f t="array" ref="AC2230">_xlfn.IFS(AB2230 &lt;=29, "Young Adult", AB2230 &lt;=44, "Adult", AB2230 &lt;=59, "Middle Age", AB2230 &gt; 59, "Old")</f>
        <v>Adult</v>
      </c>
      <c r="AD2230">
        <f t="shared" ca="1" si="68"/>
        <v>3</v>
      </c>
      <c r="AE2230" t="str" cm="1">
        <f t="array" ref="AE2230">_xlfn.IFS(S2230 &lt; 3, "Low", S2230 &lt;= 4, "Medium", S2230 &gt; 4, "High")</f>
        <v>Medium</v>
      </c>
      <c r="AF2230" t="str" cm="1">
        <f t="array" ref="AF2230">_xlfn.IFS(T2230 &lt; 3, "Unsatisfied", T2230 &lt;= 4, "Neutral", T2230 &gt; 4, "Satisfied" )</f>
        <v>Unsatisfied</v>
      </c>
      <c r="AG2230" t="str" cm="1">
        <f t="array" ref="AG2230">_xlfn.IFS(Q2230 &lt; 3, "Needs Improvement", Q2230 &lt;= 4, "Good", Q2230 &gt; 4, "Excellent" )</f>
        <v>Good</v>
      </c>
      <c r="AH2230" t="str">
        <f t="shared" si="69"/>
        <v>Effective</v>
      </c>
    </row>
    <row r="2231" spans="1:34" x14ac:dyDescent="0.35">
      <c r="A2231">
        <v>2754</v>
      </c>
      <c r="B2231" s="1">
        <v>43926</v>
      </c>
      <c r="C2231" t="s">
        <v>28</v>
      </c>
      <c r="D2231" t="s">
        <v>85</v>
      </c>
      <c r="E2231" t="s">
        <v>30</v>
      </c>
      <c r="F2231" t="s">
        <v>55</v>
      </c>
      <c r="G2231" t="s">
        <v>32</v>
      </c>
      <c r="H2231" t="s">
        <v>55</v>
      </c>
      <c r="I2231" t="s">
        <v>34</v>
      </c>
      <c r="J2231" t="s">
        <v>79</v>
      </c>
      <c r="K2231" s="1">
        <v>28250</v>
      </c>
      <c r="L2231" t="s">
        <v>36</v>
      </c>
      <c r="M2231" t="s">
        <v>48</v>
      </c>
      <c r="N2231" t="s">
        <v>60</v>
      </c>
      <c r="O2231" t="s">
        <v>67</v>
      </c>
      <c r="P2231" t="s">
        <v>40</v>
      </c>
      <c r="Q2231">
        <v>2</v>
      </c>
      <c r="R2231" s="1">
        <v>44971</v>
      </c>
      <c r="S2231">
        <v>1</v>
      </c>
      <c r="T2231">
        <v>5</v>
      </c>
      <c r="U2231">
        <v>1</v>
      </c>
      <c r="V2231" s="1">
        <v>45020</v>
      </c>
      <c r="W2231" t="s">
        <v>62</v>
      </c>
      <c r="X2231" t="s">
        <v>42</v>
      </c>
      <c r="Y2231" t="s">
        <v>43</v>
      </c>
      <c r="Z2231">
        <v>1</v>
      </c>
      <c r="AA2231">
        <v>823.08</v>
      </c>
      <c r="AB2231">
        <v>43</v>
      </c>
      <c r="AC2231" t="str" cm="1">
        <f t="array" ref="AC2231">_xlfn.IFS(AB2231 &lt;=29, "Young Adult", AB2231 &lt;=44, "Adult", AB2231 &lt;=59, "Middle Age", AB2231 &gt; 59, "Old")</f>
        <v>Adult</v>
      </c>
      <c r="AD2231">
        <f t="shared" ca="1" si="68"/>
        <v>6</v>
      </c>
      <c r="AE2231" t="str" cm="1">
        <f t="array" ref="AE2231">_xlfn.IFS(S2231 &lt; 3, "Low", S2231 &lt;= 4, "Medium", S2231 &gt; 4, "High")</f>
        <v>Low</v>
      </c>
      <c r="AF2231" t="str" cm="1">
        <f t="array" ref="AF2231">_xlfn.IFS(T2231 &lt; 3, "Unsatisfied", T2231 &lt;= 4, "Neutral", T2231 &gt; 4, "Satisfied" )</f>
        <v>Satisfied</v>
      </c>
      <c r="AG2231" t="str" cm="1">
        <f t="array" ref="AG2231">_xlfn.IFS(Q2231 &lt; 3, "Needs Improvement", Q2231 &lt;= 4, "Good", Q2231 &gt; 4, "Excellent" )</f>
        <v>Needs Improvement</v>
      </c>
      <c r="AH2231" t="str">
        <f t="shared" si="69"/>
        <v>Needs Improvement</v>
      </c>
    </row>
    <row r="2232" spans="1:34" x14ac:dyDescent="0.35">
      <c r="A2232">
        <v>2755</v>
      </c>
      <c r="B2232" s="1">
        <v>44707</v>
      </c>
      <c r="C2232" t="s">
        <v>28</v>
      </c>
      <c r="D2232" t="s">
        <v>44</v>
      </c>
      <c r="E2232" t="s">
        <v>30</v>
      </c>
      <c r="F2232" t="s">
        <v>31</v>
      </c>
      <c r="G2232" t="s">
        <v>56</v>
      </c>
      <c r="H2232" t="s">
        <v>33</v>
      </c>
      <c r="I2232" t="s">
        <v>34</v>
      </c>
      <c r="J2232" t="s">
        <v>65</v>
      </c>
      <c r="K2232" s="1">
        <v>20413</v>
      </c>
      <c r="L2232" t="s">
        <v>36</v>
      </c>
      <c r="M2232" t="s">
        <v>48</v>
      </c>
      <c r="N2232" t="s">
        <v>60</v>
      </c>
      <c r="O2232" t="s">
        <v>61</v>
      </c>
      <c r="P2232" t="s">
        <v>40</v>
      </c>
      <c r="Q2232">
        <v>2</v>
      </c>
      <c r="R2232" s="1">
        <v>44910</v>
      </c>
      <c r="S2232">
        <v>5</v>
      </c>
      <c r="T2232">
        <v>5</v>
      </c>
      <c r="U2232">
        <v>4</v>
      </c>
      <c r="V2232" s="1">
        <v>44916</v>
      </c>
      <c r="W2232" t="s">
        <v>68</v>
      </c>
      <c r="X2232" t="s">
        <v>42</v>
      </c>
      <c r="Y2232" t="s">
        <v>63</v>
      </c>
      <c r="Z2232">
        <v>4</v>
      </c>
      <c r="AA2232">
        <v>118.68</v>
      </c>
      <c r="AB2232">
        <v>67</v>
      </c>
      <c r="AC2232" t="str" cm="1">
        <f t="array" ref="AC2232">_xlfn.IFS(AB2232 &lt;=29, "Young Adult", AB2232 &lt;=44, "Adult", AB2232 &lt;=59, "Middle Age", AB2232 &gt; 59, "Old")</f>
        <v>Old</v>
      </c>
      <c r="AD2232">
        <f t="shared" ca="1" si="68"/>
        <v>4</v>
      </c>
      <c r="AE2232" t="str" cm="1">
        <f t="array" ref="AE2232">_xlfn.IFS(S2232 &lt; 3, "Low", S2232 &lt;= 4, "Medium", S2232 &gt; 4, "High")</f>
        <v>High</v>
      </c>
      <c r="AF2232" t="str" cm="1">
        <f t="array" ref="AF2232">_xlfn.IFS(T2232 &lt; 3, "Unsatisfied", T2232 &lt;= 4, "Neutral", T2232 &gt; 4, "Satisfied" )</f>
        <v>Satisfied</v>
      </c>
      <c r="AG2232" t="str" cm="1">
        <f t="array" ref="AG2232">_xlfn.IFS(Q2232 &lt; 3, "Needs Improvement", Q2232 &lt;= 4, "Good", Q2232 &gt; 4, "Excellent" )</f>
        <v>Needs Improvement</v>
      </c>
      <c r="AH2232" t="str">
        <f t="shared" si="69"/>
        <v>Needs Improvement</v>
      </c>
    </row>
    <row r="2233" spans="1:34" x14ac:dyDescent="0.35">
      <c r="A2233">
        <v>2756</v>
      </c>
      <c r="B2233" s="1">
        <v>44321</v>
      </c>
      <c r="C2233" t="s">
        <v>106</v>
      </c>
      <c r="D2233" t="s">
        <v>64</v>
      </c>
      <c r="E2233" t="s">
        <v>30</v>
      </c>
      <c r="F2233" t="s">
        <v>46</v>
      </c>
      <c r="G2233" t="s">
        <v>45</v>
      </c>
      <c r="H2233" t="s">
        <v>46</v>
      </c>
      <c r="I2233" t="s">
        <v>34</v>
      </c>
      <c r="J2233" t="s">
        <v>70</v>
      </c>
      <c r="K2233" s="1">
        <v>31614</v>
      </c>
      <c r="L2233" t="s">
        <v>36</v>
      </c>
      <c r="M2233" t="s">
        <v>48</v>
      </c>
      <c r="N2233" t="s">
        <v>38</v>
      </c>
      <c r="O2233" t="s">
        <v>77</v>
      </c>
      <c r="P2233" t="s">
        <v>40</v>
      </c>
      <c r="Q2233">
        <v>2</v>
      </c>
      <c r="R2233" s="1">
        <v>44864</v>
      </c>
      <c r="S2233">
        <v>1</v>
      </c>
      <c r="T2233">
        <v>3</v>
      </c>
      <c r="U2233">
        <v>1</v>
      </c>
      <c r="V2233" s="1">
        <v>45020</v>
      </c>
      <c r="W2233" t="s">
        <v>92</v>
      </c>
      <c r="X2233" t="s">
        <v>51</v>
      </c>
      <c r="Y2233" t="s">
        <v>63</v>
      </c>
      <c r="Z2233">
        <v>5</v>
      </c>
      <c r="AA2233">
        <v>120.79</v>
      </c>
      <c r="AB2233">
        <v>35</v>
      </c>
      <c r="AC2233" t="str" cm="1">
        <f t="array" ref="AC2233">_xlfn.IFS(AB2233 &lt;=29, "Young Adult", AB2233 &lt;=44, "Adult", AB2233 &lt;=59, "Middle Age", AB2233 &gt; 59, "Old")</f>
        <v>Adult</v>
      </c>
      <c r="AD2233">
        <f t="shared" ca="1" si="68"/>
        <v>5</v>
      </c>
      <c r="AE2233" t="str" cm="1">
        <f t="array" ref="AE2233">_xlfn.IFS(S2233 &lt; 3, "Low", S2233 &lt;= 4, "Medium", S2233 &gt; 4, "High")</f>
        <v>Low</v>
      </c>
      <c r="AF2233" t="str" cm="1">
        <f t="array" ref="AF2233">_xlfn.IFS(T2233 &lt; 3, "Unsatisfied", T2233 &lt;= 4, "Neutral", T2233 &gt; 4, "Satisfied" )</f>
        <v>Neutral</v>
      </c>
      <c r="AG2233" t="str" cm="1">
        <f t="array" ref="AG2233">_xlfn.IFS(Q2233 &lt; 3, "Needs Improvement", Q2233 &lt;= 4, "Good", Q2233 &gt; 4, "Excellent" )</f>
        <v>Needs Improvement</v>
      </c>
      <c r="AH2233" t="str">
        <f t="shared" si="69"/>
        <v>Needs Improvement</v>
      </c>
    </row>
    <row r="2234" spans="1:34" x14ac:dyDescent="0.35">
      <c r="A2234">
        <v>2758</v>
      </c>
      <c r="B2234" s="1">
        <v>43454</v>
      </c>
      <c r="C2234" t="s">
        <v>28</v>
      </c>
      <c r="D2234" t="s">
        <v>64</v>
      </c>
      <c r="E2234" t="s">
        <v>108</v>
      </c>
      <c r="F2234" t="s">
        <v>46</v>
      </c>
      <c r="G2234" t="s">
        <v>45</v>
      </c>
      <c r="H2234" t="s">
        <v>55</v>
      </c>
      <c r="I2234" t="s">
        <v>34</v>
      </c>
      <c r="J2234" t="s">
        <v>101</v>
      </c>
      <c r="K2234" s="1">
        <v>16845</v>
      </c>
      <c r="L2234" t="s">
        <v>36</v>
      </c>
      <c r="M2234" t="s">
        <v>48</v>
      </c>
      <c r="N2234" t="s">
        <v>60</v>
      </c>
      <c r="O2234" t="s">
        <v>77</v>
      </c>
      <c r="P2234" t="s">
        <v>40</v>
      </c>
      <c r="Q2234">
        <v>2</v>
      </c>
      <c r="R2234" s="1">
        <v>44972</v>
      </c>
      <c r="S2234">
        <v>1</v>
      </c>
      <c r="T2234">
        <v>3</v>
      </c>
      <c r="U2234">
        <v>1</v>
      </c>
      <c r="V2234" s="1">
        <v>45063</v>
      </c>
      <c r="W2234" t="s">
        <v>68</v>
      </c>
      <c r="X2234" t="s">
        <v>51</v>
      </c>
      <c r="Y2234" t="s">
        <v>52</v>
      </c>
      <c r="Z2234">
        <v>4</v>
      </c>
      <c r="AA2234">
        <v>100.17</v>
      </c>
      <c r="AB2234">
        <v>72</v>
      </c>
      <c r="AC2234" t="str" cm="1">
        <f t="array" ref="AC2234">_xlfn.IFS(AB2234 &lt;=29, "Young Adult", AB2234 &lt;=44, "Adult", AB2234 &lt;=59, "Middle Age", AB2234 &gt; 59, "Old")</f>
        <v>Old</v>
      </c>
      <c r="AD2234">
        <f t="shared" ca="1" si="68"/>
        <v>7</v>
      </c>
      <c r="AE2234" t="str" cm="1">
        <f t="array" ref="AE2234">_xlfn.IFS(S2234 &lt; 3, "Low", S2234 &lt;= 4, "Medium", S2234 &gt; 4, "High")</f>
        <v>Low</v>
      </c>
      <c r="AF2234" t="str" cm="1">
        <f t="array" ref="AF2234">_xlfn.IFS(T2234 &lt; 3, "Unsatisfied", T2234 &lt;= 4, "Neutral", T2234 &gt; 4, "Satisfied" )</f>
        <v>Neutral</v>
      </c>
      <c r="AG2234" t="str" cm="1">
        <f t="array" ref="AG2234">_xlfn.IFS(Q2234 &lt; 3, "Needs Improvement", Q2234 &lt;= 4, "Good", Q2234 &gt; 4, "Excellent" )</f>
        <v>Needs Improvement</v>
      </c>
      <c r="AH2234" t="str">
        <f t="shared" si="69"/>
        <v>Needs Improvement</v>
      </c>
    </row>
    <row r="2235" spans="1:34" x14ac:dyDescent="0.35">
      <c r="A2235">
        <v>2759</v>
      </c>
      <c r="B2235" s="1">
        <v>43338</v>
      </c>
      <c r="C2235" t="s">
        <v>28</v>
      </c>
      <c r="D2235" t="s">
        <v>94</v>
      </c>
      <c r="E2235" t="s">
        <v>30</v>
      </c>
      <c r="F2235" t="s">
        <v>55</v>
      </c>
      <c r="G2235" t="s">
        <v>56</v>
      </c>
      <c r="H2235" t="s">
        <v>55</v>
      </c>
      <c r="I2235" t="s">
        <v>34</v>
      </c>
      <c r="J2235" t="s">
        <v>47</v>
      </c>
      <c r="K2235" s="1">
        <v>32632</v>
      </c>
      <c r="L2235" t="s">
        <v>36</v>
      </c>
      <c r="M2235" t="s">
        <v>48</v>
      </c>
      <c r="N2235" t="s">
        <v>38</v>
      </c>
      <c r="O2235" t="s">
        <v>77</v>
      </c>
      <c r="P2235" t="s">
        <v>40</v>
      </c>
      <c r="Q2235">
        <v>2</v>
      </c>
      <c r="R2235" s="1">
        <v>44871</v>
      </c>
      <c r="S2235">
        <v>3</v>
      </c>
      <c r="T2235">
        <v>1</v>
      </c>
      <c r="U2235">
        <v>3</v>
      </c>
      <c r="V2235" s="1">
        <v>45107</v>
      </c>
      <c r="W2235" t="s">
        <v>62</v>
      </c>
      <c r="X2235" t="s">
        <v>42</v>
      </c>
      <c r="Y2235" t="s">
        <v>52</v>
      </c>
      <c r="Z2235">
        <v>1</v>
      </c>
      <c r="AA2235">
        <v>662.8</v>
      </c>
      <c r="AB2235">
        <v>29</v>
      </c>
      <c r="AC2235" t="str" cm="1">
        <f t="array" ref="AC2235">_xlfn.IFS(AB2235 &lt;=29, "Young Adult", AB2235 &lt;=44, "Adult", AB2235 &lt;=59, "Middle Age", AB2235 &gt; 59, "Old")</f>
        <v>Young Adult</v>
      </c>
      <c r="AD2235">
        <f t="shared" ca="1" si="68"/>
        <v>7</v>
      </c>
      <c r="AE2235" t="str" cm="1">
        <f t="array" ref="AE2235">_xlfn.IFS(S2235 &lt; 3, "Low", S2235 &lt;= 4, "Medium", S2235 &gt; 4, "High")</f>
        <v>Medium</v>
      </c>
      <c r="AF2235" t="str" cm="1">
        <f t="array" ref="AF2235">_xlfn.IFS(T2235 &lt; 3, "Unsatisfied", T2235 &lt;= 4, "Neutral", T2235 &gt; 4, "Satisfied" )</f>
        <v>Unsatisfied</v>
      </c>
      <c r="AG2235" t="str" cm="1">
        <f t="array" ref="AG2235">_xlfn.IFS(Q2235 &lt; 3, "Needs Improvement", Q2235 &lt;= 4, "Good", Q2235 &gt; 4, "Excellent" )</f>
        <v>Needs Improvement</v>
      </c>
      <c r="AH2235" t="str">
        <f t="shared" si="69"/>
        <v>Needs Improvement</v>
      </c>
    </row>
    <row r="2236" spans="1:34" x14ac:dyDescent="0.35">
      <c r="A2236">
        <v>2760</v>
      </c>
      <c r="B2236" s="1">
        <v>44171</v>
      </c>
      <c r="C2236" t="s">
        <v>106</v>
      </c>
      <c r="D2236" t="s">
        <v>69</v>
      </c>
      <c r="E2236" t="s">
        <v>30</v>
      </c>
      <c r="F2236" t="s">
        <v>46</v>
      </c>
      <c r="G2236" t="s">
        <v>56</v>
      </c>
      <c r="H2236" t="s">
        <v>33</v>
      </c>
      <c r="I2236" t="s">
        <v>34</v>
      </c>
      <c r="J2236" t="s">
        <v>97</v>
      </c>
      <c r="K2236" s="1">
        <v>25404</v>
      </c>
      <c r="L2236" t="s">
        <v>36</v>
      </c>
      <c r="M2236" t="s">
        <v>48</v>
      </c>
      <c r="N2236" t="s">
        <v>60</v>
      </c>
      <c r="O2236" t="s">
        <v>61</v>
      </c>
      <c r="P2236" t="s">
        <v>40</v>
      </c>
      <c r="Q2236">
        <v>2</v>
      </c>
      <c r="R2236" s="1">
        <v>44830</v>
      </c>
      <c r="S2236">
        <v>2</v>
      </c>
      <c r="T2236">
        <v>1</v>
      </c>
      <c r="U2236">
        <v>4</v>
      </c>
      <c r="V2236" s="1">
        <v>45049</v>
      </c>
      <c r="W2236" t="s">
        <v>41</v>
      </c>
      <c r="X2236" t="s">
        <v>42</v>
      </c>
      <c r="Y2236" t="s">
        <v>63</v>
      </c>
      <c r="Z2236">
        <v>3</v>
      </c>
      <c r="AA2236">
        <v>287.58999999999997</v>
      </c>
      <c r="AB2236">
        <v>51</v>
      </c>
      <c r="AC2236" t="str" cm="1">
        <f t="array" ref="AC2236">_xlfn.IFS(AB2236 &lt;=29, "Young Adult", AB2236 &lt;=44, "Adult", AB2236 &lt;=59, "Middle Age", AB2236 &gt; 59, "Old")</f>
        <v>Middle Age</v>
      </c>
      <c r="AD2236">
        <f t="shared" ca="1" si="68"/>
        <v>5</v>
      </c>
      <c r="AE2236" t="str" cm="1">
        <f t="array" ref="AE2236">_xlfn.IFS(S2236 &lt; 3, "Low", S2236 &lt;= 4, "Medium", S2236 &gt; 4, "High")</f>
        <v>Low</v>
      </c>
      <c r="AF2236" t="str" cm="1">
        <f t="array" ref="AF2236">_xlfn.IFS(T2236 &lt; 3, "Unsatisfied", T2236 &lt;= 4, "Neutral", T2236 &gt; 4, "Satisfied" )</f>
        <v>Unsatisfied</v>
      </c>
      <c r="AG2236" t="str" cm="1">
        <f t="array" ref="AG2236">_xlfn.IFS(Q2236 &lt; 3, "Needs Improvement", Q2236 &lt;= 4, "Good", Q2236 &gt; 4, "Excellent" )</f>
        <v>Needs Improvement</v>
      </c>
      <c r="AH2236" t="str">
        <f t="shared" si="69"/>
        <v>Needs Improvement</v>
      </c>
    </row>
    <row r="2237" spans="1:34" x14ac:dyDescent="0.35">
      <c r="A2237">
        <v>2761</v>
      </c>
      <c r="B2237" s="1">
        <v>44543</v>
      </c>
      <c r="C2237" t="s">
        <v>28</v>
      </c>
      <c r="D2237" t="s">
        <v>44</v>
      </c>
      <c r="E2237" t="s">
        <v>30</v>
      </c>
      <c r="F2237" t="s">
        <v>31</v>
      </c>
      <c r="G2237" t="s">
        <v>32</v>
      </c>
      <c r="H2237" t="s">
        <v>33</v>
      </c>
      <c r="I2237" t="s">
        <v>34</v>
      </c>
      <c r="J2237" t="s">
        <v>101</v>
      </c>
      <c r="K2237" s="1">
        <v>35468</v>
      </c>
      <c r="L2237" t="s">
        <v>36</v>
      </c>
      <c r="M2237" t="s">
        <v>37</v>
      </c>
      <c r="N2237" t="s">
        <v>84</v>
      </c>
      <c r="O2237" t="s">
        <v>67</v>
      </c>
      <c r="P2237" t="s">
        <v>40</v>
      </c>
      <c r="Q2237">
        <v>4</v>
      </c>
      <c r="R2237" s="1">
        <v>44972</v>
      </c>
      <c r="S2237">
        <v>1</v>
      </c>
      <c r="T2237">
        <v>4</v>
      </c>
      <c r="U2237">
        <v>3</v>
      </c>
      <c r="V2237" s="1">
        <v>44891</v>
      </c>
      <c r="W2237" t="s">
        <v>62</v>
      </c>
      <c r="X2237" t="s">
        <v>51</v>
      </c>
      <c r="Y2237" t="s">
        <v>52</v>
      </c>
      <c r="Z2237">
        <v>4</v>
      </c>
      <c r="AA2237">
        <v>653.32000000000005</v>
      </c>
      <c r="AB2237">
        <v>24</v>
      </c>
      <c r="AC2237" t="str" cm="1">
        <f t="array" ref="AC2237">_xlfn.IFS(AB2237 &lt;=29, "Young Adult", AB2237 &lt;=44, "Adult", AB2237 &lt;=59, "Middle Age", AB2237 &gt; 59, "Old")</f>
        <v>Young Adult</v>
      </c>
      <c r="AD2237">
        <f t="shared" ca="1" si="68"/>
        <v>4</v>
      </c>
      <c r="AE2237" t="str" cm="1">
        <f t="array" ref="AE2237">_xlfn.IFS(S2237 &lt; 3, "Low", S2237 &lt;= 4, "Medium", S2237 &gt; 4, "High")</f>
        <v>Low</v>
      </c>
      <c r="AF2237" t="str" cm="1">
        <f t="array" ref="AF2237">_xlfn.IFS(T2237 &lt; 3, "Unsatisfied", T2237 &lt;= 4, "Neutral", T2237 &gt; 4, "Satisfied" )</f>
        <v>Neutral</v>
      </c>
      <c r="AG2237" t="str" cm="1">
        <f t="array" ref="AG2237">_xlfn.IFS(Q2237 &lt; 3, "Needs Improvement", Q2237 &lt;= 4, "Good", Q2237 &gt; 4, "Excellent" )</f>
        <v>Good</v>
      </c>
      <c r="AH2237" t="str">
        <f t="shared" si="69"/>
        <v>Needs Improvement</v>
      </c>
    </row>
    <row r="2238" spans="1:34" x14ac:dyDescent="0.35">
      <c r="A2238">
        <v>2762</v>
      </c>
      <c r="B2238" s="1">
        <v>44374</v>
      </c>
      <c r="C2238" t="s">
        <v>106</v>
      </c>
      <c r="D2238" t="s">
        <v>29</v>
      </c>
      <c r="E2238" t="s">
        <v>108</v>
      </c>
      <c r="F2238" t="s">
        <v>46</v>
      </c>
      <c r="G2238" t="s">
        <v>45</v>
      </c>
      <c r="H2238" t="s">
        <v>33</v>
      </c>
      <c r="I2238" t="s">
        <v>34</v>
      </c>
      <c r="J2238" t="s">
        <v>70</v>
      </c>
      <c r="K2238" s="1">
        <v>16415</v>
      </c>
      <c r="L2238" t="s">
        <v>36</v>
      </c>
      <c r="M2238" t="s">
        <v>37</v>
      </c>
      <c r="N2238" t="s">
        <v>84</v>
      </c>
      <c r="O2238" t="s">
        <v>61</v>
      </c>
      <c r="P2238" t="s">
        <v>40</v>
      </c>
      <c r="Q2238">
        <v>4</v>
      </c>
      <c r="R2238" s="1">
        <v>44934</v>
      </c>
      <c r="S2238">
        <v>3</v>
      </c>
      <c r="T2238">
        <v>1</v>
      </c>
      <c r="U2238">
        <v>2</v>
      </c>
      <c r="V2238" s="1">
        <v>45042</v>
      </c>
      <c r="W2238" t="s">
        <v>41</v>
      </c>
      <c r="X2238" t="s">
        <v>42</v>
      </c>
      <c r="Y2238" t="s">
        <v>43</v>
      </c>
      <c r="Z2238">
        <v>3</v>
      </c>
      <c r="AA2238">
        <v>254.85</v>
      </c>
      <c r="AB2238">
        <v>77</v>
      </c>
      <c r="AC2238" t="str" cm="1">
        <f t="array" ref="AC2238">_xlfn.IFS(AB2238 &lt;=29, "Young Adult", AB2238 &lt;=44, "Adult", AB2238 &lt;=59, "Middle Age", AB2238 &gt; 59, "Old")</f>
        <v>Old</v>
      </c>
      <c r="AD2238">
        <f t="shared" ca="1" si="68"/>
        <v>4</v>
      </c>
      <c r="AE2238" t="str" cm="1">
        <f t="array" ref="AE2238">_xlfn.IFS(S2238 &lt; 3, "Low", S2238 &lt;= 4, "Medium", S2238 &gt; 4, "High")</f>
        <v>Medium</v>
      </c>
      <c r="AF2238" t="str" cm="1">
        <f t="array" ref="AF2238">_xlfn.IFS(T2238 &lt; 3, "Unsatisfied", T2238 &lt;= 4, "Neutral", T2238 &gt; 4, "Satisfied" )</f>
        <v>Unsatisfied</v>
      </c>
      <c r="AG2238" t="str" cm="1">
        <f t="array" ref="AG2238">_xlfn.IFS(Q2238 &lt; 3, "Needs Improvement", Q2238 &lt;= 4, "Good", Q2238 &gt; 4, "Excellent" )</f>
        <v>Good</v>
      </c>
      <c r="AH2238" t="str">
        <f t="shared" si="69"/>
        <v>Needs Improvement</v>
      </c>
    </row>
    <row r="2239" spans="1:34" x14ac:dyDescent="0.35">
      <c r="A2239">
        <v>2763</v>
      </c>
      <c r="B2239" s="1">
        <v>43757</v>
      </c>
      <c r="C2239" t="s">
        <v>28</v>
      </c>
      <c r="D2239" t="s">
        <v>81</v>
      </c>
      <c r="E2239" t="s">
        <v>30</v>
      </c>
      <c r="F2239" t="s">
        <v>46</v>
      </c>
      <c r="G2239" t="s">
        <v>32</v>
      </c>
      <c r="H2239" t="s">
        <v>55</v>
      </c>
      <c r="I2239" t="s">
        <v>34</v>
      </c>
      <c r="J2239" t="s">
        <v>70</v>
      </c>
      <c r="K2239" s="1">
        <v>33376</v>
      </c>
      <c r="L2239" t="s">
        <v>36</v>
      </c>
      <c r="M2239" t="s">
        <v>37</v>
      </c>
      <c r="N2239" t="s">
        <v>49</v>
      </c>
      <c r="O2239" t="s">
        <v>61</v>
      </c>
      <c r="P2239" t="s">
        <v>40</v>
      </c>
      <c r="Q2239">
        <v>2</v>
      </c>
      <c r="R2239" s="1">
        <v>44778</v>
      </c>
      <c r="S2239">
        <v>4</v>
      </c>
      <c r="T2239">
        <v>2</v>
      </c>
      <c r="U2239">
        <v>4</v>
      </c>
      <c r="V2239" s="1">
        <v>44889</v>
      </c>
      <c r="W2239" t="s">
        <v>68</v>
      </c>
      <c r="X2239" t="s">
        <v>51</v>
      </c>
      <c r="Y2239" t="s">
        <v>63</v>
      </c>
      <c r="Z2239">
        <v>4</v>
      </c>
      <c r="AA2239">
        <v>430.35</v>
      </c>
      <c r="AB2239">
        <v>28</v>
      </c>
      <c r="AC2239" t="str" cm="1">
        <f t="array" ref="AC2239">_xlfn.IFS(AB2239 &lt;=29, "Young Adult", AB2239 &lt;=44, "Adult", AB2239 &lt;=59, "Middle Age", AB2239 &gt; 59, "Old")</f>
        <v>Young Adult</v>
      </c>
      <c r="AD2239">
        <f t="shared" ca="1" si="68"/>
        <v>6</v>
      </c>
      <c r="AE2239" t="str" cm="1">
        <f t="array" ref="AE2239">_xlfn.IFS(S2239 &lt; 3, "Low", S2239 &lt;= 4, "Medium", S2239 &gt; 4, "High")</f>
        <v>Medium</v>
      </c>
      <c r="AF2239" t="str" cm="1">
        <f t="array" ref="AF2239">_xlfn.IFS(T2239 &lt; 3, "Unsatisfied", T2239 &lt;= 4, "Neutral", T2239 &gt; 4, "Satisfied" )</f>
        <v>Unsatisfied</v>
      </c>
      <c r="AG2239" t="str" cm="1">
        <f t="array" ref="AG2239">_xlfn.IFS(Q2239 &lt; 3, "Needs Improvement", Q2239 &lt;= 4, "Good", Q2239 &gt; 4, "Excellent" )</f>
        <v>Needs Improvement</v>
      </c>
      <c r="AH2239" t="str">
        <f t="shared" si="69"/>
        <v>Needs Improvement</v>
      </c>
    </row>
    <row r="2240" spans="1:34" x14ac:dyDescent="0.35">
      <c r="A2240">
        <v>2764</v>
      </c>
      <c r="B2240" s="1">
        <v>44891</v>
      </c>
      <c r="C2240" t="s">
        <v>28</v>
      </c>
      <c r="D2240" t="s">
        <v>74</v>
      </c>
      <c r="E2240" t="s">
        <v>30</v>
      </c>
      <c r="F2240" t="s">
        <v>46</v>
      </c>
      <c r="G2240" t="s">
        <v>32</v>
      </c>
      <c r="H2240" t="s">
        <v>55</v>
      </c>
      <c r="I2240" t="s">
        <v>34</v>
      </c>
      <c r="J2240" t="s">
        <v>79</v>
      </c>
      <c r="K2240" s="1">
        <v>34052</v>
      </c>
      <c r="L2240" t="s">
        <v>36</v>
      </c>
      <c r="M2240" t="s">
        <v>48</v>
      </c>
      <c r="N2240" t="s">
        <v>72</v>
      </c>
      <c r="O2240" t="s">
        <v>61</v>
      </c>
      <c r="P2240" t="s">
        <v>40</v>
      </c>
      <c r="Q2240">
        <v>2</v>
      </c>
      <c r="R2240" s="1">
        <v>44856</v>
      </c>
      <c r="S2240">
        <v>2</v>
      </c>
      <c r="T2240">
        <v>4</v>
      </c>
      <c r="U2240">
        <v>3</v>
      </c>
      <c r="V2240" s="1">
        <v>45091</v>
      </c>
      <c r="W2240" t="s">
        <v>92</v>
      </c>
      <c r="X2240" t="s">
        <v>51</v>
      </c>
      <c r="Y2240" t="s">
        <v>52</v>
      </c>
      <c r="Z2240">
        <v>5</v>
      </c>
      <c r="AA2240">
        <v>755.77</v>
      </c>
      <c r="AB2240">
        <v>29</v>
      </c>
      <c r="AC2240" t="str" cm="1">
        <f t="array" ref="AC2240">_xlfn.IFS(AB2240 &lt;=29, "Young Adult", AB2240 &lt;=44, "Adult", AB2240 &lt;=59, "Middle Age", AB2240 &gt; 59, "Old")</f>
        <v>Young Adult</v>
      </c>
      <c r="AD2240">
        <f t="shared" ca="1" si="68"/>
        <v>3</v>
      </c>
      <c r="AE2240" t="str" cm="1">
        <f t="array" ref="AE2240">_xlfn.IFS(S2240 &lt; 3, "Low", S2240 &lt;= 4, "Medium", S2240 &gt; 4, "High")</f>
        <v>Low</v>
      </c>
      <c r="AF2240" t="str" cm="1">
        <f t="array" ref="AF2240">_xlfn.IFS(T2240 &lt; 3, "Unsatisfied", T2240 &lt;= 4, "Neutral", T2240 &gt; 4, "Satisfied" )</f>
        <v>Neutral</v>
      </c>
      <c r="AG2240" t="str" cm="1">
        <f t="array" ref="AG2240">_xlfn.IFS(Q2240 &lt; 3, "Needs Improvement", Q2240 &lt;= 4, "Good", Q2240 &gt; 4, "Excellent" )</f>
        <v>Needs Improvement</v>
      </c>
      <c r="AH2240" t="str">
        <f t="shared" si="69"/>
        <v>Needs Improvement</v>
      </c>
    </row>
    <row r="2241" spans="1:34" x14ac:dyDescent="0.35">
      <c r="A2241">
        <v>2765</v>
      </c>
      <c r="B2241" s="1">
        <v>43696</v>
      </c>
      <c r="C2241" t="s">
        <v>28</v>
      </c>
      <c r="D2241" t="s">
        <v>54</v>
      </c>
      <c r="E2241" t="s">
        <v>30</v>
      </c>
      <c r="F2241" t="s">
        <v>55</v>
      </c>
      <c r="G2241" t="s">
        <v>32</v>
      </c>
      <c r="H2241" t="s">
        <v>55</v>
      </c>
      <c r="I2241" t="s">
        <v>34</v>
      </c>
      <c r="J2241" t="s">
        <v>101</v>
      </c>
      <c r="K2241" s="1">
        <v>24662</v>
      </c>
      <c r="L2241" t="s">
        <v>36</v>
      </c>
      <c r="M2241" t="s">
        <v>48</v>
      </c>
      <c r="N2241" t="s">
        <v>72</v>
      </c>
      <c r="O2241" t="s">
        <v>39</v>
      </c>
      <c r="P2241" t="s">
        <v>40</v>
      </c>
      <c r="Q2241">
        <v>4</v>
      </c>
      <c r="R2241" s="1">
        <v>44931</v>
      </c>
      <c r="S2241">
        <v>3</v>
      </c>
      <c r="T2241">
        <v>1</v>
      </c>
      <c r="U2241">
        <v>3</v>
      </c>
      <c r="V2241" s="1">
        <v>45015</v>
      </c>
      <c r="W2241" t="s">
        <v>50</v>
      </c>
      <c r="X2241" t="s">
        <v>42</v>
      </c>
      <c r="Y2241" t="s">
        <v>52</v>
      </c>
      <c r="Z2241">
        <v>2</v>
      </c>
      <c r="AA2241">
        <v>529.91</v>
      </c>
      <c r="AB2241">
        <v>52</v>
      </c>
      <c r="AC2241" t="str" cm="1">
        <f t="array" ref="AC2241">_xlfn.IFS(AB2241 &lt;=29, "Young Adult", AB2241 &lt;=44, "Adult", AB2241 &lt;=59, "Middle Age", AB2241 &gt; 59, "Old")</f>
        <v>Middle Age</v>
      </c>
      <c r="AD2241">
        <f t="shared" ca="1" si="68"/>
        <v>6</v>
      </c>
      <c r="AE2241" t="str" cm="1">
        <f t="array" ref="AE2241">_xlfn.IFS(S2241 &lt; 3, "Low", S2241 &lt;= 4, "Medium", S2241 &gt; 4, "High")</f>
        <v>Medium</v>
      </c>
      <c r="AF2241" t="str" cm="1">
        <f t="array" ref="AF2241">_xlfn.IFS(T2241 &lt; 3, "Unsatisfied", T2241 &lt;= 4, "Neutral", T2241 &gt; 4, "Satisfied" )</f>
        <v>Unsatisfied</v>
      </c>
      <c r="AG2241" t="str" cm="1">
        <f t="array" ref="AG2241">_xlfn.IFS(Q2241 &lt; 3, "Needs Improvement", Q2241 &lt;= 4, "Good", Q2241 &gt; 4, "Excellent" )</f>
        <v>Good</v>
      </c>
      <c r="AH2241" t="str">
        <f t="shared" si="69"/>
        <v>Needs Improvement</v>
      </c>
    </row>
    <row r="2242" spans="1:34" x14ac:dyDescent="0.35">
      <c r="A2242">
        <v>2766</v>
      </c>
      <c r="B2242" s="1">
        <v>43334</v>
      </c>
      <c r="C2242" t="s">
        <v>106</v>
      </c>
      <c r="D2242" t="s">
        <v>44</v>
      </c>
      <c r="E2242" t="s">
        <v>108</v>
      </c>
      <c r="F2242" t="s">
        <v>46</v>
      </c>
      <c r="G2242" t="s">
        <v>45</v>
      </c>
      <c r="H2242" t="s">
        <v>55</v>
      </c>
      <c r="I2242" t="s">
        <v>34</v>
      </c>
      <c r="J2242" t="s">
        <v>79</v>
      </c>
      <c r="K2242" s="1">
        <v>20999</v>
      </c>
      <c r="L2242" t="s">
        <v>36</v>
      </c>
      <c r="M2242" t="s">
        <v>37</v>
      </c>
      <c r="N2242" t="s">
        <v>49</v>
      </c>
      <c r="O2242" t="s">
        <v>67</v>
      </c>
      <c r="P2242" t="s">
        <v>40</v>
      </c>
      <c r="Q2242">
        <v>2</v>
      </c>
      <c r="R2242" s="1">
        <v>44826</v>
      </c>
      <c r="S2242">
        <v>3</v>
      </c>
      <c r="T2242">
        <v>5</v>
      </c>
      <c r="U2242">
        <v>5</v>
      </c>
      <c r="V2242" s="1">
        <v>45010</v>
      </c>
      <c r="W2242" t="s">
        <v>68</v>
      </c>
      <c r="X2242" t="s">
        <v>51</v>
      </c>
      <c r="Y2242" t="s">
        <v>63</v>
      </c>
      <c r="Z2242">
        <v>1</v>
      </c>
      <c r="AA2242">
        <v>440.14</v>
      </c>
      <c r="AB2242">
        <v>61</v>
      </c>
      <c r="AC2242" t="str" cm="1">
        <f t="array" ref="AC2242">_xlfn.IFS(AB2242 &lt;=29, "Young Adult", AB2242 &lt;=44, "Adult", AB2242 &lt;=59, "Middle Age", AB2242 &gt; 59, "Old")</f>
        <v>Old</v>
      </c>
      <c r="AD2242">
        <f t="shared" ca="1" si="68"/>
        <v>7</v>
      </c>
      <c r="AE2242" t="str" cm="1">
        <f t="array" ref="AE2242">_xlfn.IFS(S2242 &lt; 3, "Low", S2242 &lt;= 4, "Medium", S2242 &gt; 4, "High")</f>
        <v>Medium</v>
      </c>
      <c r="AF2242" t="str" cm="1">
        <f t="array" ref="AF2242">_xlfn.IFS(T2242 &lt; 3, "Unsatisfied", T2242 &lt;= 4, "Neutral", T2242 &gt; 4, "Satisfied" )</f>
        <v>Satisfied</v>
      </c>
      <c r="AG2242" t="str" cm="1">
        <f t="array" ref="AG2242">_xlfn.IFS(Q2242 &lt; 3, "Needs Improvement", Q2242 &lt;= 4, "Good", Q2242 &gt; 4, "Excellent" )</f>
        <v>Needs Improvement</v>
      </c>
      <c r="AH2242" t="str">
        <f t="shared" si="69"/>
        <v>Needs Improvement</v>
      </c>
    </row>
    <row r="2243" spans="1:34" x14ac:dyDescent="0.35">
      <c r="A2243">
        <v>2767</v>
      </c>
      <c r="B2243" s="1">
        <v>44685</v>
      </c>
      <c r="C2243" t="s">
        <v>28</v>
      </c>
      <c r="D2243" t="s">
        <v>69</v>
      </c>
      <c r="E2243" t="s">
        <v>30</v>
      </c>
      <c r="F2243" t="s">
        <v>55</v>
      </c>
      <c r="G2243" t="s">
        <v>45</v>
      </c>
      <c r="H2243" t="s">
        <v>55</v>
      </c>
      <c r="I2243" t="s">
        <v>34</v>
      </c>
      <c r="J2243" t="s">
        <v>70</v>
      </c>
      <c r="K2243" s="1">
        <v>17913</v>
      </c>
      <c r="L2243" t="s">
        <v>36</v>
      </c>
      <c r="M2243" t="s">
        <v>37</v>
      </c>
      <c r="N2243" t="s">
        <v>84</v>
      </c>
      <c r="O2243" t="s">
        <v>77</v>
      </c>
      <c r="P2243" t="s">
        <v>40</v>
      </c>
      <c r="Q2243">
        <v>2</v>
      </c>
      <c r="R2243" s="1">
        <v>44909</v>
      </c>
      <c r="S2243">
        <v>3</v>
      </c>
      <c r="T2243">
        <v>3</v>
      </c>
      <c r="U2243">
        <v>4</v>
      </c>
      <c r="V2243" s="1">
        <v>44947</v>
      </c>
      <c r="W2243" t="s">
        <v>50</v>
      </c>
      <c r="X2243" t="s">
        <v>42</v>
      </c>
      <c r="Y2243" t="s">
        <v>73</v>
      </c>
      <c r="Z2243">
        <v>2</v>
      </c>
      <c r="AA2243">
        <v>972.3</v>
      </c>
      <c r="AB2243">
        <v>73</v>
      </c>
      <c r="AC2243" t="str" cm="1">
        <f t="array" ref="AC2243">_xlfn.IFS(AB2243 &lt;=29, "Young Adult", AB2243 &lt;=44, "Adult", AB2243 &lt;=59, "Middle Age", AB2243 &gt; 59, "Old")</f>
        <v>Old</v>
      </c>
      <c r="AD2243">
        <f t="shared" ref="AD2243:AD2306" ca="1" si="70">DATEDIF(B2243, TODAY(), "Y")</f>
        <v>4</v>
      </c>
      <c r="AE2243" t="str" cm="1">
        <f t="array" ref="AE2243">_xlfn.IFS(S2243 &lt; 3, "Low", S2243 &lt;= 4, "Medium", S2243 &gt; 4, "High")</f>
        <v>Medium</v>
      </c>
      <c r="AF2243" t="str" cm="1">
        <f t="array" ref="AF2243">_xlfn.IFS(T2243 &lt; 3, "Unsatisfied", T2243 &lt;= 4, "Neutral", T2243 &gt; 4, "Satisfied" )</f>
        <v>Neutral</v>
      </c>
      <c r="AG2243" t="str" cm="1">
        <f t="array" ref="AG2243">_xlfn.IFS(Q2243 &lt; 3, "Needs Improvement", Q2243 &lt;= 4, "Good", Q2243 &gt; 4, "Excellent" )</f>
        <v>Needs Improvement</v>
      </c>
      <c r="AH2243" t="str">
        <f t="shared" ref="AH2243:AH2306" si="71">IF(AND(Y2243 = "Passed", Q2243 &gt; 4), "Highly Effective", IF(AND(Y2243 = "Completed", Q2243 &gt;= 3), "Effective", "Needs Improvement"))</f>
        <v>Needs Improvement</v>
      </c>
    </row>
    <row r="2244" spans="1:34" x14ac:dyDescent="0.35">
      <c r="A2244">
        <v>2768</v>
      </c>
      <c r="B2244" s="1">
        <v>44724</v>
      </c>
      <c r="C2244" t="s">
        <v>28</v>
      </c>
      <c r="D2244" t="s">
        <v>74</v>
      </c>
      <c r="E2244" t="s">
        <v>30</v>
      </c>
      <c r="F2244" t="s">
        <v>46</v>
      </c>
      <c r="G2244" t="s">
        <v>56</v>
      </c>
      <c r="H2244" t="s">
        <v>33</v>
      </c>
      <c r="I2244" t="s">
        <v>34</v>
      </c>
      <c r="J2244" t="s">
        <v>111</v>
      </c>
      <c r="K2244" s="1">
        <v>29637</v>
      </c>
      <c r="L2244" t="s">
        <v>36</v>
      </c>
      <c r="M2244" t="s">
        <v>48</v>
      </c>
      <c r="N2244" t="s">
        <v>84</v>
      </c>
      <c r="O2244" t="s">
        <v>67</v>
      </c>
      <c r="P2244" t="s">
        <v>40</v>
      </c>
      <c r="Q2244">
        <v>2</v>
      </c>
      <c r="R2244" s="1">
        <v>44793</v>
      </c>
      <c r="S2244">
        <v>2</v>
      </c>
      <c r="T2244">
        <v>1</v>
      </c>
      <c r="U2244">
        <v>5</v>
      </c>
      <c r="V2244" s="1">
        <v>44858</v>
      </c>
      <c r="W2244" t="s">
        <v>62</v>
      </c>
      <c r="X2244" t="s">
        <v>42</v>
      </c>
      <c r="Y2244" t="s">
        <v>52</v>
      </c>
      <c r="Z2244">
        <v>5</v>
      </c>
      <c r="AA2244">
        <v>176.6</v>
      </c>
      <c r="AB2244">
        <v>41</v>
      </c>
      <c r="AC2244" t="str" cm="1">
        <f t="array" ref="AC2244">_xlfn.IFS(AB2244 &lt;=29, "Young Adult", AB2244 &lt;=44, "Adult", AB2244 &lt;=59, "Middle Age", AB2244 &gt; 59, "Old")</f>
        <v>Adult</v>
      </c>
      <c r="AD2244">
        <f t="shared" ca="1" si="70"/>
        <v>4</v>
      </c>
      <c r="AE2244" t="str" cm="1">
        <f t="array" ref="AE2244">_xlfn.IFS(S2244 &lt; 3, "Low", S2244 &lt;= 4, "Medium", S2244 &gt; 4, "High")</f>
        <v>Low</v>
      </c>
      <c r="AF2244" t="str" cm="1">
        <f t="array" ref="AF2244">_xlfn.IFS(T2244 &lt; 3, "Unsatisfied", T2244 &lt;= 4, "Neutral", T2244 &gt; 4, "Satisfied" )</f>
        <v>Unsatisfied</v>
      </c>
      <c r="AG2244" t="str" cm="1">
        <f t="array" ref="AG2244">_xlfn.IFS(Q2244 &lt; 3, "Needs Improvement", Q2244 &lt;= 4, "Good", Q2244 &gt; 4, "Excellent" )</f>
        <v>Needs Improvement</v>
      </c>
      <c r="AH2244" t="str">
        <f t="shared" si="71"/>
        <v>Needs Improvement</v>
      </c>
    </row>
    <row r="2245" spans="1:34" x14ac:dyDescent="0.35">
      <c r="A2245">
        <v>2769</v>
      </c>
      <c r="B2245" s="1">
        <v>43412</v>
      </c>
      <c r="C2245" t="s">
        <v>28</v>
      </c>
      <c r="D2245" t="s">
        <v>81</v>
      </c>
      <c r="E2245" t="s">
        <v>30</v>
      </c>
      <c r="F2245" t="s">
        <v>31</v>
      </c>
      <c r="G2245" t="s">
        <v>45</v>
      </c>
      <c r="H2245" t="s">
        <v>46</v>
      </c>
      <c r="I2245" t="s">
        <v>34</v>
      </c>
      <c r="J2245" t="s">
        <v>47</v>
      </c>
      <c r="K2245" s="1">
        <v>18506</v>
      </c>
      <c r="L2245" t="s">
        <v>36</v>
      </c>
      <c r="M2245" t="s">
        <v>48</v>
      </c>
      <c r="N2245" t="s">
        <v>60</v>
      </c>
      <c r="O2245" t="s">
        <v>39</v>
      </c>
      <c r="P2245" t="s">
        <v>40</v>
      </c>
      <c r="Q2245">
        <v>4</v>
      </c>
      <c r="R2245" s="1">
        <v>44780</v>
      </c>
      <c r="S2245">
        <v>3</v>
      </c>
      <c r="T2245">
        <v>1</v>
      </c>
      <c r="U2245">
        <v>3</v>
      </c>
      <c r="V2245" s="1">
        <v>45124</v>
      </c>
      <c r="W2245" t="s">
        <v>62</v>
      </c>
      <c r="X2245" t="s">
        <v>42</v>
      </c>
      <c r="Y2245" t="s">
        <v>63</v>
      </c>
      <c r="Z2245">
        <v>1</v>
      </c>
      <c r="AA2245">
        <v>747.74</v>
      </c>
      <c r="AB2245">
        <v>68</v>
      </c>
      <c r="AC2245" t="str" cm="1">
        <f t="array" ref="AC2245">_xlfn.IFS(AB2245 &lt;=29, "Young Adult", AB2245 &lt;=44, "Adult", AB2245 &lt;=59, "Middle Age", AB2245 &gt; 59, "Old")</f>
        <v>Old</v>
      </c>
      <c r="AD2245">
        <f t="shared" ca="1" si="70"/>
        <v>7</v>
      </c>
      <c r="AE2245" t="str" cm="1">
        <f t="array" ref="AE2245">_xlfn.IFS(S2245 &lt; 3, "Low", S2245 &lt;= 4, "Medium", S2245 &gt; 4, "High")</f>
        <v>Medium</v>
      </c>
      <c r="AF2245" t="str" cm="1">
        <f t="array" ref="AF2245">_xlfn.IFS(T2245 &lt; 3, "Unsatisfied", T2245 &lt;= 4, "Neutral", T2245 &gt; 4, "Satisfied" )</f>
        <v>Unsatisfied</v>
      </c>
      <c r="AG2245" t="str" cm="1">
        <f t="array" ref="AG2245">_xlfn.IFS(Q2245 &lt; 3, "Needs Improvement", Q2245 &lt;= 4, "Good", Q2245 &gt; 4, "Excellent" )</f>
        <v>Good</v>
      </c>
      <c r="AH2245" t="str">
        <f t="shared" si="71"/>
        <v>Effective</v>
      </c>
    </row>
    <row r="2246" spans="1:34" x14ac:dyDescent="0.35">
      <c r="A2246">
        <v>2770</v>
      </c>
      <c r="B2246" s="1">
        <v>44382</v>
      </c>
      <c r="C2246" t="s">
        <v>28</v>
      </c>
      <c r="D2246" t="s">
        <v>54</v>
      </c>
      <c r="E2246" t="s">
        <v>30</v>
      </c>
      <c r="F2246" t="s">
        <v>46</v>
      </c>
      <c r="G2246" t="s">
        <v>45</v>
      </c>
      <c r="H2246" t="s">
        <v>46</v>
      </c>
      <c r="I2246" t="s">
        <v>34</v>
      </c>
      <c r="J2246" t="s">
        <v>70</v>
      </c>
      <c r="K2246" s="1">
        <v>16760</v>
      </c>
      <c r="L2246" t="s">
        <v>36</v>
      </c>
      <c r="M2246" t="s">
        <v>48</v>
      </c>
      <c r="N2246" t="s">
        <v>72</v>
      </c>
      <c r="O2246" t="s">
        <v>77</v>
      </c>
      <c r="P2246" t="s">
        <v>40</v>
      </c>
      <c r="Q2246">
        <v>5</v>
      </c>
      <c r="R2246" s="1">
        <v>44982</v>
      </c>
      <c r="S2246">
        <v>1</v>
      </c>
      <c r="T2246">
        <v>2</v>
      </c>
      <c r="U2246">
        <v>3</v>
      </c>
      <c r="V2246" s="1">
        <v>45114</v>
      </c>
      <c r="W2246" t="s">
        <v>50</v>
      </c>
      <c r="X2246" t="s">
        <v>51</v>
      </c>
      <c r="Y2246" t="s">
        <v>73</v>
      </c>
      <c r="Z2246">
        <v>5</v>
      </c>
      <c r="AA2246">
        <v>451.03</v>
      </c>
      <c r="AB2246">
        <v>76</v>
      </c>
      <c r="AC2246" t="str" cm="1">
        <f t="array" ref="AC2246">_xlfn.IFS(AB2246 &lt;=29, "Young Adult", AB2246 &lt;=44, "Adult", AB2246 &lt;=59, "Middle Age", AB2246 &gt; 59, "Old")</f>
        <v>Old</v>
      </c>
      <c r="AD2246">
        <f t="shared" ca="1" si="70"/>
        <v>4</v>
      </c>
      <c r="AE2246" t="str" cm="1">
        <f t="array" ref="AE2246">_xlfn.IFS(S2246 &lt; 3, "Low", S2246 &lt;= 4, "Medium", S2246 &gt; 4, "High")</f>
        <v>Low</v>
      </c>
      <c r="AF2246" t="str" cm="1">
        <f t="array" ref="AF2246">_xlfn.IFS(T2246 &lt; 3, "Unsatisfied", T2246 &lt;= 4, "Neutral", T2246 &gt; 4, "Satisfied" )</f>
        <v>Unsatisfied</v>
      </c>
      <c r="AG2246" t="str" cm="1">
        <f t="array" ref="AG2246">_xlfn.IFS(Q2246 &lt; 3, "Needs Improvement", Q2246 &lt;= 4, "Good", Q2246 &gt; 4, "Excellent" )</f>
        <v>Excellent</v>
      </c>
      <c r="AH2246" t="str">
        <f t="shared" si="71"/>
        <v>Highly Effective</v>
      </c>
    </row>
    <row r="2247" spans="1:34" x14ac:dyDescent="0.35">
      <c r="A2247">
        <v>2771</v>
      </c>
      <c r="B2247" s="1">
        <v>44020</v>
      </c>
      <c r="C2247" t="s">
        <v>28</v>
      </c>
      <c r="D2247" t="s">
        <v>69</v>
      </c>
      <c r="E2247" t="s">
        <v>108</v>
      </c>
      <c r="F2247" t="s">
        <v>55</v>
      </c>
      <c r="G2247" t="s">
        <v>45</v>
      </c>
      <c r="H2247" t="s">
        <v>33</v>
      </c>
      <c r="I2247" t="s">
        <v>34</v>
      </c>
      <c r="J2247" t="s">
        <v>101</v>
      </c>
      <c r="K2247" s="1">
        <v>18332</v>
      </c>
      <c r="L2247" t="s">
        <v>36</v>
      </c>
      <c r="M2247" t="s">
        <v>48</v>
      </c>
      <c r="N2247" t="s">
        <v>60</v>
      </c>
      <c r="O2247" t="s">
        <v>77</v>
      </c>
      <c r="P2247" t="s">
        <v>40</v>
      </c>
      <c r="Q2247">
        <v>5</v>
      </c>
      <c r="R2247" s="1">
        <v>44954</v>
      </c>
      <c r="S2247">
        <v>2</v>
      </c>
      <c r="T2247">
        <v>4</v>
      </c>
      <c r="U2247">
        <v>2</v>
      </c>
      <c r="V2247" s="1">
        <v>44906</v>
      </c>
      <c r="W2247" t="s">
        <v>68</v>
      </c>
      <c r="X2247" t="s">
        <v>42</v>
      </c>
      <c r="Y2247" t="s">
        <v>52</v>
      </c>
      <c r="Z2247">
        <v>5</v>
      </c>
      <c r="AA2247">
        <v>255.16</v>
      </c>
      <c r="AB2247">
        <v>70</v>
      </c>
      <c r="AC2247" t="str" cm="1">
        <f t="array" ref="AC2247">_xlfn.IFS(AB2247 &lt;=29, "Young Adult", AB2247 &lt;=44, "Adult", AB2247 &lt;=59, "Middle Age", AB2247 &gt; 59, "Old")</f>
        <v>Old</v>
      </c>
      <c r="AD2247">
        <f t="shared" ca="1" si="70"/>
        <v>5</v>
      </c>
      <c r="AE2247" t="str" cm="1">
        <f t="array" ref="AE2247">_xlfn.IFS(S2247 &lt; 3, "Low", S2247 &lt;= 4, "Medium", S2247 &gt; 4, "High")</f>
        <v>Low</v>
      </c>
      <c r="AF2247" t="str" cm="1">
        <f t="array" ref="AF2247">_xlfn.IFS(T2247 &lt; 3, "Unsatisfied", T2247 &lt;= 4, "Neutral", T2247 &gt; 4, "Satisfied" )</f>
        <v>Neutral</v>
      </c>
      <c r="AG2247" t="str" cm="1">
        <f t="array" ref="AG2247">_xlfn.IFS(Q2247 &lt; 3, "Needs Improvement", Q2247 &lt;= 4, "Good", Q2247 &gt; 4, "Excellent" )</f>
        <v>Excellent</v>
      </c>
      <c r="AH2247" t="str">
        <f t="shared" si="71"/>
        <v>Needs Improvement</v>
      </c>
    </row>
    <row r="2248" spans="1:34" x14ac:dyDescent="0.35">
      <c r="A2248">
        <v>2772</v>
      </c>
      <c r="B2248" s="1">
        <v>43903</v>
      </c>
      <c r="C2248" t="s">
        <v>28</v>
      </c>
      <c r="D2248" t="s">
        <v>29</v>
      </c>
      <c r="E2248" t="s">
        <v>30</v>
      </c>
      <c r="F2248" t="s">
        <v>55</v>
      </c>
      <c r="G2248" t="s">
        <v>45</v>
      </c>
      <c r="H2248" t="s">
        <v>33</v>
      </c>
      <c r="I2248" t="s">
        <v>34</v>
      </c>
      <c r="J2248" t="s">
        <v>101</v>
      </c>
      <c r="K2248" s="1">
        <v>26769</v>
      </c>
      <c r="L2248" t="s">
        <v>36</v>
      </c>
      <c r="M2248" t="s">
        <v>48</v>
      </c>
      <c r="N2248" t="s">
        <v>60</v>
      </c>
      <c r="O2248" t="s">
        <v>67</v>
      </c>
      <c r="P2248" t="s">
        <v>40</v>
      </c>
      <c r="Q2248">
        <v>1</v>
      </c>
      <c r="R2248" s="1">
        <v>45041</v>
      </c>
      <c r="S2248">
        <v>2</v>
      </c>
      <c r="T2248">
        <v>4</v>
      </c>
      <c r="U2248">
        <v>5</v>
      </c>
      <c r="V2248" s="1">
        <v>44963</v>
      </c>
      <c r="W2248" t="s">
        <v>41</v>
      </c>
      <c r="X2248" t="s">
        <v>42</v>
      </c>
      <c r="Y2248" t="s">
        <v>73</v>
      </c>
      <c r="Z2248">
        <v>5</v>
      </c>
      <c r="AA2248">
        <v>258.08</v>
      </c>
      <c r="AB2248">
        <v>47</v>
      </c>
      <c r="AC2248" t="str" cm="1">
        <f t="array" ref="AC2248">_xlfn.IFS(AB2248 &lt;=29, "Young Adult", AB2248 &lt;=44, "Adult", AB2248 &lt;=59, "Middle Age", AB2248 &gt; 59, "Old")</f>
        <v>Middle Age</v>
      </c>
      <c r="AD2248">
        <f t="shared" ca="1" si="70"/>
        <v>6</v>
      </c>
      <c r="AE2248" t="str" cm="1">
        <f t="array" ref="AE2248">_xlfn.IFS(S2248 &lt; 3, "Low", S2248 &lt;= 4, "Medium", S2248 &gt; 4, "High")</f>
        <v>Low</v>
      </c>
      <c r="AF2248" t="str" cm="1">
        <f t="array" ref="AF2248">_xlfn.IFS(T2248 &lt; 3, "Unsatisfied", T2248 &lt;= 4, "Neutral", T2248 &gt; 4, "Satisfied" )</f>
        <v>Neutral</v>
      </c>
      <c r="AG2248" t="str" cm="1">
        <f t="array" ref="AG2248">_xlfn.IFS(Q2248 &lt; 3, "Needs Improvement", Q2248 &lt;= 4, "Good", Q2248 &gt; 4, "Excellent" )</f>
        <v>Needs Improvement</v>
      </c>
      <c r="AH2248" t="str">
        <f t="shared" si="71"/>
        <v>Needs Improvement</v>
      </c>
    </row>
    <row r="2249" spans="1:34" x14ac:dyDescent="0.35">
      <c r="A2249">
        <v>2773</v>
      </c>
      <c r="B2249" s="1">
        <v>44923</v>
      </c>
      <c r="C2249" t="s">
        <v>28</v>
      </c>
      <c r="D2249" t="s">
        <v>85</v>
      </c>
      <c r="E2249" t="s">
        <v>30</v>
      </c>
      <c r="F2249" t="s">
        <v>55</v>
      </c>
      <c r="G2249" t="s">
        <v>56</v>
      </c>
      <c r="H2249" t="s">
        <v>55</v>
      </c>
      <c r="I2249" t="s">
        <v>34</v>
      </c>
      <c r="J2249" t="s">
        <v>89</v>
      </c>
      <c r="K2249" s="1">
        <v>23548</v>
      </c>
      <c r="L2249" t="s">
        <v>36</v>
      </c>
      <c r="M2249" t="s">
        <v>48</v>
      </c>
      <c r="N2249" t="s">
        <v>38</v>
      </c>
      <c r="O2249" t="s">
        <v>39</v>
      </c>
      <c r="P2249" t="s">
        <v>40</v>
      </c>
      <c r="Q2249">
        <v>2</v>
      </c>
      <c r="R2249" s="1">
        <v>45075</v>
      </c>
      <c r="S2249">
        <v>2</v>
      </c>
      <c r="T2249">
        <v>5</v>
      </c>
      <c r="U2249">
        <v>4</v>
      </c>
      <c r="V2249" s="1">
        <v>44959</v>
      </c>
      <c r="W2249" t="s">
        <v>92</v>
      </c>
      <c r="X2249" t="s">
        <v>42</v>
      </c>
      <c r="Y2249" t="s">
        <v>63</v>
      </c>
      <c r="Z2249">
        <v>4</v>
      </c>
      <c r="AA2249">
        <v>697.67</v>
      </c>
      <c r="AB2249">
        <v>58</v>
      </c>
      <c r="AC2249" t="str" cm="1">
        <f t="array" ref="AC2249">_xlfn.IFS(AB2249 &lt;=29, "Young Adult", AB2249 &lt;=44, "Adult", AB2249 &lt;=59, "Middle Age", AB2249 &gt; 59, "Old")</f>
        <v>Middle Age</v>
      </c>
      <c r="AD2249">
        <f t="shared" ca="1" si="70"/>
        <v>3</v>
      </c>
      <c r="AE2249" t="str" cm="1">
        <f t="array" ref="AE2249">_xlfn.IFS(S2249 &lt; 3, "Low", S2249 &lt;= 4, "Medium", S2249 &gt; 4, "High")</f>
        <v>Low</v>
      </c>
      <c r="AF2249" t="str" cm="1">
        <f t="array" ref="AF2249">_xlfn.IFS(T2249 &lt; 3, "Unsatisfied", T2249 &lt;= 4, "Neutral", T2249 &gt; 4, "Satisfied" )</f>
        <v>Satisfied</v>
      </c>
      <c r="AG2249" t="str" cm="1">
        <f t="array" ref="AG2249">_xlfn.IFS(Q2249 &lt; 3, "Needs Improvement", Q2249 &lt;= 4, "Good", Q2249 &gt; 4, "Excellent" )</f>
        <v>Needs Improvement</v>
      </c>
      <c r="AH2249" t="str">
        <f t="shared" si="71"/>
        <v>Needs Improvement</v>
      </c>
    </row>
    <row r="2250" spans="1:34" x14ac:dyDescent="0.35">
      <c r="A2250">
        <v>2774</v>
      </c>
      <c r="B2250" s="1">
        <v>43907</v>
      </c>
      <c r="C2250" t="s">
        <v>28</v>
      </c>
      <c r="D2250" t="s">
        <v>44</v>
      </c>
      <c r="E2250" t="s">
        <v>30</v>
      </c>
      <c r="F2250" t="s">
        <v>55</v>
      </c>
      <c r="G2250" t="s">
        <v>56</v>
      </c>
      <c r="H2250" t="s">
        <v>46</v>
      </c>
      <c r="I2250" t="s">
        <v>34</v>
      </c>
      <c r="J2250" t="s">
        <v>70</v>
      </c>
      <c r="K2250" s="1">
        <v>34125</v>
      </c>
      <c r="L2250" t="s">
        <v>36</v>
      </c>
      <c r="M2250" t="s">
        <v>48</v>
      </c>
      <c r="N2250" t="s">
        <v>60</v>
      </c>
      <c r="O2250" t="s">
        <v>77</v>
      </c>
      <c r="P2250" t="s">
        <v>40</v>
      </c>
      <c r="Q2250">
        <v>5</v>
      </c>
      <c r="R2250" s="1">
        <v>45074</v>
      </c>
      <c r="S2250">
        <v>1</v>
      </c>
      <c r="T2250">
        <v>5</v>
      </c>
      <c r="U2250">
        <v>3</v>
      </c>
      <c r="V2250" s="1">
        <v>45143</v>
      </c>
      <c r="W2250" t="s">
        <v>92</v>
      </c>
      <c r="X2250" t="s">
        <v>42</v>
      </c>
      <c r="Y2250" t="s">
        <v>73</v>
      </c>
      <c r="Z2250">
        <v>5</v>
      </c>
      <c r="AA2250">
        <v>694.23</v>
      </c>
      <c r="AB2250">
        <v>27</v>
      </c>
      <c r="AC2250" t="str" cm="1">
        <f t="array" ref="AC2250">_xlfn.IFS(AB2250 &lt;=29, "Young Adult", AB2250 &lt;=44, "Adult", AB2250 &lt;=59, "Middle Age", AB2250 &gt; 59, "Old")</f>
        <v>Young Adult</v>
      </c>
      <c r="AD2250">
        <f t="shared" ca="1" si="70"/>
        <v>6</v>
      </c>
      <c r="AE2250" t="str" cm="1">
        <f t="array" ref="AE2250">_xlfn.IFS(S2250 &lt; 3, "Low", S2250 &lt;= 4, "Medium", S2250 &gt; 4, "High")</f>
        <v>Low</v>
      </c>
      <c r="AF2250" t="str" cm="1">
        <f t="array" ref="AF2250">_xlfn.IFS(T2250 &lt; 3, "Unsatisfied", T2250 &lt;= 4, "Neutral", T2250 &gt; 4, "Satisfied" )</f>
        <v>Satisfied</v>
      </c>
      <c r="AG2250" t="str" cm="1">
        <f t="array" ref="AG2250">_xlfn.IFS(Q2250 &lt; 3, "Needs Improvement", Q2250 &lt;= 4, "Good", Q2250 &gt; 4, "Excellent" )</f>
        <v>Excellent</v>
      </c>
      <c r="AH2250" t="str">
        <f t="shared" si="71"/>
        <v>Highly Effective</v>
      </c>
    </row>
    <row r="2251" spans="1:34" x14ac:dyDescent="0.35">
      <c r="A2251">
        <v>2775</v>
      </c>
      <c r="B2251" s="1">
        <v>44933</v>
      </c>
      <c r="C2251" t="s">
        <v>28</v>
      </c>
      <c r="D2251" t="s">
        <v>87</v>
      </c>
      <c r="E2251" t="s">
        <v>30</v>
      </c>
      <c r="F2251" t="s">
        <v>46</v>
      </c>
      <c r="G2251" t="s">
        <v>56</v>
      </c>
      <c r="H2251" t="s">
        <v>33</v>
      </c>
      <c r="I2251" t="s">
        <v>34</v>
      </c>
      <c r="J2251" t="s">
        <v>70</v>
      </c>
      <c r="K2251" s="1">
        <v>24157</v>
      </c>
      <c r="L2251" t="s">
        <v>36</v>
      </c>
      <c r="M2251" t="s">
        <v>37</v>
      </c>
      <c r="N2251" t="s">
        <v>38</v>
      </c>
      <c r="O2251" t="s">
        <v>61</v>
      </c>
      <c r="P2251" t="s">
        <v>40</v>
      </c>
      <c r="Q2251">
        <v>2</v>
      </c>
      <c r="R2251" s="1">
        <v>45142</v>
      </c>
      <c r="S2251">
        <v>1</v>
      </c>
      <c r="T2251">
        <v>4</v>
      </c>
      <c r="U2251">
        <v>3</v>
      </c>
      <c r="V2251" s="1">
        <v>44870</v>
      </c>
      <c r="W2251" t="s">
        <v>68</v>
      </c>
      <c r="X2251" t="s">
        <v>42</v>
      </c>
      <c r="Y2251" t="s">
        <v>52</v>
      </c>
      <c r="Z2251">
        <v>1</v>
      </c>
      <c r="AA2251">
        <v>703.45</v>
      </c>
      <c r="AB2251">
        <v>57</v>
      </c>
      <c r="AC2251" t="str" cm="1">
        <f t="array" ref="AC2251">_xlfn.IFS(AB2251 &lt;=29, "Young Adult", AB2251 &lt;=44, "Adult", AB2251 &lt;=59, "Middle Age", AB2251 &gt; 59, "Old")</f>
        <v>Middle Age</v>
      </c>
      <c r="AD2251">
        <f t="shared" ca="1" si="70"/>
        <v>3</v>
      </c>
      <c r="AE2251" t="str" cm="1">
        <f t="array" ref="AE2251">_xlfn.IFS(S2251 &lt; 3, "Low", S2251 &lt;= 4, "Medium", S2251 &gt; 4, "High")</f>
        <v>Low</v>
      </c>
      <c r="AF2251" t="str" cm="1">
        <f t="array" ref="AF2251">_xlfn.IFS(T2251 &lt; 3, "Unsatisfied", T2251 &lt;= 4, "Neutral", T2251 &gt; 4, "Satisfied" )</f>
        <v>Neutral</v>
      </c>
      <c r="AG2251" t="str" cm="1">
        <f t="array" ref="AG2251">_xlfn.IFS(Q2251 &lt; 3, "Needs Improvement", Q2251 &lt;= 4, "Good", Q2251 &gt; 4, "Excellent" )</f>
        <v>Needs Improvement</v>
      </c>
      <c r="AH2251" t="str">
        <f t="shared" si="71"/>
        <v>Needs Improvement</v>
      </c>
    </row>
    <row r="2252" spans="1:34" x14ac:dyDescent="0.35">
      <c r="A2252">
        <v>2776</v>
      </c>
      <c r="B2252" s="1">
        <v>44552</v>
      </c>
      <c r="C2252" t="s">
        <v>28</v>
      </c>
      <c r="D2252" t="s">
        <v>64</v>
      </c>
      <c r="E2252" t="s">
        <v>30</v>
      </c>
      <c r="F2252" t="s">
        <v>55</v>
      </c>
      <c r="G2252" t="s">
        <v>56</v>
      </c>
      <c r="H2252" t="s">
        <v>46</v>
      </c>
      <c r="I2252" t="s">
        <v>34</v>
      </c>
      <c r="J2252" t="s">
        <v>75</v>
      </c>
      <c r="K2252" s="1">
        <v>27431</v>
      </c>
      <c r="L2252" t="s">
        <v>36</v>
      </c>
      <c r="M2252" t="s">
        <v>48</v>
      </c>
      <c r="N2252" t="s">
        <v>38</v>
      </c>
      <c r="O2252" t="s">
        <v>61</v>
      </c>
      <c r="P2252" t="s">
        <v>40</v>
      </c>
      <c r="Q2252">
        <v>4</v>
      </c>
      <c r="R2252" s="1">
        <v>44921</v>
      </c>
      <c r="S2252">
        <v>5</v>
      </c>
      <c r="T2252">
        <v>3</v>
      </c>
      <c r="U2252">
        <v>5</v>
      </c>
      <c r="V2252" s="1">
        <v>45116</v>
      </c>
      <c r="W2252" t="s">
        <v>41</v>
      </c>
      <c r="X2252" t="s">
        <v>51</v>
      </c>
      <c r="Y2252" t="s">
        <v>52</v>
      </c>
      <c r="Z2252">
        <v>1</v>
      </c>
      <c r="AA2252">
        <v>134.44</v>
      </c>
      <c r="AB2252">
        <v>46</v>
      </c>
      <c r="AC2252" t="str" cm="1">
        <f t="array" ref="AC2252">_xlfn.IFS(AB2252 &lt;=29, "Young Adult", AB2252 &lt;=44, "Adult", AB2252 &lt;=59, "Middle Age", AB2252 &gt; 59, "Old")</f>
        <v>Middle Age</v>
      </c>
      <c r="AD2252">
        <f t="shared" ca="1" si="70"/>
        <v>4</v>
      </c>
      <c r="AE2252" t="str" cm="1">
        <f t="array" ref="AE2252">_xlfn.IFS(S2252 &lt; 3, "Low", S2252 &lt;= 4, "Medium", S2252 &gt; 4, "High")</f>
        <v>High</v>
      </c>
      <c r="AF2252" t="str" cm="1">
        <f t="array" ref="AF2252">_xlfn.IFS(T2252 &lt; 3, "Unsatisfied", T2252 &lt;= 4, "Neutral", T2252 &gt; 4, "Satisfied" )</f>
        <v>Neutral</v>
      </c>
      <c r="AG2252" t="str" cm="1">
        <f t="array" ref="AG2252">_xlfn.IFS(Q2252 &lt; 3, "Needs Improvement", Q2252 &lt;= 4, "Good", Q2252 &gt; 4, "Excellent" )</f>
        <v>Good</v>
      </c>
      <c r="AH2252" t="str">
        <f t="shared" si="71"/>
        <v>Needs Improvement</v>
      </c>
    </row>
    <row r="2253" spans="1:34" x14ac:dyDescent="0.35">
      <c r="A2253">
        <v>2777</v>
      </c>
      <c r="B2253" s="1">
        <v>43950</v>
      </c>
      <c r="C2253" t="s">
        <v>28</v>
      </c>
      <c r="D2253" t="s">
        <v>94</v>
      </c>
      <c r="E2253" t="s">
        <v>30</v>
      </c>
      <c r="F2253" t="s">
        <v>46</v>
      </c>
      <c r="G2253" t="s">
        <v>56</v>
      </c>
      <c r="H2253" t="s">
        <v>55</v>
      </c>
      <c r="I2253" t="s">
        <v>34</v>
      </c>
      <c r="J2253" t="s">
        <v>65</v>
      </c>
      <c r="K2253" s="1">
        <v>16284</v>
      </c>
      <c r="L2253" t="s">
        <v>36</v>
      </c>
      <c r="M2253" t="s">
        <v>48</v>
      </c>
      <c r="N2253" t="s">
        <v>49</v>
      </c>
      <c r="O2253" t="s">
        <v>61</v>
      </c>
      <c r="P2253" t="s">
        <v>40</v>
      </c>
      <c r="Q2253">
        <v>5</v>
      </c>
      <c r="R2253" s="1">
        <v>45140</v>
      </c>
      <c r="S2253">
        <v>5</v>
      </c>
      <c r="T2253">
        <v>1</v>
      </c>
      <c r="U2253">
        <v>3</v>
      </c>
      <c r="V2253" s="1">
        <v>45132</v>
      </c>
      <c r="W2253" t="s">
        <v>92</v>
      </c>
      <c r="X2253" t="s">
        <v>42</v>
      </c>
      <c r="Y2253" t="s">
        <v>43</v>
      </c>
      <c r="Z2253">
        <v>2</v>
      </c>
      <c r="AA2253">
        <v>458.37</v>
      </c>
      <c r="AB2253">
        <v>76</v>
      </c>
      <c r="AC2253" t="str" cm="1">
        <f t="array" ref="AC2253">_xlfn.IFS(AB2253 &lt;=29, "Young Adult", AB2253 &lt;=44, "Adult", AB2253 &lt;=59, "Middle Age", AB2253 &gt; 59, "Old")</f>
        <v>Old</v>
      </c>
      <c r="AD2253">
        <f t="shared" ca="1" si="70"/>
        <v>6</v>
      </c>
      <c r="AE2253" t="str" cm="1">
        <f t="array" ref="AE2253">_xlfn.IFS(S2253 &lt; 3, "Low", S2253 &lt;= 4, "Medium", S2253 &gt; 4, "High")</f>
        <v>High</v>
      </c>
      <c r="AF2253" t="str" cm="1">
        <f t="array" ref="AF2253">_xlfn.IFS(T2253 &lt; 3, "Unsatisfied", T2253 &lt;= 4, "Neutral", T2253 &gt; 4, "Satisfied" )</f>
        <v>Unsatisfied</v>
      </c>
      <c r="AG2253" t="str" cm="1">
        <f t="array" ref="AG2253">_xlfn.IFS(Q2253 &lt; 3, "Needs Improvement", Q2253 &lt;= 4, "Good", Q2253 &gt; 4, "Excellent" )</f>
        <v>Excellent</v>
      </c>
      <c r="AH2253" t="str">
        <f t="shared" si="71"/>
        <v>Needs Improvement</v>
      </c>
    </row>
    <row r="2254" spans="1:34" x14ac:dyDescent="0.35">
      <c r="A2254">
        <v>2778</v>
      </c>
      <c r="B2254" s="1">
        <v>44167</v>
      </c>
      <c r="C2254" t="s">
        <v>28</v>
      </c>
      <c r="D2254" t="s">
        <v>74</v>
      </c>
      <c r="E2254" t="s">
        <v>30</v>
      </c>
      <c r="F2254" t="s">
        <v>46</v>
      </c>
      <c r="G2254" t="s">
        <v>32</v>
      </c>
      <c r="H2254" t="s">
        <v>33</v>
      </c>
      <c r="I2254" t="s">
        <v>34</v>
      </c>
      <c r="J2254" t="s">
        <v>103</v>
      </c>
      <c r="K2254" s="1">
        <v>20148</v>
      </c>
      <c r="L2254" t="s">
        <v>36</v>
      </c>
      <c r="M2254" t="s">
        <v>48</v>
      </c>
      <c r="N2254" t="s">
        <v>84</v>
      </c>
      <c r="O2254" t="s">
        <v>77</v>
      </c>
      <c r="P2254" t="s">
        <v>40</v>
      </c>
      <c r="Q2254">
        <v>5</v>
      </c>
      <c r="R2254" s="1">
        <v>44976</v>
      </c>
      <c r="S2254">
        <v>1</v>
      </c>
      <c r="T2254">
        <v>1</v>
      </c>
      <c r="U2254">
        <v>4</v>
      </c>
      <c r="V2254" s="1">
        <v>44840</v>
      </c>
      <c r="W2254" t="s">
        <v>62</v>
      </c>
      <c r="X2254" t="s">
        <v>51</v>
      </c>
      <c r="Y2254" t="s">
        <v>43</v>
      </c>
      <c r="Z2254">
        <v>5</v>
      </c>
      <c r="AA2254">
        <v>594.73</v>
      </c>
      <c r="AB2254">
        <v>65</v>
      </c>
      <c r="AC2254" t="str" cm="1">
        <f t="array" ref="AC2254">_xlfn.IFS(AB2254 &lt;=29, "Young Adult", AB2254 &lt;=44, "Adult", AB2254 &lt;=59, "Middle Age", AB2254 &gt; 59, "Old")</f>
        <v>Old</v>
      </c>
      <c r="AD2254">
        <f t="shared" ca="1" si="70"/>
        <v>5</v>
      </c>
      <c r="AE2254" t="str" cm="1">
        <f t="array" ref="AE2254">_xlfn.IFS(S2254 &lt; 3, "Low", S2254 &lt;= 4, "Medium", S2254 &gt; 4, "High")</f>
        <v>Low</v>
      </c>
      <c r="AF2254" t="str" cm="1">
        <f t="array" ref="AF2254">_xlfn.IFS(T2254 &lt; 3, "Unsatisfied", T2254 &lt;= 4, "Neutral", T2254 &gt; 4, "Satisfied" )</f>
        <v>Unsatisfied</v>
      </c>
      <c r="AG2254" t="str" cm="1">
        <f t="array" ref="AG2254">_xlfn.IFS(Q2254 &lt; 3, "Needs Improvement", Q2254 &lt;= 4, "Good", Q2254 &gt; 4, "Excellent" )</f>
        <v>Excellent</v>
      </c>
      <c r="AH2254" t="str">
        <f t="shared" si="71"/>
        <v>Needs Improvement</v>
      </c>
    </row>
    <row r="2255" spans="1:34" x14ac:dyDescent="0.35">
      <c r="A2255">
        <v>2779</v>
      </c>
      <c r="B2255" s="1">
        <v>44538</v>
      </c>
      <c r="C2255" t="s">
        <v>28</v>
      </c>
      <c r="D2255" t="s">
        <v>81</v>
      </c>
      <c r="E2255" t="s">
        <v>30</v>
      </c>
      <c r="F2255" t="s">
        <v>31</v>
      </c>
      <c r="G2255" t="s">
        <v>45</v>
      </c>
      <c r="H2255" t="s">
        <v>46</v>
      </c>
      <c r="I2255" t="s">
        <v>34</v>
      </c>
      <c r="J2255" t="s">
        <v>70</v>
      </c>
      <c r="K2255" s="1">
        <v>21017</v>
      </c>
      <c r="L2255" t="s">
        <v>36</v>
      </c>
      <c r="M2255" t="s">
        <v>48</v>
      </c>
      <c r="N2255" t="s">
        <v>49</v>
      </c>
      <c r="O2255" t="s">
        <v>67</v>
      </c>
      <c r="P2255" t="s">
        <v>40</v>
      </c>
      <c r="Q2255">
        <v>2</v>
      </c>
      <c r="R2255" s="1">
        <v>44801</v>
      </c>
      <c r="S2255">
        <v>4</v>
      </c>
      <c r="T2255">
        <v>1</v>
      </c>
      <c r="U2255">
        <v>1</v>
      </c>
      <c r="V2255" s="1">
        <v>44970</v>
      </c>
      <c r="W2255" t="s">
        <v>41</v>
      </c>
      <c r="X2255" t="s">
        <v>42</v>
      </c>
      <c r="Y2255" t="s">
        <v>63</v>
      </c>
      <c r="Z2255">
        <v>3</v>
      </c>
      <c r="AA2255">
        <v>330.68</v>
      </c>
      <c r="AB2255">
        <v>64</v>
      </c>
      <c r="AC2255" t="str" cm="1">
        <f t="array" ref="AC2255">_xlfn.IFS(AB2255 &lt;=29, "Young Adult", AB2255 &lt;=44, "Adult", AB2255 &lt;=59, "Middle Age", AB2255 &gt; 59, "Old")</f>
        <v>Old</v>
      </c>
      <c r="AD2255">
        <f t="shared" ca="1" si="70"/>
        <v>4</v>
      </c>
      <c r="AE2255" t="str" cm="1">
        <f t="array" ref="AE2255">_xlfn.IFS(S2255 &lt; 3, "Low", S2255 &lt;= 4, "Medium", S2255 &gt; 4, "High")</f>
        <v>Medium</v>
      </c>
      <c r="AF2255" t="str" cm="1">
        <f t="array" ref="AF2255">_xlfn.IFS(T2255 &lt; 3, "Unsatisfied", T2255 &lt;= 4, "Neutral", T2255 &gt; 4, "Satisfied" )</f>
        <v>Unsatisfied</v>
      </c>
      <c r="AG2255" t="str" cm="1">
        <f t="array" ref="AG2255">_xlfn.IFS(Q2255 &lt; 3, "Needs Improvement", Q2255 &lt;= 4, "Good", Q2255 &gt; 4, "Excellent" )</f>
        <v>Needs Improvement</v>
      </c>
      <c r="AH2255" t="str">
        <f t="shared" si="71"/>
        <v>Needs Improvement</v>
      </c>
    </row>
    <row r="2256" spans="1:34" x14ac:dyDescent="0.35">
      <c r="A2256">
        <v>2780</v>
      </c>
      <c r="B2256" s="1">
        <v>44664</v>
      </c>
      <c r="C2256" t="s">
        <v>28</v>
      </c>
      <c r="D2256" t="s">
        <v>54</v>
      </c>
      <c r="E2256" t="s">
        <v>30</v>
      </c>
      <c r="F2256" t="s">
        <v>31</v>
      </c>
      <c r="G2256" t="s">
        <v>56</v>
      </c>
      <c r="H2256" t="s">
        <v>46</v>
      </c>
      <c r="I2256" t="s">
        <v>34</v>
      </c>
      <c r="J2256" t="s">
        <v>65</v>
      </c>
      <c r="K2256" s="1">
        <v>18744</v>
      </c>
      <c r="L2256" t="s">
        <v>36</v>
      </c>
      <c r="M2256" t="s">
        <v>48</v>
      </c>
      <c r="N2256" t="s">
        <v>38</v>
      </c>
      <c r="O2256" t="s">
        <v>67</v>
      </c>
      <c r="P2256" t="s">
        <v>40</v>
      </c>
      <c r="Q2256">
        <v>4</v>
      </c>
      <c r="R2256" s="1">
        <v>44802</v>
      </c>
      <c r="S2256">
        <v>3</v>
      </c>
      <c r="T2256">
        <v>5</v>
      </c>
      <c r="U2256">
        <v>2</v>
      </c>
      <c r="V2256" s="1">
        <v>44919</v>
      </c>
      <c r="W2256" t="s">
        <v>92</v>
      </c>
      <c r="X2256" t="s">
        <v>42</v>
      </c>
      <c r="Y2256" t="s">
        <v>52</v>
      </c>
      <c r="Z2256">
        <v>3</v>
      </c>
      <c r="AA2256">
        <v>625.69000000000005</v>
      </c>
      <c r="AB2256">
        <v>71</v>
      </c>
      <c r="AC2256" t="str" cm="1">
        <f t="array" ref="AC2256">_xlfn.IFS(AB2256 &lt;=29, "Young Adult", AB2256 &lt;=44, "Adult", AB2256 &lt;=59, "Middle Age", AB2256 &gt; 59, "Old")</f>
        <v>Old</v>
      </c>
      <c r="AD2256">
        <f t="shared" ca="1" si="70"/>
        <v>4</v>
      </c>
      <c r="AE2256" t="str" cm="1">
        <f t="array" ref="AE2256">_xlfn.IFS(S2256 &lt; 3, "Low", S2256 &lt;= 4, "Medium", S2256 &gt; 4, "High")</f>
        <v>Medium</v>
      </c>
      <c r="AF2256" t="str" cm="1">
        <f t="array" ref="AF2256">_xlfn.IFS(T2256 &lt; 3, "Unsatisfied", T2256 &lt;= 4, "Neutral", T2256 &gt; 4, "Satisfied" )</f>
        <v>Satisfied</v>
      </c>
      <c r="AG2256" t="str" cm="1">
        <f t="array" ref="AG2256">_xlfn.IFS(Q2256 &lt; 3, "Needs Improvement", Q2256 &lt;= 4, "Good", Q2256 &gt; 4, "Excellent" )</f>
        <v>Good</v>
      </c>
      <c r="AH2256" t="str">
        <f t="shared" si="71"/>
        <v>Needs Improvement</v>
      </c>
    </row>
    <row r="2257" spans="1:34" x14ac:dyDescent="0.35">
      <c r="A2257">
        <v>2781</v>
      </c>
      <c r="B2257" s="1">
        <v>44188</v>
      </c>
      <c r="C2257" t="s">
        <v>28</v>
      </c>
      <c r="D2257" t="s">
        <v>69</v>
      </c>
      <c r="E2257" t="s">
        <v>108</v>
      </c>
      <c r="F2257" t="s">
        <v>31</v>
      </c>
      <c r="G2257" t="s">
        <v>45</v>
      </c>
      <c r="H2257" t="s">
        <v>46</v>
      </c>
      <c r="I2257" t="s">
        <v>34</v>
      </c>
      <c r="J2257" t="s">
        <v>70</v>
      </c>
      <c r="K2257" s="1">
        <v>25498</v>
      </c>
      <c r="L2257" t="s">
        <v>36</v>
      </c>
      <c r="M2257" t="s">
        <v>48</v>
      </c>
      <c r="N2257" t="s">
        <v>84</v>
      </c>
      <c r="O2257" t="s">
        <v>77</v>
      </c>
      <c r="P2257" t="s">
        <v>40</v>
      </c>
      <c r="Q2257">
        <v>4</v>
      </c>
      <c r="R2257" s="1">
        <v>44969</v>
      </c>
      <c r="S2257">
        <v>1</v>
      </c>
      <c r="T2257">
        <v>2</v>
      </c>
      <c r="U2257">
        <v>2</v>
      </c>
      <c r="V2257" s="1">
        <v>44877</v>
      </c>
      <c r="W2257" t="s">
        <v>41</v>
      </c>
      <c r="X2257" t="s">
        <v>42</v>
      </c>
      <c r="Y2257" t="s">
        <v>63</v>
      </c>
      <c r="Z2257">
        <v>5</v>
      </c>
      <c r="AA2257">
        <v>437.26</v>
      </c>
      <c r="AB2257">
        <v>51</v>
      </c>
      <c r="AC2257" t="str" cm="1">
        <f t="array" ref="AC2257">_xlfn.IFS(AB2257 &lt;=29, "Young Adult", AB2257 &lt;=44, "Adult", AB2257 &lt;=59, "Middle Age", AB2257 &gt; 59, "Old")</f>
        <v>Middle Age</v>
      </c>
      <c r="AD2257">
        <f t="shared" ca="1" si="70"/>
        <v>5</v>
      </c>
      <c r="AE2257" t="str" cm="1">
        <f t="array" ref="AE2257">_xlfn.IFS(S2257 &lt; 3, "Low", S2257 &lt;= 4, "Medium", S2257 &gt; 4, "High")</f>
        <v>Low</v>
      </c>
      <c r="AF2257" t="str" cm="1">
        <f t="array" ref="AF2257">_xlfn.IFS(T2257 &lt; 3, "Unsatisfied", T2257 &lt;= 4, "Neutral", T2257 &gt; 4, "Satisfied" )</f>
        <v>Unsatisfied</v>
      </c>
      <c r="AG2257" t="str" cm="1">
        <f t="array" ref="AG2257">_xlfn.IFS(Q2257 &lt; 3, "Needs Improvement", Q2257 &lt;= 4, "Good", Q2257 &gt; 4, "Excellent" )</f>
        <v>Good</v>
      </c>
      <c r="AH2257" t="str">
        <f t="shared" si="71"/>
        <v>Effective</v>
      </c>
    </row>
    <row r="2258" spans="1:34" x14ac:dyDescent="0.35">
      <c r="A2258">
        <v>2782</v>
      </c>
      <c r="B2258" s="1">
        <v>43555</v>
      </c>
      <c r="C2258" t="s">
        <v>28</v>
      </c>
      <c r="D2258" t="s">
        <v>29</v>
      </c>
      <c r="E2258" t="s">
        <v>30</v>
      </c>
      <c r="F2258" t="s">
        <v>55</v>
      </c>
      <c r="G2258" t="s">
        <v>32</v>
      </c>
      <c r="H2258" t="s">
        <v>33</v>
      </c>
      <c r="I2258" t="s">
        <v>34</v>
      </c>
      <c r="J2258" t="s">
        <v>65</v>
      </c>
      <c r="K2258" s="1">
        <v>31946</v>
      </c>
      <c r="L2258" t="s">
        <v>36</v>
      </c>
      <c r="M2258" t="s">
        <v>37</v>
      </c>
      <c r="N2258" t="s">
        <v>72</v>
      </c>
      <c r="O2258" t="s">
        <v>61</v>
      </c>
      <c r="P2258" t="s">
        <v>40</v>
      </c>
      <c r="Q2258">
        <v>2</v>
      </c>
      <c r="R2258" s="1">
        <v>44841</v>
      </c>
      <c r="S2258">
        <v>3</v>
      </c>
      <c r="T2258">
        <v>5</v>
      </c>
      <c r="U2258">
        <v>3</v>
      </c>
      <c r="V2258" s="1">
        <v>44851</v>
      </c>
      <c r="W2258" t="s">
        <v>41</v>
      </c>
      <c r="X2258" t="s">
        <v>42</v>
      </c>
      <c r="Y2258" t="s">
        <v>73</v>
      </c>
      <c r="Z2258">
        <v>2</v>
      </c>
      <c r="AA2258">
        <v>134.99</v>
      </c>
      <c r="AB2258">
        <v>32</v>
      </c>
      <c r="AC2258" t="str" cm="1">
        <f t="array" ref="AC2258">_xlfn.IFS(AB2258 &lt;=29, "Young Adult", AB2258 &lt;=44, "Adult", AB2258 &lt;=59, "Middle Age", AB2258 &gt; 59, "Old")</f>
        <v>Adult</v>
      </c>
      <c r="AD2258">
        <f t="shared" ca="1" si="70"/>
        <v>7</v>
      </c>
      <c r="AE2258" t="str" cm="1">
        <f t="array" ref="AE2258">_xlfn.IFS(S2258 &lt; 3, "Low", S2258 &lt;= 4, "Medium", S2258 &gt; 4, "High")</f>
        <v>Medium</v>
      </c>
      <c r="AF2258" t="str" cm="1">
        <f t="array" ref="AF2258">_xlfn.IFS(T2258 &lt; 3, "Unsatisfied", T2258 &lt;= 4, "Neutral", T2258 &gt; 4, "Satisfied" )</f>
        <v>Satisfied</v>
      </c>
      <c r="AG2258" t="str" cm="1">
        <f t="array" ref="AG2258">_xlfn.IFS(Q2258 &lt; 3, "Needs Improvement", Q2258 &lt;= 4, "Good", Q2258 &gt; 4, "Excellent" )</f>
        <v>Needs Improvement</v>
      </c>
      <c r="AH2258" t="str">
        <f t="shared" si="71"/>
        <v>Needs Improvement</v>
      </c>
    </row>
    <row r="2259" spans="1:34" x14ac:dyDescent="0.35">
      <c r="A2259">
        <v>2783</v>
      </c>
      <c r="B2259" s="1">
        <v>45088</v>
      </c>
      <c r="C2259" t="s">
        <v>106</v>
      </c>
      <c r="D2259" t="s">
        <v>85</v>
      </c>
      <c r="E2259" t="s">
        <v>30</v>
      </c>
      <c r="F2259" t="s">
        <v>46</v>
      </c>
      <c r="G2259" t="s">
        <v>45</v>
      </c>
      <c r="H2259" t="s">
        <v>33</v>
      </c>
      <c r="I2259" t="s">
        <v>34</v>
      </c>
      <c r="J2259" t="s">
        <v>101</v>
      </c>
      <c r="K2259" s="1">
        <v>28419</v>
      </c>
      <c r="L2259" t="s">
        <v>36</v>
      </c>
      <c r="M2259" t="s">
        <v>48</v>
      </c>
      <c r="N2259" t="s">
        <v>38</v>
      </c>
      <c r="O2259" t="s">
        <v>67</v>
      </c>
      <c r="P2259" t="s">
        <v>40</v>
      </c>
      <c r="Q2259">
        <v>1</v>
      </c>
      <c r="R2259" s="1">
        <v>44932</v>
      </c>
      <c r="S2259">
        <v>3</v>
      </c>
      <c r="T2259">
        <v>1</v>
      </c>
      <c r="U2259">
        <v>1</v>
      </c>
      <c r="V2259" s="1">
        <v>45066</v>
      </c>
      <c r="W2259" t="s">
        <v>68</v>
      </c>
      <c r="X2259" t="s">
        <v>51</v>
      </c>
      <c r="Y2259" t="s">
        <v>52</v>
      </c>
      <c r="Z2259">
        <v>4</v>
      </c>
      <c r="AA2259">
        <v>880.21</v>
      </c>
      <c r="AB2259">
        <v>46</v>
      </c>
      <c r="AC2259" t="str" cm="1">
        <f t="array" ref="AC2259">_xlfn.IFS(AB2259 &lt;=29, "Young Adult", AB2259 &lt;=44, "Adult", AB2259 &lt;=59, "Middle Age", AB2259 &gt; 59, "Old")</f>
        <v>Middle Age</v>
      </c>
      <c r="AD2259">
        <f t="shared" ca="1" si="70"/>
        <v>3</v>
      </c>
      <c r="AE2259" t="str" cm="1">
        <f t="array" ref="AE2259">_xlfn.IFS(S2259 &lt; 3, "Low", S2259 &lt;= 4, "Medium", S2259 &gt; 4, "High")</f>
        <v>Medium</v>
      </c>
      <c r="AF2259" t="str" cm="1">
        <f t="array" ref="AF2259">_xlfn.IFS(T2259 &lt; 3, "Unsatisfied", T2259 &lt;= 4, "Neutral", T2259 &gt; 4, "Satisfied" )</f>
        <v>Unsatisfied</v>
      </c>
      <c r="AG2259" t="str" cm="1">
        <f t="array" ref="AG2259">_xlfn.IFS(Q2259 &lt; 3, "Needs Improvement", Q2259 &lt;= 4, "Good", Q2259 &gt; 4, "Excellent" )</f>
        <v>Needs Improvement</v>
      </c>
      <c r="AH2259" t="str">
        <f t="shared" si="71"/>
        <v>Needs Improvement</v>
      </c>
    </row>
    <row r="2260" spans="1:34" x14ac:dyDescent="0.35">
      <c r="A2260">
        <v>2784</v>
      </c>
      <c r="B2260" s="1">
        <v>44336</v>
      </c>
      <c r="C2260" t="s">
        <v>106</v>
      </c>
      <c r="D2260" t="s">
        <v>64</v>
      </c>
      <c r="E2260" t="s">
        <v>30</v>
      </c>
      <c r="F2260" t="s">
        <v>31</v>
      </c>
      <c r="G2260" t="s">
        <v>56</v>
      </c>
      <c r="H2260" t="s">
        <v>55</v>
      </c>
      <c r="I2260" t="s">
        <v>34</v>
      </c>
      <c r="J2260" t="s">
        <v>70</v>
      </c>
      <c r="K2260" s="1">
        <v>29653</v>
      </c>
      <c r="L2260" t="s">
        <v>36</v>
      </c>
      <c r="M2260" t="s">
        <v>48</v>
      </c>
      <c r="N2260" t="s">
        <v>38</v>
      </c>
      <c r="O2260" t="s">
        <v>77</v>
      </c>
      <c r="P2260" t="s">
        <v>40</v>
      </c>
      <c r="Q2260">
        <v>2</v>
      </c>
      <c r="R2260" s="1">
        <v>44935</v>
      </c>
      <c r="S2260">
        <v>4</v>
      </c>
      <c r="T2260">
        <v>3</v>
      </c>
      <c r="U2260">
        <v>4</v>
      </c>
      <c r="V2260" s="1">
        <v>44812</v>
      </c>
      <c r="W2260" t="s">
        <v>50</v>
      </c>
      <c r="X2260" t="s">
        <v>42</v>
      </c>
      <c r="Y2260" t="s">
        <v>63</v>
      </c>
      <c r="Z2260">
        <v>5</v>
      </c>
      <c r="AA2260">
        <v>427.99</v>
      </c>
      <c r="AB2260">
        <v>40</v>
      </c>
      <c r="AC2260" t="str" cm="1">
        <f t="array" ref="AC2260">_xlfn.IFS(AB2260 &lt;=29, "Young Adult", AB2260 &lt;=44, "Adult", AB2260 &lt;=59, "Middle Age", AB2260 &gt; 59, "Old")</f>
        <v>Adult</v>
      </c>
      <c r="AD2260">
        <f t="shared" ca="1" si="70"/>
        <v>5</v>
      </c>
      <c r="AE2260" t="str" cm="1">
        <f t="array" ref="AE2260">_xlfn.IFS(S2260 &lt; 3, "Low", S2260 &lt;= 4, "Medium", S2260 &gt; 4, "High")</f>
        <v>Medium</v>
      </c>
      <c r="AF2260" t="str" cm="1">
        <f t="array" ref="AF2260">_xlfn.IFS(T2260 &lt; 3, "Unsatisfied", T2260 &lt;= 4, "Neutral", T2260 &gt; 4, "Satisfied" )</f>
        <v>Neutral</v>
      </c>
      <c r="AG2260" t="str" cm="1">
        <f t="array" ref="AG2260">_xlfn.IFS(Q2260 &lt; 3, "Needs Improvement", Q2260 &lt;= 4, "Good", Q2260 &gt; 4, "Excellent" )</f>
        <v>Needs Improvement</v>
      </c>
      <c r="AH2260" t="str">
        <f t="shared" si="71"/>
        <v>Needs Improvement</v>
      </c>
    </row>
    <row r="2261" spans="1:34" x14ac:dyDescent="0.35">
      <c r="A2261">
        <v>2785</v>
      </c>
      <c r="B2261" s="1">
        <v>44149</v>
      </c>
      <c r="C2261" t="s">
        <v>106</v>
      </c>
      <c r="D2261" t="s">
        <v>74</v>
      </c>
      <c r="E2261" t="s">
        <v>30</v>
      </c>
      <c r="F2261" t="s">
        <v>55</v>
      </c>
      <c r="G2261" t="s">
        <v>32</v>
      </c>
      <c r="H2261" t="s">
        <v>55</v>
      </c>
      <c r="I2261" t="s">
        <v>34</v>
      </c>
      <c r="J2261" t="s">
        <v>70</v>
      </c>
      <c r="K2261" s="1">
        <v>24659</v>
      </c>
      <c r="L2261" t="s">
        <v>36</v>
      </c>
      <c r="M2261" t="s">
        <v>48</v>
      </c>
      <c r="N2261" t="s">
        <v>49</v>
      </c>
      <c r="O2261" t="s">
        <v>39</v>
      </c>
      <c r="P2261" t="s">
        <v>40</v>
      </c>
      <c r="Q2261">
        <v>4</v>
      </c>
      <c r="R2261" s="1">
        <v>44788</v>
      </c>
      <c r="S2261">
        <v>3</v>
      </c>
      <c r="T2261">
        <v>1</v>
      </c>
      <c r="U2261">
        <v>5</v>
      </c>
      <c r="V2261" s="1">
        <v>44891</v>
      </c>
      <c r="W2261" t="s">
        <v>68</v>
      </c>
      <c r="X2261" t="s">
        <v>42</v>
      </c>
      <c r="Y2261" t="s">
        <v>63</v>
      </c>
      <c r="Z2261">
        <v>1</v>
      </c>
      <c r="AA2261">
        <v>925.68</v>
      </c>
      <c r="AB2261">
        <v>53</v>
      </c>
      <c r="AC2261" t="str" cm="1">
        <f t="array" ref="AC2261">_xlfn.IFS(AB2261 &lt;=29, "Young Adult", AB2261 &lt;=44, "Adult", AB2261 &lt;=59, "Middle Age", AB2261 &gt; 59, "Old")</f>
        <v>Middle Age</v>
      </c>
      <c r="AD2261">
        <f t="shared" ca="1" si="70"/>
        <v>5</v>
      </c>
      <c r="AE2261" t="str" cm="1">
        <f t="array" ref="AE2261">_xlfn.IFS(S2261 &lt; 3, "Low", S2261 &lt;= 4, "Medium", S2261 &gt; 4, "High")</f>
        <v>Medium</v>
      </c>
      <c r="AF2261" t="str" cm="1">
        <f t="array" ref="AF2261">_xlfn.IFS(T2261 &lt; 3, "Unsatisfied", T2261 &lt;= 4, "Neutral", T2261 &gt; 4, "Satisfied" )</f>
        <v>Unsatisfied</v>
      </c>
      <c r="AG2261" t="str" cm="1">
        <f t="array" ref="AG2261">_xlfn.IFS(Q2261 &lt; 3, "Needs Improvement", Q2261 &lt;= 4, "Good", Q2261 &gt; 4, "Excellent" )</f>
        <v>Good</v>
      </c>
      <c r="AH2261" t="str">
        <f t="shared" si="71"/>
        <v>Effective</v>
      </c>
    </row>
    <row r="2262" spans="1:34" x14ac:dyDescent="0.35">
      <c r="A2262">
        <v>2786</v>
      </c>
      <c r="B2262" s="1">
        <v>43463</v>
      </c>
      <c r="C2262" t="s">
        <v>106</v>
      </c>
      <c r="D2262" t="s">
        <v>94</v>
      </c>
      <c r="E2262" t="s">
        <v>30</v>
      </c>
      <c r="F2262" t="s">
        <v>31</v>
      </c>
      <c r="G2262" t="s">
        <v>45</v>
      </c>
      <c r="H2262" t="s">
        <v>55</v>
      </c>
      <c r="I2262" t="s">
        <v>34</v>
      </c>
      <c r="J2262" t="s">
        <v>70</v>
      </c>
      <c r="K2262" s="1">
        <v>36720</v>
      </c>
      <c r="L2262" t="s">
        <v>36</v>
      </c>
      <c r="M2262" t="s">
        <v>37</v>
      </c>
      <c r="N2262" t="s">
        <v>84</v>
      </c>
      <c r="O2262" t="s">
        <v>39</v>
      </c>
      <c r="P2262" t="s">
        <v>40</v>
      </c>
      <c r="Q2262">
        <v>1</v>
      </c>
      <c r="R2262" s="1">
        <v>44902</v>
      </c>
      <c r="S2262">
        <v>4</v>
      </c>
      <c r="T2262">
        <v>3</v>
      </c>
      <c r="U2262">
        <v>1</v>
      </c>
      <c r="V2262" s="1">
        <v>45093</v>
      </c>
      <c r="W2262" t="s">
        <v>92</v>
      </c>
      <c r="X2262" t="s">
        <v>51</v>
      </c>
      <c r="Y2262" t="s">
        <v>52</v>
      </c>
      <c r="Z2262">
        <v>4</v>
      </c>
      <c r="AA2262">
        <v>485.05</v>
      </c>
      <c r="AB2262">
        <v>18</v>
      </c>
      <c r="AC2262" t="str" cm="1">
        <f t="array" ref="AC2262">_xlfn.IFS(AB2262 &lt;=29, "Young Adult", AB2262 &lt;=44, "Adult", AB2262 &lt;=59, "Middle Age", AB2262 &gt; 59, "Old")</f>
        <v>Young Adult</v>
      </c>
      <c r="AD2262">
        <f t="shared" ca="1" si="70"/>
        <v>7</v>
      </c>
      <c r="AE2262" t="str" cm="1">
        <f t="array" ref="AE2262">_xlfn.IFS(S2262 &lt; 3, "Low", S2262 &lt;= 4, "Medium", S2262 &gt; 4, "High")</f>
        <v>Medium</v>
      </c>
      <c r="AF2262" t="str" cm="1">
        <f t="array" ref="AF2262">_xlfn.IFS(T2262 &lt; 3, "Unsatisfied", T2262 &lt;= 4, "Neutral", T2262 &gt; 4, "Satisfied" )</f>
        <v>Neutral</v>
      </c>
      <c r="AG2262" t="str" cm="1">
        <f t="array" ref="AG2262">_xlfn.IFS(Q2262 &lt; 3, "Needs Improvement", Q2262 &lt;= 4, "Good", Q2262 &gt; 4, "Excellent" )</f>
        <v>Needs Improvement</v>
      </c>
      <c r="AH2262" t="str">
        <f t="shared" si="71"/>
        <v>Needs Improvement</v>
      </c>
    </row>
    <row r="2263" spans="1:34" x14ac:dyDescent="0.35">
      <c r="A2263">
        <v>2787</v>
      </c>
      <c r="B2263" s="1">
        <v>44308</v>
      </c>
      <c r="C2263" t="s">
        <v>106</v>
      </c>
      <c r="D2263" t="s">
        <v>74</v>
      </c>
      <c r="E2263" t="s">
        <v>30</v>
      </c>
      <c r="F2263" t="s">
        <v>31</v>
      </c>
      <c r="G2263" t="s">
        <v>45</v>
      </c>
      <c r="H2263" t="s">
        <v>55</v>
      </c>
      <c r="I2263" t="s">
        <v>34</v>
      </c>
      <c r="J2263" t="s">
        <v>82</v>
      </c>
      <c r="K2263" s="1">
        <v>17877</v>
      </c>
      <c r="L2263" t="s">
        <v>36</v>
      </c>
      <c r="M2263" t="s">
        <v>37</v>
      </c>
      <c r="N2263" t="s">
        <v>38</v>
      </c>
      <c r="O2263" t="s">
        <v>77</v>
      </c>
      <c r="P2263" t="s">
        <v>40</v>
      </c>
      <c r="Q2263">
        <v>4</v>
      </c>
      <c r="R2263" s="1">
        <v>45026</v>
      </c>
      <c r="S2263">
        <v>4</v>
      </c>
      <c r="T2263">
        <v>2</v>
      </c>
      <c r="U2263">
        <v>5</v>
      </c>
      <c r="V2263" s="1">
        <v>45034</v>
      </c>
      <c r="W2263" t="s">
        <v>68</v>
      </c>
      <c r="X2263" t="s">
        <v>51</v>
      </c>
      <c r="Y2263" t="s">
        <v>73</v>
      </c>
      <c r="Z2263">
        <v>5</v>
      </c>
      <c r="AA2263">
        <v>720.07</v>
      </c>
      <c r="AB2263">
        <v>73</v>
      </c>
      <c r="AC2263" t="str" cm="1">
        <f t="array" ref="AC2263">_xlfn.IFS(AB2263 &lt;=29, "Young Adult", AB2263 &lt;=44, "Adult", AB2263 &lt;=59, "Middle Age", AB2263 &gt; 59, "Old")</f>
        <v>Old</v>
      </c>
      <c r="AD2263">
        <f t="shared" ca="1" si="70"/>
        <v>5</v>
      </c>
      <c r="AE2263" t="str" cm="1">
        <f t="array" ref="AE2263">_xlfn.IFS(S2263 &lt; 3, "Low", S2263 &lt;= 4, "Medium", S2263 &gt; 4, "High")</f>
        <v>Medium</v>
      </c>
      <c r="AF2263" t="str" cm="1">
        <f t="array" ref="AF2263">_xlfn.IFS(T2263 &lt; 3, "Unsatisfied", T2263 &lt;= 4, "Neutral", T2263 &gt; 4, "Satisfied" )</f>
        <v>Unsatisfied</v>
      </c>
      <c r="AG2263" t="str" cm="1">
        <f t="array" ref="AG2263">_xlfn.IFS(Q2263 &lt; 3, "Needs Improvement", Q2263 &lt;= 4, "Good", Q2263 &gt; 4, "Excellent" )</f>
        <v>Good</v>
      </c>
      <c r="AH2263" t="str">
        <f t="shared" si="71"/>
        <v>Needs Improvement</v>
      </c>
    </row>
    <row r="2264" spans="1:34" x14ac:dyDescent="0.35">
      <c r="A2264">
        <v>2788</v>
      </c>
      <c r="B2264" s="1">
        <v>45080</v>
      </c>
      <c r="C2264" t="s">
        <v>106</v>
      </c>
      <c r="D2264" t="s">
        <v>81</v>
      </c>
      <c r="E2264" t="s">
        <v>108</v>
      </c>
      <c r="F2264" t="s">
        <v>31</v>
      </c>
      <c r="G2264" t="s">
        <v>32</v>
      </c>
      <c r="H2264" t="s">
        <v>55</v>
      </c>
      <c r="I2264" t="s">
        <v>34</v>
      </c>
      <c r="J2264" t="s">
        <v>96</v>
      </c>
      <c r="K2264" s="1">
        <v>17936</v>
      </c>
      <c r="L2264" t="s">
        <v>36</v>
      </c>
      <c r="M2264" t="s">
        <v>37</v>
      </c>
      <c r="N2264" t="s">
        <v>72</v>
      </c>
      <c r="O2264" t="s">
        <v>39</v>
      </c>
      <c r="P2264" t="s">
        <v>40</v>
      </c>
      <c r="Q2264">
        <v>1</v>
      </c>
      <c r="R2264" s="1">
        <v>45075</v>
      </c>
      <c r="S2264">
        <v>4</v>
      </c>
      <c r="T2264">
        <v>1</v>
      </c>
      <c r="U2264">
        <v>3</v>
      </c>
      <c r="V2264" s="1">
        <v>44947</v>
      </c>
      <c r="W2264" t="s">
        <v>62</v>
      </c>
      <c r="X2264" t="s">
        <v>51</v>
      </c>
      <c r="Y2264" t="s">
        <v>52</v>
      </c>
      <c r="Z2264">
        <v>5</v>
      </c>
      <c r="AA2264">
        <v>161.15</v>
      </c>
      <c r="AB2264">
        <v>74</v>
      </c>
      <c r="AC2264" t="str" cm="1">
        <f t="array" ref="AC2264">_xlfn.IFS(AB2264 &lt;=29, "Young Adult", AB2264 &lt;=44, "Adult", AB2264 &lt;=59, "Middle Age", AB2264 &gt; 59, "Old")</f>
        <v>Old</v>
      </c>
      <c r="AD2264">
        <f t="shared" ca="1" si="70"/>
        <v>3</v>
      </c>
      <c r="AE2264" t="str" cm="1">
        <f t="array" ref="AE2264">_xlfn.IFS(S2264 &lt; 3, "Low", S2264 &lt;= 4, "Medium", S2264 &gt; 4, "High")</f>
        <v>Medium</v>
      </c>
      <c r="AF2264" t="str" cm="1">
        <f t="array" ref="AF2264">_xlfn.IFS(T2264 &lt; 3, "Unsatisfied", T2264 &lt;= 4, "Neutral", T2264 &gt; 4, "Satisfied" )</f>
        <v>Unsatisfied</v>
      </c>
      <c r="AG2264" t="str" cm="1">
        <f t="array" ref="AG2264">_xlfn.IFS(Q2264 &lt; 3, "Needs Improvement", Q2264 &lt;= 4, "Good", Q2264 &gt; 4, "Excellent" )</f>
        <v>Needs Improvement</v>
      </c>
      <c r="AH2264" t="str">
        <f t="shared" si="71"/>
        <v>Needs Improvement</v>
      </c>
    </row>
    <row r="2265" spans="1:34" x14ac:dyDescent="0.35">
      <c r="A2265">
        <v>2789</v>
      </c>
      <c r="B2265" s="1">
        <v>44312</v>
      </c>
      <c r="C2265" t="s">
        <v>28</v>
      </c>
      <c r="D2265" t="s">
        <v>29</v>
      </c>
      <c r="E2265" t="s">
        <v>30</v>
      </c>
      <c r="F2265" t="s">
        <v>31</v>
      </c>
      <c r="G2265" t="s">
        <v>56</v>
      </c>
      <c r="H2265" t="s">
        <v>33</v>
      </c>
      <c r="I2265" t="s">
        <v>34</v>
      </c>
      <c r="J2265" t="s">
        <v>103</v>
      </c>
      <c r="K2265" s="1">
        <v>15496</v>
      </c>
      <c r="L2265" t="s">
        <v>36</v>
      </c>
      <c r="M2265" t="s">
        <v>48</v>
      </c>
      <c r="N2265" t="s">
        <v>84</v>
      </c>
      <c r="O2265" t="s">
        <v>77</v>
      </c>
      <c r="P2265" t="s">
        <v>40</v>
      </c>
      <c r="Q2265">
        <v>4</v>
      </c>
      <c r="R2265" s="1">
        <v>44898</v>
      </c>
      <c r="S2265">
        <v>1</v>
      </c>
      <c r="T2265">
        <v>2</v>
      </c>
      <c r="U2265">
        <v>2</v>
      </c>
      <c r="V2265" s="1">
        <v>45083</v>
      </c>
      <c r="W2265" t="s">
        <v>62</v>
      </c>
      <c r="X2265" t="s">
        <v>42</v>
      </c>
      <c r="Y2265" t="s">
        <v>63</v>
      </c>
      <c r="Z2265">
        <v>4</v>
      </c>
      <c r="AA2265">
        <v>899.17</v>
      </c>
      <c r="AB2265">
        <v>79</v>
      </c>
      <c r="AC2265" t="str" cm="1">
        <f t="array" ref="AC2265">_xlfn.IFS(AB2265 &lt;=29, "Young Adult", AB2265 &lt;=44, "Adult", AB2265 &lt;=59, "Middle Age", AB2265 &gt; 59, "Old")</f>
        <v>Old</v>
      </c>
      <c r="AD2265">
        <f t="shared" ca="1" si="70"/>
        <v>5</v>
      </c>
      <c r="AE2265" t="str" cm="1">
        <f t="array" ref="AE2265">_xlfn.IFS(S2265 &lt; 3, "Low", S2265 &lt;= 4, "Medium", S2265 &gt; 4, "High")</f>
        <v>Low</v>
      </c>
      <c r="AF2265" t="str" cm="1">
        <f t="array" ref="AF2265">_xlfn.IFS(T2265 &lt; 3, "Unsatisfied", T2265 &lt;= 4, "Neutral", T2265 &gt; 4, "Satisfied" )</f>
        <v>Unsatisfied</v>
      </c>
      <c r="AG2265" t="str" cm="1">
        <f t="array" ref="AG2265">_xlfn.IFS(Q2265 &lt; 3, "Needs Improvement", Q2265 &lt;= 4, "Good", Q2265 &gt; 4, "Excellent" )</f>
        <v>Good</v>
      </c>
      <c r="AH2265" t="str">
        <f t="shared" si="71"/>
        <v>Effective</v>
      </c>
    </row>
    <row r="2266" spans="1:34" x14ac:dyDescent="0.35">
      <c r="A2266">
        <v>2790</v>
      </c>
      <c r="B2266" s="1">
        <v>43585</v>
      </c>
      <c r="C2266" t="s">
        <v>28</v>
      </c>
      <c r="D2266" t="s">
        <v>44</v>
      </c>
      <c r="E2266" t="s">
        <v>30</v>
      </c>
      <c r="F2266" t="s">
        <v>31</v>
      </c>
      <c r="G2266" t="s">
        <v>56</v>
      </c>
      <c r="H2266" t="s">
        <v>46</v>
      </c>
      <c r="I2266" t="s">
        <v>34</v>
      </c>
      <c r="J2266" t="s">
        <v>102</v>
      </c>
      <c r="K2266" s="1">
        <v>21770</v>
      </c>
      <c r="L2266" t="s">
        <v>36</v>
      </c>
      <c r="M2266" t="s">
        <v>48</v>
      </c>
      <c r="N2266" t="s">
        <v>49</v>
      </c>
      <c r="O2266" t="s">
        <v>39</v>
      </c>
      <c r="P2266" t="s">
        <v>40</v>
      </c>
      <c r="Q2266">
        <v>4</v>
      </c>
      <c r="R2266" s="1">
        <v>44929</v>
      </c>
      <c r="S2266">
        <v>1</v>
      </c>
      <c r="T2266">
        <v>5</v>
      </c>
      <c r="U2266">
        <v>2</v>
      </c>
      <c r="V2266" s="1">
        <v>44824</v>
      </c>
      <c r="W2266" t="s">
        <v>92</v>
      </c>
      <c r="X2266" t="s">
        <v>51</v>
      </c>
      <c r="Y2266" t="s">
        <v>52</v>
      </c>
      <c r="Z2266">
        <v>1</v>
      </c>
      <c r="AA2266">
        <v>438.31</v>
      </c>
      <c r="AB2266">
        <v>60</v>
      </c>
      <c r="AC2266" t="str" cm="1">
        <f t="array" ref="AC2266">_xlfn.IFS(AB2266 &lt;=29, "Young Adult", AB2266 &lt;=44, "Adult", AB2266 &lt;=59, "Middle Age", AB2266 &gt; 59, "Old")</f>
        <v>Old</v>
      </c>
      <c r="AD2266">
        <f t="shared" ca="1" si="70"/>
        <v>7</v>
      </c>
      <c r="AE2266" t="str" cm="1">
        <f t="array" ref="AE2266">_xlfn.IFS(S2266 &lt; 3, "Low", S2266 &lt;= 4, "Medium", S2266 &gt; 4, "High")</f>
        <v>Low</v>
      </c>
      <c r="AF2266" t="str" cm="1">
        <f t="array" ref="AF2266">_xlfn.IFS(T2266 &lt; 3, "Unsatisfied", T2266 &lt;= 4, "Neutral", T2266 &gt; 4, "Satisfied" )</f>
        <v>Satisfied</v>
      </c>
      <c r="AG2266" t="str" cm="1">
        <f t="array" ref="AG2266">_xlfn.IFS(Q2266 &lt; 3, "Needs Improvement", Q2266 &lt;= 4, "Good", Q2266 &gt; 4, "Excellent" )</f>
        <v>Good</v>
      </c>
      <c r="AH2266" t="str">
        <f t="shared" si="71"/>
        <v>Needs Improvement</v>
      </c>
    </row>
    <row r="2267" spans="1:34" x14ac:dyDescent="0.35">
      <c r="A2267">
        <v>2791</v>
      </c>
      <c r="B2267" s="1">
        <v>44381</v>
      </c>
      <c r="C2267" t="s">
        <v>28</v>
      </c>
      <c r="D2267" t="s">
        <v>87</v>
      </c>
      <c r="E2267" t="s">
        <v>30</v>
      </c>
      <c r="F2267" t="s">
        <v>31</v>
      </c>
      <c r="G2267" t="s">
        <v>56</v>
      </c>
      <c r="H2267" t="s">
        <v>33</v>
      </c>
      <c r="I2267" t="s">
        <v>34</v>
      </c>
      <c r="J2267" t="s">
        <v>70</v>
      </c>
      <c r="K2267" s="1">
        <v>17103</v>
      </c>
      <c r="L2267" t="s">
        <v>36</v>
      </c>
      <c r="M2267" t="s">
        <v>48</v>
      </c>
      <c r="N2267" t="s">
        <v>38</v>
      </c>
      <c r="O2267" t="s">
        <v>39</v>
      </c>
      <c r="P2267" t="s">
        <v>40</v>
      </c>
      <c r="Q2267">
        <v>2</v>
      </c>
      <c r="R2267" s="1">
        <v>44945</v>
      </c>
      <c r="S2267">
        <v>1</v>
      </c>
      <c r="T2267">
        <v>3</v>
      </c>
      <c r="U2267">
        <v>1</v>
      </c>
      <c r="V2267" s="1">
        <v>45024</v>
      </c>
      <c r="W2267" t="s">
        <v>92</v>
      </c>
      <c r="X2267" t="s">
        <v>42</v>
      </c>
      <c r="Y2267" t="s">
        <v>73</v>
      </c>
      <c r="Z2267">
        <v>3</v>
      </c>
      <c r="AA2267">
        <v>903.18</v>
      </c>
      <c r="AB2267">
        <v>75</v>
      </c>
      <c r="AC2267" t="str" cm="1">
        <f t="array" ref="AC2267">_xlfn.IFS(AB2267 &lt;=29, "Young Adult", AB2267 &lt;=44, "Adult", AB2267 &lt;=59, "Middle Age", AB2267 &gt; 59, "Old")</f>
        <v>Old</v>
      </c>
      <c r="AD2267">
        <f t="shared" ca="1" si="70"/>
        <v>4</v>
      </c>
      <c r="AE2267" t="str" cm="1">
        <f t="array" ref="AE2267">_xlfn.IFS(S2267 &lt; 3, "Low", S2267 &lt;= 4, "Medium", S2267 &gt; 4, "High")</f>
        <v>Low</v>
      </c>
      <c r="AF2267" t="str" cm="1">
        <f t="array" ref="AF2267">_xlfn.IFS(T2267 &lt; 3, "Unsatisfied", T2267 &lt;= 4, "Neutral", T2267 &gt; 4, "Satisfied" )</f>
        <v>Neutral</v>
      </c>
      <c r="AG2267" t="str" cm="1">
        <f t="array" ref="AG2267">_xlfn.IFS(Q2267 &lt; 3, "Needs Improvement", Q2267 &lt;= 4, "Good", Q2267 &gt; 4, "Excellent" )</f>
        <v>Needs Improvement</v>
      </c>
      <c r="AH2267" t="str">
        <f t="shared" si="71"/>
        <v>Needs Improvement</v>
      </c>
    </row>
    <row r="2268" spans="1:34" x14ac:dyDescent="0.35">
      <c r="A2268">
        <v>2792</v>
      </c>
      <c r="B2268" s="1">
        <v>44981</v>
      </c>
      <c r="C2268" t="s">
        <v>28</v>
      </c>
      <c r="D2268" t="s">
        <v>81</v>
      </c>
      <c r="E2268" t="s">
        <v>30</v>
      </c>
      <c r="F2268" t="s">
        <v>46</v>
      </c>
      <c r="G2268" t="s">
        <v>45</v>
      </c>
      <c r="H2268" t="s">
        <v>33</v>
      </c>
      <c r="I2268" t="s">
        <v>34</v>
      </c>
      <c r="J2268" t="s">
        <v>79</v>
      </c>
      <c r="K2268" s="1">
        <v>19489</v>
      </c>
      <c r="L2268" t="s">
        <v>36</v>
      </c>
      <c r="M2268" t="s">
        <v>48</v>
      </c>
      <c r="N2268" t="s">
        <v>72</v>
      </c>
      <c r="O2268" t="s">
        <v>61</v>
      </c>
      <c r="P2268" t="s">
        <v>40</v>
      </c>
      <c r="Q2268">
        <v>1</v>
      </c>
      <c r="R2268" s="1">
        <v>44813</v>
      </c>
      <c r="S2268">
        <v>3</v>
      </c>
      <c r="T2268">
        <v>4</v>
      </c>
      <c r="U2268">
        <v>4</v>
      </c>
      <c r="V2268" s="1">
        <v>45067</v>
      </c>
      <c r="W2268" t="s">
        <v>68</v>
      </c>
      <c r="X2268" t="s">
        <v>51</v>
      </c>
      <c r="Y2268" t="s">
        <v>73</v>
      </c>
      <c r="Z2268">
        <v>2</v>
      </c>
      <c r="AA2268">
        <v>607.80999999999995</v>
      </c>
      <c r="AB2268">
        <v>70</v>
      </c>
      <c r="AC2268" t="str" cm="1">
        <f t="array" ref="AC2268">_xlfn.IFS(AB2268 &lt;=29, "Young Adult", AB2268 &lt;=44, "Adult", AB2268 &lt;=59, "Middle Age", AB2268 &gt; 59, "Old")</f>
        <v>Old</v>
      </c>
      <c r="AD2268">
        <f t="shared" ca="1" si="70"/>
        <v>3</v>
      </c>
      <c r="AE2268" t="str" cm="1">
        <f t="array" ref="AE2268">_xlfn.IFS(S2268 &lt; 3, "Low", S2268 &lt;= 4, "Medium", S2268 &gt; 4, "High")</f>
        <v>Medium</v>
      </c>
      <c r="AF2268" t="str" cm="1">
        <f t="array" ref="AF2268">_xlfn.IFS(T2268 &lt; 3, "Unsatisfied", T2268 &lt;= 4, "Neutral", T2268 &gt; 4, "Satisfied" )</f>
        <v>Neutral</v>
      </c>
      <c r="AG2268" t="str" cm="1">
        <f t="array" ref="AG2268">_xlfn.IFS(Q2268 &lt; 3, "Needs Improvement", Q2268 &lt;= 4, "Good", Q2268 &gt; 4, "Excellent" )</f>
        <v>Needs Improvement</v>
      </c>
      <c r="AH2268" t="str">
        <f t="shared" si="71"/>
        <v>Needs Improvement</v>
      </c>
    </row>
    <row r="2269" spans="1:34" x14ac:dyDescent="0.35">
      <c r="A2269">
        <v>2793</v>
      </c>
      <c r="B2269" s="1">
        <v>44257</v>
      </c>
      <c r="C2269" t="s">
        <v>28</v>
      </c>
      <c r="D2269" t="s">
        <v>54</v>
      </c>
      <c r="E2269" t="s">
        <v>30</v>
      </c>
      <c r="F2269" t="s">
        <v>55</v>
      </c>
      <c r="G2269" t="s">
        <v>45</v>
      </c>
      <c r="H2269" t="s">
        <v>55</v>
      </c>
      <c r="I2269" t="s">
        <v>34</v>
      </c>
      <c r="J2269" t="s">
        <v>105</v>
      </c>
      <c r="K2269" s="1">
        <v>29817</v>
      </c>
      <c r="L2269" t="s">
        <v>36</v>
      </c>
      <c r="M2269" t="s">
        <v>48</v>
      </c>
      <c r="N2269" t="s">
        <v>72</v>
      </c>
      <c r="O2269" t="s">
        <v>77</v>
      </c>
      <c r="P2269" t="s">
        <v>40</v>
      </c>
      <c r="Q2269">
        <v>1</v>
      </c>
      <c r="R2269" s="1">
        <v>45012</v>
      </c>
      <c r="S2269">
        <v>2</v>
      </c>
      <c r="T2269">
        <v>5</v>
      </c>
      <c r="U2269">
        <v>3</v>
      </c>
      <c r="V2269" s="1">
        <v>44843</v>
      </c>
      <c r="W2269" t="s">
        <v>62</v>
      </c>
      <c r="X2269" t="s">
        <v>51</v>
      </c>
      <c r="Y2269" t="s">
        <v>52</v>
      </c>
      <c r="Z2269">
        <v>1</v>
      </c>
      <c r="AA2269">
        <v>774.44</v>
      </c>
      <c r="AB2269">
        <v>40</v>
      </c>
      <c r="AC2269" t="str" cm="1">
        <f t="array" ref="AC2269">_xlfn.IFS(AB2269 &lt;=29, "Young Adult", AB2269 &lt;=44, "Adult", AB2269 &lt;=59, "Middle Age", AB2269 &gt; 59, "Old")</f>
        <v>Adult</v>
      </c>
      <c r="AD2269">
        <f t="shared" ca="1" si="70"/>
        <v>5</v>
      </c>
      <c r="AE2269" t="str" cm="1">
        <f t="array" ref="AE2269">_xlfn.IFS(S2269 &lt; 3, "Low", S2269 &lt;= 4, "Medium", S2269 &gt; 4, "High")</f>
        <v>Low</v>
      </c>
      <c r="AF2269" t="str" cm="1">
        <f t="array" ref="AF2269">_xlfn.IFS(T2269 &lt; 3, "Unsatisfied", T2269 &lt;= 4, "Neutral", T2269 &gt; 4, "Satisfied" )</f>
        <v>Satisfied</v>
      </c>
      <c r="AG2269" t="str" cm="1">
        <f t="array" ref="AG2269">_xlfn.IFS(Q2269 &lt; 3, "Needs Improvement", Q2269 &lt;= 4, "Good", Q2269 &gt; 4, "Excellent" )</f>
        <v>Needs Improvement</v>
      </c>
      <c r="AH2269" t="str">
        <f t="shared" si="71"/>
        <v>Needs Improvement</v>
      </c>
    </row>
    <row r="2270" spans="1:34" x14ac:dyDescent="0.35">
      <c r="A2270">
        <v>2794</v>
      </c>
      <c r="B2270" s="1">
        <v>44557</v>
      </c>
      <c r="C2270" t="s">
        <v>28</v>
      </c>
      <c r="D2270" t="s">
        <v>94</v>
      </c>
      <c r="E2270" t="s">
        <v>30</v>
      </c>
      <c r="F2270" t="s">
        <v>31</v>
      </c>
      <c r="G2270" t="s">
        <v>56</v>
      </c>
      <c r="H2270" t="s">
        <v>33</v>
      </c>
      <c r="I2270" t="s">
        <v>34</v>
      </c>
      <c r="J2270" t="s">
        <v>70</v>
      </c>
      <c r="K2270" s="1">
        <v>27896</v>
      </c>
      <c r="L2270" t="s">
        <v>36</v>
      </c>
      <c r="M2270" t="s">
        <v>48</v>
      </c>
      <c r="N2270" t="s">
        <v>49</v>
      </c>
      <c r="O2270" t="s">
        <v>61</v>
      </c>
      <c r="P2270" t="s">
        <v>40</v>
      </c>
      <c r="Q2270">
        <v>5</v>
      </c>
      <c r="R2270" s="1">
        <v>44807</v>
      </c>
      <c r="S2270">
        <v>5</v>
      </c>
      <c r="T2270">
        <v>4</v>
      </c>
      <c r="U2270">
        <v>4</v>
      </c>
      <c r="V2270" s="1">
        <v>44936</v>
      </c>
      <c r="W2270" t="s">
        <v>50</v>
      </c>
      <c r="X2270" t="s">
        <v>42</v>
      </c>
      <c r="Y2270" t="s">
        <v>52</v>
      </c>
      <c r="Z2270">
        <v>3</v>
      </c>
      <c r="AA2270">
        <v>644.38</v>
      </c>
      <c r="AB2270">
        <v>45</v>
      </c>
      <c r="AC2270" t="str" cm="1">
        <f t="array" ref="AC2270">_xlfn.IFS(AB2270 &lt;=29, "Young Adult", AB2270 &lt;=44, "Adult", AB2270 &lt;=59, "Middle Age", AB2270 &gt; 59, "Old")</f>
        <v>Middle Age</v>
      </c>
      <c r="AD2270">
        <f t="shared" ca="1" si="70"/>
        <v>4</v>
      </c>
      <c r="AE2270" t="str" cm="1">
        <f t="array" ref="AE2270">_xlfn.IFS(S2270 &lt; 3, "Low", S2270 &lt;= 4, "Medium", S2270 &gt; 4, "High")</f>
        <v>High</v>
      </c>
      <c r="AF2270" t="str" cm="1">
        <f t="array" ref="AF2270">_xlfn.IFS(T2270 &lt; 3, "Unsatisfied", T2270 &lt;= 4, "Neutral", T2270 &gt; 4, "Satisfied" )</f>
        <v>Neutral</v>
      </c>
      <c r="AG2270" t="str" cm="1">
        <f t="array" ref="AG2270">_xlfn.IFS(Q2270 &lt; 3, "Needs Improvement", Q2270 &lt;= 4, "Good", Q2270 &gt; 4, "Excellent" )</f>
        <v>Excellent</v>
      </c>
      <c r="AH2270" t="str">
        <f t="shared" si="71"/>
        <v>Needs Improvement</v>
      </c>
    </row>
    <row r="2271" spans="1:34" x14ac:dyDescent="0.35">
      <c r="A2271">
        <v>2795</v>
      </c>
      <c r="B2271" s="1">
        <v>44752</v>
      </c>
      <c r="C2271" t="s">
        <v>28</v>
      </c>
      <c r="D2271" t="s">
        <v>85</v>
      </c>
      <c r="E2271" t="s">
        <v>30</v>
      </c>
      <c r="F2271" t="s">
        <v>46</v>
      </c>
      <c r="G2271" t="s">
        <v>32</v>
      </c>
      <c r="H2271" t="s">
        <v>33</v>
      </c>
      <c r="I2271" t="s">
        <v>34</v>
      </c>
      <c r="J2271" t="s">
        <v>75</v>
      </c>
      <c r="K2271" s="1">
        <v>17924</v>
      </c>
      <c r="L2271" t="s">
        <v>36</v>
      </c>
      <c r="M2271" t="s">
        <v>37</v>
      </c>
      <c r="N2271" t="s">
        <v>84</v>
      </c>
      <c r="O2271" t="s">
        <v>61</v>
      </c>
      <c r="P2271" t="s">
        <v>40</v>
      </c>
      <c r="Q2271">
        <v>4</v>
      </c>
      <c r="R2271" s="1">
        <v>45083</v>
      </c>
      <c r="S2271">
        <v>5</v>
      </c>
      <c r="T2271">
        <v>1</v>
      </c>
      <c r="U2271">
        <v>1</v>
      </c>
      <c r="V2271" s="1">
        <v>45046</v>
      </c>
      <c r="W2271" t="s">
        <v>50</v>
      </c>
      <c r="X2271" t="s">
        <v>42</v>
      </c>
      <c r="Y2271" t="s">
        <v>43</v>
      </c>
      <c r="Z2271">
        <v>4</v>
      </c>
      <c r="AA2271">
        <v>457.74</v>
      </c>
      <c r="AB2271">
        <v>73</v>
      </c>
      <c r="AC2271" t="str" cm="1">
        <f t="array" ref="AC2271">_xlfn.IFS(AB2271 &lt;=29, "Young Adult", AB2271 &lt;=44, "Adult", AB2271 &lt;=59, "Middle Age", AB2271 &gt; 59, "Old")</f>
        <v>Old</v>
      </c>
      <c r="AD2271">
        <f t="shared" ca="1" si="70"/>
        <v>3</v>
      </c>
      <c r="AE2271" t="str" cm="1">
        <f t="array" ref="AE2271">_xlfn.IFS(S2271 &lt; 3, "Low", S2271 &lt;= 4, "Medium", S2271 &gt; 4, "High")</f>
        <v>High</v>
      </c>
      <c r="AF2271" t="str" cm="1">
        <f t="array" ref="AF2271">_xlfn.IFS(T2271 &lt; 3, "Unsatisfied", T2271 &lt;= 4, "Neutral", T2271 &gt; 4, "Satisfied" )</f>
        <v>Unsatisfied</v>
      </c>
      <c r="AG2271" t="str" cm="1">
        <f t="array" ref="AG2271">_xlfn.IFS(Q2271 &lt; 3, "Needs Improvement", Q2271 &lt;= 4, "Good", Q2271 &gt; 4, "Excellent" )</f>
        <v>Good</v>
      </c>
      <c r="AH2271" t="str">
        <f t="shared" si="71"/>
        <v>Needs Improvement</v>
      </c>
    </row>
    <row r="2272" spans="1:34" x14ac:dyDescent="0.35">
      <c r="A2272">
        <v>2796</v>
      </c>
      <c r="B2272" s="1">
        <v>44823</v>
      </c>
      <c r="C2272" t="s">
        <v>28</v>
      </c>
      <c r="D2272" t="s">
        <v>64</v>
      </c>
      <c r="E2272" t="s">
        <v>30</v>
      </c>
      <c r="F2272" t="s">
        <v>31</v>
      </c>
      <c r="G2272" t="s">
        <v>45</v>
      </c>
      <c r="H2272" t="s">
        <v>55</v>
      </c>
      <c r="I2272" t="s">
        <v>34</v>
      </c>
      <c r="J2272" t="s">
        <v>79</v>
      </c>
      <c r="K2272" s="1">
        <v>33482</v>
      </c>
      <c r="L2272" t="s">
        <v>36</v>
      </c>
      <c r="M2272" t="s">
        <v>37</v>
      </c>
      <c r="N2272" t="s">
        <v>84</v>
      </c>
      <c r="O2272" t="s">
        <v>67</v>
      </c>
      <c r="P2272" t="s">
        <v>40</v>
      </c>
      <c r="Q2272">
        <v>1</v>
      </c>
      <c r="R2272" s="1">
        <v>45143</v>
      </c>
      <c r="S2272">
        <v>2</v>
      </c>
      <c r="T2272">
        <v>4</v>
      </c>
      <c r="U2272">
        <v>2</v>
      </c>
      <c r="V2272" s="1">
        <v>44853</v>
      </c>
      <c r="W2272" t="s">
        <v>92</v>
      </c>
      <c r="X2272" t="s">
        <v>51</v>
      </c>
      <c r="Y2272" t="s">
        <v>52</v>
      </c>
      <c r="Z2272">
        <v>2</v>
      </c>
      <c r="AA2272">
        <v>840.27</v>
      </c>
      <c r="AB2272">
        <v>31</v>
      </c>
      <c r="AC2272" t="str" cm="1">
        <f t="array" ref="AC2272">_xlfn.IFS(AB2272 &lt;=29, "Young Adult", AB2272 &lt;=44, "Adult", AB2272 &lt;=59, "Middle Age", AB2272 &gt; 59, "Old")</f>
        <v>Adult</v>
      </c>
      <c r="AD2272">
        <f t="shared" ca="1" si="70"/>
        <v>3</v>
      </c>
      <c r="AE2272" t="str" cm="1">
        <f t="array" ref="AE2272">_xlfn.IFS(S2272 &lt; 3, "Low", S2272 &lt;= 4, "Medium", S2272 &gt; 4, "High")</f>
        <v>Low</v>
      </c>
      <c r="AF2272" t="str" cm="1">
        <f t="array" ref="AF2272">_xlfn.IFS(T2272 &lt; 3, "Unsatisfied", T2272 &lt;= 4, "Neutral", T2272 &gt; 4, "Satisfied" )</f>
        <v>Neutral</v>
      </c>
      <c r="AG2272" t="str" cm="1">
        <f t="array" ref="AG2272">_xlfn.IFS(Q2272 &lt; 3, "Needs Improvement", Q2272 &lt;= 4, "Good", Q2272 &gt; 4, "Excellent" )</f>
        <v>Needs Improvement</v>
      </c>
      <c r="AH2272" t="str">
        <f t="shared" si="71"/>
        <v>Needs Improvement</v>
      </c>
    </row>
    <row r="2273" spans="1:34" x14ac:dyDescent="0.35">
      <c r="A2273">
        <v>2797</v>
      </c>
      <c r="B2273" s="1">
        <v>44346</v>
      </c>
      <c r="C2273" t="s">
        <v>28</v>
      </c>
      <c r="D2273" t="s">
        <v>74</v>
      </c>
      <c r="E2273" t="s">
        <v>30</v>
      </c>
      <c r="F2273" t="s">
        <v>31</v>
      </c>
      <c r="G2273" t="s">
        <v>45</v>
      </c>
      <c r="H2273" t="s">
        <v>33</v>
      </c>
      <c r="I2273" t="s">
        <v>34</v>
      </c>
      <c r="J2273" t="s">
        <v>47</v>
      </c>
      <c r="K2273" s="1">
        <v>23694</v>
      </c>
      <c r="L2273" t="s">
        <v>36</v>
      </c>
      <c r="M2273" t="s">
        <v>48</v>
      </c>
      <c r="N2273" t="s">
        <v>60</v>
      </c>
      <c r="O2273" t="s">
        <v>67</v>
      </c>
      <c r="P2273" t="s">
        <v>78</v>
      </c>
      <c r="Q2273">
        <v>1</v>
      </c>
      <c r="R2273" s="1">
        <v>44778</v>
      </c>
      <c r="S2273">
        <v>2</v>
      </c>
      <c r="T2273">
        <v>1</v>
      </c>
      <c r="U2273">
        <v>2</v>
      </c>
      <c r="V2273" s="1">
        <v>44913</v>
      </c>
      <c r="W2273" t="s">
        <v>92</v>
      </c>
      <c r="X2273" t="s">
        <v>51</v>
      </c>
      <c r="Y2273" t="s">
        <v>43</v>
      </c>
      <c r="Z2273">
        <v>1</v>
      </c>
      <c r="AA2273">
        <v>559.59</v>
      </c>
      <c r="AB2273">
        <v>57</v>
      </c>
      <c r="AC2273" t="str" cm="1">
        <f t="array" ref="AC2273">_xlfn.IFS(AB2273 &lt;=29, "Young Adult", AB2273 &lt;=44, "Adult", AB2273 &lt;=59, "Middle Age", AB2273 &gt; 59, "Old")</f>
        <v>Middle Age</v>
      </c>
      <c r="AD2273">
        <f t="shared" ca="1" si="70"/>
        <v>5</v>
      </c>
      <c r="AE2273" t="str" cm="1">
        <f t="array" ref="AE2273">_xlfn.IFS(S2273 &lt; 3, "Low", S2273 &lt;= 4, "Medium", S2273 &gt; 4, "High")</f>
        <v>Low</v>
      </c>
      <c r="AF2273" t="str" cm="1">
        <f t="array" ref="AF2273">_xlfn.IFS(T2273 &lt; 3, "Unsatisfied", T2273 &lt;= 4, "Neutral", T2273 &gt; 4, "Satisfied" )</f>
        <v>Unsatisfied</v>
      </c>
      <c r="AG2273" t="str" cm="1">
        <f t="array" ref="AG2273">_xlfn.IFS(Q2273 &lt; 3, "Needs Improvement", Q2273 &lt;= 4, "Good", Q2273 &gt; 4, "Excellent" )</f>
        <v>Needs Improvement</v>
      </c>
      <c r="AH2273" t="str">
        <f t="shared" si="71"/>
        <v>Needs Improvement</v>
      </c>
    </row>
    <row r="2274" spans="1:34" x14ac:dyDescent="0.35">
      <c r="A2274">
        <v>2798</v>
      </c>
      <c r="B2274" s="1">
        <v>43928</v>
      </c>
      <c r="C2274" t="s">
        <v>28</v>
      </c>
      <c r="D2274" t="s">
        <v>69</v>
      </c>
      <c r="E2274" t="s">
        <v>30</v>
      </c>
      <c r="F2274" t="s">
        <v>31</v>
      </c>
      <c r="G2274" t="s">
        <v>45</v>
      </c>
      <c r="H2274" t="s">
        <v>46</v>
      </c>
      <c r="I2274" t="s">
        <v>34</v>
      </c>
      <c r="J2274" t="s">
        <v>79</v>
      </c>
      <c r="K2274" s="1">
        <v>25340</v>
      </c>
      <c r="L2274" t="s">
        <v>36</v>
      </c>
      <c r="M2274" t="s">
        <v>48</v>
      </c>
      <c r="N2274" t="s">
        <v>84</v>
      </c>
      <c r="O2274" t="s">
        <v>77</v>
      </c>
      <c r="P2274" t="s">
        <v>40</v>
      </c>
      <c r="Q2274">
        <v>2</v>
      </c>
      <c r="R2274" s="1">
        <v>45075</v>
      </c>
      <c r="S2274">
        <v>3</v>
      </c>
      <c r="T2274">
        <v>4</v>
      </c>
      <c r="U2274">
        <v>2</v>
      </c>
      <c r="V2274" s="1">
        <v>45040</v>
      </c>
      <c r="W2274" t="s">
        <v>41</v>
      </c>
      <c r="X2274" t="s">
        <v>51</v>
      </c>
      <c r="Y2274" t="s">
        <v>63</v>
      </c>
      <c r="Z2274">
        <v>1</v>
      </c>
      <c r="AA2274">
        <v>840.65</v>
      </c>
      <c r="AB2274">
        <v>51</v>
      </c>
      <c r="AC2274" t="str" cm="1">
        <f t="array" ref="AC2274">_xlfn.IFS(AB2274 &lt;=29, "Young Adult", AB2274 &lt;=44, "Adult", AB2274 &lt;=59, "Middle Age", AB2274 &gt; 59, "Old")</f>
        <v>Middle Age</v>
      </c>
      <c r="AD2274">
        <f t="shared" ca="1" si="70"/>
        <v>6</v>
      </c>
      <c r="AE2274" t="str" cm="1">
        <f t="array" ref="AE2274">_xlfn.IFS(S2274 &lt; 3, "Low", S2274 &lt;= 4, "Medium", S2274 &gt; 4, "High")</f>
        <v>Medium</v>
      </c>
      <c r="AF2274" t="str" cm="1">
        <f t="array" ref="AF2274">_xlfn.IFS(T2274 &lt; 3, "Unsatisfied", T2274 &lt;= 4, "Neutral", T2274 &gt; 4, "Satisfied" )</f>
        <v>Neutral</v>
      </c>
      <c r="AG2274" t="str" cm="1">
        <f t="array" ref="AG2274">_xlfn.IFS(Q2274 &lt; 3, "Needs Improvement", Q2274 &lt;= 4, "Good", Q2274 &gt; 4, "Excellent" )</f>
        <v>Needs Improvement</v>
      </c>
      <c r="AH2274" t="str">
        <f t="shared" si="71"/>
        <v>Needs Improvement</v>
      </c>
    </row>
    <row r="2275" spans="1:34" x14ac:dyDescent="0.35">
      <c r="A2275">
        <v>2799</v>
      </c>
      <c r="B2275" s="1">
        <v>44306</v>
      </c>
      <c r="C2275" t="s">
        <v>28</v>
      </c>
      <c r="D2275" t="s">
        <v>29</v>
      </c>
      <c r="E2275" t="s">
        <v>30</v>
      </c>
      <c r="F2275" t="s">
        <v>46</v>
      </c>
      <c r="G2275" t="s">
        <v>45</v>
      </c>
      <c r="H2275" t="s">
        <v>46</v>
      </c>
      <c r="I2275" t="s">
        <v>34</v>
      </c>
      <c r="J2275" t="s">
        <v>79</v>
      </c>
      <c r="K2275" s="1">
        <v>32194</v>
      </c>
      <c r="L2275" t="s">
        <v>36</v>
      </c>
      <c r="M2275" t="s">
        <v>48</v>
      </c>
      <c r="N2275" t="s">
        <v>38</v>
      </c>
      <c r="O2275" t="s">
        <v>77</v>
      </c>
      <c r="P2275" t="s">
        <v>40</v>
      </c>
      <c r="Q2275">
        <v>2</v>
      </c>
      <c r="R2275" s="1">
        <v>44958</v>
      </c>
      <c r="S2275">
        <v>2</v>
      </c>
      <c r="T2275">
        <v>1</v>
      </c>
      <c r="U2275">
        <v>1</v>
      </c>
      <c r="V2275" s="1">
        <v>45135</v>
      </c>
      <c r="W2275" t="s">
        <v>92</v>
      </c>
      <c r="X2275" t="s">
        <v>42</v>
      </c>
      <c r="Y2275" t="s">
        <v>52</v>
      </c>
      <c r="Z2275">
        <v>1</v>
      </c>
      <c r="AA2275">
        <v>543.46</v>
      </c>
      <c r="AB2275">
        <v>33</v>
      </c>
      <c r="AC2275" t="str" cm="1">
        <f t="array" ref="AC2275">_xlfn.IFS(AB2275 &lt;=29, "Young Adult", AB2275 &lt;=44, "Adult", AB2275 &lt;=59, "Middle Age", AB2275 &gt; 59, "Old")</f>
        <v>Adult</v>
      </c>
      <c r="AD2275">
        <f t="shared" ca="1" si="70"/>
        <v>5</v>
      </c>
      <c r="AE2275" t="str" cm="1">
        <f t="array" ref="AE2275">_xlfn.IFS(S2275 &lt; 3, "Low", S2275 &lt;= 4, "Medium", S2275 &gt; 4, "High")</f>
        <v>Low</v>
      </c>
      <c r="AF2275" t="str" cm="1">
        <f t="array" ref="AF2275">_xlfn.IFS(T2275 &lt; 3, "Unsatisfied", T2275 &lt;= 4, "Neutral", T2275 &gt; 4, "Satisfied" )</f>
        <v>Unsatisfied</v>
      </c>
      <c r="AG2275" t="str" cm="1">
        <f t="array" ref="AG2275">_xlfn.IFS(Q2275 &lt; 3, "Needs Improvement", Q2275 &lt;= 4, "Good", Q2275 &gt; 4, "Excellent" )</f>
        <v>Needs Improvement</v>
      </c>
      <c r="AH2275" t="str">
        <f t="shared" si="71"/>
        <v>Needs Improvement</v>
      </c>
    </row>
    <row r="2276" spans="1:34" x14ac:dyDescent="0.35">
      <c r="A2276">
        <v>2800</v>
      </c>
      <c r="B2276" s="1">
        <v>43679</v>
      </c>
      <c r="C2276" t="s">
        <v>28</v>
      </c>
      <c r="D2276" t="s">
        <v>44</v>
      </c>
      <c r="E2276" t="s">
        <v>30</v>
      </c>
      <c r="F2276" t="s">
        <v>31</v>
      </c>
      <c r="G2276" t="s">
        <v>56</v>
      </c>
      <c r="H2276" t="s">
        <v>33</v>
      </c>
      <c r="I2276" t="s">
        <v>34</v>
      </c>
      <c r="J2276" t="s">
        <v>65</v>
      </c>
      <c r="K2276" s="1">
        <v>17724</v>
      </c>
      <c r="L2276" t="s">
        <v>36</v>
      </c>
      <c r="M2276" t="s">
        <v>48</v>
      </c>
      <c r="N2276" t="s">
        <v>72</v>
      </c>
      <c r="O2276" t="s">
        <v>67</v>
      </c>
      <c r="P2276" t="s">
        <v>40</v>
      </c>
      <c r="Q2276">
        <v>1</v>
      </c>
      <c r="R2276" s="1">
        <v>45097</v>
      </c>
      <c r="S2276">
        <v>1</v>
      </c>
      <c r="T2276">
        <v>2</v>
      </c>
      <c r="U2276">
        <v>2</v>
      </c>
      <c r="V2276" s="1">
        <v>44915</v>
      </c>
      <c r="W2276" t="s">
        <v>50</v>
      </c>
      <c r="X2276" t="s">
        <v>51</v>
      </c>
      <c r="Y2276" t="s">
        <v>52</v>
      </c>
      <c r="Z2276">
        <v>1</v>
      </c>
      <c r="AA2276">
        <v>729.03</v>
      </c>
      <c r="AB2276">
        <v>71</v>
      </c>
      <c r="AC2276" t="str" cm="1">
        <f t="array" ref="AC2276">_xlfn.IFS(AB2276 &lt;=29, "Young Adult", AB2276 &lt;=44, "Adult", AB2276 &lt;=59, "Middle Age", AB2276 &gt; 59, "Old")</f>
        <v>Old</v>
      </c>
      <c r="AD2276">
        <f t="shared" ca="1" si="70"/>
        <v>6</v>
      </c>
      <c r="AE2276" t="str" cm="1">
        <f t="array" ref="AE2276">_xlfn.IFS(S2276 &lt; 3, "Low", S2276 &lt;= 4, "Medium", S2276 &gt; 4, "High")</f>
        <v>Low</v>
      </c>
      <c r="AF2276" t="str" cm="1">
        <f t="array" ref="AF2276">_xlfn.IFS(T2276 &lt; 3, "Unsatisfied", T2276 &lt;= 4, "Neutral", T2276 &gt; 4, "Satisfied" )</f>
        <v>Unsatisfied</v>
      </c>
      <c r="AG2276" t="str" cm="1">
        <f t="array" ref="AG2276">_xlfn.IFS(Q2276 &lt; 3, "Needs Improvement", Q2276 &lt;= 4, "Good", Q2276 &gt; 4, "Excellent" )</f>
        <v>Needs Improvement</v>
      </c>
      <c r="AH2276" t="str">
        <f t="shared" si="71"/>
        <v>Needs Improvement</v>
      </c>
    </row>
    <row r="2277" spans="1:34" x14ac:dyDescent="0.35">
      <c r="A2277">
        <v>2801</v>
      </c>
      <c r="B2277" s="1">
        <v>44572</v>
      </c>
      <c r="C2277" t="s">
        <v>28</v>
      </c>
      <c r="D2277" t="s">
        <v>87</v>
      </c>
      <c r="E2277" t="s">
        <v>30</v>
      </c>
      <c r="F2277" t="s">
        <v>55</v>
      </c>
      <c r="G2277" t="s">
        <v>32</v>
      </c>
      <c r="H2277" t="s">
        <v>33</v>
      </c>
      <c r="I2277" t="s">
        <v>34</v>
      </c>
      <c r="J2277" t="s">
        <v>70</v>
      </c>
      <c r="K2277" s="1">
        <v>34970</v>
      </c>
      <c r="L2277" t="s">
        <v>36</v>
      </c>
      <c r="M2277" t="s">
        <v>48</v>
      </c>
      <c r="N2277" t="s">
        <v>38</v>
      </c>
      <c r="O2277" t="s">
        <v>77</v>
      </c>
      <c r="P2277" t="s">
        <v>40</v>
      </c>
      <c r="Q2277">
        <v>5</v>
      </c>
      <c r="R2277" s="1">
        <v>44824</v>
      </c>
      <c r="S2277">
        <v>1</v>
      </c>
      <c r="T2277">
        <v>3</v>
      </c>
      <c r="U2277">
        <v>4</v>
      </c>
      <c r="V2277" s="1">
        <v>45091</v>
      </c>
      <c r="W2277" t="s">
        <v>41</v>
      </c>
      <c r="X2277" t="s">
        <v>51</v>
      </c>
      <c r="Y2277" t="s">
        <v>52</v>
      </c>
      <c r="Z2277">
        <v>4</v>
      </c>
      <c r="AA2277">
        <v>449.65</v>
      </c>
      <c r="AB2277">
        <v>27</v>
      </c>
      <c r="AC2277" t="str" cm="1">
        <f t="array" ref="AC2277">_xlfn.IFS(AB2277 &lt;=29, "Young Adult", AB2277 &lt;=44, "Adult", AB2277 &lt;=59, "Middle Age", AB2277 &gt; 59, "Old")</f>
        <v>Young Adult</v>
      </c>
      <c r="AD2277">
        <f t="shared" ca="1" si="70"/>
        <v>4</v>
      </c>
      <c r="AE2277" t="str" cm="1">
        <f t="array" ref="AE2277">_xlfn.IFS(S2277 &lt; 3, "Low", S2277 &lt;= 4, "Medium", S2277 &gt; 4, "High")</f>
        <v>Low</v>
      </c>
      <c r="AF2277" t="str" cm="1">
        <f t="array" ref="AF2277">_xlfn.IFS(T2277 &lt; 3, "Unsatisfied", T2277 &lt;= 4, "Neutral", T2277 &gt; 4, "Satisfied" )</f>
        <v>Neutral</v>
      </c>
      <c r="AG2277" t="str" cm="1">
        <f t="array" ref="AG2277">_xlfn.IFS(Q2277 &lt; 3, "Needs Improvement", Q2277 &lt;= 4, "Good", Q2277 &gt; 4, "Excellent" )</f>
        <v>Excellent</v>
      </c>
      <c r="AH2277" t="str">
        <f t="shared" si="71"/>
        <v>Needs Improvement</v>
      </c>
    </row>
    <row r="2278" spans="1:34" x14ac:dyDescent="0.35">
      <c r="A2278">
        <v>2802</v>
      </c>
      <c r="B2278" s="1">
        <v>44150</v>
      </c>
      <c r="C2278" t="s">
        <v>28</v>
      </c>
      <c r="D2278" t="s">
        <v>81</v>
      </c>
      <c r="E2278" t="s">
        <v>30</v>
      </c>
      <c r="F2278" t="s">
        <v>31</v>
      </c>
      <c r="G2278" t="s">
        <v>32</v>
      </c>
      <c r="H2278" t="s">
        <v>46</v>
      </c>
      <c r="I2278" t="s">
        <v>34</v>
      </c>
      <c r="J2278" t="s">
        <v>65</v>
      </c>
      <c r="K2278" s="1">
        <v>28348</v>
      </c>
      <c r="L2278" t="s">
        <v>36</v>
      </c>
      <c r="M2278" t="s">
        <v>37</v>
      </c>
      <c r="N2278" t="s">
        <v>38</v>
      </c>
      <c r="O2278" t="s">
        <v>67</v>
      </c>
      <c r="P2278" t="s">
        <v>40</v>
      </c>
      <c r="Q2278">
        <v>4</v>
      </c>
      <c r="R2278" s="1">
        <v>45108</v>
      </c>
      <c r="S2278">
        <v>2</v>
      </c>
      <c r="T2278">
        <v>3</v>
      </c>
      <c r="U2278">
        <v>5</v>
      </c>
      <c r="V2278" s="1">
        <v>45037</v>
      </c>
      <c r="W2278" t="s">
        <v>68</v>
      </c>
      <c r="X2278" t="s">
        <v>51</v>
      </c>
      <c r="Y2278" t="s">
        <v>73</v>
      </c>
      <c r="Z2278">
        <v>3</v>
      </c>
      <c r="AA2278">
        <v>213.38</v>
      </c>
      <c r="AB2278">
        <v>43</v>
      </c>
      <c r="AC2278" t="str" cm="1">
        <f t="array" ref="AC2278">_xlfn.IFS(AB2278 &lt;=29, "Young Adult", AB2278 &lt;=44, "Adult", AB2278 &lt;=59, "Middle Age", AB2278 &gt; 59, "Old")</f>
        <v>Adult</v>
      </c>
      <c r="AD2278">
        <f t="shared" ca="1" si="70"/>
        <v>5</v>
      </c>
      <c r="AE2278" t="str" cm="1">
        <f t="array" ref="AE2278">_xlfn.IFS(S2278 &lt; 3, "Low", S2278 &lt;= 4, "Medium", S2278 &gt; 4, "High")</f>
        <v>Low</v>
      </c>
      <c r="AF2278" t="str" cm="1">
        <f t="array" ref="AF2278">_xlfn.IFS(T2278 &lt; 3, "Unsatisfied", T2278 &lt;= 4, "Neutral", T2278 &gt; 4, "Satisfied" )</f>
        <v>Neutral</v>
      </c>
      <c r="AG2278" t="str" cm="1">
        <f t="array" ref="AG2278">_xlfn.IFS(Q2278 &lt; 3, "Needs Improvement", Q2278 &lt;= 4, "Good", Q2278 &gt; 4, "Excellent" )</f>
        <v>Good</v>
      </c>
      <c r="AH2278" t="str">
        <f t="shared" si="71"/>
        <v>Needs Improvement</v>
      </c>
    </row>
    <row r="2279" spans="1:34" x14ac:dyDescent="0.35">
      <c r="A2279">
        <v>2803</v>
      </c>
      <c r="B2279" s="1">
        <v>43959</v>
      </c>
      <c r="C2279" t="s">
        <v>28</v>
      </c>
      <c r="D2279" t="s">
        <v>54</v>
      </c>
      <c r="E2279" t="s">
        <v>30</v>
      </c>
      <c r="F2279" t="s">
        <v>46</v>
      </c>
      <c r="G2279" t="s">
        <v>56</v>
      </c>
      <c r="H2279" t="s">
        <v>46</v>
      </c>
      <c r="I2279" t="s">
        <v>34</v>
      </c>
      <c r="J2279" t="s">
        <v>65</v>
      </c>
      <c r="K2279" s="1">
        <v>23988</v>
      </c>
      <c r="L2279" t="s">
        <v>36</v>
      </c>
      <c r="M2279" t="s">
        <v>37</v>
      </c>
      <c r="N2279" t="s">
        <v>84</v>
      </c>
      <c r="O2279" t="s">
        <v>67</v>
      </c>
      <c r="P2279" t="s">
        <v>40</v>
      </c>
      <c r="Q2279">
        <v>5</v>
      </c>
      <c r="R2279" s="1">
        <v>44869</v>
      </c>
      <c r="S2279">
        <v>4</v>
      </c>
      <c r="T2279">
        <v>4</v>
      </c>
      <c r="U2279">
        <v>5</v>
      </c>
      <c r="V2279" s="1">
        <v>44955</v>
      </c>
      <c r="W2279" t="s">
        <v>41</v>
      </c>
      <c r="X2279" t="s">
        <v>42</v>
      </c>
      <c r="Y2279" t="s">
        <v>43</v>
      </c>
      <c r="Z2279">
        <v>4</v>
      </c>
      <c r="AA2279">
        <v>106.21</v>
      </c>
      <c r="AB2279">
        <v>55</v>
      </c>
      <c r="AC2279" t="str" cm="1">
        <f t="array" ref="AC2279">_xlfn.IFS(AB2279 &lt;=29, "Young Adult", AB2279 &lt;=44, "Adult", AB2279 &lt;=59, "Middle Age", AB2279 &gt; 59, "Old")</f>
        <v>Middle Age</v>
      </c>
      <c r="AD2279">
        <f t="shared" ca="1" si="70"/>
        <v>6</v>
      </c>
      <c r="AE2279" t="str" cm="1">
        <f t="array" ref="AE2279">_xlfn.IFS(S2279 &lt; 3, "Low", S2279 &lt;= 4, "Medium", S2279 &gt; 4, "High")</f>
        <v>Medium</v>
      </c>
      <c r="AF2279" t="str" cm="1">
        <f t="array" ref="AF2279">_xlfn.IFS(T2279 &lt; 3, "Unsatisfied", T2279 &lt;= 4, "Neutral", T2279 &gt; 4, "Satisfied" )</f>
        <v>Neutral</v>
      </c>
      <c r="AG2279" t="str" cm="1">
        <f t="array" ref="AG2279">_xlfn.IFS(Q2279 &lt; 3, "Needs Improvement", Q2279 &lt;= 4, "Good", Q2279 &gt; 4, "Excellent" )</f>
        <v>Excellent</v>
      </c>
      <c r="AH2279" t="str">
        <f t="shared" si="71"/>
        <v>Needs Improvement</v>
      </c>
    </row>
    <row r="2280" spans="1:34" x14ac:dyDescent="0.35">
      <c r="A2280">
        <v>2804</v>
      </c>
      <c r="B2280" s="1">
        <v>43534</v>
      </c>
      <c r="C2280" t="s">
        <v>106</v>
      </c>
      <c r="D2280" t="s">
        <v>85</v>
      </c>
      <c r="E2280" t="s">
        <v>30</v>
      </c>
      <c r="F2280" t="s">
        <v>46</v>
      </c>
      <c r="G2280" t="s">
        <v>56</v>
      </c>
      <c r="H2280" t="s">
        <v>55</v>
      </c>
      <c r="I2280" t="s">
        <v>34</v>
      </c>
      <c r="J2280" t="s">
        <v>96</v>
      </c>
      <c r="K2280" s="1">
        <v>19419</v>
      </c>
      <c r="L2280" t="s">
        <v>36</v>
      </c>
      <c r="M2280" t="s">
        <v>48</v>
      </c>
      <c r="N2280" t="s">
        <v>49</v>
      </c>
      <c r="O2280" t="s">
        <v>67</v>
      </c>
      <c r="P2280" t="s">
        <v>40</v>
      </c>
      <c r="Q2280">
        <v>4</v>
      </c>
      <c r="R2280" s="1">
        <v>44900</v>
      </c>
      <c r="S2280">
        <v>5</v>
      </c>
      <c r="T2280">
        <v>4</v>
      </c>
      <c r="U2280">
        <v>2</v>
      </c>
      <c r="V2280" s="1">
        <v>44952</v>
      </c>
      <c r="W2280" t="s">
        <v>41</v>
      </c>
      <c r="X2280" t="s">
        <v>42</v>
      </c>
      <c r="Y2280" t="s">
        <v>63</v>
      </c>
      <c r="Z2280">
        <v>5</v>
      </c>
      <c r="AA2280">
        <v>483.07</v>
      </c>
      <c r="AB2280">
        <v>66</v>
      </c>
      <c r="AC2280" t="str" cm="1">
        <f t="array" ref="AC2280">_xlfn.IFS(AB2280 &lt;=29, "Young Adult", AB2280 &lt;=44, "Adult", AB2280 &lt;=59, "Middle Age", AB2280 &gt; 59, "Old")</f>
        <v>Old</v>
      </c>
      <c r="AD2280">
        <f t="shared" ca="1" si="70"/>
        <v>7</v>
      </c>
      <c r="AE2280" t="str" cm="1">
        <f t="array" ref="AE2280">_xlfn.IFS(S2280 &lt; 3, "Low", S2280 &lt;= 4, "Medium", S2280 &gt; 4, "High")</f>
        <v>High</v>
      </c>
      <c r="AF2280" t="str" cm="1">
        <f t="array" ref="AF2280">_xlfn.IFS(T2280 &lt; 3, "Unsatisfied", T2280 &lt;= 4, "Neutral", T2280 &gt; 4, "Satisfied" )</f>
        <v>Neutral</v>
      </c>
      <c r="AG2280" t="str" cm="1">
        <f t="array" ref="AG2280">_xlfn.IFS(Q2280 &lt; 3, "Needs Improvement", Q2280 &lt;= 4, "Good", Q2280 &gt; 4, "Excellent" )</f>
        <v>Good</v>
      </c>
      <c r="AH2280" t="str">
        <f t="shared" si="71"/>
        <v>Effective</v>
      </c>
    </row>
    <row r="2281" spans="1:34" x14ac:dyDescent="0.35">
      <c r="A2281">
        <v>2805</v>
      </c>
      <c r="B2281" s="1">
        <v>44670</v>
      </c>
      <c r="C2281" t="s">
        <v>106</v>
      </c>
      <c r="D2281" t="s">
        <v>64</v>
      </c>
      <c r="E2281" t="s">
        <v>30</v>
      </c>
      <c r="F2281" t="s">
        <v>55</v>
      </c>
      <c r="G2281" t="s">
        <v>32</v>
      </c>
      <c r="H2281" t="s">
        <v>46</v>
      </c>
      <c r="I2281" t="s">
        <v>34</v>
      </c>
      <c r="J2281" t="s">
        <v>70</v>
      </c>
      <c r="K2281" s="1">
        <v>32354</v>
      </c>
      <c r="L2281" t="s">
        <v>36</v>
      </c>
      <c r="M2281" t="s">
        <v>48</v>
      </c>
      <c r="N2281" t="s">
        <v>38</v>
      </c>
      <c r="O2281" t="s">
        <v>39</v>
      </c>
      <c r="P2281" t="s">
        <v>40</v>
      </c>
      <c r="Q2281">
        <v>1</v>
      </c>
      <c r="R2281" s="1">
        <v>45065</v>
      </c>
      <c r="S2281">
        <v>5</v>
      </c>
      <c r="T2281">
        <v>3</v>
      </c>
      <c r="U2281">
        <v>2</v>
      </c>
      <c r="V2281" s="1">
        <v>45125</v>
      </c>
      <c r="W2281" t="s">
        <v>62</v>
      </c>
      <c r="X2281" t="s">
        <v>42</v>
      </c>
      <c r="Y2281" t="s">
        <v>73</v>
      </c>
      <c r="Z2281">
        <v>2</v>
      </c>
      <c r="AA2281">
        <v>515.30999999999995</v>
      </c>
      <c r="AB2281">
        <v>34</v>
      </c>
      <c r="AC2281" t="str" cm="1">
        <f t="array" ref="AC2281">_xlfn.IFS(AB2281 &lt;=29, "Young Adult", AB2281 &lt;=44, "Adult", AB2281 &lt;=59, "Middle Age", AB2281 &gt; 59, "Old")</f>
        <v>Adult</v>
      </c>
      <c r="AD2281">
        <f t="shared" ca="1" si="70"/>
        <v>4</v>
      </c>
      <c r="AE2281" t="str" cm="1">
        <f t="array" ref="AE2281">_xlfn.IFS(S2281 &lt; 3, "Low", S2281 &lt;= 4, "Medium", S2281 &gt; 4, "High")</f>
        <v>High</v>
      </c>
      <c r="AF2281" t="str" cm="1">
        <f t="array" ref="AF2281">_xlfn.IFS(T2281 &lt; 3, "Unsatisfied", T2281 &lt;= 4, "Neutral", T2281 &gt; 4, "Satisfied" )</f>
        <v>Neutral</v>
      </c>
      <c r="AG2281" t="str" cm="1">
        <f t="array" ref="AG2281">_xlfn.IFS(Q2281 &lt; 3, "Needs Improvement", Q2281 &lt;= 4, "Good", Q2281 &gt; 4, "Excellent" )</f>
        <v>Needs Improvement</v>
      </c>
      <c r="AH2281" t="str">
        <f t="shared" si="71"/>
        <v>Needs Improvement</v>
      </c>
    </row>
    <row r="2282" spans="1:34" x14ac:dyDescent="0.35">
      <c r="A2282">
        <v>2806</v>
      </c>
      <c r="B2282" s="1">
        <v>43799</v>
      </c>
      <c r="C2282" t="s">
        <v>106</v>
      </c>
      <c r="D2282" t="s">
        <v>74</v>
      </c>
      <c r="E2282" t="s">
        <v>30</v>
      </c>
      <c r="F2282" t="s">
        <v>55</v>
      </c>
      <c r="G2282" t="s">
        <v>45</v>
      </c>
      <c r="H2282" t="s">
        <v>46</v>
      </c>
      <c r="I2282" t="s">
        <v>34</v>
      </c>
      <c r="J2282" t="s">
        <v>102</v>
      </c>
      <c r="K2282" s="1">
        <v>22819</v>
      </c>
      <c r="L2282" t="s">
        <v>36</v>
      </c>
      <c r="M2282" t="s">
        <v>37</v>
      </c>
      <c r="N2282" t="s">
        <v>84</v>
      </c>
      <c r="O2282" t="s">
        <v>77</v>
      </c>
      <c r="P2282" t="s">
        <v>40</v>
      </c>
      <c r="Q2282">
        <v>2</v>
      </c>
      <c r="R2282" s="1">
        <v>45030</v>
      </c>
      <c r="S2282">
        <v>1</v>
      </c>
      <c r="T2282">
        <v>3</v>
      </c>
      <c r="U2282">
        <v>1</v>
      </c>
      <c r="V2282" s="1">
        <v>45073</v>
      </c>
      <c r="W2282" t="s">
        <v>92</v>
      </c>
      <c r="X2282" t="s">
        <v>42</v>
      </c>
      <c r="Y2282" t="s">
        <v>52</v>
      </c>
      <c r="Z2282">
        <v>5</v>
      </c>
      <c r="AA2282">
        <v>290.8</v>
      </c>
      <c r="AB2282">
        <v>57</v>
      </c>
      <c r="AC2282" t="str" cm="1">
        <f t="array" ref="AC2282">_xlfn.IFS(AB2282 &lt;=29, "Young Adult", AB2282 &lt;=44, "Adult", AB2282 &lt;=59, "Middle Age", AB2282 &gt; 59, "Old")</f>
        <v>Middle Age</v>
      </c>
      <c r="AD2282">
        <f t="shared" ca="1" si="70"/>
        <v>6</v>
      </c>
      <c r="AE2282" t="str" cm="1">
        <f t="array" ref="AE2282">_xlfn.IFS(S2282 &lt; 3, "Low", S2282 &lt;= 4, "Medium", S2282 &gt; 4, "High")</f>
        <v>Low</v>
      </c>
      <c r="AF2282" t="str" cm="1">
        <f t="array" ref="AF2282">_xlfn.IFS(T2282 &lt; 3, "Unsatisfied", T2282 &lt;= 4, "Neutral", T2282 &gt; 4, "Satisfied" )</f>
        <v>Neutral</v>
      </c>
      <c r="AG2282" t="str" cm="1">
        <f t="array" ref="AG2282">_xlfn.IFS(Q2282 &lt; 3, "Needs Improvement", Q2282 &lt;= 4, "Good", Q2282 &gt; 4, "Excellent" )</f>
        <v>Needs Improvement</v>
      </c>
      <c r="AH2282" t="str">
        <f t="shared" si="71"/>
        <v>Needs Improvement</v>
      </c>
    </row>
    <row r="2283" spans="1:34" x14ac:dyDescent="0.35">
      <c r="A2283">
        <v>2807</v>
      </c>
      <c r="B2283" s="1">
        <v>44383</v>
      </c>
      <c r="C2283" t="s">
        <v>106</v>
      </c>
      <c r="D2283" t="s">
        <v>69</v>
      </c>
      <c r="E2283" t="s">
        <v>108</v>
      </c>
      <c r="F2283" t="s">
        <v>46</v>
      </c>
      <c r="G2283" t="s">
        <v>45</v>
      </c>
      <c r="H2283" t="s">
        <v>46</v>
      </c>
      <c r="I2283" t="s">
        <v>34</v>
      </c>
      <c r="J2283" t="s">
        <v>101</v>
      </c>
      <c r="K2283" s="1">
        <v>28232</v>
      </c>
      <c r="L2283" t="s">
        <v>36</v>
      </c>
      <c r="M2283" t="s">
        <v>37</v>
      </c>
      <c r="N2283" t="s">
        <v>38</v>
      </c>
      <c r="O2283" t="s">
        <v>67</v>
      </c>
      <c r="P2283" t="s">
        <v>40</v>
      </c>
      <c r="Q2283">
        <v>2</v>
      </c>
      <c r="R2283" s="1">
        <v>44939</v>
      </c>
      <c r="S2283">
        <v>3</v>
      </c>
      <c r="T2283">
        <v>2</v>
      </c>
      <c r="U2283">
        <v>4</v>
      </c>
      <c r="V2283" s="1">
        <v>45032</v>
      </c>
      <c r="W2283" t="s">
        <v>50</v>
      </c>
      <c r="X2283" t="s">
        <v>42</v>
      </c>
      <c r="Y2283" t="s">
        <v>73</v>
      </c>
      <c r="Z2283">
        <v>4</v>
      </c>
      <c r="AA2283">
        <v>977.46</v>
      </c>
      <c r="AB2283">
        <v>44</v>
      </c>
      <c r="AC2283" t="str" cm="1">
        <f t="array" ref="AC2283">_xlfn.IFS(AB2283 &lt;=29, "Young Adult", AB2283 &lt;=44, "Adult", AB2283 &lt;=59, "Middle Age", AB2283 &gt; 59, "Old")</f>
        <v>Adult</v>
      </c>
      <c r="AD2283">
        <f t="shared" ca="1" si="70"/>
        <v>4</v>
      </c>
      <c r="AE2283" t="str" cm="1">
        <f t="array" ref="AE2283">_xlfn.IFS(S2283 &lt; 3, "Low", S2283 &lt;= 4, "Medium", S2283 &gt; 4, "High")</f>
        <v>Medium</v>
      </c>
      <c r="AF2283" t="str" cm="1">
        <f t="array" ref="AF2283">_xlfn.IFS(T2283 &lt; 3, "Unsatisfied", T2283 &lt;= 4, "Neutral", T2283 &gt; 4, "Satisfied" )</f>
        <v>Unsatisfied</v>
      </c>
      <c r="AG2283" t="str" cm="1">
        <f t="array" ref="AG2283">_xlfn.IFS(Q2283 &lt; 3, "Needs Improvement", Q2283 &lt;= 4, "Good", Q2283 &gt; 4, "Excellent" )</f>
        <v>Needs Improvement</v>
      </c>
      <c r="AH2283" t="str">
        <f t="shared" si="71"/>
        <v>Needs Improvement</v>
      </c>
    </row>
    <row r="2284" spans="1:34" x14ac:dyDescent="0.35">
      <c r="A2284">
        <v>2808</v>
      </c>
      <c r="B2284" s="1">
        <v>43431</v>
      </c>
      <c r="C2284" t="s">
        <v>106</v>
      </c>
      <c r="D2284" t="s">
        <v>29</v>
      </c>
      <c r="E2284" t="s">
        <v>30</v>
      </c>
      <c r="F2284" t="s">
        <v>46</v>
      </c>
      <c r="G2284" t="s">
        <v>56</v>
      </c>
      <c r="H2284" t="s">
        <v>33</v>
      </c>
      <c r="I2284" t="s">
        <v>34</v>
      </c>
      <c r="J2284" t="s">
        <v>109</v>
      </c>
      <c r="K2284" s="1">
        <v>34328</v>
      </c>
      <c r="L2284" t="s">
        <v>36</v>
      </c>
      <c r="M2284" t="s">
        <v>37</v>
      </c>
      <c r="N2284" t="s">
        <v>84</v>
      </c>
      <c r="O2284" t="s">
        <v>77</v>
      </c>
      <c r="P2284" t="s">
        <v>40</v>
      </c>
      <c r="Q2284">
        <v>4</v>
      </c>
      <c r="R2284" s="1">
        <v>44998</v>
      </c>
      <c r="S2284">
        <v>5</v>
      </c>
      <c r="T2284">
        <v>2</v>
      </c>
      <c r="U2284">
        <v>4</v>
      </c>
      <c r="V2284" s="1">
        <v>44827</v>
      </c>
      <c r="W2284" t="s">
        <v>92</v>
      </c>
      <c r="X2284" t="s">
        <v>51</v>
      </c>
      <c r="Y2284" t="s">
        <v>73</v>
      </c>
      <c r="Z2284">
        <v>5</v>
      </c>
      <c r="AA2284">
        <v>105.41</v>
      </c>
      <c r="AB2284">
        <v>25</v>
      </c>
      <c r="AC2284" t="str" cm="1">
        <f t="array" ref="AC2284">_xlfn.IFS(AB2284 &lt;=29, "Young Adult", AB2284 &lt;=44, "Adult", AB2284 &lt;=59, "Middle Age", AB2284 &gt; 59, "Old")</f>
        <v>Young Adult</v>
      </c>
      <c r="AD2284">
        <f t="shared" ca="1" si="70"/>
        <v>7</v>
      </c>
      <c r="AE2284" t="str" cm="1">
        <f t="array" ref="AE2284">_xlfn.IFS(S2284 &lt; 3, "Low", S2284 &lt;= 4, "Medium", S2284 &gt; 4, "High")</f>
        <v>High</v>
      </c>
      <c r="AF2284" t="str" cm="1">
        <f t="array" ref="AF2284">_xlfn.IFS(T2284 &lt; 3, "Unsatisfied", T2284 &lt;= 4, "Neutral", T2284 &gt; 4, "Satisfied" )</f>
        <v>Unsatisfied</v>
      </c>
      <c r="AG2284" t="str" cm="1">
        <f t="array" ref="AG2284">_xlfn.IFS(Q2284 &lt; 3, "Needs Improvement", Q2284 &lt;= 4, "Good", Q2284 &gt; 4, "Excellent" )</f>
        <v>Good</v>
      </c>
      <c r="AH2284" t="str">
        <f t="shared" si="71"/>
        <v>Needs Improvement</v>
      </c>
    </row>
    <row r="2285" spans="1:34" x14ac:dyDescent="0.35">
      <c r="A2285">
        <v>2809</v>
      </c>
      <c r="B2285" s="1">
        <v>44956</v>
      </c>
      <c r="C2285" t="s">
        <v>28</v>
      </c>
      <c r="D2285" t="s">
        <v>74</v>
      </c>
      <c r="E2285" t="s">
        <v>30</v>
      </c>
      <c r="F2285" t="s">
        <v>55</v>
      </c>
      <c r="G2285" t="s">
        <v>32</v>
      </c>
      <c r="H2285" t="s">
        <v>46</v>
      </c>
      <c r="I2285" t="s">
        <v>34</v>
      </c>
      <c r="J2285" t="s">
        <v>89</v>
      </c>
      <c r="K2285" s="1">
        <v>23431</v>
      </c>
      <c r="L2285" t="s">
        <v>36</v>
      </c>
      <c r="M2285" t="s">
        <v>48</v>
      </c>
      <c r="N2285" t="s">
        <v>49</v>
      </c>
      <c r="O2285" t="s">
        <v>61</v>
      </c>
      <c r="P2285" t="s">
        <v>40</v>
      </c>
      <c r="Q2285">
        <v>2</v>
      </c>
      <c r="R2285" s="1">
        <v>44970</v>
      </c>
      <c r="S2285">
        <v>1</v>
      </c>
      <c r="T2285">
        <v>1</v>
      </c>
      <c r="U2285">
        <v>5</v>
      </c>
      <c r="V2285" s="1">
        <v>44916</v>
      </c>
      <c r="W2285" t="s">
        <v>68</v>
      </c>
      <c r="X2285" t="s">
        <v>42</v>
      </c>
      <c r="Y2285" t="s">
        <v>43</v>
      </c>
      <c r="Z2285">
        <v>2</v>
      </c>
      <c r="AA2285">
        <v>856.23</v>
      </c>
      <c r="AB2285">
        <v>59</v>
      </c>
      <c r="AC2285" t="str" cm="1">
        <f t="array" ref="AC2285">_xlfn.IFS(AB2285 &lt;=29, "Young Adult", AB2285 &lt;=44, "Adult", AB2285 &lt;=59, "Middle Age", AB2285 &gt; 59, "Old")</f>
        <v>Middle Age</v>
      </c>
      <c r="AD2285">
        <f t="shared" ca="1" si="70"/>
        <v>3</v>
      </c>
      <c r="AE2285" t="str" cm="1">
        <f t="array" ref="AE2285">_xlfn.IFS(S2285 &lt; 3, "Low", S2285 &lt;= 4, "Medium", S2285 &gt; 4, "High")</f>
        <v>Low</v>
      </c>
      <c r="AF2285" t="str" cm="1">
        <f t="array" ref="AF2285">_xlfn.IFS(T2285 &lt; 3, "Unsatisfied", T2285 &lt;= 4, "Neutral", T2285 &gt; 4, "Satisfied" )</f>
        <v>Unsatisfied</v>
      </c>
      <c r="AG2285" t="str" cm="1">
        <f t="array" ref="AG2285">_xlfn.IFS(Q2285 &lt; 3, "Needs Improvement", Q2285 &lt;= 4, "Good", Q2285 &gt; 4, "Excellent" )</f>
        <v>Needs Improvement</v>
      </c>
      <c r="AH2285" t="str">
        <f t="shared" si="71"/>
        <v>Needs Improvement</v>
      </c>
    </row>
    <row r="2286" spans="1:34" x14ac:dyDescent="0.35">
      <c r="A2286">
        <v>2810</v>
      </c>
      <c r="B2286" s="1">
        <v>44882</v>
      </c>
      <c r="C2286" t="s">
        <v>28</v>
      </c>
      <c r="D2286" t="s">
        <v>81</v>
      </c>
      <c r="E2286" t="s">
        <v>30</v>
      </c>
      <c r="F2286" t="s">
        <v>55</v>
      </c>
      <c r="G2286" t="s">
        <v>45</v>
      </c>
      <c r="H2286" t="s">
        <v>46</v>
      </c>
      <c r="I2286" t="s">
        <v>34</v>
      </c>
      <c r="J2286" t="s">
        <v>70</v>
      </c>
      <c r="K2286" s="1">
        <v>21650</v>
      </c>
      <c r="L2286" t="s">
        <v>36</v>
      </c>
      <c r="M2286" t="s">
        <v>48</v>
      </c>
      <c r="N2286" t="s">
        <v>60</v>
      </c>
      <c r="O2286" t="s">
        <v>67</v>
      </c>
      <c r="P2286" t="s">
        <v>40</v>
      </c>
      <c r="Q2286">
        <v>4</v>
      </c>
      <c r="R2286" s="1">
        <v>45120</v>
      </c>
      <c r="S2286">
        <v>2</v>
      </c>
      <c r="T2286">
        <v>5</v>
      </c>
      <c r="U2286">
        <v>5</v>
      </c>
      <c r="V2286" s="1">
        <v>45021</v>
      </c>
      <c r="W2286" t="s">
        <v>68</v>
      </c>
      <c r="X2286" t="s">
        <v>42</v>
      </c>
      <c r="Y2286" t="s">
        <v>52</v>
      </c>
      <c r="Z2286">
        <v>3</v>
      </c>
      <c r="AA2286">
        <v>964.33</v>
      </c>
      <c r="AB2286">
        <v>63</v>
      </c>
      <c r="AC2286" t="str" cm="1">
        <f t="array" ref="AC2286">_xlfn.IFS(AB2286 &lt;=29, "Young Adult", AB2286 &lt;=44, "Adult", AB2286 &lt;=59, "Middle Age", AB2286 &gt; 59, "Old")</f>
        <v>Old</v>
      </c>
      <c r="AD2286">
        <f t="shared" ca="1" si="70"/>
        <v>3</v>
      </c>
      <c r="AE2286" t="str" cm="1">
        <f t="array" ref="AE2286">_xlfn.IFS(S2286 &lt; 3, "Low", S2286 &lt;= 4, "Medium", S2286 &gt; 4, "High")</f>
        <v>Low</v>
      </c>
      <c r="AF2286" t="str" cm="1">
        <f t="array" ref="AF2286">_xlfn.IFS(T2286 &lt; 3, "Unsatisfied", T2286 &lt;= 4, "Neutral", T2286 &gt; 4, "Satisfied" )</f>
        <v>Satisfied</v>
      </c>
      <c r="AG2286" t="str" cm="1">
        <f t="array" ref="AG2286">_xlfn.IFS(Q2286 &lt; 3, "Needs Improvement", Q2286 &lt;= 4, "Good", Q2286 &gt; 4, "Excellent" )</f>
        <v>Good</v>
      </c>
      <c r="AH2286" t="str">
        <f t="shared" si="71"/>
        <v>Needs Improvement</v>
      </c>
    </row>
    <row r="2287" spans="1:34" x14ac:dyDescent="0.35">
      <c r="A2287">
        <v>2811</v>
      </c>
      <c r="B2287" s="1">
        <v>43325</v>
      </c>
      <c r="C2287" t="s">
        <v>28</v>
      </c>
      <c r="D2287" t="s">
        <v>54</v>
      </c>
      <c r="E2287" t="s">
        <v>30</v>
      </c>
      <c r="F2287" t="s">
        <v>46</v>
      </c>
      <c r="G2287" t="s">
        <v>45</v>
      </c>
      <c r="H2287" t="s">
        <v>55</v>
      </c>
      <c r="I2287" t="s">
        <v>34</v>
      </c>
      <c r="J2287" t="s">
        <v>70</v>
      </c>
      <c r="K2287" s="1">
        <v>35068</v>
      </c>
      <c r="L2287" t="s">
        <v>36</v>
      </c>
      <c r="M2287" t="s">
        <v>48</v>
      </c>
      <c r="N2287" t="s">
        <v>49</v>
      </c>
      <c r="O2287" t="s">
        <v>39</v>
      </c>
      <c r="P2287" t="s">
        <v>40</v>
      </c>
      <c r="Q2287">
        <v>2</v>
      </c>
      <c r="R2287" s="1">
        <v>45029</v>
      </c>
      <c r="S2287">
        <v>3</v>
      </c>
      <c r="T2287">
        <v>4</v>
      </c>
      <c r="U2287">
        <v>3</v>
      </c>
      <c r="V2287" s="1">
        <v>44869</v>
      </c>
      <c r="W2287" t="s">
        <v>68</v>
      </c>
      <c r="X2287" t="s">
        <v>51</v>
      </c>
      <c r="Y2287" t="s">
        <v>63</v>
      </c>
      <c r="Z2287">
        <v>3</v>
      </c>
      <c r="AA2287">
        <v>589.88</v>
      </c>
      <c r="AB2287">
        <v>22</v>
      </c>
      <c r="AC2287" t="str" cm="1">
        <f t="array" ref="AC2287">_xlfn.IFS(AB2287 &lt;=29, "Young Adult", AB2287 &lt;=44, "Adult", AB2287 &lt;=59, "Middle Age", AB2287 &gt; 59, "Old")</f>
        <v>Young Adult</v>
      </c>
      <c r="AD2287">
        <f t="shared" ca="1" si="70"/>
        <v>7</v>
      </c>
      <c r="AE2287" t="str" cm="1">
        <f t="array" ref="AE2287">_xlfn.IFS(S2287 &lt; 3, "Low", S2287 &lt;= 4, "Medium", S2287 &gt; 4, "High")</f>
        <v>Medium</v>
      </c>
      <c r="AF2287" t="str" cm="1">
        <f t="array" ref="AF2287">_xlfn.IFS(T2287 &lt; 3, "Unsatisfied", T2287 &lt;= 4, "Neutral", T2287 &gt; 4, "Satisfied" )</f>
        <v>Neutral</v>
      </c>
      <c r="AG2287" t="str" cm="1">
        <f t="array" ref="AG2287">_xlfn.IFS(Q2287 &lt; 3, "Needs Improvement", Q2287 &lt;= 4, "Good", Q2287 &gt; 4, "Excellent" )</f>
        <v>Needs Improvement</v>
      </c>
      <c r="AH2287" t="str">
        <f t="shared" si="71"/>
        <v>Needs Improvement</v>
      </c>
    </row>
    <row r="2288" spans="1:34" x14ac:dyDescent="0.35">
      <c r="A2288">
        <v>2812</v>
      </c>
      <c r="B2288" s="1">
        <v>44379</v>
      </c>
      <c r="C2288" t="s">
        <v>28</v>
      </c>
      <c r="D2288" t="s">
        <v>69</v>
      </c>
      <c r="E2288" t="s">
        <v>108</v>
      </c>
      <c r="F2288" t="s">
        <v>46</v>
      </c>
      <c r="G2288" t="s">
        <v>56</v>
      </c>
      <c r="H2288" t="s">
        <v>33</v>
      </c>
      <c r="I2288" t="s">
        <v>34</v>
      </c>
      <c r="J2288" t="s">
        <v>75</v>
      </c>
      <c r="K2288" s="1">
        <v>16938</v>
      </c>
      <c r="L2288" t="s">
        <v>36</v>
      </c>
      <c r="M2288" t="s">
        <v>48</v>
      </c>
      <c r="N2288" t="s">
        <v>38</v>
      </c>
      <c r="O2288" t="s">
        <v>77</v>
      </c>
      <c r="P2288" t="s">
        <v>40</v>
      </c>
      <c r="Q2288">
        <v>4</v>
      </c>
      <c r="R2288" s="1">
        <v>44787</v>
      </c>
      <c r="S2288">
        <v>3</v>
      </c>
      <c r="T2288">
        <v>2</v>
      </c>
      <c r="U2288">
        <v>5</v>
      </c>
      <c r="V2288" s="1">
        <v>44890</v>
      </c>
      <c r="W2288" t="s">
        <v>41</v>
      </c>
      <c r="X2288" t="s">
        <v>51</v>
      </c>
      <c r="Y2288" t="s">
        <v>52</v>
      </c>
      <c r="Z2288">
        <v>4</v>
      </c>
      <c r="AA2288">
        <v>663.36</v>
      </c>
      <c r="AB2288">
        <v>75</v>
      </c>
      <c r="AC2288" t="str" cm="1">
        <f t="array" ref="AC2288">_xlfn.IFS(AB2288 &lt;=29, "Young Adult", AB2288 &lt;=44, "Adult", AB2288 &lt;=59, "Middle Age", AB2288 &gt; 59, "Old")</f>
        <v>Old</v>
      </c>
      <c r="AD2288">
        <f t="shared" ca="1" si="70"/>
        <v>4</v>
      </c>
      <c r="AE2288" t="str" cm="1">
        <f t="array" ref="AE2288">_xlfn.IFS(S2288 &lt; 3, "Low", S2288 &lt;= 4, "Medium", S2288 &gt; 4, "High")</f>
        <v>Medium</v>
      </c>
      <c r="AF2288" t="str" cm="1">
        <f t="array" ref="AF2288">_xlfn.IFS(T2288 &lt; 3, "Unsatisfied", T2288 &lt;= 4, "Neutral", T2288 &gt; 4, "Satisfied" )</f>
        <v>Unsatisfied</v>
      </c>
      <c r="AG2288" t="str" cm="1">
        <f t="array" ref="AG2288">_xlfn.IFS(Q2288 &lt; 3, "Needs Improvement", Q2288 &lt;= 4, "Good", Q2288 &gt; 4, "Excellent" )</f>
        <v>Good</v>
      </c>
      <c r="AH2288" t="str">
        <f t="shared" si="71"/>
        <v>Needs Improvement</v>
      </c>
    </row>
    <row r="2289" spans="1:34" x14ac:dyDescent="0.35">
      <c r="A2289">
        <v>2813</v>
      </c>
      <c r="B2289" s="1">
        <v>44740</v>
      </c>
      <c r="C2289" t="s">
        <v>28</v>
      </c>
      <c r="D2289" t="s">
        <v>29</v>
      </c>
      <c r="E2289" t="s">
        <v>30</v>
      </c>
      <c r="F2289" t="s">
        <v>31</v>
      </c>
      <c r="G2289" t="s">
        <v>56</v>
      </c>
      <c r="H2289" t="s">
        <v>55</v>
      </c>
      <c r="I2289" t="s">
        <v>34</v>
      </c>
      <c r="J2289" t="s">
        <v>101</v>
      </c>
      <c r="K2289" s="1">
        <v>26903</v>
      </c>
      <c r="L2289" t="s">
        <v>36</v>
      </c>
      <c r="M2289" t="s">
        <v>48</v>
      </c>
      <c r="N2289" t="s">
        <v>60</v>
      </c>
      <c r="O2289" t="s">
        <v>61</v>
      </c>
      <c r="P2289" t="s">
        <v>40</v>
      </c>
      <c r="Q2289">
        <v>1</v>
      </c>
      <c r="R2289" s="1">
        <v>44801</v>
      </c>
      <c r="S2289">
        <v>4</v>
      </c>
      <c r="T2289">
        <v>4</v>
      </c>
      <c r="U2289">
        <v>2</v>
      </c>
      <c r="V2289" s="1">
        <v>45036</v>
      </c>
      <c r="W2289" t="s">
        <v>68</v>
      </c>
      <c r="X2289" t="s">
        <v>42</v>
      </c>
      <c r="Y2289" t="s">
        <v>63</v>
      </c>
      <c r="Z2289">
        <v>2</v>
      </c>
      <c r="AA2289">
        <v>249.88</v>
      </c>
      <c r="AB2289">
        <v>49</v>
      </c>
      <c r="AC2289" t="str" cm="1">
        <f t="array" ref="AC2289">_xlfn.IFS(AB2289 &lt;=29, "Young Adult", AB2289 &lt;=44, "Adult", AB2289 &lt;=59, "Middle Age", AB2289 &gt; 59, "Old")</f>
        <v>Middle Age</v>
      </c>
      <c r="AD2289">
        <f t="shared" ca="1" si="70"/>
        <v>3</v>
      </c>
      <c r="AE2289" t="str" cm="1">
        <f t="array" ref="AE2289">_xlfn.IFS(S2289 &lt; 3, "Low", S2289 &lt;= 4, "Medium", S2289 &gt; 4, "High")</f>
        <v>Medium</v>
      </c>
      <c r="AF2289" t="str" cm="1">
        <f t="array" ref="AF2289">_xlfn.IFS(T2289 &lt; 3, "Unsatisfied", T2289 &lt;= 4, "Neutral", T2289 &gt; 4, "Satisfied" )</f>
        <v>Neutral</v>
      </c>
      <c r="AG2289" t="str" cm="1">
        <f t="array" ref="AG2289">_xlfn.IFS(Q2289 &lt; 3, "Needs Improvement", Q2289 &lt;= 4, "Good", Q2289 &gt; 4, "Excellent" )</f>
        <v>Needs Improvement</v>
      </c>
      <c r="AH2289" t="str">
        <f t="shared" si="71"/>
        <v>Needs Improvement</v>
      </c>
    </row>
    <row r="2290" spans="1:34" x14ac:dyDescent="0.35">
      <c r="A2290">
        <v>2814</v>
      </c>
      <c r="B2290" s="1">
        <v>43490</v>
      </c>
      <c r="C2290" t="s">
        <v>28</v>
      </c>
      <c r="D2290" t="s">
        <v>85</v>
      </c>
      <c r="E2290" t="s">
        <v>30</v>
      </c>
      <c r="F2290" t="s">
        <v>46</v>
      </c>
      <c r="G2290" t="s">
        <v>45</v>
      </c>
      <c r="H2290" t="s">
        <v>33</v>
      </c>
      <c r="I2290" t="s">
        <v>34</v>
      </c>
      <c r="J2290" t="s">
        <v>70</v>
      </c>
      <c r="K2290" s="1">
        <v>27665</v>
      </c>
      <c r="L2290" t="s">
        <v>36</v>
      </c>
      <c r="M2290" t="s">
        <v>48</v>
      </c>
      <c r="N2290" t="s">
        <v>49</v>
      </c>
      <c r="O2290" t="s">
        <v>61</v>
      </c>
      <c r="P2290" t="s">
        <v>40</v>
      </c>
      <c r="Q2290">
        <v>2</v>
      </c>
      <c r="R2290" s="1">
        <v>45120</v>
      </c>
      <c r="S2290">
        <v>4</v>
      </c>
      <c r="T2290">
        <v>1</v>
      </c>
      <c r="U2290">
        <v>1</v>
      </c>
      <c r="V2290" s="1">
        <v>45138</v>
      </c>
      <c r="W2290" t="s">
        <v>41</v>
      </c>
      <c r="X2290" t="s">
        <v>42</v>
      </c>
      <c r="Y2290" t="s">
        <v>73</v>
      </c>
      <c r="Z2290">
        <v>2</v>
      </c>
      <c r="AA2290">
        <v>809.89</v>
      </c>
      <c r="AB2290">
        <v>44</v>
      </c>
      <c r="AC2290" t="str" cm="1">
        <f t="array" ref="AC2290">_xlfn.IFS(AB2290 &lt;=29, "Young Adult", AB2290 &lt;=44, "Adult", AB2290 &lt;=59, "Middle Age", AB2290 &gt; 59, "Old")</f>
        <v>Adult</v>
      </c>
      <c r="AD2290">
        <f t="shared" ca="1" si="70"/>
        <v>7</v>
      </c>
      <c r="AE2290" t="str" cm="1">
        <f t="array" ref="AE2290">_xlfn.IFS(S2290 &lt; 3, "Low", S2290 &lt;= 4, "Medium", S2290 &gt; 4, "High")</f>
        <v>Medium</v>
      </c>
      <c r="AF2290" t="str" cm="1">
        <f t="array" ref="AF2290">_xlfn.IFS(T2290 &lt; 3, "Unsatisfied", T2290 &lt;= 4, "Neutral", T2290 &gt; 4, "Satisfied" )</f>
        <v>Unsatisfied</v>
      </c>
      <c r="AG2290" t="str" cm="1">
        <f t="array" ref="AG2290">_xlfn.IFS(Q2290 &lt; 3, "Needs Improvement", Q2290 &lt;= 4, "Good", Q2290 &gt; 4, "Excellent" )</f>
        <v>Needs Improvement</v>
      </c>
      <c r="AH2290" t="str">
        <f t="shared" si="71"/>
        <v>Needs Improvement</v>
      </c>
    </row>
    <row r="2291" spans="1:34" x14ac:dyDescent="0.35">
      <c r="A2291">
        <v>2815</v>
      </c>
      <c r="B2291" s="1">
        <v>45130</v>
      </c>
      <c r="C2291" t="s">
        <v>28</v>
      </c>
      <c r="D2291" t="s">
        <v>44</v>
      </c>
      <c r="E2291" t="s">
        <v>30</v>
      </c>
      <c r="F2291" t="s">
        <v>31</v>
      </c>
      <c r="G2291" t="s">
        <v>32</v>
      </c>
      <c r="H2291" t="s">
        <v>46</v>
      </c>
      <c r="I2291" t="s">
        <v>34</v>
      </c>
      <c r="J2291" t="s">
        <v>96</v>
      </c>
      <c r="K2291" s="1">
        <v>28700</v>
      </c>
      <c r="L2291" t="s">
        <v>36</v>
      </c>
      <c r="M2291" t="s">
        <v>37</v>
      </c>
      <c r="N2291" t="s">
        <v>84</v>
      </c>
      <c r="O2291" t="s">
        <v>61</v>
      </c>
      <c r="P2291" t="s">
        <v>40</v>
      </c>
      <c r="Q2291">
        <v>4</v>
      </c>
      <c r="R2291" s="1">
        <v>44826</v>
      </c>
      <c r="S2291">
        <v>2</v>
      </c>
      <c r="T2291">
        <v>5</v>
      </c>
      <c r="U2291">
        <v>3</v>
      </c>
      <c r="V2291" s="1">
        <v>45056</v>
      </c>
      <c r="W2291" t="s">
        <v>62</v>
      </c>
      <c r="X2291" t="s">
        <v>42</v>
      </c>
      <c r="Y2291" t="s">
        <v>63</v>
      </c>
      <c r="Z2291">
        <v>5</v>
      </c>
      <c r="AA2291">
        <v>224.58</v>
      </c>
      <c r="AB2291">
        <v>45</v>
      </c>
      <c r="AC2291" t="str" cm="1">
        <f t="array" ref="AC2291">_xlfn.IFS(AB2291 &lt;=29, "Young Adult", AB2291 &lt;=44, "Adult", AB2291 &lt;=59, "Middle Age", AB2291 &gt; 59, "Old")</f>
        <v>Middle Age</v>
      </c>
      <c r="AD2291">
        <f t="shared" ca="1" si="70"/>
        <v>2</v>
      </c>
      <c r="AE2291" t="str" cm="1">
        <f t="array" ref="AE2291">_xlfn.IFS(S2291 &lt; 3, "Low", S2291 &lt;= 4, "Medium", S2291 &gt; 4, "High")</f>
        <v>Low</v>
      </c>
      <c r="AF2291" t="str" cm="1">
        <f t="array" ref="AF2291">_xlfn.IFS(T2291 &lt; 3, "Unsatisfied", T2291 &lt;= 4, "Neutral", T2291 &gt; 4, "Satisfied" )</f>
        <v>Satisfied</v>
      </c>
      <c r="AG2291" t="str" cm="1">
        <f t="array" ref="AG2291">_xlfn.IFS(Q2291 &lt; 3, "Needs Improvement", Q2291 &lt;= 4, "Good", Q2291 &gt; 4, "Excellent" )</f>
        <v>Good</v>
      </c>
      <c r="AH2291" t="str">
        <f t="shared" si="71"/>
        <v>Effective</v>
      </c>
    </row>
    <row r="2292" spans="1:34" x14ac:dyDescent="0.35">
      <c r="A2292">
        <v>2816</v>
      </c>
      <c r="B2292" s="1">
        <v>44767</v>
      </c>
      <c r="C2292" t="s">
        <v>28</v>
      </c>
      <c r="D2292" t="s">
        <v>87</v>
      </c>
      <c r="E2292" t="s">
        <v>30</v>
      </c>
      <c r="F2292" t="s">
        <v>55</v>
      </c>
      <c r="G2292" t="s">
        <v>32</v>
      </c>
      <c r="H2292" t="s">
        <v>33</v>
      </c>
      <c r="I2292" t="s">
        <v>34</v>
      </c>
      <c r="J2292" t="s">
        <v>65</v>
      </c>
      <c r="K2292" s="1">
        <v>33942</v>
      </c>
      <c r="L2292" t="s">
        <v>36</v>
      </c>
      <c r="M2292" t="s">
        <v>37</v>
      </c>
      <c r="N2292" t="s">
        <v>72</v>
      </c>
      <c r="O2292" t="s">
        <v>67</v>
      </c>
      <c r="P2292" t="s">
        <v>40</v>
      </c>
      <c r="Q2292">
        <v>5</v>
      </c>
      <c r="R2292" s="1">
        <v>45120</v>
      </c>
      <c r="S2292">
        <v>4</v>
      </c>
      <c r="T2292">
        <v>2</v>
      </c>
      <c r="U2292">
        <v>4</v>
      </c>
      <c r="V2292" s="1">
        <v>45002</v>
      </c>
      <c r="W2292" t="s">
        <v>62</v>
      </c>
      <c r="X2292" t="s">
        <v>51</v>
      </c>
      <c r="Y2292" t="s">
        <v>52</v>
      </c>
      <c r="Z2292">
        <v>3</v>
      </c>
      <c r="AA2292">
        <v>251.78</v>
      </c>
      <c r="AB2292">
        <v>30</v>
      </c>
      <c r="AC2292" t="str" cm="1">
        <f t="array" ref="AC2292">_xlfn.IFS(AB2292 &lt;=29, "Young Adult", AB2292 &lt;=44, "Adult", AB2292 &lt;=59, "Middle Age", AB2292 &gt; 59, "Old")</f>
        <v>Adult</v>
      </c>
      <c r="AD2292">
        <f t="shared" ca="1" si="70"/>
        <v>3</v>
      </c>
      <c r="AE2292" t="str" cm="1">
        <f t="array" ref="AE2292">_xlfn.IFS(S2292 &lt; 3, "Low", S2292 &lt;= 4, "Medium", S2292 &gt; 4, "High")</f>
        <v>Medium</v>
      </c>
      <c r="AF2292" t="str" cm="1">
        <f t="array" ref="AF2292">_xlfn.IFS(T2292 &lt; 3, "Unsatisfied", T2292 &lt;= 4, "Neutral", T2292 &gt; 4, "Satisfied" )</f>
        <v>Unsatisfied</v>
      </c>
      <c r="AG2292" t="str" cm="1">
        <f t="array" ref="AG2292">_xlfn.IFS(Q2292 &lt; 3, "Needs Improvement", Q2292 &lt;= 4, "Good", Q2292 &gt; 4, "Excellent" )</f>
        <v>Excellent</v>
      </c>
      <c r="AH2292" t="str">
        <f t="shared" si="71"/>
        <v>Needs Improvement</v>
      </c>
    </row>
    <row r="2293" spans="1:34" x14ac:dyDescent="0.35">
      <c r="A2293">
        <v>2817</v>
      </c>
      <c r="B2293" s="1">
        <v>44937</v>
      </c>
      <c r="C2293" t="s">
        <v>28</v>
      </c>
      <c r="D2293" t="s">
        <v>64</v>
      </c>
      <c r="E2293" t="s">
        <v>30</v>
      </c>
      <c r="F2293" t="s">
        <v>31</v>
      </c>
      <c r="G2293" t="s">
        <v>45</v>
      </c>
      <c r="H2293" t="s">
        <v>46</v>
      </c>
      <c r="I2293" t="s">
        <v>34</v>
      </c>
      <c r="J2293" t="s">
        <v>70</v>
      </c>
      <c r="K2293" s="1">
        <v>36050</v>
      </c>
      <c r="L2293" t="s">
        <v>36</v>
      </c>
      <c r="M2293" t="s">
        <v>48</v>
      </c>
      <c r="N2293" t="s">
        <v>38</v>
      </c>
      <c r="O2293" t="s">
        <v>39</v>
      </c>
      <c r="P2293" t="s">
        <v>40</v>
      </c>
      <c r="Q2293">
        <v>4</v>
      </c>
      <c r="R2293" s="1">
        <v>44785</v>
      </c>
      <c r="S2293">
        <v>4</v>
      </c>
      <c r="T2293">
        <v>1</v>
      </c>
      <c r="U2293">
        <v>5</v>
      </c>
      <c r="V2293" s="1">
        <v>44939</v>
      </c>
      <c r="W2293" t="s">
        <v>68</v>
      </c>
      <c r="X2293" t="s">
        <v>51</v>
      </c>
      <c r="Y2293" t="s">
        <v>43</v>
      </c>
      <c r="Z2293">
        <v>2</v>
      </c>
      <c r="AA2293">
        <v>314</v>
      </c>
      <c r="AB2293">
        <v>25</v>
      </c>
      <c r="AC2293" t="str" cm="1">
        <f t="array" ref="AC2293">_xlfn.IFS(AB2293 &lt;=29, "Young Adult", AB2293 &lt;=44, "Adult", AB2293 &lt;=59, "Middle Age", AB2293 &gt; 59, "Old")</f>
        <v>Young Adult</v>
      </c>
      <c r="AD2293">
        <f t="shared" ca="1" si="70"/>
        <v>3</v>
      </c>
      <c r="AE2293" t="str" cm="1">
        <f t="array" ref="AE2293">_xlfn.IFS(S2293 &lt; 3, "Low", S2293 &lt;= 4, "Medium", S2293 &gt; 4, "High")</f>
        <v>Medium</v>
      </c>
      <c r="AF2293" t="str" cm="1">
        <f t="array" ref="AF2293">_xlfn.IFS(T2293 &lt; 3, "Unsatisfied", T2293 &lt;= 4, "Neutral", T2293 &gt; 4, "Satisfied" )</f>
        <v>Unsatisfied</v>
      </c>
      <c r="AG2293" t="str" cm="1">
        <f t="array" ref="AG2293">_xlfn.IFS(Q2293 &lt; 3, "Needs Improvement", Q2293 &lt;= 4, "Good", Q2293 &gt; 4, "Excellent" )</f>
        <v>Good</v>
      </c>
      <c r="AH2293" t="str">
        <f t="shared" si="71"/>
        <v>Needs Improvement</v>
      </c>
    </row>
    <row r="2294" spans="1:34" x14ac:dyDescent="0.35">
      <c r="A2294">
        <v>2818</v>
      </c>
      <c r="B2294" s="1">
        <v>45135</v>
      </c>
      <c r="C2294" t="s">
        <v>28</v>
      </c>
      <c r="D2294" t="s">
        <v>94</v>
      </c>
      <c r="E2294" t="s">
        <v>30</v>
      </c>
      <c r="F2294" t="s">
        <v>46</v>
      </c>
      <c r="G2294" t="s">
        <v>56</v>
      </c>
      <c r="H2294" t="s">
        <v>33</v>
      </c>
      <c r="I2294" t="s">
        <v>34</v>
      </c>
      <c r="J2294" t="s">
        <v>97</v>
      </c>
      <c r="K2294" s="1">
        <v>23395</v>
      </c>
      <c r="L2294" t="s">
        <v>36</v>
      </c>
      <c r="M2294" t="s">
        <v>48</v>
      </c>
      <c r="N2294" t="s">
        <v>49</v>
      </c>
      <c r="O2294" t="s">
        <v>61</v>
      </c>
      <c r="P2294" t="s">
        <v>78</v>
      </c>
      <c r="Q2294">
        <v>2</v>
      </c>
      <c r="R2294" s="1">
        <v>45098</v>
      </c>
      <c r="S2294">
        <v>4</v>
      </c>
      <c r="T2294">
        <v>3</v>
      </c>
      <c r="U2294">
        <v>3</v>
      </c>
      <c r="V2294" s="1">
        <v>44984</v>
      </c>
      <c r="W2294" t="s">
        <v>68</v>
      </c>
      <c r="X2294" t="s">
        <v>51</v>
      </c>
      <c r="Y2294" t="s">
        <v>63</v>
      </c>
      <c r="Z2294">
        <v>5</v>
      </c>
      <c r="AA2294">
        <v>453.51</v>
      </c>
      <c r="AB2294">
        <v>59</v>
      </c>
      <c r="AC2294" t="str" cm="1">
        <f t="array" ref="AC2294">_xlfn.IFS(AB2294 &lt;=29, "Young Adult", AB2294 &lt;=44, "Adult", AB2294 &lt;=59, "Middle Age", AB2294 &gt; 59, "Old")</f>
        <v>Middle Age</v>
      </c>
      <c r="AD2294">
        <f t="shared" ca="1" si="70"/>
        <v>2</v>
      </c>
      <c r="AE2294" t="str" cm="1">
        <f t="array" ref="AE2294">_xlfn.IFS(S2294 &lt; 3, "Low", S2294 &lt;= 4, "Medium", S2294 &gt; 4, "High")</f>
        <v>Medium</v>
      </c>
      <c r="AF2294" t="str" cm="1">
        <f t="array" ref="AF2294">_xlfn.IFS(T2294 &lt; 3, "Unsatisfied", T2294 &lt;= 4, "Neutral", T2294 &gt; 4, "Satisfied" )</f>
        <v>Neutral</v>
      </c>
      <c r="AG2294" t="str" cm="1">
        <f t="array" ref="AG2294">_xlfn.IFS(Q2294 &lt; 3, "Needs Improvement", Q2294 &lt;= 4, "Good", Q2294 &gt; 4, "Excellent" )</f>
        <v>Needs Improvement</v>
      </c>
      <c r="AH2294" t="str">
        <f t="shared" si="71"/>
        <v>Needs Improvement</v>
      </c>
    </row>
    <row r="2295" spans="1:34" x14ac:dyDescent="0.35">
      <c r="A2295">
        <v>2819</v>
      </c>
      <c r="B2295" s="1">
        <v>45052</v>
      </c>
      <c r="C2295" t="s">
        <v>28</v>
      </c>
      <c r="D2295" t="s">
        <v>74</v>
      </c>
      <c r="E2295" t="s">
        <v>30</v>
      </c>
      <c r="F2295" t="s">
        <v>55</v>
      </c>
      <c r="G2295" t="s">
        <v>32</v>
      </c>
      <c r="H2295" t="s">
        <v>46</v>
      </c>
      <c r="I2295" t="s">
        <v>34</v>
      </c>
      <c r="J2295" t="s">
        <v>65</v>
      </c>
      <c r="K2295" s="1">
        <v>36559</v>
      </c>
      <c r="L2295" t="s">
        <v>36</v>
      </c>
      <c r="M2295" t="s">
        <v>48</v>
      </c>
      <c r="N2295" t="s">
        <v>38</v>
      </c>
      <c r="O2295" t="s">
        <v>39</v>
      </c>
      <c r="P2295" t="s">
        <v>40</v>
      </c>
      <c r="Q2295">
        <v>4</v>
      </c>
      <c r="R2295" s="1">
        <v>44926</v>
      </c>
      <c r="S2295">
        <v>2</v>
      </c>
      <c r="T2295">
        <v>3</v>
      </c>
      <c r="U2295">
        <v>4</v>
      </c>
      <c r="V2295" s="1">
        <v>45138</v>
      </c>
      <c r="W2295" t="s">
        <v>41</v>
      </c>
      <c r="X2295" t="s">
        <v>42</v>
      </c>
      <c r="Y2295" t="s">
        <v>43</v>
      </c>
      <c r="Z2295">
        <v>2</v>
      </c>
      <c r="AA2295">
        <v>595.4</v>
      </c>
      <c r="AB2295">
        <v>23</v>
      </c>
      <c r="AC2295" t="str" cm="1">
        <f t="array" ref="AC2295">_xlfn.IFS(AB2295 &lt;=29, "Young Adult", AB2295 &lt;=44, "Adult", AB2295 &lt;=59, "Middle Age", AB2295 &gt; 59, "Old")</f>
        <v>Young Adult</v>
      </c>
      <c r="AD2295">
        <f t="shared" ca="1" si="70"/>
        <v>3</v>
      </c>
      <c r="AE2295" t="str" cm="1">
        <f t="array" ref="AE2295">_xlfn.IFS(S2295 &lt; 3, "Low", S2295 &lt;= 4, "Medium", S2295 &gt; 4, "High")</f>
        <v>Low</v>
      </c>
      <c r="AF2295" t="str" cm="1">
        <f t="array" ref="AF2295">_xlfn.IFS(T2295 &lt; 3, "Unsatisfied", T2295 &lt;= 4, "Neutral", T2295 &gt; 4, "Satisfied" )</f>
        <v>Neutral</v>
      </c>
      <c r="AG2295" t="str" cm="1">
        <f t="array" ref="AG2295">_xlfn.IFS(Q2295 &lt; 3, "Needs Improvement", Q2295 &lt;= 4, "Good", Q2295 &gt; 4, "Excellent" )</f>
        <v>Good</v>
      </c>
      <c r="AH2295" t="str">
        <f t="shared" si="71"/>
        <v>Needs Improvement</v>
      </c>
    </row>
    <row r="2296" spans="1:34" x14ac:dyDescent="0.35">
      <c r="A2296">
        <v>2820</v>
      </c>
      <c r="B2296" s="1">
        <v>44822</v>
      </c>
      <c r="C2296" t="s">
        <v>28</v>
      </c>
      <c r="D2296" t="s">
        <v>81</v>
      </c>
      <c r="E2296" t="s">
        <v>30</v>
      </c>
      <c r="F2296" t="s">
        <v>55</v>
      </c>
      <c r="G2296" t="s">
        <v>32</v>
      </c>
      <c r="H2296" t="s">
        <v>33</v>
      </c>
      <c r="I2296" t="s">
        <v>34</v>
      </c>
      <c r="J2296" t="s">
        <v>101</v>
      </c>
      <c r="K2296" s="1">
        <v>29045</v>
      </c>
      <c r="L2296" t="s">
        <v>36</v>
      </c>
      <c r="M2296" t="s">
        <v>48</v>
      </c>
      <c r="N2296" t="s">
        <v>49</v>
      </c>
      <c r="O2296" t="s">
        <v>77</v>
      </c>
      <c r="P2296" t="s">
        <v>40</v>
      </c>
      <c r="Q2296">
        <v>2</v>
      </c>
      <c r="R2296" s="1">
        <v>44850</v>
      </c>
      <c r="S2296">
        <v>2</v>
      </c>
      <c r="T2296">
        <v>1</v>
      </c>
      <c r="U2296">
        <v>5</v>
      </c>
      <c r="V2296" s="1">
        <v>44857</v>
      </c>
      <c r="W2296" t="s">
        <v>62</v>
      </c>
      <c r="X2296" t="s">
        <v>51</v>
      </c>
      <c r="Y2296" t="s">
        <v>63</v>
      </c>
      <c r="Z2296">
        <v>2</v>
      </c>
      <c r="AA2296">
        <v>606.29999999999995</v>
      </c>
      <c r="AB2296">
        <v>43</v>
      </c>
      <c r="AC2296" t="str" cm="1">
        <f t="array" ref="AC2296">_xlfn.IFS(AB2296 &lt;=29, "Young Adult", AB2296 &lt;=44, "Adult", AB2296 &lt;=59, "Middle Age", AB2296 &gt; 59, "Old")</f>
        <v>Adult</v>
      </c>
      <c r="AD2296">
        <f t="shared" ca="1" si="70"/>
        <v>3</v>
      </c>
      <c r="AE2296" t="str" cm="1">
        <f t="array" ref="AE2296">_xlfn.IFS(S2296 &lt; 3, "Low", S2296 &lt;= 4, "Medium", S2296 &gt; 4, "High")</f>
        <v>Low</v>
      </c>
      <c r="AF2296" t="str" cm="1">
        <f t="array" ref="AF2296">_xlfn.IFS(T2296 &lt; 3, "Unsatisfied", T2296 &lt;= 4, "Neutral", T2296 &gt; 4, "Satisfied" )</f>
        <v>Unsatisfied</v>
      </c>
      <c r="AG2296" t="str" cm="1">
        <f t="array" ref="AG2296">_xlfn.IFS(Q2296 &lt; 3, "Needs Improvement", Q2296 &lt;= 4, "Good", Q2296 &gt; 4, "Excellent" )</f>
        <v>Needs Improvement</v>
      </c>
      <c r="AH2296" t="str">
        <f t="shared" si="71"/>
        <v>Needs Improvement</v>
      </c>
    </row>
    <row r="2297" spans="1:34" x14ac:dyDescent="0.35">
      <c r="A2297">
        <v>2821</v>
      </c>
      <c r="B2297" s="1">
        <v>43716</v>
      </c>
      <c r="C2297" t="s">
        <v>28</v>
      </c>
      <c r="D2297" t="s">
        <v>54</v>
      </c>
      <c r="E2297" t="s">
        <v>30</v>
      </c>
      <c r="F2297" t="s">
        <v>55</v>
      </c>
      <c r="G2297" t="s">
        <v>56</v>
      </c>
      <c r="H2297" t="s">
        <v>33</v>
      </c>
      <c r="I2297" t="s">
        <v>34</v>
      </c>
      <c r="J2297" t="s">
        <v>70</v>
      </c>
      <c r="K2297" s="1">
        <v>36060</v>
      </c>
      <c r="L2297" t="s">
        <v>36</v>
      </c>
      <c r="M2297" t="s">
        <v>48</v>
      </c>
      <c r="N2297" t="s">
        <v>49</v>
      </c>
      <c r="O2297" t="s">
        <v>61</v>
      </c>
      <c r="P2297" t="s">
        <v>40</v>
      </c>
      <c r="Q2297">
        <v>2</v>
      </c>
      <c r="R2297" s="1">
        <v>45028</v>
      </c>
      <c r="S2297">
        <v>2</v>
      </c>
      <c r="T2297">
        <v>5</v>
      </c>
      <c r="U2297">
        <v>5</v>
      </c>
      <c r="V2297" s="1">
        <v>44991</v>
      </c>
      <c r="W2297" t="s">
        <v>68</v>
      </c>
      <c r="X2297" t="s">
        <v>42</v>
      </c>
      <c r="Y2297" t="s">
        <v>52</v>
      </c>
      <c r="Z2297">
        <v>5</v>
      </c>
      <c r="AA2297">
        <v>841.22</v>
      </c>
      <c r="AB2297">
        <v>21</v>
      </c>
      <c r="AC2297" t="str" cm="1">
        <f t="array" ref="AC2297">_xlfn.IFS(AB2297 &lt;=29, "Young Adult", AB2297 &lt;=44, "Adult", AB2297 &lt;=59, "Middle Age", AB2297 &gt; 59, "Old")</f>
        <v>Young Adult</v>
      </c>
      <c r="AD2297">
        <f t="shared" ca="1" si="70"/>
        <v>6</v>
      </c>
      <c r="AE2297" t="str" cm="1">
        <f t="array" ref="AE2297">_xlfn.IFS(S2297 &lt; 3, "Low", S2297 &lt;= 4, "Medium", S2297 &gt; 4, "High")</f>
        <v>Low</v>
      </c>
      <c r="AF2297" t="str" cm="1">
        <f t="array" ref="AF2297">_xlfn.IFS(T2297 &lt; 3, "Unsatisfied", T2297 &lt;= 4, "Neutral", T2297 &gt; 4, "Satisfied" )</f>
        <v>Satisfied</v>
      </c>
      <c r="AG2297" t="str" cm="1">
        <f t="array" ref="AG2297">_xlfn.IFS(Q2297 &lt; 3, "Needs Improvement", Q2297 &lt;= 4, "Good", Q2297 &gt; 4, "Excellent" )</f>
        <v>Needs Improvement</v>
      </c>
      <c r="AH2297" t="str">
        <f t="shared" si="71"/>
        <v>Needs Improvement</v>
      </c>
    </row>
    <row r="2298" spans="1:34" x14ac:dyDescent="0.35">
      <c r="A2298">
        <v>2822</v>
      </c>
      <c r="B2298" s="1">
        <v>43707</v>
      </c>
      <c r="C2298" t="s">
        <v>28</v>
      </c>
      <c r="D2298" t="s">
        <v>69</v>
      </c>
      <c r="E2298" t="s">
        <v>30</v>
      </c>
      <c r="F2298" t="s">
        <v>46</v>
      </c>
      <c r="G2298" t="s">
        <v>56</v>
      </c>
      <c r="H2298" t="s">
        <v>46</v>
      </c>
      <c r="I2298" t="s">
        <v>34</v>
      </c>
      <c r="J2298" t="s">
        <v>47</v>
      </c>
      <c r="K2298" s="1">
        <v>21624</v>
      </c>
      <c r="L2298" t="s">
        <v>36</v>
      </c>
      <c r="M2298" t="s">
        <v>37</v>
      </c>
      <c r="N2298" t="s">
        <v>38</v>
      </c>
      <c r="O2298" t="s">
        <v>77</v>
      </c>
      <c r="P2298" t="s">
        <v>40</v>
      </c>
      <c r="Q2298">
        <v>4</v>
      </c>
      <c r="R2298" s="1">
        <v>45070</v>
      </c>
      <c r="S2298">
        <v>2</v>
      </c>
      <c r="T2298">
        <v>3</v>
      </c>
      <c r="U2298">
        <v>3</v>
      </c>
      <c r="V2298" s="1">
        <v>44822</v>
      </c>
      <c r="W2298" t="s">
        <v>92</v>
      </c>
      <c r="X2298" t="s">
        <v>42</v>
      </c>
      <c r="Y2298" t="s">
        <v>43</v>
      </c>
      <c r="Z2298">
        <v>4</v>
      </c>
      <c r="AA2298">
        <v>912.5</v>
      </c>
      <c r="AB2298">
        <v>60</v>
      </c>
      <c r="AC2298" t="str" cm="1">
        <f t="array" ref="AC2298">_xlfn.IFS(AB2298 &lt;=29, "Young Adult", AB2298 &lt;=44, "Adult", AB2298 &lt;=59, "Middle Age", AB2298 &gt; 59, "Old")</f>
        <v>Old</v>
      </c>
      <c r="AD2298">
        <f t="shared" ca="1" si="70"/>
        <v>6</v>
      </c>
      <c r="AE2298" t="str" cm="1">
        <f t="array" ref="AE2298">_xlfn.IFS(S2298 &lt; 3, "Low", S2298 &lt;= 4, "Medium", S2298 &gt; 4, "High")</f>
        <v>Low</v>
      </c>
      <c r="AF2298" t="str" cm="1">
        <f t="array" ref="AF2298">_xlfn.IFS(T2298 &lt; 3, "Unsatisfied", T2298 &lt;= 4, "Neutral", T2298 &gt; 4, "Satisfied" )</f>
        <v>Neutral</v>
      </c>
      <c r="AG2298" t="str" cm="1">
        <f t="array" ref="AG2298">_xlfn.IFS(Q2298 &lt; 3, "Needs Improvement", Q2298 &lt;= 4, "Good", Q2298 &gt; 4, "Excellent" )</f>
        <v>Good</v>
      </c>
      <c r="AH2298" t="str">
        <f t="shared" si="71"/>
        <v>Needs Improvement</v>
      </c>
    </row>
    <row r="2299" spans="1:34" x14ac:dyDescent="0.35">
      <c r="A2299">
        <v>2823</v>
      </c>
      <c r="B2299" s="1">
        <v>45068</v>
      </c>
      <c r="C2299" t="s">
        <v>28</v>
      </c>
      <c r="D2299" t="s">
        <v>29</v>
      </c>
      <c r="E2299" t="s">
        <v>30</v>
      </c>
      <c r="F2299" t="s">
        <v>31</v>
      </c>
      <c r="G2299" t="s">
        <v>56</v>
      </c>
      <c r="H2299" t="s">
        <v>46</v>
      </c>
      <c r="I2299" t="s">
        <v>34</v>
      </c>
      <c r="J2299" t="s">
        <v>65</v>
      </c>
      <c r="K2299" s="1">
        <v>31388</v>
      </c>
      <c r="L2299" t="s">
        <v>36</v>
      </c>
      <c r="M2299" t="s">
        <v>37</v>
      </c>
      <c r="N2299" t="s">
        <v>38</v>
      </c>
      <c r="O2299" t="s">
        <v>77</v>
      </c>
      <c r="P2299" t="s">
        <v>40</v>
      </c>
      <c r="Q2299">
        <v>2</v>
      </c>
      <c r="R2299" s="1">
        <v>44949</v>
      </c>
      <c r="S2299">
        <v>5</v>
      </c>
      <c r="T2299">
        <v>2</v>
      </c>
      <c r="U2299">
        <v>1</v>
      </c>
      <c r="V2299" s="1">
        <v>44808</v>
      </c>
      <c r="W2299" t="s">
        <v>92</v>
      </c>
      <c r="X2299" t="s">
        <v>51</v>
      </c>
      <c r="Y2299" t="s">
        <v>52</v>
      </c>
      <c r="Z2299">
        <v>2</v>
      </c>
      <c r="AA2299">
        <v>196.27</v>
      </c>
      <c r="AB2299">
        <v>38</v>
      </c>
      <c r="AC2299" t="str" cm="1">
        <f t="array" ref="AC2299">_xlfn.IFS(AB2299 &lt;=29, "Young Adult", AB2299 &lt;=44, "Adult", AB2299 &lt;=59, "Middle Age", AB2299 &gt; 59, "Old")</f>
        <v>Adult</v>
      </c>
      <c r="AD2299">
        <f t="shared" ca="1" si="70"/>
        <v>3</v>
      </c>
      <c r="AE2299" t="str" cm="1">
        <f t="array" ref="AE2299">_xlfn.IFS(S2299 &lt; 3, "Low", S2299 &lt;= 4, "Medium", S2299 &gt; 4, "High")</f>
        <v>High</v>
      </c>
      <c r="AF2299" t="str" cm="1">
        <f t="array" ref="AF2299">_xlfn.IFS(T2299 &lt; 3, "Unsatisfied", T2299 &lt;= 4, "Neutral", T2299 &gt; 4, "Satisfied" )</f>
        <v>Unsatisfied</v>
      </c>
      <c r="AG2299" t="str" cm="1">
        <f t="array" ref="AG2299">_xlfn.IFS(Q2299 &lt; 3, "Needs Improvement", Q2299 &lt;= 4, "Good", Q2299 &gt; 4, "Excellent" )</f>
        <v>Needs Improvement</v>
      </c>
      <c r="AH2299" t="str">
        <f t="shared" si="71"/>
        <v>Needs Improvement</v>
      </c>
    </row>
    <row r="2300" spans="1:34" x14ac:dyDescent="0.35">
      <c r="A2300">
        <v>2824</v>
      </c>
      <c r="B2300" s="1">
        <v>44257</v>
      </c>
      <c r="C2300" t="s">
        <v>106</v>
      </c>
      <c r="D2300" t="s">
        <v>44</v>
      </c>
      <c r="E2300" t="s">
        <v>30</v>
      </c>
      <c r="F2300" t="s">
        <v>46</v>
      </c>
      <c r="G2300" t="s">
        <v>45</v>
      </c>
      <c r="H2300" t="s">
        <v>55</v>
      </c>
      <c r="I2300" t="s">
        <v>34</v>
      </c>
      <c r="J2300" t="s">
        <v>101</v>
      </c>
      <c r="K2300" s="1">
        <v>23005</v>
      </c>
      <c r="L2300" t="s">
        <v>36</v>
      </c>
      <c r="M2300" t="s">
        <v>48</v>
      </c>
      <c r="N2300" t="s">
        <v>49</v>
      </c>
      <c r="O2300" t="s">
        <v>39</v>
      </c>
      <c r="P2300" t="s">
        <v>40</v>
      </c>
      <c r="Q2300">
        <v>5</v>
      </c>
      <c r="R2300" s="1">
        <v>44813</v>
      </c>
      <c r="S2300">
        <v>1</v>
      </c>
      <c r="T2300">
        <v>4</v>
      </c>
      <c r="U2300">
        <v>1</v>
      </c>
      <c r="V2300" s="1">
        <v>44811</v>
      </c>
      <c r="W2300" t="s">
        <v>62</v>
      </c>
      <c r="X2300" t="s">
        <v>42</v>
      </c>
      <c r="Y2300" t="s">
        <v>52</v>
      </c>
      <c r="Z2300">
        <v>1</v>
      </c>
      <c r="AA2300">
        <v>224.09</v>
      </c>
      <c r="AB2300">
        <v>59</v>
      </c>
      <c r="AC2300" t="str" cm="1">
        <f t="array" ref="AC2300">_xlfn.IFS(AB2300 &lt;=29, "Young Adult", AB2300 &lt;=44, "Adult", AB2300 &lt;=59, "Middle Age", AB2300 &gt; 59, "Old")</f>
        <v>Middle Age</v>
      </c>
      <c r="AD2300">
        <f t="shared" ca="1" si="70"/>
        <v>5</v>
      </c>
      <c r="AE2300" t="str" cm="1">
        <f t="array" ref="AE2300">_xlfn.IFS(S2300 &lt; 3, "Low", S2300 &lt;= 4, "Medium", S2300 &gt; 4, "High")</f>
        <v>Low</v>
      </c>
      <c r="AF2300" t="str" cm="1">
        <f t="array" ref="AF2300">_xlfn.IFS(T2300 &lt; 3, "Unsatisfied", T2300 &lt;= 4, "Neutral", T2300 &gt; 4, "Satisfied" )</f>
        <v>Neutral</v>
      </c>
      <c r="AG2300" t="str" cm="1">
        <f t="array" ref="AG2300">_xlfn.IFS(Q2300 &lt; 3, "Needs Improvement", Q2300 &lt;= 4, "Good", Q2300 &gt; 4, "Excellent" )</f>
        <v>Excellent</v>
      </c>
      <c r="AH2300" t="str">
        <f t="shared" si="71"/>
        <v>Needs Improvement</v>
      </c>
    </row>
    <row r="2301" spans="1:34" x14ac:dyDescent="0.35">
      <c r="A2301">
        <v>2825</v>
      </c>
      <c r="B2301" s="1">
        <v>44970</v>
      </c>
      <c r="C2301" t="s">
        <v>106</v>
      </c>
      <c r="D2301" t="s">
        <v>87</v>
      </c>
      <c r="E2301" t="s">
        <v>30</v>
      </c>
      <c r="F2301" t="s">
        <v>55</v>
      </c>
      <c r="G2301" t="s">
        <v>32</v>
      </c>
      <c r="H2301" t="s">
        <v>33</v>
      </c>
      <c r="I2301" t="s">
        <v>34</v>
      </c>
      <c r="J2301" t="s">
        <v>99</v>
      </c>
      <c r="K2301" s="1">
        <v>30314</v>
      </c>
      <c r="L2301" t="s">
        <v>36</v>
      </c>
      <c r="M2301" t="s">
        <v>48</v>
      </c>
      <c r="N2301" t="s">
        <v>49</v>
      </c>
      <c r="O2301" t="s">
        <v>39</v>
      </c>
      <c r="P2301" t="s">
        <v>40</v>
      </c>
      <c r="Q2301">
        <v>4</v>
      </c>
      <c r="R2301" s="1">
        <v>44979</v>
      </c>
      <c r="S2301">
        <v>5</v>
      </c>
      <c r="T2301">
        <v>4</v>
      </c>
      <c r="U2301">
        <v>4</v>
      </c>
      <c r="V2301" s="1">
        <v>44867</v>
      </c>
      <c r="W2301" t="s">
        <v>68</v>
      </c>
      <c r="X2301" t="s">
        <v>51</v>
      </c>
      <c r="Y2301" t="s">
        <v>63</v>
      </c>
      <c r="Z2301">
        <v>2</v>
      </c>
      <c r="AA2301">
        <v>363.8</v>
      </c>
      <c r="AB2301">
        <v>41</v>
      </c>
      <c r="AC2301" t="str" cm="1">
        <f t="array" ref="AC2301">_xlfn.IFS(AB2301 &lt;=29, "Young Adult", AB2301 &lt;=44, "Adult", AB2301 &lt;=59, "Middle Age", AB2301 &gt; 59, "Old")</f>
        <v>Adult</v>
      </c>
      <c r="AD2301">
        <f t="shared" ca="1" si="70"/>
        <v>3</v>
      </c>
      <c r="AE2301" t="str" cm="1">
        <f t="array" ref="AE2301">_xlfn.IFS(S2301 &lt; 3, "Low", S2301 &lt;= 4, "Medium", S2301 &gt; 4, "High")</f>
        <v>High</v>
      </c>
      <c r="AF2301" t="str" cm="1">
        <f t="array" ref="AF2301">_xlfn.IFS(T2301 &lt; 3, "Unsatisfied", T2301 &lt;= 4, "Neutral", T2301 &gt; 4, "Satisfied" )</f>
        <v>Neutral</v>
      </c>
      <c r="AG2301" t="str" cm="1">
        <f t="array" ref="AG2301">_xlfn.IFS(Q2301 &lt; 3, "Needs Improvement", Q2301 &lt;= 4, "Good", Q2301 &gt; 4, "Excellent" )</f>
        <v>Good</v>
      </c>
      <c r="AH2301" t="str">
        <f t="shared" si="71"/>
        <v>Effective</v>
      </c>
    </row>
    <row r="2302" spans="1:34" x14ac:dyDescent="0.35">
      <c r="A2302">
        <v>2827</v>
      </c>
      <c r="B2302" s="1">
        <v>43880</v>
      </c>
      <c r="C2302" t="s">
        <v>106</v>
      </c>
      <c r="D2302" t="s">
        <v>94</v>
      </c>
      <c r="E2302" t="s">
        <v>108</v>
      </c>
      <c r="F2302" t="s">
        <v>55</v>
      </c>
      <c r="G2302" t="s">
        <v>45</v>
      </c>
      <c r="H2302" t="s">
        <v>55</v>
      </c>
      <c r="I2302" t="s">
        <v>34</v>
      </c>
      <c r="J2302" t="s">
        <v>70</v>
      </c>
      <c r="K2302" s="1">
        <v>29442</v>
      </c>
      <c r="L2302" t="s">
        <v>36</v>
      </c>
      <c r="M2302" t="s">
        <v>37</v>
      </c>
      <c r="N2302" t="s">
        <v>60</v>
      </c>
      <c r="O2302" t="s">
        <v>67</v>
      </c>
      <c r="P2302" t="s">
        <v>40</v>
      </c>
      <c r="Q2302">
        <v>4</v>
      </c>
      <c r="R2302" s="1">
        <v>44803</v>
      </c>
      <c r="S2302">
        <v>4</v>
      </c>
      <c r="T2302">
        <v>4</v>
      </c>
      <c r="U2302">
        <v>5</v>
      </c>
      <c r="V2302" s="1">
        <v>44811</v>
      </c>
      <c r="W2302" t="s">
        <v>41</v>
      </c>
      <c r="X2302" t="s">
        <v>42</v>
      </c>
      <c r="Y2302" t="s">
        <v>52</v>
      </c>
      <c r="Z2302">
        <v>1</v>
      </c>
      <c r="AA2302">
        <v>629.85</v>
      </c>
      <c r="AB2302">
        <v>40</v>
      </c>
      <c r="AC2302" t="str" cm="1">
        <f t="array" ref="AC2302">_xlfn.IFS(AB2302 &lt;=29, "Young Adult", AB2302 &lt;=44, "Adult", AB2302 &lt;=59, "Middle Age", AB2302 &gt; 59, "Old")</f>
        <v>Adult</v>
      </c>
      <c r="AD2302">
        <f t="shared" ca="1" si="70"/>
        <v>6</v>
      </c>
      <c r="AE2302" t="str" cm="1">
        <f t="array" ref="AE2302">_xlfn.IFS(S2302 &lt; 3, "Low", S2302 &lt;= 4, "Medium", S2302 &gt; 4, "High")</f>
        <v>Medium</v>
      </c>
      <c r="AF2302" t="str" cm="1">
        <f t="array" ref="AF2302">_xlfn.IFS(T2302 &lt; 3, "Unsatisfied", T2302 &lt;= 4, "Neutral", T2302 &gt; 4, "Satisfied" )</f>
        <v>Neutral</v>
      </c>
      <c r="AG2302" t="str" cm="1">
        <f t="array" ref="AG2302">_xlfn.IFS(Q2302 &lt; 3, "Needs Improvement", Q2302 &lt;= 4, "Good", Q2302 &gt; 4, "Excellent" )</f>
        <v>Good</v>
      </c>
      <c r="AH2302" t="str">
        <f t="shared" si="71"/>
        <v>Needs Improvement</v>
      </c>
    </row>
    <row r="2303" spans="1:34" x14ac:dyDescent="0.35">
      <c r="A2303">
        <v>2828</v>
      </c>
      <c r="B2303" s="1">
        <v>44484</v>
      </c>
      <c r="C2303" t="s">
        <v>106</v>
      </c>
      <c r="D2303" t="s">
        <v>74</v>
      </c>
      <c r="E2303" t="s">
        <v>108</v>
      </c>
      <c r="F2303" t="s">
        <v>55</v>
      </c>
      <c r="G2303" t="s">
        <v>45</v>
      </c>
      <c r="H2303" t="s">
        <v>33</v>
      </c>
      <c r="I2303" t="s">
        <v>34</v>
      </c>
      <c r="J2303" t="s">
        <v>70</v>
      </c>
      <c r="K2303" s="1">
        <v>16203</v>
      </c>
      <c r="L2303" t="s">
        <v>36</v>
      </c>
      <c r="M2303" t="s">
        <v>37</v>
      </c>
      <c r="N2303" t="s">
        <v>72</v>
      </c>
      <c r="O2303" t="s">
        <v>61</v>
      </c>
      <c r="P2303" t="s">
        <v>40</v>
      </c>
      <c r="Q2303">
        <v>2</v>
      </c>
      <c r="R2303" s="1">
        <v>44983</v>
      </c>
      <c r="S2303">
        <v>5</v>
      </c>
      <c r="T2303">
        <v>5</v>
      </c>
      <c r="U2303">
        <v>3</v>
      </c>
      <c r="V2303" s="1">
        <v>44956</v>
      </c>
      <c r="W2303" t="s">
        <v>92</v>
      </c>
      <c r="X2303" t="s">
        <v>42</v>
      </c>
      <c r="Y2303" t="s">
        <v>63</v>
      </c>
      <c r="Z2303">
        <v>3</v>
      </c>
      <c r="AA2303">
        <v>915.92</v>
      </c>
      <c r="AB2303">
        <v>77</v>
      </c>
      <c r="AC2303" t="str" cm="1">
        <f t="array" ref="AC2303">_xlfn.IFS(AB2303 &lt;=29, "Young Adult", AB2303 &lt;=44, "Adult", AB2303 &lt;=59, "Middle Age", AB2303 &gt; 59, "Old")</f>
        <v>Old</v>
      </c>
      <c r="AD2303">
        <f t="shared" ca="1" si="70"/>
        <v>4</v>
      </c>
      <c r="AE2303" t="str" cm="1">
        <f t="array" ref="AE2303">_xlfn.IFS(S2303 &lt; 3, "Low", S2303 &lt;= 4, "Medium", S2303 &gt; 4, "High")</f>
        <v>High</v>
      </c>
      <c r="AF2303" t="str" cm="1">
        <f t="array" ref="AF2303">_xlfn.IFS(T2303 &lt; 3, "Unsatisfied", T2303 &lt;= 4, "Neutral", T2303 &gt; 4, "Satisfied" )</f>
        <v>Satisfied</v>
      </c>
      <c r="AG2303" t="str" cm="1">
        <f t="array" ref="AG2303">_xlfn.IFS(Q2303 &lt; 3, "Needs Improvement", Q2303 &lt;= 4, "Good", Q2303 &gt; 4, "Excellent" )</f>
        <v>Needs Improvement</v>
      </c>
      <c r="AH2303" t="str">
        <f t="shared" si="71"/>
        <v>Needs Improvement</v>
      </c>
    </row>
    <row r="2304" spans="1:34" x14ac:dyDescent="0.35">
      <c r="A2304">
        <v>2829</v>
      </c>
      <c r="B2304" s="1">
        <v>44881</v>
      </c>
      <c r="C2304" t="s">
        <v>28</v>
      </c>
      <c r="D2304" t="s">
        <v>74</v>
      </c>
      <c r="E2304" t="s">
        <v>30</v>
      </c>
      <c r="F2304" t="s">
        <v>46</v>
      </c>
      <c r="G2304" t="s">
        <v>56</v>
      </c>
      <c r="H2304" t="s">
        <v>46</v>
      </c>
      <c r="I2304" t="s">
        <v>34</v>
      </c>
      <c r="J2304" t="s">
        <v>79</v>
      </c>
      <c r="K2304" s="1">
        <v>17271</v>
      </c>
      <c r="L2304" t="s">
        <v>36</v>
      </c>
      <c r="M2304" t="s">
        <v>48</v>
      </c>
      <c r="N2304" t="s">
        <v>60</v>
      </c>
      <c r="O2304" t="s">
        <v>61</v>
      </c>
      <c r="P2304" t="s">
        <v>40</v>
      </c>
      <c r="Q2304">
        <v>2</v>
      </c>
      <c r="R2304" s="1">
        <v>44964</v>
      </c>
      <c r="S2304">
        <v>2</v>
      </c>
      <c r="T2304">
        <v>5</v>
      </c>
      <c r="U2304">
        <v>3</v>
      </c>
      <c r="V2304" s="1">
        <v>44860</v>
      </c>
      <c r="W2304" t="s">
        <v>50</v>
      </c>
      <c r="X2304" t="s">
        <v>51</v>
      </c>
      <c r="Y2304" t="s">
        <v>73</v>
      </c>
      <c r="Z2304">
        <v>3</v>
      </c>
      <c r="AA2304">
        <v>487.27</v>
      </c>
      <c r="AB2304">
        <v>75</v>
      </c>
      <c r="AC2304" t="str" cm="1">
        <f t="array" ref="AC2304">_xlfn.IFS(AB2304 &lt;=29, "Young Adult", AB2304 &lt;=44, "Adult", AB2304 &lt;=59, "Middle Age", AB2304 &gt; 59, "Old")</f>
        <v>Old</v>
      </c>
      <c r="AD2304">
        <f t="shared" ca="1" si="70"/>
        <v>3</v>
      </c>
      <c r="AE2304" t="str" cm="1">
        <f t="array" ref="AE2304">_xlfn.IFS(S2304 &lt; 3, "Low", S2304 &lt;= 4, "Medium", S2304 &gt; 4, "High")</f>
        <v>Low</v>
      </c>
      <c r="AF2304" t="str" cm="1">
        <f t="array" ref="AF2304">_xlfn.IFS(T2304 &lt; 3, "Unsatisfied", T2304 &lt;= 4, "Neutral", T2304 &gt; 4, "Satisfied" )</f>
        <v>Satisfied</v>
      </c>
      <c r="AG2304" t="str" cm="1">
        <f t="array" ref="AG2304">_xlfn.IFS(Q2304 &lt; 3, "Needs Improvement", Q2304 &lt;= 4, "Good", Q2304 &gt; 4, "Excellent" )</f>
        <v>Needs Improvement</v>
      </c>
      <c r="AH2304" t="str">
        <f t="shared" si="71"/>
        <v>Needs Improvement</v>
      </c>
    </row>
    <row r="2305" spans="1:34" x14ac:dyDescent="0.35">
      <c r="A2305">
        <v>2830</v>
      </c>
      <c r="B2305" s="1">
        <v>44742</v>
      </c>
      <c r="C2305" t="s">
        <v>28</v>
      </c>
      <c r="D2305" t="s">
        <v>81</v>
      </c>
      <c r="E2305" t="s">
        <v>30</v>
      </c>
      <c r="F2305" t="s">
        <v>55</v>
      </c>
      <c r="G2305" t="s">
        <v>56</v>
      </c>
      <c r="H2305" t="s">
        <v>46</v>
      </c>
      <c r="I2305" t="s">
        <v>34</v>
      </c>
      <c r="J2305" t="s">
        <v>75</v>
      </c>
      <c r="K2305" s="1">
        <v>34480</v>
      </c>
      <c r="L2305" t="s">
        <v>36</v>
      </c>
      <c r="M2305" t="s">
        <v>48</v>
      </c>
      <c r="N2305" t="s">
        <v>38</v>
      </c>
      <c r="O2305" t="s">
        <v>67</v>
      </c>
      <c r="P2305" t="s">
        <v>40</v>
      </c>
      <c r="Q2305">
        <v>1</v>
      </c>
      <c r="R2305" s="1">
        <v>44904</v>
      </c>
      <c r="S2305">
        <v>1</v>
      </c>
      <c r="T2305">
        <v>2</v>
      </c>
      <c r="U2305">
        <v>2</v>
      </c>
      <c r="V2305" s="1">
        <v>44901</v>
      </c>
      <c r="W2305" t="s">
        <v>62</v>
      </c>
      <c r="X2305" t="s">
        <v>51</v>
      </c>
      <c r="Y2305" t="s">
        <v>63</v>
      </c>
      <c r="Z2305">
        <v>1</v>
      </c>
      <c r="AA2305">
        <v>266.42</v>
      </c>
      <c r="AB2305">
        <v>28</v>
      </c>
      <c r="AC2305" t="str" cm="1">
        <f t="array" ref="AC2305">_xlfn.IFS(AB2305 &lt;=29, "Young Adult", AB2305 &lt;=44, "Adult", AB2305 &lt;=59, "Middle Age", AB2305 &gt; 59, "Old")</f>
        <v>Young Adult</v>
      </c>
      <c r="AD2305">
        <f t="shared" ca="1" si="70"/>
        <v>3</v>
      </c>
      <c r="AE2305" t="str" cm="1">
        <f t="array" ref="AE2305">_xlfn.IFS(S2305 &lt; 3, "Low", S2305 &lt;= 4, "Medium", S2305 &gt; 4, "High")</f>
        <v>Low</v>
      </c>
      <c r="AF2305" t="str" cm="1">
        <f t="array" ref="AF2305">_xlfn.IFS(T2305 &lt; 3, "Unsatisfied", T2305 &lt;= 4, "Neutral", T2305 &gt; 4, "Satisfied" )</f>
        <v>Unsatisfied</v>
      </c>
      <c r="AG2305" t="str" cm="1">
        <f t="array" ref="AG2305">_xlfn.IFS(Q2305 &lt; 3, "Needs Improvement", Q2305 &lt;= 4, "Good", Q2305 &gt; 4, "Excellent" )</f>
        <v>Needs Improvement</v>
      </c>
      <c r="AH2305" t="str">
        <f t="shared" si="71"/>
        <v>Needs Improvement</v>
      </c>
    </row>
    <row r="2306" spans="1:34" x14ac:dyDescent="0.35">
      <c r="A2306">
        <v>2831</v>
      </c>
      <c r="B2306" s="1">
        <v>44405</v>
      </c>
      <c r="C2306" t="s">
        <v>28</v>
      </c>
      <c r="D2306" t="s">
        <v>54</v>
      </c>
      <c r="E2306" t="s">
        <v>30</v>
      </c>
      <c r="F2306" t="s">
        <v>55</v>
      </c>
      <c r="G2306" t="s">
        <v>32</v>
      </c>
      <c r="H2306" t="s">
        <v>55</v>
      </c>
      <c r="I2306" t="s">
        <v>34</v>
      </c>
      <c r="J2306" t="s">
        <v>47</v>
      </c>
      <c r="K2306" s="1">
        <v>19113</v>
      </c>
      <c r="L2306" t="s">
        <v>36</v>
      </c>
      <c r="M2306" t="s">
        <v>48</v>
      </c>
      <c r="N2306" t="s">
        <v>38</v>
      </c>
      <c r="O2306" t="s">
        <v>39</v>
      </c>
      <c r="P2306" t="s">
        <v>40</v>
      </c>
      <c r="Q2306">
        <v>2</v>
      </c>
      <c r="R2306" s="1">
        <v>45120</v>
      </c>
      <c r="S2306">
        <v>5</v>
      </c>
      <c r="T2306">
        <v>1</v>
      </c>
      <c r="U2306">
        <v>4</v>
      </c>
      <c r="V2306" s="1">
        <v>44966</v>
      </c>
      <c r="W2306" t="s">
        <v>92</v>
      </c>
      <c r="X2306" t="s">
        <v>51</v>
      </c>
      <c r="Y2306" t="s">
        <v>52</v>
      </c>
      <c r="Z2306">
        <v>1</v>
      </c>
      <c r="AA2306">
        <v>277.22000000000003</v>
      </c>
      <c r="AB2306">
        <v>69</v>
      </c>
      <c r="AC2306" t="str" cm="1">
        <f t="array" ref="AC2306">_xlfn.IFS(AB2306 &lt;=29, "Young Adult", AB2306 &lt;=44, "Adult", AB2306 &lt;=59, "Middle Age", AB2306 &gt; 59, "Old")</f>
        <v>Old</v>
      </c>
      <c r="AD2306">
        <f t="shared" ca="1" si="70"/>
        <v>4</v>
      </c>
      <c r="AE2306" t="str" cm="1">
        <f t="array" ref="AE2306">_xlfn.IFS(S2306 &lt; 3, "Low", S2306 &lt;= 4, "Medium", S2306 &gt; 4, "High")</f>
        <v>High</v>
      </c>
      <c r="AF2306" t="str" cm="1">
        <f t="array" ref="AF2306">_xlfn.IFS(T2306 &lt; 3, "Unsatisfied", T2306 &lt;= 4, "Neutral", T2306 &gt; 4, "Satisfied" )</f>
        <v>Unsatisfied</v>
      </c>
      <c r="AG2306" t="str" cm="1">
        <f t="array" ref="AG2306">_xlfn.IFS(Q2306 &lt; 3, "Needs Improvement", Q2306 &lt;= 4, "Good", Q2306 &gt; 4, "Excellent" )</f>
        <v>Needs Improvement</v>
      </c>
      <c r="AH2306" t="str">
        <f t="shared" si="71"/>
        <v>Needs Improvement</v>
      </c>
    </row>
    <row r="2307" spans="1:34" x14ac:dyDescent="0.35">
      <c r="A2307">
        <v>2832</v>
      </c>
      <c r="B2307" s="1">
        <v>44521</v>
      </c>
      <c r="C2307" t="s">
        <v>28</v>
      </c>
      <c r="D2307" t="s">
        <v>69</v>
      </c>
      <c r="E2307" t="s">
        <v>30</v>
      </c>
      <c r="F2307" t="s">
        <v>31</v>
      </c>
      <c r="G2307" t="s">
        <v>32</v>
      </c>
      <c r="H2307" t="s">
        <v>55</v>
      </c>
      <c r="I2307" t="s">
        <v>34</v>
      </c>
      <c r="J2307" t="s">
        <v>70</v>
      </c>
      <c r="K2307" s="1">
        <v>27397</v>
      </c>
      <c r="L2307" t="s">
        <v>36</v>
      </c>
      <c r="M2307" t="s">
        <v>48</v>
      </c>
      <c r="N2307" t="s">
        <v>38</v>
      </c>
      <c r="O2307" t="s">
        <v>67</v>
      </c>
      <c r="P2307" t="s">
        <v>40</v>
      </c>
      <c r="Q2307">
        <v>5</v>
      </c>
      <c r="R2307" s="1">
        <v>44879</v>
      </c>
      <c r="S2307">
        <v>4</v>
      </c>
      <c r="T2307">
        <v>5</v>
      </c>
      <c r="U2307">
        <v>5</v>
      </c>
      <c r="V2307" s="1">
        <v>44918</v>
      </c>
      <c r="W2307" t="s">
        <v>50</v>
      </c>
      <c r="X2307" t="s">
        <v>42</v>
      </c>
      <c r="Y2307" t="s">
        <v>52</v>
      </c>
      <c r="Z2307">
        <v>1</v>
      </c>
      <c r="AA2307">
        <v>545.87</v>
      </c>
      <c r="AB2307">
        <v>46</v>
      </c>
      <c r="AC2307" t="str" cm="1">
        <f t="array" ref="AC2307">_xlfn.IFS(AB2307 &lt;=29, "Young Adult", AB2307 &lt;=44, "Adult", AB2307 &lt;=59, "Middle Age", AB2307 &gt; 59, "Old")</f>
        <v>Middle Age</v>
      </c>
      <c r="AD2307">
        <f t="shared" ref="AD2307:AD2370" ca="1" si="72">DATEDIF(B2307, TODAY(), "Y")</f>
        <v>4</v>
      </c>
      <c r="AE2307" t="str" cm="1">
        <f t="array" ref="AE2307">_xlfn.IFS(S2307 &lt; 3, "Low", S2307 &lt;= 4, "Medium", S2307 &gt; 4, "High")</f>
        <v>Medium</v>
      </c>
      <c r="AF2307" t="str" cm="1">
        <f t="array" ref="AF2307">_xlfn.IFS(T2307 &lt; 3, "Unsatisfied", T2307 &lt;= 4, "Neutral", T2307 &gt; 4, "Satisfied" )</f>
        <v>Satisfied</v>
      </c>
      <c r="AG2307" t="str" cm="1">
        <f t="array" ref="AG2307">_xlfn.IFS(Q2307 &lt; 3, "Needs Improvement", Q2307 &lt;= 4, "Good", Q2307 &gt; 4, "Excellent" )</f>
        <v>Excellent</v>
      </c>
      <c r="AH2307" t="str">
        <f t="shared" ref="AH2307:AH2370" si="73">IF(AND(Y2307 = "Passed", Q2307 &gt; 4), "Highly Effective", IF(AND(Y2307 = "Completed", Q2307 &gt;= 3), "Effective", "Needs Improvement"))</f>
        <v>Needs Improvement</v>
      </c>
    </row>
    <row r="2308" spans="1:34" x14ac:dyDescent="0.35">
      <c r="A2308">
        <v>2833</v>
      </c>
      <c r="B2308" s="1">
        <v>44116</v>
      </c>
      <c r="C2308" t="s">
        <v>28</v>
      </c>
      <c r="D2308" t="s">
        <v>29</v>
      </c>
      <c r="E2308" t="s">
        <v>30</v>
      </c>
      <c r="F2308" t="s">
        <v>31</v>
      </c>
      <c r="G2308" t="s">
        <v>45</v>
      </c>
      <c r="H2308" t="s">
        <v>55</v>
      </c>
      <c r="I2308" t="s">
        <v>34</v>
      </c>
      <c r="J2308" t="s">
        <v>65</v>
      </c>
      <c r="K2308" s="1">
        <v>32592</v>
      </c>
      <c r="L2308" t="s">
        <v>36</v>
      </c>
      <c r="M2308" t="s">
        <v>48</v>
      </c>
      <c r="N2308" t="s">
        <v>84</v>
      </c>
      <c r="O2308" t="s">
        <v>67</v>
      </c>
      <c r="P2308" t="s">
        <v>40</v>
      </c>
      <c r="Q2308">
        <v>2</v>
      </c>
      <c r="R2308" s="1">
        <v>44806</v>
      </c>
      <c r="S2308">
        <v>2</v>
      </c>
      <c r="T2308">
        <v>5</v>
      </c>
      <c r="U2308">
        <v>2</v>
      </c>
      <c r="V2308" s="1">
        <v>44797</v>
      </c>
      <c r="W2308" t="s">
        <v>41</v>
      </c>
      <c r="X2308" t="s">
        <v>51</v>
      </c>
      <c r="Y2308" t="s">
        <v>52</v>
      </c>
      <c r="Z2308">
        <v>3</v>
      </c>
      <c r="AA2308">
        <v>182.84</v>
      </c>
      <c r="AB2308">
        <v>31</v>
      </c>
      <c r="AC2308" t="str" cm="1">
        <f t="array" ref="AC2308">_xlfn.IFS(AB2308 &lt;=29, "Young Adult", AB2308 &lt;=44, "Adult", AB2308 &lt;=59, "Middle Age", AB2308 &gt; 59, "Old")</f>
        <v>Adult</v>
      </c>
      <c r="AD2308">
        <f t="shared" ca="1" si="72"/>
        <v>5</v>
      </c>
      <c r="AE2308" t="str" cm="1">
        <f t="array" ref="AE2308">_xlfn.IFS(S2308 &lt; 3, "Low", S2308 &lt;= 4, "Medium", S2308 &gt; 4, "High")</f>
        <v>Low</v>
      </c>
      <c r="AF2308" t="str" cm="1">
        <f t="array" ref="AF2308">_xlfn.IFS(T2308 &lt; 3, "Unsatisfied", T2308 &lt;= 4, "Neutral", T2308 &gt; 4, "Satisfied" )</f>
        <v>Satisfied</v>
      </c>
      <c r="AG2308" t="str" cm="1">
        <f t="array" ref="AG2308">_xlfn.IFS(Q2308 &lt; 3, "Needs Improvement", Q2308 &lt;= 4, "Good", Q2308 &gt; 4, "Excellent" )</f>
        <v>Needs Improvement</v>
      </c>
      <c r="AH2308" t="str">
        <f t="shared" si="73"/>
        <v>Needs Improvement</v>
      </c>
    </row>
    <row r="2309" spans="1:34" x14ac:dyDescent="0.35">
      <c r="A2309">
        <v>2834</v>
      </c>
      <c r="B2309" s="1">
        <v>43375</v>
      </c>
      <c r="C2309" t="s">
        <v>28</v>
      </c>
      <c r="D2309" t="s">
        <v>85</v>
      </c>
      <c r="E2309" t="s">
        <v>30</v>
      </c>
      <c r="F2309" t="s">
        <v>55</v>
      </c>
      <c r="G2309" t="s">
        <v>45</v>
      </c>
      <c r="H2309" t="s">
        <v>55</v>
      </c>
      <c r="I2309" t="s">
        <v>34</v>
      </c>
      <c r="J2309" t="s">
        <v>65</v>
      </c>
      <c r="K2309" s="1">
        <v>16026</v>
      </c>
      <c r="L2309" t="s">
        <v>36</v>
      </c>
      <c r="M2309" t="s">
        <v>37</v>
      </c>
      <c r="N2309" t="s">
        <v>84</v>
      </c>
      <c r="O2309" t="s">
        <v>77</v>
      </c>
      <c r="P2309" t="s">
        <v>40</v>
      </c>
      <c r="Q2309">
        <v>5</v>
      </c>
      <c r="R2309" s="1">
        <v>45046</v>
      </c>
      <c r="S2309">
        <v>5</v>
      </c>
      <c r="T2309">
        <v>3</v>
      </c>
      <c r="U2309">
        <v>3</v>
      </c>
      <c r="V2309" s="1">
        <v>45087</v>
      </c>
      <c r="W2309" t="s">
        <v>68</v>
      </c>
      <c r="X2309" t="s">
        <v>51</v>
      </c>
      <c r="Y2309" t="s">
        <v>63</v>
      </c>
      <c r="Z2309">
        <v>4</v>
      </c>
      <c r="AA2309">
        <v>149.66999999999999</v>
      </c>
      <c r="AB2309">
        <v>75</v>
      </c>
      <c r="AC2309" t="str" cm="1">
        <f t="array" ref="AC2309">_xlfn.IFS(AB2309 &lt;=29, "Young Adult", AB2309 &lt;=44, "Adult", AB2309 &lt;=59, "Middle Age", AB2309 &gt; 59, "Old")</f>
        <v>Old</v>
      </c>
      <c r="AD2309">
        <f t="shared" ca="1" si="72"/>
        <v>7</v>
      </c>
      <c r="AE2309" t="str" cm="1">
        <f t="array" ref="AE2309">_xlfn.IFS(S2309 &lt; 3, "Low", S2309 &lt;= 4, "Medium", S2309 &gt; 4, "High")</f>
        <v>High</v>
      </c>
      <c r="AF2309" t="str" cm="1">
        <f t="array" ref="AF2309">_xlfn.IFS(T2309 &lt; 3, "Unsatisfied", T2309 &lt;= 4, "Neutral", T2309 &gt; 4, "Satisfied" )</f>
        <v>Neutral</v>
      </c>
      <c r="AG2309" t="str" cm="1">
        <f t="array" ref="AG2309">_xlfn.IFS(Q2309 &lt; 3, "Needs Improvement", Q2309 &lt;= 4, "Good", Q2309 &gt; 4, "Excellent" )</f>
        <v>Excellent</v>
      </c>
      <c r="AH2309" t="str">
        <f t="shared" si="73"/>
        <v>Effective</v>
      </c>
    </row>
    <row r="2310" spans="1:34" x14ac:dyDescent="0.35">
      <c r="A2310">
        <v>2835</v>
      </c>
      <c r="B2310" s="1">
        <v>44394</v>
      </c>
      <c r="C2310" t="s">
        <v>28</v>
      </c>
      <c r="D2310" t="s">
        <v>44</v>
      </c>
      <c r="E2310" t="s">
        <v>30</v>
      </c>
      <c r="F2310" t="s">
        <v>31</v>
      </c>
      <c r="G2310" t="s">
        <v>32</v>
      </c>
      <c r="H2310" t="s">
        <v>46</v>
      </c>
      <c r="I2310" t="s">
        <v>34</v>
      </c>
      <c r="J2310" t="s">
        <v>79</v>
      </c>
      <c r="K2310" s="1">
        <v>34800</v>
      </c>
      <c r="L2310" t="s">
        <v>36</v>
      </c>
      <c r="M2310" t="s">
        <v>37</v>
      </c>
      <c r="N2310" t="s">
        <v>38</v>
      </c>
      <c r="O2310" t="s">
        <v>77</v>
      </c>
      <c r="P2310" t="s">
        <v>40</v>
      </c>
      <c r="Q2310">
        <v>5</v>
      </c>
      <c r="R2310" s="1">
        <v>45015</v>
      </c>
      <c r="S2310">
        <v>4</v>
      </c>
      <c r="T2310">
        <v>5</v>
      </c>
      <c r="U2310">
        <v>3</v>
      </c>
      <c r="V2310" s="1">
        <v>44887</v>
      </c>
      <c r="W2310" t="s">
        <v>50</v>
      </c>
      <c r="X2310" t="s">
        <v>42</v>
      </c>
      <c r="Y2310" t="s">
        <v>63</v>
      </c>
      <c r="Z2310">
        <v>4</v>
      </c>
      <c r="AA2310">
        <v>939.72</v>
      </c>
      <c r="AB2310">
        <v>26</v>
      </c>
      <c r="AC2310" t="str" cm="1">
        <f t="array" ref="AC2310">_xlfn.IFS(AB2310 &lt;=29, "Young Adult", AB2310 &lt;=44, "Adult", AB2310 &lt;=59, "Middle Age", AB2310 &gt; 59, "Old")</f>
        <v>Young Adult</v>
      </c>
      <c r="AD2310">
        <f t="shared" ca="1" si="72"/>
        <v>4</v>
      </c>
      <c r="AE2310" t="str" cm="1">
        <f t="array" ref="AE2310">_xlfn.IFS(S2310 &lt; 3, "Low", S2310 &lt;= 4, "Medium", S2310 &gt; 4, "High")</f>
        <v>Medium</v>
      </c>
      <c r="AF2310" t="str" cm="1">
        <f t="array" ref="AF2310">_xlfn.IFS(T2310 &lt; 3, "Unsatisfied", T2310 &lt;= 4, "Neutral", T2310 &gt; 4, "Satisfied" )</f>
        <v>Satisfied</v>
      </c>
      <c r="AG2310" t="str" cm="1">
        <f t="array" ref="AG2310">_xlfn.IFS(Q2310 &lt; 3, "Needs Improvement", Q2310 &lt;= 4, "Good", Q2310 &gt; 4, "Excellent" )</f>
        <v>Excellent</v>
      </c>
      <c r="AH2310" t="str">
        <f t="shared" si="73"/>
        <v>Effective</v>
      </c>
    </row>
    <row r="2311" spans="1:34" x14ac:dyDescent="0.35">
      <c r="A2311">
        <v>2836</v>
      </c>
      <c r="B2311" s="1">
        <v>44664</v>
      </c>
      <c r="C2311" t="s">
        <v>28</v>
      </c>
      <c r="D2311" t="s">
        <v>87</v>
      </c>
      <c r="E2311" t="s">
        <v>30</v>
      </c>
      <c r="F2311" t="s">
        <v>31</v>
      </c>
      <c r="G2311" t="s">
        <v>32</v>
      </c>
      <c r="H2311" t="s">
        <v>46</v>
      </c>
      <c r="I2311" t="s">
        <v>34</v>
      </c>
      <c r="J2311" t="s">
        <v>102</v>
      </c>
      <c r="K2311" s="1">
        <v>32423</v>
      </c>
      <c r="L2311" t="s">
        <v>36</v>
      </c>
      <c r="M2311" t="s">
        <v>37</v>
      </c>
      <c r="N2311" t="s">
        <v>72</v>
      </c>
      <c r="O2311" t="s">
        <v>77</v>
      </c>
      <c r="P2311" t="s">
        <v>40</v>
      </c>
      <c r="Q2311">
        <v>2</v>
      </c>
      <c r="R2311" s="1">
        <v>44786</v>
      </c>
      <c r="S2311">
        <v>5</v>
      </c>
      <c r="T2311">
        <v>4</v>
      </c>
      <c r="U2311">
        <v>1</v>
      </c>
      <c r="V2311" s="1">
        <v>45064</v>
      </c>
      <c r="W2311" t="s">
        <v>50</v>
      </c>
      <c r="X2311" t="s">
        <v>51</v>
      </c>
      <c r="Y2311" t="s">
        <v>63</v>
      </c>
      <c r="Z2311">
        <v>5</v>
      </c>
      <c r="AA2311">
        <v>410.04</v>
      </c>
      <c r="AB2311">
        <v>34</v>
      </c>
      <c r="AC2311" t="str" cm="1">
        <f t="array" ref="AC2311">_xlfn.IFS(AB2311 &lt;=29, "Young Adult", AB2311 &lt;=44, "Adult", AB2311 &lt;=59, "Middle Age", AB2311 &gt; 59, "Old")</f>
        <v>Adult</v>
      </c>
      <c r="AD2311">
        <f t="shared" ca="1" si="72"/>
        <v>4</v>
      </c>
      <c r="AE2311" t="str" cm="1">
        <f t="array" ref="AE2311">_xlfn.IFS(S2311 &lt; 3, "Low", S2311 &lt;= 4, "Medium", S2311 &gt; 4, "High")</f>
        <v>High</v>
      </c>
      <c r="AF2311" t="str" cm="1">
        <f t="array" ref="AF2311">_xlfn.IFS(T2311 &lt; 3, "Unsatisfied", T2311 &lt;= 4, "Neutral", T2311 &gt; 4, "Satisfied" )</f>
        <v>Neutral</v>
      </c>
      <c r="AG2311" t="str" cm="1">
        <f t="array" ref="AG2311">_xlfn.IFS(Q2311 &lt; 3, "Needs Improvement", Q2311 &lt;= 4, "Good", Q2311 &gt; 4, "Excellent" )</f>
        <v>Needs Improvement</v>
      </c>
      <c r="AH2311" t="str">
        <f t="shared" si="73"/>
        <v>Needs Improvement</v>
      </c>
    </row>
    <row r="2312" spans="1:34" x14ac:dyDescent="0.35">
      <c r="A2312">
        <v>2837</v>
      </c>
      <c r="B2312" s="1">
        <v>44275</v>
      </c>
      <c r="C2312" t="s">
        <v>28</v>
      </c>
      <c r="D2312" t="s">
        <v>64</v>
      </c>
      <c r="E2312" t="s">
        <v>30</v>
      </c>
      <c r="F2312" t="s">
        <v>46</v>
      </c>
      <c r="G2312" t="s">
        <v>32</v>
      </c>
      <c r="H2312" t="s">
        <v>33</v>
      </c>
      <c r="I2312" t="s">
        <v>34</v>
      </c>
      <c r="J2312" t="s">
        <v>89</v>
      </c>
      <c r="K2312" s="1">
        <v>16263</v>
      </c>
      <c r="L2312" t="s">
        <v>36</v>
      </c>
      <c r="M2312" t="s">
        <v>48</v>
      </c>
      <c r="N2312" t="s">
        <v>84</v>
      </c>
      <c r="O2312" t="s">
        <v>61</v>
      </c>
      <c r="P2312" t="s">
        <v>40</v>
      </c>
      <c r="Q2312">
        <v>4</v>
      </c>
      <c r="R2312" s="1">
        <v>44781</v>
      </c>
      <c r="S2312">
        <v>4</v>
      </c>
      <c r="T2312">
        <v>1</v>
      </c>
      <c r="U2312">
        <v>4</v>
      </c>
      <c r="V2312" s="1">
        <v>45085</v>
      </c>
      <c r="W2312" t="s">
        <v>92</v>
      </c>
      <c r="X2312" t="s">
        <v>51</v>
      </c>
      <c r="Y2312" t="s">
        <v>52</v>
      </c>
      <c r="Z2312">
        <v>1</v>
      </c>
      <c r="AA2312">
        <v>945.59</v>
      </c>
      <c r="AB2312">
        <v>77</v>
      </c>
      <c r="AC2312" t="str" cm="1">
        <f t="array" ref="AC2312">_xlfn.IFS(AB2312 &lt;=29, "Young Adult", AB2312 &lt;=44, "Adult", AB2312 &lt;=59, "Middle Age", AB2312 &gt; 59, "Old")</f>
        <v>Old</v>
      </c>
      <c r="AD2312">
        <f t="shared" ca="1" si="72"/>
        <v>5</v>
      </c>
      <c r="AE2312" t="str" cm="1">
        <f t="array" ref="AE2312">_xlfn.IFS(S2312 &lt; 3, "Low", S2312 &lt;= 4, "Medium", S2312 &gt; 4, "High")</f>
        <v>Medium</v>
      </c>
      <c r="AF2312" t="str" cm="1">
        <f t="array" ref="AF2312">_xlfn.IFS(T2312 &lt; 3, "Unsatisfied", T2312 &lt;= 4, "Neutral", T2312 &gt; 4, "Satisfied" )</f>
        <v>Unsatisfied</v>
      </c>
      <c r="AG2312" t="str" cm="1">
        <f t="array" ref="AG2312">_xlfn.IFS(Q2312 &lt; 3, "Needs Improvement", Q2312 &lt;= 4, "Good", Q2312 &gt; 4, "Excellent" )</f>
        <v>Good</v>
      </c>
      <c r="AH2312" t="str">
        <f t="shared" si="73"/>
        <v>Needs Improvement</v>
      </c>
    </row>
    <row r="2313" spans="1:34" x14ac:dyDescent="0.35">
      <c r="A2313">
        <v>2838</v>
      </c>
      <c r="B2313" s="1">
        <v>44448</v>
      </c>
      <c r="C2313" t="s">
        <v>28</v>
      </c>
      <c r="D2313" t="s">
        <v>94</v>
      </c>
      <c r="E2313" t="s">
        <v>30</v>
      </c>
      <c r="F2313" t="s">
        <v>46</v>
      </c>
      <c r="G2313" t="s">
        <v>45</v>
      </c>
      <c r="H2313" t="s">
        <v>33</v>
      </c>
      <c r="I2313" t="s">
        <v>34</v>
      </c>
      <c r="J2313" t="s">
        <v>58</v>
      </c>
      <c r="K2313" s="1">
        <v>16570</v>
      </c>
      <c r="L2313" t="s">
        <v>36</v>
      </c>
      <c r="M2313" t="s">
        <v>48</v>
      </c>
      <c r="N2313" t="s">
        <v>72</v>
      </c>
      <c r="O2313" t="s">
        <v>61</v>
      </c>
      <c r="P2313" t="s">
        <v>40</v>
      </c>
      <c r="Q2313">
        <v>5</v>
      </c>
      <c r="R2313" s="1">
        <v>45110</v>
      </c>
      <c r="S2313">
        <v>4</v>
      </c>
      <c r="T2313">
        <v>4</v>
      </c>
      <c r="U2313">
        <v>2</v>
      </c>
      <c r="V2313" s="1">
        <v>45064</v>
      </c>
      <c r="W2313" t="s">
        <v>92</v>
      </c>
      <c r="X2313" t="s">
        <v>42</v>
      </c>
      <c r="Y2313" t="s">
        <v>63</v>
      </c>
      <c r="Z2313">
        <v>4</v>
      </c>
      <c r="AA2313">
        <v>539.05999999999995</v>
      </c>
      <c r="AB2313">
        <v>76</v>
      </c>
      <c r="AC2313" t="str" cm="1">
        <f t="array" ref="AC2313">_xlfn.IFS(AB2313 &lt;=29, "Young Adult", AB2313 &lt;=44, "Adult", AB2313 &lt;=59, "Middle Age", AB2313 &gt; 59, "Old")</f>
        <v>Old</v>
      </c>
      <c r="AD2313">
        <f t="shared" ca="1" si="72"/>
        <v>4</v>
      </c>
      <c r="AE2313" t="str" cm="1">
        <f t="array" ref="AE2313">_xlfn.IFS(S2313 &lt; 3, "Low", S2313 &lt;= 4, "Medium", S2313 &gt; 4, "High")</f>
        <v>Medium</v>
      </c>
      <c r="AF2313" t="str" cm="1">
        <f t="array" ref="AF2313">_xlfn.IFS(T2313 &lt; 3, "Unsatisfied", T2313 &lt;= 4, "Neutral", T2313 &gt; 4, "Satisfied" )</f>
        <v>Neutral</v>
      </c>
      <c r="AG2313" t="str" cm="1">
        <f t="array" ref="AG2313">_xlfn.IFS(Q2313 &lt; 3, "Needs Improvement", Q2313 &lt;= 4, "Good", Q2313 &gt; 4, "Excellent" )</f>
        <v>Excellent</v>
      </c>
      <c r="AH2313" t="str">
        <f t="shared" si="73"/>
        <v>Effective</v>
      </c>
    </row>
    <row r="2314" spans="1:34" x14ac:dyDescent="0.35">
      <c r="A2314">
        <v>2839</v>
      </c>
      <c r="B2314" s="1">
        <v>43805</v>
      </c>
      <c r="C2314" t="s">
        <v>28</v>
      </c>
      <c r="D2314" t="s">
        <v>74</v>
      </c>
      <c r="E2314" t="s">
        <v>30</v>
      </c>
      <c r="F2314" t="s">
        <v>46</v>
      </c>
      <c r="G2314" t="s">
        <v>32</v>
      </c>
      <c r="H2314" t="s">
        <v>46</v>
      </c>
      <c r="I2314" t="s">
        <v>34</v>
      </c>
      <c r="J2314" t="s">
        <v>65</v>
      </c>
      <c r="K2314" s="1">
        <v>25452</v>
      </c>
      <c r="L2314" t="s">
        <v>36</v>
      </c>
      <c r="M2314" t="s">
        <v>48</v>
      </c>
      <c r="N2314" t="s">
        <v>72</v>
      </c>
      <c r="O2314" t="s">
        <v>67</v>
      </c>
      <c r="P2314" t="s">
        <v>40</v>
      </c>
      <c r="Q2314">
        <v>1</v>
      </c>
      <c r="R2314" s="1">
        <v>44857</v>
      </c>
      <c r="S2314">
        <v>1</v>
      </c>
      <c r="T2314">
        <v>4</v>
      </c>
      <c r="U2314">
        <v>5</v>
      </c>
      <c r="V2314" s="1">
        <v>44780</v>
      </c>
      <c r="W2314" t="s">
        <v>50</v>
      </c>
      <c r="X2314" t="s">
        <v>51</v>
      </c>
      <c r="Y2314" t="s">
        <v>52</v>
      </c>
      <c r="Z2314">
        <v>2</v>
      </c>
      <c r="AA2314">
        <v>837.22</v>
      </c>
      <c r="AB2314">
        <v>50</v>
      </c>
      <c r="AC2314" t="str" cm="1">
        <f t="array" ref="AC2314">_xlfn.IFS(AB2314 &lt;=29, "Young Adult", AB2314 &lt;=44, "Adult", AB2314 &lt;=59, "Middle Age", AB2314 &gt; 59, "Old")</f>
        <v>Middle Age</v>
      </c>
      <c r="AD2314">
        <f t="shared" ca="1" si="72"/>
        <v>6</v>
      </c>
      <c r="AE2314" t="str" cm="1">
        <f t="array" ref="AE2314">_xlfn.IFS(S2314 &lt; 3, "Low", S2314 &lt;= 4, "Medium", S2314 &gt; 4, "High")</f>
        <v>Low</v>
      </c>
      <c r="AF2314" t="str" cm="1">
        <f t="array" ref="AF2314">_xlfn.IFS(T2314 &lt; 3, "Unsatisfied", T2314 &lt;= 4, "Neutral", T2314 &gt; 4, "Satisfied" )</f>
        <v>Neutral</v>
      </c>
      <c r="AG2314" t="str" cm="1">
        <f t="array" ref="AG2314">_xlfn.IFS(Q2314 &lt; 3, "Needs Improvement", Q2314 &lt;= 4, "Good", Q2314 &gt; 4, "Excellent" )</f>
        <v>Needs Improvement</v>
      </c>
      <c r="AH2314" t="str">
        <f t="shared" si="73"/>
        <v>Needs Improvement</v>
      </c>
    </row>
    <row r="2315" spans="1:34" x14ac:dyDescent="0.35">
      <c r="A2315">
        <v>2840</v>
      </c>
      <c r="B2315" s="1">
        <v>45042</v>
      </c>
      <c r="C2315" t="s">
        <v>28</v>
      </c>
      <c r="D2315" t="s">
        <v>81</v>
      </c>
      <c r="E2315" t="s">
        <v>30</v>
      </c>
      <c r="F2315" t="s">
        <v>31</v>
      </c>
      <c r="G2315" t="s">
        <v>56</v>
      </c>
      <c r="H2315" t="s">
        <v>46</v>
      </c>
      <c r="I2315" t="s">
        <v>34</v>
      </c>
      <c r="J2315" t="s">
        <v>97</v>
      </c>
      <c r="K2315" s="1">
        <v>36645</v>
      </c>
      <c r="L2315" t="s">
        <v>36</v>
      </c>
      <c r="M2315" t="s">
        <v>48</v>
      </c>
      <c r="N2315" t="s">
        <v>49</v>
      </c>
      <c r="O2315" t="s">
        <v>77</v>
      </c>
      <c r="P2315" t="s">
        <v>40</v>
      </c>
      <c r="Q2315">
        <v>2</v>
      </c>
      <c r="R2315" s="1">
        <v>45053</v>
      </c>
      <c r="S2315">
        <v>3</v>
      </c>
      <c r="T2315">
        <v>2</v>
      </c>
      <c r="U2315">
        <v>3</v>
      </c>
      <c r="V2315" s="1">
        <v>44838</v>
      </c>
      <c r="W2315" t="s">
        <v>50</v>
      </c>
      <c r="X2315" t="s">
        <v>42</v>
      </c>
      <c r="Y2315" t="s">
        <v>52</v>
      </c>
      <c r="Z2315">
        <v>3</v>
      </c>
      <c r="AA2315">
        <v>360.08</v>
      </c>
      <c r="AB2315">
        <v>23</v>
      </c>
      <c r="AC2315" t="str" cm="1">
        <f t="array" ref="AC2315">_xlfn.IFS(AB2315 &lt;=29, "Young Adult", AB2315 &lt;=44, "Adult", AB2315 &lt;=59, "Middle Age", AB2315 &gt; 59, "Old")</f>
        <v>Young Adult</v>
      </c>
      <c r="AD2315">
        <f t="shared" ca="1" si="72"/>
        <v>3</v>
      </c>
      <c r="AE2315" t="str" cm="1">
        <f t="array" ref="AE2315">_xlfn.IFS(S2315 &lt; 3, "Low", S2315 &lt;= 4, "Medium", S2315 &gt; 4, "High")</f>
        <v>Medium</v>
      </c>
      <c r="AF2315" t="str" cm="1">
        <f t="array" ref="AF2315">_xlfn.IFS(T2315 &lt; 3, "Unsatisfied", T2315 &lt;= 4, "Neutral", T2315 &gt; 4, "Satisfied" )</f>
        <v>Unsatisfied</v>
      </c>
      <c r="AG2315" t="str" cm="1">
        <f t="array" ref="AG2315">_xlfn.IFS(Q2315 &lt; 3, "Needs Improvement", Q2315 &lt;= 4, "Good", Q2315 &gt; 4, "Excellent" )</f>
        <v>Needs Improvement</v>
      </c>
      <c r="AH2315" t="str">
        <f t="shared" si="73"/>
        <v>Needs Improvement</v>
      </c>
    </row>
    <row r="2316" spans="1:34" x14ac:dyDescent="0.35">
      <c r="A2316">
        <v>2841</v>
      </c>
      <c r="B2316" s="1">
        <v>43561</v>
      </c>
      <c r="C2316" t="s">
        <v>28</v>
      </c>
      <c r="D2316" t="s">
        <v>54</v>
      </c>
      <c r="E2316" t="s">
        <v>30</v>
      </c>
      <c r="F2316" t="s">
        <v>31</v>
      </c>
      <c r="G2316" t="s">
        <v>56</v>
      </c>
      <c r="H2316" t="s">
        <v>33</v>
      </c>
      <c r="I2316" t="s">
        <v>34</v>
      </c>
      <c r="J2316" t="s">
        <v>65</v>
      </c>
      <c r="K2316" s="1">
        <v>22568</v>
      </c>
      <c r="L2316" t="s">
        <v>36</v>
      </c>
      <c r="M2316" t="s">
        <v>48</v>
      </c>
      <c r="N2316" t="s">
        <v>49</v>
      </c>
      <c r="O2316" t="s">
        <v>67</v>
      </c>
      <c r="P2316" t="s">
        <v>40</v>
      </c>
      <c r="Q2316">
        <v>5</v>
      </c>
      <c r="R2316" s="1">
        <v>44844</v>
      </c>
      <c r="S2316">
        <v>2</v>
      </c>
      <c r="T2316">
        <v>2</v>
      </c>
      <c r="U2316">
        <v>2</v>
      </c>
      <c r="V2316" s="1">
        <v>45038</v>
      </c>
      <c r="W2316" t="s">
        <v>50</v>
      </c>
      <c r="X2316" t="s">
        <v>42</v>
      </c>
      <c r="Y2316" t="s">
        <v>63</v>
      </c>
      <c r="Z2316">
        <v>2</v>
      </c>
      <c r="AA2316">
        <v>405.48</v>
      </c>
      <c r="AB2316">
        <v>58</v>
      </c>
      <c r="AC2316" t="str" cm="1">
        <f t="array" ref="AC2316">_xlfn.IFS(AB2316 &lt;=29, "Young Adult", AB2316 &lt;=44, "Adult", AB2316 &lt;=59, "Middle Age", AB2316 &gt; 59, "Old")</f>
        <v>Middle Age</v>
      </c>
      <c r="AD2316">
        <f t="shared" ca="1" si="72"/>
        <v>7</v>
      </c>
      <c r="AE2316" t="str" cm="1">
        <f t="array" ref="AE2316">_xlfn.IFS(S2316 &lt; 3, "Low", S2316 &lt;= 4, "Medium", S2316 &gt; 4, "High")</f>
        <v>Low</v>
      </c>
      <c r="AF2316" t="str" cm="1">
        <f t="array" ref="AF2316">_xlfn.IFS(T2316 &lt; 3, "Unsatisfied", T2316 &lt;= 4, "Neutral", T2316 &gt; 4, "Satisfied" )</f>
        <v>Unsatisfied</v>
      </c>
      <c r="AG2316" t="str" cm="1">
        <f t="array" ref="AG2316">_xlfn.IFS(Q2316 &lt; 3, "Needs Improvement", Q2316 &lt;= 4, "Good", Q2316 &gt; 4, "Excellent" )</f>
        <v>Excellent</v>
      </c>
      <c r="AH2316" t="str">
        <f t="shared" si="73"/>
        <v>Effective</v>
      </c>
    </row>
    <row r="2317" spans="1:34" x14ac:dyDescent="0.35">
      <c r="A2317">
        <v>2842</v>
      </c>
      <c r="B2317" s="1">
        <v>44123</v>
      </c>
      <c r="C2317" t="s">
        <v>28</v>
      </c>
      <c r="D2317" t="s">
        <v>69</v>
      </c>
      <c r="E2317" t="s">
        <v>108</v>
      </c>
      <c r="F2317" t="s">
        <v>46</v>
      </c>
      <c r="G2317" t="s">
        <v>56</v>
      </c>
      <c r="H2317" t="s">
        <v>33</v>
      </c>
      <c r="I2317" t="s">
        <v>34</v>
      </c>
      <c r="J2317" t="s">
        <v>65</v>
      </c>
      <c r="K2317" s="1">
        <v>23939</v>
      </c>
      <c r="L2317" t="s">
        <v>36</v>
      </c>
      <c r="M2317" t="s">
        <v>37</v>
      </c>
      <c r="N2317" t="s">
        <v>72</v>
      </c>
      <c r="O2317" t="s">
        <v>39</v>
      </c>
      <c r="P2317" t="s">
        <v>40</v>
      </c>
      <c r="Q2317">
        <v>1</v>
      </c>
      <c r="R2317" s="1">
        <v>44875</v>
      </c>
      <c r="S2317">
        <v>2</v>
      </c>
      <c r="T2317">
        <v>1</v>
      </c>
      <c r="U2317">
        <v>5</v>
      </c>
      <c r="V2317" s="1">
        <v>44917</v>
      </c>
      <c r="W2317" t="s">
        <v>62</v>
      </c>
      <c r="X2317" t="s">
        <v>42</v>
      </c>
      <c r="Y2317" t="s">
        <v>43</v>
      </c>
      <c r="Z2317">
        <v>4</v>
      </c>
      <c r="AA2317">
        <v>577.78</v>
      </c>
      <c r="AB2317">
        <v>55</v>
      </c>
      <c r="AC2317" t="str" cm="1">
        <f t="array" ref="AC2317">_xlfn.IFS(AB2317 &lt;=29, "Young Adult", AB2317 &lt;=44, "Adult", AB2317 &lt;=59, "Middle Age", AB2317 &gt; 59, "Old")</f>
        <v>Middle Age</v>
      </c>
      <c r="AD2317">
        <f t="shared" ca="1" si="72"/>
        <v>5</v>
      </c>
      <c r="AE2317" t="str" cm="1">
        <f t="array" ref="AE2317">_xlfn.IFS(S2317 &lt; 3, "Low", S2317 &lt;= 4, "Medium", S2317 &gt; 4, "High")</f>
        <v>Low</v>
      </c>
      <c r="AF2317" t="str" cm="1">
        <f t="array" ref="AF2317">_xlfn.IFS(T2317 &lt; 3, "Unsatisfied", T2317 &lt;= 4, "Neutral", T2317 &gt; 4, "Satisfied" )</f>
        <v>Unsatisfied</v>
      </c>
      <c r="AG2317" t="str" cm="1">
        <f t="array" ref="AG2317">_xlfn.IFS(Q2317 &lt; 3, "Needs Improvement", Q2317 &lt;= 4, "Good", Q2317 &gt; 4, "Excellent" )</f>
        <v>Needs Improvement</v>
      </c>
      <c r="AH2317" t="str">
        <f t="shared" si="73"/>
        <v>Needs Improvement</v>
      </c>
    </row>
    <row r="2318" spans="1:34" x14ac:dyDescent="0.35">
      <c r="A2318">
        <v>2843</v>
      </c>
      <c r="B2318" s="1">
        <v>44522</v>
      </c>
      <c r="C2318" t="s">
        <v>106</v>
      </c>
      <c r="D2318" t="s">
        <v>85</v>
      </c>
      <c r="E2318" t="s">
        <v>30</v>
      </c>
      <c r="F2318" t="s">
        <v>55</v>
      </c>
      <c r="G2318" t="s">
        <v>32</v>
      </c>
      <c r="H2318" t="s">
        <v>33</v>
      </c>
      <c r="I2318" t="s">
        <v>34</v>
      </c>
      <c r="J2318" t="s">
        <v>65</v>
      </c>
      <c r="K2318" s="1">
        <v>15677</v>
      </c>
      <c r="L2318" t="s">
        <v>36</v>
      </c>
      <c r="M2318" t="s">
        <v>48</v>
      </c>
      <c r="N2318" t="s">
        <v>72</v>
      </c>
      <c r="O2318" t="s">
        <v>67</v>
      </c>
      <c r="P2318" t="s">
        <v>40</v>
      </c>
      <c r="Q2318">
        <v>1</v>
      </c>
      <c r="R2318" s="1">
        <v>44837</v>
      </c>
      <c r="S2318">
        <v>5</v>
      </c>
      <c r="T2318">
        <v>1</v>
      </c>
      <c r="U2318">
        <v>4</v>
      </c>
      <c r="V2318" s="1">
        <v>44835</v>
      </c>
      <c r="W2318" t="s">
        <v>41</v>
      </c>
      <c r="X2318" t="s">
        <v>51</v>
      </c>
      <c r="Y2318" t="s">
        <v>63</v>
      </c>
      <c r="Z2318">
        <v>2</v>
      </c>
      <c r="AA2318">
        <v>102.16</v>
      </c>
      <c r="AB2318">
        <v>79</v>
      </c>
      <c r="AC2318" t="str" cm="1">
        <f t="array" ref="AC2318">_xlfn.IFS(AB2318 &lt;=29, "Young Adult", AB2318 &lt;=44, "Adult", AB2318 &lt;=59, "Middle Age", AB2318 &gt; 59, "Old")</f>
        <v>Old</v>
      </c>
      <c r="AD2318">
        <f t="shared" ca="1" si="72"/>
        <v>4</v>
      </c>
      <c r="AE2318" t="str" cm="1">
        <f t="array" ref="AE2318">_xlfn.IFS(S2318 &lt; 3, "Low", S2318 &lt;= 4, "Medium", S2318 &gt; 4, "High")</f>
        <v>High</v>
      </c>
      <c r="AF2318" t="str" cm="1">
        <f t="array" ref="AF2318">_xlfn.IFS(T2318 &lt; 3, "Unsatisfied", T2318 &lt;= 4, "Neutral", T2318 &gt; 4, "Satisfied" )</f>
        <v>Unsatisfied</v>
      </c>
      <c r="AG2318" t="str" cm="1">
        <f t="array" ref="AG2318">_xlfn.IFS(Q2318 &lt; 3, "Needs Improvement", Q2318 &lt;= 4, "Good", Q2318 &gt; 4, "Excellent" )</f>
        <v>Needs Improvement</v>
      </c>
      <c r="AH2318" t="str">
        <f t="shared" si="73"/>
        <v>Needs Improvement</v>
      </c>
    </row>
    <row r="2319" spans="1:34" x14ac:dyDescent="0.35">
      <c r="A2319">
        <v>2845</v>
      </c>
      <c r="B2319" s="1">
        <v>44077</v>
      </c>
      <c r="C2319" t="s">
        <v>106</v>
      </c>
      <c r="D2319" t="s">
        <v>74</v>
      </c>
      <c r="E2319" t="s">
        <v>30</v>
      </c>
      <c r="F2319" t="s">
        <v>55</v>
      </c>
      <c r="G2319" t="s">
        <v>56</v>
      </c>
      <c r="H2319" t="s">
        <v>46</v>
      </c>
      <c r="I2319" t="s">
        <v>34</v>
      </c>
      <c r="J2319" t="s">
        <v>65</v>
      </c>
      <c r="K2319" s="1">
        <v>29024</v>
      </c>
      <c r="L2319" t="s">
        <v>36</v>
      </c>
      <c r="M2319" t="s">
        <v>37</v>
      </c>
      <c r="N2319" t="s">
        <v>38</v>
      </c>
      <c r="O2319" t="s">
        <v>61</v>
      </c>
      <c r="P2319" t="s">
        <v>40</v>
      </c>
      <c r="Q2319">
        <v>4</v>
      </c>
      <c r="R2319" s="1">
        <v>44879</v>
      </c>
      <c r="S2319">
        <v>3</v>
      </c>
      <c r="T2319">
        <v>4</v>
      </c>
      <c r="U2319">
        <v>2</v>
      </c>
      <c r="V2319" s="1">
        <v>44963</v>
      </c>
      <c r="W2319" t="s">
        <v>50</v>
      </c>
      <c r="X2319" t="s">
        <v>51</v>
      </c>
      <c r="Y2319" t="s">
        <v>63</v>
      </c>
      <c r="Z2319">
        <v>2</v>
      </c>
      <c r="AA2319">
        <v>764.22</v>
      </c>
      <c r="AB2319">
        <v>41</v>
      </c>
      <c r="AC2319" t="str" cm="1">
        <f t="array" ref="AC2319">_xlfn.IFS(AB2319 &lt;=29, "Young Adult", AB2319 &lt;=44, "Adult", AB2319 &lt;=59, "Middle Age", AB2319 &gt; 59, "Old")</f>
        <v>Adult</v>
      </c>
      <c r="AD2319">
        <f t="shared" ca="1" si="72"/>
        <v>5</v>
      </c>
      <c r="AE2319" t="str" cm="1">
        <f t="array" ref="AE2319">_xlfn.IFS(S2319 &lt; 3, "Low", S2319 &lt;= 4, "Medium", S2319 &gt; 4, "High")</f>
        <v>Medium</v>
      </c>
      <c r="AF2319" t="str" cm="1">
        <f t="array" ref="AF2319">_xlfn.IFS(T2319 &lt; 3, "Unsatisfied", T2319 &lt;= 4, "Neutral", T2319 &gt; 4, "Satisfied" )</f>
        <v>Neutral</v>
      </c>
      <c r="AG2319" t="str" cm="1">
        <f t="array" ref="AG2319">_xlfn.IFS(Q2319 &lt; 3, "Needs Improvement", Q2319 &lt;= 4, "Good", Q2319 &gt; 4, "Excellent" )</f>
        <v>Good</v>
      </c>
      <c r="AH2319" t="str">
        <f t="shared" si="73"/>
        <v>Effective</v>
      </c>
    </row>
    <row r="2320" spans="1:34" x14ac:dyDescent="0.35">
      <c r="A2320">
        <v>2846</v>
      </c>
      <c r="B2320" s="1">
        <v>43752</v>
      </c>
      <c r="C2320" t="s">
        <v>106</v>
      </c>
      <c r="D2320" t="s">
        <v>69</v>
      </c>
      <c r="E2320" t="s">
        <v>108</v>
      </c>
      <c r="F2320" t="s">
        <v>31</v>
      </c>
      <c r="G2320" t="s">
        <v>32</v>
      </c>
      <c r="H2320" t="s">
        <v>55</v>
      </c>
      <c r="I2320" t="s">
        <v>34</v>
      </c>
      <c r="J2320" t="s">
        <v>103</v>
      </c>
      <c r="K2320" s="1">
        <v>20334</v>
      </c>
      <c r="L2320" t="s">
        <v>36</v>
      </c>
      <c r="M2320" t="s">
        <v>37</v>
      </c>
      <c r="N2320" t="s">
        <v>38</v>
      </c>
      <c r="O2320" t="s">
        <v>77</v>
      </c>
      <c r="P2320" t="s">
        <v>40</v>
      </c>
      <c r="Q2320">
        <v>5</v>
      </c>
      <c r="R2320" s="1">
        <v>45021</v>
      </c>
      <c r="S2320">
        <v>1</v>
      </c>
      <c r="T2320">
        <v>1</v>
      </c>
      <c r="U2320">
        <v>4</v>
      </c>
      <c r="V2320" s="1">
        <v>44806</v>
      </c>
      <c r="W2320" t="s">
        <v>92</v>
      </c>
      <c r="X2320" t="s">
        <v>42</v>
      </c>
      <c r="Y2320" t="s">
        <v>52</v>
      </c>
      <c r="Z2320">
        <v>2</v>
      </c>
      <c r="AA2320">
        <v>326.54000000000002</v>
      </c>
      <c r="AB2320">
        <v>64</v>
      </c>
      <c r="AC2320" t="str" cm="1">
        <f t="array" ref="AC2320">_xlfn.IFS(AB2320 &lt;=29, "Young Adult", AB2320 &lt;=44, "Adult", AB2320 &lt;=59, "Middle Age", AB2320 &gt; 59, "Old")</f>
        <v>Old</v>
      </c>
      <c r="AD2320">
        <f t="shared" ca="1" si="72"/>
        <v>6</v>
      </c>
      <c r="AE2320" t="str" cm="1">
        <f t="array" ref="AE2320">_xlfn.IFS(S2320 &lt; 3, "Low", S2320 &lt;= 4, "Medium", S2320 &gt; 4, "High")</f>
        <v>Low</v>
      </c>
      <c r="AF2320" t="str" cm="1">
        <f t="array" ref="AF2320">_xlfn.IFS(T2320 &lt; 3, "Unsatisfied", T2320 &lt;= 4, "Neutral", T2320 &gt; 4, "Satisfied" )</f>
        <v>Unsatisfied</v>
      </c>
      <c r="AG2320" t="str" cm="1">
        <f t="array" ref="AG2320">_xlfn.IFS(Q2320 &lt; 3, "Needs Improvement", Q2320 &lt;= 4, "Good", Q2320 &gt; 4, "Excellent" )</f>
        <v>Excellent</v>
      </c>
      <c r="AH2320" t="str">
        <f t="shared" si="73"/>
        <v>Needs Improvement</v>
      </c>
    </row>
    <row r="2321" spans="1:34" x14ac:dyDescent="0.35">
      <c r="A2321">
        <v>2848</v>
      </c>
      <c r="B2321" s="1">
        <v>44633</v>
      </c>
      <c r="C2321" t="s">
        <v>28</v>
      </c>
      <c r="D2321" t="s">
        <v>69</v>
      </c>
      <c r="E2321" t="s">
        <v>108</v>
      </c>
      <c r="F2321" t="s">
        <v>55</v>
      </c>
      <c r="G2321" t="s">
        <v>45</v>
      </c>
      <c r="H2321" t="s">
        <v>33</v>
      </c>
      <c r="I2321" t="s">
        <v>34</v>
      </c>
      <c r="J2321" t="s">
        <v>96</v>
      </c>
      <c r="K2321" s="1">
        <v>16830</v>
      </c>
      <c r="L2321" t="s">
        <v>36</v>
      </c>
      <c r="M2321" t="s">
        <v>48</v>
      </c>
      <c r="N2321" t="s">
        <v>38</v>
      </c>
      <c r="O2321" t="s">
        <v>61</v>
      </c>
      <c r="P2321" t="s">
        <v>78</v>
      </c>
      <c r="Q2321">
        <v>1</v>
      </c>
      <c r="R2321" s="1">
        <v>44784</v>
      </c>
      <c r="S2321">
        <v>2</v>
      </c>
      <c r="T2321">
        <v>1</v>
      </c>
      <c r="U2321">
        <v>1</v>
      </c>
      <c r="V2321" s="1">
        <v>45128</v>
      </c>
      <c r="W2321" t="s">
        <v>50</v>
      </c>
      <c r="X2321" t="s">
        <v>42</v>
      </c>
      <c r="Y2321" t="s">
        <v>43</v>
      </c>
      <c r="Z2321">
        <v>2</v>
      </c>
      <c r="AA2321">
        <v>510.12</v>
      </c>
      <c r="AB2321">
        <v>76</v>
      </c>
      <c r="AC2321" t="str" cm="1">
        <f t="array" ref="AC2321">_xlfn.IFS(AB2321 &lt;=29, "Young Adult", AB2321 &lt;=44, "Adult", AB2321 &lt;=59, "Middle Age", AB2321 &gt; 59, "Old")</f>
        <v>Old</v>
      </c>
      <c r="AD2321">
        <f t="shared" ca="1" si="72"/>
        <v>4</v>
      </c>
      <c r="AE2321" t="str" cm="1">
        <f t="array" ref="AE2321">_xlfn.IFS(S2321 &lt; 3, "Low", S2321 &lt;= 4, "Medium", S2321 &gt; 4, "High")</f>
        <v>Low</v>
      </c>
      <c r="AF2321" t="str" cm="1">
        <f t="array" ref="AF2321">_xlfn.IFS(T2321 &lt; 3, "Unsatisfied", T2321 &lt;= 4, "Neutral", T2321 &gt; 4, "Satisfied" )</f>
        <v>Unsatisfied</v>
      </c>
      <c r="AG2321" t="str" cm="1">
        <f t="array" ref="AG2321">_xlfn.IFS(Q2321 &lt; 3, "Needs Improvement", Q2321 &lt;= 4, "Good", Q2321 &gt; 4, "Excellent" )</f>
        <v>Needs Improvement</v>
      </c>
      <c r="AH2321" t="str">
        <f t="shared" si="73"/>
        <v>Needs Improvement</v>
      </c>
    </row>
    <row r="2322" spans="1:34" x14ac:dyDescent="0.35">
      <c r="A2322">
        <v>2849</v>
      </c>
      <c r="B2322" s="1">
        <v>43375</v>
      </c>
      <c r="C2322" t="s">
        <v>28</v>
      </c>
      <c r="D2322" t="s">
        <v>29</v>
      </c>
      <c r="E2322" t="s">
        <v>30</v>
      </c>
      <c r="F2322" t="s">
        <v>46</v>
      </c>
      <c r="G2322" t="s">
        <v>32</v>
      </c>
      <c r="H2322" t="s">
        <v>55</v>
      </c>
      <c r="I2322" t="s">
        <v>34</v>
      </c>
      <c r="J2322" t="s">
        <v>65</v>
      </c>
      <c r="K2322" s="1">
        <v>18106</v>
      </c>
      <c r="L2322" t="s">
        <v>36</v>
      </c>
      <c r="M2322" t="s">
        <v>48</v>
      </c>
      <c r="N2322" t="s">
        <v>49</v>
      </c>
      <c r="O2322" t="s">
        <v>61</v>
      </c>
      <c r="P2322" t="s">
        <v>40</v>
      </c>
      <c r="Q2322">
        <v>5</v>
      </c>
      <c r="R2322" s="1">
        <v>44966</v>
      </c>
      <c r="S2322">
        <v>5</v>
      </c>
      <c r="T2322">
        <v>1</v>
      </c>
      <c r="U2322">
        <v>1</v>
      </c>
      <c r="V2322" s="1">
        <v>45052</v>
      </c>
      <c r="W2322" t="s">
        <v>68</v>
      </c>
      <c r="X2322" t="s">
        <v>42</v>
      </c>
      <c r="Y2322" t="s">
        <v>43</v>
      </c>
      <c r="Z2322">
        <v>3</v>
      </c>
      <c r="AA2322">
        <v>706.23</v>
      </c>
      <c r="AB2322">
        <v>69</v>
      </c>
      <c r="AC2322" t="str" cm="1">
        <f t="array" ref="AC2322">_xlfn.IFS(AB2322 &lt;=29, "Young Adult", AB2322 &lt;=44, "Adult", AB2322 &lt;=59, "Middle Age", AB2322 &gt; 59, "Old")</f>
        <v>Old</v>
      </c>
      <c r="AD2322">
        <f t="shared" ca="1" si="72"/>
        <v>7</v>
      </c>
      <c r="AE2322" t="str" cm="1">
        <f t="array" ref="AE2322">_xlfn.IFS(S2322 &lt; 3, "Low", S2322 &lt;= 4, "Medium", S2322 &gt; 4, "High")</f>
        <v>High</v>
      </c>
      <c r="AF2322" t="str" cm="1">
        <f t="array" ref="AF2322">_xlfn.IFS(T2322 &lt; 3, "Unsatisfied", T2322 &lt;= 4, "Neutral", T2322 &gt; 4, "Satisfied" )</f>
        <v>Unsatisfied</v>
      </c>
      <c r="AG2322" t="str" cm="1">
        <f t="array" ref="AG2322">_xlfn.IFS(Q2322 &lt; 3, "Needs Improvement", Q2322 &lt;= 4, "Good", Q2322 &gt; 4, "Excellent" )</f>
        <v>Excellent</v>
      </c>
      <c r="AH2322" t="str">
        <f t="shared" si="73"/>
        <v>Needs Improvement</v>
      </c>
    </row>
    <row r="2323" spans="1:34" x14ac:dyDescent="0.35">
      <c r="A2323">
        <v>2850</v>
      </c>
      <c r="B2323" s="1">
        <v>44840</v>
      </c>
      <c r="C2323" t="s">
        <v>28</v>
      </c>
      <c r="D2323" t="s">
        <v>44</v>
      </c>
      <c r="E2323" t="s">
        <v>30</v>
      </c>
      <c r="F2323" t="s">
        <v>55</v>
      </c>
      <c r="G2323" t="s">
        <v>32</v>
      </c>
      <c r="H2323" t="s">
        <v>46</v>
      </c>
      <c r="I2323" t="s">
        <v>34</v>
      </c>
      <c r="J2323" t="s">
        <v>65</v>
      </c>
      <c r="K2323" s="1">
        <v>26509</v>
      </c>
      <c r="L2323" t="s">
        <v>36</v>
      </c>
      <c r="M2323" t="s">
        <v>48</v>
      </c>
      <c r="N2323" t="s">
        <v>49</v>
      </c>
      <c r="O2323" t="s">
        <v>77</v>
      </c>
      <c r="P2323" t="s">
        <v>78</v>
      </c>
      <c r="Q2323">
        <v>1</v>
      </c>
      <c r="R2323" s="1">
        <v>45016</v>
      </c>
      <c r="S2323">
        <v>4</v>
      </c>
      <c r="T2323">
        <v>1</v>
      </c>
      <c r="U2323">
        <v>4</v>
      </c>
      <c r="V2323" s="1">
        <v>45042</v>
      </c>
      <c r="W2323" t="s">
        <v>68</v>
      </c>
      <c r="X2323" t="s">
        <v>51</v>
      </c>
      <c r="Y2323" t="s">
        <v>73</v>
      </c>
      <c r="Z2323">
        <v>2</v>
      </c>
      <c r="AA2323">
        <v>634.36</v>
      </c>
      <c r="AB2323">
        <v>50</v>
      </c>
      <c r="AC2323" t="str" cm="1">
        <f t="array" ref="AC2323">_xlfn.IFS(AB2323 &lt;=29, "Young Adult", AB2323 &lt;=44, "Adult", AB2323 &lt;=59, "Middle Age", AB2323 &gt; 59, "Old")</f>
        <v>Middle Age</v>
      </c>
      <c r="AD2323">
        <f t="shared" ca="1" si="72"/>
        <v>3</v>
      </c>
      <c r="AE2323" t="str" cm="1">
        <f t="array" ref="AE2323">_xlfn.IFS(S2323 &lt; 3, "Low", S2323 &lt;= 4, "Medium", S2323 &gt; 4, "High")</f>
        <v>Medium</v>
      </c>
      <c r="AF2323" t="str" cm="1">
        <f t="array" ref="AF2323">_xlfn.IFS(T2323 &lt; 3, "Unsatisfied", T2323 &lt;= 4, "Neutral", T2323 &gt; 4, "Satisfied" )</f>
        <v>Unsatisfied</v>
      </c>
      <c r="AG2323" t="str" cm="1">
        <f t="array" ref="AG2323">_xlfn.IFS(Q2323 &lt; 3, "Needs Improvement", Q2323 &lt;= 4, "Good", Q2323 &gt; 4, "Excellent" )</f>
        <v>Needs Improvement</v>
      </c>
      <c r="AH2323" t="str">
        <f t="shared" si="73"/>
        <v>Needs Improvement</v>
      </c>
    </row>
    <row r="2324" spans="1:34" x14ac:dyDescent="0.35">
      <c r="A2324">
        <v>2851</v>
      </c>
      <c r="B2324" s="1">
        <v>44095</v>
      </c>
      <c r="C2324" t="s">
        <v>28</v>
      </c>
      <c r="D2324" t="s">
        <v>87</v>
      </c>
      <c r="E2324" t="s">
        <v>30</v>
      </c>
      <c r="F2324" t="s">
        <v>55</v>
      </c>
      <c r="G2324" t="s">
        <v>56</v>
      </c>
      <c r="H2324" t="s">
        <v>46</v>
      </c>
      <c r="I2324" t="s">
        <v>34</v>
      </c>
      <c r="J2324" t="s">
        <v>70</v>
      </c>
      <c r="K2324" s="1">
        <v>24536</v>
      </c>
      <c r="L2324" t="s">
        <v>36</v>
      </c>
      <c r="M2324" t="s">
        <v>48</v>
      </c>
      <c r="N2324" t="s">
        <v>72</v>
      </c>
      <c r="O2324" t="s">
        <v>77</v>
      </c>
      <c r="P2324" t="s">
        <v>40</v>
      </c>
      <c r="Q2324">
        <v>4</v>
      </c>
      <c r="R2324" s="1">
        <v>44850</v>
      </c>
      <c r="S2324">
        <v>4</v>
      </c>
      <c r="T2324">
        <v>3</v>
      </c>
      <c r="U2324">
        <v>3</v>
      </c>
      <c r="V2324" s="1">
        <v>45123</v>
      </c>
      <c r="W2324" t="s">
        <v>92</v>
      </c>
      <c r="X2324" t="s">
        <v>42</v>
      </c>
      <c r="Y2324" t="s">
        <v>43</v>
      </c>
      <c r="Z2324">
        <v>2</v>
      </c>
      <c r="AA2324">
        <v>718.77</v>
      </c>
      <c r="AB2324">
        <v>53</v>
      </c>
      <c r="AC2324" t="str" cm="1">
        <f t="array" ref="AC2324">_xlfn.IFS(AB2324 &lt;=29, "Young Adult", AB2324 &lt;=44, "Adult", AB2324 &lt;=59, "Middle Age", AB2324 &gt; 59, "Old")</f>
        <v>Middle Age</v>
      </c>
      <c r="AD2324">
        <f t="shared" ca="1" si="72"/>
        <v>5</v>
      </c>
      <c r="AE2324" t="str" cm="1">
        <f t="array" ref="AE2324">_xlfn.IFS(S2324 &lt; 3, "Low", S2324 &lt;= 4, "Medium", S2324 &gt; 4, "High")</f>
        <v>Medium</v>
      </c>
      <c r="AF2324" t="str" cm="1">
        <f t="array" ref="AF2324">_xlfn.IFS(T2324 &lt; 3, "Unsatisfied", T2324 &lt;= 4, "Neutral", T2324 &gt; 4, "Satisfied" )</f>
        <v>Neutral</v>
      </c>
      <c r="AG2324" t="str" cm="1">
        <f t="array" ref="AG2324">_xlfn.IFS(Q2324 &lt; 3, "Needs Improvement", Q2324 &lt;= 4, "Good", Q2324 &gt; 4, "Excellent" )</f>
        <v>Good</v>
      </c>
      <c r="AH2324" t="str">
        <f t="shared" si="73"/>
        <v>Needs Improvement</v>
      </c>
    </row>
    <row r="2325" spans="1:34" x14ac:dyDescent="0.35">
      <c r="A2325">
        <v>2852</v>
      </c>
      <c r="B2325" s="1">
        <v>44536</v>
      </c>
      <c r="C2325" t="s">
        <v>28</v>
      </c>
      <c r="D2325" t="s">
        <v>81</v>
      </c>
      <c r="E2325" t="s">
        <v>30</v>
      </c>
      <c r="F2325" t="s">
        <v>46</v>
      </c>
      <c r="G2325" t="s">
        <v>32</v>
      </c>
      <c r="H2325" t="s">
        <v>33</v>
      </c>
      <c r="I2325" t="s">
        <v>34</v>
      </c>
      <c r="J2325" t="s">
        <v>70</v>
      </c>
      <c r="K2325" s="1">
        <v>17126</v>
      </c>
      <c r="L2325" t="s">
        <v>36</v>
      </c>
      <c r="M2325" t="s">
        <v>48</v>
      </c>
      <c r="N2325" t="s">
        <v>60</v>
      </c>
      <c r="O2325" t="s">
        <v>39</v>
      </c>
      <c r="P2325" t="s">
        <v>40</v>
      </c>
      <c r="Q2325">
        <v>1</v>
      </c>
      <c r="R2325" s="1">
        <v>44959</v>
      </c>
      <c r="S2325">
        <v>2</v>
      </c>
      <c r="T2325">
        <v>1</v>
      </c>
      <c r="U2325">
        <v>2</v>
      </c>
      <c r="V2325" s="1">
        <v>45100</v>
      </c>
      <c r="W2325" t="s">
        <v>92</v>
      </c>
      <c r="X2325" t="s">
        <v>42</v>
      </c>
      <c r="Y2325" t="s">
        <v>52</v>
      </c>
      <c r="Z2325">
        <v>3</v>
      </c>
      <c r="AA2325">
        <v>820.39</v>
      </c>
      <c r="AB2325">
        <v>75</v>
      </c>
      <c r="AC2325" t="str" cm="1">
        <f t="array" ref="AC2325">_xlfn.IFS(AB2325 &lt;=29, "Young Adult", AB2325 &lt;=44, "Adult", AB2325 &lt;=59, "Middle Age", AB2325 &gt; 59, "Old")</f>
        <v>Old</v>
      </c>
      <c r="AD2325">
        <f t="shared" ca="1" si="72"/>
        <v>4</v>
      </c>
      <c r="AE2325" t="str" cm="1">
        <f t="array" ref="AE2325">_xlfn.IFS(S2325 &lt; 3, "Low", S2325 &lt;= 4, "Medium", S2325 &gt; 4, "High")</f>
        <v>Low</v>
      </c>
      <c r="AF2325" t="str" cm="1">
        <f t="array" ref="AF2325">_xlfn.IFS(T2325 &lt; 3, "Unsatisfied", T2325 &lt;= 4, "Neutral", T2325 &gt; 4, "Satisfied" )</f>
        <v>Unsatisfied</v>
      </c>
      <c r="AG2325" t="str" cm="1">
        <f t="array" ref="AG2325">_xlfn.IFS(Q2325 &lt; 3, "Needs Improvement", Q2325 &lt;= 4, "Good", Q2325 &gt; 4, "Excellent" )</f>
        <v>Needs Improvement</v>
      </c>
      <c r="AH2325" t="str">
        <f t="shared" si="73"/>
        <v>Needs Improvement</v>
      </c>
    </row>
    <row r="2326" spans="1:34" x14ac:dyDescent="0.35">
      <c r="A2326">
        <v>2853</v>
      </c>
      <c r="B2326" s="1">
        <v>44881</v>
      </c>
      <c r="C2326" t="s">
        <v>28</v>
      </c>
      <c r="D2326" t="s">
        <v>54</v>
      </c>
      <c r="E2326" t="s">
        <v>108</v>
      </c>
      <c r="F2326" t="s">
        <v>31</v>
      </c>
      <c r="G2326" t="s">
        <v>56</v>
      </c>
      <c r="H2326" t="s">
        <v>46</v>
      </c>
      <c r="I2326" t="s">
        <v>34</v>
      </c>
      <c r="J2326" t="s">
        <v>65</v>
      </c>
      <c r="K2326" s="1">
        <v>34430</v>
      </c>
      <c r="L2326" t="s">
        <v>36</v>
      </c>
      <c r="M2326" t="s">
        <v>48</v>
      </c>
      <c r="N2326" t="s">
        <v>60</v>
      </c>
      <c r="O2326" t="s">
        <v>39</v>
      </c>
      <c r="P2326" t="s">
        <v>98</v>
      </c>
      <c r="Q2326">
        <v>5</v>
      </c>
      <c r="R2326" s="1">
        <v>45138</v>
      </c>
      <c r="S2326">
        <v>5</v>
      </c>
      <c r="T2326">
        <v>1</v>
      </c>
      <c r="U2326">
        <v>1</v>
      </c>
      <c r="V2326" s="1">
        <v>44927</v>
      </c>
      <c r="W2326" t="s">
        <v>41</v>
      </c>
      <c r="X2326" t="s">
        <v>42</v>
      </c>
      <c r="Y2326" t="s">
        <v>73</v>
      </c>
      <c r="Z2326">
        <v>1</v>
      </c>
      <c r="AA2326">
        <v>835.07</v>
      </c>
      <c r="AB2326">
        <v>28</v>
      </c>
      <c r="AC2326" t="str" cm="1">
        <f t="array" ref="AC2326">_xlfn.IFS(AB2326 &lt;=29, "Young Adult", AB2326 &lt;=44, "Adult", AB2326 &lt;=59, "Middle Age", AB2326 &gt; 59, "Old")</f>
        <v>Young Adult</v>
      </c>
      <c r="AD2326">
        <f t="shared" ca="1" si="72"/>
        <v>3</v>
      </c>
      <c r="AE2326" t="str" cm="1">
        <f t="array" ref="AE2326">_xlfn.IFS(S2326 &lt; 3, "Low", S2326 &lt;= 4, "Medium", S2326 &gt; 4, "High")</f>
        <v>High</v>
      </c>
      <c r="AF2326" t="str" cm="1">
        <f t="array" ref="AF2326">_xlfn.IFS(T2326 &lt; 3, "Unsatisfied", T2326 &lt;= 4, "Neutral", T2326 &gt; 4, "Satisfied" )</f>
        <v>Unsatisfied</v>
      </c>
      <c r="AG2326" t="str" cm="1">
        <f t="array" ref="AG2326">_xlfn.IFS(Q2326 &lt; 3, "Needs Improvement", Q2326 &lt;= 4, "Good", Q2326 &gt; 4, "Excellent" )</f>
        <v>Excellent</v>
      </c>
      <c r="AH2326" t="str">
        <f t="shared" si="73"/>
        <v>Highly Effective</v>
      </c>
    </row>
    <row r="2327" spans="1:34" x14ac:dyDescent="0.35">
      <c r="A2327">
        <v>2854</v>
      </c>
      <c r="B2327" s="1">
        <v>44775</v>
      </c>
      <c r="C2327" t="s">
        <v>28</v>
      </c>
      <c r="D2327" t="s">
        <v>94</v>
      </c>
      <c r="E2327" t="s">
        <v>30</v>
      </c>
      <c r="F2327" t="s">
        <v>46</v>
      </c>
      <c r="G2327" t="s">
        <v>45</v>
      </c>
      <c r="H2327" t="s">
        <v>55</v>
      </c>
      <c r="I2327" t="s">
        <v>34</v>
      </c>
      <c r="J2327" t="s">
        <v>82</v>
      </c>
      <c r="K2327" s="1">
        <v>16789</v>
      </c>
      <c r="L2327" t="s">
        <v>36</v>
      </c>
      <c r="M2327" t="s">
        <v>37</v>
      </c>
      <c r="N2327" t="s">
        <v>49</v>
      </c>
      <c r="O2327" t="s">
        <v>67</v>
      </c>
      <c r="P2327" t="s">
        <v>98</v>
      </c>
      <c r="Q2327">
        <v>2</v>
      </c>
      <c r="R2327" s="1">
        <v>44990</v>
      </c>
      <c r="S2327">
        <v>1</v>
      </c>
      <c r="T2327">
        <v>3</v>
      </c>
      <c r="U2327">
        <v>4</v>
      </c>
      <c r="V2327" s="1">
        <v>45034</v>
      </c>
      <c r="W2327" t="s">
        <v>62</v>
      </c>
      <c r="X2327" t="s">
        <v>51</v>
      </c>
      <c r="Y2327" t="s">
        <v>52</v>
      </c>
      <c r="Z2327">
        <v>4</v>
      </c>
      <c r="AA2327">
        <v>670.82</v>
      </c>
      <c r="AB2327">
        <v>77</v>
      </c>
      <c r="AC2327" t="str" cm="1">
        <f t="array" ref="AC2327">_xlfn.IFS(AB2327 &lt;=29, "Young Adult", AB2327 &lt;=44, "Adult", AB2327 &lt;=59, "Middle Age", AB2327 &gt; 59, "Old")</f>
        <v>Old</v>
      </c>
      <c r="AD2327">
        <f t="shared" ca="1" si="72"/>
        <v>3</v>
      </c>
      <c r="AE2327" t="str" cm="1">
        <f t="array" ref="AE2327">_xlfn.IFS(S2327 &lt; 3, "Low", S2327 &lt;= 4, "Medium", S2327 &gt; 4, "High")</f>
        <v>Low</v>
      </c>
      <c r="AF2327" t="str" cm="1">
        <f t="array" ref="AF2327">_xlfn.IFS(T2327 &lt; 3, "Unsatisfied", T2327 &lt;= 4, "Neutral", T2327 &gt; 4, "Satisfied" )</f>
        <v>Neutral</v>
      </c>
      <c r="AG2327" t="str" cm="1">
        <f t="array" ref="AG2327">_xlfn.IFS(Q2327 &lt; 3, "Needs Improvement", Q2327 &lt;= 4, "Good", Q2327 &gt; 4, "Excellent" )</f>
        <v>Needs Improvement</v>
      </c>
      <c r="AH2327" t="str">
        <f t="shared" si="73"/>
        <v>Needs Improvement</v>
      </c>
    </row>
    <row r="2328" spans="1:34" x14ac:dyDescent="0.35">
      <c r="A2328">
        <v>2855</v>
      </c>
      <c r="B2328" s="1">
        <v>44580</v>
      </c>
      <c r="C2328" t="s">
        <v>28</v>
      </c>
      <c r="D2328" t="s">
        <v>85</v>
      </c>
      <c r="E2328" t="s">
        <v>30</v>
      </c>
      <c r="F2328" t="s">
        <v>46</v>
      </c>
      <c r="G2328" t="s">
        <v>32</v>
      </c>
      <c r="H2328" t="s">
        <v>55</v>
      </c>
      <c r="I2328" t="s">
        <v>34</v>
      </c>
      <c r="J2328" t="s">
        <v>70</v>
      </c>
      <c r="K2328" s="1">
        <v>28904</v>
      </c>
      <c r="L2328" t="s">
        <v>36</v>
      </c>
      <c r="M2328" t="s">
        <v>37</v>
      </c>
      <c r="N2328" t="s">
        <v>72</v>
      </c>
      <c r="O2328" t="s">
        <v>61</v>
      </c>
      <c r="P2328" t="s">
        <v>98</v>
      </c>
      <c r="Q2328">
        <v>4</v>
      </c>
      <c r="R2328" s="1">
        <v>45012</v>
      </c>
      <c r="S2328">
        <v>3</v>
      </c>
      <c r="T2328">
        <v>5</v>
      </c>
      <c r="U2328">
        <v>5</v>
      </c>
      <c r="V2328" s="1">
        <v>44809</v>
      </c>
      <c r="W2328" t="s">
        <v>68</v>
      </c>
      <c r="X2328" t="s">
        <v>51</v>
      </c>
      <c r="Y2328" t="s">
        <v>73</v>
      </c>
      <c r="Z2328">
        <v>1</v>
      </c>
      <c r="AA2328">
        <v>596.23</v>
      </c>
      <c r="AB2328">
        <v>43</v>
      </c>
      <c r="AC2328" t="str" cm="1">
        <f t="array" ref="AC2328">_xlfn.IFS(AB2328 &lt;=29, "Young Adult", AB2328 &lt;=44, "Adult", AB2328 &lt;=59, "Middle Age", AB2328 &gt; 59, "Old")</f>
        <v>Adult</v>
      </c>
      <c r="AD2328">
        <f t="shared" ca="1" si="72"/>
        <v>4</v>
      </c>
      <c r="AE2328" t="str" cm="1">
        <f t="array" ref="AE2328">_xlfn.IFS(S2328 &lt; 3, "Low", S2328 &lt;= 4, "Medium", S2328 &gt; 4, "High")</f>
        <v>Medium</v>
      </c>
      <c r="AF2328" t="str" cm="1">
        <f t="array" ref="AF2328">_xlfn.IFS(T2328 &lt; 3, "Unsatisfied", T2328 &lt;= 4, "Neutral", T2328 &gt; 4, "Satisfied" )</f>
        <v>Satisfied</v>
      </c>
      <c r="AG2328" t="str" cm="1">
        <f t="array" ref="AG2328">_xlfn.IFS(Q2328 &lt; 3, "Needs Improvement", Q2328 &lt;= 4, "Good", Q2328 &gt; 4, "Excellent" )</f>
        <v>Good</v>
      </c>
      <c r="AH2328" t="str">
        <f t="shared" si="73"/>
        <v>Needs Improvement</v>
      </c>
    </row>
    <row r="2329" spans="1:34" x14ac:dyDescent="0.35">
      <c r="A2329">
        <v>2856</v>
      </c>
      <c r="B2329" s="1">
        <v>44660</v>
      </c>
      <c r="C2329" t="s">
        <v>28</v>
      </c>
      <c r="D2329" t="s">
        <v>64</v>
      </c>
      <c r="E2329" t="s">
        <v>30</v>
      </c>
      <c r="F2329" t="s">
        <v>55</v>
      </c>
      <c r="G2329" t="s">
        <v>45</v>
      </c>
      <c r="H2329" t="s">
        <v>33</v>
      </c>
      <c r="I2329" t="s">
        <v>34</v>
      </c>
      <c r="J2329" t="s">
        <v>118</v>
      </c>
      <c r="K2329" s="1">
        <v>19222</v>
      </c>
      <c r="L2329" t="s">
        <v>36</v>
      </c>
      <c r="M2329" t="s">
        <v>37</v>
      </c>
      <c r="N2329" t="s">
        <v>38</v>
      </c>
      <c r="O2329" t="s">
        <v>67</v>
      </c>
      <c r="P2329" t="s">
        <v>98</v>
      </c>
      <c r="Q2329">
        <v>5</v>
      </c>
      <c r="R2329" s="1">
        <v>44949</v>
      </c>
      <c r="S2329">
        <v>4</v>
      </c>
      <c r="T2329">
        <v>5</v>
      </c>
      <c r="U2329">
        <v>2</v>
      </c>
      <c r="V2329" s="1">
        <v>44929</v>
      </c>
      <c r="W2329" t="s">
        <v>50</v>
      </c>
      <c r="X2329" t="s">
        <v>42</v>
      </c>
      <c r="Y2329" t="s">
        <v>63</v>
      </c>
      <c r="Z2329">
        <v>2</v>
      </c>
      <c r="AA2329">
        <v>842.67</v>
      </c>
      <c r="AB2329">
        <v>70</v>
      </c>
      <c r="AC2329" t="str" cm="1">
        <f t="array" ref="AC2329">_xlfn.IFS(AB2329 &lt;=29, "Young Adult", AB2329 &lt;=44, "Adult", AB2329 &lt;=59, "Middle Age", AB2329 &gt; 59, "Old")</f>
        <v>Old</v>
      </c>
      <c r="AD2329">
        <f t="shared" ca="1" si="72"/>
        <v>4</v>
      </c>
      <c r="AE2329" t="str" cm="1">
        <f t="array" ref="AE2329">_xlfn.IFS(S2329 &lt; 3, "Low", S2329 &lt;= 4, "Medium", S2329 &gt; 4, "High")</f>
        <v>Medium</v>
      </c>
      <c r="AF2329" t="str" cm="1">
        <f t="array" ref="AF2329">_xlfn.IFS(T2329 &lt; 3, "Unsatisfied", T2329 &lt;= 4, "Neutral", T2329 &gt; 4, "Satisfied" )</f>
        <v>Satisfied</v>
      </c>
      <c r="AG2329" t="str" cm="1">
        <f t="array" ref="AG2329">_xlfn.IFS(Q2329 &lt; 3, "Needs Improvement", Q2329 &lt;= 4, "Good", Q2329 &gt; 4, "Excellent" )</f>
        <v>Excellent</v>
      </c>
      <c r="AH2329" t="str">
        <f t="shared" si="73"/>
        <v>Effective</v>
      </c>
    </row>
    <row r="2330" spans="1:34" x14ac:dyDescent="0.35">
      <c r="A2330">
        <v>2857</v>
      </c>
      <c r="B2330" s="1">
        <v>43665</v>
      </c>
      <c r="C2330" t="s">
        <v>28</v>
      </c>
      <c r="D2330" t="s">
        <v>74</v>
      </c>
      <c r="E2330" t="s">
        <v>30</v>
      </c>
      <c r="F2330" t="s">
        <v>55</v>
      </c>
      <c r="G2330" t="s">
        <v>45</v>
      </c>
      <c r="H2330" t="s">
        <v>46</v>
      </c>
      <c r="I2330" t="s">
        <v>34</v>
      </c>
      <c r="J2330" t="s">
        <v>65</v>
      </c>
      <c r="K2330" s="1">
        <v>27334</v>
      </c>
      <c r="L2330" t="s">
        <v>36</v>
      </c>
      <c r="M2330" t="s">
        <v>48</v>
      </c>
      <c r="N2330" t="s">
        <v>38</v>
      </c>
      <c r="O2330" t="s">
        <v>61</v>
      </c>
      <c r="P2330" t="s">
        <v>40</v>
      </c>
      <c r="Q2330">
        <v>2</v>
      </c>
      <c r="R2330" s="1">
        <v>44919</v>
      </c>
      <c r="S2330">
        <v>5</v>
      </c>
      <c r="T2330">
        <v>2</v>
      </c>
      <c r="U2330">
        <v>5</v>
      </c>
      <c r="V2330" s="1">
        <v>44920</v>
      </c>
      <c r="W2330" t="s">
        <v>50</v>
      </c>
      <c r="X2330" t="s">
        <v>42</v>
      </c>
      <c r="Y2330" t="s">
        <v>63</v>
      </c>
      <c r="Z2330">
        <v>3</v>
      </c>
      <c r="AA2330">
        <v>229.18</v>
      </c>
      <c r="AB2330">
        <v>45</v>
      </c>
      <c r="AC2330" t="str" cm="1">
        <f t="array" ref="AC2330">_xlfn.IFS(AB2330 &lt;=29, "Young Adult", AB2330 &lt;=44, "Adult", AB2330 &lt;=59, "Middle Age", AB2330 &gt; 59, "Old")</f>
        <v>Middle Age</v>
      </c>
      <c r="AD2330">
        <f t="shared" ca="1" si="72"/>
        <v>6</v>
      </c>
      <c r="AE2330" t="str" cm="1">
        <f t="array" ref="AE2330">_xlfn.IFS(S2330 &lt; 3, "Low", S2330 &lt;= 4, "Medium", S2330 &gt; 4, "High")</f>
        <v>High</v>
      </c>
      <c r="AF2330" t="str" cm="1">
        <f t="array" ref="AF2330">_xlfn.IFS(T2330 &lt; 3, "Unsatisfied", T2330 &lt;= 4, "Neutral", T2330 &gt; 4, "Satisfied" )</f>
        <v>Unsatisfied</v>
      </c>
      <c r="AG2330" t="str" cm="1">
        <f t="array" ref="AG2330">_xlfn.IFS(Q2330 &lt; 3, "Needs Improvement", Q2330 &lt;= 4, "Good", Q2330 &gt; 4, "Excellent" )</f>
        <v>Needs Improvement</v>
      </c>
      <c r="AH2330" t="str">
        <f t="shared" si="73"/>
        <v>Needs Improvement</v>
      </c>
    </row>
    <row r="2331" spans="1:34" x14ac:dyDescent="0.35">
      <c r="A2331">
        <v>2858</v>
      </c>
      <c r="B2331" s="1">
        <v>44441</v>
      </c>
      <c r="C2331" t="s">
        <v>28</v>
      </c>
      <c r="D2331" t="s">
        <v>69</v>
      </c>
      <c r="E2331" t="s">
        <v>30</v>
      </c>
      <c r="F2331" t="s">
        <v>55</v>
      </c>
      <c r="G2331" t="s">
        <v>32</v>
      </c>
      <c r="H2331" t="s">
        <v>33</v>
      </c>
      <c r="I2331" t="s">
        <v>34</v>
      </c>
      <c r="J2331" t="s">
        <v>79</v>
      </c>
      <c r="K2331" s="1">
        <v>27043</v>
      </c>
      <c r="L2331" t="s">
        <v>36</v>
      </c>
      <c r="M2331" t="s">
        <v>48</v>
      </c>
      <c r="N2331" t="s">
        <v>60</v>
      </c>
      <c r="O2331" t="s">
        <v>67</v>
      </c>
      <c r="P2331" t="s">
        <v>40</v>
      </c>
      <c r="Q2331">
        <v>5</v>
      </c>
      <c r="R2331" s="1">
        <v>45119</v>
      </c>
      <c r="S2331">
        <v>1</v>
      </c>
      <c r="T2331">
        <v>2</v>
      </c>
      <c r="U2331">
        <v>5</v>
      </c>
      <c r="V2331" s="1">
        <v>44875</v>
      </c>
      <c r="W2331" t="s">
        <v>62</v>
      </c>
      <c r="X2331" t="s">
        <v>42</v>
      </c>
      <c r="Y2331" t="s">
        <v>43</v>
      </c>
      <c r="Z2331">
        <v>3</v>
      </c>
      <c r="AA2331">
        <v>851.72</v>
      </c>
      <c r="AB2331">
        <v>47</v>
      </c>
      <c r="AC2331" t="str" cm="1">
        <f t="array" ref="AC2331">_xlfn.IFS(AB2331 &lt;=29, "Young Adult", AB2331 &lt;=44, "Adult", AB2331 &lt;=59, "Middle Age", AB2331 &gt; 59, "Old")</f>
        <v>Middle Age</v>
      </c>
      <c r="AD2331">
        <f t="shared" ca="1" si="72"/>
        <v>4</v>
      </c>
      <c r="AE2331" t="str" cm="1">
        <f t="array" ref="AE2331">_xlfn.IFS(S2331 &lt; 3, "Low", S2331 &lt;= 4, "Medium", S2331 &gt; 4, "High")</f>
        <v>Low</v>
      </c>
      <c r="AF2331" t="str" cm="1">
        <f t="array" ref="AF2331">_xlfn.IFS(T2331 &lt; 3, "Unsatisfied", T2331 &lt;= 4, "Neutral", T2331 &gt; 4, "Satisfied" )</f>
        <v>Unsatisfied</v>
      </c>
      <c r="AG2331" t="str" cm="1">
        <f t="array" ref="AG2331">_xlfn.IFS(Q2331 &lt; 3, "Needs Improvement", Q2331 &lt;= 4, "Good", Q2331 &gt; 4, "Excellent" )</f>
        <v>Excellent</v>
      </c>
      <c r="AH2331" t="str">
        <f t="shared" si="73"/>
        <v>Needs Improvement</v>
      </c>
    </row>
    <row r="2332" spans="1:34" x14ac:dyDescent="0.35">
      <c r="A2332">
        <v>2859</v>
      </c>
      <c r="B2332" s="1">
        <v>43497</v>
      </c>
      <c r="C2332" t="s">
        <v>28</v>
      </c>
      <c r="D2332" t="s">
        <v>29</v>
      </c>
      <c r="E2332" t="s">
        <v>30</v>
      </c>
      <c r="F2332" t="s">
        <v>55</v>
      </c>
      <c r="G2332" t="s">
        <v>32</v>
      </c>
      <c r="H2332" t="s">
        <v>46</v>
      </c>
      <c r="I2332" t="s">
        <v>34</v>
      </c>
      <c r="J2332" t="s">
        <v>70</v>
      </c>
      <c r="K2332" s="1">
        <v>16503</v>
      </c>
      <c r="L2332" t="s">
        <v>36</v>
      </c>
      <c r="M2332" t="s">
        <v>48</v>
      </c>
      <c r="N2332" t="s">
        <v>60</v>
      </c>
      <c r="O2332" t="s">
        <v>77</v>
      </c>
      <c r="P2332" t="s">
        <v>98</v>
      </c>
      <c r="Q2332">
        <v>2</v>
      </c>
      <c r="R2332" s="1">
        <v>44792</v>
      </c>
      <c r="S2332">
        <v>1</v>
      </c>
      <c r="T2332">
        <v>3</v>
      </c>
      <c r="U2332">
        <v>3</v>
      </c>
      <c r="V2332" s="1">
        <v>44827</v>
      </c>
      <c r="W2332" t="s">
        <v>68</v>
      </c>
      <c r="X2332" t="s">
        <v>42</v>
      </c>
      <c r="Y2332" t="s">
        <v>63</v>
      </c>
      <c r="Z2332">
        <v>1</v>
      </c>
      <c r="AA2332">
        <v>798.08</v>
      </c>
      <c r="AB2332">
        <v>74</v>
      </c>
      <c r="AC2332" t="str" cm="1">
        <f t="array" ref="AC2332">_xlfn.IFS(AB2332 &lt;=29, "Young Adult", AB2332 &lt;=44, "Adult", AB2332 &lt;=59, "Middle Age", AB2332 &gt; 59, "Old")</f>
        <v>Old</v>
      </c>
      <c r="AD2332">
        <f t="shared" ca="1" si="72"/>
        <v>7</v>
      </c>
      <c r="AE2332" t="str" cm="1">
        <f t="array" ref="AE2332">_xlfn.IFS(S2332 &lt; 3, "Low", S2332 &lt;= 4, "Medium", S2332 &gt; 4, "High")</f>
        <v>Low</v>
      </c>
      <c r="AF2332" t="str" cm="1">
        <f t="array" ref="AF2332">_xlfn.IFS(T2332 &lt; 3, "Unsatisfied", T2332 &lt;= 4, "Neutral", T2332 &gt; 4, "Satisfied" )</f>
        <v>Neutral</v>
      </c>
      <c r="AG2332" t="str" cm="1">
        <f t="array" ref="AG2332">_xlfn.IFS(Q2332 &lt; 3, "Needs Improvement", Q2332 &lt;= 4, "Good", Q2332 &gt; 4, "Excellent" )</f>
        <v>Needs Improvement</v>
      </c>
      <c r="AH2332" t="str">
        <f t="shared" si="73"/>
        <v>Needs Improvement</v>
      </c>
    </row>
    <row r="2333" spans="1:34" x14ac:dyDescent="0.35">
      <c r="A2333">
        <v>2860</v>
      </c>
      <c r="B2333" s="1">
        <v>45029</v>
      </c>
      <c r="C2333" t="s">
        <v>28</v>
      </c>
      <c r="D2333" t="s">
        <v>44</v>
      </c>
      <c r="E2333" t="s">
        <v>30</v>
      </c>
      <c r="F2333" t="s">
        <v>46</v>
      </c>
      <c r="G2333" t="s">
        <v>32</v>
      </c>
      <c r="H2333" t="s">
        <v>46</v>
      </c>
      <c r="I2333" t="s">
        <v>34</v>
      </c>
      <c r="J2333" t="s">
        <v>65</v>
      </c>
      <c r="K2333" s="1">
        <v>22585</v>
      </c>
      <c r="L2333" t="s">
        <v>36</v>
      </c>
      <c r="M2333" t="s">
        <v>48</v>
      </c>
      <c r="N2333" t="s">
        <v>72</v>
      </c>
      <c r="O2333" t="s">
        <v>67</v>
      </c>
      <c r="P2333" t="s">
        <v>40</v>
      </c>
      <c r="Q2333">
        <v>2</v>
      </c>
      <c r="R2333" s="1">
        <v>44957</v>
      </c>
      <c r="S2333">
        <v>2</v>
      </c>
      <c r="T2333">
        <v>1</v>
      </c>
      <c r="U2333">
        <v>4</v>
      </c>
      <c r="V2333" s="1">
        <v>44817</v>
      </c>
      <c r="W2333" t="s">
        <v>41</v>
      </c>
      <c r="X2333" t="s">
        <v>51</v>
      </c>
      <c r="Y2333" t="s">
        <v>73</v>
      </c>
      <c r="Z2333">
        <v>3</v>
      </c>
      <c r="AA2333">
        <v>587.16</v>
      </c>
      <c r="AB2333">
        <v>62</v>
      </c>
      <c r="AC2333" t="str" cm="1">
        <f t="array" ref="AC2333">_xlfn.IFS(AB2333 &lt;=29, "Young Adult", AB2333 &lt;=44, "Adult", AB2333 &lt;=59, "Middle Age", AB2333 &gt; 59, "Old")</f>
        <v>Old</v>
      </c>
      <c r="AD2333">
        <f t="shared" ca="1" si="72"/>
        <v>3</v>
      </c>
      <c r="AE2333" t="str" cm="1">
        <f t="array" ref="AE2333">_xlfn.IFS(S2333 &lt; 3, "Low", S2333 &lt;= 4, "Medium", S2333 &gt; 4, "High")</f>
        <v>Low</v>
      </c>
      <c r="AF2333" t="str" cm="1">
        <f t="array" ref="AF2333">_xlfn.IFS(T2333 &lt; 3, "Unsatisfied", T2333 &lt;= 4, "Neutral", T2333 &gt; 4, "Satisfied" )</f>
        <v>Unsatisfied</v>
      </c>
      <c r="AG2333" t="str" cm="1">
        <f t="array" ref="AG2333">_xlfn.IFS(Q2333 &lt; 3, "Needs Improvement", Q2333 &lt;= 4, "Good", Q2333 &gt; 4, "Excellent" )</f>
        <v>Needs Improvement</v>
      </c>
      <c r="AH2333" t="str">
        <f t="shared" si="73"/>
        <v>Needs Improvement</v>
      </c>
    </row>
    <row r="2334" spans="1:34" x14ac:dyDescent="0.35">
      <c r="A2334">
        <v>2861</v>
      </c>
      <c r="B2334" s="1">
        <v>43379</v>
      </c>
      <c r="C2334" t="s">
        <v>28</v>
      </c>
      <c r="D2334" t="s">
        <v>87</v>
      </c>
      <c r="E2334" t="s">
        <v>30</v>
      </c>
      <c r="F2334" t="s">
        <v>55</v>
      </c>
      <c r="G2334" t="s">
        <v>32</v>
      </c>
      <c r="H2334" t="s">
        <v>55</v>
      </c>
      <c r="I2334" t="s">
        <v>34</v>
      </c>
      <c r="J2334" t="s">
        <v>65</v>
      </c>
      <c r="K2334" s="1">
        <v>31606</v>
      </c>
      <c r="L2334" t="s">
        <v>36</v>
      </c>
      <c r="M2334" t="s">
        <v>48</v>
      </c>
      <c r="N2334" t="s">
        <v>38</v>
      </c>
      <c r="O2334" t="s">
        <v>39</v>
      </c>
      <c r="P2334" t="s">
        <v>40</v>
      </c>
      <c r="Q2334">
        <v>2</v>
      </c>
      <c r="R2334" s="1">
        <v>45128</v>
      </c>
      <c r="S2334">
        <v>2</v>
      </c>
      <c r="T2334">
        <v>4</v>
      </c>
      <c r="U2334">
        <v>5</v>
      </c>
      <c r="V2334" s="1">
        <v>44872</v>
      </c>
      <c r="W2334" t="s">
        <v>62</v>
      </c>
      <c r="X2334" t="s">
        <v>51</v>
      </c>
      <c r="Y2334" t="s">
        <v>63</v>
      </c>
      <c r="Z2334">
        <v>2</v>
      </c>
      <c r="AA2334">
        <v>828.48</v>
      </c>
      <c r="AB2334">
        <v>32</v>
      </c>
      <c r="AC2334" t="str" cm="1">
        <f t="array" ref="AC2334">_xlfn.IFS(AB2334 &lt;=29, "Young Adult", AB2334 &lt;=44, "Adult", AB2334 &lt;=59, "Middle Age", AB2334 &gt; 59, "Old")</f>
        <v>Adult</v>
      </c>
      <c r="AD2334">
        <f t="shared" ca="1" si="72"/>
        <v>7</v>
      </c>
      <c r="AE2334" t="str" cm="1">
        <f t="array" ref="AE2334">_xlfn.IFS(S2334 &lt; 3, "Low", S2334 &lt;= 4, "Medium", S2334 &gt; 4, "High")</f>
        <v>Low</v>
      </c>
      <c r="AF2334" t="str" cm="1">
        <f t="array" ref="AF2334">_xlfn.IFS(T2334 &lt; 3, "Unsatisfied", T2334 &lt;= 4, "Neutral", T2334 &gt; 4, "Satisfied" )</f>
        <v>Neutral</v>
      </c>
      <c r="AG2334" t="str" cm="1">
        <f t="array" ref="AG2334">_xlfn.IFS(Q2334 &lt; 3, "Needs Improvement", Q2334 &lt;= 4, "Good", Q2334 &gt; 4, "Excellent" )</f>
        <v>Needs Improvement</v>
      </c>
      <c r="AH2334" t="str">
        <f t="shared" si="73"/>
        <v>Needs Improvement</v>
      </c>
    </row>
    <row r="2335" spans="1:34" x14ac:dyDescent="0.35">
      <c r="A2335">
        <v>2862</v>
      </c>
      <c r="B2335" s="1">
        <v>43914</v>
      </c>
      <c r="C2335" t="s">
        <v>106</v>
      </c>
      <c r="D2335" t="s">
        <v>85</v>
      </c>
      <c r="E2335" t="s">
        <v>30</v>
      </c>
      <c r="F2335" t="s">
        <v>46</v>
      </c>
      <c r="G2335" t="s">
        <v>56</v>
      </c>
      <c r="H2335" t="s">
        <v>46</v>
      </c>
      <c r="I2335" t="s">
        <v>34</v>
      </c>
      <c r="J2335" t="s">
        <v>79</v>
      </c>
      <c r="K2335" s="1">
        <v>15901</v>
      </c>
      <c r="L2335" t="s">
        <v>36</v>
      </c>
      <c r="M2335" t="s">
        <v>48</v>
      </c>
      <c r="N2335" t="s">
        <v>60</v>
      </c>
      <c r="O2335" t="s">
        <v>61</v>
      </c>
      <c r="P2335" t="s">
        <v>40</v>
      </c>
      <c r="Q2335">
        <v>4</v>
      </c>
      <c r="R2335" s="1">
        <v>44995</v>
      </c>
      <c r="S2335">
        <v>1</v>
      </c>
      <c r="T2335">
        <v>2</v>
      </c>
      <c r="U2335">
        <v>3</v>
      </c>
      <c r="V2335" s="1">
        <v>45027</v>
      </c>
      <c r="W2335" t="s">
        <v>92</v>
      </c>
      <c r="X2335" t="s">
        <v>42</v>
      </c>
      <c r="Y2335" t="s">
        <v>52</v>
      </c>
      <c r="Z2335">
        <v>3</v>
      </c>
      <c r="AA2335">
        <v>192.39</v>
      </c>
      <c r="AB2335">
        <v>77</v>
      </c>
      <c r="AC2335" t="str" cm="1">
        <f t="array" ref="AC2335">_xlfn.IFS(AB2335 &lt;=29, "Young Adult", AB2335 &lt;=44, "Adult", AB2335 &lt;=59, "Middle Age", AB2335 &gt; 59, "Old")</f>
        <v>Old</v>
      </c>
      <c r="AD2335">
        <f t="shared" ca="1" si="72"/>
        <v>6</v>
      </c>
      <c r="AE2335" t="str" cm="1">
        <f t="array" ref="AE2335">_xlfn.IFS(S2335 &lt; 3, "Low", S2335 &lt;= 4, "Medium", S2335 &gt; 4, "High")</f>
        <v>Low</v>
      </c>
      <c r="AF2335" t="str" cm="1">
        <f t="array" ref="AF2335">_xlfn.IFS(T2335 &lt; 3, "Unsatisfied", T2335 &lt;= 4, "Neutral", T2335 &gt; 4, "Satisfied" )</f>
        <v>Unsatisfied</v>
      </c>
      <c r="AG2335" t="str" cm="1">
        <f t="array" ref="AG2335">_xlfn.IFS(Q2335 &lt; 3, "Needs Improvement", Q2335 &lt;= 4, "Good", Q2335 &gt; 4, "Excellent" )</f>
        <v>Good</v>
      </c>
      <c r="AH2335" t="str">
        <f t="shared" si="73"/>
        <v>Needs Improvement</v>
      </c>
    </row>
    <row r="2336" spans="1:34" x14ac:dyDescent="0.35">
      <c r="A2336">
        <v>2863</v>
      </c>
      <c r="B2336" s="1">
        <v>44477</v>
      </c>
      <c r="C2336" t="s">
        <v>106</v>
      </c>
      <c r="D2336" t="s">
        <v>44</v>
      </c>
      <c r="E2336" t="s">
        <v>30</v>
      </c>
      <c r="F2336" t="s">
        <v>55</v>
      </c>
      <c r="G2336" t="s">
        <v>56</v>
      </c>
      <c r="H2336" t="s">
        <v>33</v>
      </c>
      <c r="I2336" t="s">
        <v>34</v>
      </c>
      <c r="J2336" t="s">
        <v>105</v>
      </c>
      <c r="K2336" s="1">
        <v>16049</v>
      </c>
      <c r="L2336" t="s">
        <v>36</v>
      </c>
      <c r="M2336" t="s">
        <v>48</v>
      </c>
      <c r="N2336" t="s">
        <v>60</v>
      </c>
      <c r="O2336" t="s">
        <v>39</v>
      </c>
      <c r="P2336" t="s">
        <v>98</v>
      </c>
      <c r="Q2336">
        <v>4</v>
      </c>
      <c r="R2336" s="1">
        <v>44998</v>
      </c>
      <c r="S2336">
        <v>2</v>
      </c>
      <c r="T2336">
        <v>2</v>
      </c>
      <c r="U2336">
        <v>1</v>
      </c>
      <c r="V2336" s="1">
        <v>44903</v>
      </c>
      <c r="W2336" t="s">
        <v>50</v>
      </c>
      <c r="X2336" t="s">
        <v>42</v>
      </c>
      <c r="Y2336" t="s">
        <v>63</v>
      </c>
      <c r="Z2336">
        <v>4</v>
      </c>
      <c r="AA2336">
        <v>422.27</v>
      </c>
      <c r="AB2336">
        <v>78</v>
      </c>
      <c r="AC2336" t="str" cm="1">
        <f t="array" ref="AC2336">_xlfn.IFS(AB2336 &lt;=29, "Young Adult", AB2336 &lt;=44, "Adult", AB2336 &lt;=59, "Middle Age", AB2336 &gt; 59, "Old")</f>
        <v>Old</v>
      </c>
      <c r="AD2336">
        <f t="shared" ca="1" si="72"/>
        <v>4</v>
      </c>
      <c r="AE2336" t="str" cm="1">
        <f t="array" ref="AE2336">_xlfn.IFS(S2336 &lt; 3, "Low", S2336 &lt;= 4, "Medium", S2336 &gt; 4, "High")</f>
        <v>Low</v>
      </c>
      <c r="AF2336" t="str" cm="1">
        <f t="array" ref="AF2336">_xlfn.IFS(T2336 &lt; 3, "Unsatisfied", T2336 &lt;= 4, "Neutral", T2336 &gt; 4, "Satisfied" )</f>
        <v>Unsatisfied</v>
      </c>
      <c r="AG2336" t="str" cm="1">
        <f t="array" ref="AG2336">_xlfn.IFS(Q2336 &lt; 3, "Needs Improvement", Q2336 &lt;= 4, "Good", Q2336 &gt; 4, "Excellent" )</f>
        <v>Good</v>
      </c>
      <c r="AH2336" t="str">
        <f t="shared" si="73"/>
        <v>Effective</v>
      </c>
    </row>
    <row r="2337" spans="1:34" x14ac:dyDescent="0.35">
      <c r="A2337">
        <v>2864</v>
      </c>
      <c r="B2337" s="1">
        <v>44697</v>
      </c>
      <c r="C2337" t="s">
        <v>106</v>
      </c>
      <c r="D2337" t="s">
        <v>87</v>
      </c>
      <c r="E2337" t="s">
        <v>30</v>
      </c>
      <c r="F2337" t="s">
        <v>46</v>
      </c>
      <c r="G2337" t="s">
        <v>56</v>
      </c>
      <c r="H2337" t="s">
        <v>55</v>
      </c>
      <c r="I2337" t="s">
        <v>34</v>
      </c>
      <c r="J2337" t="s">
        <v>70</v>
      </c>
      <c r="K2337" s="1">
        <v>35059</v>
      </c>
      <c r="L2337" t="s">
        <v>36</v>
      </c>
      <c r="M2337" t="s">
        <v>48</v>
      </c>
      <c r="N2337" t="s">
        <v>84</v>
      </c>
      <c r="O2337" t="s">
        <v>61</v>
      </c>
      <c r="P2337" t="s">
        <v>40</v>
      </c>
      <c r="Q2337">
        <v>2</v>
      </c>
      <c r="R2337" s="1">
        <v>44881</v>
      </c>
      <c r="S2337">
        <v>1</v>
      </c>
      <c r="T2337">
        <v>3</v>
      </c>
      <c r="U2337">
        <v>4</v>
      </c>
      <c r="V2337" s="1">
        <v>45093</v>
      </c>
      <c r="W2337" t="s">
        <v>41</v>
      </c>
      <c r="X2337" t="s">
        <v>51</v>
      </c>
      <c r="Y2337" t="s">
        <v>43</v>
      </c>
      <c r="Z2337">
        <v>4</v>
      </c>
      <c r="AA2337">
        <v>242.25</v>
      </c>
      <c r="AB2337">
        <v>27</v>
      </c>
      <c r="AC2337" t="str" cm="1">
        <f t="array" ref="AC2337">_xlfn.IFS(AB2337 &lt;=29, "Young Adult", AB2337 &lt;=44, "Adult", AB2337 &lt;=59, "Middle Age", AB2337 &gt; 59, "Old")</f>
        <v>Young Adult</v>
      </c>
      <c r="AD2337">
        <f t="shared" ca="1" si="72"/>
        <v>4</v>
      </c>
      <c r="AE2337" t="str" cm="1">
        <f t="array" ref="AE2337">_xlfn.IFS(S2337 &lt; 3, "Low", S2337 &lt;= 4, "Medium", S2337 &gt; 4, "High")</f>
        <v>Low</v>
      </c>
      <c r="AF2337" t="str" cm="1">
        <f t="array" ref="AF2337">_xlfn.IFS(T2337 &lt; 3, "Unsatisfied", T2337 &lt;= 4, "Neutral", T2337 &gt; 4, "Satisfied" )</f>
        <v>Neutral</v>
      </c>
      <c r="AG2337" t="str" cm="1">
        <f t="array" ref="AG2337">_xlfn.IFS(Q2337 &lt; 3, "Needs Improvement", Q2337 &lt;= 4, "Good", Q2337 &gt; 4, "Excellent" )</f>
        <v>Needs Improvement</v>
      </c>
      <c r="AH2337" t="str">
        <f t="shared" si="73"/>
        <v>Needs Improvement</v>
      </c>
    </row>
    <row r="2338" spans="1:34" x14ac:dyDescent="0.35">
      <c r="A2338">
        <v>2865</v>
      </c>
      <c r="B2338" s="1">
        <v>44691</v>
      </c>
      <c r="C2338" t="s">
        <v>106</v>
      </c>
      <c r="D2338" t="s">
        <v>64</v>
      </c>
      <c r="E2338" t="s">
        <v>108</v>
      </c>
      <c r="F2338" t="s">
        <v>46</v>
      </c>
      <c r="G2338" t="s">
        <v>32</v>
      </c>
      <c r="H2338" t="s">
        <v>46</v>
      </c>
      <c r="I2338" t="s">
        <v>34</v>
      </c>
      <c r="J2338" t="s">
        <v>65</v>
      </c>
      <c r="K2338" s="1">
        <v>25442</v>
      </c>
      <c r="L2338" t="s">
        <v>36</v>
      </c>
      <c r="M2338" t="s">
        <v>37</v>
      </c>
      <c r="N2338" t="s">
        <v>38</v>
      </c>
      <c r="O2338" t="s">
        <v>77</v>
      </c>
      <c r="P2338" t="s">
        <v>40</v>
      </c>
      <c r="Q2338">
        <v>1</v>
      </c>
      <c r="R2338" s="1">
        <v>44857</v>
      </c>
      <c r="S2338">
        <v>2</v>
      </c>
      <c r="T2338">
        <v>2</v>
      </c>
      <c r="U2338">
        <v>3</v>
      </c>
      <c r="V2338" s="1">
        <v>45007</v>
      </c>
      <c r="W2338" t="s">
        <v>50</v>
      </c>
      <c r="X2338" t="s">
        <v>51</v>
      </c>
      <c r="Y2338" t="s">
        <v>73</v>
      </c>
      <c r="Z2338">
        <v>4</v>
      </c>
      <c r="AA2338">
        <v>653.99</v>
      </c>
      <c r="AB2338">
        <v>53</v>
      </c>
      <c r="AC2338" t="str" cm="1">
        <f t="array" ref="AC2338">_xlfn.IFS(AB2338 &lt;=29, "Young Adult", AB2338 &lt;=44, "Adult", AB2338 &lt;=59, "Middle Age", AB2338 &gt; 59, "Old")</f>
        <v>Middle Age</v>
      </c>
      <c r="AD2338">
        <f t="shared" ca="1" si="72"/>
        <v>4</v>
      </c>
      <c r="AE2338" t="str" cm="1">
        <f t="array" ref="AE2338">_xlfn.IFS(S2338 &lt; 3, "Low", S2338 &lt;= 4, "Medium", S2338 &gt; 4, "High")</f>
        <v>Low</v>
      </c>
      <c r="AF2338" t="str" cm="1">
        <f t="array" ref="AF2338">_xlfn.IFS(T2338 &lt; 3, "Unsatisfied", T2338 &lt;= 4, "Neutral", T2338 &gt; 4, "Satisfied" )</f>
        <v>Unsatisfied</v>
      </c>
      <c r="AG2338" t="str" cm="1">
        <f t="array" ref="AG2338">_xlfn.IFS(Q2338 &lt; 3, "Needs Improvement", Q2338 &lt;= 4, "Good", Q2338 &gt; 4, "Excellent" )</f>
        <v>Needs Improvement</v>
      </c>
      <c r="AH2338" t="str">
        <f t="shared" si="73"/>
        <v>Needs Improvement</v>
      </c>
    </row>
    <row r="2339" spans="1:34" x14ac:dyDescent="0.35">
      <c r="A2339">
        <v>2866</v>
      </c>
      <c r="B2339" s="1">
        <v>44516</v>
      </c>
      <c r="C2339" t="s">
        <v>106</v>
      </c>
      <c r="D2339" t="s">
        <v>69</v>
      </c>
      <c r="E2339" t="s">
        <v>30</v>
      </c>
      <c r="F2339" t="s">
        <v>46</v>
      </c>
      <c r="G2339" t="s">
        <v>32</v>
      </c>
      <c r="H2339" t="s">
        <v>33</v>
      </c>
      <c r="I2339" t="s">
        <v>34</v>
      </c>
      <c r="J2339" t="s">
        <v>70</v>
      </c>
      <c r="K2339" s="1">
        <v>18878</v>
      </c>
      <c r="L2339" t="s">
        <v>36</v>
      </c>
      <c r="M2339" t="s">
        <v>37</v>
      </c>
      <c r="N2339" t="s">
        <v>49</v>
      </c>
      <c r="O2339" t="s">
        <v>61</v>
      </c>
      <c r="P2339" t="s">
        <v>40</v>
      </c>
      <c r="Q2339">
        <v>2</v>
      </c>
      <c r="R2339" s="1">
        <v>45116</v>
      </c>
      <c r="S2339">
        <v>3</v>
      </c>
      <c r="T2339">
        <v>3</v>
      </c>
      <c r="U2339">
        <v>2</v>
      </c>
      <c r="V2339" s="1">
        <v>45027</v>
      </c>
      <c r="W2339" t="s">
        <v>62</v>
      </c>
      <c r="X2339" t="s">
        <v>51</v>
      </c>
      <c r="Y2339" t="s">
        <v>73</v>
      </c>
      <c r="Z2339">
        <v>5</v>
      </c>
      <c r="AA2339">
        <v>792.46</v>
      </c>
      <c r="AB2339">
        <v>70</v>
      </c>
      <c r="AC2339" t="str" cm="1">
        <f t="array" ref="AC2339">_xlfn.IFS(AB2339 &lt;=29, "Young Adult", AB2339 &lt;=44, "Adult", AB2339 &lt;=59, "Middle Age", AB2339 &gt; 59, "Old")</f>
        <v>Old</v>
      </c>
      <c r="AD2339">
        <f t="shared" ca="1" si="72"/>
        <v>4</v>
      </c>
      <c r="AE2339" t="str" cm="1">
        <f t="array" ref="AE2339">_xlfn.IFS(S2339 &lt; 3, "Low", S2339 &lt;= 4, "Medium", S2339 &gt; 4, "High")</f>
        <v>Medium</v>
      </c>
      <c r="AF2339" t="str" cm="1">
        <f t="array" ref="AF2339">_xlfn.IFS(T2339 &lt; 3, "Unsatisfied", T2339 &lt;= 4, "Neutral", T2339 &gt; 4, "Satisfied" )</f>
        <v>Neutral</v>
      </c>
      <c r="AG2339" t="str" cm="1">
        <f t="array" ref="AG2339">_xlfn.IFS(Q2339 &lt; 3, "Needs Improvement", Q2339 &lt;= 4, "Good", Q2339 &gt; 4, "Excellent" )</f>
        <v>Needs Improvement</v>
      </c>
      <c r="AH2339" t="str">
        <f t="shared" si="73"/>
        <v>Needs Improvement</v>
      </c>
    </row>
    <row r="2340" spans="1:34" x14ac:dyDescent="0.35">
      <c r="A2340">
        <v>2867</v>
      </c>
      <c r="B2340" s="1">
        <v>43521</v>
      </c>
      <c r="C2340" t="s">
        <v>106</v>
      </c>
      <c r="D2340" t="s">
        <v>29</v>
      </c>
      <c r="E2340" t="s">
        <v>30</v>
      </c>
      <c r="F2340" t="s">
        <v>46</v>
      </c>
      <c r="G2340" t="s">
        <v>45</v>
      </c>
      <c r="H2340" t="s">
        <v>33</v>
      </c>
      <c r="I2340" t="s">
        <v>34</v>
      </c>
      <c r="J2340" t="s">
        <v>110</v>
      </c>
      <c r="K2340" s="1">
        <v>34500</v>
      </c>
      <c r="L2340" t="s">
        <v>36</v>
      </c>
      <c r="M2340" t="s">
        <v>37</v>
      </c>
      <c r="N2340" t="s">
        <v>38</v>
      </c>
      <c r="O2340" t="s">
        <v>61</v>
      </c>
      <c r="P2340" t="s">
        <v>40</v>
      </c>
      <c r="Q2340">
        <v>2</v>
      </c>
      <c r="R2340" s="1">
        <v>44992</v>
      </c>
      <c r="S2340">
        <v>3</v>
      </c>
      <c r="T2340">
        <v>1</v>
      </c>
      <c r="U2340">
        <v>3</v>
      </c>
      <c r="V2340" s="1">
        <v>44978</v>
      </c>
      <c r="W2340" t="s">
        <v>41</v>
      </c>
      <c r="X2340" t="s">
        <v>51</v>
      </c>
      <c r="Y2340" t="s">
        <v>52</v>
      </c>
      <c r="Z2340">
        <v>4</v>
      </c>
      <c r="AA2340">
        <v>317.26</v>
      </c>
      <c r="AB2340">
        <v>25</v>
      </c>
      <c r="AC2340" t="str" cm="1">
        <f t="array" ref="AC2340">_xlfn.IFS(AB2340 &lt;=29, "Young Adult", AB2340 &lt;=44, "Adult", AB2340 &lt;=59, "Middle Age", AB2340 &gt; 59, "Old")</f>
        <v>Young Adult</v>
      </c>
      <c r="AD2340">
        <f t="shared" ca="1" si="72"/>
        <v>7</v>
      </c>
      <c r="AE2340" t="str" cm="1">
        <f t="array" ref="AE2340">_xlfn.IFS(S2340 &lt; 3, "Low", S2340 &lt;= 4, "Medium", S2340 &gt; 4, "High")</f>
        <v>Medium</v>
      </c>
      <c r="AF2340" t="str" cm="1">
        <f t="array" ref="AF2340">_xlfn.IFS(T2340 &lt; 3, "Unsatisfied", T2340 &lt;= 4, "Neutral", T2340 &gt; 4, "Satisfied" )</f>
        <v>Unsatisfied</v>
      </c>
      <c r="AG2340" t="str" cm="1">
        <f t="array" ref="AG2340">_xlfn.IFS(Q2340 &lt; 3, "Needs Improvement", Q2340 &lt;= 4, "Good", Q2340 &gt; 4, "Excellent" )</f>
        <v>Needs Improvement</v>
      </c>
      <c r="AH2340" t="str">
        <f t="shared" si="73"/>
        <v>Needs Improvement</v>
      </c>
    </row>
    <row r="2341" spans="1:34" x14ac:dyDescent="0.35">
      <c r="A2341">
        <v>2868</v>
      </c>
      <c r="B2341" s="1">
        <v>44743</v>
      </c>
      <c r="C2341" t="s">
        <v>28</v>
      </c>
      <c r="D2341" t="s">
        <v>64</v>
      </c>
      <c r="E2341" t="s">
        <v>30</v>
      </c>
      <c r="F2341" t="s">
        <v>55</v>
      </c>
      <c r="G2341" t="s">
        <v>45</v>
      </c>
      <c r="H2341" t="s">
        <v>33</v>
      </c>
      <c r="I2341" t="s">
        <v>34</v>
      </c>
      <c r="J2341" t="s">
        <v>82</v>
      </c>
      <c r="K2341" s="1">
        <v>16947</v>
      </c>
      <c r="L2341" t="s">
        <v>36</v>
      </c>
      <c r="M2341" t="s">
        <v>48</v>
      </c>
      <c r="N2341" t="s">
        <v>72</v>
      </c>
      <c r="O2341" t="s">
        <v>67</v>
      </c>
      <c r="P2341" t="s">
        <v>40</v>
      </c>
      <c r="Q2341">
        <v>5</v>
      </c>
      <c r="R2341" s="1">
        <v>44970</v>
      </c>
      <c r="S2341">
        <v>3</v>
      </c>
      <c r="T2341">
        <v>4</v>
      </c>
      <c r="U2341">
        <v>1</v>
      </c>
      <c r="V2341" s="1">
        <v>45094</v>
      </c>
      <c r="W2341" t="s">
        <v>41</v>
      </c>
      <c r="X2341" t="s">
        <v>51</v>
      </c>
      <c r="Y2341" t="s">
        <v>43</v>
      </c>
      <c r="Z2341">
        <v>5</v>
      </c>
      <c r="AA2341">
        <v>866.79</v>
      </c>
      <c r="AB2341">
        <v>76</v>
      </c>
      <c r="AC2341" t="str" cm="1">
        <f t="array" ref="AC2341">_xlfn.IFS(AB2341 &lt;=29, "Young Adult", AB2341 &lt;=44, "Adult", AB2341 &lt;=59, "Middle Age", AB2341 &gt; 59, "Old")</f>
        <v>Old</v>
      </c>
      <c r="AD2341">
        <f t="shared" ca="1" si="72"/>
        <v>3</v>
      </c>
      <c r="AE2341" t="str" cm="1">
        <f t="array" ref="AE2341">_xlfn.IFS(S2341 &lt; 3, "Low", S2341 &lt;= 4, "Medium", S2341 &gt; 4, "High")</f>
        <v>Medium</v>
      </c>
      <c r="AF2341" t="str" cm="1">
        <f t="array" ref="AF2341">_xlfn.IFS(T2341 &lt; 3, "Unsatisfied", T2341 &lt;= 4, "Neutral", T2341 &gt; 4, "Satisfied" )</f>
        <v>Neutral</v>
      </c>
      <c r="AG2341" t="str" cm="1">
        <f t="array" ref="AG2341">_xlfn.IFS(Q2341 &lt; 3, "Needs Improvement", Q2341 &lt;= 4, "Good", Q2341 &gt; 4, "Excellent" )</f>
        <v>Excellent</v>
      </c>
      <c r="AH2341" t="str">
        <f t="shared" si="73"/>
        <v>Needs Improvement</v>
      </c>
    </row>
    <row r="2342" spans="1:34" x14ac:dyDescent="0.35">
      <c r="A2342">
        <v>2869</v>
      </c>
      <c r="B2342" s="1">
        <v>44912</v>
      </c>
      <c r="C2342" t="s">
        <v>28</v>
      </c>
      <c r="D2342" t="s">
        <v>94</v>
      </c>
      <c r="E2342" t="s">
        <v>30</v>
      </c>
      <c r="F2342" t="s">
        <v>31</v>
      </c>
      <c r="G2342" t="s">
        <v>45</v>
      </c>
      <c r="H2342" t="s">
        <v>55</v>
      </c>
      <c r="I2342" t="s">
        <v>34</v>
      </c>
      <c r="J2342" t="s">
        <v>47</v>
      </c>
      <c r="K2342" s="1">
        <v>15787</v>
      </c>
      <c r="L2342" t="s">
        <v>36</v>
      </c>
      <c r="M2342" t="s">
        <v>48</v>
      </c>
      <c r="N2342" t="s">
        <v>72</v>
      </c>
      <c r="O2342" t="s">
        <v>39</v>
      </c>
      <c r="P2342" t="s">
        <v>40</v>
      </c>
      <c r="Q2342">
        <v>2</v>
      </c>
      <c r="R2342" s="1">
        <v>45009</v>
      </c>
      <c r="S2342">
        <v>2</v>
      </c>
      <c r="T2342">
        <v>5</v>
      </c>
      <c r="U2342">
        <v>4</v>
      </c>
      <c r="V2342" s="1">
        <v>45050</v>
      </c>
      <c r="W2342" t="s">
        <v>41</v>
      </c>
      <c r="X2342" t="s">
        <v>42</v>
      </c>
      <c r="Y2342" t="s">
        <v>63</v>
      </c>
      <c r="Z2342">
        <v>2</v>
      </c>
      <c r="AA2342">
        <v>422.63</v>
      </c>
      <c r="AB2342">
        <v>79</v>
      </c>
      <c r="AC2342" t="str" cm="1">
        <f t="array" ref="AC2342">_xlfn.IFS(AB2342 &lt;=29, "Young Adult", AB2342 &lt;=44, "Adult", AB2342 &lt;=59, "Middle Age", AB2342 &gt; 59, "Old")</f>
        <v>Old</v>
      </c>
      <c r="AD2342">
        <f t="shared" ca="1" si="72"/>
        <v>3</v>
      </c>
      <c r="AE2342" t="str" cm="1">
        <f t="array" ref="AE2342">_xlfn.IFS(S2342 &lt; 3, "Low", S2342 &lt;= 4, "Medium", S2342 &gt; 4, "High")</f>
        <v>Low</v>
      </c>
      <c r="AF2342" t="str" cm="1">
        <f t="array" ref="AF2342">_xlfn.IFS(T2342 &lt; 3, "Unsatisfied", T2342 &lt;= 4, "Neutral", T2342 &gt; 4, "Satisfied" )</f>
        <v>Satisfied</v>
      </c>
      <c r="AG2342" t="str" cm="1">
        <f t="array" ref="AG2342">_xlfn.IFS(Q2342 &lt; 3, "Needs Improvement", Q2342 &lt;= 4, "Good", Q2342 &gt; 4, "Excellent" )</f>
        <v>Needs Improvement</v>
      </c>
      <c r="AH2342" t="str">
        <f t="shared" si="73"/>
        <v>Needs Improvement</v>
      </c>
    </row>
    <row r="2343" spans="1:34" x14ac:dyDescent="0.35">
      <c r="A2343">
        <v>2870</v>
      </c>
      <c r="B2343" s="1">
        <v>45133</v>
      </c>
      <c r="C2343" t="s">
        <v>28</v>
      </c>
      <c r="D2343" t="s">
        <v>74</v>
      </c>
      <c r="E2343" t="s">
        <v>30</v>
      </c>
      <c r="F2343" t="s">
        <v>46</v>
      </c>
      <c r="G2343" t="s">
        <v>56</v>
      </c>
      <c r="H2343" t="s">
        <v>46</v>
      </c>
      <c r="I2343" t="s">
        <v>34</v>
      </c>
      <c r="J2343" t="s">
        <v>118</v>
      </c>
      <c r="K2343" s="1">
        <v>18514</v>
      </c>
      <c r="L2343" t="s">
        <v>36</v>
      </c>
      <c r="M2343" t="s">
        <v>48</v>
      </c>
      <c r="N2343" t="s">
        <v>72</v>
      </c>
      <c r="O2343" t="s">
        <v>67</v>
      </c>
      <c r="P2343" t="s">
        <v>40</v>
      </c>
      <c r="Q2343">
        <v>4</v>
      </c>
      <c r="R2343" s="1">
        <v>44893</v>
      </c>
      <c r="S2343">
        <v>5</v>
      </c>
      <c r="T2343">
        <v>3</v>
      </c>
      <c r="U2343">
        <v>2</v>
      </c>
      <c r="V2343" s="1">
        <v>44981</v>
      </c>
      <c r="W2343" t="s">
        <v>62</v>
      </c>
      <c r="X2343" t="s">
        <v>42</v>
      </c>
      <c r="Y2343" t="s">
        <v>73</v>
      </c>
      <c r="Z2343">
        <v>5</v>
      </c>
      <c r="AA2343">
        <v>413.42</v>
      </c>
      <c r="AB2343">
        <v>73</v>
      </c>
      <c r="AC2343" t="str" cm="1">
        <f t="array" ref="AC2343">_xlfn.IFS(AB2343 &lt;=29, "Young Adult", AB2343 &lt;=44, "Adult", AB2343 &lt;=59, "Middle Age", AB2343 &gt; 59, "Old")</f>
        <v>Old</v>
      </c>
      <c r="AD2343">
        <f t="shared" ca="1" si="72"/>
        <v>2</v>
      </c>
      <c r="AE2343" t="str" cm="1">
        <f t="array" ref="AE2343">_xlfn.IFS(S2343 &lt; 3, "Low", S2343 &lt;= 4, "Medium", S2343 &gt; 4, "High")</f>
        <v>High</v>
      </c>
      <c r="AF2343" t="str" cm="1">
        <f t="array" ref="AF2343">_xlfn.IFS(T2343 &lt; 3, "Unsatisfied", T2343 &lt;= 4, "Neutral", T2343 &gt; 4, "Satisfied" )</f>
        <v>Neutral</v>
      </c>
      <c r="AG2343" t="str" cm="1">
        <f t="array" ref="AG2343">_xlfn.IFS(Q2343 &lt; 3, "Needs Improvement", Q2343 &lt;= 4, "Good", Q2343 &gt; 4, "Excellent" )</f>
        <v>Good</v>
      </c>
      <c r="AH2343" t="str">
        <f t="shared" si="73"/>
        <v>Needs Improvement</v>
      </c>
    </row>
    <row r="2344" spans="1:34" x14ac:dyDescent="0.35">
      <c r="A2344">
        <v>2871</v>
      </c>
      <c r="B2344" s="1">
        <v>44631</v>
      </c>
      <c r="C2344" t="s">
        <v>28</v>
      </c>
      <c r="D2344" t="s">
        <v>81</v>
      </c>
      <c r="E2344" t="s">
        <v>30</v>
      </c>
      <c r="F2344" t="s">
        <v>31</v>
      </c>
      <c r="G2344" t="s">
        <v>45</v>
      </c>
      <c r="H2344" t="s">
        <v>46</v>
      </c>
      <c r="I2344" t="s">
        <v>34</v>
      </c>
      <c r="J2344" t="s">
        <v>102</v>
      </c>
      <c r="K2344" s="1">
        <v>19476</v>
      </c>
      <c r="L2344" t="s">
        <v>36</v>
      </c>
      <c r="M2344" t="s">
        <v>48</v>
      </c>
      <c r="N2344" t="s">
        <v>49</v>
      </c>
      <c r="O2344" t="s">
        <v>77</v>
      </c>
      <c r="P2344" t="s">
        <v>40</v>
      </c>
      <c r="Q2344">
        <v>5</v>
      </c>
      <c r="R2344" s="1">
        <v>45077</v>
      </c>
      <c r="S2344">
        <v>2</v>
      </c>
      <c r="T2344">
        <v>5</v>
      </c>
      <c r="U2344">
        <v>2</v>
      </c>
      <c r="V2344" s="1">
        <v>44850</v>
      </c>
      <c r="W2344" t="s">
        <v>92</v>
      </c>
      <c r="X2344" t="s">
        <v>51</v>
      </c>
      <c r="Y2344" t="s">
        <v>52</v>
      </c>
      <c r="Z2344">
        <v>5</v>
      </c>
      <c r="AA2344">
        <v>900.02</v>
      </c>
      <c r="AB2344">
        <v>69</v>
      </c>
      <c r="AC2344" t="str" cm="1">
        <f t="array" ref="AC2344">_xlfn.IFS(AB2344 &lt;=29, "Young Adult", AB2344 &lt;=44, "Adult", AB2344 &lt;=59, "Middle Age", AB2344 &gt; 59, "Old")</f>
        <v>Old</v>
      </c>
      <c r="AD2344">
        <f t="shared" ca="1" si="72"/>
        <v>4</v>
      </c>
      <c r="AE2344" t="str" cm="1">
        <f t="array" ref="AE2344">_xlfn.IFS(S2344 &lt; 3, "Low", S2344 &lt;= 4, "Medium", S2344 &gt; 4, "High")</f>
        <v>Low</v>
      </c>
      <c r="AF2344" t="str" cm="1">
        <f t="array" ref="AF2344">_xlfn.IFS(T2344 &lt; 3, "Unsatisfied", T2344 &lt;= 4, "Neutral", T2344 &gt; 4, "Satisfied" )</f>
        <v>Satisfied</v>
      </c>
      <c r="AG2344" t="str" cm="1">
        <f t="array" ref="AG2344">_xlfn.IFS(Q2344 &lt; 3, "Needs Improvement", Q2344 &lt;= 4, "Good", Q2344 &gt; 4, "Excellent" )</f>
        <v>Excellent</v>
      </c>
      <c r="AH2344" t="str">
        <f t="shared" si="73"/>
        <v>Needs Improvement</v>
      </c>
    </row>
    <row r="2345" spans="1:34" x14ac:dyDescent="0.35">
      <c r="A2345">
        <v>2872</v>
      </c>
      <c r="B2345" s="1">
        <v>44011</v>
      </c>
      <c r="C2345" t="s">
        <v>28</v>
      </c>
      <c r="D2345" t="s">
        <v>54</v>
      </c>
      <c r="E2345" t="s">
        <v>30</v>
      </c>
      <c r="F2345" t="s">
        <v>31</v>
      </c>
      <c r="G2345" t="s">
        <v>56</v>
      </c>
      <c r="H2345" t="s">
        <v>55</v>
      </c>
      <c r="I2345" t="s">
        <v>34</v>
      </c>
      <c r="J2345" t="s">
        <v>101</v>
      </c>
      <c r="K2345" s="1">
        <v>24809</v>
      </c>
      <c r="L2345" t="s">
        <v>36</v>
      </c>
      <c r="M2345" t="s">
        <v>48</v>
      </c>
      <c r="N2345" t="s">
        <v>49</v>
      </c>
      <c r="O2345" t="s">
        <v>67</v>
      </c>
      <c r="P2345" t="s">
        <v>40</v>
      </c>
      <c r="Q2345">
        <v>2</v>
      </c>
      <c r="R2345" s="1">
        <v>45085</v>
      </c>
      <c r="S2345">
        <v>3</v>
      </c>
      <c r="T2345">
        <v>5</v>
      </c>
      <c r="U2345">
        <v>1</v>
      </c>
      <c r="V2345" s="1">
        <v>45005</v>
      </c>
      <c r="W2345" t="s">
        <v>92</v>
      </c>
      <c r="X2345" t="s">
        <v>42</v>
      </c>
      <c r="Y2345" t="s">
        <v>73</v>
      </c>
      <c r="Z2345">
        <v>3</v>
      </c>
      <c r="AA2345">
        <v>573.84</v>
      </c>
      <c r="AB2345">
        <v>53</v>
      </c>
      <c r="AC2345" t="str" cm="1">
        <f t="array" ref="AC2345">_xlfn.IFS(AB2345 &lt;=29, "Young Adult", AB2345 &lt;=44, "Adult", AB2345 &lt;=59, "Middle Age", AB2345 &gt; 59, "Old")</f>
        <v>Middle Age</v>
      </c>
      <c r="AD2345">
        <f t="shared" ca="1" si="72"/>
        <v>5</v>
      </c>
      <c r="AE2345" t="str" cm="1">
        <f t="array" ref="AE2345">_xlfn.IFS(S2345 &lt; 3, "Low", S2345 &lt;= 4, "Medium", S2345 &gt; 4, "High")</f>
        <v>Medium</v>
      </c>
      <c r="AF2345" t="str" cm="1">
        <f t="array" ref="AF2345">_xlfn.IFS(T2345 &lt; 3, "Unsatisfied", T2345 &lt;= 4, "Neutral", T2345 &gt; 4, "Satisfied" )</f>
        <v>Satisfied</v>
      </c>
      <c r="AG2345" t="str" cm="1">
        <f t="array" ref="AG2345">_xlfn.IFS(Q2345 &lt; 3, "Needs Improvement", Q2345 &lt;= 4, "Good", Q2345 &gt; 4, "Excellent" )</f>
        <v>Needs Improvement</v>
      </c>
      <c r="AH2345" t="str">
        <f t="shared" si="73"/>
        <v>Needs Improvement</v>
      </c>
    </row>
    <row r="2346" spans="1:34" x14ac:dyDescent="0.35">
      <c r="A2346">
        <v>2873</v>
      </c>
      <c r="B2346" s="1">
        <v>44648</v>
      </c>
      <c r="C2346" t="s">
        <v>28</v>
      </c>
      <c r="D2346" t="s">
        <v>69</v>
      </c>
      <c r="E2346" t="s">
        <v>30</v>
      </c>
      <c r="F2346" t="s">
        <v>46</v>
      </c>
      <c r="G2346" t="s">
        <v>45</v>
      </c>
      <c r="H2346" t="s">
        <v>55</v>
      </c>
      <c r="I2346" t="s">
        <v>34</v>
      </c>
      <c r="J2346" t="s">
        <v>70</v>
      </c>
      <c r="K2346" s="1">
        <v>36050</v>
      </c>
      <c r="L2346" t="s">
        <v>36</v>
      </c>
      <c r="M2346" t="s">
        <v>48</v>
      </c>
      <c r="N2346" t="s">
        <v>49</v>
      </c>
      <c r="O2346" t="s">
        <v>77</v>
      </c>
      <c r="P2346" t="s">
        <v>40</v>
      </c>
      <c r="Q2346">
        <v>4</v>
      </c>
      <c r="R2346" s="1">
        <v>44910</v>
      </c>
      <c r="S2346">
        <v>4</v>
      </c>
      <c r="T2346">
        <v>2</v>
      </c>
      <c r="U2346">
        <v>3</v>
      </c>
      <c r="V2346" s="1">
        <v>45082</v>
      </c>
      <c r="W2346" t="s">
        <v>62</v>
      </c>
      <c r="X2346" t="s">
        <v>42</v>
      </c>
      <c r="Y2346" t="s">
        <v>43</v>
      </c>
      <c r="Z2346">
        <v>2</v>
      </c>
      <c r="AA2346">
        <v>801.16</v>
      </c>
      <c r="AB2346">
        <v>24</v>
      </c>
      <c r="AC2346" t="str" cm="1">
        <f t="array" ref="AC2346">_xlfn.IFS(AB2346 &lt;=29, "Young Adult", AB2346 &lt;=44, "Adult", AB2346 &lt;=59, "Middle Age", AB2346 &gt; 59, "Old")</f>
        <v>Young Adult</v>
      </c>
      <c r="AD2346">
        <f t="shared" ca="1" si="72"/>
        <v>4</v>
      </c>
      <c r="AE2346" t="str" cm="1">
        <f t="array" ref="AE2346">_xlfn.IFS(S2346 &lt; 3, "Low", S2346 &lt;= 4, "Medium", S2346 &gt; 4, "High")</f>
        <v>Medium</v>
      </c>
      <c r="AF2346" t="str" cm="1">
        <f t="array" ref="AF2346">_xlfn.IFS(T2346 &lt; 3, "Unsatisfied", T2346 &lt;= 4, "Neutral", T2346 &gt; 4, "Satisfied" )</f>
        <v>Unsatisfied</v>
      </c>
      <c r="AG2346" t="str" cm="1">
        <f t="array" ref="AG2346">_xlfn.IFS(Q2346 &lt; 3, "Needs Improvement", Q2346 &lt;= 4, "Good", Q2346 &gt; 4, "Excellent" )</f>
        <v>Good</v>
      </c>
      <c r="AH2346" t="str">
        <f t="shared" si="73"/>
        <v>Needs Improvement</v>
      </c>
    </row>
    <row r="2347" spans="1:34" x14ac:dyDescent="0.35">
      <c r="A2347">
        <v>2874</v>
      </c>
      <c r="B2347" s="1">
        <v>44606</v>
      </c>
      <c r="C2347" t="s">
        <v>28</v>
      </c>
      <c r="D2347" t="s">
        <v>29</v>
      </c>
      <c r="E2347" t="s">
        <v>30</v>
      </c>
      <c r="F2347" t="s">
        <v>46</v>
      </c>
      <c r="G2347" t="s">
        <v>45</v>
      </c>
      <c r="H2347" t="s">
        <v>55</v>
      </c>
      <c r="I2347" t="s">
        <v>34</v>
      </c>
      <c r="J2347" t="s">
        <v>97</v>
      </c>
      <c r="K2347" s="1">
        <v>19705</v>
      </c>
      <c r="L2347" t="s">
        <v>36</v>
      </c>
      <c r="M2347" t="s">
        <v>48</v>
      </c>
      <c r="N2347" t="s">
        <v>38</v>
      </c>
      <c r="O2347" t="s">
        <v>77</v>
      </c>
      <c r="P2347" t="s">
        <v>40</v>
      </c>
      <c r="Q2347">
        <v>1</v>
      </c>
      <c r="R2347" s="1">
        <v>44999</v>
      </c>
      <c r="S2347">
        <v>3</v>
      </c>
      <c r="T2347">
        <v>5</v>
      </c>
      <c r="U2347">
        <v>1</v>
      </c>
      <c r="V2347" s="1">
        <v>44831</v>
      </c>
      <c r="W2347" t="s">
        <v>62</v>
      </c>
      <c r="X2347" t="s">
        <v>42</v>
      </c>
      <c r="Y2347" t="s">
        <v>73</v>
      </c>
      <c r="Z2347">
        <v>5</v>
      </c>
      <c r="AA2347">
        <v>107.25</v>
      </c>
      <c r="AB2347">
        <v>69</v>
      </c>
      <c r="AC2347" t="str" cm="1">
        <f t="array" ref="AC2347">_xlfn.IFS(AB2347 &lt;=29, "Young Adult", AB2347 &lt;=44, "Adult", AB2347 &lt;=59, "Middle Age", AB2347 &gt; 59, "Old")</f>
        <v>Old</v>
      </c>
      <c r="AD2347">
        <f t="shared" ca="1" si="72"/>
        <v>4</v>
      </c>
      <c r="AE2347" t="str" cm="1">
        <f t="array" ref="AE2347">_xlfn.IFS(S2347 &lt; 3, "Low", S2347 &lt;= 4, "Medium", S2347 &gt; 4, "High")</f>
        <v>Medium</v>
      </c>
      <c r="AF2347" t="str" cm="1">
        <f t="array" ref="AF2347">_xlfn.IFS(T2347 &lt; 3, "Unsatisfied", T2347 &lt;= 4, "Neutral", T2347 &gt; 4, "Satisfied" )</f>
        <v>Satisfied</v>
      </c>
      <c r="AG2347" t="str" cm="1">
        <f t="array" ref="AG2347">_xlfn.IFS(Q2347 &lt; 3, "Needs Improvement", Q2347 &lt;= 4, "Good", Q2347 &gt; 4, "Excellent" )</f>
        <v>Needs Improvement</v>
      </c>
      <c r="AH2347" t="str">
        <f t="shared" si="73"/>
        <v>Needs Improvement</v>
      </c>
    </row>
    <row r="2348" spans="1:34" x14ac:dyDescent="0.35">
      <c r="A2348">
        <v>2875</v>
      </c>
      <c r="B2348" s="1">
        <v>44190</v>
      </c>
      <c r="C2348" t="s">
        <v>28</v>
      </c>
      <c r="D2348" t="s">
        <v>85</v>
      </c>
      <c r="E2348" t="s">
        <v>30</v>
      </c>
      <c r="F2348" t="s">
        <v>55</v>
      </c>
      <c r="G2348" t="s">
        <v>32</v>
      </c>
      <c r="H2348" t="s">
        <v>33</v>
      </c>
      <c r="I2348" t="s">
        <v>34</v>
      </c>
      <c r="J2348" t="s">
        <v>65</v>
      </c>
      <c r="K2348" s="1">
        <v>29740</v>
      </c>
      <c r="L2348" t="s">
        <v>36</v>
      </c>
      <c r="M2348" t="s">
        <v>37</v>
      </c>
      <c r="N2348" t="s">
        <v>72</v>
      </c>
      <c r="O2348" t="s">
        <v>77</v>
      </c>
      <c r="P2348" t="s">
        <v>40</v>
      </c>
      <c r="Q2348">
        <v>4</v>
      </c>
      <c r="R2348" s="1">
        <v>45089</v>
      </c>
      <c r="S2348">
        <v>3</v>
      </c>
      <c r="T2348">
        <v>5</v>
      </c>
      <c r="U2348">
        <v>4</v>
      </c>
      <c r="V2348" s="1">
        <v>44821</v>
      </c>
      <c r="W2348" t="s">
        <v>62</v>
      </c>
      <c r="X2348" t="s">
        <v>51</v>
      </c>
      <c r="Y2348" t="s">
        <v>52</v>
      </c>
      <c r="Z2348">
        <v>1</v>
      </c>
      <c r="AA2348">
        <v>892.56</v>
      </c>
      <c r="AB2348">
        <v>39</v>
      </c>
      <c r="AC2348" t="str" cm="1">
        <f t="array" ref="AC2348">_xlfn.IFS(AB2348 &lt;=29, "Young Adult", AB2348 &lt;=44, "Adult", AB2348 &lt;=59, "Middle Age", AB2348 &gt; 59, "Old")</f>
        <v>Adult</v>
      </c>
      <c r="AD2348">
        <f t="shared" ca="1" si="72"/>
        <v>5</v>
      </c>
      <c r="AE2348" t="str" cm="1">
        <f t="array" ref="AE2348">_xlfn.IFS(S2348 &lt; 3, "Low", S2348 &lt;= 4, "Medium", S2348 &gt; 4, "High")</f>
        <v>Medium</v>
      </c>
      <c r="AF2348" t="str" cm="1">
        <f t="array" ref="AF2348">_xlfn.IFS(T2348 &lt; 3, "Unsatisfied", T2348 &lt;= 4, "Neutral", T2348 &gt; 4, "Satisfied" )</f>
        <v>Satisfied</v>
      </c>
      <c r="AG2348" t="str" cm="1">
        <f t="array" ref="AG2348">_xlfn.IFS(Q2348 &lt; 3, "Needs Improvement", Q2348 &lt;= 4, "Good", Q2348 &gt; 4, "Excellent" )</f>
        <v>Good</v>
      </c>
      <c r="AH2348" t="str">
        <f t="shared" si="73"/>
        <v>Needs Improvement</v>
      </c>
    </row>
    <row r="2349" spans="1:34" x14ac:dyDescent="0.35">
      <c r="A2349">
        <v>2876</v>
      </c>
      <c r="B2349" s="1">
        <v>45043</v>
      </c>
      <c r="C2349" t="s">
        <v>28</v>
      </c>
      <c r="D2349" t="s">
        <v>44</v>
      </c>
      <c r="E2349" t="s">
        <v>30</v>
      </c>
      <c r="F2349" t="s">
        <v>46</v>
      </c>
      <c r="G2349" t="s">
        <v>45</v>
      </c>
      <c r="H2349" t="s">
        <v>33</v>
      </c>
      <c r="I2349" t="s">
        <v>34</v>
      </c>
      <c r="J2349" t="s">
        <v>70</v>
      </c>
      <c r="K2349" s="1">
        <v>20919</v>
      </c>
      <c r="L2349" t="s">
        <v>36</v>
      </c>
      <c r="M2349" t="s">
        <v>37</v>
      </c>
      <c r="N2349" t="s">
        <v>84</v>
      </c>
      <c r="O2349" t="s">
        <v>77</v>
      </c>
      <c r="P2349" t="s">
        <v>40</v>
      </c>
      <c r="Q2349">
        <v>4</v>
      </c>
      <c r="R2349" s="1">
        <v>44916</v>
      </c>
      <c r="S2349">
        <v>3</v>
      </c>
      <c r="T2349">
        <v>3</v>
      </c>
      <c r="U2349">
        <v>2</v>
      </c>
      <c r="V2349" s="1">
        <v>45112</v>
      </c>
      <c r="W2349" t="s">
        <v>62</v>
      </c>
      <c r="X2349" t="s">
        <v>51</v>
      </c>
      <c r="Y2349" t="s">
        <v>43</v>
      </c>
      <c r="Z2349">
        <v>1</v>
      </c>
      <c r="AA2349">
        <v>429.89</v>
      </c>
      <c r="AB2349">
        <v>66</v>
      </c>
      <c r="AC2349" t="str" cm="1">
        <f t="array" ref="AC2349">_xlfn.IFS(AB2349 &lt;=29, "Young Adult", AB2349 &lt;=44, "Adult", AB2349 &lt;=59, "Middle Age", AB2349 &gt; 59, "Old")</f>
        <v>Old</v>
      </c>
      <c r="AD2349">
        <f t="shared" ca="1" si="72"/>
        <v>3</v>
      </c>
      <c r="AE2349" t="str" cm="1">
        <f t="array" ref="AE2349">_xlfn.IFS(S2349 &lt; 3, "Low", S2349 &lt;= 4, "Medium", S2349 &gt; 4, "High")</f>
        <v>Medium</v>
      </c>
      <c r="AF2349" t="str" cm="1">
        <f t="array" ref="AF2349">_xlfn.IFS(T2349 &lt; 3, "Unsatisfied", T2349 &lt;= 4, "Neutral", T2349 &gt; 4, "Satisfied" )</f>
        <v>Neutral</v>
      </c>
      <c r="AG2349" t="str" cm="1">
        <f t="array" ref="AG2349">_xlfn.IFS(Q2349 &lt; 3, "Needs Improvement", Q2349 &lt;= 4, "Good", Q2349 &gt; 4, "Excellent" )</f>
        <v>Good</v>
      </c>
      <c r="AH2349" t="str">
        <f t="shared" si="73"/>
        <v>Needs Improvement</v>
      </c>
    </row>
    <row r="2350" spans="1:34" x14ac:dyDescent="0.35">
      <c r="A2350">
        <v>2877</v>
      </c>
      <c r="B2350" s="1">
        <v>44876</v>
      </c>
      <c r="C2350" t="s">
        <v>28</v>
      </c>
      <c r="D2350" t="s">
        <v>87</v>
      </c>
      <c r="E2350" t="s">
        <v>30</v>
      </c>
      <c r="F2350" t="s">
        <v>31</v>
      </c>
      <c r="G2350" t="s">
        <v>56</v>
      </c>
      <c r="H2350" t="s">
        <v>46</v>
      </c>
      <c r="I2350" t="s">
        <v>34</v>
      </c>
      <c r="J2350" t="s">
        <v>96</v>
      </c>
      <c r="K2350" s="1">
        <v>16434</v>
      </c>
      <c r="L2350" t="s">
        <v>36</v>
      </c>
      <c r="M2350" t="s">
        <v>37</v>
      </c>
      <c r="N2350" t="s">
        <v>84</v>
      </c>
      <c r="O2350" t="s">
        <v>39</v>
      </c>
      <c r="P2350" t="s">
        <v>40</v>
      </c>
      <c r="Q2350">
        <v>2</v>
      </c>
      <c r="R2350" s="1">
        <v>44987</v>
      </c>
      <c r="S2350">
        <v>2</v>
      </c>
      <c r="T2350">
        <v>4</v>
      </c>
      <c r="U2350">
        <v>1</v>
      </c>
      <c r="V2350" s="1">
        <v>44905</v>
      </c>
      <c r="W2350" t="s">
        <v>50</v>
      </c>
      <c r="X2350" t="s">
        <v>42</v>
      </c>
      <c r="Y2350" t="s">
        <v>43</v>
      </c>
      <c r="Z2350">
        <v>4</v>
      </c>
      <c r="AA2350">
        <v>664.5</v>
      </c>
      <c r="AB2350">
        <v>78</v>
      </c>
      <c r="AC2350" t="str" cm="1">
        <f t="array" ref="AC2350">_xlfn.IFS(AB2350 &lt;=29, "Young Adult", AB2350 &lt;=44, "Adult", AB2350 &lt;=59, "Middle Age", AB2350 &gt; 59, "Old")</f>
        <v>Old</v>
      </c>
      <c r="AD2350">
        <f t="shared" ca="1" si="72"/>
        <v>3</v>
      </c>
      <c r="AE2350" t="str" cm="1">
        <f t="array" ref="AE2350">_xlfn.IFS(S2350 &lt; 3, "Low", S2350 &lt;= 4, "Medium", S2350 &gt; 4, "High")</f>
        <v>Low</v>
      </c>
      <c r="AF2350" t="str" cm="1">
        <f t="array" ref="AF2350">_xlfn.IFS(T2350 &lt; 3, "Unsatisfied", T2350 &lt;= 4, "Neutral", T2350 &gt; 4, "Satisfied" )</f>
        <v>Neutral</v>
      </c>
      <c r="AG2350" t="str" cm="1">
        <f t="array" ref="AG2350">_xlfn.IFS(Q2350 &lt; 3, "Needs Improvement", Q2350 &lt;= 4, "Good", Q2350 &gt; 4, "Excellent" )</f>
        <v>Needs Improvement</v>
      </c>
      <c r="AH2350" t="str">
        <f t="shared" si="73"/>
        <v>Needs Improvement</v>
      </c>
    </row>
    <row r="2351" spans="1:34" x14ac:dyDescent="0.35">
      <c r="A2351">
        <v>2878</v>
      </c>
      <c r="B2351" s="1">
        <v>44320</v>
      </c>
      <c r="C2351" t="s">
        <v>28</v>
      </c>
      <c r="D2351" t="s">
        <v>64</v>
      </c>
      <c r="E2351" t="s">
        <v>30</v>
      </c>
      <c r="F2351" t="s">
        <v>46</v>
      </c>
      <c r="G2351" t="s">
        <v>45</v>
      </c>
      <c r="H2351" t="s">
        <v>46</v>
      </c>
      <c r="I2351" t="s">
        <v>34</v>
      </c>
      <c r="J2351" t="s">
        <v>58</v>
      </c>
      <c r="K2351" s="1">
        <v>21043</v>
      </c>
      <c r="L2351" t="s">
        <v>36</v>
      </c>
      <c r="M2351" t="s">
        <v>48</v>
      </c>
      <c r="N2351" t="s">
        <v>72</v>
      </c>
      <c r="O2351" t="s">
        <v>67</v>
      </c>
      <c r="P2351" t="s">
        <v>40</v>
      </c>
      <c r="Q2351">
        <v>2</v>
      </c>
      <c r="R2351" s="1">
        <v>44904</v>
      </c>
      <c r="S2351">
        <v>2</v>
      </c>
      <c r="T2351">
        <v>3</v>
      </c>
      <c r="U2351">
        <v>3</v>
      </c>
      <c r="V2351" s="1">
        <v>44896</v>
      </c>
      <c r="W2351" t="s">
        <v>62</v>
      </c>
      <c r="X2351" t="s">
        <v>42</v>
      </c>
      <c r="Y2351" t="s">
        <v>52</v>
      </c>
      <c r="Z2351">
        <v>5</v>
      </c>
      <c r="AA2351">
        <v>925.8</v>
      </c>
      <c r="AB2351">
        <v>64</v>
      </c>
      <c r="AC2351" t="str" cm="1">
        <f t="array" ref="AC2351">_xlfn.IFS(AB2351 &lt;=29, "Young Adult", AB2351 &lt;=44, "Adult", AB2351 &lt;=59, "Middle Age", AB2351 &gt; 59, "Old")</f>
        <v>Old</v>
      </c>
      <c r="AD2351">
        <f t="shared" ca="1" si="72"/>
        <v>5</v>
      </c>
      <c r="AE2351" t="str" cm="1">
        <f t="array" ref="AE2351">_xlfn.IFS(S2351 &lt; 3, "Low", S2351 &lt;= 4, "Medium", S2351 &gt; 4, "High")</f>
        <v>Low</v>
      </c>
      <c r="AF2351" t="str" cm="1">
        <f t="array" ref="AF2351">_xlfn.IFS(T2351 &lt; 3, "Unsatisfied", T2351 &lt;= 4, "Neutral", T2351 &gt; 4, "Satisfied" )</f>
        <v>Neutral</v>
      </c>
      <c r="AG2351" t="str" cm="1">
        <f t="array" ref="AG2351">_xlfn.IFS(Q2351 &lt; 3, "Needs Improvement", Q2351 &lt;= 4, "Good", Q2351 &gt; 4, "Excellent" )</f>
        <v>Needs Improvement</v>
      </c>
      <c r="AH2351" t="str">
        <f t="shared" si="73"/>
        <v>Needs Improvement</v>
      </c>
    </row>
    <row r="2352" spans="1:34" x14ac:dyDescent="0.35">
      <c r="A2352">
        <v>2879</v>
      </c>
      <c r="B2352" s="1">
        <v>43454</v>
      </c>
      <c r="C2352" t="s">
        <v>28</v>
      </c>
      <c r="D2352" t="s">
        <v>94</v>
      </c>
      <c r="E2352" t="s">
        <v>30</v>
      </c>
      <c r="F2352" t="s">
        <v>55</v>
      </c>
      <c r="G2352" t="s">
        <v>45</v>
      </c>
      <c r="H2352" t="s">
        <v>55</v>
      </c>
      <c r="I2352" t="s">
        <v>34</v>
      </c>
      <c r="J2352" t="s">
        <v>82</v>
      </c>
      <c r="K2352" s="1">
        <v>22965</v>
      </c>
      <c r="L2352" t="s">
        <v>36</v>
      </c>
      <c r="M2352" t="s">
        <v>48</v>
      </c>
      <c r="N2352" t="s">
        <v>72</v>
      </c>
      <c r="O2352" t="s">
        <v>67</v>
      </c>
      <c r="P2352" t="s">
        <v>40</v>
      </c>
      <c r="Q2352">
        <v>2</v>
      </c>
      <c r="R2352" s="1">
        <v>44933</v>
      </c>
      <c r="S2352">
        <v>1</v>
      </c>
      <c r="T2352">
        <v>5</v>
      </c>
      <c r="U2352">
        <v>2</v>
      </c>
      <c r="V2352" s="1">
        <v>45092</v>
      </c>
      <c r="W2352" t="s">
        <v>50</v>
      </c>
      <c r="X2352" t="s">
        <v>51</v>
      </c>
      <c r="Y2352" t="s">
        <v>43</v>
      </c>
      <c r="Z2352">
        <v>3</v>
      </c>
      <c r="AA2352">
        <v>118.94</v>
      </c>
      <c r="AB2352">
        <v>56</v>
      </c>
      <c r="AC2352" t="str" cm="1">
        <f t="array" ref="AC2352">_xlfn.IFS(AB2352 &lt;=29, "Young Adult", AB2352 &lt;=44, "Adult", AB2352 &lt;=59, "Middle Age", AB2352 &gt; 59, "Old")</f>
        <v>Middle Age</v>
      </c>
      <c r="AD2352">
        <f t="shared" ca="1" si="72"/>
        <v>7</v>
      </c>
      <c r="AE2352" t="str" cm="1">
        <f t="array" ref="AE2352">_xlfn.IFS(S2352 &lt; 3, "Low", S2352 &lt;= 4, "Medium", S2352 &gt; 4, "High")</f>
        <v>Low</v>
      </c>
      <c r="AF2352" t="str" cm="1">
        <f t="array" ref="AF2352">_xlfn.IFS(T2352 &lt; 3, "Unsatisfied", T2352 &lt;= 4, "Neutral", T2352 &gt; 4, "Satisfied" )</f>
        <v>Satisfied</v>
      </c>
      <c r="AG2352" t="str" cm="1">
        <f t="array" ref="AG2352">_xlfn.IFS(Q2352 &lt; 3, "Needs Improvement", Q2352 &lt;= 4, "Good", Q2352 &gt; 4, "Excellent" )</f>
        <v>Needs Improvement</v>
      </c>
      <c r="AH2352" t="str">
        <f t="shared" si="73"/>
        <v>Needs Improvement</v>
      </c>
    </row>
    <row r="2353" spans="1:34" x14ac:dyDescent="0.35">
      <c r="A2353">
        <v>2880</v>
      </c>
      <c r="B2353" s="1">
        <v>44358</v>
      </c>
      <c r="C2353" t="s">
        <v>28</v>
      </c>
      <c r="D2353" t="s">
        <v>74</v>
      </c>
      <c r="E2353" t="s">
        <v>30</v>
      </c>
      <c r="F2353" t="s">
        <v>31</v>
      </c>
      <c r="G2353" t="s">
        <v>45</v>
      </c>
      <c r="H2353" t="s">
        <v>33</v>
      </c>
      <c r="I2353" t="s">
        <v>34</v>
      </c>
      <c r="J2353" t="s">
        <v>65</v>
      </c>
      <c r="K2353" s="1">
        <v>36759</v>
      </c>
      <c r="L2353" t="s">
        <v>36</v>
      </c>
      <c r="M2353" t="s">
        <v>37</v>
      </c>
      <c r="N2353" t="s">
        <v>72</v>
      </c>
      <c r="O2353" t="s">
        <v>61</v>
      </c>
      <c r="P2353" t="s">
        <v>40</v>
      </c>
      <c r="Q2353">
        <v>4</v>
      </c>
      <c r="R2353" s="1">
        <v>44939</v>
      </c>
      <c r="S2353">
        <v>1</v>
      </c>
      <c r="T2353">
        <v>1</v>
      </c>
      <c r="U2353">
        <v>2</v>
      </c>
      <c r="V2353" s="1">
        <v>44972</v>
      </c>
      <c r="W2353" t="s">
        <v>62</v>
      </c>
      <c r="X2353" t="s">
        <v>42</v>
      </c>
      <c r="Y2353" t="s">
        <v>43</v>
      </c>
      <c r="Z2353">
        <v>4</v>
      </c>
      <c r="AA2353">
        <v>932.34</v>
      </c>
      <c r="AB2353">
        <v>21</v>
      </c>
      <c r="AC2353" t="str" cm="1">
        <f t="array" ref="AC2353">_xlfn.IFS(AB2353 &lt;=29, "Young Adult", AB2353 &lt;=44, "Adult", AB2353 &lt;=59, "Middle Age", AB2353 &gt; 59, "Old")</f>
        <v>Young Adult</v>
      </c>
      <c r="AD2353">
        <f t="shared" ca="1" si="72"/>
        <v>5</v>
      </c>
      <c r="AE2353" t="str" cm="1">
        <f t="array" ref="AE2353">_xlfn.IFS(S2353 &lt; 3, "Low", S2353 &lt;= 4, "Medium", S2353 &gt; 4, "High")</f>
        <v>Low</v>
      </c>
      <c r="AF2353" t="str" cm="1">
        <f t="array" ref="AF2353">_xlfn.IFS(T2353 &lt; 3, "Unsatisfied", T2353 &lt;= 4, "Neutral", T2353 &gt; 4, "Satisfied" )</f>
        <v>Unsatisfied</v>
      </c>
      <c r="AG2353" t="str" cm="1">
        <f t="array" ref="AG2353">_xlfn.IFS(Q2353 &lt; 3, "Needs Improvement", Q2353 &lt;= 4, "Good", Q2353 &gt; 4, "Excellent" )</f>
        <v>Good</v>
      </c>
      <c r="AH2353" t="str">
        <f t="shared" si="73"/>
        <v>Needs Improvement</v>
      </c>
    </row>
    <row r="2354" spans="1:34" x14ac:dyDescent="0.35">
      <c r="A2354">
        <v>2881</v>
      </c>
      <c r="B2354" s="1">
        <v>45084</v>
      </c>
      <c r="C2354" t="s">
        <v>28</v>
      </c>
      <c r="D2354" t="s">
        <v>81</v>
      </c>
      <c r="E2354" t="s">
        <v>30</v>
      </c>
      <c r="F2354" t="s">
        <v>31</v>
      </c>
      <c r="G2354" t="s">
        <v>56</v>
      </c>
      <c r="H2354" t="s">
        <v>55</v>
      </c>
      <c r="I2354" t="s">
        <v>34</v>
      </c>
      <c r="J2354" t="s">
        <v>70</v>
      </c>
      <c r="K2354" s="1">
        <v>20567</v>
      </c>
      <c r="L2354" t="s">
        <v>36</v>
      </c>
      <c r="M2354" t="s">
        <v>48</v>
      </c>
      <c r="N2354" t="s">
        <v>84</v>
      </c>
      <c r="O2354" t="s">
        <v>77</v>
      </c>
      <c r="P2354" t="s">
        <v>40</v>
      </c>
      <c r="Q2354">
        <v>4</v>
      </c>
      <c r="R2354" s="1">
        <v>44854</v>
      </c>
      <c r="S2354">
        <v>5</v>
      </c>
      <c r="T2354">
        <v>4</v>
      </c>
      <c r="U2354">
        <v>1</v>
      </c>
      <c r="V2354" s="1">
        <v>45064</v>
      </c>
      <c r="W2354" t="s">
        <v>41</v>
      </c>
      <c r="X2354" t="s">
        <v>51</v>
      </c>
      <c r="Y2354" t="s">
        <v>52</v>
      </c>
      <c r="Z2354">
        <v>1</v>
      </c>
      <c r="AA2354">
        <v>624.59</v>
      </c>
      <c r="AB2354">
        <v>67</v>
      </c>
      <c r="AC2354" t="str" cm="1">
        <f t="array" ref="AC2354">_xlfn.IFS(AB2354 &lt;=29, "Young Adult", AB2354 &lt;=44, "Adult", AB2354 &lt;=59, "Middle Age", AB2354 &gt; 59, "Old")</f>
        <v>Old</v>
      </c>
      <c r="AD2354">
        <f t="shared" ca="1" si="72"/>
        <v>3</v>
      </c>
      <c r="AE2354" t="str" cm="1">
        <f t="array" ref="AE2354">_xlfn.IFS(S2354 &lt; 3, "Low", S2354 &lt;= 4, "Medium", S2354 &gt; 4, "High")</f>
        <v>High</v>
      </c>
      <c r="AF2354" t="str" cm="1">
        <f t="array" ref="AF2354">_xlfn.IFS(T2354 &lt; 3, "Unsatisfied", T2354 &lt;= 4, "Neutral", T2354 &gt; 4, "Satisfied" )</f>
        <v>Neutral</v>
      </c>
      <c r="AG2354" t="str" cm="1">
        <f t="array" ref="AG2354">_xlfn.IFS(Q2354 &lt; 3, "Needs Improvement", Q2354 &lt;= 4, "Good", Q2354 &gt; 4, "Excellent" )</f>
        <v>Good</v>
      </c>
      <c r="AH2354" t="str">
        <f t="shared" si="73"/>
        <v>Needs Improvement</v>
      </c>
    </row>
    <row r="2355" spans="1:34" x14ac:dyDescent="0.35">
      <c r="A2355">
        <v>2882</v>
      </c>
      <c r="B2355" s="1">
        <v>43606</v>
      </c>
      <c r="C2355" t="s">
        <v>28</v>
      </c>
      <c r="D2355" t="s">
        <v>54</v>
      </c>
      <c r="E2355" t="s">
        <v>108</v>
      </c>
      <c r="F2355" t="s">
        <v>46</v>
      </c>
      <c r="G2355" t="s">
        <v>56</v>
      </c>
      <c r="H2355" t="s">
        <v>55</v>
      </c>
      <c r="I2355" t="s">
        <v>34</v>
      </c>
      <c r="J2355" t="s">
        <v>100</v>
      </c>
      <c r="K2355" s="1">
        <v>28823</v>
      </c>
      <c r="L2355" t="s">
        <v>36</v>
      </c>
      <c r="M2355" t="s">
        <v>48</v>
      </c>
      <c r="N2355" t="s">
        <v>84</v>
      </c>
      <c r="O2355" t="s">
        <v>39</v>
      </c>
      <c r="P2355" t="s">
        <v>40</v>
      </c>
      <c r="Q2355">
        <v>4</v>
      </c>
      <c r="R2355" s="1">
        <v>44936</v>
      </c>
      <c r="S2355">
        <v>3</v>
      </c>
      <c r="T2355">
        <v>2</v>
      </c>
      <c r="U2355">
        <v>5</v>
      </c>
      <c r="V2355" s="1">
        <v>45037</v>
      </c>
      <c r="W2355" t="s">
        <v>41</v>
      </c>
      <c r="X2355" t="s">
        <v>42</v>
      </c>
      <c r="Y2355" t="s">
        <v>43</v>
      </c>
      <c r="Z2355">
        <v>4</v>
      </c>
      <c r="AA2355">
        <v>835.35</v>
      </c>
      <c r="AB2355">
        <v>41</v>
      </c>
      <c r="AC2355" t="str" cm="1">
        <f t="array" ref="AC2355">_xlfn.IFS(AB2355 &lt;=29, "Young Adult", AB2355 &lt;=44, "Adult", AB2355 &lt;=59, "Middle Age", AB2355 &gt; 59, "Old")</f>
        <v>Adult</v>
      </c>
      <c r="AD2355">
        <f t="shared" ca="1" si="72"/>
        <v>7</v>
      </c>
      <c r="AE2355" t="str" cm="1">
        <f t="array" ref="AE2355">_xlfn.IFS(S2355 &lt; 3, "Low", S2355 &lt;= 4, "Medium", S2355 &gt; 4, "High")</f>
        <v>Medium</v>
      </c>
      <c r="AF2355" t="str" cm="1">
        <f t="array" ref="AF2355">_xlfn.IFS(T2355 &lt; 3, "Unsatisfied", T2355 &lt;= 4, "Neutral", T2355 &gt; 4, "Satisfied" )</f>
        <v>Unsatisfied</v>
      </c>
      <c r="AG2355" t="str" cm="1">
        <f t="array" ref="AG2355">_xlfn.IFS(Q2355 &lt; 3, "Needs Improvement", Q2355 &lt;= 4, "Good", Q2355 &gt; 4, "Excellent" )</f>
        <v>Good</v>
      </c>
      <c r="AH2355" t="str">
        <f t="shared" si="73"/>
        <v>Needs Improvement</v>
      </c>
    </row>
    <row r="2356" spans="1:34" x14ac:dyDescent="0.35">
      <c r="A2356">
        <v>2883</v>
      </c>
      <c r="B2356" s="1">
        <v>43525</v>
      </c>
      <c r="C2356" t="s">
        <v>106</v>
      </c>
      <c r="D2356" t="s">
        <v>29</v>
      </c>
      <c r="E2356" t="s">
        <v>30</v>
      </c>
      <c r="F2356" t="s">
        <v>46</v>
      </c>
      <c r="G2356" t="s">
        <v>32</v>
      </c>
      <c r="H2356" t="s">
        <v>55</v>
      </c>
      <c r="I2356" t="s">
        <v>34</v>
      </c>
      <c r="J2356" t="s">
        <v>65</v>
      </c>
      <c r="K2356" s="1">
        <v>22099</v>
      </c>
      <c r="L2356" t="s">
        <v>36</v>
      </c>
      <c r="M2356" t="s">
        <v>48</v>
      </c>
      <c r="N2356" t="s">
        <v>49</v>
      </c>
      <c r="O2356" t="s">
        <v>67</v>
      </c>
      <c r="P2356" t="s">
        <v>40</v>
      </c>
      <c r="Q2356">
        <v>4</v>
      </c>
      <c r="R2356" s="1">
        <v>45091</v>
      </c>
      <c r="S2356">
        <v>4</v>
      </c>
      <c r="T2356">
        <v>3</v>
      </c>
      <c r="U2356">
        <v>4</v>
      </c>
      <c r="V2356" s="1">
        <v>45057</v>
      </c>
      <c r="W2356" t="s">
        <v>50</v>
      </c>
      <c r="X2356" t="s">
        <v>51</v>
      </c>
      <c r="Y2356" t="s">
        <v>63</v>
      </c>
      <c r="Z2356">
        <v>4</v>
      </c>
      <c r="AA2356">
        <v>597.63</v>
      </c>
      <c r="AB2356">
        <v>59</v>
      </c>
      <c r="AC2356" t="str" cm="1">
        <f t="array" ref="AC2356">_xlfn.IFS(AB2356 &lt;=29, "Young Adult", AB2356 &lt;=44, "Adult", AB2356 &lt;=59, "Middle Age", AB2356 &gt; 59, "Old")</f>
        <v>Middle Age</v>
      </c>
      <c r="AD2356">
        <f t="shared" ca="1" si="72"/>
        <v>7</v>
      </c>
      <c r="AE2356" t="str" cm="1">
        <f t="array" ref="AE2356">_xlfn.IFS(S2356 &lt; 3, "Low", S2356 &lt;= 4, "Medium", S2356 &gt; 4, "High")</f>
        <v>Medium</v>
      </c>
      <c r="AF2356" t="str" cm="1">
        <f t="array" ref="AF2356">_xlfn.IFS(T2356 &lt; 3, "Unsatisfied", T2356 &lt;= 4, "Neutral", T2356 &gt; 4, "Satisfied" )</f>
        <v>Neutral</v>
      </c>
      <c r="AG2356" t="str" cm="1">
        <f t="array" ref="AG2356">_xlfn.IFS(Q2356 &lt; 3, "Needs Improvement", Q2356 &lt;= 4, "Good", Q2356 &gt; 4, "Excellent" )</f>
        <v>Good</v>
      </c>
      <c r="AH2356" t="str">
        <f t="shared" si="73"/>
        <v>Effective</v>
      </c>
    </row>
    <row r="2357" spans="1:34" x14ac:dyDescent="0.35">
      <c r="A2357">
        <v>2884</v>
      </c>
      <c r="B2357" s="1">
        <v>44618</v>
      </c>
      <c r="C2357" t="s">
        <v>106</v>
      </c>
      <c r="D2357" t="s">
        <v>85</v>
      </c>
      <c r="E2357" t="s">
        <v>30</v>
      </c>
      <c r="F2357" t="s">
        <v>46</v>
      </c>
      <c r="G2357" t="s">
        <v>45</v>
      </c>
      <c r="H2357" t="s">
        <v>46</v>
      </c>
      <c r="I2357" t="s">
        <v>34</v>
      </c>
      <c r="J2357" t="s">
        <v>101</v>
      </c>
      <c r="K2357" s="1">
        <v>29112</v>
      </c>
      <c r="L2357" t="s">
        <v>36</v>
      </c>
      <c r="M2357" t="s">
        <v>48</v>
      </c>
      <c r="N2357" t="s">
        <v>60</v>
      </c>
      <c r="O2357" t="s">
        <v>67</v>
      </c>
      <c r="P2357" t="s">
        <v>40</v>
      </c>
      <c r="Q2357">
        <v>2</v>
      </c>
      <c r="R2357" s="1">
        <v>44781</v>
      </c>
      <c r="S2357">
        <v>3</v>
      </c>
      <c r="T2357">
        <v>2</v>
      </c>
      <c r="U2357">
        <v>4</v>
      </c>
      <c r="V2357" s="1">
        <v>45047</v>
      </c>
      <c r="W2357" t="s">
        <v>68</v>
      </c>
      <c r="X2357" t="s">
        <v>51</v>
      </c>
      <c r="Y2357" t="s">
        <v>73</v>
      </c>
      <c r="Z2357">
        <v>4</v>
      </c>
      <c r="AA2357">
        <v>974.28</v>
      </c>
      <c r="AB2357">
        <v>43</v>
      </c>
      <c r="AC2357" t="str" cm="1">
        <f t="array" ref="AC2357">_xlfn.IFS(AB2357 &lt;=29, "Young Adult", AB2357 &lt;=44, "Adult", AB2357 &lt;=59, "Middle Age", AB2357 &gt; 59, "Old")</f>
        <v>Adult</v>
      </c>
      <c r="AD2357">
        <f t="shared" ca="1" si="72"/>
        <v>4</v>
      </c>
      <c r="AE2357" t="str" cm="1">
        <f t="array" ref="AE2357">_xlfn.IFS(S2357 &lt; 3, "Low", S2357 &lt;= 4, "Medium", S2357 &gt; 4, "High")</f>
        <v>Medium</v>
      </c>
      <c r="AF2357" t="str" cm="1">
        <f t="array" ref="AF2357">_xlfn.IFS(T2357 &lt; 3, "Unsatisfied", T2357 &lt;= 4, "Neutral", T2357 &gt; 4, "Satisfied" )</f>
        <v>Unsatisfied</v>
      </c>
      <c r="AG2357" t="str" cm="1">
        <f t="array" ref="AG2357">_xlfn.IFS(Q2357 &lt; 3, "Needs Improvement", Q2357 &lt;= 4, "Good", Q2357 &gt; 4, "Excellent" )</f>
        <v>Needs Improvement</v>
      </c>
      <c r="AH2357" t="str">
        <f t="shared" si="73"/>
        <v>Needs Improvement</v>
      </c>
    </row>
    <row r="2358" spans="1:34" x14ac:dyDescent="0.35">
      <c r="A2358">
        <v>2886</v>
      </c>
      <c r="B2358" s="1">
        <v>44049</v>
      </c>
      <c r="C2358" t="s">
        <v>106</v>
      </c>
      <c r="D2358" t="s">
        <v>87</v>
      </c>
      <c r="E2358" t="s">
        <v>30</v>
      </c>
      <c r="F2358" t="s">
        <v>31</v>
      </c>
      <c r="G2358" t="s">
        <v>45</v>
      </c>
      <c r="H2358" t="s">
        <v>33</v>
      </c>
      <c r="I2358" t="s">
        <v>34</v>
      </c>
      <c r="J2358" t="s">
        <v>70</v>
      </c>
      <c r="K2358" s="1">
        <v>30619</v>
      </c>
      <c r="L2358" t="s">
        <v>36</v>
      </c>
      <c r="M2358" t="s">
        <v>48</v>
      </c>
      <c r="N2358" t="s">
        <v>84</v>
      </c>
      <c r="O2358" t="s">
        <v>67</v>
      </c>
      <c r="P2358" t="s">
        <v>40</v>
      </c>
      <c r="Q2358">
        <v>2</v>
      </c>
      <c r="R2358" s="1">
        <v>44974</v>
      </c>
      <c r="S2358">
        <v>5</v>
      </c>
      <c r="T2358">
        <v>5</v>
      </c>
      <c r="U2358">
        <v>1</v>
      </c>
      <c r="V2358" s="1">
        <v>45116</v>
      </c>
      <c r="W2358" t="s">
        <v>68</v>
      </c>
      <c r="X2358" t="s">
        <v>51</v>
      </c>
      <c r="Y2358" t="s">
        <v>52</v>
      </c>
      <c r="Z2358">
        <v>4</v>
      </c>
      <c r="AA2358">
        <v>263.04000000000002</v>
      </c>
      <c r="AB2358">
        <v>37</v>
      </c>
      <c r="AC2358" t="str" cm="1">
        <f t="array" ref="AC2358">_xlfn.IFS(AB2358 &lt;=29, "Young Adult", AB2358 &lt;=44, "Adult", AB2358 &lt;=59, "Middle Age", AB2358 &gt; 59, "Old")</f>
        <v>Adult</v>
      </c>
      <c r="AD2358">
        <f t="shared" ca="1" si="72"/>
        <v>5</v>
      </c>
      <c r="AE2358" t="str" cm="1">
        <f t="array" ref="AE2358">_xlfn.IFS(S2358 &lt; 3, "Low", S2358 &lt;= 4, "Medium", S2358 &gt; 4, "High")</f>
        <v>High</v>
      </c>
      <c r="AF2358" t="str" cm="1">
        <f t="array" ref="AF2358">_xlfn.IFS(T2358 &lt; 3, "Unsatisfied", T2358 &lt;= 4, "Neutral", T2358 &gt; 4, "Satisfied" )</f>
        <v>Satisfied</v>
      </c>
      <c r="AG2358" t="str" cm="1">
        <f t="array" ref="AG2358">_xlfn.IFS(Q2358 &lt; 3, "Needs Improvement", Q2358 &lt;= 4, "Good", Q2358 &gt; 4, "Excellent" )</f>
        <v>Needs Improvement</v>
      </c>
      <c r="AH2358" t="str">
        <f t="shared" si="73"/>
        <v>Needs Improvement</v>
      </c>
    </row>
    <row r="2359" spans="1:34" x14ac:dyDescent="0.35">
      <c r="A2359">
        <v>2887</v>
      </c>
      <c r="B2359" s="1">
        <v>43858</v>
      </c>
      <c r="C2359" t="s">
        <v>106</v>
      </c>
      <c r="D2359" t="s">
        <v>64</v>
      </c>
      <c r="E2359" t="s">
        <v>108</v>
      </c>
      <c r="F2359" t="s">
        <v>55</v>
      </c>
      <c r="G2359" t="s">
        <v>45</v>
      </c>
      <c r="H2359" t="s">
        <v>33</v>
      </c>
      <c r="I2359" t="s">
        <v>34</v>
      </c>
      <c r="J2359" t="s">
        <v>100</v>
      </c>
      <c r="K2359" s="1">
        <v>31894</v>
      </c>
      <c r="L2359" t="s">
        <v>36</v>
      </c>
      <c r="M2359" t="s">
        <v>37</v>
      </c>
      <c r="N2359" t="s">
        <v>72</v>
      </c>
      <c r="O2359" t="s">
        <v>67</v>
      </c>
      <c r="P2359" t="s">
        <v>40</v>
      </c>
      <c r="Q2359">
        <v>5</v>
      </c>
      <c r="R2359" s="1">
        <v>45101</v>
      </c>
      <c r="S2359">
        <v>5</v>
      </c>
      <c r="T2359">
        <v>1</v>
      </c>
      <c r="U2359">
        <v>1</v>
      </c>
      <c r="V2359" s="1">
        <v>45031</v>
      </c>
      <c r="W2359" t="s">
        <v>92</v>
      </c>
      <c r="X2359" t="s">
        <v>42</v>
      </c>
      <c r="Y2359" t="s">
        <v>63</v>
      </c>
      <c r="Z2359">
        <v>5</v>
      </c>
      <c r="AA2359">
        <v>411.52</v>
      </c>
      <c r="AB2359">
        <v>33</v>
      </c>
      <c r="AC2359" t="str" cm="1">
        <f t="array" ref="AC2359">_xlfn.IFS(AB2359 &lt;=29, "Young Adult", AB2359 &lt;=44, "Adult", AB2359 &lt;=59, "Middle Age", AB2359 &gt; 59, "Old")</f>
        <v>Adult</v>
      </c>
      <c r="AD2359">
        <f t="shared" ca="1" si="72"/>
        <v>6</v>
      </c>
      <c r="AE2359" t="str" cm="1">
        <f t="array" ref="AE2359">_xlfn.IFS(S2359 &lt; 3, "Low", S2359 &lt;= 4, "Medium", S2359 &gt; 4, "High")</f>
        <v>High</v>
      </c>
      <c r="AF2359" t="str" cm="1">
        <f t="array" ref="AF2359">_xlfn.IFS(T2359 &lt; 3, "Unsatisfied", T2359 &lt;= 4, "Neutral", T2359 &gt; 4, "Satisfied" )</f>
        <v>Unsatisfied</v>
      </c>
      <c r="AG2359" t="str" cm="1">
        <f t="array" ref="AG2359">_xlfn.IFS(Q2359 &lt; 3, "Needs Improvement", Q2359 &lt;= 4, "Good", Q2359 &gt; 4, "Excellent" )</f>
        <v>Excellent</v>
      </c>
      <c r="AH2359" t="str">
        <f t="shared" si="73"/>
        <v>Effective</v>
      </c>
    </row>
    <row r="2360" spans="1:34" x14ac:dyDescent="0.35">
      <c r="A2360">
        <v>2890</v>
      </c>
      <c r="B2360" s="1">
        <v>44841</v>
      </c>
      <c r="C2360" t="s">
        <v>28</v>
      </c>
      <c r="D2360" t="s">
        <v>64</v>
      </c>
      <c r="E2360" t="s">
        <v>30</v>
      </c>
      <c r="F2360" t="s">
        <v>55</v>
      </c>
      <c r="G2360" t="s">
        <v>45</v>
      </c>
      <c r="H2360" t="s">
        <v>55</v>
      </c>
      <c r="I2360" t="s">
        <v>34</v>
      </c>
      <c r="J2360" t="s">
        <v>58</v>
      </c>
      <c r="K2360" s="1">
        <v>32344</v>
      </c>
      <c r="L2360" t="s">
        <v>36</v>
      </c>
      <c r="M2360" t="s">
        <v>48</v>
      </c>
      <c r="N2360" t="s">
        <v>72</v>
      </c>
      <c r="O2360" t="s">
        <v>61</v>
      </c>
      <c r="P2360" t="s">
        <v>40</v>
      </c>
      <c r="Q2360">
        <v>2</v>
      </c>
      <c r="R2360" s="1">
        <v>44943</v>
      </c>
      <c r="S2360">
        <v>3</v>
      </c>
      <c r="T2360">
        <v>5</v>
      </c>
      <c r="U2360">
        <v>5</v>
      </c>
      <c r="V2360" s="1">
        <v>44844</v>
      </c>
      <c r="W2360" t="s">
        <v>68</v>
      </c>
      <c r="X2360" t="s">
        <v>42</v>
      </c>
      <c r="Y2360" t="s">
        <v>63</v>
      </c>
      <c r="Z2360">
        <v>5</v>
      </c>
      <c r="AA2360">
        <v>838.84</v>
      </c>
      <c r="AB2360">
        <v>34</v>
      </c>
      <c r="AC2360" t="str" cm="1">
        <f t="array" ref="AC2360">_xlfn.IFS(AB2360 &lt;=29, "Young Adult", AB2360 &lt;=44, "Adult", AB2360 &lt;=59, "Middle Age", AB2360 &gt; 59, "Old")</f>
        <v>Adult</v>
      </c>
      <c r="AD2360">
        <f t="shared" ca="1" si="72"/>
        <v>3</v>
      </c>
      <c r="AE2360" t="str" cm="1">
        <f t="array" ref="AE2360">_xlfn.IFS(S2360 &lt; 3, "Low", S2360 &lt;= 4, "Medium", S2360 &gt; 4, "High")</f>
        <v>Medium</v>
      </c>
      <c r="AF2360" t="str" cm="1">
        <f t="array" ref="AF2360">_xlfn.IFS(T2360 &lt; 3, "Unsatisfied", T2360 &lt;= 4, "Neutral", T2360 &gt; 4, "Satisfied" )</f>
        <v>Satisfied</v>
      </c>
      <c r="AG2360" t="str" cm="1">
        <f t="array" ref="AG2360">_xlfn.IFS(Q2360 &lt; 3, "Needs Improvement", Q2360 &lt;= 4, "Good", Q2360 &gt; 4, "Excellent" )</f>
        <v>Needs Improvement</v>
      </c>
      <c r="AH2360" t="str">
        <f t="shared" si="73"/>
        <v>Needs Improvement</v>
      </c>
    </row>
    <row r="2361" spans="1:34" x14ac:dyDescent="0.35">
      <c r="A2361">
        <v>2891</v>
      </c>
      <c r="B2361" s="1">
        <v>44419</v>
      </c>
      <c r="C2361" t="s">
        <v>28</v>
      </c>
      <c r="D2361" t="s">
        <v>94</v>
      </c>
      <c r="E2361" t="s">
        <v>30</v>
      </c>
      <c r="F2361" t="s">
        <v>31</v>
      </c>
      <c r="G2361" t="s">
        <v>45</v>
      </c>
      <c r="H2361" t="s">
        <v>33</v>
      </c>
      <c r="I2361" t="s">
        <v>34</v>
      </c>
      <c r="J2361" t="s">
        <v>101</v>
      </c>
      <c r="K2361" s="1">
        <v>34927</v>
      </c>
      <c r="L2361" t="s">
        <v>36</v>
      </c>
      <c r="M2361" t="s">
        <v>48</v>
      </c>
      <c r="N2361" t="s">
        <v>72</v>
      </c>
      <c r="O2361" t="s">
        <v>39</v>
      </c>
      <c r="P2361" t="s">
        <v>40</v>
      </c>
      <c r="Q2361">
        <v>1</v>
      </c>
      <c r="R2361" s="1">
        <v>45073</v>
      </c>
      <c r="S2361">
        <v>5</v>
      </c>
      <c r="T2361">
        <v>2</v>
      </c>
      <c r="U2361">
        <v>3</v>
      </c>
      <c r="V2361" s="1">
        <v>44926</v>
      </c>
      <c r="W2361" t="s">
        <v>68</v>
      </c>
      <c r="X2361" t="s">
        <v>51</v>
      </c>
      <c r="Y2361" t="s">
        <v>52</v>
      </c>
      <c r="Z2361">
        <v>4</v>
      </c>
      <c r="AA2361">
        <v>767.51</v>
      </c>
      <c r="AB2361">
        <v>26</v>
      </c>
      <c r="AC2361" t="str" cm="1">
        <f t="array" ref="AC2361">_xlfn.IFS(AB2361 &lt;=29, "Young Adult", AB2361 &lt;=44, "Adult", AB2361 &lt;=59, "Middle Age", AB2361 &gt; 59, "Old")</f>
        <v>Young Adult</v>
      </c>
      <c r="AD2361">
        <f t="shared" ca="1" si="72"/>
        <v>4</v>
      </c>
      <c r="AE2361" t="str" cm="1">
        <f t="array" ref="AE2361">_xlfn.IFS(S2361 &lt; 3, "Low", S2361 &lt;= 4, "Medium", S2361 &gt; 4, "High")</f>
        <v>High</v>
      </c>
      <c r="AF2361" t="str" cm="1">
        <f t="array" ref="AF2361">_xlfn.IFS(T2361 &lt; 3, "Unsatisfied", T2361 &lt;= 4, "Neutral", T2361 &gt; 4, "Satisfied" )</f>
        <v>Unsatisfied</v>
      </c>
      <c r="AG2361" t="str" cm="1">
        <f t="array" ref="AG2361">_xlfn.IFS(Q2361 &lt; 3, "Needs Improvement", Q2361 &lt;= 4, "Good", Q2361 &gt; 4, "Excellent" )</f>
        <v>Needs Improvement</v>
      </c>
      <c r="AH2361" t="str">
        <f t="shared" si="73"/>
        <v>Needs Improvement</v>
      </c>
    </row>
    <row r="2362" spans="1:34" x14ac:dyDescent="0.35">
      <c r="A2362">
        <v>2892</v>
      </c>
      <c r="B2362" s="1">
        <v>44296</v>
      </c>
      <c r="C2362" t="s">
        <v>28</v>
      </c>
      <c r="D2362" t="s">
        <v>74</v>
      </c>
      <c r="E2362" t="s">
        <v>30</v>
      </c>
      <c r="F2362" t="s">
        <v>31</v>
      </c>
      <c r="G2362" t="s">
        <v>45</v>
      </c>
      <c r="H2362" t="s">
        <v>55</v>
      </c>
      <c r="I2362" t="s">
        <v>34</v>
      </c>
      <c r="J2362" t="s">
        <v>102</v>
      </c>
      <c r="K2362" s="1">
        <v>22256</v>
      </c>
      <c r="L2362" t="s">
        <v>36</v>
      </c>
      <c r="M2362" t="s">
        <v>48</v>
      </c>
      <c r="N2362" t="s">
        <v>49</v>
      </c>
      <c r="O2362" t="s">
        <v>77</v>
      </c>
      <c r="P2362" t="s">
        <v>40</v>
      </c>
      <c r="Q2362">
        <v>2</v>
      </c>
      <c r="R2362" s="1">
        <v>44962</v>
      </c>
      <c r="S2362">
        <v>2</v>
      </c>
      <c r="T2362">
        <v>1</v>
      </c>
      <c r="U2362">
        <v>5</v>
      </c>
      <c r="V2362" s="1">
        <v>44783</v>
      </c>
      <c r="W2362" t="s">
        <v>68</v>
      </c>
      <c r="X2362" t="s">
        <v>51</v>
      </c>
      <c r="Y2362" t="s">
        <v>73</v>
      </c>
      <c r="Z2362">
        <v>5</v>
      </c>
      <c r="AA2362">
        <v>990.52</v>
      </c>
      <c r="AB2362">
        <v>61</v>
      </c>
      <c r="AC2362" t="str" cm="1">
        <f t="array" ref="AC2362">_xlfn.IFS(AB2362 &lt;=29, "Young Adult", AB2362 &lt;=44, "Adult", AB2362 &lt;=59, "Middle Age", AB2362 &gt; 59, "Old")</f>
        <v>Old</v>
      </c>
      <c r="AD2362">
        <f t="shared" ca="1" si="72"/>
        <v>5</v>
      </c>
      <c r="AE2362" t="str" cm="1">
        <f t="array" ref="AE2362">_xlfn.IFS(S2362 &lt; 3, "Low", S2362 &lt;= 4, "Medium", S2362 &gt; 4, "High")</f>
        <v>Low</v>
      </c>
      <c r="AF2362" t="str" cm="1">
        <f t="array" ref="AF2362">_xlfn.IFS(T2362 &lt; 3, "Unsatisfied", T2362 &lt;= 4, "Neutral", T2362 &gt; 4, "Satisfied" )</f>
        <v>Unsatisfied</v>
      </c>
      <c r="AG2362" t="str" cm="1">
        <f t="array" ref="AG2362">_xlfn.IFS(Q2362 &lt; 3, "Needs Improvement", Q2362 &lt;= 4, "Good", Q2362 &gt; 4, "Excellent" )</f>
        <v>Needs Improvement</v>
      </c>
      <c r="AH2362" t="str">
        <f t="shared" si="73"/>
        <v>Needs Improvement</v>
      </c>
    </row>
    <row r="2363" spans="1:34" x14ac:dyDescent="0.35">
      <c r="A2363">
        <v>2893</v>
      </c>
      <c r="B2363" s="1">
        <v>44616</v>
      </c>
      <c r="C2363" t="s">
        <v>28</v>
      </c>
      <c r="D2363" t="s">
        <v>81</v>
      </c>
      <c r="E2363" t="s">
        <v>30</v>
      </c>
      <c r="F2363" t="s">
        <v>55</v>
      </c>
      <c r="G2363" t="s">
        <v>45</v>
      </c>
      <c r="H2363" t="s">
        <v>33</v>
      </c>
      <c r="I2363" t="s">
        <v>34</v>
      </c>
      <c r="J2363" t="s">
        <v>70</v>
      </c>
      <c r="K2363" s="1">
        <v>16462</v>
      </c>
      <c r="L2363" t="s">
        <v>36</v>
      </c>
      <c r="M2363" t="s">
        <v>48</v>
      </c>
      <c r="N2363" t="s">
        <v>38</v>
      </c>
      <c r="O2363" t="s">
        <v>77</v>
      </c>
      <c r="P2363" t="s">
        <v>40</v>
      </c>
      <c r="Q2363">
        <v>2</v>
      </c>
      <c r="R2363" s="1">
        <v>44848</v>
      </c>
      <c r="S2363">
        <v>3</v>
      </c>
      <c r="T2363">
        <v>1</v>
      </c>
      <c r="U2363">
        <v>1</v>
      </c>
      <c r="V2363" s="1">
        <v>45082</v>
      </c>
      <c r="W2363" t="s">
        <v>41</v>
      </c>
      <c r="X2363" t="s">
        <v>42</v>
      </c>
      <c r="Y2363" t="s">
        <v>63</v>
      </c>
      <c r="Z2363">
        <v>5</v>
      </c>
      <c r="AA2363">
        <v>205.24</v>
      </c>
      <c r="AB2363">
        <v>77</v>
      </c>
      <c r="AC2363" t="str" cm="1">
        <f t="array" ref="AC2363">_xlfn.IFS(AB2363 &lt;=29, "Young Adult", AB2363 &lt;=44, "Adult", AB2363 &lt;=59, "Middle Age", AB2363 &gt; 59, "Old")</f>
        <v>Old</v>
      </c>
      <c r="AD2363">
        <f t="shared" ca="1" si="72"/>
        <v>4</v>
      </c>
      <c r="AE2363" t="str" cm="1">
        <f t="array" ref="AE2363">_xlfn.IFS(S2363 &lt; 3, "Low", S2363 &lt;= 4, "Medium", S2363 &gt; 4, "High")</f>
        <v>Medium</v>
      </c>
      <c r="AF2363" t="str" cm="1">
        <f t="array" ref="AF2363">_xlfn.IFS(T2363 &lt; 3, "Unsatisfied", T2363 &lt;= 4, "Neutral", T2363 &gt; 4, "Satisfied" )</f>
        <v>Unsatisfied</v>
      </c>
      <c r="AG2363" t="str" cm="1">
        <f t="array" ref="AG2363">_xlfn.IFS(Q2363 &lt; 3, "Needs Improvement", Q2363 &lt;= 4, "Good", Q2363 &gt; 4, "Excellent" )</f>
        <v>Needs Improvement</v>
      </c>
      <c r="AH2363" t="str">
        <f t="shared" si="73"/>
        <v>Needs Improvement</v>
      </c>
    </row>
    <row r="2364" spans="1:34" x14ac:dyDescent="0.35">
      <c r="A2364">
        <v>2894</v>
      </c>
      <c r="B2364" s="1">
        <v>44743</v>
      </c>
      <c r="C2364" t="s">
        <v>28</v>
      </c>
      <c r="D2364" t="s">
        <v>54</v>
      </c>
      <c r="E2364" t="s">
        <v>30</v>
      </c>
      <c r="F2364" t="s">
        <v>46</v>
      </c>
      <c r="G2364" t="s">
        <v>56</v>
      </c>
      <c r="H2364" t="s">
        <v>55</v>
      </c>
      <c r="I2364" t="s">
        <v>34</v>
      </c>
      <c r="J2364" t="s">
        <v>70</v>
      </c>
      <c r="K2364" s="1">
        <v>18101</v>
      </c>
      <c r="L2364" t="s">
        <v>36</v>
      </c>
      <c r="M2364" t="s">
        <v>48</v>
      </c>
      <c r="N2364" t="s">
        <v>38</v>
      </c>
      <c r="O2364" t="s">
        <v>61</v>
      </c>
      <c r="P2364" t="s">
        <v>40</v>
      </c>
      <c r="Q2364">
        <v>4</v>
      </c>
      <c r="R2364" s="1">
        <v>44946</v>
      </c>
      <c r="S2364">
        <v>1</v>
      </c>
      <c r="T2364">
        <v>4</v>
      </c>
      <c r="U2364">
        <v>4</v>
      </c>
      <c r="V2364" s="1">
        <v>45107</v>
      </c>
      <c r="W2364" t="s">
        <v>50</v>
      </c>
      <c r="X2364" t="s">
        <v>42</v>
      </c>
      <c r="Y2364" t="s">
        <v>63</v>
      </c>
      <c r="Z2364">
        <v>5</v>
      </c>
      <c r="AA2364">
        <v>203.06</v>
      </c>
      <c r="AB2364">
        <v>73</v>
      </c>
      <c r="AC2364" t="str" cm="1">
        <f t="array" ref="AC2364">_xlfn.IFS(AB2364 &lt;=29, "Young Adult", AB2364 &lt;=44, "Adult", AB2364 &lt;=59, "Middle Age", AB2364 &gt; 59, "Old")</f>
        <v>Old</v>
      </c>
      <c r="AD2364">
        <f t="shared" ca="1" si="72"/>
        <v>3</v>
      </c>
      <c r="AE2364" t="str" cm="1">
        <f t="array" ref="AE2364">_xlfn.IFS(S2364 &lt; 3, "Low", S2364 &lt;= 4, "Medium", S2364 &gt; 4, "High")</f>
        <v>Low</v>
      </c>
      <c r="AF2364" t="str" cm="1">
        <f t="array" ref="AF2364">_xlfn.IFS(T2364 &lt; 3, "Unsatisfied", T2364 &lt;= 4, "Neutral", T2364 &gt; 4, "Satisfied" )</f>
        <v>Neutral</v>
      </c>
      <c r="AG2364" t="str" cm="1">
        <f t="array" ref="AG2364">_xlfn.IFS(Q2364 &lt; 3, "Needs Improvement", Q2364 &lt;= 4, "Good", Q2364 &gt; 4, "Excellent" )</f>
        <v>Good</v>
      </c>
      <c r="AH2364" t="str">
        <f t="shared" si="73"/>
        <v>Effective</v>
      </c>
    </row>
    <row r="2365" spans="1:34" x14ac:dyDescent="0.35">
      <c r="A2365">
        <v>2895</v>
      </c>
      <c r="B2365" s="1">
        <v>45020</v>
      </c>
      <c r="C2365" t="s">
        <v>28</v>
      </c>
      <c r="D2365" t="s">
        <v>69</v>
      </c>
      <c r="E2365" t="s">
        <v>108</v>
      </c>
      <c r="F2365" t="s">
        <v>55</v>
      </c>
      <c r="G2365" t="s">
        <v>45</v>
      </c>
      <c r="H2365" t="s">
        <v>33</v>
      </c>
      <c r="I2365" t="s">
        <v>34</v>
      </c>
      <c r="J2365" t="s">
        <v>70</v>
      </c>
      <c r="K2365" s="1">
        <v>35896</v>
      </c>
      <c r="L2365" t="s">
        <v>36</v>
      </c>
      <c r="M2365" t="s">
        <v>48</v>
      </c>
      <c r="N2365" t="s">
        <v>84</v>
      </c>
      <c r="O2365" t="s">
        <v>67</v>
      </c>
      <c r="P2365" t="s">
        <v>40</v>
      </c>
      <c r="Q2365">
        <v>2</v>
      </c>
      <c r="R2365" s="1">
        <v>45077</v>
      </c>
      <c r="S2365">
        <v>1</v>
      </c>
      <c r="T2365">
        <v>2</v>
      </c>
      <c r="U2365">
        <v>5</v>
      </c>
      <c r="V2365" s="1">
        <v>44880</v>
      </c>
      <c r="W2365" t="s">
        <v>62</v>
      </c>
      <c r="X2365" t="s">
        <v>51</v>
      </c>
      <c r="Y2365" t="s">
        <v>52</v>
      </c>
      <c r="Z2365">
        <v>4</v>
      </c>
      <c r="AA2365">
        <v>555.6</v>
      </c>
      <c r="AB2365">
        <v>25</v>
      </c>
      <c r="AC2365" t="str" cm="1">
        <f t="array" ref="AC2365">_xlfn.IFS(AB2365 &lt;=29, "Young Adult", AB2365 &lt;=44, "Adult", AB2365 &lt;=59, "Middle Age", AB2365 &gt; 59, "Old")</f>
        <v>Young Adult</v>
      </c>
      <c r="AD2365">
        <f t="shared" ca="1" si="72"/>
        <v>3</v>
      </c>
      <c r="AE2365" t="str" cm="1">
        <f t="array" ref="AE2365">_xlfn.IFS(S2365 &lt; 3, "Low", S2365 &lt;= 4, "Medium", S2365 &gt; 4, "High")</f>
        <v>Low</v>
      </c>
      <c r="AF2365" t="str" cm="1">
        <f t="array" ref="AF2365">_xlfn.IFS(T2365 &lt; 3, "Unsatisfied", T2365 &lt;= 4, "Neutral", T2365 &gt; 4, "Satisfied" )</f>
        <v>Unsatisfied</v>
      </c>
      <c r="AG2365" t="str" cm="1">
        <f t="array" ref="AG2365">_xlfn.IFS(Q2365 &lt; 3, "Needs Improvement", Q2365 &lt;= 4, "Good", Q2365 &gt; 4, "Excellent" )</f>
        <v>Needs Improvement</v>
      </c>
      <c r="AH2365" t="str">
        <f t="shared" si="73"/>
        <v>Needs Improvement</v>
      </c>
    </row>
    <row r="2366" spans="1:34" x14ac:dyDescent="0.35">
      <c r="A2366">
        <v>2896</v>
      </c>
      <c r="B2366" s="1">
        <v>44494</v>
      </c>
      <c r="C2366" t="s">
        <v>28</v>
      </c>
      <c r="D2366" t="s">
        <v>29</v>
      </c>
      <c r="E2366" t="s">
        <v>30</v>
      </c>
      <c r="F2366" t="s">
        <v>55</v>
      </c>
      <c r="G2366" t="s">
        <v>56</v>
      </c>
      <c r="H2366" t="s">
        <v>46</v>
      </c>
      <c r="I2366" t="s">
        <v>34</v>
      </c>
      <c r="J2366" t="s">
        <v>70</v>
      </c>
      <c r="K2366" s="1">
        <v>29187</v>
      </c>
      <c r="L2366" t="s">
        <v>36</v>
      </c>
      <c r="M2366" t="s">
        <v>48</v>
      </c>
      <c r="N2366" t="s">
        <v>60</v>
      </c>
      <c r="O2366" t="s">
        <v>77</v>
      </c>
      <c r="P2366" t="s">
        <v>40</v>
      </c>
      <c r="Q2366">
        <v>4</v>
      </c>
      <c r="R2366" s="1">
        <v>45108</v>
      </c>
      <c r="S2366">
        <v>5</v>
      </c>
      <c r="T2366">
        <v>4</v>
      </c>
      <c r="U2366">
        <v>1</v>
      </c>
      <c r="V2366" s="1">
        <v>45108</v>
      </c>
      <c r="W2366" t="s">
        <v>68</v>
      </c>
      <c r="X2366" t="s">
        <v>42</v>
      </c>
      <c r="Y2366" t="s">
        <v>73</v>
      </c>
      <c r="Z2366">
        <v>5</v>
      </c>
      <c r="AA2366">
        <v>794.92</v>
      </c>
      <c r="AB2366">
        <v>42</v>
      </c>
      <c r="AC2366" t="str" cm="1">
        <f t="array" ref="AC2366">_xlfn.IFS(AB2366 &lt;=29, "Young Adult", AB2366 &lt;=44, "Adult", AB2366 &lt;=59, "Middle Age", AB2366 &gt; 59, "Old")</f>
        <v>Adult</v>
      </c>
      <c r="AD2366">
        <f t="shared" ca="1" si="72"/>
        <v>4</v>
      </c>
      <c r="AE2366" t="str" cm="1">
        <f t="array" ref="AE2366">_xlfn.IFS(S2366 &lt; 3, "Low", S2366 &lt;= 4, "Medium", S2366 &gt; 4, "High")</f>
        <v>High</v>
      </c>
      <c r="AF2366" t="str" cm="1">
        <f t="array" ref="AF2366">_xlfn.IFS(T2366 &lt; 3, "Unsatisfied", T2366 &lt;= 4, "Neutral", T2366 &gt; 4, "Satisfied" )</f>
        <v>Neutral</v>
      </c>
      <c r="AG2366" t="str" cm="1">
        <f t="array" ref="AG2366">_xlfn.IFS(Q2366 &lt; 3, "Needs Improvement", Q2366 &lt;= 4, "Good", Q2366 &gt; 4, "Excellent" )</f>
        <v>Good</v>
      </c>
      <c r="AH2366" t="str">
        <f t="shared" si="73"/>
        <v>Needs Improvement</v>
      </c>
    </row>
    <row r="2367" spans="1:34" x14ac:dyDescent="0.35">
      <c r="A2367">
        <v>2897</v>
      </c>
      <c r="B2367" s="1">
        <v>44624</v>
      </c>
      <c r="C2367" t="s">
        <v>28</v>
      </c>
      <c r="D2367" t="s">
        <v>85</v>
      </c>
      <c r="E2367" t="s">
        <v>30</v>
      </c>
      <c r="F2367" t="s">
        <v>55</v>
      </c>
      <c r="G2367" t="s">
        <v>32</v>
      </c>
      <c r="H2367" t="s">
        <v>46</v>
      </c>
      <c r="I2367" t="s">
        <v>34</v>
      </c>
      <c r="J2367" t="s">
        <v>70</v>
      </c>
      <c r="K2367" s="1">
        <v>23172</v>
      </c>
      <c r="L2367" t="s">
        <v>36</v>
      </c>
      <c r="M2367" t="s">
        <v>37</v>
      </c>
      <c r="N2367" t="s">
        <v>49</v>
      </c>
      <c r="O2367" t="s">
        <v>39</v>
      </c>
      <c r="P2367" t="s">
        <v>40</v>
      </c>
      <c r="Q2367">
        <v>4</v>
      </c>
      <c r="R2367" s="1">
        <v>45020</v>
      </c>
      <c r="S2367">
        <v>3</v>
      </c>
      <c r="T2367">
        <v>5</v>
      </c>
      <c r="U2367">
        <v>2</v>
      </c>
      <c r="V2367" s="1">
        <v>44891</v>
      </c>
      <c r="W2367" t="s">
        <v>41</v>
      </c>
      <c r="X2367" t="s">
        <v>42</v>
      </c>
      <c r="Y2367" t="s">
        <v>73</v>
      </c>
      <c r="Z2367">
        <v>2</v>
      </c>
      <c r="AA2367">
        <v>926.17</v>
      </c>
      <c r="AB2367">
        <v>59</v>
      </c>
      <c r="AC2367" t="str" cm="1">
        <f t="array" ref="AC2367">_xlfn.IFS(AB2367 &lt;=29, "Young Adult", AB2367 &lt;=44, "Adult", AB2367 &lt;=59, "Middle Age", AB2367 &gt; 59, "Old")</f>
        <v>Middle Age</v>
      </c>
      <c r="AD2367">
        <f t="shared" ca="1" si="72"/>
        <v>4</v>
      </c>
      <c r="AE2367" t="str" cm="1">
        <f t="array" ref="AE2367">_xlfn.IFS(S2367 &lt; 3, "Low", S2367 &lt;= 4, "Medium", S2367 &gt; 4, "High")</f>
        <v>Medium</v>
      </c>
      <c r="AF2367" t="str" cm="1">
        <f t="array" ref="AF2367">_xlfn.IFS(T2367 &lt; 3, "Unsatisfied", T2367 &lt;= 4, "Neutral", T2367 &gt; 4, "Satisfied" )</f>
        <v>Satisfied</v>
      </c>
      <c r="AG2367" t="str" cm="1">
        <f t="array" ref="AG2367">_xlfn.IFS(Q2367 &lt; 3, "Needs Improvement", Q2367 &lt;= 4, "Good", Q2367 &gt; 4, "Excellent" )</f>
        <v>Good</v>
      </c>
      <c r="AH2367" t="str">
        <f t="shared" si="73"/>
        <v>Needs Improvement</v>
      </c>
    </row>
    <row r="2368" spans="1:34" x14ac:dyDescent="0.35">
      <c r="A2368">
        <v>2898</v>
      </c>
      <c r="B2368" s="1">
        <v>43819</v>
      </c>
      <c r="C2368" t="s">
        <v>28</v>
      </c>
      <c r="D2368" t="s">
        <v>44</v>
      </c>
      <c r="E2368" t="s">
        <v>30</v>
      </c>
      <c r="F2368" t="s">
        <v>31</v>
      </c>
      <c r="G2368" t="s">
        <v>45</v>
      </c>
      <c r="H2368" t="s">
        <v>55</v>
      </c>
      <c r="I2368" t="s">
        <v>34</v>
      </c>
      <c r="J2368" t="s">
        <v>70</v>
      </c>
      <c r="K2368" s="1">
        <v>31786</v>
      </c>
      <c r="L2368" t="s">
        <v>36</v>
      </c>
      <c r="M2368" t="s">
        <v>37</v>
      </c>
      <c r="N2368" t="s">
        <v>60</v>
      </c>
      <c r="O2368" t="s">
        <v>61</v>
      </c>
      <c r="P2368" t="s">
        <v>40</v>
      </c>
      <c r="Q2368">
        <v>4</v>
      </c>
      <c r="R2368" s="1">
        <v>44885</v>
      </c>
      <c r="S2368">
        <v>1</v>
      </c>
      <c r="T2368">
        <v>4</v>
      </c>
      <c r="U2368">
        <v>3</v>
      </c>
      <c r="V2368" s="1">
        <v>45099</v>
      </c>
      <c r="W2368" t="s">
        <v>41</v>
      </c>
      <c r="X2368" t="s">
        <v>42</v>
      </c>
      <c r="Y2368" t="s">
        <v>63</v>
      </c>
      <c r="Z2368">
        <v>1</v>
      </c>
      <c r="AA2368">
        <v>832.37</v>
      </c>
      <c r="AB2368">
        <v>32</v>
      </c>
      <c r="AC2368" t="str" cm="1">
        <f t="array" ref="AC2368">_xlfn.IFS(AB2368 &lt;=29, "Young Adult", AB2368 &lt;=44, "Adult", AB2368 &lt;=59, "Middle Age", AB2368 &gt; 59, "Old")</f>
        <v>Adult</v>
      </c>
      <c r="AD2368">
        <f t="shared" ca="1" si="72"/>
        <v>6</v>
      </c>
      <c r="AE2368" t="str" cm="1">
        <f t="array" ref="AE2368">_xlfn.IFS(S2368 &lt; 3, "Low", S2368 &lt;= 4, "Medium", S2368 &gt; 4, "High")</f>
        <v>Low</v>
      </c>
      <c r="AF2368" t="str" cm="1">
        <f t="array" ref="AF2368">_xlfn.IFS(T2368 &lt; 3, "Unsatisfied", T2368 &lt;= 4, "Neutral", T2368 &gt; 4, "Satisfied" )</f>
        <v>Neutral</v>
      </c>
      <c r="AG2368" t="str" cm="1">
        <f t="array" ref="AG2368">_xlfn.IFS(Q2368 &lt; 3, "Needs Improvement", Q2368 &lt;= 4, "Good", Q2368 &gt; 4, "Excellent" )</f>
        <v>Good</v>
      </c>
      <c r="AH2368" t="str">
        <f t="shared" si="73"/>
        <v>Effective</v>
      </c>
    </row>
    <row r="2369" spans="1:34" x14ac:dyDescent="0.35">
      <c r="A2369">
        <v>2899</v>
      </c>
      <c r="B2369" s="1">
        <v>44085</v>
      </c>
      <c r="C2369" t="s">
        <v>28</v>
      </c>
      <c r="D2369" t="s">
        <v>87</v>
      </c>
      <c r="E2369" t="s">
        <v>30</v>
      </c>
      <c r="F2369" t="s">
        <v>46</v>
      </c>
      <c r="G2369" t="s">
        <v>56</v>
      </c>
      <c r="H2369" t="s">
        <v>46</v>
      </c>
      <c r="I2369" t="s">
        <v>34</v>
      </c>
      <c r="J2369" t="s">
        <v>96</v>
      </c>
      <c r="K2369" s="1">
        <v>33723</v>
      </c>
      <c r="L2369" t="s">
        <v>36</v>
      </c>
      <c r="M2369" t="s">
        <v>48</v>
      </c>
      <c r="N2369" t="s">
        <v>60</v>
      </c>
      <c r="O2369" t="s">
        <v>61</v>
      </c>
      <c r="P2369" t="s">
        <v>40</v>
      </c>
      <c r="Q2369">
        <v>5</v>
      </c>
      <c r="R2369" s="1">
        <v>44858</v>
      </c>
      <c r="S2369">
        <v>1</v>
      </c>
      <c r="T2369">
        <v>5</v>
      </c>
      <c r="U2369">
        <v>3</v>
      </c>
      <c r="V2369" s="1">
        <v>45011</v>
      </c>
      <c r="W2369" t="s">
        <v>41</v>
      </c>
      <c r="X2369" t="s">
        <v>42</v>
      </c>
      <c r="Y2369" t="s">
        <v>63</v>
      </c>
      <c r="Z2369">
        <v>5</v>
      </c>
      <c r="AA2369">
        <v>128.80000000000001</v>
      </c>
      <c r="AB2369">
        <v>28</v>
      </c>
      <c r="AC2369" t="str" cm="1">
        <f t="array" ref="AC2369">_xlfn.IFS(AB2369 &lt;=29, "Young Adult", AB2369 &lt;=44, "Adult", AB2369 &lt;=59, "Middle Age", AB2369 &gt; 59, "Old")</f>
        <v>Young Adult</v>
      </c>
      <c r="AD2369">
        <f t="shared" ca="1" si="72"/>
        <v>5</v>
      </c>
      <c r="AE2369" t="str" cm="1">
        <f t="array" ref="AE2369">_xlfn.IFS(S2369 &lt; 3, "Low", S2369 &lt;= 4, "Medium", S2369 &gt; 4, "High")</f>
        <v>Low</v>
      </c>
      <c r="AF2369" t="str" cm="1">
        <f t="array" ref="AF2369">_xlfn.IFS(T2369 &lt; 3, "Unsatisfied", T2369 &lt;= 4, "Neutral", T2369 &gt; 4, "Satisfied" )</f>
        <v>Satisfied</v>
      </c>
      <c r="AG2369" t="str" cm="1">
        <f t="array" ref="AG2369">_xlfn.IFS(Q2369 &lt; 3, "Needs Improvement", Q2369 &lt;= 4, "Good", Q2369 &gt; 4, "Excellent" )</f>
        <v>Excellent</v>
      </c>
      <c r="AH2369" t="str">
        <f t="shared" si="73"/>
        <v>Effective</v>
      </c>
    </row>
    <row r="2370" spans="1:34" x14ac:dyDescent="0.35">
      <c r="A2370">
        <v>2900</v>
      </c>
      <c r="B2370" s="1">
        <v>44500</v>
      </c>
      <c r="C2370" t="s">
        <v>28</v>
      </c>
      <c r="D2370" t="s">
        <v>64</v>
      </c>
      <c r="E2370" t="s">
        <v>30</v>
      </c>
      <c r="F2370" t="s">
        <v>46</v>
      </c>
      <c r="G2370" t="s">
        <v>56</v>
      </c>
      <c r="H2370" t="s">
        <v>33</v>
      </c>
      <c r="I2370" t="s">
        <v>34</v>
      </c>
      <c r="J2370" t="s">
        <v>65</v>
      </c>
      <c r="K2370" s="1">
        <v>19268</v>
      </c>
      <c r="L2370" t="s">
        <v>36</v>
      </c>
      <c r="M2370" t="s">
        <v>48</v>
      </c>
      <c r="N2370" t="s">
        <v>38</v>
      </c>
      <c r="O2370" t="s">
        <v>39</v>
      </c>
      <c r="P2370" t="s">
        <v>78</v>
      </c>
      <c r="Q2370">
        <v>2</v>
      </c>
      <c r="R2370" s="1">
        <v>44863</v>
      </c>
      <c r="S2370">
        <v>1</v>
      </c>
      <c r="T2370">
        <v>4</v>
      </c>
      <c r="U2370">
        <v>1</v>
      </c>
      <c r="V2370" s="1">
        <v>44942</v>
      </c>
      <c r="W2370" t="s">
        <v>50</v>
      </c>
      <c r="X2370" t="s">
        <v>51</v>
      </c>
      <c r="Y2370" t="s">
        <v>73</v>
      </c>
      <c r="Z2370">
        <v>4</v>
      </c>
      <c r="AA2370">
        <v>255.02</v>
      </c>
      <c r="AB2370">
        <v>69</v>
      </c>
      <c r="AC2370" t="str" cm="1">
        <f t="array" ref="AC2370">_xlfn.IFS(AB2370 &lt;=29, "Young Adult", AB2370 &lt;=44, "Adult", AB2370 &lt;=59, "Middle Age", AB2370 &gt; 59, "Old")</f>
        <v>Old</v>
      </c>
      <c r="AD2370">
        <f t="shared" ca="1" si="72"/>
        <v>4</v>
      </c>
      <c r="AE2370" t="str" cm="1">
        <f t="array" ref="AE2370">_xlfn.IFS(S2370 &lt; 3, "Low", S2370 &lt;= 4, "Medium", S2370 &gt; 4, "High")</f>
        <v>Low</v>
      </c>
      <c r="AF2370" t="str" cm="1">
        <f t="array" ref="AF2370">_xlfn.IFS(T2370 &lt; 3, "Unsatisfied", T2370 &lt;= 4, "Neutral", T2370 &gt; 4, "Satisfied" )</f>
        <v>Neutral</v>
      </c>
      <c r="AG2370" t="str" cm="1">
        <f t="array" ref="AG2370">_xlfn.IFS(Q2370 &lt; 3, "Needs Improvement", Q2370 &lt;= 4, "Good", Q2370 &gt; 4, "Excellent" )</f>
        <v>Needs Improvement</v>
      </c>
      <c r="AH2370" t="str">
        <f t="shared" si="73"/>
        <v>Needs Improvement</v>
      </c>
    </row>
    <row r="2371" spans="1:34" x14ac:dyDescent="0.35">
      <c r="A2371">
        <v>2901</v>
      </c>
      <c r="B2371" s="1">
        <v>43394</v>
      </c>
      <c r="C2371" t="s">
        <v>28</v>
      </c>
      <c r="D2371" t="s">
        <v>94</v>
      </c>
      <c r="E2371" t="s">
        <v>30</v>
      </c>
      <c r="F2371" t="s">
        <v>46</v>
      </c>
      <c r="G2371" t="s">
        <v>45</v>
      </c>
      <c r="H2371" t="s">
        <v>46</v>
      </c>
      <c r="I2371" t="s">
        <v>34</v>
      </c>
      <c r="J2371" t="s">
        <v>101</v>
      </c>
      <c r="K2371" s="1">
        <v>33593</v>
      </c>
      <c r="L2371" t="s">
        <v>36</v>
      </c>
      <c r="M2371" t="s">
        <v>37</v>
      </c>
      <c r="N2371" t="s">
        <v>38</v>
      </c>
      <c r="O2371" t="s">
        <v>61</v>
      </c>
      <c r="P2371" t="s">
        <v>40</v>
      </c>
      <c r="Q2371">
        <v>4</v>
      </c>
      <c r="R2371" s="1">
        <v>45066</v>
      </c>
      <c r="S2371">
        <v>1</v>
      </c>
      <c r="T2371">
        <v>4</v>
      </c>
      <c r="U2371">
        <v>5</v>
      </c>
      <c r="V2371" s="1">
        <v>45120</v>
      </c>
      <c r="W2371" t="s">
        <v>41</v>
      </c>
      <c r="X2371" t="s">
        <v>42</v>
      </c>
      <c r="Y2371" t="s">
        <v>52</v>
      </c>
      <c r="Z2371">
        <v>4</v>
      </c>
      <c r="AA2371">
        <v>674.34</v>
      </c>
      <c r="AB2371">
        <v>27</v>
      </c>
      <c r="AC2371" t="str" cm="1">
        <f t="array" ref="AC2371">_xlfn.IFS(AB2371 &lt;=29, "Young Adult", AB2371 &lt;=44, "Adult", AB2371 &lt;=59, "Middle Age", AB2371 &gt; 59, "Old")</f>
        <v>Young Adult</v>
      </c>
      <c r="AD2371">
        <f t="shared" ref="AD2371:AD2434" ca="1" si="74">DATEDIF(B2371, TODAY(), "Y")</f>
        <v>7</v>
      </c>
      <c r="AE2371" t="str" cm="1">
        <f t="array" ref="AE2371">_xlfn.IFS(S2371 &lt; 3, "Low", S2371 &lt;= 4, "Medium", S2371 &gt; 4, "High")</f>
        <v>Low</v>
      </c>
      <c r="AF2371" t="str" cm="1">
        <f t="array" ref="AF2371">_xlfn.IFS(T2371 &lt; 3, "Unsatisfied", T2371 &lt;= 4, "Neutral", T2371 &gt; 4, "Satisfied" )</f>
        <v>Neutral</v>
      </c>
      <c r="AG2371" t="str" cm="1">
        <f t="array" ref="AG2371">_xlfn.IFS(Q2371 &lt; 3, "Needs Improvement", Q2371 &lt;= 4, "Good", Q2371 &gt; 4, "Excellent" )</f>
        <v>Good</v>
      </c>
      <c r="AH2371" t="str">
        <f t="shared" ref="AH2371:AH2434" si="75">IF(AND(Y2371 = "Passed", Q2371 &gt; 4), "Highly Effective", IF(AND(Y2371 = "Completed", Q2371 &gt;= 3), "Effective", "Needs Improvement"))</f>
        <v>Needs Improvement</v>
      </c>
    </row>
    <row r="2372" spans="1:34" x14ac:dyDescent="0.35">
      <c r="A2372">
        <v>2902</v>
      </c>
      <c r="B2372" s="1">
        <v>44203</v>
      </c>
      <c r="C2372" t="s">
        <v>28</v>
      </c>
      <c r="D2372" t="s">
        <v>74</v>
      </c>
      <c r="E2372" t="s">
        <v>30</v>
      </c>
      <c r="F2372" t="s">
        <v>46</v>
      </c>
      <c r="G2372" t="s">
        <v>56</v>
      </c>
      <c r="H2372" t="s">
        <v>46</v>
      </c>
      <c r="I2372" t="s">
        <v>34</v>
      </c>
      <c r="J2372" t="s">
        <v>70</v>
      </c>
      <c r="K2372" s="1">
        <v>22351</v>
      </c>
      <c r="L2372" t="s">
        <v>36</v>
      </c>
      <c r="M2372" t="s">
        <v>37</v>
      </c>
      <c r="N2372" t="s">
        <v>72</v>
      </c>
      <c r="O2372" t="s">
        <v>39</v>
      </c>
      <c r="P2372" t="s">
        <v>40</v>
      </c>
      <c r="Q2372">
        <v>1</v>
      </c>
      <c r="R2372" s="1">
        <v>44857</v>
      </c>
      <c r="S2372">
        <v>5</v>
      </c>
      <c r="T2372">
        <v>4</v>
      </c>
      <c r="U2372">
        <v>3</v>
      </c>
      <c r="V2372" s="1">
        <v>45016</v>
      </c>
      <c r="W2372" t="s">
        <v>62</v>
      </c>
      <c r="X2372" t="s">
        <v>51</v>
      </c>
      <c r="Y2372" t="s">
        <v>52</v>
      </c>
      <c r="Z2372">
        <v>2</v>
      </c>
      <c r="AA2372">
        <v>778.36</v>
      </c>
      <c r="AB2372">
        <v>60</v>
      </c>
      <c r="AC2372" t="str" cm="1">
        <f t="array" ref="AC2372">_xlfn.IFS(AB2372 &lt;=29, "Young Adult", AB2372 &lt;=44, "Adult", AB2372 &lt;=59, "Middle Age", AB2372 &gt; 59, "Old")</f>
        <v>Old</v>
      </c>
      <c r="AD2372">
        <f t="shared" ca="1" si="74"/>
        <v>5</v>
      </c>
      <c r="AE2372" t="str" cm="1">
        <f t="array" ref="AE2372">_xlfn.IFS(S2372 &lt; 3, "Low", S2372 &lt;= 4, "Medium", S2372 &gt; 4, "High")</f>
        <v>High</v>
      </c>
      <c r="AF2372" t="str" cm="1">
        <f t="array" ref="AF2372">_xlfn.IFS(T2372 &lt; 3, "Unsatisfied", T2372 &lt;= 4, "Neutral", T2372 &gt; 4, "Satisfied" )</f>
        <v>Neutral</v>
      </c>
      <c r="AG2372" t="str" cm="1">
        <f t="array" ref="AG2372">_xlfn.IFS(Q2372 &lt; 3, "Needs Improvement", Q2372 &lt;= 4, "Good", Q2372 &gt; 4, "Excellent" )</f>
        <v>Needs Improvement</v>
      </c>
      <c r="AH2372" t="str">
        <f t="shared" si="75"/>
        <v>Needs Improvement</v>
      </c>
    </row>
    <row r="2373" spans="1:34" x14ac:dyDescent="0.35">
      <c r="A2373">
        <v>2903</v>
      </c>
      <c r="B2373" s="1">
        <v>44966</v>
      </c>
      <c r="C2373" t="s">
        <v>28</v>
      </c>
      <c r="D2373" t="s">
        <v>81</v>
      </c>
      <c r="E2373" t="s">
        <v>30</v>
      </c>
      <c r="F2373" t="s">
        <v>46</v>
      </c>
      <c r="G2373" t="s">
        <v>45</v>
      </c>
      <c r="H2373" t="s">
        <v>55</v>
      </c>
      <c r="I2373" t="s">
        <v>34</v>
      </c>
      <c r="J2373" t="s">
        <v>79</v>
      </c>
      <c r="K2373" s="1">
        <v>35852</v>
      </c>
      <c r="L2373" t="s">
        <v>36</v>
      </c>
      <c r="M2373" t="s">
        <v>48</v>
      </c>
      <c r="N2373" t="s">
        <v>84</v>
      </c>
      <c r="O2373" t="s">
        <v>61</v>
      </c>
      <c r="P2373" t="s">
        <v>98</v>
      </c>
      <c r="Q2373">
        <v>5</v>
      </c>
      <c r="R2373" s="1">
        <v>44782</v>
      </c>
      <c r="S2373">
        <v>3</v>
      </c>
      <c r="T2373">
        <v>3</v>
      </c>
      <c r="U2373">
        <v>5</v>
      </c>
      <c r="V2373" s="1">
        <v>45099</v>
      </c>
      <c r="W2373" t="s">
        <v>50</v>
      </c>
      <c r="X2373" t="s">
        <v>51</v>
      </c>
      <c r="Y2373" t="s">
        <v>43</v>
      </c>
      <c r="Z2373">
        <v>2</v>
      </c>
      <c r="AA2373">
        <v>906.63</v>
      </c>
      <c r="AB2373">
        <v>25</v>
      </c>
      <c r="AC2373" t="str" cm="1">
        <f t="array" ref="AC2373">_xlfn.IFS(AB2373 &lt;=29, "Young Adult", AB2373 &lt;=44, "Adult", AB2373 &lt;=59, "Middle Age", AB2373 &gt; 59, "Old")</f>
        <v>Young Adult</v>
      </c>
      <c r="AD2373">
        <f t="shared" ca="1" si="74"/>
        <v>3</v>
      </c>
      <c r="AE2373" t="str" cm="1">
        <f t="array" ref="AE2373">_xlfn.IFS(S2373 &lt; 3, "Low", S2373 &lt;= 4, "Medium", S2373 &gt; 4, "High")</f>
        <v>Medium</v>
      </c>
      <c r="AF2373" t="str" cm="1">
        <f t="array" ref="AF2373">_xlfn.IFS(T2373 &lt; 3, "Unsatisfied", T2373 &lt;= 4, "Neutral", T2373 &gt; 4, "Satisfied" )</f>
        <v>Neutral</v>
      </c>
      <c r="AG2373" t="str" cm="1">
        <f t="array" ref="AG2373">_xlfn.IFS(Q2373 &lt; 3, "Needs Improvement", Q2373 &lt;= 4, "Good", Q2373 &gt; 4, "Excellent" )</f>
        <v>Excellent</v>
      </c>
      <c r="AH2373" t="str">
        <f t="shared" si="75"/>
        <v>Needs Improvement</v>
      </c>
    </row>
    <row r="2374" spans="1:34" x14ac:dyDescent="0.35">
      <c r="A2374">
        <v>2904</v>
      </c>
      <c r="B2374" s="1">
        <v>43876</v>
      </c>
      <c r="C2374" t="s">
        <v>28</v>
      </c>
      <c r="D2374" t="s">
        <v>54</v>
      </c>
      <c r="E2374" t="s">
        <v>108</v>
      </c>
      <c r="F2374" t="s">
        <v>55</v>
      </c>
      <c r="G2374" t="s">
        <v>45</v>
      </c>
      <c r="H2374" t="s">
        <v>46</v>
      </c>
      <c r="I2374" t="s">
        <v>34</v>
      </c>
      <c r="J2374" t="s">
        <v>96</v>
      </c>
      <c r="K2374" s="1">
        <v>17080</v>
      </c>
      <c r="L2374" t="s">
        <v>36</v>
      </c>
      <c r="M2374" t="s">
        <v>37</v>
      </c>
      <c r="N2374" t="s">
        <v>60</v>
      </c>
      <c r="O2374" t="s">
        <v>39</v>
      </c>
      <c r="P2374" t="s">
        <v>78</v>
      </c>
      <c r="Q2374">
        <v>4</v>
      </c>
      <c r="R2374" s="1">
        <v>44800</v>
      </c>
      <c r="S2374">
        <v>4</v>
      </c>
      <c r="T2374">
        <v>2</v>
      </c>
      <c r="U2374">
        <v>4</v>
      </c>
      <c r="V2374" s="1">
        <v>45052</v>
      </c>
      <c r="W2374" t="s">
        <v>68</v>
      </c>
      <c r="X2374" t="s">
        <v>51</v>
      </c>
      <c r="Y2374" t="s">
        <v>43</v>
      </c>
      <c r="Z2374">
        <v>4</v>
      </c>
      <c r="AA2374">
        <v>986.01</v>
      </c>
      <c r="AB2374">
        <v>74</v>
      </c>
      <c r="AC2374" t="str" cm="1">
        <f t="array" ref="AC2374">_xlfn.IFS(AB2374 &lt;=29, "Young Adult", AB2374 &lt;=44, "Adult", AB2374 &lt;=59, "Middle Age", AB2374 &gt; 59, "Old")</f>
        <v>Old</v>
      </c>
      <c r="AD2374">
        <f t="shared" ca="1" si="74"/>
        <v>6</v>
      </c>
      <c r="AE2374" t="str" cm="1">
        <f t="array" ref="AE2374">_xlfn.IFS(S2374 &lt; 3, "Low", S2374 &lt;= 4, "Medium", S2374 &gt; 4, "High")</f>
        <v>Medium</v>
      </c>
      <c r="AF2374" t="str" cm="1">
        <f t="array" ref="AF2374">_xlfn.IFS(T2374 &lt; 3, "Unsatisfied", T2374 &lt;= 4, "Neutral", T2374 &gt; 4, "Satisfied" )</f>
        <v>Unsatisfied</v>
      </c>
      <c r="AG2374" t="str" cm="1">
        <f t="array" ref="AG2374">_xlfn.IFS(Q2374 &lt; 3, "Needs Improvement", Q2374 &lt;= 4, "Good", Q2374 &gt; 4, "Excellent" )</f>
        <v>Good</v>
      </c>
      <c r="AH2374" t="str">
        <f t="shared" si="75"/>
        <v>Needs Improvement</v>
      </c>
    </row>
    <row r="2375" spans="1:34" x14ac:dyDescent="0.35">
      <c r="A2375">
        <v>2905</v>
      </c>
      <c r="B2375" s="1">
        <v>44848</v>
      </c>
      <c r="C2375" t="s">
        <v>106</v>
      </c>
      <c r="D2375" t="s">
        <v>54</v>
      </c>
      <c r="E2375" t="s">
        <v>30</v>
      </c>
      <c r="F2375" t="s">
        <v>55</v>
      </c>
      <c r="G2375" t="s">
        <v>32</v>
      </c>
      <c r="H2375" t="s">
        <v>55</v>
      </c>
      <c r="I2375" t="s">
        <v>34</v>
      </c>
      <c r="J2375" t="s">
        <v>105</v>
      </c>
      <c r="K2375" s="1">
        <v>27003</v>
      </c>
      <c r="L2375" t="s">
        <v>36</v>
      </c>
      <c r="M2375" t="s">
        <v>48</v>
      </c>
      <c r="N2375" t="s">
        <v>84</v>
      </c>
      <c r="O2375" t="s">
        <v>77</v>
      </c>
      <c r="P2375" t="s">
        <v>40</v>
      </c>
      <c r="Q2375">
        <v>1</v>
      </c>
      <c r="R2375" s="1">
        <v>44814</v>
      </c>
      <c r="S2375">
        <v>2</v>
      </c>
      <c r="T2375">
        <v>5</v>
      </c>
      <c r="U2375">
        <v>1</v>
      </c>
      <c r="V2375" s="1">
        <v>44848</v>
      </c>
      <c r="W2375" t="s">
        <v>41</v>
      </c>
      <c r="X2375" t="s">
        <v>51</v>
      </c>
      <c r="Y2375" t="s">
        <v>73</v>
      </c>
      <c r="Z2375">
        <v>5</v>
      </c>
      <c r="AA2375">
        <v>846.88</v>
      </c>
      <c r="AB2375">
        <v>49</v>
      </c>
      <c r="AC2375" t="str" cm="1">
        <f t="array" ref="AC2375">_xlfn.IFS(AB2375 &lt;=29, "Young Adult", AB2375 &lt;=44, "Adult", AB2375 &lt;=59, "Middle Age", AB2375 &gt; 59, "Old")</f>
        <v>Middle Age</v>
      </c>
      <c r="AD2375">
        <f t="shared" ca="1" si="74"/>
        <v>3</v>
      </c>
      <c r="AE2375" t="str" cm="1">
        <f t="array" ref="AE2375">_xlfn.IFS(S2375 &lt; 3, "Low", S2375 &lt;= 4, "Medium", S2375 &gt; 4, "High")</f>
        <v>Low</v>
      </c>
      <c r="AF2375" t="str" cm="1">
        <f t="array" ref="AF2375">_xlfn.IFS(T2375 &lt; 3, "Unsatisfied", T2375 &lt;= 4, "Neutral", T2375 &gt; 4, "Satisfied" )</f>
        <v>Satisfied</v>
      </c>
      <c r="AG2375" t="str" cm="1">
        <f t="array" ref="AG2375">_xlfn.IFS(Q2375 &lt; 3, "Needs Improvement", Q2375 &lt;= 4, "Good", Q2375 &gt; 4, "Excellent" )</f>
        <v>Needs Improvement</v>
      </c>
      <c r="AH2375" t="str">
        <f t="shared" si="75"/>
        <v>Needs Improvement</v>
      </c>
    </row>
    <row r="2376" spans="1:34" x14ac:dyDescent="0.35">
      <c r="A2376">
        <v>2906</v>
      </c>
      <c r="B2376" s="1">
        <v>43375</v>
      </c>
      <c r="C2376" t="s">
        <v>106</v>
      </c>
      <c r="D2376" t="s">
        <v>94</v>
      </c>
      <c r="E2376" t="s">
        <v>30</v>
      </c>
      <c r="F2376" t="s">
        <v>31</v>
      </c>
      <c r="G2376" t="s">
        <v>56</v>
      </c>
      <c r="H2376" t="s">
        <v>46</v>
      </c>
      <c r="I2376" t="s">
        <v>34</v>
      </c>
      <c r="J2376" t="s">
        <v>70</v>
      </c>
      <c r="K2376" s="1">
        <v>28897</v>
      </c>
      <c r="L2376" t="s">
        <v>36</v>
      </c>
      <c r="M2376" t="s">
        <v>48</v>
      </c>
      <c r="N2376" t="s">
        <v>84</v>
      </c>
      <c r="O2376" t="s">
        <v>77</v>
      </c>
      <c r="P2376" t="s">
        <v>98</v>
      </c>
      <c r="Q2376">
        <v>5</v>
      </c>
      <c r="R2376" s="1">
        <v>45122</v>
      </c>
      <c r="S2376">
        <v>2</v>
      </c>
      <c r="T2376">
        <v>5</v>
      </c>
      <c r="U2376">
        <v>4</v>
      </c>
      <c r="V2376" s="1">
        <v>44901</v>
      </c>
      <c r="W2376" t="s">
        <v>68</v>
      </c>
      <c r="X2376" t="s">
        <v>51</v>
      </c>
      <c r="Y2376" t="s">
        <v>52</v>
      </c>
      <c r="Z2376">
        <v>1</v>
      </c>
      <c r="AA2376">
        <v>998.74</v>
      </c>
      <c r="AB2376">
        <v>39</v>
      </c>
      <c r="AC2376" t="str" cm="1">
        <f t="array" ref="AC2376">_xlfn.IFS(AB2376 &lt;=29, "Young Adult", AB2376 &lt;=44, "Adult", AB2376 &lt;=59, "Middle Age", AB2376 &gt; 59, "Old")</f>
        <v>Adult</v>
      </c>
      <c r="AD2376">
        <f t="shared" ca="1" si="74"/>
        <v>7</v>
      </c>
      <c r="AE2376" t="str" cm="1">
        <f t="array" ref="AE2376">_xlfn.IFS(S2376 &lt; 3, "Low", S2376 &lt;= 4, "Medium", S2376 &gt; 4, "High")</f>
        <v>Low</v>
      </c>
      <c r="AF2376" t="str" cm="1">
        <f t="array" ref="AF2376">_xlfn.IFS(T2376 &lt; 3, "Unsatisfied", T2376 &lt;= 4, "Neutral", T2376 &gt; 4, "Satisfied" )</f>
        <v>Satisfied</v>
      </c>
      <c r="AG2376" t="str" cm="1">
        <f t="array" ref="AG2376">_xlfn.IFS(Q2376 &lt; 3, "Needs Improvement", Q2376 &lt;= 4, "Good", Q2376 &gt; 4, "Excellent" )</f>
        <v>Excellent</v>
      </c>
      <c r="AH2376" t="str">
        <f t="shared" si="75"/>
        <v>Needs Improvement</v>
      </c>
    </row>
    <row r="2377" spans="1:34" x14ac:dyDescent="0.35">
      <c r="A2377">
        <v>2907</v>
      </c>
      <c r="B2377" s="1">
        <v>44004</v>
      </c>
      <c r="C2377" t="s">
        <v>106</v>
      </c>
      <c r="D2377" t="s">
        <v>85</v>
      </c>
      <c r="E2377" t="s">
        <v>30</v>
      </c>
      <c r="F2377" t="s">
        <v>55</v>
      </c>
      <c r="G2377" t="s">
        <v>32</v>
      </c>
      <c r="H2377" t="s">
        <v>46</v>
      </c>
      <c r="I2377" t="s">
        <v>34</v>
      </c>
      <c r="J2377" t="s">
        <v>105</v>
      </c>
      <c r="K2377" s="1">
        <v>22709</v>
      </c>
      <c r="L2377" t="s">
        <v>36</v>
      </c>
      <c r="M2377" t="s">
        <v>48</v>
      </c>
      <c r="N2377" t="s">
        <v>38</v>
      </c>
      <c r="O2377" t="s">
        <v>39</v>
      </c>
      <c r="P2377" t="s">
        <v>98</v>
      </c>
      <c r="Q2377">
        <v>4</v>
      </c>
      <c r="R2377" s="1">
        <v>45000</v>
      </c>
      <c r="S2377">
        <v>1</v>
      </c>
      <c r="T2377">
        <v>4</v>
      </c>
      <c r="U2377">
        <v>5</v>
      </c>
      <c r="V2377" s="1">
        <v>44969</v>
      </c>
      <c r="W2377" t="s">
        <v>92</v>
      </c>
      <c r="X2377" t="s">
        <v>51</v>
      </c>
      <c r="Y2377" t="s">
        <v>63</v>
      </c>
      <c r="Z2377">
        <v>4</v>
      </c>
      <c r="AA2377">
        <v>510.69</v>
      </c>
      <c r="AB2377">
        <v>58</v>
      </c>
      <c r="AC2377" t="str" cm="1">
        <f t="array" ref="AC2377">_xlfn.IFS(AB2377 &lt;=29, "Young Adult", AB2377 &lt;=44, "Adult", AB2377 &lt;=59, "Middle Age", AB2377 &gt; 59, "Old")</f>
        <v>Middle Age</v>
      </c>
      <c r="AD2377">
        <f t="shared" ca="1" si="74"/>
        <v>5</v>
      </c>
      <c r="AE2377" t="str" cm="1">
        <f t="array" ref="AE2377">_xlfn.IFS(S2377 &lt; 3, "Low", S2377 &lt;= 4, "Medium", S2377 &gt; 4, "High")</f>
        <v>Low</v>
      </c>
      <c r="AF2377" t="str" cm="1">
        <f t="array" ref="AF2377">_xlfn.IFS(T2377 &lt; 3, "Unsatisfied", T2377 &lt;= 4, "Neutral", T2377 &gt; 4, "Satisfied" )</f>
        <v>Neutral</v>
      </c>
      <c r="AG2377" t="str" cm="1">
        <f t="array" ref="AG2377">_xlfn.IFS(Q2377 &lt; 3, "Needs Improvement", Q2377 &lt;= 4, "Good", Q2377 &gt; 4, "Excellent" )</f>
        <v>Good</v>
      </c>
      <c r="AH2377" t="str">
        <f t="shared" si="75"/>
        <v>Effective</v>
      </c>
    </row>
    <row r="2378" spans="1:34" x14ac:dyDescent="0.35">
      <c r="A2378">
        <v>2908</v>
      </c>
      <c r="B2378" s="1">
        <v>44274</v>
      </c>
      <c r="C2378" t="s">
        <v>106</v>
      </c>
      <c r="D2378" t="s">
        <v>64</v>
      </c>
      <c r="E2378" t="s">
        <v>30</v>
      </c>
      <c r="F2378" t="s">
        <v>31</v>
      </c>
      <c r="G2378" t="s">
        <v>32</v>
      </c>
      <c r="H2378" t="s">
        <v>33</v>
      </c>
      <c r="I2378" t="s">
        <v>34</v>
      </c>
      <c r="J2378" t="s">
        <v>96</v>
      </c>
      <c r="K2378" s="1">
        <v>29317</v>
      </c>
      <c r="L2378" t="s">
        <v>36</v>
      </c>
      <c r="M2378" t="s">
        <v>48</v>
      </c>
      <c r="N2378" t="s">
        <v>84</v>
      </c>
      <c r="O2378" t="s">
        <v>61</v>
      </c>
      <c r="P2378" t="s">
        <v>78</v>
      </c>
      <c r="Q2378">
        <v>1</v>
      </c>
      <c r="R2378" s="1">
        <v>45060</v>
      </c>
      <c r="S2378">
        <v>4</v>
      </c>
      <c r="T2378">
        <v>2</v>
      </c>
      <c r="U2378">
        <v>5</v>
      </c>
      <c r="V2378" s="1">
        <v>44893</v>
      </c>
      <c r="W2378" t="s">
        <v>41</v>
      </c>
      <c r="X2378" t="s">
        <v>51</v>
      </c>
      <c r="Y2378" t="s">
        <v>73</v>
      </c>
      <c r="Z2378">
        <v>1</v>
      </c>
      <c r="AA2378">
        <v>100.55</v>
      </c>
      <c r="AB2378">
        <v>41</v>
      </c>
      <c r="AC2378" t="str" cm="1">
        <f t="array" ref="AC2378">_xlfn.IFS(AB2378 &lt;=29, "Young Adult", AB2378 &lt;=44, "Adult", AB2378 &lt;=59, "Middle Age", AB2378 &gt; 59, "Old")</f>
        <v>Adult</v>
      </c>
      <c r="AD2378">
        <f t="shared" ca="1" si="74"/>
        <v>5</v>
      </c>
      <c r="AE2378" t="str" cm="1">
        <f t="array" ref="AE2378">_xlfn.IFS(S2378 &lt; 3, "Low", S2378 &lt;= 4, "Medium", S2378 &gt; 4, "High")</f>
        <v>Medium</v>
      </c>
      <c r="AF2378" t="str" cm="1">
        <f t="array" ref="AF2378">_xlfn.IFS(T2378 &lt; 3, "Unsatisfied", T2378 &lt;= 4, "Neutral", T2378 &gt; 4, "Satisfied" )</f>
        <v>Unsatisfied</v>
      </c>
      <c r="AG2378" t="str" cm="1">
        <f t="array" ref="AG2378">_xlfn.IFS(Q2378 &lt; 3, "Needs Improvement", Q2378 &lt;= 4, "Good", Q2378 &gt; 4, "Excellent" )</f>
        <v>Needs Improvement</v>
      </c>
      <c r="AH2378" t="str">
        <f t="shared" si="75"/>
        <v>Needs Improvement</v>
      </c>
    </row>
    <row r="2379" spans="1:34" x14ac:dyDescent="0.35">
      <c r="A2379">
        <v>2909</v>
      </c>
      <c r="B2379" s="1">
        <v>43552</v>
      </c>
      <c r="C2379" t="s">
        <v>106</v>
      </c>
      <c r="D2379" t="s">
        <v>74</v>
      </c>
      <c r="E2379" t="s">
        <v>30</v>
      </c>
      <c r="F2379" t="s">
        <v>55</v>
      </c>
      <c r="G2379" t="s">
        <v>32</v>
      </c>
      <c r="H2379" t="s">
        <v>46</v>
      </c>
      <c r="I2379" t="s">
        <v>34</v>
      </c>
      <c r="J2379" t="s">
        <v>70</v>
      </c>
      <c r="K2379" s="1">
        <v>15251</v>
      </c>
      <c r="L2379" t="s">
        <v>36</v>
      </c>
      <c r="M2379" t="s">
        <v>37</v>
      </c>
      <c r="N2379" t="s">
        <v>49</v>
      </c>
      <c r="O2379" t="s">
        <v>61</v>
      </c>
      <c r="P2379" t="s">
        <v>98</v>
      </c>
      <c r="Q2379">
        <v>1</v>
      </c>
      <c r="R2379" s="1">
        <v>44970</v>
      </c>
      <c r="S2379">
        <v>2</v>
      </c>
      <c r="T2379">
        <v>4</v>
      </c>
      <c r="U2379">
        <v>4</v>
      </c>
      <c r="V2379" s="1">
        <v>45058</v>
      </c>
      <c r="W2379" t="s">
        <v>68</v>
      </c>
      <c r="X2379" t="s">
        <v>42</v>
      </c>
      <c r="Y2379" t="s">
        <v>73</v>
      </c>
      <c r="Z2379">
        <v>4</v>
      </c>
      <c r="AA2379">
        <v>818.39</v>
      </c>
      <c r="AB2379">
        <v>78</v>
      </c>
      <c r="AC2379" t="str" cm="1">
        <f t="array" ref="AC2379">_xlfn.IFS(AB2379 &lt;=29, "Young Adult", AB2379 &lt;=44, "Adult", AB2379 &lt;=59, "Middle Age", AB2379 &gt; 59, "Old")</f>
        <v>Old</v>
      </c>
      <c r="AD2379">
        <f t="shared" ca="1" si="74"/>
        <v>7</v>
      </c>
      <c r="AE2379" t="str" cm="1">
        <f t="array" ref="AE2379">_xlfn.IFS(S2379 &lt; 3, "Low", S2379 &lt;= 4, "Medium", S2379 &gt; 4, "High")</f>
        <v>Low</v>
      </c>
      <c r="AF2379" t="str" cm="1">
        <f t="array" ref="AF2379">_xlfn.IFS(T2379 &lt; 3, "Unsatisfied", T2379 &lt;= 4, "Neutral", T2379 &gt; 4, "Satisfied" )</f>
        <v>Neutral</v>
      </c>
      <c r="AG2379" t="str" cm="1">
        <f t="array" ref="AG2379">_xlfn.IFS(Q2379 &lt; 3, "Needs Improvement", Q2379 &lt;= 4, "Good", Q2379 &gt; 4, "Excellent" )</f>
        <v>Needs Improvement</v>
      </c>
      <c r="AH2379" t="str">
        <f t="shared" si="75"/>
        <v>Needs Improvement</v>
      </c>
    </row>
    <row r="2380" spans="1:34" x14ac:dyDescent="0.35">
      <c r="A2380">
        <v>2910</v>
      </c>
      <c r="B2380" s="1">
        <v>44682</v>
      </c>
      <c r="C2380" t="s">
        <v>106</v>
      </c>
      <c r="D2380" t="s">
        <v>69</v>
      </c>
      <c r="E2380" t="s">
        <v>30</v>
      </c>
      <c r="F2380" t="s">
        <v>46</v>
      </c>
      <c r="G2380" t="s">
        <v>45</v>
      </c>
      <c r="H2380" t="s">
        <v>55</v>
      </c>
      <c r="I2380" t="s">
        <v>34</v>
      </c>
      <c r="J2380" t="s">
        <v>70</v>
      </c>
      <c r="K2380" s="1">
        <v>16812</v>
      </c>
      <c r="L2380" t="s">
        <v>36</v>
      </c>
      <c r="M2380" t="s">
        <v>37</v>
      </c>
      <c r="N2380" t="s">
        <v>38</v>
      </c>
      <c r="O2380" t="s">
        <v>77</v>
      </c>
      <c r="P2380" t="s">
        <v>78</v>
      </c>
      <c r="Q2380">
        <v>1</v>
      </c>
      <c r="R2380" s="1">
        <v>45051</v>
      </c>
      <c r="S2380">
        <v>5</v>
      </c>
      <c r="T2380">
        <v>1</v>
      </c>
      <c r="U2380">
        <v>3</v>
      </c>
      <c r="V2380" s="1">
        <v>44823</v>
      </c>
      <c r="W2380" t="s">
        <v>68</v>
      </c>
      <c r="X2380" t="s">
        <v>42</v>
      </c>
      <c r="Y2380" t="s">
        <v>52</v>
      </c>
      <c r="Z2380">
        <v>1</v>
      </c>
      <c r="AA2380">
        <v>763.78</v>
      </c>
      <c r="AB2380">
        <v>76</v>
      </c>
      <c r="AC2380" t="str" cm="1">
        <f t="array" ref="AC2380">_xlfn.IFS(AB2380 &lt;=29, "Young Adult", AB2380 &lt;=44, "Adult", AB2380 &lt;=59, "Middle Age", AB2380 &gt; 59, "Old")</f>
        <v>Old</v>
      </c>
      <c r="AD2380">
        <f t="shared" ca="1" si="74"/>
        <v>4</v>
      </c>
      <c r="AE2380" t="str" cm="1">
        <f t="array" ref="AE2380">_xlfn.IFS(S2380 &lt; 3, "Low", S2380 &lt;= 4, "Medium", S2380 &gt; 4, "High")</f>
        <v>High</v>
      </c>
      <c r="AF2380" t="str" cm="1">
        <f t="array" ref="AF2380">_xlfn.IFS(T2380 &lt; 3, "Unsatisfied", T2380 &lt;= 4, "Neutral", T2380 &gt; 4, "Satisfied" )</f>
        <v>Unsatisfied</v>
      </c>
      <c r="AG2380" t="str" cm="1">
        <f t="array" ref="AG2380">_xlfn.IFS(Q2380 &lt; 3, "Needs Improvement", Q2380 &lt;= 4, "Good", Q2380 &gt; 4, "Excellent" )</f>
        <v>Needs Improvement</v>
      </c>
      <c r="AH2380" t="str">
        <f t="shared" si="75"/>
        <v>Needs Improvement</v>
      </c>
    </row>
    <row r="2381" spans="1:34" x14ac:dyDescent="0.35">
      <c r="A2381">
        <v>2911</v>
      </c>
      <c r="B2381" s="1">
        <v>43319</v>
      </c>
      <c r="C2381" t="s">
        <v>28</v>
      </c>
      <c r="D2381" t="s">
        <v>64</v>
      </c>
      <c r="E2381" t="s">
        <v>30</v>
      </c>
      <c r="F2381" t="s">
        <v>46</v>
      </c>
      <c r="G2381" t="s">
        <v>45</v>
      </c>
      <c r="H2381" t="s">
        <v>55</v>
      </c>
      <c r="I2381" t="s">
        <v>34</v>
      </c>
      <c r="J2381" t="s">
        <v>35</v>
      </c>
      <c r="K2381" s="1">
        <v>19345</v>
      </c>
      <c r="L2381" t="s">
        <v>36</v>
      </c>
      <c r="M2381" t="s">
        <v>48</v>
      </c>
      <c r="N2381" t="s">
        <v>84</v>
      </c>
      <c r="O2381" t="s">
        <v>77</v>
      </c>
      <c r="P2381" t="s">
        <v>78</v>
      </c>
      <c r="Q2381">
        <v>2</v>
      </c>
      <c r="R2381" s="1">
        <v>44861</v>
      </c>
      <c r="S2381">
        <v>5</v>
      </c>
      <c r="T2381">
        <v>2</v>
      </c>
      <c r="U2381">
        <v>2</v>
      </c>
      <c r="V2381" s="1">
        <v>45013</v>
      </c>
      <c r="W2381" t="s">
        <v>68</v>
      </c>
      <c r="X2381" t="s">
        <v>42</v>
      </c>
      <c r="Y2381" t="s">
        <v>73</v>
      </c>
      <c r="Z2381">
        <v>1</v>
      </c>
      <c r="AA2381">
        <v>292.36</v>
      </c>
      <c r="AB2381">
        <v>66</v>
      </c>
      <c r="AC2381" t="str" cm="1">
        <f t="array" ref="AC2381">_xlfn.IFS(AB2381 &lt;=29, "Young Adult", AB2381 &lt;=44, "Adult", AB2381 &lt;=59, "Middle Age", AB2381 &gt; 59, "Old")</f>
        <v>Old</v>
      </c>
      <c r="AD2381">
        <f t="shared" ca="1" si="74"/>
        <v>7</v>
      </c>
      <c r="AE2381" t="str" cm="1">
        <f t="array" ref="AE2381">_xlfn.IFS(S2381 &lt; 3, "Low", S2381 &lt;= 4, "Medium", S2381 &gt; 4, "High")</f>
        <v>High</v>
      </c>
      <c r="AF2381" t="str" cm="1">
        <f t="array" ref="AF2381">_xlfn.IFS(T2381 &lt; 3, "Unsatisfied", T2381 &lt;= 4, "Neutral", T2381 &gt; 4, "Satisfied" )</f>
        <v>Unsatisfied</v>
      </c>
      <c r="AG2381" t="str" cm="1">
        <f t="array" ref="AG2381">_xlfn.IFS(Q2381 &lt; 3, "Needs Improvement", Q2381 &lt;= 4, "Good", Q2381 &gt; 4, "Excellent" )</f>
        <v>Needs Improvement</v>
      </c>
      <c r="AH2381" t="str">
        <f t="shared" si="75"/>
        <v>Needs Improvement</v>
      </c>
    </row>
    <row r="2382" spans="1:34" x14ac:dyDescent="0.35">
      <c r="A2382">
        <v>2912</v>
      </c>
      <c r="B2382" s="1">
        <v>44682</v>
      </c>
      <c r="C2382" t="s">
        <v>28</v>
      </c>
      <c r="D2382" t="s">
        <v>94</v>
      </c>
      <c r="E2382" t="s">
        <v>30</v>
      </c>
      <c r="F2382" t="s">
        <v>55</v>
      </c>
      <c r="G2382" t="s">
        <v>32</v>
      </c>
      <c r="H2382" t="s">
        <v>33</v>
      </c>
      <c r="I2382" t="s">
        <v>34</v>
      </c>
      <c r="J2382" t="s">
        <v>96</v>
      </c>
      <c r="K2382" s="1">
        <v>22796</v>
      </c>
      <c r="L2382" t="s">
        <v>36</v>
      </c>
      <c r="M2382" t="s">
        <v>48</v>
      </c>
      <c r="N2382" t="s">
        <v>72</v>
      </c>
      <c r="O2382" t="s">
        <v>39</v>
      </c>
      <c r="P2382" t="s">
        <v>98</v>
      </c>
      <c r="Q2382">
        <v>4</v>
      </c>
      <c r="R2382" s="1">
        <v>45114</v>
      </c>
      <c r="S2382">
        <v>3</v>
      </c>
      <c r="T2382">
        <v>5</v>
      </c>
      <c r="U2382">
        <v>3</v>
      </c>
      <c r="V2382" s="1">
        <v>44937</v>
      </c>
      <c r="W2382" t="s">
        <v>92</v>
      </c>
      <c r="X2382" t="s">
        <v>42</v>
      </c>
      <c r="Y2382" t="s">
        <v>63</v>
      </c>
      <c r="Z2382">
        <v>2</v>
      </c>
      <c r="AA2382">
        <v>990.45</v>
      </c>
      <c r="AB2382">
        <v>60</v>
      </c>
      <c r="AC2382" t="str" cm="1">
        <f t="array" ref="AC2382">_xlfn.IFS(AB2382 &lt;=29, "Young Adult", AB2382 &lt;=44, "Adult", AB2382 &lt;=59, "Middle Age", AB2382 &gt; 59, "Old")</f>
        <v>Old</v>
      </c>
      <c r="AD2382">
        <f t="shared" ca="1" si="74"/>
        <v>4</v>
      </c>
      <c r="AE2382" t="str" cm="1">
        <f t="array" ref="AE2382">_xlfn.IFS(S2382 &lt; 3, "Low", S2382 &lt;= 4, "Medium", S2382 &gt; 4, "High")</f>
        <v>Medium</v>
      </c>
      <c r="AF2382" t="str" cm="1">
        <f t="array" ref="AF2382">_xlfn.IFS(T2382 &lt; 3, "Unsatisfied", T2382 &lt;= 4, "Neutral", T2382 &gt; 4, "Satisfied" )</f>
        <v>Satisfied</v>
      </c>
      <c r="AG2382" t="str" cm="1">
        <f t="array" ref="AG2382">_xlfn.IFS(Q2382 &lt; 3, "Needs Improvement", Q2382 &lt;= 4, "Good", Q2382 &gt; 4, "Excellent" )</f>
        <v>Good</v>
      </c>
      <c r="AH2382" t="str">
        <f t="shared" si="75"/>
        <v>Effective</v>
      </c>
    </row>
    <row r="2383" spans="1:34" x14ac:dyDescent="0.35">
      <c r="A2383">
        <v>2913</v>
      </c>
      <c r="B2383" s="1">
        <v>43802</v>
      </c>
      <c r="C2383" t="s">
        <v>28</v>
      </c>
      <c r="D2383" t="s">
        <v>74</v>
      </c>
      <c r="E2383" t="s">
        <v>30</v>
      </c>
      <c r="F2383" t="s">
        <v>55</v>
      </c>
      <c r="G2383" t="s">
        <v>56</v>
      </c>
      <c r="H2383" t="s">
        <v>46</v>
      </c>
      <c r="I2383" t="s">
        <v>34</v>
      </c>
      <c r="J2383" t="s">
        <v>89</v>
      </c>
      <c r="K2383" s="1">
        <v>18551</v>
      </c>
      <c r="L2383" t="s">
        <v>36</v>
      </c>
      <c r="M2383" t="s">
        <v>48</v>
      </c>
      <c r="N2383" t="s">
        <v>49</v>
      </c>
      <c r="O2383" t="s">
        <v>77</v>
      </c>
      <c r="P2383" t="s">
        <v>98</v>
      </c>
      <c r="Q2383">
        <v>2</v>
      </c>
      <c r="R2383" s="1">
        <v>45051</v>
      </c>
      <c r="S2383">
        <v>4</v>
      </c>
      <c r="T2383">
        <v>1</v>
      </c>
      <c r="U2383">
        <v>2</v>
      </c>
      <c r="V2383" s="1">
        <v>44896</v>
      </c>
      <c r="W2383" t="s">
        <v>92</v>
      </c>
      <c r="X2383" t="s">
        <v>51</v>
      </c>
      <c r="Y2383" t="s">
        <v>63</v>
      </c>
      <c r="Z2383">
        <v>3</v>
      </c>
      <c r="AA2383">
        <v>989.75</v>
      </c>
      <c r="AB2383">
        <v>69</v>
      </c>
      <c r="AC2383" t="str" cm="1">
        <f t="array" ref="AC2383">_xlfn.IFS(AB2383 &lt;=29, "Young Adult", AB2383 &lt;=44, "Adult", AB2383 &lt;=59, "Middle Age", AB2383 &gt; 59, "Old")</f>
        <v>Old</v>
      </c>
      <c r="AD2383">
        <f t="shared" ca="1" si="74"/>
        <v>6</v>
      </c>
      <c r="AE2383" t="str" cm="1">
        <f t="array" ref="AE2383">_xlfn.IFS(S2383 &lt; 3, "Low", S2383 &lt;= 4, "Medium", S2383 &gt; 4, "High")</f>
        <v>Medium</v>
      </c>
      <c r="AF2383" t="str" cm="1">
        <f t="array" ref="AF2383">_xlfn.IFS(T2383 &lt; 3, "Unsatisfied", T2383 &lt;= 4, "Neutral", T2383 &gt; 4, "Satisfied" )</f>
        <v>Unsatisfied</v>
      </c>
      <c r="AG2383" t="str" cm="1">
        <f t="array" ref="AG2383">_xlfn.IFS(Q2383 &lt; 3, "Needs Improvement", Q2383 &lt;= 4, "Good", Q2383 &gt; 4, "Excellent" )</f>
        <v>Needs Improvement</v>
      </c>
      <c r="AH2383" t="str">
        <f t="shared" si="75"/>
        <v>Needs Improvement</v>
      </c>
    </row>
    <row r="2384" spans="1:34" x14ac:dyDescent="0.35">
      <c r="A2384">
        <v>2914</v>
      </c>
      <c r="B2384" s="1">
        <v>43832</v>
      </c>
      <c r="C2384" t="s">
        <v>28</v>
      </c>
      <c r="D2384" t="s">
        <v>81</v>
      </c>
      <c r="E2384" t="s">
        <v>30</v>
      </c>
      <c r="F2384" t="s">
        <v>55</v>
      </c>
      <c r="G2384" t="s">
        <v>32</v>
      </c>
      <c r="H2384" t="s">
        <v>46</v>
      </c>
      <c r="I2384" t="s">
        <v>34</v>
      </c>
      <c r="J2384" t="s">
        <v>89</v>
      </c>
      <c r="K2384" s="1">
        <v>26635</v>
      </c>
      <c r="L2384" t="s">
        <v>36</v>
      </c>
      <c r="M2384" t="s">
        <v>48</v>
      </c>
      <c r="N2384" t="s">
        <v>49</v>
      </c>
      <c r="O2384" t="s">
        <v>39</v>
      </c>
      <c r="P2384" t="s">
        <v>78</v>
      </c>
      <c r="Q2384">
        <v>2</v>
      </c>
      <c r="R2384" s="1">
        <v>45075</v>
      </c>
      <c r="S2384">
        <v>5</v>
      </c>
      <c r="T2384">
        <v>3</v>
      </c>
      <c r="U2384">
        <v>3</v>
      </c>
      <c r="V2384" s="1">
        <v>44849</v>
      </c>
      <c r="W2384" t="s">
        <v>92</v>
      </c>
      <c r="X2384" t="s">
        <v>42</v>
      </c>
      <c r="Y2384" t="s">
        <v>43</v>
      </c>
      <c r="Z2384">
        <v>1</v>
      </c>
      <c r="AA2384">
        <v>194.13</v>
      </c>
      <c r="AB2384">
        <v>48</v>
      </c>
      <c r="AC2384" t="str" cm="1">
        <f t="array" ref="AC2384">_xlfn.IFS(AB2384 &lt;=29, "Young Adult", AB2384 &lt;=44, "Adult", AB2384 &lt;=59, "Middle Age", AB2384 &gt; 59, "Old")</f>
        <v>Middle Age</v>
      </c>
      <c r="AD2384">
        <f t="shared" ca="1" si="74"/>
        <v>6</v>
      </c>
      <c r="AE2384" t="str" cm="1">
        <f t="array" ref="AE2384">_xlfn.IFS(S2384 &lt; 3, "Low", S2384 &lt;= 4, "Medium", S2384 &gt; 4, "High")</f>
        <v>High</v>
      </c>
      <c r="AF2384" t="str" cm="1">
        <f t="array" ref="AF2384">_xlfn.IFS(T2384 &lt; 3, "Unsatisfied", T2384 &lt;= 4, "Neutral", T2384 &gt; 4, "Satisfied" )</f>
        <v>Neutral</v>
      </c>
      <c r="AG2384" t="str" cm="1">
        <f t="array" ref="AG2384">_xlfn.IFS(Q2384 &lt; 3, "Needs Improvement", Q2384 &lt;= 4, "Good", Q2384 &gt; 4, "Excellent" )</f>
        <v>Needs Improvement</v>
      </c>
      <c r="AH2384" t="str">
        <f t="shared" si="75"/>
        <v>Needs Improvement</v>
      </c>
    </row>
    <row r="2385" spans="1:34" x14ac:dyDescent="0.35">
      <c r="A2385">
        <v>2915</v>
      </c>
      <c r="B2385" s="1">
        <v>44681</v>
      </c>
      <c r="C2385" t="s">
        <v>28</v>
      </c>
      <c r="D2385" t="s">
        <v>54</v>
      </c>
      <c r="E2385" t="s">
        <v>108</v>
      </c>
      <c r="F2385" t="s">
        <v>55</v>
      </c>
      <c r="G2385" t="s">
        <v>56</v>
      </c>
      <c r="H2385" t="s">
        <v>46</v>
      </c>
      <c r="I2385" t="s">
        <v>34</v>
      </c>
      <c r="J2385" t="s">
        <v>70</v>
      </c>
      <c r="K2385" s="1">
        <v>33850</v>
      </c>
      <c r="L2385" t="s">
        <v>36</v>
      </c>
      <c r="M2385" t="s">
        <v>48</v>
      </c>
      <c r="N2385" t="s">
        <v>84</v>
      </c>
      <c r="O2385" t="s">
        <v>39</v>
      </c>
      <c r="P2385" t="s">
        <v>78</v>
      </c>
      <c r="Q2385">
        <v>1</v>
      </c>
      <c r="R2385" s="1">
        <v>45045</v>
      </c>
      <c r="S2385">
        <v>3</v>
      </c>
      <c r="T2385">
        <v>4</v>
      </c>
      <c r="U2385">
        <v>2</v>
      </c>
      <c r="V2385" s="1">
        <v>45010</v>
      </c>
      <c r="W2385" t="s">
        <v>68</v>
      </c>
      <c r="X2385" t="s">
        <v>42</v>
      </c>
      <c r="Y2385" t="s">
        <v>52</v>
      </c>
      <c r="Z2385">
        <v>2</v>
      </c>
      <c r="AA2385">
        <v>993.79</v>
      </c>
      <c r="AB2385">
        <v>30</v>
      </c>
      <c r="AC2385" t="str" cm="1">
        <f t="array" ref="AC2385">_xlfn.IFS(AB2385 &lt;=29, "Young Adult", AB2385 &lt;=44, "Adult", AB2385 &lt;=59, "Middle Age", AB2385 &gt; 59, "Old")</f>
        <v>Adult</v>
      </c>
      <c r="AD2385">
        <f t="shared" ca="1" si="74"/>
        <v>4</v>
      </c>
      <c r="AE2385" t="str" cm="1">
        <f t="array" ref="AE2385">_xlfn.IFS(S2385 &lt; 3, "Low", S2385 &lt;= 4, "Medium", S2385 &gt; 4, "High")</f>
        <v>Medium</v>
      </c>
      <c r="AF2385" t="str" cm="1">
        <f t="array" ref="AF2385">_xlfn.IFS(T2385 &lt; 3, "Unsatisfied", T2385 &lt;= 4, "Neutral", T2385 &gt; 4, "Satisfied" )</f>
        <v>Neutral</v>
      </c>
      <c r="AG2385" t="str" cm="1">
        <f t="array" ref="AG2385">_xlfn.IFS(Q2385 &lt; 3, "Needs Improvement", Q2385 &lt;= 4, "Good", Q2385 &gt; 4, "Excellent" )</f>
        <v>Needs Improvement</v>
      </c>
      <c r="AH2385" t="str">
        <f t="shared" si="75"/>
        <v>Needs Improvement</v>
      </c>
    </row>
    <row r="2386" spans="1:34" x14ac:dyDescent="0.35">
      <c r="A2386">
        <v>2916</v>
      </c>
      <c r="B2386" s="1">
        <v>44016</v>
      </c>
      <c r="C2386" t="s">
        <v>28</v>
      </c>
      <c r="D2386" t="s">
        <v>69</v>
      </c>
      <c r="E2386" t="s">
        <v>108</v>
      </c>
      <c r="F2386" t="s">
        <v>46</v>
      </c>
      <c r="G2386" t="s">
        <v>32</v>
      </c>
      <c r="H2386" t="s">
        <v>33</v>
      </c>
      <c r="I2386" t="s">
        <v>34</v>
      </c>
      <c r="J2386" t="s">
        <v>58</v>
      </c>
      <c r="K2386" s="1">
        <v>19386</v>
      </c>
      <c r="L2386" t="s">
        <v>36</v>
      </c>
      <c r="M2386" t="s">
        <v>48</v>
      </c>
      <c r="N2386" t="s">
        <v>38</v>
      </c>
      <c r="O2386" t="s">
        <v>61</v>
      </c>
      <c r="P2386" t="s">
        <v>98</v>
      </c>
      <c r="Q2386">
        <v>2</v>
      </c>
      <c r="R2386" s="1">
        <v>44977</v>
      </c>
      <c r="S2386">
        <v>4</v>
      </c>
      <c r="T2386">
        <v>4</v>
      </c>
      <c r="U2386">
        <v>2</v>
      </c>
      <c r="V2386" s="1">
        <v>44843</v>
      </c>
      <c r="W2386" t="s">
        <v>68</v>
      </c>
      <c r="X2386" t="s">
        <v>42</v>
      </c>
      <c r="Y2386" t="s">
        <v>52</v>
      </c>
      <c r="Z2386">
        <v>2</v>
      </c>
      <c r="AA2386">
        <v>932.4</v>
      </c>
      <c r="AB2386">
        <v>67</v>
      </c>
      <c r="AC2386" t="str" cm="1">
        <f t="array" ref="AC2386">_xlfn.IFS(AB2386 &lt;=29, "Young Adult", AB2386 &lt;=44, "Adult", AB2386 &lt;=59, "Middle Age", AB2386 &gt; 59, "Old")</f>
        <v>Old</v>
      </c>
      <c r="AD2386">
        <f t="shared" ca="1" si="74"/>
        <v>5</v>
      </c>
      <c r="AE2386" t="str" cm="1">
        <f t="array" ref="AE2386">_xlfn.IFS(S2386 &lt; 3, "Low", S2386 &lt;= 4, "Medium", S2386 &gt; 4, "High")</f>
        <v>Medium</v>
      </c>
      <c r="AF2386" t="str" cm="1">
        <f t="array" ref="AF2386">_xlfn.IFS(T2386 &lt; 3, "Unsatisfied", T2386 &lt;= 4, "Neutral", T2386 &gt; 4, "Satisfied" )</f>
        <v>Neutral</v>
      </c>
      <c r="AG2386" t="str" cm="1">
        <f t="array" ref="AG2386">_xlfn.IFS(Q2386 &lt; 3, "Needs Improvement", Q2386 &lt;= 4, "Good", Q2386 &gt; 4, "Excellent" )</f>
        <v>Needs Improvement</v>
      </c>
      <c r="AH2386" t="str">
        <f t="shared" si="75"/>
        <v>Needs Improvement</v>
      </c>
    </row>
    <row r="2387" spans="1:34" x14ac:dyDescent="0.35">
      <c r="A2387">
        <v>2917</v>
      </c>
      <c r="B2387" s="1">
        <v>43866</v>
      </c>
      <c r="C2387" t="s">
        <v>28</v>
      </c>
      <c r="D2387" t="s">
        <v>29</v>
      </c>
      <c r="E2387" t="s">
        <v>30</v>
      </c>
      <c r="F2387" t="s">
        <v>31</v>
      </c>
      <c r="G2387" t="s">
        <v>45</v>
      </c>
      <c r="H2387" t="s">
        <v>46</v>
      </c>
      <c r="I2387" t="s">
        <v>34</v>
      </c>
      <c r="J2387" t="s">
        <v>70</v>
      </c>
      <c r="K2387" s="1">
        <v>33597</v>
      </c>
      <c r="L2387" t="s">
        <v>36</v>
      </c>
      <c r="M2387" t="s">
        <v>48</v>
      </c>
      <c r="N2387" t="s">
        <v>60</v>
      </c>
      <c r="O2387" t="s">
        <v>39</v>
      </c>
      <c r="P2387" t="s">
        <v>78</v>
      </c>
      <c r="Q2387">
        <v>4</v>
      </c>
      <c r="R2387" s="1">
        <v>44943</v>
      </c>
      <c r="S2387">
        <v>1</v>
      </c>
      <c r="T2387">
        <v>4</v>
      </c>
      <c r="U2387">
        <v>5</v>
      </c>
      <c r="V2387" s="1">
        <v>44849</v>
      </c>
      <c r="W2387" t="s">
        <v>50</v>
      </c>
      <c r="X2387" t="s">
        <v>51</v>
      </c>
      <c r="Y2387" t="s">
        <v>73</v>
      </c>
      <c r="Z2387">
        <v>3</v>
      </c>
      <c r="AA2387">
        <v>636.37</v>
      </c>
      <c r="AB2387">
        <v>29</v>
      </c>
      <c r="AC2387" t="str" cm="1">
        <f t="array" ref="AC2387">_xlfn.IFS(AB2387 &lt;=29, "Young Adult", AB2387 &lt;=44, "Adult", AB2387 &lt;=59, "Middle Age", AB2387 &gt; 59, "Old")</f>
        <v>Young Adult</v>
      </c>
      <c r="AD2387">
        <f t="shared" ca="1" si="74"/>
        <v>6</v>
      </c>
      <c r="AE2387" t="str" cm="1">
        <f t="array" ref="AE2387">_xlfn.IFS(S2387 &lt; 3, "Low", S2387 &lt;= 4, "Medium", S2387 &gt; 4, "High")</f>
        <v>Low</v>
      </c>
      <c r="AF2387" t="str" cm="1">
        <f t="array" ref="AF2387">_xlfn.IFS(T2387 &lt; 3, "Unsatisfied", T2387 &lt;= 4, "Neutral", T2387 &gt; 4, "Satisfied" )</f>
        <v>Neutral</v>
      </c>
      <c r="AG2387" t="str" cm="1">
        <f t="array" ref="AG2387">_xlfn.IFS(Q2387 &lt; 3, "Needs Improvement", Q2387 &lt;= 4, "Good", Q2387 &gt; 4, "Excellent" )</f>
        <v>Good</v>
      </c>
      <c r="AH2387" t="str">
        <f t="shared" si="75"/>
        <v>Needs Improvement</v>
      </c>
    </row>
    <row r="2388" spans="1:34" x14ac:dyDescent="0.35">
      <c r="A2388">
        <v>2918</v>
      </c>
      <c r="B2388" s="1">
        <v>43456</v>
      </c>
      <c r="C2388" t="s">
        <v>28</v>
      </c>
      <c r="D2388" t="s">
        <v>85</v>
      </c>
      <c r="E2388" t="s">
        <v>30</v>
      </c>
      <c r="F2388" t="s">
        <v>46</v>
      </c>
      <c r="G2388" t="s">
        <v>56</v>
      </c>
      <c r="H2388" t="s">
        <v>55</v>
      </c>
      <c r="I2388" t="s">
        <v>34</v>
      </c>
      <c r="J2388" t="s">
        <v>70</v>
      </c>
      <c r="K2388" s="1">
        <v>28983</v>
      </c>
      <c r="L2388" t="s">
        <v>36</v>
      </c>
      <c r="M2388" t="s">
        <v>37</v>
      </c>
      <c r="N2388" t="s">
        <v>72</v>
      </c>
      <c r="O2388" t="s">
        <v>39</v>
      </c>
      <c r="P2388" t="s">
        <v>78</v>
      </c>
      <c r="Q2388">
        <v>4</v>
      </c>
      <c r="R2388" s="1">
        <v>44906</v>
      </c>
      <c r="S2388">
        <v>4</v>
      </c>
      <c r="T2388">
        <v>3</v>
      </c>
      <c r="U2388">
        <v>1</v>
      </c>
      <c r="V2388" s="1">
        <v>44801</v>
      </c>
      <c r="W2388" t="s">
        <v>62</v>
      </c>
      <c r="X2388" t="s">
        <v>51</v>
      </c>
      <c r="Y2388" t="s">
        <v>43</v>
      </c>
      <c r="Z2388">
        <v>1</v>
      </c>
      <c r="AA2388">
        <v>333.03</v>
      </c>
      <c r="AB2388">
        <v>39</v>
      </c>
      <c r="AC2388" t="str" cm="1">
        <f t="array" ref="AC2388">_xlfn.IFS(AB2388 &lt;=29, "Young Adult", AB2388 &lt;=44, "Adult", AB2388 &lt;=59, "Middle Age", AB2388 &gt; 59, "Old")</f>
        <v>Adult</v>
      </c>
      <c r="AD2388">
        <f t="shared" ca="1" si="74"/>
        <v>7</v>
      </c>
      <c r="AE2388" t="str" cm="1">
        <f t="array" ref="AE2388">_xlfn.IFS(S2388 &lt; 3, "Low", S2388 &lt;= 4, "Medium", S2388 &gt; 4, "High")</f>
        <v>Medium</v>
      </c>
      <c r="AF2388" t="str" cm="1">
        <f t="array" ref="AF2388">_xlfn.IFS(T2388 &lt; 3, "Unsatisfied", T2388 &lt;= 4, "Neutral", T2388 &gt; 4, "Satisfied" )</f>
        <v>Neutral</v>
      </c>
      <c r="AG2388" t="str" cm="1">
        <f t="array" ref="AG2388">_xlfn.IFS(Q2388 &lt; 3, "Needs Improvement", Q2388 &lt;= 4, "Good", Q2388 &gt; 4, "Excellent" )</f>
        <v>Good</v>
      </c>
      <c r="AH2388" t="str">
        <f t="shared" si="75"/>
        <v>Needs Improvement</v>
      </c>
    </row>
    <row r="2389" spans="1:34" x14ac:dyDescent="0.35">
      <c r="A2389">
        <v>2919</v>
      </c>
      <c r="B2389" s="1">
        <v>43576</v>
      </c>
      <c r="C2389" t="s">
        <v>28</v>
      </c>
      <c r="D2389" t="s">
        <v>44</v>
      </c>
      <c r="E2389" t="s">
        <v>30</v>
      </c>
      <c r="F2389" t="s">
        <v>55</v>
      </c>
      <c r="G2389" t="s">
        <v>45</v>
      </c>
      <c r="H2389" t="s">
        <v>46</v>
      </c>
      <c r="I2389" t="s">
        <v>34</v>
      </c>
      <c r="J2389" t="s">
        <v>70</v>
      </c>
      <c r="K2389" s="1">
        <v>32454</v>
      </c>
      <c r="L2389" t="s">
        <v>36</v>
      </c>
      <c r="M2389" t="s">
        <v>37</v>
      </c>
      <c r="N2389" t="s">
        <v>38</v>
      </c>
      <c r="O2389" t="s">
        <v>61</v>
      </c>
      <c r="P2389" t="s">
        <v>98</v>
      </c>
      <c r="Q2389">
        <v>5</v>
      </c>
      <c r="R2389" s="1">
        <v>45088</v>
      </c>
      <c r="S2389">
        <v>5</v>
      </c>
      <c r="T2389">
        <v>1</v>
      </c>
      <c r="U2389">
        <v>2</v>
      </c>
      <c r="V2389" s="1">
        <v>45039</v>
      </c>
      <c r="W2389" t="s">
        <v>68</v>
      </c>
      <c r="X2389" t="s">
        <v>42</v>
      </c>
      <c r="Y2389" t="s">
        <v>43</v>
      </c>
      <c r="Z2389">
        <v>1</v>
      </c>
      <c r="AA2389">
        <v>195.63</v>
      </c>
      <c r="AB2389">
        <v>31</v>
      </c>
      <c r="AC2389" t="str" cm="1">
        <f t="array" ref="AC2389">_xlfn.IFS(AB2389 &lt;=29, "Young Adult", AB2389 &lt;=44, "Adult", AB2389 &lt;=59, "Middle Age", AB2389 &gt; 59, "Old")</f>
        <v>Adult</v>
      </c>
      <c r="AD2389">
        <f t="shared" ca="1" si="74"/>
        <v>7</v>
      </c>
      <c r="AE2389" t="str" cm="1">
        <f t="array" ref="AE2389">_xlfn.IFS(S2389 &lt; 3, "Low", S2389 &lt;= 4, "Medium", S2389 &gt; 4, "High")</f>
        <v>High</v>
      </c>
      <c r="AF2389" t="str" cm="1">
        <f t="array" ref="AF2389">_xlfn.IFS(T2389 &lt; 3, "Unsatisfied", T2389 &lt;= 4, "Neutral", T2389 &gt; 4, "Satisfied" )</f>
        <v>Unsatisfied</v>
      </c>
      <c r="AG2389" t="str" cm="1">
        <f t="array" ref="AG2389">_xlfn.IFS(Q2389 &lt; 3, "Needs Improvement", Q2389 &lt;= 4, "Good", Q2389 &gt; 4, "Excellent" )</f>
        <v>Excellent</v>
      </c>
      <c r="AH2389" t="str">
        <f t="shared" si="75"/>
        <v>Needs Improvement</v>
      </c>
    </row>
    <row r="2390" spans="1:34" x14ac:dyDescent="0.35">
      <c r="A2390">
        <v>2920</v>
      </c>
      <c r="B2390" s="1">
        <v>43924</v>
      </c>
      <c r="C2390" t="s">
        <v>28</v>
      </c>
      <c r="D2390" t="s">
        <v>87</v>
      </c>
      <c r="E2390" t="s">
        <v>30</v>
      </c>
      <c r="F2390" t="s">
        <v>55</v>
      </c>
      <c r="G2390" t="s">
        <v>45</v>
      </c>
      <c r="H2390" t="s">
        <v>46</v>
      </c>
      <c r="I2390" t="s">
        <v>34</v>
      </c>
      <c r="J2390" t="s">
        <v>70</v>
      </c>
      <c r="K2390" s="1">
        <v>21592</v>
      </c>
      <c r="L2390" t="s">
        <v>36</v>
      </c>
      <c r="M2390" t="s">
        <v>48</v>
      </c>
      <c r="N2390" t="s">
        <v>49</v>
      </c>
      <c r="O2390" t="s">
        <v>61</v>
      </c>
      <c r="P2390" t="s">
        <v>78</v>
      </c>
      <c r="Q2390">
        <v>5</v>
      </c>
      <c r="R2390" s="1">
        <v>44961</v>
      </c>
      <c r="S2390">
        <v>2</v>
      </c>
      <c r="T2390">
        <v>4</v>
      </c>
      <c r="U2390">
        <v>4</v>
      </c>
      <c r="V2390" s="1">
        <v>44831</v>
      </c>
      <c r="W2390" t="s">
        <v>68</v>
      </c>
      <c r="X2390" t="s">
        <v>51</v>
      </c>
      <c r="Y2390" t="s">
        <v>63</v>
      </c>
      <c r="Z2390">
        <v>2</v>
      </c>
      <c r="AA2390">
        <v>140.27000000000001</v>
      </c>
      <c r="AB2390">
        <v>61</v>
      </c>
      <c r="AC2390" t="str" cm="1">
        <f t="array" ref="AC2390">_xlfn.IFS(AB2390 &lt;=29, "Young Adult", AB2390 &lt;=44, "Adult", AB2390 &lt;=59, "Middle Age", AB2390 &gt; 59, "Old")</f>
        <v>Old</v>
      </c>
      <c r="AD2390">
        <f t="shared" ca="1" si="74"/>
        <v>6</v>
      </c>
      <c r="AE2390" t="str" cm="1">
        <f t="array" ref="AE2390">_xlfn.IFS(S2390 &lt; 3, "Low", S2390 &lt;= 4, "Medium", S2390 &gt; 4, "High")</f>
        <v>Low</v>
      </c>
      <c r="AF2390" t="str" cm="1">
        <f t="array" ref="AF2390">_xlfn.IFS(T2390 &lt; 3, "Unsatisfied", T2390 &lt;= 4, "Neutral", T2390 &gt; 4, "Satisfied" )</f>
        <v>Neutral</v>
      </c>
      <c r="AG2390" t="str" cm="1">
        <f t="array" ref="AG2390">_xlfn.IFS(Q2390 &lt; 3, "Needs Improvement", Q2390 &lt;= 4, "Good", Q2390 &gt; 4, "Excellent" )</f>
        <v>Excellent</v>
      </c>
      <c r="AH2390" t="str">
        <f t="shared" si="75"/>
        <v>Effective</v>
      </c>
    </row>
    <row r="2391" spans="1:34" x14ac:dyDescent="0.35">
      <c r="A2391">
        <v>2921</v>
      </c>
      <c r="B2391" s="1">
        <v>43365</v>
      </c>
      <c r="C2391" t="s">
        <v>28</v>
      </c>
      <c r="D2391" t="s">
        <v>64</v>
      </c>
      <c r="E2391" t="s">
        <v>30</v>
      </c>
      <c r="F2391" t="s">
        <v>55</v>
      </c>
      <c r="G2391" t="s">
        <v>56</v>
      </c>
      <c r="H2391" t="s">
        <v>46</v>
      </c>
      <c r="I2391" t="s">
        <v>34</v>
      </c>
      <c r="J2391" t="s">
        <v>47</v>
      </c>
      <c r="K2391" s="1">
        <v>21040</v>
      </c>
      <c r="L2391" t="s">
        <v>36</v>
      </c>
      <c r="M2391" t="s">
        <v>37</v>
      </c>
      <c r="N2391" t="s">
        <v>84</v>
      </c>
      <c r="O2391" t="s">
        <v>77</v>
      </c>
      <c r="P2391" t="s">
        <v>78</v>
      </c>
      <c r="Q2391">
        <v>2</v>
      </c>
      <c r="R2391" s="1">
        <v>45000</v>
      </c>
      <c r="S2391">
        <v>5</v>
      </c>
      <c r="T2391">
        <v>2</v>
      </c>
      <c r="U2391">
        <v>3</v>
      </c>
      <c r="V2391" s="1">
        <v>44937</v>
      </c>
      <c r="W2391" t="s">
        <v>50</v>
      </c>
      <c r="X2391" t="s">
        <v>51</v>
      </c>
      <c r="Y2391" t="s">
        <v>52</v>
      </c>
      <c r="Z2391">
        <v>1</v>
      </c>
      <c r="AA2391">
        <v>465.54</v>
      </c>
      <c r="AB2391">
        <v>61</v>
      </c>
      <c r="AC2391" t="str" cm="1">
        <f t="array" ref="AC2391">_xlfn.IFS(AB2391 &lt;=29, "Young Adult", AB2391 &lt;=44, "Adult", AB2391 &lt;=59, "Middle Age", AB2391 &gt; 59, "Old")</f>
        <v>Old</v>
      </c>
      <c r="AD2391">
        <f t="shared" ca="1" si="74"/>
        <v>7</v>
      </c>
      <c r="AE2391" t="str" cm="1">
        <f t="array" ref="AE2391">_xlfn.IFS(S2391 &lt; 3, "Low", S2391 &lt;= 4, "Medium", S2391 &gt; 4, "High")</f>
        <v>High</v>
      </c>
      <c r="AF2391" t="str" cm="1">
        <f t="array" ref="AF2391">_xlfn.IFS(T2391 &lt; 3, "Unsatisfied", T2391 &lt;= 4, "Neutral", T2391 &gt; 4, "Satisfied" )</f>
        <v>Unsatisfied</v>
      </c>
      <c r="AG2391" t="str" cm="1">
        <f t="array" ref="AG2391">_xlfn.IFS(Q2391 &lt; 3, "Needs Improvement", Q2391 &lt;= 4, "Good", Q2391 &gt; 4, "Excellent" )</f>
        <v>Needs Improvement</v>
      </c>
      <c r="AH2391" t="str">
        <f t="shared" si="75"/>
        <v>Needs Improvement</v>
      </c>
    </row>
    <row r="2392" spans="1:34" x14ac:dyDescent="0.35">
      <c r="A2392">
        <v>2922</v>
      </c>
      <c r="B2392" s="1">
        <v>44848</v>
      </c>
      <c r="C2392" t="s">
        <v>28</v>
      </c>
      <c r="D2392" t="s">
        <v>69</v>
      </c>
      <c r="E2392" t="s">
        <v>30</v>
      </c>
      <c r="F2392" t="s">
        <v>46</v>
      </c>
      <c r="G2392" t="s">
        <v>56</v>
      </c>
      <c r="H2392" t="s">
        <v>55</v>
      </c>
      <c r="I2392" t="s">
        <v>34</v>
      </c>
      <c r="J2392" t="s">
        <v>65</v>
      </c>
      <c r="K2392" s="1">
        <v>34084</v>
      </c>
      <c r="L2392" t="s">
        <v>36</v>
      </c>
      <c r="M2392" t="s">
        <v>37</v>
      </c>
      <c r="N2392" t="s">
        <v>60</v>
      </c>
      <c r="O2392" t="s">
        <v>67</v>
      </c>
      <c r="P2392" t="s">
        <v>78</v>
      </c>
      <c r="Q2392">
        <v>5</v>
      </c>
      <c r="R2392" s="1">
        <v>45045</v>
      </c>
      <c r="S2392">
        <v>4</v>
      </c>
      <c r="T2392">
        <v>2</v>
      </c>
      <c r="U2392">
        <v>5</v>
      </c>
      <c r="V2392" s="1">
        <v>45065</v>
      </c>
      <c r="W2392" t="s">
        <v>68</v>
      </c>
      <c r="X2392" t="s">
        <v>51</v>
      </c>
      <c r="Y2392" t="s">
        <v>52</v>
      </c>
      <c r="Z2392">
        <v>1</v>
      </c>
      <c r="AA2392">
        <v>713.3</v>
      </c>
      <c r="AB2392">
        <v>29</v>
      </c>
      <c r="AC2392" t="str" cm="1">
        <f t="array" ref="AC2392">_xlfn.IFS(AB2392 &lt;=29, "Young Adult", AB2392 &lt;=44, "Adult", AB2392 &lt;=59, "Middle Age", AB2392 &gt; 59, "Old")</f>
        <v>Young Adult</v>
      </c>
      <c r="AD2392">
        <f t="shared" ca="1" si="74"/>
        <v>3</v>
      </c>
      <c r="AE2392" t="str" cm="1">
        <f t="array" ref="AE2392">_xlfn.IFS(S2392 &lt; 3, "Low", S2392 &lt;= 4, "Medium", S2392 &gt; 4, "High")</f>
        <v>Medium</v>
      </c>
      <c r="AF2392" t="str" cm="1">
        <f t="array" ref="AF2392">_xlfn.IFS(T2392 &lt; 3, "Unsatisfied", T2392 &lt;= 4, "Neutral", T2392 &gt; 4, "Satisfied" )</f>
        <v>Unsatisfied</v>
      </c>
      <c r="AG2392" t="str" cm="1">
        <f t="array" ref="AG2392">_xlfn.IFS(Q2392 &lt; 3, "Needs Improvement", Q2392 &lt;= 4, "Good", Q2392 &gt; 4, "Excellent" )</f>
        <v>Excellent</v>
      </c>
      <c r="AH2392" t="str">
        <f t="shared" si="75"/>
        <v>Needs Improvement</v>
      </c>
    </row>
    <row r="2393" spans="1:34" x14ac:dyDescent="0.35">
      <c r="A2393">
        <v>2923</v>
      </c>
      <c r="B2393" s="1">
        <v>44604</v>
      </c>
      <c r="C2393" t="s">
        <v>28</v>
      </c>
      <c r="D2393" t="s">
        <v>29</v>
      </c>
      <c r="E2393" t="s">
        <v>30</v>
      </c>
      <c r="F2393" t="s">
        <v>46</v>
      </c>
      <c r="G2393" t="s">
        <v>45</v>
      </c>
      <c r="H2393" t="s">
        <v>46</v>
      </c>
      <c r="I2393" t="s">
        <v>34</v>
      </c>
      <c r="J2393" t="s">
        <v>70</v>
      </c>
      <c r="K2393" s="1">
        <v>29403</v>
      </c>
      <c r="L2393" t="s">
        <v>36</v>
      </c>
      <c r="M2393" t="s">
        <v>37</v>
      </c>
      <c r="N2393" t="s">
        <v>38</v>
      </c>
      <c r="O2393" t="s">
        <v>67</v>
      </c>
      <c r="P2393" t="s">
        <v>98</v>
      </c>
      <c r="Q2393">
        <v>4</v>
      </c>
      <c r="R2393" s="1">
        <v>45052</v>
      </c>
      <c r="S2393">
        <v>5</v>
      </c>
      <c r="T2393">
        <v>1</v>
      </c>
      <c r="U2393">
        <v>2</v>
      </c>
      <c r="V2393" s="1">
        <v>44849</v>
      </c>
      <c r="W2393" t="s">
        <v>68</v>
      </c>
      <c r="X2393" t="s">
        <v>42</v>
      </c>
      <c r="Y2393" t="s">
        <v>43</v>
      </c>
      <c r="Z2393">
        <v>4</v>
      </c>
      <c r="AA2393">
        <v>632.73</v>
      </c>
      <c r="AB2393">
        <v>42</v>
      </c>
      <c r="AC2393" t="str" cm="1">
        <f t="array" ref="AC2393">_xlfn.IFS(AB2393 &lt;=29, "Young Adult", AB2393 &lt;=44, "Adult", AB2393 &lt;=59, "Middle Age", AB2393 &gt; 59, "Old")</f>
        <v>Adult</v>
      </c>
      <c r="AD2393">
        <f t="shared" ca="1" si="74"/>
        <v>4</v>
      </c>
      <c r="AE2393" t="str" cm="1">
        <f t="array" ref="AE2393">_xlfn.IFS(S2393 &lt; 3, "Low", S2393 &lt;= 4, "Medium", S2393 &gt; 4, "High")</f>
        <v>High</v>
      </c>
      <c r="AF2393" t="str" cm="1">
        <f t="array" ref="AF2393">_xlfn.IFS(T2393 &lt; 3, "Unsatisfied", T2393 &lt;= 4, "Neutral", T2393 &gt; 4, "Satisfied" )</f>
        <v>Unsatisfied</v>
      </c>
      <c r="AG2393" t="str" cm="1">
        <f t="array" ref="AG2393">_xlfn.IFS(Q2393 &lt; 3, "Needs Improvement", Q2393 &lt;= 4, "Good", Q2393 &gt; 4, "Excellent" )</f>
        <v>Good</v>
      </c>
      <c r="AH2393" t="str">
        <f t="shared" si="75"/>
        <v>Needs Improvement</v>
      </c>
    </row>
    <row r="2394" spans="1:34" x14ac:dyDescent="0.35">
      <c r="A2394">
        <v>2924</v>
      </c>
      <c r="B2394" s="1">
        <v>44278</v>
      </c>
      <c r="C2394" t="s">
        <v>28</v>
      </c>
      <c r="D2394" t="s">
        <v>44</v>
      </c>
      <c r="E2394" t="s">
        <v>108</v>
      </c>
      <c r="F2394" t="s">
        <v>31</v>
      </c>
      <c r="G2394" t="s">
        <v>56</v>
      </c>
      <c r="H2394" t="s">
        <v>46</v>
      </c>
      <c r="I2394" t="s">
        <v>34</v>
      </c>
      <c r="J2394" t="s">
        <v>70</v>
      </c>
      <c r="K2394" s="1">
        <v>28990</v>
      </c>
      <c r="L2394" t="s">
        <v>36</v>
      </c>
      <c r="M2394" t="s">
        <v>48</v>
      </c>
      <c r="N2394" t="s">
        <v>84</v>
      </c>
      <c r="O2394" t="s">
        <v>67</v>
      </c>
      <c r="P2394" t="s">
        <v>78</v>
      </c>
      <c r="Q2394">
        <v>5</v>
      </c>
      <c r="R2394" s="1">
        <v>45062</v>
      </c>
      <c r="S2394">
        <v>5</v>
      </c>
      <c r="T2394">
        <v>4</v>
      </c>
      <c r="U2394">
        <v>4</v>
      </c>
      <c r="V2394" s="1">
        <v>44865</v>
      </c>
      <c r="W2394" t="s">
        <v>68</v>
      </c>
      <c r="X2394" t="s">
        <v>51</v>
      </c>
      <c r="Y2394" t="s">
        <v>43</v>
      </c>
      <c r="Z2394">
        <v>1</v>
      </c>
      <c r="AA2394">
        <v>244.84</v>
      </c>
      <c r="AB2394">
        <v>42</v>
      </c>
      <c r="AC2394" t="str" cm="1">
        <f t="array" ref="AC2394">_xlfn.IFS(AB2394 &lt;=29, "Young Adult", AB2394 &lt;=44, "Adult", AB2394 &lt;=59, "Middle Age", AB2394 &gt; 59, "Old")</f>
        <v>Adult</v>
      </c>
      <c r="AD2394">
        <f t="shared" ca="1" si="74"/>
        <v>5</v>
      </c>
      <c r="AE2394" t="str" cm="1">
        <f t="array" ref="AE2394">_xlfn.IFS(S2394 &lt; 3, "Low", S2394 &lt;= 4, "Medium", S2394 &gt; 4, "High")</f>
        <v>High</v>
      </c>
      <c r="AF2394" t="str" cm="1">
        <f t="array" ref="AF2394">_xlfn.IFS(T2394 &lt; 3, "Unsatisfied", T2394 &lt;= 4, "Neutral", T2394 &gt; 4, "Satisfied" )</f>
        <v>Neutral</v>
      </c>
      <c r="AG2394" t="str" cm="1">
        <f t="array" ref="AG2394">_xlfn.IFS(Q2394 &lt; 3, "Needs Improvement", Q2394 &lt;= 4, "Good", Q2394 &gt; 4, "Excellent" )</f>
        <v>Excellent</v>
      </c>
      <c r="AH2394" t="str">
        <f t="shared" si="75"/>
        <v>Needs Improvement</v>
      </c>
    </row>
    <row r="2395" spans="1:34" x14ac:dyDescent="0.35">
      <c r="A2395">
        <v>2925</v>
      </c>
      <c r="B2395" s="1">
        <v>43342</v>
      </c>
      <c r="C2395" t="s">
        <v>106</v>
      </c>
      <c r="D2395" t="s">
        <v>29</v>
      </c>
      <c r="E2395" t="s">
        <v>30</v>
      </c>
      <c r="F2395" t="s">
        <v>46</v>
      </c>
      <c r="G2395" t="s">
        <v>56</v>
      </c>
      <c r="H2395" t="s">
        <v>33</v>
      </c>
      <c r="I2395" t="s">
        <v>34</v>
      </c>
      <c r="J2395" t="s">
        <v>58</v>
      </c>
      <c r="K2395" s="1">
        <v>26560</v>
      </c>
      <c r="L2395" t="s">
        <v>36</v>
      </c>
      <c r="M2395" t="s">
        <v>48</v>
      </c>
      <c r="N2395" t="s">
        <v>60</v>
      </c>
      <c r="O2395" t="s">
        <v>77</v>
      </c>
      <c r="P2395" t="s">
        <v>78</v>
      </c>
      <c r="Q2395">
        <v>4</v>
      </c>
      <c r="R2395" s="1">
        <v>45137</v>
      </c>
      <c r="S2395">
        <v>1</v>
      </c>
      <c r="T2395">
        <v>3</v>
      </c>
      <c r="U2395">
        <v>1</v>
      </c>
      <c r="V2395" s="1">
        <v>45030</v>
      </c>
      <c r="W2395" t="s">
        <v>92</v>
      </c>
      <c r="X2395" t="s">
        <v>51</v>
      </c>
      <c r="Y2395" t="s">
        <v>43</v>
      </c>
      <c r="Z2395">
        <v>4</v>
      </c>
      <c r="AA2395">
        <v>689.93</v>
      </c>
      <c r="AB2395">
        <v>46</v>
      </c>
      <c r="AC2395" t="str" cm="1">
        <f t="array" ref="AC2395">_xlfn.IFS(AB2395 &lt;=29, "Young Adult", AB2395 &lt;=44, "Adult", AB2395 &lt;=59, "Middle Age", AB2395 &gt; 59, "Old")</f>
        <v>Middle Age</v>
      </c>
      <c r="AD2395">
        <f t="shared" ca="1" si="74"/>
        <v>7</v>
      </c>
      <c r="AE2395" t="str" cm="1">
        <f t="array" ref="AE2395">_xlfn.IFS(S2395 &lt; 3, "Low", S2395 &lt;= 4, "Medium", S2395 &gt; 4, "High")</f>
        <v>Low</v>
      </c>
      <c r="AF2395" t="str" cm="1">
        <f t="array" ref="AF2395">_xlfn.IFS(T2395 &lt; 3, "Unsatisfied", T2395 &lt;= 4, "Neutral", T2395 &gt; 4, "Satisfied" )</f>
        <v>Neutral</v>
      </c>
      <c r="AG2395" t="str" cm="1">
        <f t="array" ref="AG2395">_xlfn.IFS(Q2395 &lt; 3, "Needs Improvement", Q2395 &lt;= 4, "Good", Q2395 &gt; 4, "Excellent" )</f>
        <v>Good</v>
      </c>
      <c r="AH2395" t="str">
        <f t="shared" si="75"/>
        <v>Needs Improvement</v>
      </c>
    </row>
    <row r="2396" spans="1:34" x14ac:dyDescent="0.35">
      <c r="A2396">
        <v>2928</v>
      </c>
      <c r="B2396" s="1">
        <v>44206</v>
      </c>
      <c r="C2396" t="s">
        <v>106</v>
      </c>
      <c r="D2396" t="s">
        <v>87</v>
      </c>
      <c r="E2396" t="s">
        <v>30</v>
      </c>
      <c r="F2396" t="s">
        <v>55</v>
      </c>
      <c r="G2396" t="s">
        <v>56</v>
      </c>
      <c r="H2396" t="s">
        <v>46</v>
      </c>
      <c r="I2396" t="s">
        <v>34</v>
      </c>
      <c r="J2396" t="s">
        <v>65</v>
      </c>
      <c r="K2396" s="1">
        <v>26401</v>
      </c>
      <c r="L2396" t="s">
        <v>36</v>
      </c>
      <c r="M2396" t="s">
        <v>37</v>
      </c>
      <c r="N2396" t="s">
        <v>49</v>
      </c>
      <c r="O2396" t="s">
        <v>77</v>
      </c>
      <c r="P2396" t="s">
        <v>40</v>
      </c>
      <c r="Q2396">
        <v>5</v>
      </c>
      <c r="R2396" s="1">
        <v>44801</v>
      </c>
      <c r="S2396">
        <v>5</v>
      </c>
      <c r="T2396">
        <v>4</v>
      </c>
      <c r="U2396">
        <v>1</v>
      </c>
      <c r="V2396" s="1">
        <v>45098</v>
      </c>
      <c r="W2396" t="s">
        <v>92</v>
      </c>
      <c r="X2396" t="s">
        <v>51</v>
      </c>
      <c r="Y2396" t="s">
        <v>52</v>
      </c>
      <c r="Z2396">
        <v>2</v>
      </c>
      <c r="AA2396">
        <v>175.63</v>
      </c>
      <c r="AB2396">
        <v>49</v>
      </c>
      <c r="AC2396" t="str" cm="1">
        <f t="array" ref="AC2396">_xlfn.IFS(AB2396 &lt;=29, "Young Adult", AB2396 &lt;=44, "Adult", AB2396 &lt;=59, "Middle Age", AB2396 &gt; 59, "Old")</f>
        <v>Middle Age</v>
      </c>
      <c r="AD2396">
        <f t="shared" ca="1" si="74"/>
        <v>5</v>
      </c>
      <c r="AE2396" t="str" cm="1">
        <f t="array" ref="AE2396">_xlfn.IFS(S2396 &lt; 3, "Low", S2396 &lt;= 4, "Medium", S2396 &gt; 4, "High")</f>
        <v>High</v>
      </c>
      <c r="AF2396" t="str" cm="1">
        <f t="array" ref="AF2396">_xlfn.IFS(T2396 &lt; 3, "Unsatisfied", T2396 &lt;= 4, "Neutral", T2396 &gt; 4, "Satisfied" )</f>
        <v>Neutral</v>
      </c>
      <c r="AG2396" t="str" cm="1">
        <f t="array" ref="AG2396">_xlfn.IFS(Q2396 &lt; 3, "Needs Improvement", Q2396 &lt;= 4, "Good", Q2396 &gt; 4, "Excellent" )</f>
        <v>Excellent</v>
      </c>
      <c r="AH2396" t="str">
        <f t="shared" si="75"/>
        <v>Needs Improvement</v>
      </c>
    </row>
    <row r="2397" spans="1:34" x14ac:dyDescent="0.35">
      <c r="A2397">
        <v>2929</v>
      </c>
      <c r="B2397" s="1">
        <v>44062</v>
      </c>
      <c r="C2397" t="s">
        <v>106</v>
      </c>
      <c r="D2397" t="s">
        <v>64</v>
      </c>
      <c r="E2397" t="s">
        <v>108</v>
      </c>
      <c r="F2397" t="s">
        <v>55</v>
      </c>
      <c r="G2397" t="s">
        <v>56</v>
      </c>
      <c r="H2397" t="s">
        <v>33</v>
      </c>
      <c r="I2397" t="s">
        <v>34</v>
      </c>
      <c r="J2397" t="s">
        <v>70</v>
      </c>
      <c r="K2397" s="1">
        <v>31568</v>
      </c>
      <c r="L2397" t="s">
        <v>36</v>
      </c>
      <c r="M2397" t="s">
        <v>37</v>
      </c>
      <c r="N2397" t="s">
        <v>38</v>
      </c>
      <c r="O2397" t="s">
        <v>39</v>
      </c>
      <c r="P2397" t="s">
        <v>98</v>
      </c>
      <c r="Q2397">
        <v>2</v>
      </c>
      <c r="R2397" s="1">
        <v>44954</v>
      </c>
      <c r="S2397">
        <v>1</v>
      </c>
      <c r="T2397">
        <v>3</v>
      </c>
      <c r="U2397">
        <v>4</v>
      </c>
      <c r="V2397" s="1">
        <v>44827</v>
      </c>
      <c r="W2397" t="s">
        <v>62</v>
      </c>
      <c r="X2397" t="s">
        <v>42</v>
      </c>
      <c r="Y2397" t="s">
        <v>73</v>
      </c>
      <c r="Z2397">
        <v>5</v>
      </c>
      <c r="AA2397">
        <v>120.14</v>
      </c>
      <c r="AB2397">
        <v>34</v>
      </c>
      <c r="AC2397" t="str" cm="1">
        <f t="array" ref="AC2397">_xlfn.IFS(AB2397 &lt;=29, "Young Adult", AB2397 &lt;=44, "Adult", AB2397 &lt;=59, "Middle Age", AB2397 &gt; 59, "Old")</f>
        <v>Adult</v>
      </c>
      <c r="AD2397">
        <f t="shared" ca="1" si="74"/>
        <v>5</v>
      </c>
      <c r="AE2397" t="str" cm="1">
        <f t="array" ref="AE2397">_xlfn.IFS(S2397 &lt; 3, "Low", S2397 &lt;= 4, "Medium", S2397 &gt; 4, "High")</f>
        <v>Low</v>
      </c>
      <c r="AF2397" t="str" cm="1">
        <f t="array" ref="AF2397">_xlfn.IFS(T2397 &lt; 3, "Unsatisfied", T2397 &lt;= 4, "Neutral", T2397 &gt; 4, "Satisfied" )</f>
        <v>Neutral</v>
      </c>
      <c r="AG2397" t="str" cm="1">
        <f t="array" ref="AG2397">_xlfn.IFS(Q2397 &lt; 3, "Needs Improvement", Q2397 &lt;= 4, "Good", Q2397 &gt; 4, "Excellent" )</f>
        <v>Needs Improvement</v>
      </c>
      <c r="AH2397" t="str">
        <f t="shared" si="75"/>
        <v>Needs Improvement</v>
      </c>
    </row>
    <row r="2398" spans="1:34" x14ac:dyDescent="0.35">
      <c r="A2398">
        <v>2930</v>
      </c>
      <c r="B2398" s="1">
        <v>45037</v>
      </c>
      <c r="C2398" t="s">
        <v>106</v>
      </c>
      <c r="D2398" t="s">
        <v>94</v>
      </c>
      <c r="E2398" t="s">
        <v>30</v>
      </c>
      <c r="F2398" t="s">
        <v>46</v>
      </c>
      <c r="G2398" t="s">
        <v>45</v>
      </c>
      <c r="H2398" t="s">
        <v>55</v>
      </c>
      <c r="I2398" t="s">
        <v>34</v>
      </c>
      <c r="J2398" t="s">
        <v>103</v>
      </c>
      <c r="K2398" s="1">
        <v>36239</v>
      </c>
      <c r="L2398" t="s">
        <v>36</v>
      </c>
      <c r="M2398" t="s">
        <v>37</v>
      </c>
      <c r="N2398" t="s">
        <v>72</v>
      </c>
      <c r="O2398" t="s">
        <v>39</v>
      </c>
      <c r="P2398" t="s">
        <v>78</v>
      </c>
      <c r="Q2398">
        <v>2</v>
      </c>
      <c r="R2398" s="1">
        <v>45096</v>
      </c>
      <c r="S2398">
        <v>1</v>
      </c>
      <c r="T2398">
        <v>4</v>
      </c>
      <c r="U2398">
        <v>2</v>
      </c>
      <c r="V2398" s="1">
        <v>44980</v>
      </c>
      <c r="W2398" t="s">
        <v>68</v>
      </c>
      <c r="X2398" t="s">
        <v>51</v>
      </c>
      <c r="Y2398" t="s">
        <v>43</v>
      </c>
      <c r="Z2398">
        <v>5</v>
      </c>
      <c r="AA2398">
        <v>871.29</v>
      </c>
      <c r="AB2398">
        <v>24</v>
      </c>
      <c r="AC2398" t="str" cm="1">
        <f t="array" ref="AC2398">_xlfn.IFS(AB2398 &lt;=29, "Young Adult", AB2398 &lt;=44, "Adult", AB2398 &lt;=59, "Middle Age", AB2398 &gt; 59, "Old")</f>
        <v>Young Adult</v>
      </c>
      <c r="AD2398">
        <f t="shared" ca="1" si="74"/>
        <v>3</v>
      </c>
      <c r="AE2398" t="str" cm="1">
        <f t="array" ref="AE2398">_xlfn.IFS(S2398 &lt; 3, "Low", S2398 &lt;= 4, "Medium", S2398 &gt; 4, "High")</f>
        <v>Low</v>
      </c>
      <c r="AF2398" t="str" cm="1">
        <f t="array" ref="AF2398">_xlfn.IFS(T2398 &lt; 3, "Unsatisfied", T2398 &lt;= 4, "Neutral", T2398 &gt; 4, "Satisfied" )</f>
        <v>Neutral</v>
      </c>
      <c r="AG2398" t="str" cm="1">
        <f t="array" ref="AG2398">_xlfn.IFS(Q2398 &lt; 3, "Needs Improvement", Q2398 &lt;= 4, "Good", Q2398 &gt; 4, "Excellent" )</f>
        <v>Needs Improvement</v>
      </c>
      <c r="AH2398" t="str">
        <f t="shared" si="75"/>
        <v>Needs Improvement</v>
      </c>
    </row>
    <row r="2399" spans="1:34" x14ac:dyDescent="0.35">
      <c r="A2399">
        <v>2931</v>
      </c>
      <c r="B2399" s="1">
        <v>43859</v>
      </c>
      <c r="C2399" t="s">
        <v>28</v>
      </c>
      <c r="D2399" t="s">
        <v>87</v>
      </c>
      <c r="E2399" t="s">
        <v>108</v>
      </c>
      <c r="F2399" t="s">
        <v>55</v>
      </c>
      <c r="G2399" t="s">
        <v>56</v>
      </c>
      <c r="H2399" t="s">
        <v>33</v>
      </c>
      <c r="I2399" t="s">
        <v>34</v>
      </c>
      <c r="J2399" t="s">
        <v>70</v>
      </c>
      <c r="K2399" s="1">
        <v>25395</v>
      </c>
      <c r="L2399" t="s">
        <v>36</v>
      </c>
      <c r="M2399" t="s">
        <v>48</v>
      </c>
      <c r="N2399" t="s">
        <v>49</v>
      </c>
      <c r="O2399" t="s">
        <v>61</v>
      </c>
      <c r="P2399" t="s">
        <v>78</v>
      </c>
      <c r="Q2399">
        <v>2</v>
      </c>
      <c r="R2399" s="1">
        <v>44824</v>
      </c>
      <c r="S2399">
        <v>5</v>
      </c>
      <c r="T2399">
        <v>4</v>
      </c>
      <c r="U2399">
        <v>4</v>
      </c>
      <c r="V2399" s="1">
        <v>45130</v>
      </c>
      <c r="W2399" t="s">
        <v>41</v>
      </c>
      <c r="X2399" t="s">
        <v>51</v>
      </c>
      <c r="Y2399" t="s">
        <v>73</v>
      </c>
      <c r="Z2399">
        <v>1</v>
      </c>
      <c r="AA2399">
        <v>485.84</v>
      </c>
      <c r="AB2399">
        <v>51</v>
      </c>
      <c r="AC2399" t="str" cm="1">
        <f t="array" ref="AC2399">_xlfn.IFS(AB2399 &lt;=29, "Young Adult", AB2399 &lt;=44, "Adult", AB2399 &lt;=59, "Middle Age", AB2399 &gt; 59, "Old")</f>
        <v>Middle Age</v>
      </c>
      <c r="AD2399">
        <f t="shared" ca="1" si="74"/>
        <v>6</v>
      </c>
      <c r="AE2399" t="str" cm="1">
        <f t="array" ref="AE2399">_xlfn.IFS(S2399 &lt; 3, "Low", S2399 &lt;= 4, "Medium", S2399 &gt; 4, "High")</f>
        <v>High</v>
      </c>
      <c r="AF2399" t="str" cm="1">
        <f t="array" ref="AF2399">_xlfn.IFS(T2399 &lt; 3, "Unsatisfied", T2399 &lt;= 4, "Neutral", T2399 &gt; 4, "Satisfied" )</f>
        <v>Neutral</v>
      </c>
      <c r="AG2399" t="str" cm="1">
        <f t="array" ref="AG2399">_xlfn.IFS(Q2399 &lt; 3, "Needs Improvement", Q2399 &lt;= 4, "Good", Q2399 &gt; 4, "Excellent" )</f>
        <v>Needs Improvement</v>
      </c>
      <c r="AH2399" t="str">
        <f t="shared" si="75"/>
        <v>Needs Improvement</v>
      </c>
    </row>
    <row r="2400" spans="1:34" x14ac:dyDescent="0.35">
      <c r="A2400">
        <v>2932</v>
      </c>
      <c r="B2400" s="1">
        <v>44427</v>
      </c>
      <c r="C2400" t="s">
        <v>28</v>
      </c>
      <c r="D2400" t="s">
        <v>64</v>
      </c>
      <c r="E2400" t="s">
        <v>108</v>
      </c>
      <c r="F2400" t="s">
        <v>46</v>
      </c>
      <c r="G2400" t="s">
        <v>45</v>
      </c>
      <c r="H2400" t="s">
        <v>55</v>
      </c>
      <c r="I2400" t="s">
        <v>34</v>
      </c>
      <c r="J2400" t="s">
        <v>35</v>
      </c>
      <c r="K2400" s="1">
        <v>17545</v>
      </c>
      <c r="L2400" t="s">
        <v>36</v>
      </c>
      <c r="M2400" t="s">
        <v>48</v>
      </c>
      <c r="N2400" t="s">
        <v>49</v>
      </c>
      <c r="O2400" t="s">
        <v>39</v>
      </c>
      <c r="P2400" t="s">
        <v>40</v>
      </c>
      <c r="Q2400">
        <v>4</v>
      </c>
      <c r="R2400" s="1">
        <v>45044</v>
      </c>
      <c r="S2400">
        <v>4</v>
      </c>
      <c r="T2400">
        <v>4</v>
      </c>
      <c r="U2400">
        <v>3</v>
      </c>
      <c r="V2400" s="1">
        <v>45063</v>
      </c>
      <c r="W2400" t="s">
        <v>92</v>
      </c>
      <c r="X2400" t="s">
        <v>51</v>
      </c>
      <c r="Y2400" t="s">
        <v>63</v>
      </c>
      <c r="Z2400">
        <v>2</v>
      </c>
      <c r="AA2400">
        <v>275.36</v>
      </c>
      <c r="AB2400">
        <v>73</v>
      </c>
      <c r="AC2400" t="str" cm="1">
        <f t="array" ref="AC2400">_xlfn.IFS(AB2400 &lt;=29, "Young Adult", AB2400 &lt;=44, "Adult", AB2400 &lt;=59, "Middle Age", AB2400 &gt; 59, "Old")</f>
        <v>Old</v>
      </c>
      <c r="AD2400">
        <f t="shared" ca="1" si="74"/>
        <v>4</v>
      </c>
      <c r="AE2400" t="str" cm="1">
        <f t="array" ref="AE2400">_xlfn.IFS(S2400 &lt; 3, "Low", S2400 &lt;= 4, "Medium", S2400 &gt; 4, "High")</f>
        <v>Medium</v>
      </c>
      <c r="AF2400" t="str" cm="1">
        <f t="array" ref="AF2400">_xlfn.IFS(T2400 &lt; 3, "Unsatisfied", T2400 &lt;= 4, "Neutral", T2400 &gt; 4, "Satisfied" )</f>
        <v>Neutral</v>
      </c>
      <c r="AG2400" t="str" cm="1">
        <f t="array" ref="AG2400">_xlfn.IFS(Q2400 &lt; 3, "Needs Improvement", Q2400 &lt;= 4, "Good", Q2400 &gt; 4, "Excellent" )</f>
        <v>Good</v>
      </c>
      <c r="AH2400" t="str">
        <f t="shared" si="75"/>
        <v>Effective</v>
      </c>
    </row>
    <row r="2401" spans="1:34" x14ac:dyDescent="0.35">
      <c r="A2401">
        <v>2933</v>
      </c>
      <c r="B2401" s="1">
        <v>44273</v>
      </c>
      <c r="C2401" t="s">
        <v>28</v>
      </c>
      <c r="D2401" t="s">
        <v>94</v>
      </c>
      <c r="E2401" t="s">
        <v>30</v>
      </c>
      <c r="F2401" t="s">
        <v>55</v>
      </c>
      <c r="G2401" t="s">
        <v>45</v>
      </c>
      <c r="H2401" t="s">
        <v>46</v>
      </c>
      <c r="I2401" t="s">
        <v>34</v>
      </c>
      <c r="J2401" t="s">
        <v>101</v>
      </c>
      <c r="K2401" s="1">
        <v>17970</v>
      </c>
      <c r="L2401" t="s">
        <v>36</v>
      </c>
      <c r="M2401" t="s">
        <v>48</v>
      </c>
      <c r="N2401" t="s">
        <v>38</v>
      </c>
      <c r="O2401" t="s">
        <v>61</v>
      </c>
      <c r="P2401" t="s">
        <v>98</v>
      </c>
      <c r="Q2401">
        <v>1</v>
      </c>
      <c r="R2401" s="1">
        <v>45048</v>
      </c>
      <c r="S2401">
        <v>3</v>
      </c>
      <c r="T2401">
        <v>1</v>
      </c>
      <c r="U2401">
        <v>4</v>
      </c>
      <c r="V2401" s="1">
        <v>45109</v>
      </c>
      <c r="W2401" t="s">
        <v>92</v>
      </c>
      <c r="X2401" t="s">
        <v>51</v>
      </c>
      <c r="Y2401" t="s">
        <v>52</v>
      </c>
      <c r="Z2401">
        <v>3</v>
      </c>
      <c r="AA2401">
        <v>933.67</v>
      </c>
      <c r="AB2401">
        <v>72</v>
      </c>
      <c r="AC2401" t="str" cm="1">
        <f t="array" ref="AC2401">_xlfn.IFS(AB2401 &lt;=29, "Young Adult", AB2401 &lt;=44, "Adult", AB2401 &lt;=59, "Middle Age", AB2401 &gt; 59, "Old")</f>
        <v>Old</v>
      </c>
      <c r="AD2401">
        <f t="shared" ca="1" si="74"/>
        <v>5</v>
      </c>
      <c r="AE2401" t="str" cm="1">
        <f t="array" ref="AE2401">_xlfn.IFS(S2401 &lt; 3, "Low", S2401 &lt;= 4, "Medium", S2401 &gt; 4, "High")</f>
        <v>Medium</v>
      </c>
      <c r="AF2401" t="str" cm="1">
        <f t="array" ref="AF2401">_xlfn.IFS(T2401 &lt; 3, "Unsatisfied", T2401 &lt;= 4, "Neutral", T2401 &gt; 4, "Satisfied" )</f>
        <v>Unsatisfied</v>
      </c>
      <c r="AG2401" t="str" cm="1">
        <f t="array" ref="AG2401">_xlfn.IFS(Q2401 &lt; 3, "Needs Improvement", Q2401 &lt;= 4, "Good", Q2401 &gt; 4, "Excellent" )</f>
        <v>Needs Improvement</v>
      </c>
      <c r="AH2401" t="str">
        <f t="shared" si="75"/>
        <v>Needs Improvement</v>
      </c>
    </row>
    <row r="2402" spans="1:34" x14ac:dyDescent="0.35">
      <c r="A2402">
        <v>2934</v>
      </c>
      <c r="B2402" s="1">
        <v>44493</v>
      </c>
      <c r="C2402" t="s">
        <v>28</v>
      </c>
      <c r="D2402" t="s">
        <v>74</v>
      </c>
      <c r="E2402" t="s">
        <v>30</v>
      </c>
      <c r="F2402" t="s">
        <v>31</v>
      </c>
      <c r="G2402" t="s">
        <v>56</v>
      </c>
      <c r="H2402" t="s">
        <v>33</v>
      </c>
      <c r="I2402" t="s">
        <v>34</v>
      </c>
      <c r="J2402" t="s">
        <v>70</v>
      </c>
      <c r="K2402" s="1">
        <v>23329</v>
      </c>
      <c r="L2402" t="s">
        <v>36</v>
      </c>
      <c r="M2402" t="s">
        <v>48</v>
      </c>
      <c r="N2402" t="s">
        <v>84</v>
      </c>
      <c r="O2402" t="s">
        <v>39</v>
      </c>
      <c r="P2402" t="s">
        <v>40</v>
      </c>
      <c r="Q2402">
        <v>2</v>
      </c>
      <c r="R2402" s="1">
        <v>44881</v>
      </c>
      <c r="S2402">
        <v>4</v>
      </c>
      <c r="T2402">
        <v>3</v>
      </c>
      <c r="U2402">
        <v>1</v>
      </c>
      <c r="V2402" s="1">
        <v>44999</v>
      </c>
      <c r="W2402" t="s">
        <v>68</v>
      </c>
      <c r="X2402" t="s">
        <v>42</v>
      </c>
      <c r="Y2402" t="s">
        <v>73</v>
      </c>
      <c r="Z2402">
        <v>4</v>
      </c>
      <c r="AA2402">
        <v>927.08</v>
      </c>
      <c r="AB2402">
        <v>58</v>
      </c>
      <c r="AC2402" t="str" cm="1">
        <f t="array" ref="AC2402">_xlfn.IFS(AB2402 &lt;=29, "Young Adult", AB2402 &lt;=44, "Adult", AB2402 &lt;=59, "Middle Age", AB2402 &gt; 59, "Old")</f>
        <v>Middle Age</v>
      </c>
      <c r="AD2402">
        <f t="shared" ca="1" si="74"/>
        <v>4</v>
      </c>
      <c r="AE2402" t="str" cm="1">
        <f t="array" ref="AE2402">_xlfn.IFS(S2402 &lt; 3, "Low", S2402 &lt;= 4, "Medium", S2402 &gt; 4, "High")</f>
        <v>Medium</v>
      </c>
      <c r="AF2402" t="str" cm="1">
        <f t="array" ref="AF2402">_xlfn.IFS(T2402 &lt; 3, "Unsatisfied", T2402 &lt;= 4, "Neutral", T2402 &gt; 4, "Satisfied" )</f>
        <v>Neutral</v>
      </c>
      <c r="AG2402" t="str" cm="1">
        <f t="array" ref="AG2402">_xlfn.IFS(Q2402 &lt; 3, "Needs Improvement", Q2402 &lt;= 4, "Good", Q2402 &gt; 4, "Excellent" )</f>
        <v>Needs Improvement</v>
      </c>
      <c r="AH2402" t="str">
        <f t="shared" si="75"/>
        <v>Needs Improvement</v>
      </c>
    </row>
    <row r="2403" spans="1:34" x14ac:dyDescent="0.35">
      <c r="A2403">
        <v>2935</v>
      </c>
      <c r="B2403" s="1">
        <v>44107</v>
      </c>
      <c r="C2403" t="s">
        <v>28</v>
      </c>
      <c r="D2403" t="s">
        <v>81</v>
      </c>
      <c r="E2403" t="s">
        <v>30</v>
      </c>
      <c r="F2403" t="s">
        <v>31</v>
      </c>
      <c r="G2403" t="s">
        <v>56</v>
      </c>
      <c r="H2403" t="s">
        <v>46</v>
      </c>
      <c r="I2403" t="s">
        <v>34</v>
      </c>
      <c r="J2403" t="s">
        <v>101</v>
      </c>
      <c r="K2403" s="1">
        <v>35042</v>
      </c>
      <c r="L2403" t="s">
        <v>36</v>
      </c>
      <c r="M2403" t="s">
        <v>48</v>
      </c>
      <c r="N2403" t="s">
        <v>38</v>
      </c>
      <c r="O2403" t="s">
        <v>77</v>
      </c>
      <c r="P2403" t="s">
        <v>40</v>
      </c>
      <c r="Q2403">
        <v>5</v>
      </c>
      <c r="R2403" s="1">
        <v>44971</v>
      </c>
      <c r="S2403">
        <v>5</v>
      </c>
      <c r="T2403">
        <v>1</v>
      </c>
      <c r="U2403">
        <v>1</v>
      </c>
      <c r="V2403" s="1">
        <v>45132</v>
      </c>
      <c r="W2403" t="s">
        <v>92</v>
      </c>
      <c r="X2403" t="s">
        <v>51</v>
      </c>
      <c r="Y2403" t="s">
        <v>73</v>
      </c>
      <c r="Z2403">
        <v>4</v>
      </c>
      <c r="AA2403">
        <v>395.52</v>
      </c>
      <c r="AB2403">
        <v>25</v>
      </c>
      <c r="AC2403" t="str" cm="1">
        <f t="array" ref="AC2403">_xlfn.IFS(AB2403 &lt;=29, "Young Adult", AB2403 &lt;=44, "Adult", AB2403 &lt;=59, "Middle Age", AB2403 &gt; 59, "Old")</f>
        <v>Young Adult</v>
      </c>
      <c r="AD2403">
        <f t="shared" ca="1" si="74"/>
        <v>5</v>
      </c>
      <c r="AE2403" t="str" cm="1">
        <f t="array" ref="AE2403">_xlfn.IFS(S2403 &lt; 3, "Low", S2403 &lt;= 4, "Medium", S2403 &gt; 4, "High")</f>
        <v>High</v>
      </c>
      <c r="AF2403" t="str" cm="1">
        <f t="array" ref="AF2403">_xlfn.IFS(T2403 &lt; 3, "Unsatisfied", T2403 &lt;= 4, "Neutral", T2403 &gt; 4, "Satisfied" )</f>
        <v>Unsatisfied</v>
      </c>
      <c r="AG2403" t="str" cm="1">
        <f t="array" ref="AG2403">_xlfn.IFS(Q2403 &lt; 3, "Needs Improvement", Q2403 &lt;= 4, "Good", Q2403 &gt; 4, "Excellent" )</f>
        <v>Excellent</v>
      </c>
      <c r="AH2403" t="str">
        <f t="shared" si="75"/>
        <v>Highly Effective</v>
      </c>
    </row>
    <row r="2404" spans="1:34" x14ac:dyDescent="0.35">
      <c r="A2404">
        <v>2936</v>
      </c>
      <c r="B2404" s="1">
        <v>44978</v>
      </c>
      <c r="C2404" t="s">
        <v>28</v>
      </c>
      <c r="D2404" t="s">
        <v>54</v>
      </c>
      <c r="E2404" t="s">
        <v>30</v>
      </c>
      <c r="F2404" t="s">
        <v>31</v>
      </c>
      <c r="G2404" t="s">
        <v>32</v>
      </c>
      <c r="H2404" t="s">
        <v>46</v>
      </c>
      <c r="I2404" t="s">
        <v>34</v>
      </c>
      <c r="J2404" t="s">
        <v>65</v>
      </c>
      <c r="K2404" s="1">
        <v>30940</v>
      </c>
      <c r="L2404" t="s">
        <v>36</v>
      </c>
      <c r="M2404" t="s">
        <v>48</v>
      </c>
      <c r="N2404" t="s">
        <v>84</v>
      </c>
      <c r="O2404" t="s">
        <v>67</v>
      </c>
      <c r="P2404" t="s">
        <v>98</v>
      </c>
      <c r="Q2404">
        <v>1</v>
      </c>
      <c r="R2404" s="1">
        <v>44822</v>
      </c>
      <c r="S2404">
        <v>4</v>
      </c>
      <c r="T2404">
        <v>3</v>
      </c>
      <c r="U2404">
        <v>1</v>
      </c>
      <c r="V2404" s="1">
        <v>44918</v>
      </c>
      <c r="W2404" t="s">
        <v>41</v>
      </c>
      <c r="X2404" t="s">
        <v>42</v>
      </c>
      <c r="Y2404" t="s">
        <v>63</v>
      </c>
      <c r="Z2404">
        <v>3</v>
      </c>
      <c r="AA2404">
        <v>123.26</v>
      </c>
      <c r="AB2404">
        <v>39</v>
      </c>
      <c r="AC2404" t="str" cm="1">
        <f t="array" ref="AC2404">_xlfn.IFS(AB2404 &lt;=29, "Young Adult", AB2404 &lt;=44, "Adult", AB2404 &lt;=59, "Middle Age", AB2404 &gt; 59, "Old")</f>
        <v>Adult</v>
      </c>
      <c r="AD2404">
        <f t="shared" ca="1" si="74"/>
        <v>3</v>
      </c>
      <c r="AE2404" t="str" cm="1">
        <f t="array" ref="AE2404">_xlfn.IFS(S2404 &lt; 3, "Low", S2404 &lt;= 4, "Medium", S2404 &gt; 4, "High")</f>
        <v>Medium</v>
      </c>
      <c r="AF2404" t="str" cm="1">
        <f t="array" ref="AF2404">_xlfn.IFS(T2404 &lt; 3, "Unsatisfied", T2404 &lt;= 4, "Neutral", T2404 &gt; 4, "Satisfied" )</f>
        <v>Neutral</v>
      </c>
      <c r="AG2404" t="str" cm="1">
        <f t="array" ref="AG2404">_xlfn.IFS(Q2404 &lt; 3, "Needs Improvement", Q2404 &lt;= 4, "Good", Q2404 &gt; 4, "Excellent" )</f>
        <v>Needs Improvement</v>
      </c>
      <c r="AH2404" t="str">
        <f t="shared" si="75"/>
        <v>Needs Improvement</v>
      </c>
    </row>
    <row r="2405" spans="1:34" x14ac:dyDescent="0.35">
      <c r="A2405">
        <v>2937</v>
      </c>
      <c r="B2405" s="1">
        <v>44044</v>
      </c>
      <c r="C2405" t="s">
        <v>28</v>
      </c>
      <c r="D2405" t="s">
        <v>69</v>
      </c>
      <c r="E2405" t="s">
        <v>30</v>
      </c>
      <c r="F2405" t="s">
        <v>31</v>
      </c>
      <c r="G2405" t="s">
        <v>45</v>
      </c>
      <c r="H2405" t="s">
        <v>33</v>
      </c>
      <c r="I2405" t="s">
        <v>34</v>
      </c>
      <c r="J2405" t="s">
        <v>105</v>
      </c>
      <c r="K2405" s="1">
        <v>19198</v>
      </c>
      <c r="L2405" t="s">
        <v>36</v>
      </c>
      <c r="M2405" t="s">
        <v>48</v>
      </c>
      <c r="N2405" t="s">
        <v>72</v>
      </c>
      <c r="O2405" t="s">
        <v>67</v>
      </c>
      <c r="P2405" t="s">
        <v>98</v>
      </c>
      <c r="Q2405">
        <v>2</v>
      </c>
      <c r="R2405" s="1">
        <v>44904</v>
      </c>
      <c r="S2405">
        <v>1</v>
      </c>
      <c r="T2405">
        <v>4</v>
      </c>
      <c r="U2405">
        <v>4</v>
      </c>
      <c r="V2405" s="1">
        <v>45132</v>
      </c>
      <c r="W2405" t="s">
        <v>41</v>
      </c>
      <c r="X2405" t="s">
        <v>42</v>
      </c>
      <c r="Y2405" t="s">
        <v>63</v>
      </c>
      <c r="Z2405">
        <v>3</v>
      </c>
      <c r="AA2405">
        <v>198.45</v>
      </c>
      <c r="AB2405">
        <v>68</v>
      </c>
      <c r="AC2405" t="str" cm="1">
        <f t="array" ref="AC2405">_xlfn.IFS(AB2405 &lt;=29, "Young Adult", AB2405 &lt;=44, "Adult", AB2405 &lt;=59, "Middle Age", AB2405 &gt; 59, "Old")</f>
        <v>Old</v>
      </c>
      <c r="AD2405">
        <f t="shared" ca="1" si="74"/>
        <v>5</v>
      </c>
      <c r="AE2405" t="str" cm="1">
        <f t="array" ref="AE2405">_xlfn.IFS(S2405 &lt; 3, "Low", S2405 &lt;= 4, "Medium", S2405 &gt; 4, "High")</f>
        <v>Low</v>
      </c>
      <c r="AF2405" t="str" cm="1">
        <f t="array" ref="AF2405">_xlfn.IFS(T2405 &lt; 3, "Unsatisfied", T2405 &lt;= 4, "Neutral", T2405 &gt; 4, "Satisfied" )</f>
        <v>Neutral</v>
      </c>
      <c r="AG2405" t="str" cm="1">
        <f t="array" ref="AG2405">_xlfn.IFS(Q2405 &lt; 3, "Needs Improvement", Q2405 &lt;= 4, "Good", Q2405 &gt; 4, "Excellent" )</f>
        <v>Needs Improvement</v>
      </c>
      <c r="AH2405" t="str">
        <f t="shared" si="75"/>
        <v>Needs Improvement</v>
      </c>
    </row>
    <row r="2406" spans="1:34" x14ac:dyDescent="0.35">
      <c r="A2406">
        <v>2938</v>
      </c>
      <c r="B2406" s="1">
        <v>44934</v>
      </c>
      <c r="C2406" t="s">
        <v>28</v>
      </c>
      <c r="D2406" t="s">
        <v>29</v>
      </c>
      <c r="E2406" t="s">
        <v>30</v>
      </c>
      <c r="F2406" t="s">
        <v>55</v>
      </c>
      <c r="G2406" t="s">
        <v>32</v>
      </c>
      <c r="H2406" t="s">
        <v>55</v>
      </c>
      <c r="I2406" t="s">
        <v>34</v>
      </c>
      <c r="J2406" t="s">
        <v>47</v>
      </c>
      <c r="K2406" s="1">
        <v>26644</v>
      </c>
      <c r="L2406" t="s">
        <v>36</v>
      </c>
      <c r="M2406" t="s">
        <v>48</v>
      </c>
      <c r="N2406" t="s">
        <v>38</v>
      </c>
      <c r="O2406" t="s">
        <v>67</v>
      </c>
      <c r="P2406" t="s">
        <v>98</v>
      </c>
      <c r="Q2406">
        <v>1</v>
      </c>
      <c r="R2406" s="1">
        <v>44956</v>
      </c>
      <c r="S2406">
        <v>2</v>
      </c>
      <c r="T2406">
        <v>5</v>
      </c>
      <c r="U2406">
        <v>1</v>
      </c>
      <c r="V2406" s="1">
        <v>45064</v>
      </c>
      <c r="W2406" t="s">
        <v>92</v>
      </c>
      <c r="X2406" t="s">
        <v>42</v>
      </c>
      <c r="Y2406" t="s">
        <v>73</v>
      </c>
      <c r="Z2406">
        <v>2</v>
      </c>
      <c r="AA2406">
        <v>478.07</v>
      </c>
      <c r="AB2406">
        <v>51</v>
      </c>
      <c r="AC2406" t="str" cm="1">
        <f t="array" ref="AC2406">_xlfn.IFS(AB2406 &lt;=29, "Young Adult", AB2406 &lt;=44, "Adult", AB2406 &lt;=59, "Middle Age", AB2406 &gt; 59, "Old")</f>
        <v>Middle Age</v>
      </c>
      <c r="AD2406">
        <f t="shared" ca="1" si="74"/>
        <v>3</v>
      </c>
      <c r="AE2406" t="str" cm="1">
        <f t="array" ref="AE2406">_xlfn.IFS(S2406 &lt; 3, "Low", S2406 &lt;= 4, "Medium", S2406 &gt; 4, "High")</f>
        <v>Low</v>
      </c>
      <c r="AF2406" t="str" cm="1">
        <f t="array" ref="AF2406">_xlfn.IFS(T2406 &lt; 3, "Unsatisfied", T2406 &lt;= 4, "Neutral", T2406 &gt; 4, "Satisfied" )</f>
        <v>Satisfied</v>
      </c>
      <c r="AG2406" t="str" cm="1">
        <f t="array" ref="AG2406">_xlfn.IFS(Q2406 &lt; 3, "Needs Improvement", Q2406 &lt;= 4, "Good", Q2406 &gt; 4, "Excellent" )</f>
        <v>Needs Improvement</v>
      </c>
      <c r="AH2406" t="str">
        <f t="shared" si="75"/>
        <v>Needs Improvement</v>
      </c>
    </row>
    <row r="2407" spans="1:34" x14ac:dyDescent="0.35">
      <c r="A2407">
        <v>2939</v>
      </c>
      <c r="B2407" s="1">
        <v>44768</v>
      </c>
      <c r="C2407" t="s">
        <v>28</v>
      </c>
      <c r="D2407" t="s">
        <v>85</v>
      </c>
      <c r="E2407" t="s">
        <v>30</v>
      </c>
      <c r="F2407" t="s">
        <v>31</v>
      </c>
      <c r="G2407" t="s">
        <v>56</v>
      </c>
      <c r="H2407" t="s">
        <v>55</v>
      </c>
      <c r="I2407" t="s">
        <v>34</v>
      </c>
      <c r="J2407" t="s">
        <v>75</v>
      </c>
      <c r="K2407" s="1">
        <v>29425</v>
      </c>
      <c r="L2407" t="s">
        <v>36</v>
      </c>
      <c r="M2407" t="s">
        <v>37</v>
      </c>
      <c r="N2407" t="s">
        <v>49</v>
      </c>
      <c r="O2407" t="s">
        <v>61</v>
      </c>
      <c r="P2407" t="s">
        <v>98</v>
      </c>
      <c r="Q2407">
        <v>2</v>
      </c>
      <c r="R2407" s="1">
        <v>45029</v>
      </c>
      <c r="S2407">
        <v>4</v>
      </c>
      <c r="T2407">
        <v>3</v>
      </c>
      <c r="U2407">
        <v>3</v>
      </c>
      <c r="V2407" s="1">
        <v>44810</v>
      </c>
      <c r="W2407" t="s">
        <v>62</v>
      </c>
      <c r="X2407" t="s">
        <v>51</v>
      </c>
      <c r="Y2407" t="s">
        <v>63</v>
      </c>
      <c r="Z2407">
        <v>3</v>
      </c>
      <c r="AA2407">
        <v>285.5</v>
      </c>
      <c r="AB2407">
        <v>42</v>
      </c>
      <c r="AC2407" t="str" cm="1">
        <f t="array" ref="AC2407">_xlfn.IFS(AB2407 &lt;=29, "Young Adult", AB2407 &lt;=44, "Adult", AB2407 &lt;=59, "Middle Age", AB2407 &gt; 59, "Old")</f>
        <v>Adult</v>
      </c>
      <c r="AD2407">
        <f t="shared" ca="1" si="74"/>
        <v>3</v>
      </c>
      <c r="AE2407" t="str" cm="1">
        <f t="array" ref="AE2407">_xlfn.IFS(S2407 &lt; 3, "Low", S2407 &lt;= 4, "Medium", S2407 &gt; 4, "High")</f>
        <v>Medium</v>
      </c>
      <c r="AF2407" t="str" cm="1">
        <f t="array" ref="AF2407">_xlfn.IFS(T2407 &lt; 3, "Unsatisfied", T2407 &lt;= 4, "Neutral", T2407 &gt; 4, "Satisfied" )</f>
        <v>Neutral</v>
      </c>
      <c r="AG2407" t="str" cm="1">
        <f t="array" ref="AG2407">_xlfn.IFS(Q2407 &lt; 3, "Needs Improvement", Q2407 &lt;= 4, "Good", Q2407 &gt; 4, "Excellent" )</f>
        <v>Needs Improvement</v>
      </c>
      <c r="AH2407" t="str">
        <f t="shared" si="75"/>
        <v>Needs Improvement</v>
      </c>
    </row>
    <row r="2408" spans="1:34" x14ac:dyDescent="0.35">
      <c r="A2408">
        <v>2940</v>
      </c>
      <c r="B2408" s="1">
        <v>44074</v>
      </c>
      <c r="C2408" t="s">
        <v>28</v>
      </c>
      <c r="D2408" t="s">
        <v>44</v>
      </c>
      <c r="E2408" t="s">
        <v>30</v>
      </c>
      <c r="F2408" t="s">
        <v>31</v>
      </c>
      <c r="G2408" t="s">
        <v>45</v>
      </c>
      <c r="H2408" t="s">
        <v>46</v>
      </c>
      <c r="I2408" t="s">
        <v>34</v>
      </c>
      <c r="J2408" t="s">
        <v>105</v>
      </c>
      <c r="K2408" s="1">
        <v>26638</v>
      </c>
      <c r="L2408" t="s">
        <v>36</v>
      </c>
      <c r="M2408" t="s">
        <v>37</v>
      </c>
      <c r="N2408" t="s">
        <v>72</v>
      </c>
      <c r="O2408" t="s">
        <v>61</v>
      </c>
      <c r="P2408" t="s">
        <v>98</v>
      </c>
      <c r="Q2408">
        <v>5</v>
      </c>
      <c r="R2408" s="1">
        <v>45034</v>
      </c>
      <c r="S2408">
        <v>5</v>
      </c>
      <c r="T2408">
        <v>1</v>
      </c>
      <c r="U2408">
        <v>3</v>
      </c>
      <c r="V2408" s="1">
        <v>45091</v>
      </c>
      <c r="W2408" t="s">
        <v>92</v>
      </c>
      <c r="X2408" t="s">
        <v>51</v>
      </c>
      <c r="Y2408" t="s">
        <v>73</v>
      </c>
      <c r="Z2408">
        <v>2</v>
      </c>
      <c r="AA2408">
        <v>490.26</v>
      </c>
      <c r="AB2408">
        <v>48</v>
      </c>
      <c r="AC2408" t="str" cm="1">
        <f t="array" ref="AC2408">_xlfn.IFS(AB2408 &lt;=29, "Young Adult", AB2408 &lt;=44, "Adult", AB2408 &lt;=59, "Middle Age", AB2408 &gt; 59, "Old")</f>
        <v>Middle Age</v>
      </c>
      <c r="AD2408">
        <f t="shared" ca="1" si="74"/>
        <v>5</v>
      </c>
      <c r="AE2408" t="str" cm="1">
        <f t="array" ref="AE2408">_xlfn.IFS(S2408 &lt; 3, "Low", S2408 &lt;= 4, "Medium", S2408 &gt; 4, "High")</f>
        <v>High</v>
      </c>
      <c r="AF2408" t="str" cm="1">
        <f t="array" ref="AF2408">_xlfn.IFS(T2408 &lt; 3, "Unsatisfied", T2408 &lt;= 4, "Neutral", T2408 &gt; 4, "Satisfied" )</f>
        <v>Unsatisfied</v>
      </c>
      <c r="AG2408" t="str" cm="1">
        <f t="array" ref="AG2408">_xlfn.IFS(Q2408 &lt; 3, "Needs Improvement", Q2408 &lt;= 4, "Good", Q2408 &gt; 4, "Excellent" )</f>
        <v>Excellent</v>
      </c>
      <c r="AH2408" t="str">
        <f t="shared" si="75"/>
        <v>Highly Effective</v>
      </c>
    </row>
    <row r="2409" spans="1:34" x14ac:dyDescent="0.35">
      <c r="A2409">
        <v>2941</v>
      </c>
      <c r="B2409" s="1">
        <v>44870</v>
      </c>
      <c r="C2409" t="s">
        <v>28</v>
      </c>
      <c r="D2409" t="s">
        <v>87</v>
      </c>
      <c r="E2409" t="s">
        <v>30</v>
      </c>
      <c r="F2409" t="s">
        <v>46</v>
      </c>
      <c r="G2409" t="s">
        <v>56</v>
      </c>
      <c r="H2409" t="s">
        <v>55</v>
      </c>
      <c r="I2409" t="s">
        <v>34</v>
      </c>
      <c r="J2409" t="s">
        <v>79</v>
      </c>
      <c r="K2409" s="1">
        <v>34450</v>
      </c>
      <c r="L2409" t="s">
        <v>36</v>
      </c>
      <c r="M2409" t="s">
        <v>48</v>
      </c>
      <c r="N2409" t="s">
        <v>49</v>
      </c>
      <c r="O2409" t="s">
        <v>77</v>
      </c>
      <c r="P2409" t="s">
        <v>98</v>
      </c>
      <c r="Q2409">
        <v>2</v>
      </c>
      <c r="R2409" s="1">
        <v>44909</v>
      </c>
      <c r="S2409">
        <v>5</v>
      </c>
      <c r="T2409">
        <v>2</v>
      </c>
      <c r="U2409">
        <v>5</v>
      </c>
      <c r="V2409" s="1">
        <v>44876</v>
      </c>
      <c r="W2409" t="s">
        <v>50</v>
      </c>
      <c r="X2409" t="s">
        <v>42</v>
      </c>
      <c r="Y2409" t="s">
        <v>63</v>
      </c>
      <c r="Z2409">
        <v>3</v>
      </c>
      <c r="AA2409">
        <v>828.68</v>
      </c>
      <c r="AB2409">
        <v>28</v>
      </c>
      <c r="AC2409" t="str" cm="1">
        <f t="array" ref="AC2409">_xlfn.IFS(AB2409 &lt;=29, "Young Adult", AB2409 &lt;=44, "Adult", AB2409 &lt;=59, "Middle Age", AB2409 &gt; 59, "Old")</f>
        <v>Young Adult</v>
      </c>
      <c r="AD2409">
        <f t="shared" ca="1" si="74"/>
        <v>3</v>
      </c>
      <c r="AE2409" t="str" cm="1">
        <f t="array" ref="AE2409">_xlfn.IFS(S2409 &lt; 3, "Low", S2409 &lt;= 4, "Medium", S2409 &gt; 4, "High")</f>
        <v>High</v>
      </c>
      <c r="AF2409" t="str" cm="1">
        <f t="array" ref="AF2409">_xlfn.IFS(T2409 &lt; 3, "Unsatisfied", T2409 &lt;= 4, "Neutral", T2409 &gt; 4, "Satisfied" )</f>
        <v>Unsatisfied</v>
      </c>
      <c r="AG2409" t="str" cm="1">
        <f t="array" ref="AG2409">_xlfn.IFS(Q2409 &lt; 3, "Needs Improvement", Q2409 &lt;= 4, "Good", Q2409 &gt; 4, "Excellent" )</f>
        <v>Needs Improvement</v>
      </c>
      <c r="AH2409" t="str">
        <f t="shared" si="75"/>
        <v>Needs Improvement</v>
      </c>
    </row>
    <row r="2410" spans="1:34" x14ac:dyDescent="0.35">
      <c r="A2410">
        <v>2942</v>
      </c>
      <c r="B2410" s="1">
        <v>43615</v>
      </c>
      <c r="C2410" t="s">
        <v>28</v>
      </c>
      <c r="D2410" t="s">
        <v>64</v>
      </c>
      <c r="E2410" t="s">
        <v>30</v>
      </c>
      <c r="F2410" t="s">
        <v>55</v>
      </c>
      <c r="G2410" t="s">
        <v>32</v>
      </c>
      <c r="H2410" t="s">
        <v>46</v>
      </c>
      <c r="I2410" t="s">
        <v>34</v>
      </c>
      <c r="J2410" t="s">
        <v>58</v>
      </c>
      <c r="K2410" s="1">
        <v>17958</v>
      </c>
      <c r="L2410" t="s">
        <v>36</v>
      </c>
      <c r="M2410" t="s">
        <v>37</v>
      </c>
      <c r="N2410" t="s">
        <v>72</v>
      </c>
      <c r="O2410" t="s">
        <v>39</v>
      </c>
      <c r="P2410" t="s">
        <v>98</v>
      </c>
      <c r="Q2410">
        <v>2</v>
      </c>
      <c r="R2410" s="1">
        <v>44851</v>
      </c>
      <c r="S2410">
        <v>3</v>
      </c>
      <c r="T2410">
        <v>3</v>
      </c>
      <c r="U2410">
        <v>4</v>
      </c>
      <c r="V2410" s="1">
        <v>44977</v>
      </c>
      <c r="W2410" t="s">
        <v>68</v>
      </c>
      <c r="X2410" t="s">
        <v>51</v>
      </c>
      <c r="Y2410" t="s">
        <v>52</v>
      </c>
      <c r="Z2410">
        <v>2</v>
      </c>
      <c r="AA2410">
        <v>858.29</v>
      </c>
      <c r="AB2410">
        <v>70</v>
      </c>
      <c r="AC2410" t="str" cm="1">
        <f t="array" ref="AC2410">_xlfn.IFS(AB2410 &lt;=29, "Young Adult", AB2410 &lt;=44, "Adult", AB2410 &lt;=59, "Middle Age", AB2410 &gt; 59, "Old")</f>
        <v>Old</v>
      </c>
      <c r="AD2410">
        <f t="shared" ca="1" si="74"/>
        <v>7</v>
      </c>
      <c r="AE2410" t="str" cm="1">
        <f t="array" ref="AE2410">_xlfn.IFS(S2410 &lt; 3, "Low", S2410 &lt;= 4, "Medium", S2410 &gt; 4, "High")</f>
        <v>Medium</v>
      </c>
      <c r="AF2410" t="str" cm="1">
        <f t="array" ref="AF2410">_xlfn.IFS(T2410 &lt; 3, "Unsatisfied", T2410 &lt;= 4, "Neutral", T2410 &gt; 4, "Satisfied" )</f>
        <v>Neutral</v>
      </c>
      <c r="AG2410" t="str" cm="1">
        <f t="array" ref="AG2410">_xlfn.IFS(Q2410 &lt; 3, "Needs Improvement", Q2410 &lt;= 4, "Good", Q2410 &gt; 4, "Excellent" )</f>
        <v>Needs Improvement</v>
      </c>
      <c r="AH2410" t="str">
        <f t="shared" si="75"/>
        <v>Needs Improvement</v>
      </c>
    </row>
    <row r="2411" spans="1:34" x14ac:dyDescent="0.35">
      <c r="A2411">
        <v>2943</v>
      </c>
      <c r="B2411" s="1">
        <v>43808</v>
      </c>
      <c r="C2411" t="s">
        <v>28</v>
      </c>
      <c r="D2411" t="s">
        <v>94</v>
      </c>
      <c r="E2411" t="s">
        <v>30</v>
      </c>
      <c r="F2411" t="s">
        <v>55</v>
      </c>
      <c r="G2411" t="s">
        <v>56</v>
      </c>
      <c r="H2411" t="s">
        <v>46</v>
      </c>
      <c r="I2411" t="s">
        <v>34</v>
      </c>
      <c r="J2411" t="s">
        <v>58</v>
      </c>
      <c r="K2411" s="1">
        <v>23056</v>
      </c>
      <c r="L2411" t="s">
        <v>36</v>
      </c>
      <c r="M2411" t="s">
        <v>37</v>
      </c>
      <c r="N2411" t="s">
        <v>60</v>
      </c>
      <c r="O2411" t="s">
        <v>61</v>
      </c>
      <c r="P2411" t="s">
        <v>98</v>
      </c>
      <c r="Q2411">
        <v>2</v>
      </c>
      <c r="R2411" s="1">
        <v>44852</v>
      </c>
      <c r="S2411">
        <v>4</v>
      </c>
      <c r="T2411">
        <v>1</v>
      </c>
      <c r="U2411">
        <v>5</v>
      </c>
      <c r="V2411" s="1">
        <v>45020</v>
      </c>
      <c r="W2411" t="s">
        <v>92</v>
      </c>
      <c r="X2411" t="s">
        <v>51</v>
      </c>
      <c r="Y2411" t="s">
        <v>63</v>
      </c>
      <c r="Z2411">
        <v>3</v>
      </c>
      <c r="AA2411">
        <v>494.19</v>
      </c>
      <c r="AB2411">
        <v>56</v>
      </c>
      <c r="AC2411" t="str" cm="1">
        <f t="array" ref="AC2411">_xlfn.IFS(AB2411 &lt;=29, "Young Adult", AB2411 &lt;=44, "Adult", AB2411 &lt;=59, "Middle Age", AB2411 &gt; 59, "Old")</f>
        <v>Middle Age</v>
      </c>
      <c r="AD2411">
        <f t="shared" ca="1" si="74"/>
        <v>6</v>
      </c>
      <c r="AE2411" t="str" cm="1">
        <f t="array" ref="AE2411">_xlfn.IFS(S2411 &lt; 3, "Low", S2411 &lt;= 4, "Medium", S2411 &gt; 4, "High")</f>
        <v>Medium</v>
      </c>
      <c r="AF2411" t="str" cm="1">
        <f t="array" ref="AF2411">_xlfn.IFS(T2411 &lt; 3, "Unsatisfied", T2411 &lt;= 4, "Neutral", T2411 &gt; 4, "Satisfied" )</f>
        <v>Unsatisfied</v>
      </c>
      <c r="AG2411" t="str" cm="1">
        <f t="array" ref="AG2411">_xlfn.IFS(Q2411 &lt; 3, "Needs Improvement", Q2411 &lt;= 4, "Good", Q2411 &gt; 4, "Excellent" )</f>
        <v>Needs Improvement</v>
      </c>
      <c r="AH2411" t="str">
        <f t="shared" si="75"/>
        <v>Needs Improvement</v>
      </c>
    </row>
    <row r="2412" spans="1:34" x14ac:dyDescent="0.35">
      <c r="A2412">
        <v>2944</v>
      </c>
      <c r="B2412" s="1">
        <v>43595</v>
      </c>
      <c r="C2412" t="s">
        <v>28</v>
      </c>
      <c r="D2412" t="s">
        <v>74</v>
      </c>
      <c r="E2412" t="s">
        <v>30</v>
      </c>
      <c r="F2412" t="s">
        <v>46</v>
      </c>
      <c r="G2412" t="s">
        <v>32</v>
      </c>
      <c r="H2412" t="s">
        <v>46</v>
      </c>
      <c r="I2412" t="s">
        <v>34</v>
      </c>
      <c r="J2412" t="s">
        <v>75</v>
      </c>
      <c r="K2412" s="1">
        <v>19092</v>
      </c>
      <c r="L2412" t="s">
        <v>36</v>
      </c>
      <c r="M2412" t="s">
        <v>37</v>
      </c>
      <c r="N2412" t="s">
        <v>60</v>
      </c>
      <c r="O2412" t="s">
        <v>39</v>
      </c>
      <c r="P2412" t="s">
        <v>98</v>
      </c>
      <c r="Q2412">
        <v>1</v>
      </c>
      <c r="R2412" s="1">
        <v>45067</v>
      </c>
      <c r="S2412">
        <v>2</v>
      </c>
      <c r="T2412">
        <v>4</v>
      </c>
      <c r="U2412">
        <v>1</v>
      </c>
      <c r="V2412" s="1">
        <v>44974</v>
      </c>
      <c r="W2412" t="s">
        <v>92</v>
      </c>
      <c r="X2412" t="s">
        <v>42</v>
      </c>
      <c r="Y2412" t="s">
        <v>73</v>
      </c>
      <c r="Z2412">
        <v>4</v>
      </c>
      <c r="AA2412">
        <v>502.56</v>
      </c>
      <c r="AB2412">
        <v>67</v>
      </c>
      <c r="AC2412" t="str" cm="1">
        <f t="array" ref="AC2412">_xlfn.IFS(AB2412 &lt;=29, "Young Adult", AB2412 &lt;=44, "Adult", AB2412 &lt;=59, "Middle Age", AB2412 &gt; 59, "Old")</f>
        <v>Old</v>
      </c>
      <c r="AD2412">
        <f t="shared" ca="1" si="74"/>
        <v>7</v>
      </c>
      <c r="AE2412" t="str" cm="1">
        <f t="array" ref="AE2412">_xlfn.IFS(S2412 &lt; 3, "Low", S2412 &lt;= 4, "Medium", S2412 &gt; 4, "High")</f>
        <v>Low</v>
      </c>
      <c r="AF2412" t="str" cm="1">
        <f t="array" ref="AF2412">_xlfn.IFS(T2412 &lt; 3, "Unsatisfied", T2412 &lt;= 4, "Neutral", T2412 &gt; 4, "Satisfied" )</f>
        <v>Neutral</v>
      </c>
      <c r="AG2412" t="str" cm="1">
        <f t="array" ref="AG2412">_xlfn.IFS(Q2412 &lt; 3, "Needs Improvement", Q2412 &lt;= 4, "Good", Q2412 &gt; 4, "Excellent" )</f>
        <v>Needs Improvement</v>
      </c>
      <c r="AH2412" t="str">
        <f t="shared" si="75"/>
        <v>Needs Improvement</v>
      </c>
    </row>
    <row r="2413" spans="1:34" x14ac:dyDescent="0.35">
      <c r="A2413">
        <v>2945</v>
      </c>
      <c r="B2413" s="1">
        <v>43711</v>
      </c>
      <c r="C2413" t="s">
        <v>28</v>
      </c>
      <c r="D2413" t="s">
        <v>81</v>
      </c>
      <c r="E2413" t="s">
        <v>108</v>
      </c>
      <c r="F2413" t="s">
        <v>55</v>
      </c>
      <c r="G2413" t="s">
        <v>56</v>
      </c>
      <c r="H2413" t="s">
        <v>33</v>
      </c>
      <c r="I2413" t="s">
        <v>34</v>
      </c>
      <c r="J2413" t="s">
        <v>47</v>
      </c>
      <c r="K2413" s="1">
        <v>27993</v>
      </c>
      <c r="L2413" t="s">
        <v>36</v>
      </c>
      <c r="M2413" t="s">
        <v>48</v>
      </c>
      <c r="N2413" t="s">
        <v>38</v>
      </c>
      <c r="O2413" t="s">
        <v>39</v>
      </c>
      <c r="P2413" t="s">
        <v>98</v>
      </c>
      <c r="Q2413">
        <v>4</v>
      </c>
      <c r="R2413" s="1">
        <v>44825</v>
      </c>
      <c r="S2413">
        <v>4</v>
      </c>
      <c r="T2413">
        <v>2</v>
      </c>
      <c r="U2413">
        <v>1</v>
      </c>
      <c r="V2413" s="1">
        <v>45108</v>
      </c>
      <c r="W2413" t="s">
        <v>92</v>
      </c>
      <c r="X2413" t="s">
        <v>51</v>
      </c>
      <c r="Y2413" t="s">
        <v>43</v>
      </c>
      <c r="Z2413">
        <v>5</v>
      </c>
      <c r="AA2413">
        <v>826.82</v>
      </c>
      <c r="AB2413">
        <v>43</v>
      </c>
      <c r="AC2413" t="str" cm="1">
        <f t="array" ref="AC2413">_xlfn.IFS(AB2413 &lt;=29, "Young Adult", AB2413 &lt;=44, "Adult", AB2413 &lt;=59, "Middle Age", AB2413 &gt; 59, "Old")</f>
        <v>Adult</v>
      </c>
      <c r="AD2413">
        <f t="shared" ca="1" si="74"/>
        <v>6</v>
      </c>
      <c r="AE2413" t="str" cm="1">
        <f t="array" ref="AE2413">_xlfn.IFS(S2413 &lt; 3, "Low", S2413 &lt;= 4, "Medium", S2413 &gt; 4, "High")</f>
        <v>Medium</v>
      </c>
      <c r="AF2413" t="str" cm="1">
        <f t="array" ref="AF2413">_xlfn.IFS(T2413 &lt; 3, "Unsatisfied", T2413 &lt;= 4, "Neutral", T2413 &gt; 4, "Satisfied" )</f>
        <v>Unsatisfied</v>
      </c>
      <c r="AG2413" t="str" cm="1">
        <f t="array" ref="AG2413">_xlfn.IFS(Q2413 &lt; 3, "Needs Improvement", Q2413 &lt;= 4, "Good", Q2413 &gt; 4, "Excellent" )</f>
        <v>Good</v>
      </c>
      <c r="AH2413" t="str">
        <f t="shared" si="75"/>
        <v>Needs Improvement</v>
      </c>
    </row>
    <row r="2414" spans="1:34" x14ac:dyDescent="0.35">
      <c r="A2414">
        <v>2946</v>
      </c>
      <c r="B2414" s="1">
        <v>43356</v>
      </c>
      <c r="C2414" t="s">
        <v>106</v>
      </c>
      <c r="D2414" t="s">
        <v>69</v>
      </c>
      <c r="E2414" t="s">
        <v>30</v>
      </c>
      <c r="F2414" t="s">
        <v>31</v>
      </c>
      <c r="G2414" t="s">
        <v>45</v>
      </c>
      <c r="H2414" t="s">
        <v>55</v>
      </c>
      <c r="I2414" t="s">
        <v>34</v>
      </c>
      <c r="J2414" t="s">
        <v>89</v>
      </c>
      <c r="K2414" s="1">
        <v>30862</v>
      </c>
      <c r="L2414" t="s">
        <v>36</v>
      </c>
      <c r="M2414" t="s">
        <v>48</v>
      </c>
      <c r="N2414" t="s">
        <v>72</v>
      </c>
      <c r="O2414" t="s">
        <v>77</v>
      </c>
      <c r="P2414" t="s">
        <v>98</v>
      </c>
      <c r="Q2414">
        <v>2</v>
      </c>
      <c r="R2414" s="1">
        <v>44946</v>
      </c>
      <c r="S2414">
        <v>4</v>
      </c>
      <c r="T2414">
        <v>5</v>
      </c>
      <c r="U2414">
        <v>3</v>
      </c>
      <c r="V2414" s="1">
        <v>45119</v>
      </c>
      <c r="W2414" t="s">
        <v>41</v>
      </c>
      <c r="X2414" t="s">
        <v>42</v>
      </c>
      <c r="Y2414" t="s">
        <v>43</v>
      </c>
      <c r="Z2414">
        <v>4</v>
      </c>
      <c r="AA2414">
        <v>655.83</v>
      </c>
      <c r="AB2414">
        <v>34</v>
      </c>
      <c r="AC2414" t="str" cm="1">
        <f t="array" ref="AC2414">_xlfn.IFS(AB2414 &lt;=29, "Young Adult", AB2414 &lt;=44, "Adult", AB2414 &lt;=59, "Middle Age", AB2414 &gt; 59, "Old")</f>
        <v>Adult</v>
      </c>
      <c r="AD2414">
        <f t="shared" ca="1" si="74"/>
        <v>7</v>
      </c>
      <c r="AE2414" t="str" cm="1">
        <f t="array" ref="AE2414">_xlfn.IFS(S2414 &lt; 3, "Low", S2414 &lt;= 4, "Medium", S2414 &gt; 4, "High")</f>
        <v>Medium</v>
      </c>
      <c r="AF2414" t="str" cm="1">
        <f t="array" ref="AF2414">_xlfn.IFS(T2414 &lt; 3, "Unsatisfied", T2414 &lt;= 4, "Neutral", T2414 &gt; 4, "Satisfied" )</f>
        <v>Satisfied</v>
      </c>
      <c r="AG2414" t="str" cm="1">
        <f t="array" ref="AG2414">_xlfn.IFS(Q2414 &lt; 3, "Needs Improvement", Q2414 &lt;= 4, "Good", Q2414 &gt; 4, "Excellent" )</f>
        <v>Needs Improvement</v>
      </c>
      <c r="AH2414" t="str">
        <f t="shared" si="75"/>
        <v>Needs Improvement</v>
      </c>
    </row>
    <row r="2415" spans="1:34" x14ac:dyDescent="0.35">
      <c r="A2415">
        <v>2947</v>
      </c>
      <c r="B2415" s="1">
        <v>44357</v>
      </c>
      <c r="C2415" t="s">
        <v>106</v>
      </c>
      <c r="D2415" t="s">
        <v>29</v>
      </c>
      <c r="E2415" t="s">
        <v>30</v>
      </c>
      <c r="F2415" t="s">
        <v>46</v>
      </c>
      <c r="G2415" t="s">
        <v>32</v>
      </c>
      <c r="H2415" t="s">
        <v>33</v>
      </c>
      <c r="I2415" t="s">
        <v>34</v>
      </c>
      <c r="J2415" t="s">
        <v>101</v>
      </c>
      <c r="K2415" s="1">
        <v>21415</v>
      </c>
      <c r="L2415" t="s">
        <v>36</v>
      </c>
      <c r="M2415" t="s">
        <v>48</v>
      </c>
      <c r="N2415" t="s">
        <v>84</v>
      </c>
      <c r="O2415" t="s">
        <v>77</v>
      </c>
      <c r="P2415" t="s">
        <v>40</v>
      </c>
      <c r="Q2415">
        <v>1</v>
      </c>
      <c r="R2415" s="1">
        <v>44968</v>
      </c>
      <c r="S2415">
        <v>3</v>
      </c>
      <c r="T2415">
        <v>4</v>
      </c>
      <c r="U2415">
        <v>2</v>
      </c>
      <c r="V2415" s="1">
        <v>44786</v>
      </c>
      <c r="W2415" t="s">
        <v>62</v>
      </c>
      <c r="X2415" t="s">
        <v>51</v>
      </c>
      <c r="Y2415" t="s">
        <v>52</v>
      </c>
      <c r="Z2415">
        <v>1</v>
      </c>
      <c r="AA2415">
        <v>543.80999999999995</v>
      </c>
      <c r="AB2415">
        <v>63</v>
      </c>
      <c r="AC2415" t="str" cm="1">
        <f t="array" ref="AC2415">_xlfn.IFS(AB2415 &lt;=29, "Young Adult", AB2415 &lt;=44, "Adult", AB2415 &lt;=59, "Middle Age", AB2415 &gt; 59, "Old")</f>
        <v>Old</v>
      </c>
      <c r="AD2415">
        <f t="shared" ca="1" si="74"/>
        <v>5</v>
      </c>
      <c r="AE2415" t="str" cm="1">
        <f t="array" ref="AE2415">_xlfn.IFS(S2415 &lt; 3, "Low", S2415 &lt;= 4, "Medium", S2415 &gt; 4, "High")</f>
        <v>Medium</v>
      </c>
      <c r="AF2415" t="str" cm="1">
        <f t="array" ref="AF2415">_xlfn.IFS(T2415 &lt; 3, "Unsatisfied", T2415 &lt;= 4, "Neutral", T2415 &gt; 4, "Satisfied" )</f>
        <v>Neutral</v>
      </c>
      <c r="AG2415" t="str" cm="1">
        <f t="array" ref="AG2415">_xlfn.IFS(Q2415 &lt; 3, "Needs Improvement", Q2415 &lt;= 4, "Good", Q2415 &gt; 4, "Excellent" )</f>
        <v>Needs Improvement</v>
      </c>
      <c r="AH2415" t="str">
        <f t="shared" si="75"/>
        <v>Needs Improvement</v>
      </c>
    </row>
    <row r="2416" spans="1:34" x14ac:dyDescent="0.35">
      <c r="A2416">
        <v>2950</v>
      </c>
      <c r="B2416" s="1">
        <v>43357</v>
      </c>
      <c r="C2416" t="s">
        <v>106</v>
      </c>
      <c r="D2416" t="s">
        <v>87</v>
      </c>
      <c r="E2416" t="s">
        <v>108</v>
      </c>
      <c r="F2416" t="s">
        <v>46</v>
      </c>
      <c r="G2416" t="s">
        <v>32</v>
      </c>
      <c r="H2416" t="s">
        <v>33</v>
      </c>
      <c r="I2416" t="s">
        <v>34</v>
      </c>
      <c r="J2416" t="s">
        <v>104</v>
      </c>
      <c r="K2416" s="1">
        <v>15710</v>
      </c>
      <c r="L2416" t="s">
        <v>36</v>
      </c>
      <c r="M2416" t="s">
        <v>37</v>
      </c>
      <c r="N2416" t="s">
        <v>38</v>
      </c>
      <c r="O2416" t="s">
        <v>67</v>
      </c>
      <c r="P2416" t="s">
        <v>98</v>
      </c>
      <c r="Q2416">
        <v>4</v>
      </c>
      <c r="R2416" s="1">
        <v>44794</v>
      </c>
      <c r="S2416">
        <v>3</v>
      </c>
      <c r="T2416">
        <v>3</v>
      </c>
      <c r="U2416">
        <v>5</v>
      </c>
      <c r="V2416" s="1">
        <v>45004</v>
      </c>
      <c r="W2416" t="s">
        <v>68</v>
      </c>
      <c r="X2416" t="s">
        <v>42</v>
      </c>
      <c r="Y2416" t="s">
        <v>63</v>
      </c>
      <c r="Z2416">
        <v>2</v>
      </c>
      <c r="AA2416">
        <v>331.52</v>
      </c>
      <c r="AB2416">
        <v>75</v>
      </c>
      <c r="AC2416" t="str" cm="1">
        <f t="array" ref="AC2416">_xlfn.IFS(AB2416 &lt;=29, "Young Adult", AB2416 &lt;=44, "Adult", AB2416 &lt;=59, "Middle Age", AB2416 &gt; 59, "Old")</f>
        <v>Old</v>
      </c>
      <c r="AD2416">
        <f t="shared" ca="1" si="74"/>
        <v>7</v>
      </c>
      <c r="AE2416" t="str" cm="1">
        <f t="array" ref="AE2416">_xlfn.IFS(S2416 &lt; 3, "Low", S2416 &lt;= 4, "Medium", S2416 &gt; 4, "High")</f>
        <v>Medium</v>
      </c>
      <c r="AF2416" t="str" cm="1">
        <f t="array" ref="AF2416">_xlfn.IFS(T2416 &lt; 3, "Unsatisfied", T2416 &lt;= 4, "Neutral", T2416 &gt; 4, "Satisfied" )</f>
        <v>Neutral</v>
      </c>
      <c r="AG2416" t="str" cm="1">
        <f t="array" ref="AG2416">_xlfn.IFS(Q2416 &lt; 3, "Needs Improvement", Q2416 &lt;= 4, "Good", Q2416 &gt; 4, "Excellent" )</f>
        <v>Good</v>
      </c>
      <c r="AH2416" t="str">
        <f t="shared" si="75"/>
        <v>Effective</v>
      </c>
    </row>
    <row r="2417" spans="1:34" x14ac:dyDescent="0.35">
      <c r="A2417">
        <v>2951</v>
      </c>
      <c r="B2417" s="1">
        <v>43611</v>
      </c>
      <c r="C2417" t="s">
        <v>106</v>
      </c>
      <c r="D2417" t="s">
        <v>64</v>
      </c>
      <c r="E2417" t="s">
        <v>30</v>
      </c>
      <c r="F2417" t="s">
        <v>55</v>
      </c>
      <c r="G2417" t="s">
        <v>32</v>
      </c>
      <c r="H2417" t="s">
        <v>46</v>
      </c>
      <c r="I2417" t="s">
        <v>34</v>
      </c>
      <c r="J2417" t="s">
        <v>65</v>
      </c>
      <c r="K2417" s="1">
        <v>15984</v>
      </c>
      <c r="L2417" t="s">
        <v>36</v>
      </c>
      <c r="M2417" t="s">
        <v>37</v>
      </c>
      <c r="N2417" t="s">
        <v>72</v>
      </c>
      <c r="O2417" t="s">
        <v>39</v>
      </c>
      <c r="P2417" t="s">
        <v>40</v>
      </c>
      <c r="Q2417">
        <v>2</v>
      </c>
      <c r="R2417" s="1">
        <v>45077</v>
      </c>
      <c r="S2417">
        <v>3</v>
      </c>
      <c r="T2417">
        <v>1</v>
      </c>
      <c r="U2417">
        <v>3</v>
      </c>
      <c r="V2417" s="1">
        <v>44811</v>
      </c>
      <c r="W2417" t="s">
        <v>41</v>
      </c>
      <c r="X2417" t="s">
        <v>51</v>
      </c>
      <c r="Y2417" t="s">
        <v>73</v>
      </c>
      <c r="Z2417">
        <v>3</v>
      </c>
      <c r="AA2417">
        <v>973.96</v>
      </c>
      <c r="AB2417">
        <v>76</v>
      </c>
      <c r="AC2417" t="str" cm="1">
        <f t="array" ref="AC2417">_xlfn.IFS(AB2417 &lt;=29, "Young Adult", AB2417 &lt;=44, "Adult", AB2417 &lt;=59, "Middle Age", AB2417 &gt; 59, "Old")</f>
        <v>Old</v>
      </c>
      <c r="AD2417">
        <f t="shared" ca="1" si="74"/>
        <v>7</v>
      </c>
      <c r="AE2417" t="str" cm="1">
        <f t="array" ref="AE2417">_xlfn.IFS(S2417 &lt; 3, "Low", S2417 &lt;= 4, "Medium", S2417 &gt; 4, "High")</f>
        <v>Medium</v>
      </c>
      <c r="AF2417" t="str" cm="1">
        <f t="array" ref="AF2417">_xlfn.IFS(T2417 &lt; 3, "Unsatisfied", T2417 &lt;= 4, "Neutral", T2417 &gt; 4, "Satisfied" )</f>
        <v>Unsatisfied</v>
      </c>
      <c r="AG2417" t="str" cm="1">
        <f t="array" ref="AG2417">_xlfn.IFS(Q2417 &lt; 3, "Needs Improvement", Q2417 &lt;= 4, "Good", Q2417 &gt; 4, "Excellent" )</f>
        <v>Needs Improvement</v>
      </c>
      <c r="AH2417" t="str">
        <f t="shared" si="75"/>
        <v>Needs Improvement</v>
      </c>
    </row>
    <row r="2418" spans="1:34" x14ac:dyDescent="0.35">
      <c r="A2418">
        <v>2952</v>
      </c>
      <c r="B2418" s="1">
        <v>43651</v>
      </c>
      <c r="C2418" t="s">
        <v>106</v>
      </c>
      <c r="D2418" t="s">
        <v>94</v>
      </c>
      <c r="E2418" t="s">
        <v>30</v>
      </c>
      <c r="F2418" t="s">
        <v>31</v>
      </c>
      <c r="G2418" t="s">
        <v>32</v>
      </c>
      <c r="H2418" t="s">
        <v>55</v>
      </c>
      <c r="I2418" t="s">
        <v>34</v>
      </c>
      <c r="J2418" t="s">
        <v>75</v>
      </c>
      <c r="K2418" s="1">
        <v>19110</v>
      </c>
      <c r="L2418" t="s">
        <v>36</v>
      </c>
      <c r="M2418" t="s">
        <v>37</v>
      </c>
      <c r="N2418" t="s">
        <v>72</v>
      </c>
      <c r="O2418" t="s">
        <v>39</v>
      </c>
      <c r="P2418" t="s">
        <v>40</v>
      </c>
      <c r="Q2418">
        <v>4</v>
      </c>
      <c r="R2418" s="1">
        <v>45017</v>
      </c>
      <c r="S2418">
        <v>5</v>
      </c>
      <c r="T2418">
        <v>3</v>
      </c>
      <c r="U2418">
        <v>2</v>
      </c>
      <c r="V2418" s="1">
        <v>45054</v>
      </c>
      <c r="W2418" t="s">
        <v>92</v>
      </c>
      <c r="X2418" t="s">
        <v>42</v>
      </c>
      <c r="Y2418" t="s">
        <v>63</v>
      </c>
      <c r="Z2418">
        <v>3</v>
      </c>
      <c r="AA2418">
        <v>149.09</v>
      </c>
      <c r="AB2418">
        <v>67</v>
      </c>
      <c r="AC2418" t="str" cm="1">
        <f t="array" ref="AC2418">_xlfn.IFS(AB2418 &lt;=29, "Young Adult", AB2418 &lt;=44, "Adult", AB2418 &lt;=59, "Middle Age", AB2418 &gt; 59, "Old")</f>
        <v>Old</v>
      </c>
      <c r="AD2418">
        <f t="shared" ca="1" si="74"/>
        <v>6</v>
      </c>
      <c r="AE2418" t="str" cm="1">
        <f t="array" ref="AE2418">_xlfn.IFS(S2418 &lt; 3, "Low", S2418 &lt;= 4, "Medium", S2418 &gt; 4, "High")</f>
        <v>High</v>
      </c>
      <c r="AF2418" t="str" cm="1">
        <f t="array" ref="AF2418">_xlfn.IFS(T2418 &lt; 3, "Unsatisfied", T2418 &lt;= 4, "Neutral", T2418 &gt; 4, "Satisfied" )</f>
        <v>Neutral</v>
      </c>
      <c r="AG2418" t="str" cm="1">
        <f t="array" ref="AG2418">_xlfn.IFS(Q2418 &lt; 3, "Needs Improvement", Q2418 &lt;= 4, "Good", Q2418 &gt; 4, "Excellent" )</f>
        <v>Good</v>
      </c>
      <c r="AH2418" t="str">
        <f t="shared" si="75"/>
        <v>Effective</v>
      </c>
    </row>
    <row r="2419" spans="1:34" x14ac:dyDescent="0.35">
      <c r="A2419">
        <v>2953</v>
      </c>
      <c r="B2419" s="1">
        <v>43774</v>
      </c>
      <c r="C2419" t="s">
        <v>28</v>
      </c>
      <c r="D2419" t="s">
        <v>64</v>
      </c>
      <c r="E2419" t="s">
        <v>30</v>
      </c>
      <c r="F2419" t="s">
        <v>55</v>
      </c>
      <c r="G2419" t="s">
        <v>56</v>
      </c>
      <c r="H2419" t="s">
        <v>55</v>
      </c>
      <c r="I2419" t="s">
        <v>34</v>
      </c>
      <c r="J2419" t="s">
        <v>70</v>
      </c>
      <c r="K2419" s="1">
        <v>20898</v>
      </c>
      <c r="L2419" t="s">
        <v>36</v>
      </c>
      <c r="M2419" t="s">
        <v>48</v>
      </c>
      <c r="N2419" t="s">
        <v>60</v>
      </c>
      <c r="O2419" t="s">
        <v>39</v>
      </c>
      <c r="P2419" t="s">
        <v>40</v>
      </c>
      <c r="Q2419">
        <v>5</v>
      </c>
      <c r="R2419" s="1">
        <v>45078</v>
      </c>
      <c r="S2419">
        <v>2</v>
      </c>
      <c r="T2419">
        <v>3</v>
      </c>
      <c r="U2419">
        <v>4</v>
      </c>
      <c r="V2419" s="1">
        <v>44906</v>
      </c>
      <c r="W2419" t="s">
        <v>41</v>
      </c>
      <c r="X2419" t="s">
        <v>51</v>
      </c>
      <c r="Y2419" t="s">
        <v>52</v>
      </c>
      <c r="Z2419">
        <v>4</v>
      </c>
      <c r="AA2419">
        <v>925.16</v>
      </c>
      <c r="AB2419">
        <v>62</v>
      </c>
      <c r="AC2419" t="str" cm="1">
        <f t="array" ref="AC2419">_xlfn.IFS(AB2419 &lt;=29, "Young Adult", AB2419 &lt;=44, "Adult", AB2419 &lt;=59, "Middle Age", AB2419 &gt; 59, "Old")</f>
        <v>Old</v>
      </c>
      <c r="AD2419">
        <f t="shared" ca="1" si="74"/>
        <v>6</v>
      </c>
      <c r="AE2419" t="str" cm="1">
        <f t="array" ref="AE2419">_xlfn.IFS(S2419 &lt; 3, "Low", S2419 &lt;= 4, "Medium", S2419 &gt; 4, "High")</f>
        <v>Low</v>
      </c>
      <c r="AF2419" t="str" cm="1">
        <f t="array" ref="AF2419">_xlfn.IFS(T2419 &lt; 3, "Unsatisfied", T2419 &lt;= 4, "Neutral", T2419 &gt; 4, "Satisfied" )</f>
        <v>Neutral</v>
      </c>
      <c r="AG2419" t="str" cm="1">
        <f t="array" ref="AG2419">_xlfn.IFS(Q2419 &lt; 3, "Needs Improvement", Q2419 &lt;= 4, "Good", Q2419 &gt; 4, "Excellent" )</f>
        <v>Excellent</v>
      </c>
      <c r="AH2419" t="str">
        <f t="shared" si="75"/>
        <v>Needs Improvement</v>
      </c>
    </row>
    <row r="2420" spans="1:34" x14ac:dyDescent="0.35">
      <c r="A2420">
        <v>2954</v>
      </c>
      <c r="B2420" s="1">
        <v>43668</v>
      </c>
      <c r="C2420" t="s">
        <v>28</v>
      </c>
      <c r="D2420" t="s">
        <v>74</v>
      </c>
      <c r="E2420" t="s">
        <v>30</v>
      </c>
      <c r="F2420" t="s">
        <v>46</v>
      </c>
      <c r="G2420" t="s">
        <v>56</v>
      </c>
      <c r="H2420" t="s">
        <v>46</v>
      </c>
      <c r="I2420" t="s">
        <v>34</v>
      </c>
      <c r="J2420" t="s">
        <v>70</v>
      </c>
      <c r="K2420" s="1">
        <v>20311</v>
      </c>
      <c r="L2420" t="s">
        <v>36</v>
      </c>
      <c r="M2420" t="s">
        <v>37</v>
      </c>
      <c r="N2420" t="s">
        <v>72</v>
      </c>
      <c r="O2420" t="s">
        <v>39</v>
      </c>
      <c r="P2420" t="s">
        <v>40</v>
      </c>
      <c r="Q2420">
        <v>2</v>
      </c>
      <c r="R2420" s="1">
        <v>45131</v>
      </c>
      <c r="S2420">
        <v>5</v>
      </c>
      <c r="T2420">
        <v>2</v>
      </c>
      <c r="U2420">
        <v>1</v>
      </c>
      <c r="V2420" s="1">
        <v>44857</v>
      </c>
      <c r="W2420" t="s">
        <v>62</v>
      </c>
      <c r="X2420" t="s">
        <v>51</v>
      </c>
      <c r="Y2420" t="s">
        <v>73</v>
      </c>
      <c r="Z2420">
        <v>2</v>
      </c>
      <c r="AA2420">
        <v>833.13</v>
      </c>
      <c r="AB2420">
        <v>64</v>
      </c>
      <c r="AC2420" t="str" cm="1">
        <f t="array" ref="AC2420">_xlfn.IFS(AB2420 &lt;=29, "Young Adult", AB2420 &lt;=44, "Adult", AB2420 &lt;=59, "Middle Age", AB2420 &gt; 59, "Old")</f>
        <v>Old</v>
      </c>
      <c r="AD2420">
        <f t="shared" ca="1" si="74"/>
        <v>6</v>
      </c>
      <c r="AE2420" t="str" cm="1">
        <f t="array" ref="AE2420">_xlfn.IFS(S2420 &lt; 3, "Low", S2420 &lt;= 4, "Medium", S2420 &gt; 4, "High")</f>
        <v>High</v>
      </c>
      <c r="AF2420" t="str" cm="1">
        <f t="array" ref="AF2420">_xlfn.IFS(T2420 &lt; 3, "Unsatisfied", T2420 &lt;= 4, "Neutral", T2420 &gt; 4, "Satisfied" )</f>
        <v>Unsatisfied</v>
      </c>
      <c r="AG2420" t="str" cm="1">
        <f t="array" ref="AG2420">_xlfn.IFS(Q2420 &lt; 3, "Needs Improvement", Q2420 &lt;= 4, "Good", Q2420 &gt; 4, "Excellent" )</f>
        <v>Needs Improvement</v>
      </c>
      <c r="AH2420" t="str">
        <f t="shared" si="75"/>
        <v>Needs Improvement</v>
      </c>
    </row>
    <row r="2421" spans="1:34" x14ac:dyDescent="0.35">
      <c r="A2421">
        <v>2955</v>
      </c>
      <c r="B2421" s="1">
        <v>44095</v>
      </c>
      <c r="C2421" t="s">
        <v>28</v>
      </c>
      <c r="D2421" t="s">
        <v>94</v>
      </c>
      <c r="E2421" t="s">
        <v>30</v>
      </c>
      <c r="F2421" t="s">
        <v>55</v>
      </c>
      <c r="G2421" t="s">
        <v>45</v>
      </c>
      <c r="H2421" t="s">
        <v>46</v>
      </c>
      <c r="I2421" t="s">
        <v>34</v>
      </c>
      <c r="J2421" t="s">
        <v>65</v>
      </c>
      <c r="K2421" s="1">
        <v>21715</v>
      </c>
      <c r="L2421" t="s">
        <v>36</v>
      </c>
      <c r="M2421" t="s">
        <v>48</v>
      </c>
      <c r="N2421" t="s">
        <v>60</v>
      </c>
      <c r="O2421" t="s">
        <v>67</v>
      </c>
      <c r="P2421" t="s">
        <v>40</v>
      </c>
      <c r="Q2421">
        <v>1</v>
      </c>
      <c r="R2421" s="1">
        <v>45089</v>
      </c>
      <c r="S2421">
        <v>5</v>
      </c>
      <c r="T2421">
        <v>2</v>
      </c>
      <c r="U2421">
        <v>3</v>
      </c>
      <c r="V2421" s="1">
        <v>45081</v>
      </c>
      <c r="W2421" t="s">
        <v>62</v>
      </c>
      <c r="X2421" t="s">
        <v>51</v>
      </c>
      <c r="Y2421" t="s">
        <v>43</v>
      </c>
      <c r="Z2421">
        <v>5</v>
      </c>
      <c r="AA2421">
        <v>191.49</v>
      </c>
      <c r="AB2421">
        <v>61</v>
      </c>
      <c r="AC2421" t="str" cm="1">
        <f t="array" ref="AC2421">_xlfn.IFS(AB2421 &lt;=29, "Young Adult", AB2421 &lt;=44, "Adult", AB2421 &lt;=59, "Middle Age", AB2421 &gt; 59, "Old")</f>
        <v>Old</v>
      </c>
      <c r="AD2421">
        <f t="shared" ca="1" si="74"/>
        <v>5</v>
      </c>
      <c r="AE2421" t="str" cm="1">
        <f t="array" ref="AE2421">_xlfn.IFS(S2421 &lt; 3, "Low", S2421 &lt;= 4, "Medium", S2421 &gt; 4, "High")</f>
        <v>High</v>
      </c>
      <c r="AF2421" t="str" cm="1">
        <f t="array" ref="AF2421">_xlfn.IFS(T2421 &lt; 3, "Unsatisfied", T2421 &lt;= 4, "Neutral", T2421 &gt; 4, "Satisfied" )</f>
        <v>Unsatisfied</v>
      </c>
      <c r="AG2421" t="str" cm="1">
        <f t="array" ref="AG2421">_xlfn.IFS(Q2421 &lt; 3, "Needs Improvement", Q2421 &lt;= 4, "Good", Q2421 &gt; 4, "Excellent" )</f>
        <v>Needs Improvement</v>
      </c>
      <c r="AH2421" t="str">
        <f t="shared" si="75"/>
        <v>Needs Improvement</v>
      </c>
    </row>
    <row r="2422" spans="1:34" x14ac:dyDescent="0.35">
      <c r="A2422">
        <v>2956</v>
      </c>
      <c r="B2422" s="1">
        <v>43780</v>
      </c>
      <c r="C2422" t="s">
        <v>28</v>
      </c>
      <c r="D2422" t="s">
        <v>74</v>
      </c>
      <c r="E2422" t="s">
        <v>30</v>
      </c>
      <c r="F2422" t="s">
        <v>46</v>
      </c>
      <c r="G2422" t="s">
        <v>32</v>
      </c>
      <c r="H2422" t="s">
        <v>55</v>
      </c>
      <c r="I2422" t="s">
        <v>34</v>
      </c>
      <c r="J2422" t="s">
        <v>79</v>
      </c>
      <c r="K2422" s="1">
        <v>36509</v>
      </c>
      <c r="L2422" t="s">
        <v>36</v>
      </c>
      <c r="M2422" t="s">
        <v>48</v>
      </c>
      <c r="N2422" t="s">
        <v>49</v>
      </c>
      <c r="O2422" t="s">
        <v>39</v>
      </c>
      <c r="P2422" t="s">
        <v>40</v>
      </c>
      <c r="Q2422">
        <v>2</v>
      </c>
      <c r="R2422" s="1">
        <v>44963</v>
      </c>
      <c r="S2422">
        <v>5</v>
      </c>
      <c r="T2422">
        <v>4</v>
      </c>
      <c r="U2422">
        <v>1</v>
      </c>
      <c r="V2422" s="1">
        <v>44847</v>
      </c>
      <c r="W2422" t="s">
        <v>50</v>
      </c>
      <c r="X2422" t="s">
        <v>51</v>
      </c>
      <c r="Y2422" t="s">
        <v>73</v>
      </c>
      <c r="Z2422">
        <v>3</v>
      </c>
      <c r="AA2422">
        <v>474.15</v>
      </c>
      <c r="AB2422">
        <v>20</v>
      </c>
      <c r="AC2422" t="str" cm="1">
        <f t="array" ref="AC2422">_xlfn.IFS(AB2422 &lt;=29, "Young Adult", AB2422 &lt;=44, "Adult", AB2422 &lt;=59, "Middle Age", AB2422 &gt; 59, "Old")</f>
        <v>Young Adult</v>
      </c>
      <c r="AD2422">
        <f t="shared" ca="1" si="74"/>
        <v>6</v>
      </c>
      <c r="AE2422" t="str" cm="1">
        <f t="array" ref="AE2422">_xlfn.IFS(S2422 &lt; 3, "Low", S2422 &lt;= 4, "Medium", S2422 &gt; 4, "High")</f>
        <v>High</v>
      </c>
      <c r="AF2422" t="str" cm="1">
        <f t="array" ref="AF2422">_xlfn.IFS(T2422 &lt; 3, "Unsatisfied", T2422 &lt;= 4, "Neutral", T2422 &gt; 4, "Satisfied" )</f>
        <v>Neutral</v>
      </c>
      <c r="AG2422" t="str" cm="1">
        <f t="array" ref="AG2422">_xlfn.IFS(Q2422 &lt; 3, "Needs Improvement", Q2422 &lt;= 4, "Good", Q2422 &gt; 4, "Excellent" )</f>
        <v>Needs Improvement</v>
      </c>
      <c r="AH2422" t="str">
        <f t="shared" si="75"/>
        <v>Needs Improvement</v>
      </c>
    </row>
    <row r="2423" spans="1:34" x14ac:dyDescent="0.35">
      <c r="A2423">
        <v>2957</v>
      </c>
      <c r="B2423" s="1">
        <v>44235</v>
      </c>
      <c r="C2423" t="s">
        <v>28</v>
      </c>
      <c r="D2423" t="s">
        <v>81</v>
      </c>
      <c r="E2423" t="s">
        <v>30</v>
      </c>
      <c r="F2423" t="s">
        <v>46</v>
      </c>
      <c r="G2423" t="s">
        <v>56</v>
      </c>
      <c r="H2423" t="s">
        <v>33</v>
      </c>
      <c r="I2423" t="s">
        <v>34</v>
      </c>
      <c r="J2423" t="s">
        <v>70</v>
      </c>
      <c r="K2423" s="1">
        <v>21928</v>
      </c>
      <c r="L2423" t="s">
        <v>36</v>
      </c>
      <c r="M2423" t="s">
        <v>48</v>
      </c>
      <c r="N2423" t="s">
        <v>49</v>
      </c>
      <c r="O2423" t="s">
        <v>61</v>
      </c>
      <c r="P2423" t="s">
        <v>40</v>
      </c>
      <c r="Q2423">
        <v>1</v>
      </c>
      <c r="R2423" s="1">
        <v>44978</v>
      </c>
      <c r="S2423">
        <v>1</v>
      </c>
      <c r="T2423">
        <v>3</v>
      </c>
      <c r="U2423">
        <v>4</v>
      </c>
      <c r="V2423" s="1">
        <v>44803</v>
      </c>
      <c r="W2423" t="s">
        <v>62</v>
      </c>
      <c r="X2423" t="s">
        <v>51</v>
      </c>
      <c r="Y2423" t="s">
        <v>43</v>
      </c>
      <c r="Z2423">
        <v>1</v>
      </c>
      <c r="AA2423">
        <v>550.41999999999996</v>
      </c>
      <c r="AB2423">
        <v>61</v>
      </c>
      <c r="AC2423" t="str" cm="1">
        <f t="array" ref="AC2423">_xlfn.IFS(AB2423 &lt;=29, "Young Adult", AB2423 &lt;=44, "Adult", AB2423 &lt;=59, "Middle Age", AB2423 &gt; 59, "Old")</f>
        <v>Old</v>
      </c>
      <c r="AD2423">
        <f t="shared" ca="1" si="74"/>
        <v>5</v>
      </c>
      <c r="AE2423" t="str" cm="1">
        <f t="array" ref="AE2423">_xlfn.IFS(S2423 &lt; 3, "Low", S2423 &lt;= 4, "Medium", S2423 &gt; 4, "High")</f>
        <v>Low</v>
      </c>
      <c r="AF2423" t="str" cm="1">
        <f t="array" ref="AF2423">_xlfn.IFS(T2423 &lt; 3, "Unsatisfied", T2423 &lt;= 4, "Neutral", T2423 &gt; 4, "Satisfied" )</f>
        <v>Neutral</v>
      </c>
      <c r="AG2423" t="str" cm="1">
        <f t="array" ref="AG2423">_xlfn.IFS(Q2423 &lt; 3, "Needs Improvement", Q2423 &lt;= 4, "Good", Q2423 &gt; 4, "Excellent" )</f>
        <v>Needs Improvement</v>
      </c>
      <c r="AH2423" t="str">
        <f t="shared" si="75"/>
        <v>Needs Improvement</v>
      </c>
    </row>
    <row r="2424" spans="1:34" x14ac:dyDescent="0.35">
      <c r="A2424">
        <v>2958</v>
      </c>
      <c r="B2424" s="1">
        <v>43983</v>
      </c>
      <c r="C2424" t="s">
        <v>28</v>
      </c>
      <c r="D2424" t="s">
        <v>54</v>
      </c>
      <c r="E2424" t="s">
        <v>30</v>
      </c>
      <c r="F2424" t="s">
        <v>31</v>
      </c>
      <c r="G2424" t="s">
        <v>32</v>
      </c>
      <c r="H2424" t="s">
        <v>55</v>
      </c>
      <c r="I2424" t="s">
        <v>34</v>
      </c>
      <c r="J2424" t="s">
        <v>104</v>
      </c>
      <c r="K2424" s="1">
        <v>16536</v>
      </c>
      <c r="L2424" t="s">
        <v>36</v>
      </c>
      <c r="M2424" t="s">
        <v>48</v>
      </c>
      <c r="N2424" t="s">
        <v>72</v>
      </c>
      <c r="O2424" t="s">
        <v>77</v>
      </c>
      <c r="P2424" t="s">
        <v>40</v>
      </c>
      <c r="Q2424">
        <v>4</v>
      </c>
      <c r="R2424" s="1">
        <v>45062</v>
      </c>
      <c r="S2424">
        <v>1</v>
      </c>
      <c r="T2424">
        <v>2</v>
      </c>
      <c r="U2424">
        <v>4</v>
      </c>
      <c r="V2424" s="1">
        <v>44966</v>
      </c>
      <c r="W2424" t="s">
        <v>68</v>
      </c>
      <c r="X2424" t="s">
        <v>51</v>
      </c>
      <c r="Y2424" t="s">
        <v>52</v>
      </c>
      <c r="Z2424">
        <v>1</v>
      </c>
      <c r="AA2424">
        <v>681.23</v>
      </c>
      <c r="AB2424">
        <v>75</v>
      </c>
      <c r="AC2424" t="str" cm="1">
        <f t="array" ref="AC2424">_xlfn.IFS(AB2424 &lt;=29, "Young Adult", AB2424 &lt;=44, "Adult", AB2424 &lt;=59, "Middle Age", AB2424 &gt; 59, "Old")</f>
        <v>Old</v>
      </c>
      <c r="AD2424">
        <f t="shared" ca="1" si="74"/>
        <v>6</v>
      </c>
      <c r="AE2424" t="str" cm="1">
        <f t="array" ref="AE2424">_xlfn.IFS(S2424 &lt; 3, "Low", S2424 &lt;= 4, "Medium", S2424 &gt; 4, "High")</f>
        <v>Low</v>
      </c>
      <c r="AF2424" t="str" cm="1">
        <f t="array" ref="AF2424">_xlfn.IFS(T2424 &lt; 3, "Unsatisfied", T2424 &lt;= 4, "Neutral", T2424 &gt; 4, "Satisfied" )</f>
        <v>Unsatisfied</v>
      </c>
      <c r="AG2424" t="str" cm="1">
        <f t="array" ref="AG2424">_xlfn.IFS(Q2424 &lt; 3, "Needs Improvement", Q2424 &lt;= 4, "Good", Q2424 &gt; 4, "Excellent" )</f>
        <v>Good</v>
      </c>
      <c r="AH2424" t="str">
        <f t="shared" si="75"/>
        <v>Needs Improvement</v>
      </c>
    </row>
    <row r="2425" spans="1:34" x14ac:dyDescent="0.35">
      <c r="A2425">
        <v>2959</v>
      </c>
      <c r="B2425" s="1">
        <v>44860</v>
      </c>
      <c r="C2425" t="s">
        <v>28</v>
      </c>
      <c r="D2425" t="s">
        <v>69</v>
      </c>
      <c r="E2425" t="s">
        <v>108</v>
      </c>
      <c r="F2425" t="s">
        <v>46</v>
      </c>
      <c r="G2425" t="s">
        <v>45</v>
      </c>
      <c r="H2425" t="s">
        <v>33</v>
      </c>
      <c r="I2425" t="s">
        <v>34</v>
      </c>
      <c r="J2425" t="s">
        <v>47</v>
      </c>
      <c r="K2425" s="1">
        <v>15583</v>
      </c>
      <c r="L2425" t="s">
        <v>36</v>
      </c>
      <c r="M2425" t="s">
        <v>48</v>
      </c>
      <c r="N2425" t="s">
        <v>49</v>
      </c>
      <c r="O2425" t="s">
        <v>39</v>
      </c>
      <c r="P2425" t="s">
        <v>40</v>
      </c>
      <c r="Q2425">
        <v>2</v>
      </c>
      <c r="R2425" s="1">
        <v>45112</v>
      </c>
      <c r="S2425">
        <v>1</v>
      </c>
      <c r="T2425">
        <v>5</v>
      </c>
      <c r="U2425">
        <v>2</v>
      </c>
      <c r="V2425" s="1">
        <v>45113</v>
      </c>
      <c r="W2425" t="s">
        <v>50</v>
      </c>
      <c r="X2425" t="s">
        <v>42</v>
      </c>
      <c r="Y2425" t="s">
        <v>52</v>
      </c>
      <c r="Z2425">
        <v>5</v>
      </c>
      <c r="AA2425">
        <v>657.64</v>
      </c>
      <c r="AB2425">
        <v>80</v>
      </c>
      <c r="AC2425" t="str" cm="1">
        <f t="array" ref="AC2425">_xlfn.IFS(AB2425 &lt;=29, "Young Adult", AB2425 &lt;=44, "Adult", AB2425 &lt;=59, "Middle Age", AB2425 &gt; 59, "Old")</f>
        <v>Old</v>
      </c>
      <c r="AD2425">
        <f t="shared" ca="1" si="74"/>
        <v>3</v>
      </c>
      <c r="AE2425" t="str" cm="1">
        <f t="array" ref="AE2425">_xlfn.IFS(S2425 &lt; 3, "Low", S2425 &lt;= 4, "Medium", S2425 &gt; 4, "High")</f>
        <v>Low</v>
      </c>
      <c r="AF2425" t="str" cm="1">
        <f t="array" ref="AF2425">_xlfn.IFS(T2425 &lt; 3, "Unsatisfied", T2425 &lt;= 4, "Neutral", T2425 &gt; 4, "Satisfied" )</f>
        <v>Satisfied</v>
      </c>
      <c r="AG2425" t="str" cm="1">
        <f t="array" ref="AG2425">_xlfn.IFS(Q2425 &lt; 3, "Needs Improvement", Q2425 &lt;= 4, "Good", Q2425 &gt; 4, "Excellent" )</f>
        <v>Needs Improvement</v>
      </c>
      <c r="AH2425" t="str">
        <f t="shared" si="75"/>
        <v>Needs Improvement</v>
      </c>
    </row>
    <row r="2426" spans="1:34" x14ac:dyDescent="0.35">
      <c r="A2426">
        <v>2960</v>
      </c>
      <c r="B2426" s="1">
        <v>43508</v>
      </c>
      <c r="C2426" t="s">
        <v>28</v>
      </c>
      <c r="D2426" t="s">
        <v>29</v>
      </c>
      <c r="E2426" t="s">
        <v>30</v>
      </c>
      <c r="F2426" t="s">
        <v>55</v>
      </c>
      <c r="G2426" t="s">
        <v>32</v>
      </c>
      <c r="H2426" t="s">
        <v>46</v>
      </c>
      <c r="I2426" t="s">
        <v>34</v>
      </c>
      <c r="J2426" t="s">
        <v>65</v>
      </c>
      <c r="K2426" s="1">
        <v>28024</v>
      </c>
      <c r="L2426" t="s">
        <v>36</v>
      </c>
      <c r="M2426" t="s">
        <v>37</v>
      </c>
      <c r="N2426" t="s">
        <v>38</v>
      </c>
      <c r="O2426" t="s">
        <v>77</v>
      </c>
      <c r="P2426" t="s">
        <v>40</v>
      </c>
      <c r="Q2426">
        <v>2</v>
      </c>
      <c r="R2426" s="1">
        <v>44827</v>
      </c>
      <c r="S2426">
        <v>2</v>
      </c>
      <c r="T2426">
        <v>4</v>
      </c>
      <c r="U2426">
        <v>3</v>
      </c>
      <c r="V2426" s="1">
        <v>44911</v>
      </c>
      <c r="W2426" t="s">
        <v>62</v>
      </c>
      <c r="X2426" t="s">
        <v>42</v>
      </c>
      <c r="Y2426" t="s">
        <v>52</v>
      </c>
      <c r="Z2426">
        <v>4</v>
      </c>
      <c r="AA2426">
        <v>449.66</v>
      </c>
      <c r="AB2426">
        <v>43</v>
      </c>
      <c r="AC2426" t="str" cm="1">
        <f t="array" ref="AC2426">_xlfn.IFS(AB2426 &lt;=29, "Young Adult", AB2426 &lt;=44, "Adult", AB2426 &lt;=59, "Middle Age", AB2426 &gt; 59, "Old")</f>
        <v>Adult</v>
      </c>
      <c r="AD2426">
        <f t="shared" ca="1" si="74"/>
        <v>7</v>
      </c>
      <c r="AE2426" t="str" cm="1">
        <f t="array" ref="AE2426">_xlfn.IFS(S2426 &lt; 3, "Low", S2426 &lt;= 4, "Medium", S2426 &gt; 4, "High")</f>
        <v>Low</v>
      </c>
      <c r="AF2426" t="str" cm="1">
        <f t="array" ref="AF2426">_xlfn.IFS(T2426 &lt; 3, "Unsatisfied", T2426 &lt;= 4, "Neutral", T2426 &gt; 4, "Satisfied" )</f>
        <v>Neutral</v>
      </c>
      <c r="AG2426" t="str" cm="1">
        <f t="array" ref="AG2426">_xlfn.IFS(Q2426 &lt; 3, "Needs Improvement", Q2426 &lt;= 4, "Good", Q2426 &gt; 4, "Excellent" )</f>
        <v>Needs Improvement</v>
      </c>
      <c r="AH2426" t="str">
        <f t="shared" si="75"/>
        <v>Needs Improvement</v>
      </c>
    </row>
    <row r="2427" spans="1:34" x14ac:dyDescent="0.35">
      <c r="A2427">
        <v>2961</v>
      </c>
      <c r="B2427" s="1">
        <v>44853</v>
      </c>
      <c r="C2427" t="s">
        <v>28</v>
      </c>
      <c r="D2427" t="s">
        <v>85</v>
      </c>
      <c r="E2427" t="s">
        <v>30</v>
      </c>
      <c r="F2427" t="s">
        <v>55</v>
      </c>
      <c r="G2427" t="s">
        <v>45</v>
      </c>
      <c r="H2427" t="s">
        <v>55</v>
      </c>
      <c r="I2427" t="s">
        <v>34</v>
      </c>
      <c r="J2427" t="s">
        <v>70</v>
      </c>
      <c r="K2427" s="1">
        <v>28479</v>
      </c>
      <c r="L2427" t="s">
        <v>36</v>
      </c>
      <c r="M2427" t="s">
        <v>37</v>
      </c>
      <c r="N2427" t="s">
        <v>84</v>
      </c>
      <c r="O2427" t="s">
        <v>77</v>
      </c>
      <c r="P2427" t="s">
        <v>40</v>
      </c>
      <c r="Q2427">
        <v>2</v>
      </c>
      <c r="R2427" s="1">
        <v>44969</v>
      </c>
      <c r="S2427">
        <v>2</v>
      </c>
      <c r="T2427">
        <v>2</v>
      </c>
      <c r="U2427">
        <v>4</v>
      </c>
      <c r="V2427" s="1">
        <v>44945</v>
      </c>
      <c r="W2427" t="s">
        <v>41</v>
      </c>
      <c r="X2427" t="s">
        <v>51</v>
      </c>
      <c r="Y2427" t="s">
        <v>73</v>
      </c>
      <c r="Z2427">
        <v>5</v>
      </c>
      <c r="AA2427">
        <v>587.25</v>
      </c>
      <c r="AB2427">
        <v>45</v>
      </c>
      <c r="AC2427" t="str" cm="1">
        <f t="array" ref="AC2427">_xlfn.IFS(AB2427 &lt;=29, "Young Adult", AB2427 &lt;=44, "Adult", AB2427 &lt;=59, "Middle Age", AB2427 &gt; 59, "Old")</f>
        <v>Middle Age</v>
      </c>
      <c r="AD2427">
        <f t="shared" ca="1" si="74"/>
        <v>3</v>
      </c>
      <c r="AE2427" t="str" cm="1">
        <f t="array" ref="AE2427">_xlfn.IFS(S2427 &lt; 3, "Low", S2427 &lt;= 4, "Medium", S2427 &gt; 4, "High")</f>
        <v>Low</v>
      </c>
      <c r="AF2427" t="str" cm="1">
        <f t="array" ref="AF2427">_xlfn.IFS(T2427 &lt; 3, "Unsatisfied", T2427 &lt;= 4, "Neutral", T2427 &gt; 4, "Satisfied" )</f>
        <v>Unsatisfied</v>
      </c>
      <c r="AG2427" t="str" cm="1">
        <f t="array" ref="AG2427">_xlfn.IFS(Q2427 &lt; 3, "Needs Improvement", Q2427 &lt;= 4, "Good", Q2427 &gt; 4, "Excellent" )</f>
        <v>Needs Improvement</v>
      </c>
      <c r="AH2427" t="str">
        <f t="shared" si="75"/>
        <v>Needs Improvement</v>
      </c>
    </row>
    <row r="2428" spans="1:34" x14ac:dyDescent="0.35">
      <c r="A2428">
        <v>2962</v>
      </c>
      <c r="B2428" s="1">
        <v>43811</v>
      </c>
      <c r="C2428" t="s">
        <v>28</v>
      </c>
      <c r="D2428" t="s">
        <v>44</v>
      </c>
      <c r="E2428" t="s">
        <v>30</v>
      </c>
      <c r="F2428" t="s">
        <v>55</v>
      </c>
      <c r="G2428" t="s">
        <v>45</v>
      </c>
      <c r="H2428" t="s">
        <v>55</v>
      </c>
      <c r="I2428" t="s">
        <v>34</v>
      </c>
      <c r="J2428" t="s">
        <v>79</v>
      </c>
      <c r="K2428" s="1">
        <v>30227</v>
      </c>
      <c r="L2428" t="s">
        <v>36</v>
      </c>
      <c r="M2428" t="s">
        <v>37</v>
      </c>
      <c r="N2428" t="s">
        <v>49</v>
      </c>
      <c r="O2428" t="s">
        <v>61</v>
      </c>
      <c r="P2428" t="s">
        <v>40</v>
      </c>
      <c r="Q2428">
        <v>1</v>
      </c>
      <c r="R2428" s="1">
        <v>44914</v>
      </c>
      <c r="S2428">
        <v>1</v>
      </c>
      <c r="T2428">
        <v>2</v>
      </c>
      <c r="U2428">
        <v>3</v>
      </c>
      <c r="V2428" s="1">
        <v>44801</v>
      </c>
      <c r="W2428" t="s">
        <v>50</v>
      </c>
      <c r="X2428" t="s">
        <v>42</v>
      </c>
      <c r="Y2428" t="s">
        <v>43</v>
      </c>
      <c r="Z2428">
        <v>2</v>
      </c>
      <c r="AA2428">
        <v>198.55</v>
      </c>
      <c r="AB2428">
        <v>37</v>
      </c>
      <c r="AC2428" t="str" cm="1">
        <f t="array" ref="AC2428">_xlfn.IFS(AB2428 &lt;=29, "Young Adult", AB2428 &lt;=44, "Adult", AB2428 &lt;=59, "Middle Age", AB2428 &gt; 59, "Old")</f>
        <v>Adult</v>
      </c>
      <c r="AD2428">
        <f t="shared" ca="1" si="74"/>
        <v>6</v>
      </c>
      <c r="AE2428" t="str" cm="1">
        <f t="array" ref="AE2428">_xlfn.IFS(S2428 &lt; 3, "Low", S2428 &lt;= 4, "Medium", S2428 &gt; 4, "High")</f>
        <v>Low</v>
      </c>
      <c r="AF2428" t="str" cm="1">
        <f t="array" ref="AF2428">_xlfn.IFS(T2428 &lt; 3, "Unsatisfied", T2428 &lt;= 4, "Neutral", T2428 &gt; 4, "Satisfied" )</f>
        <v>Unsatisfied</v>
      </c>
      <c r="AG2428" t="str" cm="1">
        <f t="array" ref="AG2428">_xlfn.IFS(Q2428 &lt; 3, "Needs Improvement", Q2428 &lt;= 4, "Good", Q2428 &gt; 4, "Excellent" )</f>
        <v>Needs Improvement</v>
      </c>
      <c r="AH2428" t="str">
        <f t="shared" si="75"/>
        <v>Needs Improvement</v>
      </c>
    </row>
    <row r="2429" spans="1:34" x14ac:dyDescent="0.35">
      <c r="A2429">
        <v>2963</v>
      </c>
      <c r="B2429" s="1">
        <v>44529</v>
      </c>
      <c r="C2429" t="s">
        <v>28</v>
      </c>
      <c r="D2429" t="s">
        <v>87</v>
      </c>
      <c r="E2429" t="s">
        <v>30</v>
      </c>
      <c r="F2429" t="s">
        <v>55</v>
      </c>
      <c r="G2429" t="s">
        <v>56</v>
      </c>
      <c r="H2429" t="s">
        <v>55</v>
      </c>
      <c r="I2429" t="s">
        <v>34</v>
      </c>
      <c r="J2429" t="s">
        <v>70</v>
      </c>
      <c r="K2429" s="1">
        <v>27641</v>
      </c>
      <c r="L2429" t="s">
        <v>36</v>
      </c>
      <c r="M2429" t="s">
        <v>48</v>
      </c>
      <c r="N2429" t="s">
        <v>60</v>
      </c>
      <c r="O2429" t="s">
        <v>67</v>
      </c>
      <c r="P2429" t="s">
        <v>40</v>
      </c>
      <c r="Q2429">
        <v>2</v>
      </c>
      <c r="R2429" s="1">
        <v>44836</v>
      </c>
      <c r="S2429">
        <v>1</v>
      </c>
      <c r="T2429">
        <v>3</v>
      </c>
      <c r="U2429">
        <v>2</v>
      </c>
      <c r="V2429" s="1">
        <v>45085</v>
      </c>
      <c r="W2429" t="s">
        <v>50</v>
      </c>
      <c r="X2429" t="s">
        <v>51</v>
      </c>
      <c r="Y2429" t="s">
        <v>63</v>
      </c>
      <c r="Z2429">
        <v>5</v>
      </c>
      <c r="AA2429">
        <v>629.24</v>
      </c>
      <c r="AB2429">
        <v>46</v>
      </c>
      <c r="AC2429" t="str" cm="1">
        <f t="array" ref="AC2429">_xlfn.IFS(AB2429 &lt;=29, "Young Adult", AB2429 &lt;=44, "Adult", AB2429 &lt;=59, "Middle Age", AB2429 &gt; 59, "Old")</f>
        <v>Middle Age</v>
      </c>
      <c r="AD2429">
        <f t="shared" ca="1" si="74"/>
        <v>4</v>
      </c>
      <c r="AE2429" t="str" cm="1">
        <f t="array" ref="AE2429">_xlfn.IFS(S2429 &lt; 3, "Low", S2429 &lt;= 4, "Medium", S2429 &gt; 4, "High")</f>
        <v>Low</v>
      </c>
      <c r="AF2429" t="str" cm="1">
        <f t="array" ref="AF2429">_xlfn.IFS(T2429 &lt; 3, "Unsatisfied", T2429 &lt;= 4, "Neutral", T2429 &gt; 4, "Satisfied" )</f>
        <v>Neutral</v>
      </c>
      <c r="AG2429" t="str" cm="1">
        <f t="array" ref="AG2429">_xlfn.IFS(Q2429 &lt; 3, "Needs Improvement", Q2429 &lt;= 4, "Good", Q2429 &gt; 4, "Excellent" )</f>
        <v>Needs Improvement</v>
      </c>
      <c r="AH2429" t="str">
        <f t="shared" si="75"/>
        <v>Needs Improvement</v>
      </c>
    </row>
    <row r="2430" spans="1:34" x14ac:dyDescent="0.35">
      <c r="A2430">
        <v>2964</v>
      </c>
      <c r="B2430" s="1">
        <v>44331</v>
      </c>
      <c r="C2430" t="s">
        <v>28</v>
      </c>
      <c r="D2430" t="s">
        <v>64</v>
      </c>
      <c r="E2430" t="s">
        <v>30</v>
      </c>
      <c r="F2430" t="s">
        <v>46</v>
      </c>
      <c r="G2430" t="s">
        <v>56</v>
      </c>
      <c r="H2430" t="s">
        <v>55</v>
      </c>
      <c r="I2430" t="s">
        <v>34</v>
      </c>
      <c r="J2430" t="s">
        <v>70</v>
      </c>
      <c r="K2430" s="1">
        <v>21338</v>
      </c>
      <c r="L2430" t="s">
        <v>36</v>
      </c>
      <c r="M2430" t="s">
        <v>37</v>
      </c>
      <c r="N2430" t="s">
        <v>60</v>
      </c>
      <c r="O2430" t="s">
        <v>77</v>
      </c>
      <c r="P2430" t="s">
        <v>40</v>
      </c>
      <c r="Q2430">
        <v>2</v>
      </c>
      <c r="R2430" s="1">
        <v>44910</v>
      </c>
      <c r="S2430">
        <v>4</v>
      </c>
      <c r="T2430">
        <v>1</v>
      </c>
      <c r="U2430">
        <v>3</v>
      </c>
      <c r="V2430" s="1">
        <v>44848</v>
      </c>
      <c r="W2430" t="s">
        <v>92</v>
      </c>
      <c r="X2430" t="s">
        <v>42</v>
      </c>
      <c r="Y2430" t="s">
        <v>52</v>
      </c>
      <c r="Z2430">
        <v>2</v>
      </c>
      <c r="AA2430">
        <v>614.05999999999995</v>
      </c>
      <c r="AB2430">
        <v>63</v>
      </c>
      <c r="AC2430" t="str" cm="1">
        <f t="array" ref="AC2430">_xlfn.IFS(AB2430 &lt;=29, "Young Adult", AB2430 &lt;=44, "Adult", AB2430 &lt;=59, "Middle Age", AB2430 &gt; 59, "Old")</f>
        <v>Old</v>
      </c>
      <c r="AD2430">
        <f t="shared" ca="1" si="74"/>
        <v>5</v>
      </c>
      <c r="AE2430" t="str" cm="1">
        <f t="array" ref="AE2430">_xlfn.IFS(S2430 &lt; 3, "Low", S2430 &lt;= 4, "Medium", S2430 &gt; 4, "High")</f>
        <v>Medium</v>
      </c>
      <c r="AF2430" t="str" cm="1">
        <f t="array" ref="AF2430">_xlfn.IFS(T2430 &lt; 3, "Unsatisfied", T2430 &lt;= 4, "Neutral", T2430 &gt; 4, "Satisfied" )</f>
        <v>Unsatisfied</v>
      </c>
      <c r="AG2430" t="str" cm="1">
        <f t="array" ref="AG2430">_xlfn.IFS(Q2430 &lt; 3, "Needs Improvement", Q2430 &lt;= 4, "Good", Q2430 &gt; 4, "Excellent" )</f>
        <v>Needs Improvement</v>
      </c>
      <c r="AH2430" t="str">
        <f t="shared" si="75"/>
        <v>Needs Improvement</v>
      </c>
    </row>
    <row r="2431" spans="1:34" x14ac:dyDescent="0.35">
      <c r="A2431">
        <v>2965</v>
      </c>
      <c r="B2431" s="1">
        <v>44953</v>
      </c>
      <c r="C2431" t="s">
        <v>28</v>
      </c>
      <c r="D2431" t="s">
        <v>94</v>
      </c>
      <c r="E2431" t="s">
        <v>30</v>
      </c>
      <c r="F2431" t="s">
        <v>31</v>
      </c>
      <c r="G2431" t="s">
        <v>56</v>
      </c>
      <c r="H2431" t="s">
        <v>33</v>
      </c>
      <c r="I2431" t="s">
        <v>34</v>
      </c>
      <c r="J2431" t="s">
        <v>70</v>
      </c>
      <c r="K2431" s="1">
        <v>20824</v>
      </c>
      <c r="L2431" t="s">
        <v>36</v>
      </c>
      <c r="M2431" t="s">
        <v>37</v>
      </c>
      <c r="N2431" t="s">
        <v>49</v>
      </c>
      <c r="O2431" t="s">
        <v>77</v>
      </c>
      <c r="P2431" t="s">
        <v>40</v>
      </c>
      <c r="Q2431">
        <v>1</v>
      </c>
      <c r="R2431" s="1">
        <v>45120</v>
      </c>
      <c r="S2431">
        <v>4</v>
      </c>
      <c r="T2431">
        <v>4</v>
      </c>
      <c r="U2431">
        <v>5</v>
      </c>
      <c r="V2431" s="1">
        <v>44992</v>
      </c>
      <c r="W2431" t="s">
        <v>62</v>
      </c>
      <c r="X2431" t="s">
        <v>51</v>
      </c>
      <c r="Y2431" t="s">
        <v>63</v>
      </c>
      <c r="Z2431">
        <v>3</v>
      </c>
      <c r="AA2431">
        <v>426.26</v>
      </c>
      <c r="AB2431">
        <v>66</v>
      </c>
      <c r="AC2431" t="str" cm="1">
        <f t="array" ref="AC2431">_xlfn.IFS(AB2431 &lt;=29, "Young Adult", AB2431 &lt;=44, "Adult", AB2431 &lt;=59, "Middle Age", AB2431 &gt; 59, "Old")</f>
        <v>Old</v>
      </c>
      <c r="AD2431">
        <f t="shared" ca="1" si="74"/>
        <v>3</v>
      </c>
      <c r="AE2431" t="str" cm="1">
        <f t="array" ref="AE2431">_xlfn.IFS(S2431 &lt; 3, "Low", S2431 &lt;= 4, "Medium", S2431 &gt; 4, "High")</f>
        <v>Medium</v>
      </c>
      <c r="AF2431" t="str" cm="1">
        <f t="array" ref="AF2431">_xlfn.IFS(T2431 &lt; 3, "Unsatisfied", T2431 &lt;= 4, "Neutral", T2431 &gt; 4, "Satisfied" )</f>
        <v>Neutral</v>
      </c>
      <c r="AG2431" t="str" cm="1">
        <f t="array" ref="AG2431">_xlfn.IFS(Q2431 &lt; 3, "Needs Improvement", Q2431 &lt;= 4, "Good", Q2431 &gt; 4, "Excellent" )</f>
        <v>Needs Improvement</v>
      </c>
      <c r="AH2431" t="str">
        <f t="shared" si="75"/>
        <v>Needs Improvement</v>
      </c>
    </row>
    <row r="2432" spans="1:34" x14ac:dyDescent="0.35">
      <c r="A2432">
        <v>2966</v>
      </c>
      <c r="B2432" s="1">
        <v>44015</v>
      </c>
      <c r="C2432" t="s">
        <v>28</v>
      </c>
      <c r="D2432" t="s">
        <v>74</v>
      </c>
      <c r="E2432" t="s">
        <v>30</v>
      </c>
      <c r="F2432" t="s">
        <v>55</v>
      </c>
      <c r="G2432" t="s">
        <v>45</v>
      </c>
      <c r="H2432" t="s">
        <v>33</v>
      </c>
      <c r="I2432" t="s">
        <v>34</v>
      </c>
      <c r="J2432" t="s">
        <v>47</v>
      </c>
      <c r="K2432" s="1">
        <v>22394</v>
      </c>
      <c r="L2432" t="s">
        <v>36</v>
      </c>
      <c r="M2432" t="s">
        <v>48</v>
      </c>
      <c r="N2432" t="s">
        <v>38</v>
      </c>
      <c r="O2432" t="s">
        <v>77</v>
      </c>
      <c r="P2432" t="s">
        <v>40</v>
      </c>
      <c r="Q2432">
        <v>4</v>
      </c>
      <c r="R2432" s="1">
        <v>44991</v>
      </c>
      <c r="S2432">
        <v>5</v>
      </c>
      <c r="T2432">
        <v>2</v>
      </c>
      <c r="U2432">
        <v>5</v>
      </c>
      <c r="V2432" s="1">
        <v>44851</v>
      </c>
      <c r="W2432" t="s">
        <v>62</v>
      </c>
      <c r="X2432" t="s">
        <v>42</v>
      </c>
      <c r="Y2432" t="s">
        <v>73</v>
      </c>
      <c r="Z2432">
        <v>5</v>
      </c>
      <c r="AA2432">
        <v>197.73</v>
      </c>
      <c r="AB2432">
        <v>59</v>
      </c>
      <c r="AC2432" t="str" cm="1">
        <f t="array" ref="AC2432">_xlfn.IFS(AB2432 &lt;=29, "Young Adult", AB2432 &lt;=44, "Adult", AB2432 &lt;=59, "Middle Age", AB2432 &gt; 59, "Old")</f>
        <v>Middle Age</v>
      </c>
      <c r="AD2432">
        <f t="shared" ca="1" si="74"/>
        <v>5</v>
      </c>
      <c r="AE2432" t="str" cm="1">
        <f t="array" ref="AE2432">_xlfn.IFS(S2432 &lt; 3, "Low", S2432 &lt;= 4, "Medium", S2432 &gt; 4, "High")</f>
        <v>High</v>
      </c>
      <c r="AF2432" t="str" cm="1">
        <f t="array" ref="AF2432">_xlfn.IFS(T2432 &lt; 3, "Unsatisfied", T2432 &lt;= 4, "Neutral", T2432 &gt; 4, "Satisfied" )</f>
        <v>Unsatisfied</v>
      </c>
      <c r="AG2432" t="str" cm="1">
        <f t="array" ref="AG2432">_xlfn.IFS(Q2432 &lt; 3, "Needs Improvement", Q2432 &lt;= 4, "Good", Q2432 &gt; 4, "Excellent" )</f>
        <v>Good</v>
      </c>
      <c r="AH2432" t="str">
        <f t="shared" si="75"/>
        <v>Needs Improvement</v>
      </c>
    </row>
    <row r="2433" spans="1:34" x14ac:dyDescent="0.35">
      <c r="A2433">
        <v>2967</v>
      </c>
      <c r="B2433" s="1">
        <v>44921</v>
      </c>
      <c r="C2433" t="s">
        <v>28</v>
      </c>
      <c r="D2433" t="s">
        <v>81</v>
      </c>
      <c r="E2433" t="s">
        <v>30</v>
      </c>
      <c r="F2433" t="s">
        <v>55</v>
      </c>
      <c r="G2433" t="s">
        <v>45</v>
      </c>
      <c r="H2433" t="s">
        <v>46</v>
      </c>
      <c r="I2433" t="s">
        <v>34</v>
      </c>
      <c r="J2433" t="s">
        <v>70</v>
      </c>
      <c r="K2433" s="1">
        <v>30656</v>
      </c>
      <c r="L2433" t="s">
        <v>36</v>
      </c>
      <c r="M2433" t="s">
        <v>37</v>
      </c>
      <c r="N2433" t="s">
        <v>60</v>
      </c>
      <c r="O2433" t="s">
        <v>67</v>
      </c>
      <c r="P2433" t="s">
        <v>40</v>
      </c>
      <c r="Q2433">
        <v>4</v>
      </c>
      <c r="R2433" s="1">
        <v>44784</v>
      </c>
      <c r="S2433">
        <v>2</v>
      </c>
      <c r="T2433">
        <v>3</v>
      </c>
      <c r="U2433">
        <v>1</v>
      </c>
      <c r="V2433" s="1">
        <v>45128</v>
      </c>
      <c r="W2433" t="s">
        <v>50</v>
      </c>
      <c r="X2433" t="s">
        <v>51</v>
      </c>
      <c r="Y2433" t="s">
        <v>52</v>
      </c>
      <c r="Z2433">
        <v>3</v>
      </c>
      <c r="AA2433">
        <v>145.68</v>
      </c>
      <c r="AB2433">
        <v>39</v>
      </c>
      <c r="AC2433" t="str" cm="1">
        <f t="array" ref="AC2433">_xlfn.IFS(AB2433 &lt;=29, "Young Adult", AB2433 &lt;=44, "Adult", AB2433 &lt;=59, "Middle Age", AB2433 &gt; 59, "Old")</f>
        <v>Adult</v>
      </c>
      <c r="AD2433">
        <f t="shared" ca="1" si="74"/>
        <v>3</v>
      </c>
      <c r="AE2433" t="str" cm="1">
        <f t="array" ref="AE2433">_xlfn.IFS(S2433 &lt; 3, "Low", S2433 &lt;= 4, "Medium", S2433 &gt; 4, "High")</f>
        <v>Low</v>
      </c>
      <c r="AF2433" t="str" cm="1">
        <f t="array" ref="AF2433">_xlfn.IFS(T2433 &lt; 3, "Unsatisfied", T2433 &lt;= 4, "Neutral", T2433 &gt; 4, "Satisfied" )</f>
        <v>Neutral</v>
      </c>
      <c r="AG2433" t="str" cm="1">
        <f t="array" ref="AG2433">_xlfn.IFS(Q2433 &lt; 3, "Needs Improvement", Q2433 &lt;= 4, "Good", Q2433 &gt; 4, "Excellent" )</f>
        <v>Good</v>
      </c>
      <c r="AH2433" t="str">
        <f t="shared" si="75"/>
        <v>Needs Improvement</v>
      </c>
    </row>
    <row r="2434" spans="1:34" x14ac:dyDescent="0.35">
      <c r="A2434">
        <v>2968</v>
      </c>
      <c r="B2434" s="1">
        <v>43457</v>
      </c>
      <c r="C2434" t="s">
        <v>28</v>
      </c>
      <c r="D2434" t="s">
        <v>29</v>
      </c>
      <c r="E2434" t="s">
        <v>30</v>
      </c>
      <c r="F2434" t="s">
        <v>46</v>
      </c>
      <c r="G2434" t="s">
        <v>56</v>
      </c>
      <c r="H2434" t="s">
        <v>33</v>
      </c>
      <c r="I2434" t="s">
        <v>34</v>
      </c>
      <c r="J2434" t="s">
        <v>65</v>
      </c>
      <c r="K2434" s="1">
        <v>29742</v>
      </c>
      <c r="L2434" t="s">
        <v>36</v>
      </c>
      <c r="M2434" t="s">
        <v>37</v>
      </c>
      <c r="N2434" t="s">
        <v>72</v>
      </c>
      <c r="O2434" t="s">
        <v>61</v>
      </c>
      <c r="P2434" t="s">
        <v>40</v>
      </c>
      <c r="Q2434">
        <v>4</v>
      </c>
      <c r="R2434" s="1">
        <v>45069</v>
      </c>
      <c r="S2434">
        <v>1</v>
      </c>
      <c r="T2434">
        <v>5</v>
      </c>
      <c r="U2434">
        <v>4</v>
      </c>
      <c r="V2434" s="1">
        <v>44885</v>
      </c>
      <c r="W2434" t="s">
        <v>50</v>
      </c>
      <c r="X2434" t="s">
        <v>42</v>
      </c>
      <c r="Y2434" t="s">
        <v>43</v>
      </c>
      <c r="Z2434">
        <v>3</v>
      </c>
      <c r="AA2434">
        <v>764.74</v>
      </c>
      <c r="AB2434">
        <v>37</v>
      </c>
      <c r="AC2434" t="str" cm="1">
        <f t="array" ref="AC2434">_xlfn.IFS(AB2434 &lt;=29, "Young Adult", AB2434 &lt;=44, "Adult", AB2434 &lt;=59, "Middle Age", AB2434 &gt; 59, "Old")</f>
        <v>Adult</v>
      </c>
      <c r="AD2434">
        <f t="shared" ca="1" si="74"/>
        <v>7</v>
      </c>
      <c r="AE2434" t="str" cm="1">
        <f t="array" ref="AE2434">_xlfn.IFS(S2434 &lt; 3, "Low", S2434 &lt;= 4, "Medium", S2434 &gt; 4, "High")</f>
        <v>Low</v>
      </c>
      <c r="AF2434" t="str" cm="1">
        <f t="array" ref="AF2434">_xlfn.IFS(T2434 &lt; 3, "Unsatisfied", T2434 &lt;= 4, "Neutral", T2434 &gt; 4, "Satisfied" )</f>
        <v>Satisfied</v>
      </c>
      <c r="AG2434" t="str" cm="1">
        <f t="array" ref="AG2434">_xlfn.IFS(Q2434 &lt; 3, "Needs Improvement", Q2434 &lt;= 4, "Good", Q2434 &gt; 4, "Excellent" )</f>
        <v>Good</v>
      </c>
      <c r="AH2434" t="str">
        <f t="shared" si="75"/>
        <v>Needs Improvement</v>
      </c>
    </row>
    <row r="2435" spans="1:34" x14ac:dyDescent="0.35">
      <c r="A2435">
        <v>2969</v>
      </c>
      <c r="B2435" s="1">
        <v>44102</v>
      </c>
      <c r="C2435" t="s">
        <v>106</v>
      </c>
      <c r="D2435" t="s">
        <v>74</v>
      </c>
      <c r="E2435" t="s">
        <v>108</v>
      </c>
      <c r="F2435" t="s">
        <v>31</v>
      </c>
      <c r="G2435" t="s">
        <v>45</v>
      </c>
      <c r="H2435" t="s">
        <v>46</v>
      </c>
      <c r="I2435" t="s">
        <v>34</v>
      </c>
      <c r="J2435" t="s">
        <v>65</v>
      </c>
      <c r="K2435" s="1">
        <v>32139</v>
      </c>
      <c r="L2435" t="s">
        <v>36</v>
      </c>
      <c r="M2435" t="s">
        <v>37</v>
      </c>
      <c r="N2435" t="s">
        <v>49</v>
      </c>
      <c r="O2435" t="s">
        <v>67</v>
      </c>
      <c r="P2435" t="s">
        <v>40</v>
      </c>
      <c r="Q2435">
        <v>2</v>
      </c>
      <c r="R2435" s="1">
        <v>44886</v>
      </c>
      <c r="S2435">
        <v>4</v>
      </c>
      <c r="T2435">
        <v>5</v>
      </c>
      <c r="U2435">
        <v>5</v>
      </c>
      <c r="V2435" s="1">
        <v>44852</v>
      </c>
      <c r="W2435" t="s">
        <v>50</v>
      </c>
      <c r="X2435" t="s">
        <v>42</v>
      </c>
      <c r="Y2435" t="s">
        <v>73</v>
      </c>
      <c r="Z2435">
        <v>3</v>
      </c>
      <c r="AA2435">
        <v>405.4</v>
      </c>
      <c r="AB2435">
        <v>33</v>
      </c>
      <c r="AC2435" t="str" cm="1">
        <f t="array" ref="AC2435">_xlfn.IFS(AB2435 &lt;=29, "Young Adult", AB2435 &lt;=44, "Adult", AB2435 &lt;=59, "Middle Age", AB2435 &gt; 59, "Old")</f>
        <v>Adult</v>
      </c>
      <c r="AD2435">
        <f t="shared" ref="AD2435:AD2498" ca="1" si="76">DATEDIF(B2435, TODAY(), "Y")</f>
        <v>5</v>
      </c>
      <c r="AE2435" t="str" cm="1">
        <f t="array" ref="AE2435">_xlfn.IFS(S2435 &lt; 3, "Low", S2435 &lt;= 4, "Medium", S2435 &gt; 4, "High")</f>
        <v>Medium</v>
      </c>
      <c r="AF2435" t="str" cm="1">
        <f t="array" ref="AF2435">_xlfn.IFS(T2435 &lt; 3, "Unsatisfied", T2435 &lt;= 4, "Neutral", T2435 &gt; 4, "Satisfied" )</f>
        <v>Satisfied</v>
      </c>
      <c r="AG2435" t="str" cm="1">
        <f t="array" ref="AG2435">_xlfn.IFS(Q2435 &lt; 3, "Needs Improvement", Q2435 &lt;= 4, "Good", Q2435 &gt; 4, "Excellent" )</f>
        <v>Needs Improvement</v>
      </c>
      <c r="AH2435" t="str">
        <f t="shared" ref="AH2435:AH2498" si="77">IF(AND(Y2435 = "Passed", Q2435 &gt; 4), "Highly Effective", IF(AND(Y2435 = "Completed", Q2435 &gt;= 3), "Effective", "Needs Improvement"))</f>
        <v>Needs Improvement</v>
      </c>
    </row>
    <row r="2436" spans="1:34" x14ac:dyDescent="0.35">
      <c r="A2436">
        <v>2970</v>
      </c>
      <c r="B2436" s="1">
        <v>44090</v>
      </c>
      <c r="C2436" t="s">
        <v>28</v>
      </c>
      <c r="D2436" t="s">
        <v>87</v>
      </c>
      <c r="E2436" t="s">
        <v>30</v>
      </c>
      <c r="F2436" t="s">
        <v>55</v>
      </c>
      <c r="G2436" t="s">
        <v>56</v>
      </c>
      <c r="H2436" t="s">
        <v>33</v>
      </c>
      <c r="I2436" t="s">
        <v>34</v>
      </c>
      <c r="J2436" t="s">
        <v>65</v>
      </c>
      <c r="K2436" s="1">
        <v>30071</v>
      </c>
      <c r="L2436" t="s">
        <v>36</v>
      </c>
      <c r="M2436" t="s">
        <v>37</v>
      </c>
      <c r="N2436" t="s">
        <v>49</v>
      </c>
      <c r="O2436" t="s">
        <v>39</v>
      </c>
      <c r="P2436" t="s">
        <v>40</v>
      </c>
      <c r="Q2436">
        <v>5</v>
      </c>
      <c r="R2436" s="1">
        <v>44857</v>
      </c>
      <c r="S2436">
        <v>5</v>
      </c>
      <c r="T2436">
        <v>5</v>
      </c>
      <c r="U2436">
        <v>5</v>
      </c>
      <c r="V2436" s="1">
        <v>44942</v>
      </c>
      <c r="W2436" t="s">
        <v>41</v>
      </c>
      <c r="X2436" t="s">
        <v>51</v>
      </c>
      <c r="Y2436" t="s">
        <v>43</v>
      </c>
      <c r="Z2436">
        <v>4</v>
      </c>
      <c r="AA2436">
        <v>689.49</v>
      </c>
      <c r="AB2436">
        <v>38</v>
      </c>
      <c r="AC2436" t="str" cm="1">
        <f t="array" ref="AC2436">_xlfn.IFS(AB2436 &lt;=29, "Young Adult", AB2436 &lt;=44, "Adult", AB2436 &lt;=59, "Middle Age", AB2436 &gt; 59, "Old")</f>
        <v>Adult</v>
      </c>
      <c r="AD2436">
        <f t="shared" ca="1" si="76"/>
        <v>5</v>
      </c>
      <c r="AE2436" t="str" cm="1">
        <f t="array" ref="AE2436">_xlfn.IFS(S2436 &lt; 3, "Low", S2436 &lt;= 4, "Medium", S2436 &gt; 4, "High")</f>
        <v>High</v>
      </c>
      <c r="AF2436" t="str" cm="1">
        <f t="array" ref="AF2436">_xlfn.IFS(T2436 &lt; 3, "Unsatisfied", T2436 &lt;= 4, "Neutral", T2436 &gt; 4, "Satisfied" )</f>
        <v>Satisfied</v>
      </c>
      <c r="AG2436" t="str" cm="1">
        <f t="array" ref="AG2436">_xlfn.IFS(Q2436 &lt; 3, "Needs Improvement", Q2436 &lt;= 4, "Good", Q2436 &gt; 4, "Excellent" )</f>
        <v>Excellent</v>
      </c>
      <c r="AH2436" t="str">
        <f t="shared" si="77"/>
        <v>Needs Improvement</v>
      </c>
    </row>
    <row r="2437" spans="1:34" x14ac:dyDescent="0.35">
      <c r="A2437">
        <v>2971</v>
      </c>
      <c r="B2437" s="1">
        <v>43870</v>
      </c>
      <c r="C2437" t="s">
        <v>106</v>
      </c>
      <c r="D2437" t="s">
        <v>64</v>
      </c>
      <c r="E2437" t="s">
        <v>30</v>
      </c>
      <c r="F2437" t="s">
        <v>31</v>
      </c>
      <c r="G2437" t="s">
        <v>32</v>
      </c>
      <c r="H2437" t="s">
        <v>33</v>
      </c>
      <c r="I2437" t="s">
        <v>34</v>
      </c>
      <c r="J2437" t="s">
        <v>47</v>
      </c>
      <c r="K2437" s="1">
        <v>35345</v>
      </c>
      <c r="L2437" t="s">
        <v>36</v>
      </c>
      <c r="M2437" t="s">
        <v>37</v>
      </c>
      <c r="N2437" t="s">
        <v>38</v>
      </c>
      <c r="O2437" t="s">
        <v>77</v>
      </c>
      <c r="P2437" t="s">
        <v>40</v>
      </c>
      <c r="Q2437">
        <v>1</v>
      </c>
      <c r="R2437" s="1">
        <v>44848</v>
      </c>
      <c r="S2437">
        <v>3</v>
      </c>
      <c r="T2437">
        <v>5</v>
      </c>
      <c r="U2437">
        <v>4</v>
      </c>
      <c r="V2437" s="1">
        <v>45028</v>
      </c>
      <c r="W2437" t="s">
        <v>62</v>
      </c>
      <c r="X2437" t="s">
        <v>42</v>
      </c>
      <c r="Y2437" t="s">
        <v>52</v>
      </c>
      <c r="Z2437">
        <v>2</v>
      </c>
      <c r="AA2437">
        <v>141.13999999999999</v>
      </c>
      <c r="AB2437">
        <v>24</v>
      </c>
      <c r="AC2437" t="str" cm="1">
        <f t="array" ref="AC2437">_xlfn.IFS(AB2437 &lt;=29, "Young Adult", AB2437 &lt;=44, "Adult", AB2437 &lt;=59, "Middle Age", AB2437 &gt; 59, "Old")</f>
        <v>Young Adult</v>
      </c>
      <c r="AD2437">
        <f t="shared" ca="1" si="76"/>
        <v>6</v>
      </c>
      <c r="AE2437" t="str" cm="1">
        <f t="array" ref="AE2437">_xlfn.IFS(S2437 &lt; 3, "Low", S2437 &lt;= 4, "Medium", S2437 &gt; 4, "High")</f>
        <v>Medium</v>
      </c>
      <c r="AF2437" t="str" cm="1">
        <f t="array" ref="AF2437">_xlfn.IFS(T2437 &lt; 3, "Unsatisfied", T2437 &lt;= 4, "Neutral", T2437 &gt; 4, "Satisfied" )</f>
        <v>Satisfied</v>
      </c>
      <c r="AG2437" t="str" cm="1">
        <f t="array" ref="AG2437">_xlfn.IFS(Q2437 &lt; 3, "Needs Improvement", Q2437 &lt;= 4, "Good", Q2437 &gt; 4, "Excellent" )</f>
        <v>Needs Improvement</v>
      </c>
      <c r="AH2437" t="str">
        <f t="shared" si="77"/>
        <v>Needs Improvement</v>
      </c>
    </row>
    <row r="2438" spans="1:34" x14ac:dyDescent="0.35">
      <c r="A2438">
        <v>2972</v>
      </c>
      <c r="B2438" s="1">
        <v>44970</v>
      </c>
      <c r="C2438" t="s">
        <v>28</v>
      </c>
      <c r="D2438" t="s">
        <v>64</v>
      </c>
      <c r="E2438" t="s">
        <v>30</v>
      </c>
      <c r="F2438" t="s">
        <v>55</v>
      </c>
      <c r="G2438" t="s">
        <v>56</v>
      </c>
      <c r="H2438" t="s">
        <v>46</v>
      </c>
      <c r="I2438" t="s">
        <v>34</v>
      </c>
      <c r="J2438" t="s">
        <v>65</v>
      </c>
      <c r="K2438" s="1">
        <v>17626</v>
      </c>
      <c r="L2438" t="s">
        <v>36</v>
      </c>
      <c r="M2438" t="s">
        <v>37</v>
      </c>
      <c r="N2438" t="s">
        <v>60</v>
      </c>
      <c r="O2438" t="s">
        <v>39</v>
      </c>
      <c r="P2438" t="s">
        <v>40</v>
      </c>
      <c r="Q2438">
        <v>1</v>
      </c>
      <c r="R2438" s="1">
        <v>44889</v>
      </c>
      <c r="S2438">
        <v>3</v>
      </c>
      <c r="T2438">
        <v>4</v>
      </c>
      <c r="U2438">
        <v>3</v>
      </c>
      <c r="V2438" s="1">
        <v>44986</v>
      </c>
      <c r="W2438" t="s">
        <v>41</v>
      </c>
      <c r="X2438" t="s">
        <v>42</v>
      </c>
      <c r="Y2438" t="s">
        <v>73</v>
      </c>
      <c r="Z2438">
        <v>1</v>
      </c>
      <c r="AA2438">
        <v>788.69</v>
      </c>
      <c r="AB2438">
        <v>75</v>
      </c>
      <c r="AC2438" t="str" cm="1">
        <f t="array" ref="AC2438">_xlfn.IFS(AB2438 &lt;=29, "Young Adult", AB2438 &lt;=44, "Adult", AB2438 &lt;=59, "Middle Age", AB2438 &gt; 59, "Old")</f>
        <v>Old</v>
      </c>
      <c r="AD2438">
        <f t="shared" ca="1" si="76"/>
        <v>3</v>
      </c>
      <c r="AE2438" t="str" cm="1">
        <f t="array" ref="AE2438">_xlfn.IFS(S2438 &lt; 3, "Low", S2438 &lt;= 4, "Medium", S2438 &gt; 4, "High")</f>
        <v>Medium</v>
      </c>
      <c r="AF2438" t="str" cm="1">
        <f t="array" ref="AF2438">_xlfn.IFS(T2438 &lt; 3, "Unsatisfied", T2438 &lt;= 4, "Neutral", T2438 &gt; 4, "Satisfied" )</f>
        <v>Neutral</v>
      </c>
      <c r="AG2438" t="str" cm="1">
        <f t="array" ref="AG2438">_xlfn.IFS(Q2438 &lt; 3, "Needs Improvement", Q2438 &lt;= 4, "Good", Q2438 &gt; 4, "Excellent" )</f>
        <v>Needs Improvement</v>
      </c>
      <c r="AH2438" t="str">
        <f t="shared" si="77"/>
        <v>Needs Improvement</v>
      </c>
    </row>
    <row r="2439" spans="1:34" x14ac:dyDescent="0.35">
      <c r="A2439">
        <v>2973</v>
      </c>
      <c r="B2439" s="1">
        <v>43800</v>
      </c>
      <c r="C2439" t="s">
        <v>28</v>
      </c>
      <c r="D2439" t="s">
        <v>85</v>
      </c>
      <c r="E2439" t="s">
        <v>30</v>
      </c>
      <c r="F2439" t="s">
        <v>46</v>
      </c>
      <c r="G2439" t="s">
        <v>32</v>
      </c>
      <c r="H2439" t="s">
        <v>46</v>
      </c>
      <c r="I2439" t="s">
        <v>34</v>
      </c>
      <c r="J2439" t="s">
        <v>65</v>
      </c>
      <c r="K2439" s="1">
        <v>18793</v>
      </c>
      <c r="L2439" t="s">
        <v>36</v>
      </c>
      <c r="M2439" t="s">
        <v>37</v>
      </c>
      <c r="N2439" t="s">
        <v>60</v>
      </c>
      <c r="O2439" t="s">
        <v>67</v>
      </c>
      <c r="P2439" t="s">
        <v>40</v>
      </c>
      <c r="Q2439">
        <v>5</v>
      </c>
      <c r="R2439" s="1">
        <v>44904</v>
      </c>
      <c r="S2439">
        <v>1</v>
      </c>
      <c r="T2439">
        <v>3</v>
      </c>
      <c r="U2439">
        <v>3</v>
      </c>
      <c r="V2439" s="1">
        <v>45120</v>
      </c>
      <c r="W2439" t="s">
        <v>68</v>
      </c>
      <c r="X2439" t="s">
        <v>42</v>
      </c>
      <c r="Y2439" t="s">
        <v>43</v>
      </c>
      <c r="Z2439">
        <v>5</v>
      </c>
      <c r="AA2439">
        <v>458.81</v>
      </c>
      <c r="AB2439">
        <v>68</v>
      </c>
      <c r="AC2439" t="str" cm="1">
        <f t="array" ref="AC2439">_xlfn.IFS(AB2439 &lt;=29, "Young Adult", AB2439 &lt;=44, "Adult", AB2439 &lt;=59, "Middle Age", AB2439 &gt; 59, "Old")</f>
        <v>Old</v>
      </c>
      <c r="AD2439">
        <f t="shared" ca="1" si="76"/>
        <v>6</v>
      </c>
      <c r="AE2439" t="str" cm="1">
        <f t="array" ref="AE2439">_xlfn.IFS(S2439 &lt; 3, "Low", S2439 &lt;= 4, "Medium", S2439 &gt; 4, "High")</f>
        <v>Low</v>
      </c>
      <c r="AF2439" t="str" cm="1">
        <f t="array" ref="AF2439">_xlfn.IFS(T2439 &lt; 3, "Unsatisfied", T2439 &lt;= 4, "Neutral", T2439 &gt; 4, "Satisfied" )</f>
        <v>Neutral</v>
      </c>
      <c r="AG2439" t="str" cm="1">
        <f t="array" ref="AG2439">_xlfn.IFS(Q2439 &lt; 3, "Needs Improvement", Q2439 &lt;= 4, "Good", Q2439 &gt; 4, "Excellent" )</f>
        <v>Excellent</v>
      </c>
      <c r="AH2439" t="str">
        <f t="shared" si="77"/>
        <v>Needs Improvement</v>
      </c>
    </row>
    <row r="2440" spans="1:34" x14ac:dyDescent="0.35">
      <c r="A2440">
        <v>2974</v>
      </c>
      <c r="B2440" s="1">
        <v>44869</v>
      </c>
      <c r="C2440" t="s">
        <v>28</v>
      </c>
      <c r="D2440" t="s">
        <v>85</v>
      </c>
      <c r="E2440" t="s">
        <v>30</v>
      </c>
      <c r="F2440" t="s">
        <v>55</v>
      </c>
      <c r="G2440" t="s">
        <v>32</v>
      </c>
      <c r="H2440" t="s">
        <v>46</v>
      </c>
      <c r="I2440" t="s">
        <v>34</v>
      </c>
      <c r="J2440" t="s">
        <v>70</v>
      </c>
      <c r="K2440" s="1">
        <v>16474</v>
      </c>
      <c r="L2440" t="s">
        <v>36</v>
      </c>
      <c r="M2440" t="s">
        <v>37</v>
      </c>
      <c r="N2440" t="s">
        <v>72</v>
      </c>
      <c r="O2440" t="s">
        <v>61</v>
      </c>
      <c r="P2440" t="s">
        <v>40</v>
      </c>
      <c r="Q2440">
        <v>5</v>
      </c>
      <c r="R2440" s="1">
        <v>44891</v>
      </c>
      <c r="S2440">
        <v>4</v>
      </c>
      <c r="T2440">
        <v>5</v>
      </c>
      <c r="U2440">
        <v>4</v>
      </c>
      <c r="V2440" s="1">
        <v>45043</v>
      </c>
      <c r="W2440" t="s">
        <v>62</v>
      </c>
      <c r="X2440" t="s">
        <v>42</v>
      </c>
      <c r="Y2440" t="s">
        <v>73</v>
      </c>
      <c r="Z2440">
        <v>5</v>
      </c>
      <c r="AA2440">
        <v>140.91</v>
      </c>
      <c r="AB2440">
        <v>77</v>
      </c>
      <c r="AC2440" t="str" cm="1">
        <f t="array" ref="AC2440">_xlfn.IFS(AB2440 &lt;=29, "Young Adult", AB2440 &lt;=44, "Adult", AB2440 &lt;=59, "Middle Age", AB2440 &gt; 59, "Old")</f>
        <v>Old</v>
      </c>
      <c r="AD2440">
        <f t="shared" ca="1" si="76"/>
        <v>3</v>
      </c>
      <c r="AE2440" t="str" cm="1">
        <f t="array" ref="AE2440">_xlfn.IFS(S2440 &lt; 3, "Low", S2440 &lt;= 4, "Medium", S2440 &gt; 4, "High")</f>
        <v>Medium</v>
      </c>
      <c r="AF2440" t="str" cm="1">
        <f t="array" ref="AF2440">_xlfn.IFS(T2440 &lt; 3, "Unsatisfied", T2440 &lt;= 4, "Neutral", T2440 &gt; 4, "Satisfied" )</f>
        <v>Satisfied</v>
      </c>
      <c r="AG2440" t="str" cm="1">
        <f t="array" ref="AG2440">_xlfn.IFS(Q2440 &lt; 3, "Needs Improvement", Q2440 &lt;= 4, "Good", Q2440 &gt; 4, "Excellent" )</f>
        <v>Excellent</v>
      </c>
      <c r="AH2440" t="str">
        <f t="shared" si="77"/>
        <v>Highly Effective</v>
      </c>
    </row>
    <row r="2441" spans="1:34" x14ac:dyDescent="0.35">
      <c r="A2441">
        <v>2975</v>
      </c>
      <c r="B2441" s="1">
        <v>44300</v>
      </c>
      <c r="C2441" t="s">
        <v>28</v>
      </c>
      <c r="D2441" t="s">
        <v>74</v>
      </c>
      <c r="E2441" t="s">
        <v>30</v>
      </c>
      <c r="F2441" t="s">
        <v>55</v>
      </c>
      <c r="G2441" t="s">
        <v>45</v>
      </c>
      <c r="H2441" t="s">
        <v>33</v>
      </c>
      <c r="I2441" t="s">
        <v>34</v>
      </c>
      <c r="J2441" t="s">
        <v>109</v>
      </c>
      <c r="K2441" s="1">
        <v>17701</v>
      </c>
      <c r="L2441" t="s">
        <v>36</v>
      </c>
      <c r="M2441" t="s">
        <v>48</v>
      </c>
      <c r="N2441" t="s">
        <v>84</v>
      </c>
      <c r="O2441" t="s">
        <v>67</v>
      </c>
      <c r="P2441" t="s">
        <v>40</v>
      </c>
      <c r="Q2441">
        <v>4</v>
      </c>
      <c r="R2441" s="1">
        <v>44924</v>
      </c>
      <c r="S2441">
        <v>2</v>
      </c>
      <c r="T2441">
        <v>3</v>
      </c>
      <c r="U2441">
        <v>4</v>
      </c>
      <c r="V2441" s="1">
        <v>45119</v>
      </c>
      <c r="W2441" t="s">
        <v>41</v>
      </c>
      <c r="X2441" t="s">
        <v>51</v>
      </c>
      <c r="Y2441" t="s">
        <v>63</v>
      </c>
      <c r="Z2441">
        <v>5</v>
      </c>
      <c r="AA2441">
        <v>551.76</v>
      </c>
      <c r="AB2441">
        <v>73</v>
      </c>
      <c r="AC2441" t="str" cm="1">
        <f t="array" ref="AC2441">_xlfn.IFS(AB2441 &lt;=29, "Young Adult", AB2441 &lt;=44, "Adult", AB2441 &lt;=59, "Middle Age", AB2441 &gt; 59, "Old")</f>
        <v>Old</v>
      </c>
      <c r="AD2441">
        <f t="shared" ca="1" si="76"/>
        <v>5</v>
      </c>
      <c r="AE2441" t="str" cm="1">
        <f t="array" ref="AE2441">_xlfn.IFS(S2441 &lt; 3, "Low", S2441 &lt;= 4, "Medium", S2441 &gt; 4, "High")</f>
        <v>Low</v>
      </c>
      <c r="AF2441" t="str" cm="1">
        <f t="array" ref="AF2441">_xlfn.IFS(T2441 &lt; 3, "Unsatisfied", T2441 &lt;= 4, "Neutral", T2441 &gt; 4, "Satisfied" )</f>
        <v>Neutral</v>
      </c>
      <c r="AG2441" t="str" cm="1">
        <f t="array" ref="AG2441">_xlfn.IFS(Q2441 &lt; 3, "Needs Improvement", Q2441 &lt;= 4, "Good", Q2441 &gt; 4, "Excellent" )</f>
        <v>Good</v>
      </c>
      <c r="AH2441" t="str">
        <f t="shared" si="77"/>
        <v>Effective</v>
      </c>
    </row>
    <row r="2442" spans="1:34" x14ac:dyDescent="0.35">
      <c r="A2442">
        <v>2977</v>
      </c>
      <c r="B2442" s="1">
        <v>44071</v>
      </c>
      <c r="C2442" t="s">
        <v>106</v>
      </c>
      <c r="D2442" t="s">
        <v>81</v>
      </c>
      <c r="E2442" t="s">
        <v>30</v>
      </c>
      <c r="F2442" t="s">
        <v>46</v>
      </c>
      <c r="G2442" t="s">
        <v>45</v>
      </c>
      <c r="H2442" t="s">
        <v>33</v>
      </c>
      <c r="I2442" t="s">
        <v>34</v>
      </c>
      <c r="J2442" t="s">
        <v>105</v>
      </c>
      <c r="K2442" s="1">
        <v>32121</v>
      </c>
      <c r="L2442" t="s">
        <v>36</v>
      </c>
      <c r="M2442" t="s">
        <v>48</v>
      </c>
      <c r="N2442" t="s">
        <v>72</v>
      </c>
      <c r="O2442" t="s">
        <v>77</v>
      </c>
      <c r="P2442" t="s">
        <v>40</v>
      </c>
      <c r="Q2442">
        <v>2</v>
      </c>
      <c r="R2442" s="1">
        <v>45006</v>
      </c>
      <c r="S2442">
        <v>2</v>
      </c>
      <c r="T2442">
        <v>4</v>
      </c>
      <c r="U2442">
        <v>3</v>
      </c>
      <c r="V2442" s="1">
        <v>45017</v>
      </c>
      <c r="W2442" t="s">
        <v>62</v>
      </c>
      <c r="X2442" t="s">
        <v>42</v>
      </c>
      <c r="Y2442" t="s">
        <v>73</v>
      </c>
      <c r="Z2442">
        <v>4</v>
      </c>
      <c r="AA2442">
        <v>640.04999999999995</v>
      </c>
      <c r="AB2442">
        <v>33</v>
      </c>
      <c r="AC2442" t="str" cm="1">
        <f t="array" ref="AC2442">_xlfn.IFS(AB2442 &lt;=29, "Young Adult", AB2442 &lt;=44, "Adult", AB2442 &lt;=59, "Middle Age", AB2442 &gt; 59, "Old")</f>
        <v>Adult</v>
      </c>
      <c r="AD2442">
        <f t="shared" ca="1" si="76"/>
        <v>5</v>
      </c>
      <c r="AE2442" t="str" cm="1">
        <f t="array" ref="AE2442">_xlfn.IFS(S2442 &lt; 3, "Low", S2442 &lt;= 4, "Medium", S2442 &gt; 4, "High")</f>
        <v>Low</v>
      </c>
      <c r="AF2442" t="str" cm="1">
        <f t="array" ref="AF2442">_xlfn.IFS(T2442 &lt; 3, "Unsatisfied", T2442 &lt;= 4, "Neutral", T2442 &gt; 4, "Satisfied" )</f>
        <v>Neutral</v>
      </c>
      <c r="AG2442" t="str" cm="1">
        <f t="array" ref="AG2442">_xlfn.IFS(Q2442 &lt; 3, "Needs Improvement", Q2442 &lt;= 4, "Good", Q2442 &gt; 4, "Excellent" )</f>
        <v>Needs Improvement</v>
      </c>
      <c r="AH2442" t="str">
        <f t="shared" si="77"/>
        <v>Needs Improvement</v>
      </c>
    </row>
    <row r="2443" spans="1:34" x14ac:dyDescent="0.35">
      <c r="A2443">
        <v>2978</v>
      </c>
      <c r="B2443" s="1">
        <v>44789</v>
      </c>
      <c r="C2443" t="s">
        <v>28</v>
      </c>
      <c r="D2443" t="s">
        <v>29</v>
      </c>
      <c r="E2443" t="s">
        <v>30</v>
      </c>
      <c r="F2443" t="s">
        <v>55</v>
      </c>
      <c r="G2443" t="s">
        <v>32</v>
      </c>
      <c r="H2443" t="s">
        <v>46</v>
      </c>
      <c r="I2443" t="s">
        <v>34</v>
      </c>
      <c r="J2443" t="s">
        <v>105</v>
      </c>
      <c r="K2443" s="1">
        <v>29840</v>
      </c>
      <c r="L2443" t="s">
        <v>36</v>
      </c>
      <c r="M2443" t="s">
        <v>48</v>
      </c>
      <c r="N2443" t="s">
        <v>49</v>
      </c>
      <c r="O2443" t="s">
        <v>77</v>
      </c>
      <c r="P2443" t="s">
        <v>40</v>
      </c>
      <c r="Q2443">
        <v>4</v>
      </c>
      <c r="R2443" s="1">
        <v>44802</v>
      </c>
      <c r="S2443">
        <v>5</v>
      </c>
      <c r="T2443">
        <v>2</v>
      </c>
      <c r="U2443">
        <v>4</v>
      </c>
      <c r="V2443" s="1">
        <v>44867</v>
      </c>
      <c r="W2443" t="s">
        <v>92</v>
      </c>
      <c r="X2443" t="s">
        <v>42</v>
      </c>
      <c r="Y2443" t="s">
        <v>43</v>
      </c>
      <c r="Z2443">
        <v>1</v>
      </c>
      <c r="AA2443">
        <v>470.62</v>
      </c>
      <c r="AB2443">
        <v>41</v>
      </c>
      <c r="AC2443" t="str" cm="1">
        <f t="array" ref="AC2443">_xlfn.IFS(AB2443 &lt;=29, "Young Adult", AB2443 &lt;=44, "Adult", AB2443 &lt;=59, "Middle Age", AB2443 &gt; 59, "Old")</f>
        <v>Adult</v>
      </c>
      <c r="AD2443">
        <f t="shared" ca="1" si="76"/>
        <v>3</v>
      </c>
      <c r="AE2443" t="str" cm="1">
        <f t="array" ref="AE2443">_xlfn.IFS(S2443 &lt; 3, "Low", S2443 &lt;= 4, "Medium", S2443 &gt; 4, "High")</f>
        <v>High</v>
      </c>
      <c r="AF2443" t="str" cm="1">
        <f t="array" ref="AF2443">_xlfn.IFS(T2443 &lt; 3, "Unsatisfied", T2443 &lt;= 4, "Neutral", T2443 &gt; 4, "Satisfied" )</f>
        <v>Unsatisfied</v>
      </c>
      <c r="AG2443" t="str" cm="1">
        <f t="array" ref="AG2443">_xlfn.IFS(Q2443 &lt; 3, "Needs Improvement", Q2443 &lt;= 4, "Good", Q2443 &gt; 4, "Excellent" )</f>
        <v>Good</v>
      </c>
      <c r="AH2443" t="str">
        <f t="shared" si="77"/>
        <v>Needs Improvement</v>
      </c>
    </row>
    <row r="2444" spans="1:34" x14ac:dyDescent="0.35">
      <c r="A2444">
        <v>2979</v>
      </c>
      <c r="B2444" s="1">
        <v>44618</v>
      </c>
      <c r="C2444" t="s">
        <v>28</v>
      </c>
      <c r="D2444" t="s">
        <v>54</v>
      </c>
      <c r="E2444" t="s">
        <v>30</v>
      </c>
      <c r="F2444" t="s">
        <v>55</v>
      </c>
      <c r="G2444" t="s">
        <v>45</v>
      </c>
      <c r="H2444" t="s">
        <v>33</v>
      </c>
      <c r="I2444" t="s">
        <v>34</v>
      </c>
      <c r="J2444" t="s">
        <v>70</v>
      </c>
      <c r="K2444" s="1">
        <v>37058</v>
      </c>
      <c r="L2444" t="s">
        <v>36</v>
      </c>
      <c r="M2444" t="s">
        <v>37</v>
      </c>
      <c r="N2444" t="s">
        <v>60</v>
      </c>
      <c r="O2444" t="s">
        <v>39</v>
      </c>
      <c r="P2444" t="s">
        <v>40</v>
      </c>
      <c r="Q2444">
        <v>2</v>
      </c>
      <c r="R2444" s="1">
        <v>44934</v>
      </c>
      <c r="S2444">
        <v>4</v>
      </c>
      <c r="T2444">
        <v>5</v>
      </c>
      <c r="U2444">
        <v>4</v>
      </c>
      <c r="V2444" s="1">
        <v>45087</v>
      </c>
      <c r="W2444" t="s">
        <v>41</v>
      </c>
      <c r="X2444" t="s">
        <v>51</v>
      </c>
      <c r="Y2444" t="s">
        <v>43</v>
      </c>
      <c r="Z2444">
        <v>4</v>
      </c>
      <c r="AA2444">
        <v>257.87</v>
      </c>
      <c r="AB2444">
        <v>21</v>
      </c>
      <c r="AC2444" t="str" cm="1">
        <f t="array" ref="AC2444">_xlfn.IFS(AB2444 &lt;=29, "Young Adult", AB2444 &lt;=44, "Adult", AB2444 &lt;=59, "Middle Age", AB2444 &gt; 59, "Old")</f>
        <v>Young Adult</v>
      </c>
      <c r="AD2444">
        <f t="shared" ca="1" si="76"/>
        <v>4</v>
      </c>
      <c r="AE2444" t="str" cm="1">
        <f t="array" ref="AE2444">_xlfn.IFS(S2444 &lt; 3, "Low", S2444 &lt;= 4, "Medium", S2444 &gt; 4, "High")</f>
        <v>Medium</v>
      </c>
      <c r="AF2444" t="str" cm="1">
        <f t="array" ref="AF2444">_xlfn.IFS(T2444 &lt; 3, "Unsatisfied", T2444 &lt;= 4, "Neutral", T2444 &gt; 4, "Satisfied" )</f>
        <v>Satisfied</v>
      </c>
      <c r="AG2444" t="str" cm="1">
        <f t="array" ref="AG2444">_xlfn.IFS(Q2444 &lt; 3, "Needs Improvement", Q2444 &lt;= 4, "Good", Q2444 &gt; 4, "Excellent" )</f>
        <v>Needs Improvement</v>
      </c>
      <c r="AH2444" t="str">
        <f t="shared" si="77"/>
        <v>Needs Improvement</v>
      </c>
    </row>
    <row r="2445" spans="1:34" x14ac:dyDescent="0.35">
      <c r="A2445">
        <v>2980</v>
      </c>
      <c r="B2445" s="1">
        <v>43829</v>
      </c>
      <c r="C2445" t="s">
        <v>28</v>
      </c>
      <c r="D2445" t="s">
        <v>85</v>
      </c>
      <c r="E2445" t="s">
        <v>30</v>
      </c>
      <c r="F2445" t="s">
        <v>46</v>
      </c>
      <c r="G2445" t="s">
        <v>45</v>
      </c>
      <c r="H2445" t="s">
        <v>33</v>
      </c>
      <c r="I2445" t="s">
        <v>34</v>
      </c>
      <c r="J2445" t="s">
        <v>65</v>
      </c>
      <c r="K2445" s="1">
        <v>21072</v>
      </c>
      <c r="L2445" t="s">
        <v>36</v>
      </c>
      <c r="M2445" t="s">
        <v>37</v>
      </c>
      <c r="N2445" t="s">
        <v>49</v>
      </c>
      <c r="O2445" t="s">
        <v>77</v>
      </c>
      <c r="P2445" t="s">
        <v>40</v>
      </c>
      <c r="Q2445">
        <v>2</v>
      </c>
      <c r="R2445" s="1">
        <v>44963</v>
      </c>
      <c r="S2445">
        <v>1</v>
      </c>
      <c r="T2445">
        <v>3</v>
      </c>
      <c r="U2445">
        <v>5</v>
      </c>
      <c r="V2445" s="1">
        <v>44974</v>
      </c>
      <c r="W2445" t="s">
        <v>50</v>
      </c>
      <c r="X2445" t="s">
        <v>51</v>
      </c>
      <c r="Y2445" t="s">
        <v>73</v>
      </c>
      <c r="Z2445">
        <v>4</v>
      </c>
      <c r="AA2445">
        <v>970.09</v>
      </c>
      <c r="AB2445">
        <v>62</v>
      </c>
      <c r="AC2445" t="str" cm="1">
        <f t="array" ref="AC2445">_xlfn.IFS(AB2445 &lt;=29, "Young Adult", AB2445 &lt;=44, "Adult", AB2445 &lt;=59, "Middle Age", AB2445 &gt; 59, "Old")</f>
        <v>Old</v>
      </c>
      <c r="AD2445">
        <f t="shared" ca="1" si="76"/>
        <v>6</v>
      </c>
      <c r="AE2445" t="str" cm="1">
        <f t="array" ref="AE2445">_xlfn.IFS(S2445 &lt; 3, "Low", S2445 &lt;= 4, "Medium", S2445 &gt; 4, "High")</f>
        <v>Low</v>
      </c>
      <c r="AF2445" t="str" cm="1">
        <f t="array" ref="AF2445">_xlfn.IFS(T2445 &lt; 3, "Unsatisfied", T2445 &lt;= 4, "Neutral", T2445 &gt; 4, "Satisfied" )</f>
        <v>Neutral</v>
      </c>
      <c r="AG2445" t="str" cm="1">
        <f t="array" ref="AG2445">_xlfn.IFS(Q2445 &lt; 3, "Needs Improvement", Q2445 &lt;= 4, "Good", Q2445 &gt; 4, "Excellent" )</f>
        <v>Needs Improvement</v>
      </c>
      <c r="AH2445" t="str">
        <f t="shared" si="77"/>
        <v>Needs Improvement</v>
      </c>
    </row>
    <row r="2446" spans="1:34" x14ac:dyDescent="0.35">
      <c r="A2446">
        <v>2981</v>
      </c>
      <c r="B2446" s="1">
        <v>44765</v>
      </c>
      <c r="C2446" t="s">
        <v>28</v>
      </c>
      <c r="D2446" t="s">
        <v>64</v>
      </c>
      <c r="E2446" t="s">
        <v>30</v>
      </c>
      <c r="F2446" t="s">
        <v>46</v>
      </c>
      <c r="G2446" t="s">
        <v>56</v>
      </c>
      <c r="H2446" t="s">
        <v>55</v>
      </c>
      <c r="I2446" t="s">
        <v>34</v>
      </c>
      <c r="J2446" t="s">
        <v>47</v>
      </c>
      <c r="K2446" s="1">
        <v>29214</v>
      </c>
      <c r="L2446" t="s">
        <v>36</v>
      </c>
      <c r="M2446" t="s">
        <v>37</v>
      </c>
      <c r="N2446" t="s">
        <v>72</v>
      </c>
      <c r="O2446" t="s">
        <v>61</v>
      </c>
      <c r="P2446" t="s">
        <v>40</v>
      </c>
      <c r="Q2446">
        <v>1</v>
      </c>
      <c r="R2446" s="1">
        <v>44825</v>
      </c>
      <c r="S2446">
        <v>5</v>
      </c>
      <c r="T2446">
        <v>3</v>
      </c>
      <c r="U2446">
        <v>2</v>
      </c>
      <c r="V2446" s="1">
        <v>45102</v>
      </c>
      <c r="W2446" t="s">
        <v>92</v>
      </c>
      <c r="X2446" t="s">
        <v>51</v>
      </c>
      <c r="Y2446" t="s">
        <v>63</v>
      </c>
      <c r="Z2446">
        <v>2</v>
      </c>
      <c r="AA2446">
        <v>197.96</v>
      </c>
      <c r="AB2446">
        <v>43</v>
      </c>
      <c r="AC2446" t="str" cm="1">
        <f t="array" ref="AC2446">_xlfn.IFS(AB2446 &lt;=29, "Young Adult", AB2446 &lt;=44, "Adult", AB2446 &lt;=59, "Middle Age", AB2446 &gt; 59, "Old")</f>
        <v>Adult</v>
      </c>
      <c r="AD2446">
        <f t="shared" ca="1" si="76"/>
        <v>3</v>
      </c>
      <c r="AE2446" t="str" cm="1">
        <f t="array" ref="AE2446">_xlfn.IFS(S2446 &lt; 3, "Low", S2446 &lt;= 4, "Medium", S2446 &gt; 4, "High")</f>
        <v>High</v>
      </c>
      <c r="AF2446" t="str" cm="1">
        <f t="array" ref="AF2446">_xlfn.IFS(T2446 &lt; 3, "Unsatisfied", T2446 &lt;= 4, "Neutral", T2446 &gt; 4, "Satisfied" )</f>
        <v>Neutral</v>
      </c>
      <c r="AG2446" t="str" cm="1">
        <f t="array" ref="AG2446">_xlfn.IFS(Q2446 &lt; 3, "Needs Improvement", Q2446 &lt;= 4, "Good", Q2446 &gt; 4, "Excellent" )</f>
        <v>Needs Improvement</v>
      </c>
      <c r="AH2446" t="str">
        <f t="shared" si="77"/>
        <v>Needs Improvement</v>
      </c>
    </row>
    <row r="2447" spans="1:34" x14ac:dyDescent="0.35">
      <c r="A2447">
        <v>2982</v>
      </c>
      <c r="B2447" s="1">
        <v>43387</v>
      </c>
      <c r="C2447" t="s">
        <v>106</v>
      </c>
      <c r="D2447" t="s">
        <v>74</v>
      </c>
      <c r="E2447" t="s">
        <v>30</v>
      </c>
      <c r="F2447" t="s">
        <v>55</v>
      </c>
      <c r="G2447" t="s">
        <v>56</v>
      </c>
      <c r="H2447" t="s">
        <v>33</v>
      </c>
      <c r="I2447" t="s">
        <v>34</v>
      </c>
      <c r="J2447" t="s">
        <v>70</v>
      </c>
      <c r="K2447" s="1">
        <v>19017</v>
      </c>
      <c r="L2447" t="s">
        <v>36</v>
      </c>
      <c r="M2447" t="s">
        <v>37</v>
      </c>
      <c r="N2447" t="s">
        <v>60</v>
      </c>
      <c r="O2447" t="s">
        <v>67</v>
      </c>
      <c r="P2447" t="s">
        <v>40</v>
      </c>
      <c r="Q2447">
        <v>2</v>
      </c>
      <c r="R2447" s="1">
        <v>44817</v>
      </c>
      <c r="S2447">
        <v>5</v>
      </c>
      <c r="T2447">
        <v>4</v>
      </c>
      <c r="U2447">
        <v>3</v>
      </c>
      <c r="V2447" s="1">
        <v>44865</v>
      </c>
      <c r="W2447" t="s">
        <v>62</v>
      </c>
      <c r="X2447" t="s">
        <v>51</v>
      </c>
      <c r="Y2447" t="s">
        <v>43</v>
      </c>
      <c r="Z2447">
        <v>2</v>
      </c>
      <c r="AA2447">
        <v>166.78</v>
      </c>
      <c r="AB2447">
        <v>66</v>
      </c>
      <c r="AC2447" t="str" cm="1">
        <f t="array" ref="AC2447">_xlfn.IFS(AB2447 &lt;=29, "Young Adult", AB2447 &lt;=44, "Adult", AB2447 &lt;=59, "Middle Age", AB2447 &gt; 59, "Old")</f>
        <v>Old</v>
      </c>
      <c r="AD2447">
        <f t="shared" ca="1" si="76"/>
        <v>7</v>
      </c>
      <c r="AE2447" t="str" cm="1">
        <f t="array" ref="AE2447">_xlfn.IFS(S2447 &lt; 3, "Low", S2447 &lt;= 4, "Medium", S2447 &gt; 4, "High")</f>
        <v>High</v>
      </c>
      <c r="AF2447" t="str" cm="1">
        <f t="array" ref="AF2447">_xlfn.IFS(T2447 &lt; 3, "Unsatisfied", T2447 &lt;= 4, "Neutral", T2447 &gt; 4, "Satisfied" )</f>
        <v>Neutral</v>
      </c>
      <c r="AG2447" t="str" cm="1">
        <f t="array" ref="AG2447">_xlfn.IFS(Q2447 &lt; 3, "Needs Improvement", Q2447 &lt;= 4, "Good", Q2447 &gt; 4, "Excellent" )</f>
        <v>Needs Improvement</v>
      </c>
      <c r="AH2447" t="str">
        <f t="shared" si="77"/>
        <v>Needs Improvement</v>
      </c>
    </row>
    <row r="2448" spans="1:34" x14ac:dyDescent="0.35">
      <c r="A2448">
        <v>2983</v>
      </c>
      <c r="B2448" s="1">
        <v>44247</v>
      </c>
      <c r="C2448" t="s">
        <v>106</v>
      </c>
      <c r="D2448" t="s">
        <v>54</v>
      </c>
      <c r="E2448" t="s">
        <v>30</v>
      </c>
      <c r="F2448" t="s">
        <v>55</v>
      </c>
      <c r="G2448" t="s">
        <v>32</v>
      </c>
      <c r="H2448" t="s">
        <v>33</v>
      </c>
      <c r="I2448" t="s">
        <v>34</v>
      </c>
      <c r="J2448" t="s">
        <v>89</v>
      </c>
      <c r="K2448" s="1">
        <v>22751</v>
      </c>
      <c r="L2448" t="s">
        <v>36</v>
      </c>
      <c r="M2448" t="s">
        <v>48</v>
      </c>
      <c r="N2448" t="s">
        <v>49</v>
      </c>
      <c r="O2448" t="s">
        <v>39</v>
      </c>
      <c r="P2448" t="s">
        <v>40</v>
      </c>
      <c r="Q2448">
        <v>2</v>
      </c>
      <c r="R2448" s="1">
        <v>45108</v>
      </c>
      <c r="S2448">
        <v>4</v>
      </c>
      <c r="T2448">
        <v>5</v>
      </c>
      <c r="U2448">
        <v>4</v>
      </c>
      <c r="V2448" s="1">
        <v>45102</v>
      </c>
      <c r="W2448" t="s">
        <v>62</v>
      </c>
      <c r="X2448" t="s">
        <v>51</v>
      </c>
      <c r="Y2448" t="s">
        <v>73</v>
      </c>
      <c r="Z2448">
        <v>4</v>
      </c>
      <c r="AA2448">
        <v>267.60000000000002</v>
      </c>
      <c r="AB2448">
        <v>59</v>
      </c>
      <c r="AC2448" t="str" cm="1">
        <f t="array" ref="AC2448">_xlfn.IFS(AB2448 &lt;=29, "Young Adult", AB2448 &lt;=44, "Adult", AB2448 &lt;=59, "Middle Age", AB2448 &gt; 59, "Old")</f>
        <v>Middle Age</v>
      </c>
      <c r="AD2448">
        <f t="shared" ca="1" si="76"/>
        <v>5</v>
      </c>
      <c r="AE2448" t="str" cm="1">
        <f t="array" ref="AE2448">_xlfn.IFS(S2448 &lt; 3, "Low", S2448 &lt;= 4, "Medium", S2448 &gt; 4, "High")</f>
        <v>Medium</v>
      </c>
      <c r="AF2448" t="str" cm="1">
        <f t="array" ref="AF2448">_xlfn.IFS(T2448 &lt; 3, "Unsatisfied", T2448 &lt;= 4, "Neutral", T2448 &gt; 4, "Satisfied" )</f>
        <v>Satisfied</v>
      </c>
      <c r="AG2448" t="str" cm="1">
        <f t="array" ref="AG2448">_xlfn.IFS(Q2448 &lt; 3, "Needs Improvement", Q2448 &lt;= 4, "Good", Q2448 &gt; 4, "Excellent" )</f>
        <v>Needs Improvement</v>
      </c>
      <c r="AH2448" t="str">
        <f t="shared" si="77"/>
        <v>Needs Improvement</v>
      </c>
    </row>
    <row r="2449" spans="1:34" x14ac:dyDescent="0.35">
      <c r="A2449">
        <v>2984</v>
      </c>
      <c r="B2449" s="1">
        <v>43918</v>
      </c>
      <c r="C2449" t="s">
        <v>106</v>
      </c>
      <c r="D2449" t="s">
        <v>94</v>
      </c>
      <c r="E2449" t="s">
        <v>30</v>
      </c>
      <c r="F2449" t="s">
        <v>31</v>
      </c>
      <c r="G2449" t="s">
        <v>56</v>
      </c>
      <c r="H2449" t="s">
        <v>33</v>
      </c>
      <c r="I2449" t="s">
        <v>34</v>
      </c>
      <c r="J2449" t="s">
        <v>79</v>
      </c>
      <c r="K2449" s="1">
        <v>27487</v>
      </c>
      <c r="L2449" t="s">
        <v>36</v>
      </c>
      <c r="M2449" t="s">
        <v>37</v>
      </c>
      <c r="N2449" t="s">
        <v>72</v>
      </c>
      <c r="O2449" t="s">
        <v>77</v>
      </c>
      <c r="P2449" t="s">
        <v>40</v>
      </c>
      <c r="Q2449">
        <v>5</v>
      </c>
      <c r="R2449" s="1">
        <v>44904</v>
      </c>
      <c r="S2449">
        <v>4</v>
      </c>
      <c r="T2449">
        <v>1</v>
      </c>
      <c r="U2449">
        <v>1</v>
      </c>
      <c r="V2449" s="1">
        <v>45070</v>
      </c>
      <c r="W2449" t="s">
        <v>62</v>
      </c>
      <c r="X2449" t="s">
        <v>42</v>
      </c>
      <c r="Y2449" t="s">
        <v>52</v>
      </c>
      <c r="Z2449">
        <v>1</v>
      </c>
      <c r="AA2449">
        <v>671.21</v>
      </c>
      <c r="AB2449">
        <v>45</v>
      </c>
      <c r="AC2449" t="str" cm="1">
        <f t="array" ref="AC2449">_xlfn.IFS(AB2449 &lt;=29, "Young Adult", AB2449 &lt;=44, "Adult", AB2449 &lt;=59, "Middle Age", AB2449 &gt; 59, "Old")</f>
        <v>Middle Age</v>
      </c>
      <c r="AD2449">
        <f t="shared" ca="1" si="76"/>
        <v>6</v>
      </c>
      <c r="AE2449" t="str" cm="1">
        <f t="array" ref="AE2449">_xlfn.IFS(S2449 &lt; 3, "Low", S2449 &lt;= 4, "Medium", S2449 &gt; 4, "High")</f>
        <v>Medium</v>
      </c>
      <c r="AF2449" t="str" cm="1">
        <f t="array" ref="AF2449">_xlfn.IFS(T2449 &lt; 3, "Unsatisfied", T2449 &lt;= 4, "Neutral", T2449 &gt; 4, "Satisfied" )</f>
        <v>Unsatisfied</v>
      </c>
      <c r="AG2449" t="str" cm="1">
        <f t="array" ref="AG2449">_xlfn.IFS(Q2449 &lt; 3, "Needs Improvement", Q2449 &lt;= 4, "Good", Q2449 &gt; 4, "Excellent" )</f>
        <v>Excellent</v>
      </c>
      <c r="AH2449" t="str">
        <f t="shared" si="77"/>
        <v>Needs Improvement</v>
      </c>
    </row>
    <row r="2450" spans="1:34" x14ac:dyDescent="0.35">
      <c r="A2450">
        <v>2985</v>
      </c>
      <c r="B2450" s="1">
        <v>43501</v>
      </c>
      <c r="C2450" t="s">
        <v>28</v>
      </c>
      <c r="D2450" t="s">
        <v>85</v>
      </c>
      <c r="E2450" t="s">
        <v>30</v>
      </c>
      <c r="F2450" t="s">
        <v>31</v>
      </c>
      <c r="G2450" t="s">
        <v>45</v>
      </c>
      <c r="H2450" t="s">
        <v>46</v>
      </c>
      <c r="I2450" t="s">
        <v>34</v>
      </c>
      <c r="J2450" t="s">
        <v>58</v>
      </c>
      <c r="K2450" s="1">
        <v>25828</v>
      </c>
      <c r="L2450" t="s">
        <v>36</v>
      </c>
      <c r="M2450" t="s">
        <v>48</v>
      </c>
      <c r="N2450" t="s">
        <v>49</v>
      </c>
      <c r="O2450" t="s">
        <v>67</v>
      </c>
      <c r="P2450" t="s">
        <v>40</v>
      </c>
      <c r="Q2450">
        <v>1</v>
      </c>
      <c r="R2450" s="1">
        <v>45121</v>
      </c>
      <c r="S2450">
        <v>3</v>
      </c>
      <c r="T2450">
        <v>5</v>
      </c>
      <c r="U2450">
        <v>2</v>
      </c>
      <c r="V2450" s="1">
        <v>44859</v>
      </c>
      <c r="W2450" t="s">
        <v>50</v>
      </c>
      <c r="X2450" t="s">
        <v>42</v>
      </c>
      <c r="Y2450" t="s">
        <v>43</v>
      </c>
      <c r="Z2450">
        <v>4</v>
      </c>
      <c r="AA2450">
        <v>813.43</v>
      </c>
      <c r="AB2450">
        <v>49</v>
      </c>
      <c r="AC2450" t="str" cm="1">
        <f t="array" ref="AC2450">_xlfn.IFS(AB2450 &lt;=29, "Young Adult", AB2450 &lt;=44, "Adult", AB2450 &lt;=59, "Middle Age", AB2450 &gt; 59, "Old")</f>
        <v>Middle Age</v>
      </c>
      <c r="AD2450">
        <f t="shared" ca="1" si="76"/>
        <v>7</v>
      </c>
      <c r="AE2450" t="str" cm="1">
        <f t="array" ref="AE2450">_xlfn.IFS(S2450 &lt; 3, "Low", S2450 &lt;= 4, "Medium", S2450 &gt; 4, "High")</f>
        <v>Medium</v>
      </c>
      <c r="AF2450" t="str" cm="1">
        <f t="array" ref="AF2450">_xlfn.IFS(T2450 &lt; 3, "Unsatisfied", T2450 &lt;= 4, "Neutral", T2450 &gt; 4, "Satisfied" )</f>
        <v>Satisfied</v>
      </c>
      <c r="AG2450" t="str" cm="1">
        <f t="array" ref="AG2450">_xlfn.IFS(Q2450 &lt; 3, "Needs Improvement", Q2450 &lt;= 4, "Good", Q2450 &gt; 4, "Excellent" )</f>
        <v>Needs Improvement</v>
      </c>
      <c r="AH2450" t="str">
        <f t="shared" si="77"/>
        <v>Needs Improvement</v>
      </c>
    </row>
    <row r="2451" spans="1:34" x14ac:dyDescent="0.35">
      <c r="A2451">
        <v>2986</v>
      </c>
      <c r="B2451" s="1">
        <v>45035</v>
      </c>
      <c r="C2451" t="s">
        <v>28</v>
      </c>
      <c r="D2451" t="s">
        <v>81</v>
      </c>
      <c r="E2451" t="s">
        <v>30</v>
      </c>
      <c r="F2451" t="s">
        <v>55</v>
      </c>
      <c r="G2451" t="s">
        <v>56</v>
      </c>
      <c r="H2451" t="s">
        <v>33</v>
      </c>
      <c r="I2451" t="s">
        <v>34</v>
      </c>
      <c r="J2451" t="s">
        <v>75</v>
      </c>
      <c r="K2451" s="1">
        <v>25944</v>
      </c>
      <c r="L2451" t="s">
        <v>36</v>
      </c>
      <c r="M2451" t="s">
        <v>37</v>
      </c>
      <c r="N2451" t="s">
        <v>84</v>
      </c>
      <c r="O2451" t="s">
        <v>61</v>
      </c>
      <c r="P2451" t="s">
        <v>40</v>
      </c>
      <c r="Q2451">
        <v>1</v>
      </c>
      <c r="R2451" s="1">
        <v>45119</v>
      </c>
      <c r="S2451">
        <v>4</v>
      </c>
      <c r="T2451">
        <v>5</v>
      </c>
      <c r="U2451">
        <v>3</v>
      </c>
      <c r="V2451" s="1">
        <v>44977</v>
      </c>
      <c r="W2451" t="s">
        <v>92</v>
      </c>
      <c r="X2451" t="s">
        <v>42</v>
      </c>
      <c r="Y2451" t="s">
        <v>63</v>
      </c>
      <c r="Z2451">
        <v>1</v>
      </c>
      <c r="AA2451">
        <v>501.89</v>
      </c>
      <c r="AB2451">
        <v>52</v>
      </c>
      <c r="AC2451" t="str" cm="1">
        <f t="array" ref="AC2451">_xlfn.IFS(AB2451 &lt;=29, "Young Adult", AB2451 &lt;=44, "Adult", AB2451 &lt;=59, "Middle Age", AB2451 &gt; 59, "Old")</f>
        <v>Middle Age</v>
      </c>
      <c r="AD2451">
        <f t="shared" ca="1" si="76"/>
        <v>3</v>
      </c>
      <c r="AE2451" t="str" cm="1">
        <f t="array" ref="AE2451">_xlfn.IFS(S2451 &lt; 3, "Low", S2451 &lt;= 4, "Medium", S2451 &gt; 4, "High")</f>
        <v>Medium</v>
      </c>
      <c r="AF2451" t="str" cm="1">
        <f t="array" ref="AF2451">_xlfn.IFS(T2451 &lt; 3, "Unsatisfied", T2451 &lt;= 4, "Neutral", T2451 &gt; 4, "Satisfied" )</f>
        <v>Satisfied</v>
      </c>
      <c r="AG2451" t="str" cm="1">
        <f t="array" ref="AG2451">_xlfn.IFS(Q2451 &lt; 3, "Needs Improvement", Q2451 &lt;= 4, "Good", Q2451 &gt; 4, "Excellent" )</f>
        <v>Needs Improvement</v>
      </c>
      <c r="AH2451" t="str">
        <f t="shared" si="77"/>
        <v>Needs Improvement</v>
      </c>
    </row>
    <row r="2452" spans="1:34" x14ac:dyDescent="0.35">
      <c r="A2452">
        <v>2987</v>
      </c>
      <c r="B2452" s="1">
        <v>44098</v>
      </c>
      <c r="C2452" t="s">
        <v>28</v>
      </c>
      <c r="D2452" t="s">
        <v>64</v>
      </c>
      <c r="E2452" t="s">
        <v>30</v>
      </c>
      <c r="F2452" t="s">
        <v>31</v>
      </c>
      <c r="G2452" t="s">
        <v>56</v>
      </c>
      <c r="H2452" t="s">
        <v>55</v>
      </c>
      <c r="I2452" t="s">
        <v>34</v>
      </c>
      <c r="J2452" t="s">
        <v>100</v>
      </c>
      <c r="K2452" s="1">
        <v>24158</v>
      </c>
      <c r="L2452" t="s">
        <v>36</v>
      </c>
      <c r="M2452" t="s">
        <v>48</v>
      </c>
      <c r="N2452" t="s">
        <v>60</v>
      </c>
      <c r="O2452" t="s">
        <v>61</v>
      </c>
      <c r="P2452" t="s">
        <v>40</v>
      </c>
      <c r="Q2452">
        <v>4</v>
      </c>
      <c r="R2452" s="1">
        <v>45113</v>
      </c>
      <c r="S2452">
        <v>4</v>
      </c>
      <c r="T2452">
        <v>3</v>
      </c>
      <c r="U2452">
        <v>3</v>
      </c>
      <c r="V2452" s="1">
        <v>44946</v>
      </c>
      <c r="W2452" t="s">
        <v>41</v>
      </c>
      <c r="X2452" t="s">
        <v>51</v>
      </c>
      <c r="Y2452" t="s">
        <v>43</v>
      </c>
      <c r="Z2452">
        <v>4</v>
      </c>
      <c r="AA2452">
        <v>133.4</v>
      </c>
      <c r="AB2452">
        <v>54</v>
      </c>
      <c r="AC2452" t="str" cm="1">
        <f t="array" ref="AC2452">_xlfn.IFS(AB2452 &lt;=29, "Young Adult", AB2452 &lt;=44, "Adult", AB2452 &lt;=59, "Middle Age", AB2452 &gt; 59, "Old")</f>
        <v>Middle Age</v>
      </c>
      <c r="AD2452">
        <f t="shared" ca="1" si="76"/>
        <v>5</v>
      </c>
      <c r="AE2452" t="str" cm="1">
        <f t="array" ref="AE2452">_xlfn.IFS(S2452 &lt; 3, "Low", S2452 &lt;= 4, "Medium", S2452 &gt; 4, "High")</f>
        <v>Medium</v>
      </c>
      <c r="AF2452" t="str" cm="1">
        <f t="array" ref="AF2452">_xlfn.IFS(T2452 &lt; 3, "Unsatisfied", T2452 &lt;= 4, "Neutral", T2452 &gt; 4, "Satisfied" )</f>
        <v>Neutral</v>
      </c>
      <c r="AG2452" t="str" cm="1">
        <f t="array" ref="AG2452">_xlfn.IFS(Q2452 &lt; 3, "Needs Improvement", Q2452 &lt;= 4, "Good", Q2452 &gt; 4, "Excellent" )</f>
        <v>Good</v>
      </c>
      <c r="AH2452" t="str">
        <f t="shared" si="77"/>
        <v>Needs Improvement</v>
      </c>
    </row>
    <row r="2453" spans="1:34" x14ac:dyDescent="0.35">
      <c r="A2453">
        <v>2988</v>
      </c>
      <c r="B2453" s="1">
        <v>44149</v>
      </c>
      <c r="C2453" t="s">
        <v>28</v>
      </c>
      <c r="D2453" t="s">
        <v>87</v>
      </c>
      <c r="E2453" t="s">
        <v>30</v>
      </c>
      <c r="F2453" t="s">
        <v>55</v>
      </c>
      <c r="G2453" t="s">
        <v>45</v>
      </c>
      <c r="H2453" t="s">
        <v>46</v>
      </c>
      <c r="I2453" t="s">
        <v>34</v>
      </c>
      <c r="J2453" t="s">
        <v>65</v>
      </c>
      <c r="K2453" s="1">
        <v>26316</v>
      </c>
      <c r="L2453" t="s">
        <v>36</v>
      </c>
      <c r="M2453" t="s">
        <v>48</v>
      </c>
      <c r="N2453" t="s">
        <v>49</v>
      </c>
      <c r="O2453" t="s">
        <v>67</v>
      </c>
      <c r="P2453" t="s">
        <v>40</v>
      </c>
      <c r="Q2453">
        <v>1</v>
      </c>
      <c r="R2453" s="1">
        <v>45122</v>
      </c>
      <c r="S2453">
        <v>4</v>
      </c>
      <c r="T2453">
        <v>4</v>
      </c>
      <c r="U2453">
        <v>4</v>
      </c>
      <c r="V2453" s="1">
        <v>44929</v>
      </c>
      <c r="W2453" t="s">
        <v>50</v>
      </c>
      <c r="X2453" t="s">
        <v>42</v>
      </c>
      <c r="Y2453" t="s">
        <v>43</v>
      </c>
      <c r="Z2453">
        <v>4</v>
      </c>
      <c r="AA2453">
        <v>312.8</v>
      </c>
      <c r="AB2453">
        <v>48</v>
      </c>
      <c r="AC2453" t="str" cm="1">
        <f t="array" ref="AC2453">_xlfn.IFS(AB2453 &lt;=29, "Young Adult", AB2453 &lt;=44, "Adult", AB2453 &lt;=59, "Middle Age", AB2453 &gt; 59, "Old")</f>
        <v>Middle Age</v>
      </c>
      <c r="AD2453">
        <f t="shared" ca="1" si="76"/>
        <v>5</v>
      </c>
      <c r="AE2453" t="str" cm="1">
        <f t="array" ref="AE2453">_xlfn.IFS(S2453 &lt; 3, "Low", S2453 &lt;= 4, "Medium", S2453 &gt; 4, "High")</f>
        <v>Medium</v>
      </c>
      <c r="AF2453" t="str" cm="1">
        <f t="array" ref="AF2453">_xlfn.IFS(T2453 &lt; 3, "Unsatisfied", T2453 &lt;= 4, "Neutral", T2453 &gt; 4, "Satisfied" )</f>
        <v>Neutral</v>
      </c>
      <c r="AG2453" t="str" cm="1">
        <f t="array" ref="AG2453">_xlfn.IFS(Q2453 &lt; 3, "Needs Improvement", Q2453 &lt;= 4, "Good", Q2453 &gt; 4, "Excellent" )</f>
        <v>Needs Improvement</v>
      </c>
      <c r="AH2453" t="str">
        <f t="shared" si="77"/>
        <v>Needs Improvement</v>
      </c>
    </row>
    <row r="2454" spans="1:34" x14ac:dyDescent="0.35">
      <c r="A2454">
        <v>2989</v>
      </c>
      <c r="B2454" s="1">
        <v>44455</v>
      </c>
      <c r="C2454" t="s">
        <v>28</v>
      </c>
      <c r="D2454" t="s">
        <v>64</v>
      </c>
      <c r="E2454" t="s">
        <v>30</v>
      </c>
      <c r="F2454" t="s">
        <v>31</v>
      </c>
      <c r="G2454" t="s">
        <v>56</v>
      </c>
      <c r="H2454" t="s">
        <v>33</v>
      </c>
      <c r="I2454" t="s">
        <v>34</v>
      </c>
      <c r="J2454" t="s">
        <v>79</v>
      </c>
      <c r="K2454" s="1">
        <v>15487</v>
      </c>
      <c r="L2454" t="s">
        <v>36</v>
      </c>
      <c r="M2454" t="s">
        <v>37</v>
      </c>
      <c r="N2454" t="s">
        <v>49</v>
      </c>
      <c r="O2454" t="s">
        <v>39</v>
      </c>
      <c r="P2454" t="s">
        <v>40</v>
      </c>
      <c r="Q2454">
        <v>4</v>
      </c>
      <c r="R2454" s="1">
        <v>45095</v>
      </c>
      <c r="S2454">
        <v>2</v>
      </c>
      <c r="T2454">
        <v>3</v>
      </c>
      <c r="U2454">
        <v>3</v>
      </c>
      <c r="V2454" s="1">
        <v>44889</v>
      </c>
      <c r="W2454" t="s">
        <v>92</v>
      </c>
      <c r="X2454" t="s">
        <v>51</v>
      </c>
      <c r="Y2454" t="s">
        <v>43</v>
      </c>
      <c r="Z2454">
        <v>3</v>
      </c>
      <c r="AA2454">
        <v>272.76</v>
      </c>
      <c r="AB2454">
        <v>79</v>
      </c>
      <c r="AC2454" t="str" cm="1">
        <f t="array" ref="AC2454">_xlfn.IFS(AB2454 &lt;=29, "Young Adult", AB2454 &lt;=44, "Adult", AB2454 &lt;=59, "Middle Age", AB2454 &gt; 59, "Old")</f>
        <v>Old</v>
      </c>
      <c r="AD2454">
        <f t="shared" ca="1" si="76"/>
        <v>4</v>
      </c>
      <c r="AE2454" t="str" cm="1">
        <f t="array" ref="AE2454">_xlfn.IFS(S2454 &lt; 3, "Low", S2454 &lt;= 4, "Medium", S2454 &gt; 4, "High")</f>
        <v>Low</v>
      </c>
      <c r="AF2454" t="str" cm="1">
        <f t="array" ref="AF2454">_xlfn.IFS(T2454 &lt; 3, "Unsatisfied", T2454 &lt;= 4, "Neutral", T2454 &gt; 4, "Satisfied" )</f>
        <v>Neutral</v>
      </c>
      <c r="AG2454" t="str" cm="1">
        <f t="array" ref="AG2454">_xlfn.IFS(Q2454 &lt; 3, "Needs Improvement", Q2454 &lt;= 4, "Good", Q2454 &gt; 4, "Excellent" )</f>
        <v>Good</v>
      </c>
      <c r="AH2454" t="str">
        <f t="shared" si="77"/>
        <v>Needs Improvement</v>
      </c>
    </row>
    <row r="2455" spans="1:34" x14ac:dyDescent="0.35">
      <c r="A2455">
        <v>2990</v>
      </c>
      <c r="B2455" s="1">
        <v>43576</v>
      </c>
      <c r="C2455" t="s">
        <v>28</v>
      </c>
      <c r="D2455" t="s">
        <v>94</v>
      </c>
      <c r="E2455" t="s">
        <v>30</v>
      </c>
      <c r="F2455" t="s">
        <v>55</v>
      </c>
      <c r="G2455" t="s">
        <v>32</v>
      </c>
      <c r="H2455" t="s">
        <v>46</v>
      </c>
      <c r="I2455" t="s">
        <v>34</v>
      </c>
      <c r="J2455" t="s">
        <v>65</v>
      </c>
      <c r="K2455" s="1">
        <v>36308</v>
      </c>
      <c r="L2455" t="s">
        <v>36</v>
      </c>
      <c r="M2455" t="s">
        <v>37</v>
      </c>
      <c r="N2455" t="s">
        <v>38</v>
      </c>
      <c r="O2455" t="s">
        <v>61</v>
      </c>
      <c r="P2455" t="s">
        <v>40</v>
      </c>
      <c r="Q2455">
        <v>2</v>
      </c>
      <c r="R2455" s="1">
        <v>45067</v>
      </c>
      <c r="S2455">
        <v>2</v>
      </c>
      <c r="T2455">
        <v>2</v>
      </c>
      <c r="U2455">
        <v>3</v>
      </c>
      <c r="V2455" s="1">
        <v>45060</v>
      </c>
      <c r="W2455" t="s">
        <v>62</v>
      </c>
      <c r="X2455" t="s">
        <v>51</v>
      </c>
      <c r="Y2455" t="s">
        <v>73</v>
      </c>
      <c r="Z2455">
        <v>3</v>
      </c>
      <c r="AA2455">
        <v>494.03</v>
      </c>
      <c r="AB2455">
        <v>20</v>
      </c>
      <c r="AC2455" t="str" cm="1">
        <f t="array" ref="AC2455">_xlfn.IFS(AB2455 &lt;=29, "Young Adult", AB2455 &lt;=44, "Adult", AB2455 &lt;=59, "Middle Age", AB2455 &gt; 59, "Old")</f>
        <v>Young Adult</v>
      </c>
      <c r="AD2455">
        <f t="shared" ca="1" si="76"/>
        <v>7</v>
      </c>
      <c r="AE2455" t="str" cm="1">
        <f t="array" ref="AE2455">_xlfn.IFS(S2455 &lt; 3, "Low", S2455 &lt;= 4, "Medium", S2455 &gt; 4, "High")</f>
        <v>Low</v>
      </c>
      <c r="AF2455" t="str" cm="1">
        <f t="array" ref="AF2455">_xlfn.IFS(T2455 &lt; 3, "Unsatisfied", T2455 &lt;= 4, "Neutral", T2455 &gt; 4, "Satisfied" )</f>
        <v>Unsatisfied</v>
      </c>
      <c r="AG2455" t="str" cm="1">
        <f t="array" ref="AG2455">_xlfn.IFS(Q2455 &lt; 3, "Needs Improvement", Q2455 &lt;= 4, "Good", Q2455 &gt; 4, "Excellent" )</f>
        <v>Needs Improvement</v>
      </c>
      <c r="AH2455" t="str">
        <f t="shared" si="77"/>
        <v>Needs Improvement</v>
      </c>
    </row>
    <row r="2456" spans="1:34" x14ac:dyDescent="0.35">
      <c r="A2456">
        <v>2991</v>
      </c>
      <c r="B2456" s="1">
        <v>43903</v>
      </c>
      <c r="C2456" t="s">
        <v>28</v>
      </c>
      <c r="D2456" t="s">
        <v>74</v>
      </c>
      <c r="E2456" t="s">
        <v>30</v>
      </c>
      <c r="F2456" t="s">
        <v>31</v>
      </c>
      <c r="G2456" t="s">
        <v>45</v>
      </c>
      <c r="H2456" t="s">
        <v>55</v>
      </c>
      <c r="I2456" t="s">
        <v>34</v>
      </c>
      <c r="J2456" t="s">
        <v>65</v>
      </c>
      <c r="K2456" s="1">
        <v>36236</v>
      </c>
      <c r="L2456" t="s">
        <v>36</v>
      </c>
      <c r="M2456" t="s">
        <v>37</v>
      </c>
      <c r="N2456" t="s">
        <v>38</v>
      </c>
      <c r="O2456" t="s">
        <v>61</v>
      </c>
      <c r="P2456" t="s">
        <v>78</v>
      </c>
      <c r="Q2456">
        <v>2</v>
      </c>
      <c r="R2456" s="1">
        <v>44796</v>
      </c>
      <c r="S2456">
        <v>5</v>
      </c>
      <c r="T2456">
        <v>5</v>
      </c>
      <c r="U2456">
        <v>3</v>
      </c>
      <c r="V2456" s="1">
        <v>44897</v>
      </c>
      <c r="W2456" t="s">
        <v>62</v>
      </c>
      <c r="X2456" t="s">
        <v>42</v>
      </c>
      <c r="Y2456" t="s">
        <v>63</v>
      </c>
      <c r="Z2456">
        <v>3</v>
      </c>
      <c r="AA2456">
        <v>722.92</v>
      </c>
      <c r="AB2456">
        <v>21</v>
      </c>
      <c r="AC2456" t="str" cm="1">
        <f t="array" ref="AC2456">_xlfn.IFS(AB2456 &lt;=29, "Young Adult", AB2456 &lt;=44, "Adult", AB2456 &lt;=59, "Middle Age", AB2456 &gt; 59, "Old")</f>
        <v>Young Adult</v>
      </c>
      <c r="AD2456">
        <f t="shared" ca="1" si="76"/>
        <v>6</v>
      </c>
      <c r="AE2456" t="str" cm="1">
        <f t="array" ref="AE2456">_xlfn.IFS(S2456 &lt; 3, "Low", S2456 &lt;= 4, "Medium", S2456 &gt; 4, "High")</f>
        <v>High</v>
      </c>
      <c r="AF2456" t="str" cm="1">
        <f t="array" ref="AF2456">_xlfn.IFS(T2456 &lt; 3, "Unsatisfied", T2456 &lt;= 4, "Neutral", T2456 &gt; 4, "Satisfied" )</f>
        <v>Satisfied</v>
      </c>
      <c r="AG2456" t="str" cm="1">
        <f t="array" ref="AG2456">_xlfn.IFS(Q2456 &lt; 3, "Needs Improvement", Q2456 &lt;= 4, "Good", Q2456 &gt; 4, "Excellent" )</f>
        <v>Needs Improvement</v>
      </c>
      <c r="AH2456" t="str">
        <f t="shared" si="77"/>
        <v>Needs Improvement</v>
      </c>
    </row>
    <row r="2457" spans="1:34" x14ac:dyDescent="0.35">
      <c r="A2457">
        <v>2992</v>
      </c>
      <c r="B2457" s="1">
        <v>44667</v>
      </c>
      <c r="C2457" t="s">
        <v>28</v>
      </c>
      <c r="D2457" t="s">
        <v>81</v>
      </c>
      <c r="E2457" t="s">
        <v>30</v>
      </c>
      <c r="F2457" t="s">
        <v>55</v>
      </c>
      <c r="G2457" t="s">
        <v>45</v>
      </c>
      <c r="H2457" t="s">
        <v>46</v>
      </c>
      <c r="I2457" t="s">
        <v>34</v>
      </c>
      <c r="J2457" t="s">
        <v>70</v>
      </c>
      <c r="K2457" s="1">
        <v>26955</v>
      </c>
      <c r="L2457" t="s">
        <v>36</v>
      </c>
      <c r="M2457" t="s">
        <v>37</v>
      </c>
      <c r="N2457" t="s">
        <v>84</v>
      </c>
      <c r="O2457" t="s">
        <v>67</v>
      </c>
      <c r="P2457" t="s">
        <v>40</v>
      </c>
      <c r="Q2457">
        <v>4</v>
      </c>
      <c r="R2457" s="1">
        <v>44902</v>
      </c>
      <c r="S2457">
        <v>1</v>
      </c>
      <c r="T2457">
        <v>4</v>
      </c>
      <c r="U2457">
        <v>2</v>
      </c>
      <c r="V2457" s="1">
        <v>44960</v>
      </c>
      <c r="W2457" t="s">
        <v>41</v>
      </c>
      <c r="X2457" t="s">
        <v>42</v>
      </c>
      <c r="Y2457" t="s">
        <v>73</v>
      </c>
      <c r="Z2457">
        <v>1</v>
      </c>
      <c r="AA2457">
        <v>125.34</v>
      </c>
      <c r="AB2457">
        <v>49</v>
      </c>
      <c r="AC2457" t="str" cm="1">
        <f t="array" ref="AC2457">_xlfn.IFS(AB2457 &lt;=29, "Young Adult", AB2457 &lt;=44, "Adult", AB2457 &lt;=59, "Middle Age", AB2457 &gt; 59, "Old")</f>
        <v>Middle Age</v>
      </c>
      <c r="AD2457">
        <f t="shared" ca="1" si="76"/>
        <v>4</v>
      </c>
      <c r="AE2457" t="str" cm="1">
        <f t="array" ref="AE2457">_xlfn.IFS(S2457 &lt; 3, "Low", S2457 &lt;= 4, "Medium", S2457 &gt; 4, "High")</f>
        <v>Low</v>
      </c>
      <c r="AF2457" t="str" cm="1">
        <f t="array" ref="AF2457">_xlfn.IFS(T2457 &lt; 3, "Unsatisfied", T2457 &lt;= 4, "Neutral", T2457 &gt; 4, "Satisfied" )</f>
        <v>Neutral</v>
      </c>
      <c r="AG2457" t="str" cm="1">
        <f t="array" ref="AG2457">_xlfn.IFS(Q2457 &lt; 3, "Needs Improvement", Q2457 &lt;= 4, "Good", Q2457 &gt; 4, "Excellent" )</f>
        <v>Good</v>
      </c>
      <c r="AH2457" t="str">
        <f t="shared" si="77"/>
        <v>Needs Improvement</v>
      </c>
    </row>
    <row r="2458" spans="1:34" x14ac:dyDescent="0.35">
      <c r="A2458">
        <v>2993</v>
      </c>
      <c r="B2458" s="1">
        <v>43542</v>
      </c>
      <c r="C2458" t="s">
        <v>28</v>
      </c>
      <c r="D2458" t="s">
        <v>54</v>
      </c>
      <c r="E2458" t="s">
        <v>30</v>
      </c>
      <c r="F2458" t="s">
        <v>55</v>
      </c>
      <c r="G2458" t="s">
        <v>45</v>
      </c>
      <c r="H2458" t="s">
        <v>55</v>
      </c>
      <c r="I2458" t="s">
        <v>34</v>
      </c>
      <c r="J2458" t="s">
        <v>65</v>
      </c>
      <c r="K2458" s="1">
        <v>16809</v>
      </c>
      <c r="L2458" t="s">
        <v>36</v>
      </c>
      <c r="M2458" t="s">
        <v>48</v>
      </c>
      <c r="N2458" t="s">
        <v>38</v>
      </c>
      <c r="O2458" t="s">
        <v>39</v>
      </c>
      <c r="P2458" t="s">
        <v>40</v>
      </c>
      <c r="Q2458">
        <v>4</v>
      </c>
      <c r="R2458" s="1">
        <v>44909</v>
      </c>
      <c r="S2458">
        <v>5</v>
      </c>
      <c r="T2458">
        <v>5</v>
      </c>
      <c r="U2458">
        <v>1</v>
      </c>
      <c r="V2458" s="1">
        <v>44868</v>
      </c>
      <c r="W2458" t="s">
        <v>92</v>
      </c>
      <c r="X2458" t="s">
        <v>42</v>
      </c>
      <c r="Y2458" t="s">
        <v>52</v>
      </c>
      <c r="Z2458">
        <v>3</v>
      </c>
      <c r="AA2458">
        <v>559.24</v>
      </c>
      <c r="AB2458">
        <v>73</v>
      </c>
      <c r="AC2458" t="str" cm="1">
        <f t="array" ref="AC2458">_xlfn.IFS(AB2458 &lt;=29, "Young Adult", AB2458 &lt;=44, "Adult", AB2458 &lt;=59, "Middle Age", AB2458 &gt; 59, "Old")</f>
        <v>Old</v>
      </c>
      <c r="AD2458">
        <f t="shared" ca="1" si="76"/>
        <v>7</v>
      </c>
      <c r="AE2458" t="str" cm="1">
        <f t="array" ref="AE2458">_xlfn.IFS(S2458 &lt; 3, "Low", S2458 &lt;= 4, "Medium", S2458 &gt; 4, "High")</f>
        <v>High</v>
      </c>
      <c r="AF2458" t="str" cm="1">
        <f t="array" ref="AF2458">_xlfn.IFS(T2458 &lt; 3, "Unsatisfied", T2458 &lt;= 4, "Neutral", T2458 &gt; 4, "Satisfied" )</f>
        <v>Satisfied</v>
      </c>
      <c r="AG2458" t="str" cm="1">
        <f t="array" ref="AG2458">_xlfn.IFS(Q2458 &lt; 3, "Needs Improvement", Q2458 &lt;= 4, "Good", Q2458 &gt; 4, "Excellent" )</f>
        <v>Good</v>
      </c>
      <c r="AH2458" t="str">
        <f t="shared" si="77"/>
        <v>Needs Improvement</v>
      </c>
    </row>
    <row r="2459" spans="1:34" x14ac:dyDescent="0.35">
      <c r="A2459">
        <v>2994</v>
      </c>
      <c r="B2459" s="1">
        <v>44610</v>
      </c>
      <c r="C2459" t="s">
        <v>28</v>
      </c>
      <c r="D2459" t="s">
        <v>69</v>
      </c>
      <c r="E2459" t="s">
        <v>30</v>
      </c>
      <c r="F2459" t="s">
        <v>46</v>
      </c>
      <c r="G2459" t="s">
        <v>56</v>
      </c>
      <c r="H2459" t="s">
        <v>33</v>
      </c>
      <c r="I2459" t="s">
        <v>34</v>
      </c>
      <c r="J2459" t="s">
        <v>79</v>
      </c>
      <c r="K2459" s="1">
        <v>19489</v>
      </c>
      <c r="L2459" t="s">
        <v>36</v>
      </c>
      <c r="M2459" t="s">
        <v>48</v>
      </c>
      <c r="N2459" t="s">
        <v>60</v>
      </c>
      <c r="O2459" t="s">
        <v>67</v>
      </c>
      <c r="P2459" t="s">
        <v>40</v>
      </c>
      <c r="Q2459">
        <v>4</v>
      </c>
      <c r="R2459" s="1">
        <v>44911</v>
      </c>
      <c r="S2459">
        <v>5</v>
      </c>
      <c r="T2459">
        <v>5</v>
      </c>
      <c r="U2459">
        <v>3</v>
      </c>
      <c r="V2459" s="1">
        <v>44909</v>
      </c>
      <c r="W2459" t="s">
        <v>62</v>
      </c>
      <c r="X2459" t="s">
        <v>51</v>
      </c>
      <c r="Y2459" t="s">
        <v>52</v>
      </c>
      <c r="Z2459">
        <v>1</v>
      </c>
      <c r="AA2459">
        <v>936.24</v>
      </c>
      <c r="AB2459">
        <v>69</v>
      </c>
      <c r="AC2459" t="str" cm="1">
        <f t="array" ref="AC2459">_xlfn.IFS(AB2459 &lt;=29, "Young Adult", AB2459 &lt;=44, "Adult", AB2459 &lt;=59, "Middle Age", AB2459 &gt; 59, "Old")</f>
        <v>Old</v>
      </c>
      <c r="AD2459">
        <f t="shared" ca="1" si="76"/>
        <v>4</v>
      </c>
      <c r="AE2459" t="str" cm="1">
        <f t="array" ref="AE2459">_xlfn.IFS(S2459 &lt; 3, "Low", S2459 &lt;= 4, "Medium", S2459 &gt; 4, "High")</f>
        <v>High</v>
      </c>
      <c r="AF2459" t="str" cm="1">
        <f t="array" ref="AF2459">_xlfn.IFS(T2459 &lt; 3, "Unsatisfied", T2459 &lt;= 4, "Neutral", T2459 &gt; 4, "Satisfied" )</f>
        <v>Satisfied</v>
      </c>
      <c r="AG2459" t="str" cm="1">
        <f t="array" ref="AG2459">_xlfn.IFS(Q2459 &lt; 3, "Needs Improvement", Q2459 &lt;= 4, "Good", Q2459 &gt; 4, "Excellent" )</f>
        <v>Good</v>
      </c>
      <c r="AH2459" t="str">
        <f t="shared" si="77"/>
        <v>Needs Improvement</v>
      </c>
    </row>
    <row r="2460" spans="1:34" x14ac:dyDescent="0.35">
      <c r="A2460">
        <v>2995</v>
      </c>
      <c r="B2460" s="1">
        <v>43346</v>
      </c>
      <c r="C2460" t="s">
        <v>28</v>
      </c>
      <c r="D2460" t="s">
        <v>29</v>
      </c>
      <c r="E2460" t="s">
        <v>30</v>
      </c>
      <c r="F2460" t="s">
        <v>55</v>
      </c>
      <c r="G2460" t="s">
        <v>45</v>
      </c>
      <c r="H2460" t="s">
        <v>55</v>
      </c>
      <c r="I2460" t="s">
        <v>34</v>
      </c>
      <c r="J2460" t="s">
        <v>65</v>
      </c>
      <c r="K2460" s="1">
        <v>20014</v>
      </c>
      <c r="L2460" t="s">
        <v>36</v>
      </c>
      <c r="M2460" t="s">
        <v>48</v>
      </c>
      <c r="N2460" t="s">
        <v>60</v>
      </c>
      <c r="O2460" t="s">
        <v>61</v>
      </c>
      <c r="P2460" t="s">
        <v>98</v>
      </c>
      <c r="Q2460">
        <v>4</v>
      </c>
      <c r="R2460" s="1">
        <v>44945</v>
      </c>
      <c r="S2460">
        <v>1</v>
      </c>
      <c r="T2460">
        <v>5</v>
      </c>
      <c r="U2460">
        <v>2</v>
      </c>
      <c r="V2460" s="1">
        <v>45110</v>
      </c>
      <c r="W2460" t="s">
        <v>68</v>
      </c>
      <c r="X2460" t="s">
        <v>42</v>
      </c>
      <c r="Y2460" t="s">
        <v>73</v>
      </c>
      <c r="Z2460">
        <v>1</v>
      </c>
      <c r="AA2460">
        <v>440.35</v>
      </c>
      <c r="AB2460">
        <v>64</v>
      </c>
      <c r="AC2460" t="str" cm="1">
        <f t="array" ref="AC2460">_xlfn.IFS(AB2460 &lt;=29, "Young Adult", AB2460 &lt;=44, "Adult", AB2460 &lt;=59, "Middle Age", AB2460 &gt; 59, "Old")</f>
        <v>Old</v>
      </c>
      <c r="AD2460">
        <f t="shared" ca="1" si="76"/>
        <v>7</v>
      </c>
      <c r="AE2460" t="str" cm="1">
        <f t="array" ref="AE2460">_xlfn.IFS(S2460 &lt; 3, "Low", S2460 &lt;= 4, "Medium", S2460 &gt; 4, "High")</f>
        <v>Low</v>
      </c>
      <c r="AF2460" t="str" cm="1">
        <f t="array" ref="AF2460">_xlfn.IFS(T2460 &lt; 3, "Unsatisfied", T2460 &lt;= 4, "Neutral", T2460 &gt; 4, "Satisfied" )</f>
        <v>Satisfied</v>
      </c>
      <c r="AG2460" t="str" cm="1">
        <f t="array" ref="AG2460">_xlfn.IFS(Q2460 &lt; 3, "Needs Improvement", Q2460 &lt;= 4, "Good", Q2460 &gt; 4, "Excellent" )</f>
        <v>Good</v>
      </c>
      <c r="AH2460" t="str">
        <f t="shared" si="77"/>
        <v>Needs Improvement</v>
      </c>
    </row>
    <row r="2461" spans="1:34" x14ac:dyDescent="0.35">
      <c r="A2461">
        <v>2996</v>
      </c>
      <c r="B2461" s="1">
        <v>44727</v>
      </c>
      <c r="C2461" t="s">
        <v>28</v>
      </c>
      <c r="D2461" t="s">
        <v>85</v>
      </c>
      <c r="E2461" t="s">
        <v>30</v>
      </c>
      <c r="F2461" t="s">
        <v>31</v>
      </c>
      <c r="G2461" t="s">
        <v>56</v>
      </c>
      <c r="H2461" t="s">
        <v>33</v>
      </c>
      <c r="I2461" t="s">
        <v>34</v>
      </c>
      <c r="J2461" t="s">
        <v>65</v>
      </c>
      <c r="K2461" s="1">
        <v>32781</v>
      </c>
      <c r="L2461" t="s">
        <v>36</v>
      </c>
      <c r="M2461" t="s">
        <v>37</v>
      </c>
      <c r="N2461" t="s">
        <v>60</v>
      </c>
      <c r="O2461" t="s">
        <v>39</v>
      </c>
      <c r="P2461" t="s">
        <v>40</v>
      </c>
      <c r="Q2461">
        <v>4</v>
      </c>
      <c r="R2461" s="1">
        <v>44800</v>
      </c>
      <c r="S2461">
        <v>3</v>
      </c>
      <c r="T2461">
        <v>2</v>
      </c>
      <c r="U2461">
        <v>2</v>
      </c>
      <c r="V2461" s="1">
        <v>44834</v>
      </c>
      <c r="W2461" t="s">
        <v>68</v>
      </c>
      <c r="X2461" t="s">
        <v>42</v>
      </c>
      <c r="Y2461" t="s">
        <v>73</v>
      </c>
      <c r="Z2461">
        <v>2</v>
      </c>
      <c r="AA2461">
        <v>727.12</v>
      </c>
      <c r="AB2461">
        <v>33</v>
      </c>
      <c r="AC2461" t="str" cm="1">
        <f t="array" ref="AC2461">_xlfn.IFS(AB2461 &lt;=29, "Young Adult", AB2461 &lt;=44, "Adult", AB2461 &lt;=59, "Middle Age", AB2461 &gt; 59, "Old")</f>
        <v>Adult</v>
      </c>
      <c r="AD2461">
        <f t="shared" ca="1" si="76"/>
        <v>3</v>
      </c>
      <c r="AE2461" t="str" cm="1">
        <f t="array" ref="AE2461">_xlfn.IFS(S2461 &lt; 3, "Low", S2461 &lt;= 4, "Medium", S2461 &gt; 4, "High")</f>
        <v>Medium</v>
      </c>
      <c r="AF2461" t="str" cm="1">
        <f t="array" ref="AF2461">_xlfn.IFS(T2461 &lt; 3, "Unsatisfied", T2461 &lt;= 4, "Neutral", T2461 &gt; 4, "Satisfied" )</f>
        <v>Unsatisfied</v>
      </c>
      <c r="AG2461" t="str" cm="1">
        <f t="array" ref="AG2461">_xlfn.IFS(Q2461 &lt; 3, "Needs Improvement", Q2461 &lt;= 4, "Good", Q2461 &gt; 4, "Excellent" )</f>
        <v>Good</v>
      </c>
      <c r="AH2461" t="str">
        <f t="shared" si="77"/>
        <v>Needs Improvement</v>
      </c>
    </row>
    <row r="2462" spans="1:34" x14ac:dyDescent="0.35">
      <c r="A2462">
        <v>2997</v>
      </c>
      <c r="B2462" s="1">
        <v>44606</v>
      </c>
      <c r="C2462" t="s">
        <v>28</v>
      </c>
      <c r="D2462" t="s">
        <v>44</v>
      </c>
      <c r="E2462" t="s">
        <v>30</v>
      </c>
      <c r="F2462" t="s">
        <v>31</v>
      </c>
      <c r="G2462" t="s">
        <v>56</v>
      </c>
      <c r="H2462" t="s">
        <v>46</v>
      </c>
      <c r="I2462" t="s">
        <v>34</v>
      </c>
      <c r="J2462" t="s">
        <v>65</v>
      </c>
      <c r="K2462" s="1">
        <v>31228</v>
      </c>
      <c r="L2462" t="s">
        <v>36</v>
      </c>
      <c r="M2462" t="s">
        <v>37</v>
      </c>
      <c r="N2462" t="s">
        <v>60</v>
      </c>
      <c r="O2462" t="s">
        <v>67</v>
      </c>
      <c r="P2462" t="s">
        <v>40</v>
      </c>
      <c r="Q2462">
        <v>2</v>
      </c>
      <c r="R2462" s="1">
        <v>44895</v>
      </c>
      <c r="S2462">
        <v>1</v>
      </c>
      <c r="T2462">
        <v>2</v>
      </c>
      <c r="U2462">
        <v>5</v>
      </c>
      <c r="V2462" s="1">
        <v>44973</v>
      </c>
      <c r="W2462" t="s">
        <v>92</v>
      </c>
      <c r="X2462" t="s">
        <v>51</v>
      </c>
      <c r="Y2462" t="s">
        <v>63</v>
      </c>
      <c r="Z2462">
        <v>4</v>
      </c>
      <c r="AA2462">
        <v>433.14</v>
      </c>
      <c r="AB2462">
        <v>37</v>
      </c>
      <c r="AC2462" t="str" cm="1">
        <f t="array" ref="AC2462">_xlfn.IFS(AB2462 &lt;=29, "Young Adult", AB2462 &lt;=44, "Adult", AB2462 &lt;=59, "Middle Age", AB2462 &gt; 59, "Old")</f>
        <v>Adult</v>
      </c>
      <c r="AD2462">
        <f t="shared" ca="1" si="76"/>
        <v>4</v>
      </c>
      <c r="AE2462" t="str" cm="1">
        <f t="array" ref="AE2462">_xlfn.IFS(S2462 &lt; 3, "Low", S2462 &lt;= 4, "Medium", S2462 &gt; 4, "High")</f>
        <v>Low</v>
      </c>
      <c r="AF2462" t="str" cm="1">
        <f t="array" ref="AF2462">_xlfn.IFS(T2462 &lt; 3, "Unsatisfied", T2462 &lt;= 4, "Neutral", T2462 &gt; 4, "Satisfied" )</f>
        <v>Unsatisfied</v>
      </c>
      <c r="AG2462" t="str" cm="1">
        <f t="array" ref="AG2462">_xlfn.IFS(Q2462 &lt; 3, "Needs Improvement", Q2462 &lt;= 4, "Good", Q2462 &gt; 4, "Excellent" )</f>
        <v>Needs Improvement</v>
      </c>
      <c r="AH2462" t="str">
        <f t="shared" si="77"/>
        <v>Needs Improvement</v>
      </c>
    </row>
    <row r="2463" spans="1:34" x14ac:dyDescent="0.35">
      <c r="A2463">
        <v>2998</v>
      </c>
      <c r="B2463" s="1">
        <v>45116</v>
      </c>
      <c r="C2463" t="s">
        <v>28</v>
      </c>
      <c r="D2463" t="s">
        <v>87</v>
      </c>
      <c r="E2463" t="s">
        <v>30</v>
      </c>
      <c r="F2463" t="s">
        <v>31</v>
      </c>
      <c r="G2463" t="s">
        <v>32</v>
      </c>
      <c r="H2463" t="s">
        <v>46</v>
      </c>
      <c r="I2463" t="s">
        <v>34</v>
      </c>
      <c r="J2463" t="s">
        <v>65</v>
      </c>
      <c r="K2463" s="1">
        <v>24991</v>
      </c>
      <c r="L2463" t="s">
        <v>36</v>
      </c>
      <c r="M2463" t="s">
        <v>48</v>
      </c>
      <c r="N2463" t="s">
        <v>38</v>
      </c>
      <c r="O2463" t="s">
        <v>39</v>
      </c>
      <c r="P2463" t="s">
        <v>98</v>
      </c>
      <c r="Q2463">
        <v>1</v>
      </c>
      <c r="R2463" s="1">
        <v>44961</v>
      </c>
      <c r="S2463">
        <v>4</v>
      </c>
      <c r="T2463">
        <v>3</v>
      </c>
      <c r="U2463">
        <v>3</v>
      </c>
      <c r="V2463" s="1">
        <v>44851</v>
      </c>
      <c r="W2463" t="s">
        <v>50</v>
      </c>
      <c r="X2463" t="s">
        <v>51</v>
      </c>
      <c r="Y2463" t="s">
        <v>43</v>
      </c>
      <c r="Z2463">
        <v>1</v>
      </c>
      <c r="AA2463">
        <v>764.14</v>
      </c>
      <c r="AB2463">
        <v>55</v>
      </c>
      <c r="AC2463" t="str" cm="1">
        <f t="array" ref="AC2463">_xlfn.IFS(AB2463 &lt;=29, "Young Adult", AB2463 &lt;=44, "Adult", AB2463 &lt;=59, "Middle Age", AB2463 &gt; 59, "Old")</f>
        <v>Middle Age</v>
      </c>
      <c r="AD2463">
        <f t="shared" ca="1" si="76"/>
        <v>2</v>
      </c>
      <c r="AE2463" t="str" cm="1">
        <f t="array" ref="AE2463">_xlfn.IFS(S2463 &lt; 3, "Low", S2463 &lt;= 4, "Medium", S2463 &gt; 4, "High")</f>
        <v>Medium</v>
      </c>
      <c r="AF2463" t="str" cm="1">
        <f t="array" ref="AF2463">_xlfn.IFS(T2463 &lt; 3, "Unsatisfied", T2463 &lt;= 4, "Neutral", T2463 &gt; 4, "Satisfied" )</f>
        <v>Neutral</v>
      </c>
      <c r="AG2463" t="str" cm="1">
        <f t="array" ref="AG2463">_xlfn.IFS(Q2463 &lt; 3, "Needs Improvement", Q2463 &lt;= 4, "Good", Q2463 &gt; 4, "Excellent" )</f>
        <v>Needs Improvement</v>
      </c>
      <c r="AH2463" t="str">
        <f t="shared" si="77"/>
        <v>Needs Improvement</v>
      </c>
    </row>
    <row r="2464" spans="1:34" x14ac:dyDescent="0.35">
      <c r="A2464">
        <v>2999</v>
      </c>
      <c r="B2464" s="1">
        <v>43401</v>
      </c>
      <c r="C2464" t="s">
        <v>28</v>
      </c>
      <c r="D2464" t="s">
        <v>64</v>
      </c>
      <c r="E2464" t="s">
        <v>30</v>
      </c>
      <c r="F2464" t="s">
        <v>31</v>
      </c>
      <c r="G2464" t="s">
        <v>56</v>
      </c>
      <c r="H2464" t="s">
        <v>46</v>
      </c>
      <c r="I2464" t="s">
        <v>34</v>
      </c>
      <c r="J2464" t="s">
        <v>70</v>
      </c>
      <c r="K2464" s="1">
        <v>25643</v>
      </c>
      <c r="L2464" t="s">
        <v>36</v>
      </c>
      <c r="M2464" t="s">
        <v>48</v>
      </c>
      <c r="N2464" t="s">
        <v>84</v>
      </c>
      <c r="O2464" t="s">
        <v>77</v>
      </c>
      <c r="P2464" t="s">
        <v>40</v>
      </c>
      <c r="Q2464">
        <v>2</v>
      </c>
      <c r="R2464" s="1">
        <v>44950</v>
      </c>
      <c r="S2464">
        <v>2</v>
      </c>
      <c r="T2464">
        <v>1</v>
      </c>
      <c r="U2464">
        <v>4</v>
      </c>
      <c r="V2464" s="1">
        <v>45091</v>
      </c>
      <c r="W2464" t="s">
        <v>50</v>
      </c>
      <c r="X2464" t="s">
        <v>42</v>
      </c>
      <c r="Y2464" t="s">
        <v>73</v>
      </c>
      <c r="Z2464">
        <v>5</v>
      </c>
      <c r="AA2464">
        <v>800.21</v>
      </c>
      <c r="AB2464">
        <v>48</v>
      </c>
      <c r="AC2464" t="str" cm="1">
        <f t="array" ref="AC2464">_xlfn.IFS(AB2464 &lt;=29, "Young Adult", AB2464 &lt;=44, "Adult", AB2464 &lt;=59, "Middle Age", AB2464 &gt; 59, "Old")</f>
        <v>Middle Age</v>
      </c>
      <c r="AD2464">
        <f t="shared" ca="1" si="76"/>
        <v>7</v>
      </c>
      <c r="AE2464" t="str" cm="1">
        <f t="array" ref="AE2464">_xlfn.IFS(S2464 &lt; 3, "Low", S2464 &lt;= 4, "Medium", S2464 &gt; 4, "High")</f>
        <v>Low</v>
      </c>
      <c r="AF2464" t="str" cm="1">
        <f t="array" ref="AF2464">_xlfn.IFS(T2464 &lt; 3, "Unsatisfied", T2464 &lt;= 4, "Neutral", T2464 &gt; 4, "Satisfied" )</f>
        <v>Unsatisfied</v>
      </c>
      <c r="AG2464" t="str" cm="1">
        <f t="array" ref="AG2464">_xlfn.IFS(Q2464 &lt; 3, "Needs Improvement", Q2464 &lt;= 4, "Good", Q2464 &gt; 4, "Excellent" )</f>
        <v>Needs Improvement</v>
      </c>
      <c r="AH2464" t="str">
        <f t="shared" si="77"/>
        <v>Needs Improvement</v>
      </c>
    </row>
    <row r="2465" spans="1:34" x14ac:dyDescent="0.35">
      <c r="A2465">
        <v>3000</v>
      </c>
      <c r="B2465" s="1">
        <v>44751</v>
      </c>
      <c r="C2465" t="s">
        <v>28</v>
      </c>
      <c r="D2465" t="s">
        <v>94</v>
      </c>
      <c r="E2465" t="s">
        <v>30</v>
      </c>
      <c r="F2465" t="s">
        <v>31</v>
      </c>
      <c r="G2465" t="s">
        <v>56</v>
      </c>
      <c r="H2465" t="s">
        <v>55</v>
      </c>
      <c r="I2465" t="s">
        <v>34</v>
      </c>
      <c r="J2465" t="s">
        <v>134</v>
      </c>
      <c r="K2465" s="1">
        <v>26934</v>
      </c>
      <c r="L2465" t="s">
        <v>36</v>
      </c>
      <c r="M2465" t="s">
        <v>48</v>
      </c>
      <c r="N2465" t="s">
        <v>60</v>
      </c>
      <c r="O2465" t="s">
        <v>61</v>
      </c>
      <c r="P2465" t="s">
        <v>40</v>
      </c>
      <c r="Q2465">
        <v>1</v>
      </c>
      <c r="R2465" s="1">
        <v>45124</v>
      </c>
      <c r="S2465">
        <v>2</v>
      </c>
      <c r="T2465">
        <v>2</v>
      </c>
      <c r="U2465">
        <v>5</v>
      </c>
      <c r="V2465" s="1">
        <v>45057</v>
      </c>
      <c r="W2465" t="s">
        <v>68</v>
      </c>
      <c r="X2465" t="s">
        <v>51</v>
      </c>
      <c r="Y2465" t="s">
        <v>52</v>
      </c>
      <c r="Z2465">
        <v>2</v>
      </c>
      <c r="AA2465">
        <v>172.72</v>
      </c>
      <c r="AB2465">
        <v>49</v>
      </c>
      <c r="AC2465" t="str" cm="1">
        <f t="array" ref="AC2465">_xlfn.IFS(AB2465 &lt;=29, "Young Adult", AB2465 &lt;=44, "Adult", AB2465 &lt;=59, "Middle Age", AB2465 &gt; 59, "Old")</f>
        <v>Middle Age</v>
      </c>
      <c r="AD2465">
        <f t="shared" ca="1" si="76"/>
        <v>3</v>
      </c>
      <c r="AE2465" t="str" cm="1">
        <f t="array" ref="AE2465">_xlfn.IFS(S2465 &lt; 3, "Low", S2465 &lt;= 4, "Medium", S2465 &gt; 4, "High")</f>
        <v>Low</v>
      </c>
      <c r="AF2465" t="str" cm="1">
        <f t="array" ref="AF2465">_xlfn.IFS(T2465 &lt; 3, "Unsatisfied", T2465 &lt;= 4, "Neutral", T2465 &gt; 4, "Satisfied" )</f>
        <v>Unsatisfied</v>
      </c>
      <c r="AG2465" t="str" cm="1">
        <f t="array" ref="AG2465">_xlfn.IFS(Q2465 &lt; 3, "Needs Improvement", Q2465 &lt;= 4, "Good", Q2465 &gt; 4, "Excellent" )</f>
        <v>Needs Improvement</v>
      </c>
      <c r="AH2465" t="str">
        <f t="shared" si="77"/>
        <v>Needs Improvement</v>
      </c>
    </row>
    <row r="2466" spans="1:34" x14ac:dyDescent="0.35">
      <c r="A2466">
        <v>3001</v>
      </c>
      <c r="B2466" s="1">
        <v>43370</v>
      </c>
      <c r="C2466" t="s">
        <v>28</v>
      </c>
      <c r="D2466" t="s">
        <v>74</v>
      </c>
      <c r="E2466" t="s">
        <v>30</v>
      </c>
      <c r="F2466" t="s">
        <v>55</v>
      </c>
      <c r="G2466" t="s">
        <v>32</v>
      </c>
      <c r="H2466" t="s">
        <v>46</v>
      </c>
      <c r="I2466" t="s">
        <v>34</v>
      </c>
      <c r="J2466" t="s">
        <v>65</v>
      </c>
      <c r="K2466" s="1">
        <v>15629</v>
      </c>
      <c r="L2466" t="s">
        <v>36</v>
      </c>
      <c r="M2466" t="s">
        <v>48</v>
      </c>
      <c r="N2466" t="s">
        <v>84</v>
      </c>
      <c r="O2466" t="s">
        <v>39</v>
      </c>
      <c r="P2466" t="s">
        <v>40</v>
      </c>
      <c r="Q2466">
        <v>5</v>
      </c>
      <c r="R2466" s="1">
        <v>45029</v>
      </c>
      <c r="S2466">
        <v>5</v>
      </c>
      <c r="T2466">
        <v>4</v>
      </c>
      <c r="U2466">
        <v>3</v>
      </c>
      <c r="V2466" s="1">
        <v>44921</v>
      </c>
      <c r="W2466" t="s">
        <v>92</v>
      </c>
      <c r="X2466" t="s">
        <v>42</v>
      </c>
      <c r="Y2466" t="s">
        <v>73</v>
      </c>
      <c r="Z2466">
        <v>5</v>
      </c>
      <c r="AA2466">
        <v>346.93</v>
      </c>
      <c r="AB2466">
        <v>76</v>
      </c>
      <c r="AC2466" t="str" cm="1">
        <f t="array" ref="AC2466">_xlfn.IFS(AB2466 &lt;=29, "Young Adult", AB2466 &lt;=44, "Adult", AB2466 &lt;=59, "Middle Age", AB2466 &gt; 59, "Old")</f>
        <v>Old</v>
      </c>
      <c r="AD2466">
        <f t="shared" ca="1" si="76"/>
        <v>7</v>
      </c>
      <c r="AE2466" t="str" cm="1">
        <f t="array" ref="AE2466">_xlfn.IFS(S2466 &lt; 3, "Low", S2466 &lt;= 4, "Medium", S2466 &gt; 4, "High")</f>
        <v>High</v>
      </c>
      <c r="AF2466" t="str" cm="1">
        <f t="array" ref="AF2466">_xlfn.IFS(T2466 &lt; 3, "Unsatisfied", T2466 &lt;= 4, "Neutral", T2466 &gt; 4, "Satisfied" )</f>
        <v>Neutral</v>
      </c>
      <c r="AG2466" t="str" cm="1">
        <f t="array" ref="AG2466">_xlfn.IFS(Q2466 &lt; 3, "Needs Improvement", Q2466 &lt;= 4, "Good", Q2466 &gt; 4, "Excellent" )</f>
        <v>Excellent</v>
      </c>
      <c r="AH2466" t="str">
        <f t="shared" si="77"/>
        <v>Highly Effective</v>
      </c>
    </row>
    <row r="2467" spans="1:34" x14ac:dyDescent="0.35">
      <c r="A2467">
        <v>3002</v>
      </c>
      <c r="B2467" s="1">
        <v>44131</v>
      </c>
      <c r="C2467" t="s">
        <v>106</v>
      </c>
      <c r="D2467" t="s">
        <v>69</v>
      </c>
      <c r="E2467" t="s">
        <v>30</v>
      </c>
      <c r="F2467" t="s">
        <v>55</v>
      </c>
      <c r="G2467" t="s">
        <v>45</v>
      </c>
      <c r="H2467" t="s">
        <v>46</v>
      </c>
      <c r="I2467" t="s">
        <v>34</v>
      </c>
      <c r="J2467" t="s">
        <v>65</v>
      </c>
      <c r="K2467" s="1">
        <v>33374</v>
      </c>
      <c r="L2467" t="s">
        <v>36</v>
      </c>
      <c r="M2467" t="s">
        <v>37</v>
      </c>
      <c r="N2467" t="s">
        <v>38</v>
      </c>
      <c r="O2467" t="s">
        <v>39</v>
      </c>
      <c r="P2467" t="s">
        <v>40</v>
      </c>
      <c r="Q2467">
        <v>2</v>
      </c>
      <c r="R2467" s="1">
        <v>44814</v>
      </c>
      <c r="S2467">
        <v>3</v>
      </c>
      <c r="T2467">
        <v>3</v>
      </c>
      <c r="U2467">
        <v>3</v>
      </c>
      <c r="V2467" s="1">
        <v>44962</v>
      </c>
      <c r="W2467" t="s">
        <v>41</v>
      </c>
      <c r="X2467" t="s">
        <v>42</v>
      </c>
      <c r="Y2467" t="s">
        <v>73</v>
      </c>
      <c r="Z2467">
        <v>4</v>
      </c>
      <c r="AA2467">
        <v>247.81</v>
      </c>
      <c r="AB2467">
        <v>29</v>
      </c>
      <c r="AC2467" t="str" cm="1">
        <f t="array" ref="AC2467">_xlfn.IFS(AB2467 &lt;=29, "Young Adult", AB2467 &lt;=44, "Adult", AB2467 &lt;=59, "Middle Age", AB2467 &gt; 59, "Old")</f>
        <v>Young Adult</v>
      </c>
      <c r="AD2467">
        <f t="shared" ca="1" si="76"/>
        <v>5</v>
      </c>
      <c r="AE2467" t="str" cm="1">
        <f t="array" ref="AE2467">_xlfn.IFS(S2467 &lt; 3, "Low", S2467 &lt;= 4, "Medium", S2467 &gt; 4, "High")</f>
        <v>Medium</v>
      </c>
      <c r="AF2467" t="str" cm="1">
        <f t="array" ref="AF2467">_xlfn.IFS(T2467 &lt; 3, "Unsatisfied", T2467 &lt;= 4, "Neutral", T2467 &gt; 4, "Satisfied" )</f>
        <v>Neutral</v>
      </c>
      <c r="AG2467" t="str" cm="1">
        <f t="array" ref="AG2467">_xlfn.IFS(Q2467 &lt; 3, "Needs Improvement", Q2467 &lt;= 4, "Good", Q2467 &gt; 4, "Excellent" )</f>
        <v>Needs Improvement</v>
      </c>
      <c r="AH2467" t="str">
        <f t="shared" si="77"/>
        <v>Needs Improvement</v>
      </c>
    </row>
    <row r="2468" spans="1:34" x14ac:dyDescent="0.35">
      <c r="A2468">
        <v>3003</v>
      </c>
      <c r="B2468" s="1">
        <v>44470</v>
      </c>
      <c r="C2468" t="s">
        <v>106</v>
      </c>
      <c r="D2468" t="s">
        <v>29</v>
      </c>
      <c r="E2468" t="s">
        <v>30</v>
      </c>
      <c r="F2468" t="s">
        <v>55</v>
      </c>
      <c r="G2468" t="s">
        <v>45</v>
      </c>
      <c r="H2468" t="s">
        <v>46</v>
      </c>
      <c r="I2468" t="s">
        <v>34</v>
      </c>
      <c r="J2468" t="s">
        <v>70</v>
      </c>
      <c r="K2468" s="1">
        <v>33116</v>
      </c>
      <c r="L2468" t="s">
        <v>36</v>
      </c>
      <c r="M2468" t="s">
        <v>37</v>
      </c>
      <c r="N2468" t="s">
        <v>60</v>
      </c>
      <c r="O2468" t="s">
        <v>61</v>
      </c>
      <c r="P2468" t="s">
        <v>40</v>
      </c>
      <c r="Q2468">
        <v>5</v>
      </c>
      <c r="R2468" s="1">
        <v>44943</v>
      </c>
      <c r="S2468">
        <v>4</v>
      </c>
      <c r="T2468">
        <v>3</v>
      </c>
      <c r="U2468">
        <v>5</v>
      </c>
      <c r="V2468" s="1">
        <v>44881</v>
      </c>
      <c r="W2468" t="s">
        <v>68</v>
      </c>
      <c r="X2468" t="s">
        <v>42</v>
      </c>
      <c r="Y2468" t="s">
        <v>73</v>
      </c>
      <c r="Z2468">
        <v>4</v>
      </c>
      <c r="AA2468">
        <v>144.84</v>
      </c>
      <c r="AB2468">
        <v>31</v>
      </c>
      <c r="AC2468" t="str" cm="1">
        <f t="array" ref="AC2468">_xlfn.IFS(AB2468 &lt;=29, "Young Adult", AB2468 &lt;=44, "Adult", AB2468 &lt;=59, "Middle Age", AB2468 &gt; 59, "Old")</f>
        <v>Adult</v>
      </c>
      <c r="AD2468">
        <f t="shared" ca="1" si="76"/>
        <v>4</v>
      </c>
      <c r="AE2468" t="str" cm="1">
        <f t="array" ref="AE2468">_xlfn.IFS(S2468 &lt; 3, "Low", S2468 &lt;= 4, "Medium", S2468 &gt; 4, "High")</f>
        <v>Medium</v>
      </c>
      <c r="AF2468" t="str" cm="1">
        <f t="array" ref="AF2468">_xlfn.IFS(T2468 &lt; 3, "Unsatisfied", T2468 &lt;= 4, "Neutral", T2468 &gt; 4, "Satisfied" )</f>
        <v>Neutral</v>
      </c>
      <c r="AG2468" t="str" cm="1">
        <f t="array" ref="AG2468">_xlfn.IFS(Q2468 &lt; 3, "Needs Improvement", Q2468 &lt;= 4, "Good", Q2468 &gt; 4, "Excellent" )</f>
        <v>Excellent</v>
      </c>
      <c r="AH2468" t="str">
        <f t="shared" si="77"/>
        <v>Highly Effective</v>
      </c>
    </row>
    <row r="2469" spans="1:34" x14ac:dyDescent="0.35">
      <c r="A2469">
        <v>3004</v>
      </c>
      <c r="B2469" s="1">
        <v>43706</v>
      </c>
      <c r="C2469" t="s">
        <v>106</v>
      </c>
      <c r="D2469" t="s">
        <v>44</v>
      </c>
      <c r="E2469" t="s">
        <v>30</v>
      </c>
      <c r="F2469" t="s">
        <v>55</v>
      </c>
      <c r="G2469" t="s">
        <v>56</v>
      </c>
      <c r="H2469" t="s">
        <v>55</v>
      </c>
      <c r="I2469" t="s">
        <v>34</v>
      </c>
      <c r="J2469" t="s">
        <v>65</v>
      </c>
      <c r="K2469" s="1">
        <v>35088</v>
      </c>
      <c r="L2469" t="s">
        <v>36</v>
      </c>
      <c r="M2469" t="s">
        <v>37</v>
      </c>
      <c r="N2469" t="s">
        <v>84</v>
      </c>
      <c r="O2469" t="s">
        <v>77</v>
      </c>
      <c r="P2469" t="s">
        <v>40</v>
      </c>
      <c r="Q2469">
        <v>5</v>
      </c>
      <c r="R2469" s="1">
        <v>44855</v>
      </c>
      <c r="S2469">
        <v>4</v>
      </c>
      <c r="T2469">
        <v>3</v>
      </c>
      <c r="U2469">
        <v>4</v>
      </c>
      <c r="V2469" s="1">
        <v>44992</v>
      </c>
      <c r="W2469" t="s">
        <v>68</v>
      </c>
      <c r="X2469" t="s">
        <v>42</v>
      </c>
      <c r="Y2469" t="s">
        <v>52</v>
      </c>
      <c r="Z2469">
        <v>1</v>
      </c>
      <c r="AA2469">
        <v>183.63</v>
      </c>
      <c r="AB2469">
        <v>23</v>
      </c>
      <c r="AC2469" t="str" cm="1">
        <f t="array" ref="AC2469">_xlfn.IFS(AB2469 &lt;=29, "Young Adult", AB2469 &lt;=44, "Adult", AB2469 &lt;=59, "Middle Age", AB2469 &gt; 59, "Old")</f>
        <v>Young Adult</v>
      </c>
      <c r="AD2469">
        <f t="shared" ca="1" si="76"/>
        <v>6</v>
      </c>
      <c r="AE2469" t="str" cm="1">
        <f t="array" ref="AE2469">_xlfn.IFS(S2469 &lt; 3, "Low", S2469 &lt;= 4, "Medium", S2469 &gt; 4, "High")</f>
        <v>Medium</v>
      </c>
      <c r="AF2469" t="str" cm="1">
        <f t="array" ref="AF2469">_xlfn.IFS(T2469 &lt; 3, "Unsatisfied", T2469 &lt;= 4, "Neutral", T2469 &gt; 4, "Satisfied" )</f>
        <v>Neutral</v>
      </c>
      <c r="AG2469" t="str" cm="1">
        <f t="array" ref="AG2469">_xlfn.IFS(Q2469 &lt; 3, "Needs Improvement", Q2469 &lt;= 4, "Good", Q2469 &gt; 4, "Excellent" )</f>
        <v>Excellent</v>
      </c>
      <c r="AH2469" t="str">
        <f t="shared" si="77"/>
        <v>Needs Improvement</v>
      </c>
    </row>
    <row r="2470" spans="1:34" x14ac:dyDescent="0.35">
      <c r="A2470">
        <v>3005</v>
      </c>
      <c r="B2470" s="1">
        <v>44194</v>
      </c>
      <c r="C2470" t="s">
        <v>106</v>
      </c>
      <c r="D2470" t="s">
        <v>87</v>
      </c>
      <c r="E2470" t="s">
        <v>30</v>
      </c>
      <c r="F2470" t="s">
        <v>31</v>
      </c>
      <c r="G2470" t="s">
        <v>32</v>
      </c>
      <c r="H2470" t="s">
        <v>46</v>
      </c>
      <c r="I2470" t="s">
        <v>34</v>
      </c>
      <c r="J2470" t="s">
        <v>65</v>
      </c>
      <c r="K2470" s="1">
        <v>15726</v>
      </c>
      <c r="L2470" t="s">
        <v>36</v>
      </c>
      <c r="M2470" t="s">
        <v>37</v>
      </c>
      <c r="N2470" t="s">
        <v>49</v>
      </c>
      <c r="O2470" t="s">
        <v>39</v>
      </c>
      <c r="P2470" t="s">
        <v>40</v>
      </c>
      <c r="Q2470">
        <v>2</v>
      </c>
      <c r="R2470" s="1">
        <v>44944</v>
      </c>
      <c r="S2470">
        <v>4</v>
      </c>
      <c r="T2470">
        <v>5</v>
      </c>
      <c r="U2470">
        <v>1</v>
      </c>
      <c r="V2470" s="1">
        <v>45006</v>
      </c>
      <c r="W2470" t="s">
        <v>92</v>
      </c>
      <c r="X2470" t="s">
        <v>42</v>
      </c>
      <c r="Y2470" t="s">
        <v>73</v>
      </c>
      <c r="Z2470">
        <v>5</v>
      </c>
      <c r="AA2470">
        <v>997.4</v>
      </c>
      <c r="AB2470">
        <v>77</v>
      </c>
      <c r="AC2470" t="str" cm="1">
        <f t="array" ref="AC2470">_xlfn.IFS(AB2470 &lt;=29, "Young Adult", AB2470 &lt;=44, "Adult", AB2470 &lt;=59, "Middle Age", AB2470 &gt; 59, "Old")</f>
        <v>Old</v>
      </c>
      <c r="AD2470">
        <f t="shared" ca="1" si="76"/>
        <v>5</v>
      </c>
      <c r="AE2470" t="str" cm="1">
        <f t="array" ref="AE2470">_xlfn.IFS(S2470 &lt; 3, "Low", S2470 &lt;= 4, "Medium", S2470 &gt; 4, "High")</f>
        <v>Medium</v>
      </c>
      <c r="AF2470" t="str" cm="1">
        <f t="array" ref="AF2470">_xlfn.IFS(T2470 &lt; 3, "Unsatisfied", T2470 &lt;= 4, "Neutral", T2470 &gt; 4, "Satisfied" )</f>
        <v>Satisfied</v>
      </c>
      <c r="AG2470" t="str" cm="1">
        <f t="array" ref="AG2470">_xlfn.IFS(Q2470 &lt; 3, "Needs Improvement", Q2470 &lt;= 4, "Good", Q2470 &gt; 4, "Excellent" )</f>
        <v>Needs Improvement</v>
      </c>
      <c r="AH2470" t="str">
        <f t="shared" si="77"/>
        <v>Needs Improvement</v>
      </c>
    </row>
    <row r="2471" spans="1:34" x14ac:dyDescent="0.35">
      <c r="A2471">
        <v>3006</v>
      </c>
      <c r="B2471" s="1">
        <v>44838</v>
      </c>
      <c r="C2471" t="s">
        <v>106</v>
      </c>
      <c r="D2471" t="s">
        <v>81</v>
      </c>
      <c r="E2471" t="s">
        <v>30</v>
      </c>
      <c r="F2471" t="s">
        <v>46</v>
      </c>
      <c r="G2471" t="s">
        <v>32</v>
      </c>
      <c r="H2471" t="s">
        <v>55</v>
      </c>
      <c r="I2471" t="s">
        <v>34</v>
      </c>
      <c r="J2471" t="s">
        <v>70</v>
      </c>
      <c r="K2471" s="1">
        <v>25045</v>
      </c>
      <c r="L2471" t="s">
        <v>36</v>
      </c>
      <c r="M2471" t="s">
        <v>37</v>
      </c>
      <c r="N2471" t="s">
        <v>84</v>
      </c>
      <c r="O2471" t="s">
        <v>61</v>
      </c>
      <c r="P2471" t="s">
        <v>40</v>
      </c>
      <c r="Q2471">
        <v>1</v>
      </c>
      <c r="R2471" s="1">
        <v>44985</v>
      </c>
      <c r="S2471">
        <v>3</v>
      </c>
      <c r="T2471">
        <v>5</v>
      </c>
      <c r="U2471">
        <v>2</v>
      </c>
      <c r="V2471" s="1">
        <v>45059</v>
      </c>
      <c r="W2471" t="s">
        <v>92</v>
      </c>
      <c r="X2471" t="s">
        <v>51</v>
      </c>
      <c r="Y2471" t="s">
        <v>73</v>
      </c>
      <c r="Z2471">
        <v>3</v>
      </c>
      <c r="AA2471">
        <v>415.18</v>
      </c>
      <c r="AB2471">
        <v>54</v>
      </c>
      <c r="AC2471" t="str" cm="1">
        <f t="array" ref="AC2471">_xlfn.IFS(AB2471 &lt;=29, "Young Adult", AB2471 &lt;=44, "Adult", AB2471 &lt;=59, "Middle Age", AB2471 &gt; 59, "Old")</f>
        <v>Middle Age</v>
      </c>
      <c r="AD2471">
        <f t="shared" ca="1" si="76"/>
        <v>3</v>
      </c>
      <c r="AE2471" t="str" cm="1">
        <f t="array" ref="AE2471">_xlfn.IFS(S2471 &lt; 3, "Low", S2471 &lt;= 4, "Medium", S2471 &gt; 4, "High")</f>
        <v>Medium</v>
      </c>
      <c r="AF2471" t="str" cm="1">
        <f t="array" ref="AF2471">_xlfn.IFS(T2471 &lt; 3, "Unsatisfied", T2471 &lt;= 4, "Neutral", T2471 &gt; 4, "Satisfied" )</f>
        <v>Satisfied</v>
      </c>
      <c r="AG2471" t="str" cm="1">
        <f t="array" ref="AG2471">_xlfn.IFS(Q2471 &lt; 3, "Needs Improvement", Q2471 &lt;= 4, "Good", Q2471 &gt; 4, "Excellent" )</f>
        <v>Needs Improvement</v>
      </c>
      <c r="AH2471" t="str">
        <f t="shared" si="77"/>
        <v>Needs Improvement</v>
      </c>
    </row>
    <row r="2472" spans="1:34" x14ac:dyDescent="0.35">
      <c r="A2472">
        <v>3007</v>
      </c>
      <c r="B2472" s="1">
        <v>43545</v>
      </c>
      <c r="C2472" t="s">
        <v>106</v>
      </c>
      <c r="D2472" t="s">
        <v>54</v>
      </c>
      <c r="E2472" t="s">
        <v>30</v>
      </c>
      <c r="F2472" t="s">
        <v>46</v>
      </c>
      <c r="G2472" t="s">
        <v>45</v>
      </c>
      <c r="H2472" t="s">
        <v>55</v>
      </c>
      <c r="I2472" t="s">
        <v>34</v>
      </c>
      <c r="J2472" t="s">
        <v>65</v>
      </c>
      <c r="K2472" s="1">
        <v>18184</v>
      </c>
      <c r="L2472" t="s">
        <v>36</v>
      </c>
      <c r="M2472" t="s">
        <v>37</v>
      </c>
      <c r="N2472" t="s">
        <v>72</v>
      </c>
      <c r="O2472" t="s">
        <v>67</v>
      </c>
      <c r="P2472" t="s">
        <v>40</v>
      </c>
      <c r="Q2472">
        <v>2</v>
      </c>
      <c r="R2472" s="1">
        <v>45061</v>
      </c>
      <c r="S2472">
        <v>2</v>
      </c>
      <c r="T2472">
        <v>5</v>
      </c>
      <c r="U2472">
        <v>3</v>
      </c>
      <c r="V2472" s="1">
        <v>45126</v>
      </c>
      <c r="W2472" t="s">
        <v>50</v>
      </c>
      <c r="X2472" t="s">
        <v>51</v>
      </c>
      <c r="Y2472" t="s">
        <v>52</v>
      </c>
      <c r="Z2472">
        <v>5</v>
      </c>
      <c r="AA2472">
        <v>147.35</v>
      </c>
      <c r="AB2472">
        <v>70</v>
      </c>
      <c r="AC2472" t="str" cm="1">
        <f t="array" ref="AC2472">_xlfn.IFS(AB2472 &lt;=29, "Young Adult", AB2472 &lt;=44, "Adult", AB2472 &lt;=59, "Middle Age", AB2472 &gt; 59, "Old")</f>
        <v>Old</v>
      </c>
      <c r="AD2472">
        <f t="shared" ca="1" si="76"/>
        <v>7</v>
      </c>
      <c r="AE2472" t="str" cm="1">
        <f t="array" ref="AE2472">_xlfn.IFS(S2472 &lt; 3, "Low", S2472 &lt;= 4, "Medium", S2472 &gt; 4, "High")</f>
        <v>Low</v>
      </c>
      <c r="AF2472" t="str" cm="1">
        <f t="array" ref="AF2472">_xlfn.IFS(T2472 &lt; 3, "Unsatisfied", T2472 &lt;= 4, "Neutral", T2472 &gt; 4, "Satisfied" )</f>
        <v>Satisfied</v>
      </c>
      <c r="AG2472" t="str" cm="1">
        <f t="array" ref="AG2472">_xlfn.IFS(Q2472 &lt; 3, "Needs Improvement", Q2472 &lt;= 4, "Good", Q2472 &gt; 4, "Excellent" )</f>
        <v>Needs Improvement</v>
      </c>
      <c r="AH2472" t="str">
        <f t="shared" si="77"/>
        <v>Needs Improvement</v>
      </c>
    </row>
    <row r="2473" spans="1:34" x14ac:dyDescent="0.35">
      <c r="A2473">
        <v>3008</v>
      </c>
      <c r="B2473" s="1">
        <v>43924</v>
      </c>
      <c r="C2473" t="s">
        <v>106</v>
      </c>
      <c r="D2473" t="s">
        <v>94</v>
      </c>
      <c r="E2473" t="s">
        <v>30</v>
      </c>
      <c r="F2473" t="s">
        <v>55</v>
      </c>
      <c r="G2473" t="s">
        <v>45</v>
      </c>
      <c r="H2473" t="s">
        <v>55</v>
      </c>
      <c r="I2473" t="s">
        <v>34</v>
      </c>
      <c r="J2473" t="s">
        <v>58</v>
      </c>
      <c r="K2473" s="1">
        <v>28190</v>
      </c>
      <c r="L2473" t="s">
        <v>36</v>
      </c>
      <c r="M2473" t="s">
        <v>37</v>
      </c>
      <c r="N2473" t="s">
        <v>72</v>
      </c>
      <c r="O2473" t="s">
        <v>39</v>
      </c>
      <c r="P2473" t="s">
        <v>40</v>
      </c>
      <c r="Q2473">
        <v>4</v>
      </c>
      <c r="R2473" s="1">
        <v>45025</v>
      </c>
      <c r="S2473">
        <v>2</v>
      </c>
      <c r="T2473">
        <v>1</v>
      </c>
      <c r="U2473">
        <v>4</v>
      </c>
      <c r="V2473" s="1">
        <v>45000</v>
      </c>
      <c r="W2473" t="s">
        <v>41</v>
      </c>
      <c r="X2473" t="s">
        <v>42</v>
      </c>
      <c r="Y2473" t="s">
        <v>52</v>
      </c>
      <c r="Z2473">
        <v>3</v>
      </c>
      <c r="AA2473">
        <v>967.08</v>
      </c>
      <c r="AB2473">
        <v>43</v>
      </c>
      <c r="AC2473" t="str" cm="1">
        <f t="array" ref="AC2473">_xlfn.IFS(AB2473 &lt;=29, "Young Adult", AB2473 &lt;=44, "Adult", AB2473 &lt;=59, "Middle Age", AB2473 &gt; 59, "Old")</f>
        <v>Adult</v>
      </c>
      <c r="AD2473">
        <f t="shared" ca="1" si="76"/>
        <v>6</v>
      </c>
      <c r="AE2473" t="str" cm="1">
        <f t="array" ref="AE2473">_xlfn.IFS(S2473 &lt; 3, "Low", S2473 &lt;= 4, "Medium", S2473 &gt; 4, "High")</f>
        <v>Low</v>
      </c>
      <c r="AF2473" t="str" cm="1">
        <f t="array" ref="AF2473">_xlfn.IFS(T2473 &lt; 3, "Unsatisfied", T2473 &lt;= 4, "Neutral", T2473 &gt; 4, "Satisfied" )</f>
        <v>Unsatisfied</v>
      </c>
      <c r="AG2473" t="str" cm="1">
        <f t="array" ref="AG2473">_xlfn.IFS(Q2473 &lt; 3, "Needs Improvement", Q2473 &lt;= 4, "Good", Q2473 &gt; 4, "Excellent" )</f>
        <v>Good</v>
      </c>
      <c r="AH2473" t="str">
        <f t="shared" si="77"/>
        <v>Needs Improvement</v>
      </c>
    </row>
    <row r="2474" spans="1:34" x14ac:dyDescent="0.35">
      <c r="A2474">
        <v>3009</v>
      </c>
      <c r="B2474" s="1">
        <v>43618</v>
      </c>
      <c r="C2474" t="s">
        <v>28</v>
      </c>
      <c r="D2474" t="s">
        <v>44</v>
      </c>
      <c r="E2474" t="s">
        <v>30</v>
      </c>
      <c r="F2474" t="s">
        <v>46</v>
      </c>
      <c r="G2474" t="s">
        <v>32</v>
      </c>
      <c r="H2474" t="s">
        <v>46</v>
      </c>
      <c r="I2474" t="s">
        <v>34</v>
      </c>
      <c r="J2474" t="s">
        <v>109</v>
      </c>
      <c r="K2474" s="1">
        <v>35551</v>
      </c>
      <c r="L2474" t="s">
        <v>36</v>
      </c>
      <c r="M2474" t="s">
        <v>48</v>
      </c>
      <c r="N2474" t="s">
        <v>38</v>
      </c>
      <c r="O2474" t="s">
        <v>67</v>
      </c>
      <c r="P2474" t="s">
        <v>40</v>
      </c>
      <c r="Q2474">
        <v>2</v>
      </c>
      <c r="R2474" s="1">
        <v>44861</v>
      </c>
      <c r="S2474">
        <v>1</v>
      </c>
      <c r="T2474">
        <v>2</v>
      </c>
      <c r="U2474">
        <v>4</v>
      </c>
      <c r="V2474" s="1">
        <v>44885</v>
      </c>
      <c r="W2474" t="s">
        <v>41</v>
      </c>
      <c r="X2474" t="s">
        <v>42</v>
      </c>
      <c r="Y2474" t="s">
        <v>52</v>
      </c>
      <c r="Z2474">
        <v>4</v>
      </c>
      <c r="AA2474">
        <v>637.86</v>
      </c>
      <c r="AB2474">
        <v>22</v>
      </c>
      <c r="AC2474" t="str" cm="1">
        <f t="array" ref="AC2474">_xlfn.IFS(AB2474 &lt;=29, "Young Adult", AB2474 &lt;=44, "Adult", AB2474 &lt;=59, "Middle Age", AB2474 &gt; 59, "Old")</f>
        <v>Young Adult</v>
      </c>
      <c r="AD2474">
        <f t="shared" ca="1" si="76"/>
        <v>7</v>
      </c>
      <c r="AE2474" t="str" cm="1">
        <f t="array" ref="AE2474">_xlfn.IFS(S2474 &lt; 3, "Low", S2474 &lt;= 4, "Medium", S2474 &gt; 4, "High")</f>
        <v>Low</v>
      </c>
      <c r="AF2474" t="str" cm="1">
        <f t="array" ref="AF2474">_xlfn.IFS(T2474 &lt; 3, "Unsatisfied", T2474 &lt;= 4, "Neutral", T2474 &gt; 4, "Satisfied" )</f>
        <v>Unsatisfied</v>
      </c>
      <c r="AG2474" t="str" cm="1">
        <f t="array" ref="AG2474">_xlfn.IFS(Q2474 &lt; 3, "Needs Improvement", Q2474 &lt;= 4, "Good", Q2474 &gt; 4, "Excellent" )</f>
        <v>Needs Improvement</v>
      </c>
      <c r="AH2474" t="str">
        <f t="shared" si="77"/>
        <v>Needs Improvement</v>
      </c>
    </row>
    <row r="2475" spans="1:34" x14ac:dyDescent="0.35">
      <c r="A2475">
        <v>3013</v>
      </c>
      <c r="B2475" s="1">
        <v>43603</v>
      </c>
      <c r="C2475" t="s">
        <v>28</v>
      </c>
      <c r="D2475" t="s">
        <v>29</v>
      </c>
      <c r="E2475" t="s">
        <v>30</v>
      </c>
      <c r="F2475" t="s">
        <v>55</v>
      </c>
      <c r="G2475" t="s">
        <v>32</v>
      </c>
      <c r="H2475" t="s">
        <v>55</v>
      </c>
      <c r="I2475" t="s">
        <v>34</v>
      </c>
      <c r="J2475" t="s">
        <v>89</v>
      </c>
      <c r="K2475" s="1">
        <v>30035</v>
      </c>
      <c r="L2475" t="s">
        <v>36</v>
      </c>
      <c r="M2475" t="s">
        <v>37</v>
      </c>
      <c r="N2475" t="s">
        <v>84</v>
      </c>
      <c r="O2475" t="s">
        <v>39</v>
      </c>
      <c r="P2475" t="s">
        <v>107</v>
      </c>
      <c r="Q2475">
        <v>1</v>
      </c>
      <c r="R2475" s="1">
        <v>45120</v>
      </c>
      <c r="S2475">
        <v>5</v>
      </c>
      <c r="T2475">
        <v>2</v>
      </c>
      <c r="U2475">
        <v>4</v>
      </c>
      <c r="V2475" s="1">
        <v>45069</v>
      </c>
      <c r="W2475" t="s">
        <v>41</v>
      </c>
      <c r="X2475" t="s">
        <v>42</v>
      </c>
      <c r="Y2475" t="s">
        <v>52</v>
      </c>
      <c r="Z2475">
        <v>4</v>
      </c>
      <c r="AA2475">
        <v>776.3</v>
      </c>
      <c r="AB2475">
        <v>37</v>
      </c>
      <c r="AC2475" t="str" cm="1">
        <f t="array" ref="AC2475">_xlfn.IFS(AB2475 &lt;=29, "Young Adult", AB2475 &lt;=44, "Adult", AB2475 &lt;=59, "Middle Age", AB2475 &gt; 59, "Old")</f>
        <v>Adult</v>
      </c>
      <c r="AD2475">
        <f t="shared" ca="1" si="76"/>
        <v>7</v>
      </c>
      <c r="AE2475" t="str" cm="1">
        <f t="array" ref="AE2475">_xlfn.IFS(S2475 &lt; 3, "Low", S2475 &lt;= 4, "Medium", S2475 &gt; 4, "High")</f>
        <v>High</v>
      </c>
      <c r="AF2475" t="str" cm="1">
        <f t="array" ref="AF2475">_xlfn.IFS(T2475 &lt; 3, "Unsatisfied", T2475 &lt;= 4, "Neutral", T2475 &gt; 4, "Satisfied" )</f>
        <v>Unsatisfied</v>
      </c>
      <c r="AG2475" t="str" cm="1">
        <f t="array" ref="AG2475">_xlfn.IFS(Q2475 &lt; 3, "Needs Improvement", Q2475 &lt;= 4, "Good", Q2475 &gt; 4, "Excellent" )</f>
        <v>Needs Improvement</v>
      </c>
      <c r="AH2475" t="str">
        <f t="shared" si="77"/>
        <v>Needs Improvement</v>
      </c>
    </row>
    <row r="2476" spans="1:34" x14ac:dyDescent="0.35">
      <c r="A2476">
        <v>3014</v>
      </c>
      <c r="B2476" s="1">
        <v>44888</v>
      </c>
      <c r="C2476" t="s">
        <v>28</v>
      </c>
      <c r="D2476" t="s">
        <v>44</v>
      </c>
      <c r="E2476" t="s">
        <v>30</v>
      </c>
      <c r="F2476" t="s">
        <v>31</v>
      </c>
      <c r="G2476" t="s">
        <v>56</v>
      </c>
      <c r="H2476" t="s">
        <v>33</v>
      </c>
      <c r="I2476" t="s">
        <v>34</v>
      </c>
      <c r="J2476" t="s">
        <v>70</v>
      </c>
      <c r="K2476" s="1">
        <v>24670</v>
      </c>
      <c r="L2476" t="s">
        <v>36</v>
      </c>
      <c r="M2476" t="s">
        <v>48</v>
      </c>
      <c r="N2476" t="s">
        <v>49</v>
      </c>
      <c r="O2476" t="s">
        <v>61</v>
      </c>
      <c r="P2476" t="s">
        <v>107</v>
      </c>
      <c r="Q2476">
        <v>2</v>
      </c>
      <c r="R2476" s="1">
        <v>45004</v>
      </c>
      <c r="S2476">
        <v>3</v>
      </c>
      <c r="T2476">
        <v>4</v>
      </c>
      <c r="U2476">
        <v>2</v>
      </c>
      <c r="V2476" s="1">
        <v>44958</v>
      </c>
      <c r="W2476" t="s">
        <v>41</v>
      </c>
      <c r="X2476" t="s">
        <v>42</v>
      </c>
      <c r="Y2476" t="s">
        <v>63</v>
      </c>
      <c r="Z2476">
        <v>3</v>
      </c>
      <c r="AA2476">
        <v>326.37</v>
      </c>
      <c r="AB2476">
        <v>55</v>
      </c>
      <c r="AC2476" t="str" cm="1">
        <f t="array" ref="AC2476">_xlfn.IFS(AB2476 &lt;=29, "Young Adult", AB2476 &lt;=44, "Adult", AB2476 &lt;=59, "Middle Age", AB2476 &gt; 59, "Old")</f>
        <v>Middle Age</v>
      </c>
      <c r="AD2476">
        <f t="shared" ca="1" si="76"/>
        <v>3</v>
      </c>
      <c r="AE2476" t="str" cm="1">
        <f t="array" ref="AE2476">_xlfn.IFS(S2476 &lt; 3, "Low", S2476 &lt;= 4, "Medium", S2476 &gt; 4, "High")</f>
        <v>Medium</v>
      </c>
      <c r="AF2476" t="str" cm="1">
        <f t="array" ref="AF2476">_xlfn.IFS(T2476 &lt; 3, "Unsatisfied", T2476 &lt;= 4, "Neutral", T2476 &gt; 4, "Satisfied" )</f>
        <v>Neutral</v>
      </c>
      <c r="AG2476" t="str" cm="1">
        <f t="array" ref="AG2476">_xlfn.IFS(Q2476 &lt; 3, "Needs Improvement", Q2476 &lt;= 4, "Good", Q2476 &gt; 4, "Excellent" )</f>
        <v>Needs Improvement</v>
      </c>
      <c r="AH2476" t="str">
        <f t="shared" si="77"/>
        <v>Needs Improvement</v>
      </c>
    </row>
    <row r="2477" spans="1:34" x14ac:dyDescent="0.35">
      <c r="A2477">
        <v>3015</v>
      </c>
      <c r="B2477" s="1">
        <v>44167</v>
      </c>
      <c r="C2477" t="s">
        <v>28</v>
      </c>
      <c r="D2477" t="s">
        <v>87</v>
      </c>
      <c r="E2477" t="s">
        <v>30</v>
      </c>
      <c r="F2477" t="s">
        <v>46</v>
      </c>
      <c r="G2477" t="s">
        <v>32</v>
      </c>
      <c r="H2477" t="s">
        <v>46</v>
      </c>
      <c r="I2477" t="s">
        <v>34</v>
      </c>
      <c r="J2477" t="s">
        <v>58</v>
      </c>
      <c r="K2477" s="1">
        <v>27925</v>
      </c>
      <c r="L2477" t="s">
        <v>36</v>
      </c>
      <c r="M2477" t="s">
        <v>48</v>
      </c>
      <c r="N2477" t="s">
        <v>49</v>
      </c>
      <c r="O2477" t="s">
        <v>61</v>
      </c>
      <c r="P2477" t="s">
        <v>107</v>
      </c>
      <c r="Q2477">
        <v>2</v>
      </c>
      <c r="R2477" s="1">
        <v>44899</v>
      </c>
      <c r="S2477">
        <v>5</v>
      </c>
      <c r="T2477">
        <v>5</v>
      </c>
      <c r="U2477">
        <v>5</v>
      </c>
      <c r="V2477" s="1">
        <v>44883</v>
      </c>
      <c r="W2477" t="s">
        <v>50</v>
      </c>
      <c r="X2477" t="s">
        <v>51</v>
      </c>
      <c r="Y2477" t="s">
        <v>63</v>
      </c>
      <c r="Z2477">
        <v>1</v>
      </c>
      <c r="AA2477">
        <v>108.95</v>
      </c>
      <c r="AB2477">
        <v>44</v>
      </c>
      <c r="AC2477" t="str" cm="1">
        <f t="array" ref="AC2477">_xlfn.IFS(AB2477 &lt;=29, "Young Adult", AB2477 &lt;=44, "Adult", AB2477 &lt;=59, "Middle Age", AB2477 &gt; 59, "Old")</f>
        <v>Adult</v>
      </c>
      <c r="AD2477">
        <f t="shared" ca="1" si="76"/>
        <v>5</v>
      </c>
      <c r="AE2477" t="str" cm="1">
        <f t="array" ref="AE2477">_xlfn.IFS(S2477 &lt; 3, "Low", S2477 &lt;= 4, "Medium", S2477 &gt; 4, "High")</f>
        <v>High</v>
      </c>
      <c r="AF2477" t="str" cm="1">
        <f t="array" ref="AF2477">_xlfn.IFS(T2477 &lt; 3, "Unsatisfied", T2477 &lt;= 4, "Neutral", T2477 &gt; 4, "Satisfied" )</f>
        <v>Satisfied</v>
      </c>
      <c r="AG2477" t="str" cm="1">
        <f t="array" ref="AG2477">_xlfn.IFS(Q2477 &lt; 3, "Needs Improvement", Q2477 &lt;= 4, "Good", Q2477 &gt; 4, "Excellent" )</f>
        <v>Needs Improvement</v>
      </c>
      <c r="AH2477" t="str">
        <f t="shared" si="77"/>
        <v>Needs Improvement</v>
      </c>
    </row>
    <row r="2478" spans="1:34" x14ac:dyDescent="0.35">
      <c r="A2478">
        <v>3016</v>
      </c>
      <c r="B2478" s="1">
        <v>44566</v>
      </c>
      <c r="C2478" t="s">
        <v>28</v>
      </c>
      <c r="D2478" t="s">
        <v>81</v>
      </c>
      <c r="E2478" t="s">
        <v>30</v>
      </c>
      <c r="F2478" t="s">
        <v>46</v>
      </c>
      <c r="G2478" t="s">
        <v>45</v>
      </c>
      <c r="H2478" t="s">
        <v>46</v>
      </c>
      <c r="I2478" t="s">
        <v>34</v>
      </c>
      <c r="J2478" t="s">
        <v>35</v>
      </c>
      <c r="K2478" s="1">
        <v>36709</v>
      </c>
      <c r="L2478" t="s">
        <v>36</v>
      </c>
      <c r="M2478" t="s">
        <v>48</v>
      </c>
      <c r="N2478" t="s">
        <v>72</v>
      </c>
      <c r="O2478" t="s">
        <v>39</v>
      </c>
      <c r="P2478" t="s">
        <v>107</v>
      </c>
      <c r="Q2478">
        <v>4</v>
      </c>
      <c r="R2478" s="1">
        <v>44894</v>
      </c>
      <c r="S2478">
        <v>3</v>
      </c>
      <c r="T2478">
        <v>1</v>
      </c>
      <c r="U2478">
        <v>2</v>
      </c>
      <c r="V2478" s="1">
        <v>44952</v>
      </c>
      <c r="W2478" t="s">
        <v>92</v>
      </c>
      <c r="X2478" t="s">
        <v>42</v>
      </c>
      <c r="Y2478" t="s">
        <v>63</v>
      </c>
      <c r="Z2478">
        <v>4</v>
      </c>
      <c r="AA2478">
        <v>550.9</v>
      </c>
      <c r="AB2478">
        <v>22</v>
      </c>
      <c r="AC2478" t="str" cm="1">
        <f t="array" ref="AC2478">_xlfn.IFS(AB2478 &lt;=29, "Young Adult", AB2478 &lt;=44, "Adult", AB2478 &lt;=59, "Middle Age", AB2478 &gt; 59, "Old")</f>
        <v>Young Adult</v>
      </c>
      <c r="AD2478">
        <f t="shared" ca="1" si="76"/>
        <v>4</v>
      </c>
      <c r="AE2478" t="str" cm="1">
        <f t="array" ref="AE2478">_xlfn.IFS(S2478 &lt; 3, "Low", S2478 &lt;= 4, "Medium", S2478 &gt; 4, "High")</f>
        <v>Medium</v>
      </c>
      <c r="AF2478" t="str" cm="1">
        <f t="array" ref="AF2478">_xlfn.IFS(T2478 &lt; 3, "Unsatisfied", T2478 &lt;= 4, "Neutral", T2478 &gt; 4, "Satisfied" )</f>
        <v>Unsatisfied</v>
      </c>
      <c r="AG2478" t="str" cm="1">
        <f t="array" ref="AG2478">_xlfn.IFS(Q2478 &lt; 3, "Needs Improvement", Q2478 &lt;= 4, "Good", Q2478 &gt; 4, "Excellent" )</f>
        <v>Good</v>
      </c>
      <c r="AH2478" t="str">
        <f t="shared" si="77"/>
        <v>Effective</v>
      </c>
    </row>
    <row r="2479" spans="1:34" x14ac:dyDescent="0.35">
      <c r="A2479">
        <v>3017</v>
      </c>
      <c r="B2479" s="1">
        <v>45032</v>
      </c>
      <c r="C2479" t="s">
        <v>28</v>
      </c>
      <c r="D2479" t="s">
        <v>54</v>
      </c>
      <c r="E2479" t="s">
        <v>30</v>
      </c>
      <c r="F2479" t="s">
        <v>55</v>
      </c>
      <c r="G2479" t="s">
        <v>56</v>
      </c>
      <c r="H2479" t="s">
        <v>55</v>
      </c>
      <c r="I2479" t="s">
        <v>34</v>
      </c>
      <c r="J2479" t="s">
        <v>70</v>
      </c>
      <c r="K2479" s="1">
        <v>34680</v>
      </c>
      <c r="L2479" t="s">
        <v>36</v>
      </c>
      <c r="M2479" t="s">
        <v>37</v>
      </c>
      <c r="N2479" t="s">
        <v>60</v>
      </c>
      <c r="O2479" t="s">
        <v>77</v>
      </c>
      <c r="P2479" t="s">
        <v>107</v>
      </c>
      <c r="Q2479">
        <v>5</v>
      </c>
      <c r="R2479" s="1">
        <v>44832</v>
      </c>
      <c r="S2479">
        <v>3</v>
      </c>
      <c r="T2479">
        <v>5</v>
      </c>
      <c r="U2479">
        <v>3</v>
      </c>
      <c r="V2479" s="1">
        <v>44792</v>
      </c>
      <c r="W2479" t="s">
        <v>68</v>
      </c>
      <c r="X2479" t="s">
        <v>42</v>
      </c>
      <c r="Y2479" t="s">
        <v>52</v>
      </c>
      <c r="Z2479">
        <v>4</v>
      </c>
      <c r="AA2479">
        <v>795.89</v>
      </c>
      <c r="AB2479">
        <v>29</v>
      </c>
      <c r="AC2479" t="str" cm="1">
        <f t="array" ref="AC2479">_xlfn.IFS(AB2479 &lt;=29, "Young Adult", AB2479 &lt;=44, "Adult", AB2479 &lt;=59, "Middle Age", AB2479 &gt; 59, "Old")</f>
        <v>Young Adult</v>
      </c>
      <c r="AD2479">
        <f t="shared" ca="1" si="76"/>
        <v>3</v>
      </c>
      <c r="AE2479" t="str" cm="1">
        <f t="array" ref="AE2479">_xlfn.IFS(S2479 &lt; 3, "Low", S2479 &lt;= 4, "Medium", S2479 &gt; 4, "High")</f>
        <v>Medium</v>
      </c>
      <c r="AF2479" t="str" cm="1">
        <f t="array" ref="AF2479">_xlfn.IFS(T2479 &lt; 3, "Unsatisfied", T2479 &lt;= 4, "Neutral", T2479 &gt; 4, "Satisfied" )</f>
        <v>Satisfied</v>
      </c>
      <c r="AG2479" t="str" cm="1">
        <f t="array" ref="AG2479">_xlfn.IFS(Q2479 &lt; 3, "Needs Improvement", Q2479 &lt;= 4, "Good", Q2479 &gt; 4, "Excellent" )</f>
        <v>Excellent</v>
      </c>
      <c r="AH2479" t="str">
        <f t="shared" si="77"/>
        <v>Needs Improvement</v>
      </c>
    </row>
    <row r="2480" spans="1:34" x14ac:dyDescent="0.35">
      <c r="A2480">
        <v>3018</v>
      </c>
      <c r="B2480" s="1">
        <v>44114</v>
      </c>
      <c r="C2480" t="s">
        <v>28</v>
      </c>
      <c r="D2480" t="s">
        <v>94</v>
      </c>
      <c r="E2480" t="s">
        <v>30</v>
      </c>
      <c r="F2480" t="s">
        <v>31</v>
      </c>
      <c r="G2480" t="s">
        <v>32</v>
      </c>
      <c r="H2480" t="s">
        <v>46</v>
      </c>
      <c r="I2480" t="s">
        <v>34</v>
      </c>
      <c r="J2480" t="s">
        <v>96</v>
      </c>
      <c r="K2480" s="1">
        <v>27193</v>
      </c>
      <c r="L2480" t="s">
        <v>36</v>
      </c>
      <c r="M2480" t="s">
        <v>37</v>
      </c>
      <c r="N2480" t="s">
        <v>72</v>
      </c>
      <c r="O2480" t="s">
        <v>39</v>
      </c>
      <c r="P2480" t="s">
        <v>107</v>
      </c>
      <c r="Q2480">
        <v>2</v>
      </c>
      <c r="R2480" s="1">
        <v>44817</v>
      </c>
      <c r="S2480">
        <v>1</v>
      </c>
      <c r="T2480">
        <v>1</v>
      </c>
      <c r="U2480">
        <v>4</v>
      </c>
      <c r="V2480" s="1">
        <v>45018</v>
      </c>
      <c r="W2480" t="s">
        <v>92</v>
      </c>
      <c r="X2480" t="s">
        <v>51</v>
      </c>
      <c r="Y2480" t="s">
        <v>73</v>
      </c>
      <c r="Z2480">
        <v>1</v>
      </c>
      <c r="AA2480">
        <v>980.49</v>
      </c>
      <c r="AB2480">
        <v>46</v>
      </c>
      <c r="AC2480" t="str" cm="1">
        <f t="array" ref="AC2480">_xlfn.IFS(AB2480 &lt;=29, "Young Adult", AB2480 &lt;=44, "Adult", AB2480 &lt;=59, "Middle Age", AB2480 &gt; 59, "Old")</f>
        <v>Middle Age</v>
      </c>
      <c r="AD2480">
        <f t="shared" ca="1" si="76"/>
        <v>5</v>
      </c>
      <c r="AE2480" t="str" cm="1">
        <f t="array" ref="AE2480">_xlfn.IFS(S2480 &lt; 3, "Low", S2480 &lt;= 4, "Medium", S2480 &gt; 4, "High")</f>
        <v>Low</v>
      </c>
      <c r="AF2480" t="str" cm="1">
        <f t="array" ref="AF2480">_xlfn.IFS(T2480 &lt; 3, "Unsatisfied", T2480 &lt;= 4, "Neutral", T2480 &gt; 4, "Satisfied" )</f>
        <v>Unsatisfied</v>
      </c>
      <c r="AG2480" t="str" cm="1">
        <f t="array" ref="AG2480">_xlfn.IFS(Q2480 &lt; 3, "Needs Improvement", Q2480 &lt;= 4, "Good", Q2480 &gt; 4, "Excellent" )</f>
        <v>Needs Improvement</v>
      </c>
      <c r="AH2480" t="str">
        <f t="shared" si="77"/>
        <v>Needs Improvement</v>
      </c>
    </row>
    <row r="2481" spans="1:34" x14ac:dyDescent="0.35">
      <c r="A2481">
        <v>3019</v>
      </c>
      <c r="B2481" s="1">
        <v>44666</v>
      </c>
      <c r="C2481" t="s">
        <v>28</v>
      </c>
      <c r="D2481" t="s">
        <v>85</v>
      </c>
      <c r="E2481" t="s">
        <v>30</v>
      </c>
      <c r="F2481" t="s">
        <v>31</v>
      </c>
      <c r="G2481" t="s">
        <v>56</v>
      </c>
      <c r="H2481" t="s">
        <v>55</v>
      </c>
      <c r="I2481" t="s">
        <v>34</v>
      </c>
      <c r="J2481" t="s">
        <v>35</v>
      </c>
      <c r="K2481" s="1">
        <v>29119</v>
      </c>
      <c r="L2481" t="s">
        <v>36</v>
      </c>
      <c r="M2481" t="s">
        <v>37</v>
      </c>
      <c r="N2481" t="s">
        <v>84</v>
      </c>
      <c r="O2481" t="s">
        <v>67</v>
      </c>
      <c r="P2481" t="s">
        <v>107</v>
      </c>
      <c r="Q2481">
        <v>2</v>
      </c>
      <c r="R2481" s="1">
        <v>44815</v>
      </c>
      <c r="S2481">
        <v>3</v>
      </c>
      <c r="T2481">
        <v>4</v>
      </c>
      <c r="U2481">
        <v>2</v>
      </c>
      <c r="V2481" s="1">
        <v>44883</v>
      </c>
      <c r="W2481" t="s">
        <v>68</v>
      </c>
      <c r="X2481" t="s">
        <v>51</v>
      </c>
      <c r="Y2481" t="s">
        <v>43</v>
      </c>
      <c r="Z2481">
        <v>1</v>
      </c>
      <c r="AA2481">
        <v>155.46</v>
      </c>
      <c r="AB2481">
        <v>43</v>
      </c>
      <c r="AC2481" t="str" cm="1">
        <f t="array" ref="AC2481">_xlfn.IFS(AB2481 &lt;=29, "Young Adult", AB2481 &lt;=44, "Adult", AB2481 &lt;=59, "Middle Age", AB2481 &gt; 59, "Old")</f>
        <v>Adult</v>
      </c>
      <c r="AD2481">
        <f t="shared" ca="1" si="76"/>
        <v>4</v>
      </c>
      <c r="AE2481" t="str" cm="1">
        <f t="array" ref="AE2481">_xlfn.IFS(S2481 &lt; 3, "Low", S2481 &lt;= 4, "Medium", S2481 &gt; 4, "High")</f>
        <v>Medium</v>
      </c>
      <c r="AF2481" t="str" cm="1">
        <f t="array" ref="AF2481">_xlfn.IFS(T2481 &lt; 3, "Unsatisfied", T2481 &lt;= 4, "Neutral", T2481 &gt; 4, "Satisfied" )</f>
        <v>Neutral</v>
      </c>
      <c r="AG2481" t="str" cm="1">
        <f t="array" ref="AG2481">_xlfn.IFS(Q2481 &lt; 3, "Needs Improvement", Q2481 &lt;= 4, "Good", Q2481 &gt; 4, "Excellent" )</f>
        <v>Needs Improvement</v>
      </c>
      <c r="AH2481" t="str">
        <f t="shared" si="77"/>
        <v>Needs Improvement</v>
      </c>
    </row>
    <row r="2482" spans="1:34" x14ac:dyDescent="0.35">
      <c r="A2482">
        <v>3020</v>
      </c>
      <c r="B2482" s="1">
        <v>45132</v>
      </c>
      <c r="C2482" t="s">
        <v>28</v>
      </c>
      <c r="D2482" t="s">
        <v>64</v>
      </c>
      <c r="E2482" t="s">
        <v>30</v>
      </c>
      <c r="F2482" t="s">
        <v>46</v>
      </c>
      <c r="G2482" t="s">
        <v>32</v>
      </c>
      <c r="H2482" t="s">
        <v>46</v>
      </c>
      <c r="I2482" t="s">
        <v>34</v>
      </c>
      <c r="J2482" t="s">
        <v>65</v>
      </c>
      <c r="K2482" s="1">
        <v>16078</v>
      </c>
      <c r="L2482" t="s">
        <v>36</v>
      </c>
      <c r="M2482" t="s">
        <v>48</v>
      </c>
      <c r="N2482" t="s">
        <v>72</v>
      </c>
      <c r="O2482" t="s">
        <v>39</v>
      </c>
      <c r="P2482" t="s">
        <v>107</v>
      </c>
      <c r="Q2482">
        <v>2</v>
      </c>
      <c r="R2482" s="1">
        <v>45135</v>
      </c>
      <c r="S2482">
        <v>2</v>
      </c>
      <c r="T2482">
        <v>5</v>
      </c>
      <c r="U2482">
        <v>1</v>
      </c>
      <c r="V2482" s="1">
        <v>45096</v>
      </c>
      <c r="W2482" t="s">
        <v>62</v>
      </c>
      <c r="X2482" t="s">
        <v>51</v>
      </c>
      <c r="Y2482" t="s">
        <v>63</v>
      </c>
      <c r="Z2482">
        <v>2</v>
      </c>
      <c r="AA2482">
        <v>367.74</v>
      </c>
      <c r="AB2482">
        <v>79</v>
      </c>
      <c r="AC2482" t="str" cm="1">
        <f t="array" ref="AC2482">_xlfn.IFS(AB2482 &lt;=29, "Young Adult", AB2482 &lt;=44, "Adult", AB2482 &lt;=59, "Middle Age", AB2482 &gt; 59, "Old")</f>
        <v>Old</v>
      </c>
      <c r="AD2482">
        <f t="shared" ca="1" si="76"/>
        <v>2</v>
      </c>
      <c r="AE2482" t="str" cm="1">
        <f t="array" ref="AE2482">_xlfn.IFS(S2482 &lt; 3, "Low", S2482 &lt;= 4, "Medium", S2482 &gt; 4, "High")</f>
        <v>Low</v>
      </c>
      <c r="AF2482" t="str" cm="1">
        <f t="array" ref="AF2482">_xlfn.IFS(T2482 &lt; 3, "Unsatisfied", T2482 &lt;= 4, "Neutral", T2482 &gt; 4, "Satisfied" )</f>
        <v>Satisfied</v>
      </c>
      <c r="AG2482" t="str" cm="1">
        <f t="array" ref="AG2482">_xlfn.IFS(Q2482 &lt; 3, "Needs Improvement", Q2482 &lt;= 4, "Good", Q2482 &gt; 4, "Excellent" )</f>
        <v>Needs Improvement</v>
      </c>
      <c r="AH2482" t="str">
        <f t="shared" si="77"/>
        <v>Needs Improvement</v>
      </c>
    </row>
    <row r="2483" spans="1:34" x14ac:dyDescent="0.35">
      <c r="A2483">
        <v>3021</v>
      </c>
      <c r="B2483" s="1">
        <v>44074</v>
      </c>
      <c r="C2483" t="s">
        <v>28</v>
      </c>
      <c r="D2483" t="s">
        <v>74</v>
      </c>
      <c r="E2483" t="s">
        <v>30</v>
      </c>
      <c r="F2483" t="s">
        <v>31</v>
      </c>
      <c r="G2483" t="s">
        <v>45</v>
      </c>
      <c r="H2483" t="s">
        <v>33</v>
      </c>
      <c r="I2483" t="s">
        <v>34</v>
      </c>
      <c r="J2483" t="s">
        <v>101</v>
      </c>
      <c r="K2483" s="1">
        <v>31911</v>
      </c>
      <c r="L2483" t="s">
        <v>36</v>
      </c>
      <c r="M2483" t="s">
        <v>48</v>
      </c>
      <c r="N2483" t="s">
        <v>60</v>
      </c>
      <c r="O2483" t="s">
        <v>61</v>
      </c>
      <c r="P2483" t="s">
        <v>107</v>
      </c>
      <c r="Q2483">
        <v>2</v>
      </c>
      <c r="R2483" s="1">
        <v>44853</v>
      </c>
      <c r="S2483">
        <v>5</v>
      </c>
      <c r="T2483">
        <v>3</v>
      </c>
      <c r="U2483">
        <v>4</v>
      </c>
      <c r="V2483" s="1">
        <v>45142</v>
      </c>
      <c r="W2483" t="s">
        <v>50</v>
      </c>
      <c r="X2483" t="s">
        <v>51</v>
      </c>
      <c r="Y2483" t="s">
        <v>73</v>
      </c>
      <c r="Z2483">
        <v>3</v>
      </c>
      <c r="AA2483">
        <v>115.55</v>
      </c>
      <c r="AB2483">
        <v>33</v>
      </c>
      <c r="AC2483" t="str" cm="1">
        <f t="array" ref="AC2483">_xlfn.IFS(AB2483 &lt;=29, "Young Adult", AB2483 &lt;=44, "Adult", AB2483 &lt;=59, "Middle Age", AB2483 &gt; 59, "Old")</f>
        <v>Adult</v>
      </c>
      <c r="AD2483">
        <f t="shared" ca="1" si="76"/>
        <v>5</v>
      </c>
      <c r="AE2483" t="str" cm="1">
        <f t="array" ref="AE2483">_xlfn.IFS(S2483 &lt; 3, "Low", S2483 &lt;= 4, "Medium", S2483 &gt; 4, "High")</f>
        <v>High</v>
      </c>
      <c r="AF2483" t="str" cm="1">
        <f t="array" ref="AF2483">_xlfn.IFS(T2483 &lt; 3, "Unsatisfied", T2483 &lt;= 4, "Neutral", T2483 &gt; 4, "Satisfied" )</f>
        <v>Neutral</v>
      </c>
      <c r="AG2483" t="str" cm="1">
        <f t="array" ref="AG2483">_xlfn.IFS(Q2483 &lt; 3, "Needs Improvement", Q2483 &lt;= 4, "Good", Q2483 &gt; 4, "Excellent" )</f>
        <v>Needs Improvement</v>
      </c>
      <c r="AH2483" t="str">
        <f t="shared" si="77"/>
        <v>Needs Improvement</v>
      </c>
    </row>
    <row r="2484" spans="1:34" x14ac:dyDescent="0.35">
      <c r="A2484">
        <v>3022</v>
      </c>
      <c r="B2484" s="1">
        <v>43383</v>
      </c>
      <c r="C2484" t="s">
        <v>28</v>
      </c>
      <c r="D2484" t="s">
        <v>69</v>
      </c>
      <c r="E2484" t="s">
        <v>30</v>
      </c>
      <c r="F2484" t="s">
        <v>55</v>
      </c>
      <c r="G2484" t="s">
        <v>32</v>
      </c>
      <c r="H2484" t="s">
        <v>55</v>
      </c>
      <c r="I2484" t="s">
        <v>34</v>
      </c>
      <c r="J2484" t="s">
        <v>89</v>
      </c>
      <c r="K2484" s="1">
        <v>27957</v>
      </c>
      <c r="L2484" t="s">
        <v>36</v>
      </c>
      <c r="M2484" t="s">
        <v>48</v>
      </c>
      <c r="N2484" t="s">
        <v>60</v>
      </c>
      <c r="O2484" t="s">
        <v>67</v>
      </c>
      <c r="P2484" t="s">
        <v>107</v>
      </c>
      <c r="Q2484">
        <v>1</v>
      </c>
      <c r="R2484" s="1">
        <v>44962</v>
      </c>
      <c r="S2484">
        <v>2</v>
      </c>
      <c r="T2484">
        <v>2</v>
      </c>
      <c r="U2484">
        <v>3</v>
      </c>
      <c r="V2484" s="1">
        <v>44910</v>
      </c>
      <c r="W2484" t="s">
        <v>92</v>
      </c>
      <c r="X2484" t="s">
        <v>51</v>
      </c>
      <c r="Y2484" t="s">
        <v>63</v>
      </c>
      <c r="Z2484">
        <v>3</v>
      </c>
      <c r="AA2484">
        <v>848.52</v>
      </c>
      <c r="AB2484">
        <v>42</v>
      </c>
      <c r="AC2484" t="str" cm="1">
        <f t="array" ref="AC2484">_xlfn.IFS(AB2484 &lt;=29, "Young Adult", AB2484 &lt;=44, "Adult", AB2484 &lt;=59, "Middle Age", AB2484 &gt; 59, "Old")</f>
        <v>Adult</v>
      </c>
      <c r="AD2484">
        <f t="shared" ca="1" si="76"/>
        <v>7</v>
      </c>
      <c r="AE2484" t="str" cm="1">
        <f t="array" ref="AE2484">_xlfn.IFS(S2484 &lt; 3, "Low", S2484 &lt;= 4, "Medium", S2484 &gt; 4, "High")</f>
        <v>Low</v>
      </c>
      <c r="AF2484" t="str" cm="1">
        <f t="array" ref="AF2484">_xlfn.IFS(T2484 &lt; 3, "Unsatisfied", T2484 &lt;= 4, "Neutral", T2484 &gt; 4, "Satisfied" )</f>
        <v>Unsatisfied</v>
      </c>
      <c r="AG2484" t="str" cm="1">
        <f t="array" ref="AG2484">_xlfn.IFS(Q2484 &lt; 3, "Needs Improvement", Q2484 &lt;= 4, "Good", Q2484 &gt; 4, "Excellent" )</f>
        <v>Needs Improvement</v>
      </c>
      <c r="AH2484" t="str">
        <f t="shared" si="77"/>
        <v>Needs Improvement</v>
      </c>
    </row>
    <row r="2485" spans="1:34" x14ac:dyDescent="0.35">
      <c r="A2485">
        <v>3023</v>
      </c>
      <c r="B2485" s="1">
        <v>43480</v>
      </c>
      <c r="C2485" t="s">
        <v>106</v>
      </c>
      <c r="D2485" t="s">
        <v>64</v>
      </c>
      <c r="E2485" t="s">
        <v>108</v>
      </c>
      <c r="F2485" t="s">
        <v>31</v>
      </c>
      <c r="G2485" t="s">
        <v>56</v>
      </c>
      <c r="H2485" t="s">
        <v>46</v>
      </c>
      <c r="I2485" t="s">
        <v>34</v>
      </c>
      <c r="J2485" t="s">
        <v>65</v>
      </c>
      <c r="K2485" s="1">
        <v>21215</v>
      </c>
      <c r="L2485" t="s">
        <v>36</v>
      </c>
      <c r="M2485" t="s">
        <v>37</v>
      </c>
      <c r="N2485" t="s">
        <v>72</v>
      </c>
      <c r="O2485" t="s">
        <v>39</v>
      </c>
      <c r="P2485" t="s">
        <v>107</v>
      </c>
      <c r="Q2485">
        <v>2</v>
      </c>
      <c r="R2485" s="1">
        <v>44823</v>
      </c>
      <c r="S2485">
        <v>3</v>
      </c>
      <c r="T2485">
        <v>5</v>
      </c>
      <c r="U2485">
        <v>3</v>
      </c>
      <c r="V2485" s="1">
        <v>45050</v>
      </c>
      <c r="W2485" t="s">
        <v>62</v>
      </c>
      <c r="X2485" t="s">
        <v>42</v>
      </c>
      <c r="Y2485" t="s">
        <v>73</v>
      </c>
      <c r="Z2485">
        <v>5</v>
      </c>
      <c r="AA2485">
        <v>321.61</v>
      </c>
      <c r="AB2485">
        <v>61</v>
      </c>
      <c r="AC2485" t="str" cm="1">
        <f t="array" ref="AC2485">_xlfn.IFS(AB2485 &lt;=29, "Young Adult", AB2485 &lt;=44, "Adult", AB2485 &lt;=59, "Middle Age", AB2485 &gt; 59, "Old")</f>
        <v>Old</v>
      </c>
      <c r="AD2485">
        <f t="shared" ca="1" si="76"/>
        <v>7</v>
      </c>
      <c r="AE2485" t="str" cm="1">
        <f t="array" ref="AE2485">_xlfn.IFS(S2485 &lt; 3, "Low", S2485 &lt;= 4, "Medium", S2485 &gt; 4, "High")</f>
        <v>Medium</v>
      </c>
      <c r="AF2485" t="str" cm="1">
        <f t="array" ref="AF2485">_xlfn.IFS(T2485 &lt; 3, "Unsatisfied", T2485 &lt;= 4, "Neutral", T2485 &gt; 4, "Satisfied" )</f>
        <v>Satisfied</v>
      </c>
      <c r="AG2485" t="str" cm="1">
        <f t="array" ref="AG2485">_xlfn.IFS(Q2485 &lt; 3, "Needs Improvement", Q2485 &lt;= 4, "Good", Q2485 &gt; 4, "Excellent" )</f>
        <v>Needs Improvement</v>
      </c>
      <c r="AH2485" t="str">
        <f t="shared" si="77"/>
        <v>Needs Improvement</v>
      </c>
    </row>
    <row r="2486" spans="1:34" x14ac:dyDescent="0.35">
      <c r="A2486">
        <v>3024</v>
      </c>
      <c r="B2486" s="1">
        <v>44556</v>
      </c>
      <c r="C2486" t="s">
        <v>106</v>
      </c>
      <c r="D2486" t="s">
        <v>69</v>
      </c>
      <c r="E2486" t="s">
        <v>30</v>
      </c>
      <c r="F2486" t="s">
        <v>31</v>
      </c>
      <c r="G2486" t="s">
        <v>45</v>
      </c>
      <c r="H2486" t="s">
        <v>55</v>
      </c>
      <c r="I2486" t="s">
        <v>34</v>
      </c>
      <c r="J2486" t="s">
        <v>96</v>
      </c>
      <c r="K2486" s="1">
        <v>22733</v>
      </c>
      <c r="L2486" t="s">
        <v>36</v>
      </c>
      <c r="M2486" t="s">
        <v>37</v>
      </c>
      <c r="N2486" t="s">
        <v>49</v>
      </c>
      <c r="O2486" t="s">
        <v>39</v>
      </c>
      <c r="P2486" t="s">
        <v>40</v>
      </c>
      <c r="Q2486">
        <v>2</v>
      </c>
      <c r="R2486" s="1">
        <v>44990</v>
      </c>
      <c r="S2486">
        <v>4</v>
      </c>
      <c r="T2486">
        <v>5</v>
      </c>
      <c r="U2486">
        <v>5</v>
      </c>
      <c r="V2486" s="1">
        <v>44916</v>
      </c>
      <c r="W2486" t="s">
        <v>68</v>
      </c>
      <c r="X2486" t="s">
        <v>51</v>
      </c>
      <c r="Y2486" t="s">
        <v>73</v>
      </c>
      <c r="Z2486">
        <v>4</v>
      </c>
      <c r="AA2486">
        <v>957.12</v>
      </c>
      <c r="AB2486">
        <v>59</v>
      </c>
      <c r="AC2486" t="str" cm="1">
        <f t="array" ref="AC2486">_xlfn.IFS(AB2486 &lt;=29, "Young Adult", AB2486 &lt;=44, "Adult", AB2486 &lt;=59, "Middle Age", AB2486 &gt; 59, "Old")</f>
        <v>Middle Age</v>
      </c>
      <c r="AD2486">
        <f t="shared" ca="1" si="76"/>
        <v>4</v>
      </c>
      <c r="AE2486" t="str" cm="1">
        <f t="array" ref="AE2486">_xlfn.IFS(S2486 &lt; 3, "Low", S2486 &lt;= 4, "Medium", S2486 &gt; 4, "High")</f>
        <v>Medium</v>
      </c>
      <c r="AF2486" t="str" cm="1">
        <f t="array" ref="AF2486">_xlfn.IFS(T2486 &lt; 3, "Unsatisfied", T2486 &lt;= 4, "Neutral", T2486 &gt; 4, "Satisfied" )</f>
        <v>Satisfied</v>
      </c>
      <c r="AG2486" t="str" cm="1">
        <f t="array" ref="AG2486">_xlfn.IFS(Q2486 &lt; 3, "Needs Improvement", Q2486 &lt;= 4, "Good", Q2486 &gt; 4, "Excellent" )</f>
        <v>Needs Improvement</v>
      </c>
      <c r="AH2486" t="str">
        <f t="shared" si="77"/>
        <v>Needs Improvement</v>
      </c>
    </row>
    <row r="2487" spans="1:34" x14ac:dyDescent="0.35">
      <c r="A2487">
        <v>3025</v>
      </c>
      <c r="B2487" s="1">
        <v>44704</v>
      </c>
      <c r="C2487" t="s">
        <v>106</v>
      </c>
      <c r="D2487" t="s">
        <v>29</v>
      </c>
      <c r="E2487" t="s">
        <v>30</v>
      </c>
      <c r="F2487" t="s">
        <v>31</v>
      </c>
      <c r="G2487" t="s">
        <v>32</v>
      </c>
      <c r="H2487" t="s">
        <v>33</v>
      </c>
      <c r="I2487" t="s">
        <v>34</v>
      </c>
      <c r="J2487" t="s">
        <v>96</v>
      </c>
      <c r="K2487" s="1">
        <v>36248</v>
      </c>
      <c r="L2487" t="s">
        <v>36</v>
      </c>
      <c r="M2487" t="s">
        <v>37</v>
      </c>
      <c r="N2487" t="s">
        <v>72</v>
      </c>
      <c r="O2487" t="s">
        <v>67</v>
      </c>
      <c r="P2487" t="s">
        <v>40</v>
      </c>
      <c r="Q2487">
        <v>1</v>
      </c>
      <c r="R2487" s="1">
        <v>44951</v>
      </c>
      <c r="S2487">
        <v>3</v>
      </c>
      <c r="T2487">
        <v>4</v>
      </c>
      <c r="U2487">
        <v>5</v>
      </c>
      <c r="V2487" s="1">
        <v>44800</v>
      </c>
      <c r="W2487" t="s">
        <v>92</v>
      </c>
      <c r="X2487" t="s">
        <v>51</v>
      </c>
      <c r="Y2487" t="s">
        <v>52</v>
      </c>
      <c r="Z2487">
        <v>3</v>
      </c>
      <c r="AA2487">
        <v>177.63</v>
      </c>
      <c r="AB2487">
        <v>23</v>
      </c>
      <c r="AC2487" t="str" cm="1">
        <f t="array" ref="AC2487">_xlfn.IFS(AB2487 &lt;=29, "Young Adult", AB2487 &lt;=44, "Adult", AB2487 &lt;=59, "Middle Age", AB2487 &gt; 59, "Old")</f>
        <v>Young Adult</v>
      </c>
      <c r="AD2487">
        <f t="shared" ca="1" si="76"/>
        <v>4</v>
      </c>
      <c r="AE2487" t="str" cm="1">
        <f t="array" ref="AE2487">_xlfn.IFS(S2487 &lt; 3, "Low", S2487 &lt;= 4, "Medium", S2487 &gt; 4, "High")</f>
        <v>Medium</v>
      </c>
      <c r="AF2487" t="str" cm="1">
        <f t="array" ref="AF2487">_xlfn.IFS(T2487 &lt; 3, "Unsatisfied", T2487 &lt;= 4, "Neutral", T2487 &gt; 4, "Satisfied" )</f>
        <v>Neutral</v>
      </c>
      <c r="AG2487" t="str" cm="1">
        <f t="array" ref="AG2487">_xlfn.IFS(Q2487 &lt; 3, "Needs Improvement", Q2487 &lt;= 4, "Good", Q2487 &gt; 4, "Excellent" )</f>
        <v>Needs Improvement</v>
      </c>
      <c r="AH2487" t="str">
        <f t="shared" si="77"/>
        <v>Needs Improvement</v>
      </c>
    </row>
    <row r="2488" spans="1:34" x14ac:dyDescent="0.35">
      <c r="A2488">
        <v>3026</v>
      </c>
      <c r="B2488" s="1">
        <v>44796</v>
      </c>
      <c r="C2488" t="s">
        <v>106</v>
      </c>
      <c r="D2488" t="s">
        <v>44</v>
      </c>
      <c r="E2488" t="s">
        <v>30</v>
      </c>
      <c r="F2488" t="s">
        <v>31</v>
      </c>
      <c r="G2488" t="s">
        <v>32</v>
      </c>
      <c r="H2488" t="s">
        <v>46</v>
      </c>
      <c r="I2488" t="s">
        <v>34</v>
      </c>
      <c r="J2488" t="s">
        <v>96</v>
      </c>
      <c r="K2488" s="1">
        <v>15923</v>
      </c>
      <c r="L2488" t="s">
        <v>36</v>
      </c>
      <c r="M2488" t="s">
        <v>37</v>
      </c>
      <c r="N2488" t="s">
        <v>84</v>
      </c>
      <c r="O2488" t="s">
        <v>77</v>
      </c>
      <c r="P2488" t="s">
        <v>40</v>
      </c>
      <c r="Q2488">
        <v>2</v>
      </c>
      <c r="R2488" s="1">
        <v>44851</v>
      </c>
      <c r="S2488">
        <v>3</v>
      </c>
      <c r="T2488">
        <v>2</v>
      </c>
      <c r="U2488">
        <v>4</v>
      </c>
      <c r="V2488" s="1">
        <v>44867</v>
      </c>
      <c r="W2488" t="s">
        <v>50</v>
      </c>
      <c r="X2488" t="s">
        <v>51</v>
      </c>
      <c r="Y2488" t="s">
        <v>73</v>
      </c>
      <c r="Z2488">
        <v>3</v>
      </c>
      <c r="AA2488">
        <v>864.03</v>
      </c>
      <c r="AB2488">
        <v>79</v>
      </c>
      <c r="AC2488" t="str" cm="1">
        <f t="array" ref="AC2488">_xlfn.IFS(AB2488 &lt;=29, "Young Adult", AB2488 &lt;=44, "Adult", AB2488 &lt;=59, "Middle Age", AB2488 &gt; 59, "Old")</f>
        <v>Old</v>
      </c>
      <c r="AD2488">
        <f t="shared" ca="1" si="76"/>
        <v>3</v>
      </c>
      <c r="AE2488" t="str" cm="1">
        <f t="array" ref="AE2488">_xlfn.IFS(S2488 &lt; 3, "Low", S2488 &lt;= 4, "Medium", S2488 &gt; 4, "High")</f>
        <v>Medium</v>
      </c>
      <c r="AF2488" t="str" cm="1">
        <f t="array" ref="AF2488">_xlfn.IFS(T2488 &lt; 3, "Unsatisfied", T2488 &lt;= 4, "Neutral", T2488 &gt; 4, "Satisfied" )</f>
        <v>Unsatisfied</v>
      </c>
      <c r="AG2488" t="str" cm="1">
        <f t="array" ref="AG2488">_xlfn.IFS(Q2488 &lt; 3, "Needs Improvement", Q2488 &lt;= 4, "Good", Q2488 &gt; 4, "Excellent" )</f>
        <v>Needs Improvement</v>
      </c>
      <c r="AH2488" t="str">
        <f t="shared" si="77"/>
        <v>Needs Improvement</v>
      </c>
    </row>
    <row r="2489" spans="1:34" x14ac:dyDescent="0.35">
      <c r="A2489">
        <v>3027</v>
      </c>
      <c r="B2489" s="1">
        <v>45073</v>
      </c>
      <c r="C2489" t="s">
        <v>106</v>
      </c>
      <c r="D2489" t="s">
        <v>87</v>
      </c>
      <c r="E2489" t="s">
        <v>30</v>
      </c>
      <c r="F2489" t="s">
        <v>46</v>
      </c>
      <c r="G2489" t="s">
        <v>45</v>
      </c>
      <c r="H2489" t="s">
        <v>55</v>
      </c>
      <c r="I2489" t="s">
        <v>34</v>
      </c>
      <c r="J2489" t="s">
        <v>75</v>
      </c>
      <c r="K2489" s="1">
        <v>15834</v>
      </c>
      <c r="L2489" t="s">
        <v>36</v>
      </c>
      <c r="M2489" t="s">
        <v>37</v>
      </c>
      <c r="N2489" t="s">
        <v>38</v>
      </c>
      <c r="O2489" t="s">
        <v>61</v>
      </c>
      <c r="P2489" t="s">
        <v>40</v>
      </c>
      <c r="Q2489">
        <v>5</v>
      </c>
      <c r="R2489" s="1">
        <v>44974</v>
      </c>
      <c r="S2489">
        <v>3</v>
      </c>
      <c r="T2489">
        <v>2</v>
      </c>
      <c r="U2489">
        <v>4</v>
      </c>
      <c r="V2489" s="1">
        <v>45112</v>
      </c>
      <c r="W2489" t="s">
        <v>92</v>
      </c>
      <c r="X2489" t="s">
        <v>51</v>
      </c>
      <c r="Y2489" t="s">
        <v>52</v>
      </c>
      <c r="Z2489">
        <v>4</v>
      </c>
      <c r="AA2489">
        <v>707.06</v>
      </c>
      <c r="AB2489">
        <v>80</v>
      </c>
      <c r="AC2489" t="str" cm="1">
        <f t="array" ref="AC2489">_xlfn.IFS(AB2489 &lt;=29, "Young Adult", AB2489 &lt;=44, "Adult", AB2489 &lt;=59, "Middle Age", AB2489 &gt; 59, "Old")</f>
        <v>Old</v>
      </c>
      <c r="AD2489">
        <f t="shared" ca="1" si="76"/>
        <v>3</v>
      </c>
      <c r="AE2489" t="str" cm="1">
        <f t="array" ref="AE2489">_xlfn.IFS(S2489 &lt; 3, "Low", S2489 &lt;= 4, "Medium", S2489 &gt; 4, "High")</f>
        <v>Medium</v>
      </c>
      <c r="AF2489" t="str" cm="1">
        <f t="array" ref="AF2489">_xlfn.IFS(T2489 &lt; 3, "Unsatisfied", T2489 &lt;= 4, "Neutral", T2489 &gt; 4, "Satisfied" )</f>
        <v>Unsatisfied</v>
      </c>
      <c r="AG2489" t="str" cm="1">
        <f t="array" ref="AG2489">_xlfn.IFS(Q2489 &lt; 3, "Needs Improvement", Q2489 &lt;= 4, "Good", Q2489 &gt; 4, "Excellent" )</f>
        <v>Excellent</v>
      </c>
      <c r="AH2489" t="str">
        <f t="shared" si="77"/>
        <v>Needs Improvement</v>
      </c>
    </row>
    <row r="2490" spans="1:34" x14ac:dyDescent="0.35">
      <c r="A2490">
        <v>3028</v>
      </c>
      <c r="B2490" s="1">
        <v>43322</v>
      </c>
      <c r="C2490" t="s">
        <v>106</v>
      </c>
      <c r="D2490" t="s">
        <v>81</v>
      </c>
      <c r="E2490" t="s">
        <v>108</v>
      </c>
      <c r="F2490" t="s">
        <v>31</v>
      </c>
      <c r="G2490" t="s">
        <v>56</v>
      </c>
      <c r="H2490" t="s">
        <v>33</v>
      </c>
      <c r="I2490" t="s">
        <v>34</v>
      </c>
      <c r="J2490" t="s">
        <v>79</v>
      </c>
      <c r="K2490" s="1">
        <v>36648</v>
      </c>
      <c r="L2490" t="s">
        <v>36</v>
      </c>
      <c r="M2490" t="s">
        <v>37</v>
      </c>
      <c r="N2490" t="s">
        <v>84</v>
      </c>
      <c r="O2490" t="s">
        <v>67</v>
      </c>
      <c r="P2490" t="s">
        <v>40</v>
      </c>
      <c r="Q2490">
        <v>2</v>
      </c>
      <c r="R2490" s="1">
        <v>45017</v>
      </c>
      <c r="S2490">
        <v>5</v>
      </c>
      <c r="T2490">
        <v>4</v>
      </c>
      <c r="U2490">
        <v>1</v>
      </c>
      <c r="V2490" s="1">
        <v>44854</v>
      </c>
      <c r="W2490" t="s">
        <v>92</v>
      </c>
      <c r="X2490" t="s">
        <v>42</v>
      </c>
      <c r="Y2490" t="s">
        <v>63</v>
      </c>
      <c r="Z2490">
        <v>4</v>
      </c>
      <c r="AA2490">
        <v>690.29</v>
      </c>
      <c r="AB2490">
        <v>18</v>
      </c>
      <c r="AC2490" t="str" cm="1">
        <f t="array" ref="AC2490">_xlfn.IFS(AB2490 &lt;=29, "Young Adult", AB2490 &lt;=44, "Adult", AB2490 &lt;=59, "Middle Age", AB2490 &gt; 59, "Old")</f>
        <v>Young Adult</v>
      </c>
      <c r="AD2490">
        <f t="shared" ca="1" si="76"/>
        <v>7</v>
      </c>
      <c r="AE2490" t="str" cm="1">
        <f t="array" ref="AE2490">_xlfn.IFS(S2490 &lt; 3, "Low", S2490 &lt;= 4, "Medium", S2490 &gt; 4, "High")</f>
        <v>High</v>
      </c>
      <c r="AF2490" t="str" cm="1">
        <f t="array" ref="AF2490">_xlfn.IFS(T2490 &lt; 3, "Unsatisfied", T2490 &lt;= 4, "Neutral", T2490 &gt; 4, "Satisfied" )</f>
        <v>Neutral</v>
      </c>
      <c r="AG2490" t="str" cm="1">
        <f t="array" ref="AG2490">_xlfn.IFS(Q2490 &lt; 3, "Needs Improvement", Q2490 &lt;= 4, "Good", Q2490 &gt; 4, "Excellent" )</f>
        <v>Needs Improvement</v>
      </c>
      <c r="AH2490" t="str">
        <f t="shared" si="77"/>
        <v>Needs Improvement</v>
      </c>
    </row>
    <row r="2491" spans="1:34" x14ac:dyDescent="0.35">
      <c r="A2491">
        <v>3029</v>
      </c>
      <c r="B2491" s="1">
        <v>44493</v>
      </c>
      <c r="C2491" t="s">
        <v>106</v>
      </c>
      <c r="D2491" t="s">
        <v>54</v>
      </c>
      <c r="E2491" t="s">
        <v>30</v>
      </c>
      <c r="F2491" t="s">
        <v>31</v>
      </c>
      <c r="G2491" t="s">
        <v>32</v>
      </c>
      <c r="H2491" t="s">
        <v>55</v>
      </c>
      <c r="I2491" t="s">
        <v>34</v>
      </c>
      <c r="J2491" t="s">
        <v>35</v>
      </c>
      <c r="K2491" s="1">
        <v>21715</v>
      </c>
      <c r="L2491" t="s">
        <v>36</v>
      </c>
      <c r="M2491" t="s">
        <v>37</v>
      </c>
      <c r="N2491" t="s">
        <v>84</v>
      </c>
      <c r="O2491" t="s">
        <v>39</v>
      </c>
      <c r="P2491" t="s">
        <v>40</v>
      </c>
      <c r="Q2491">
        <v>4</v>
      </c>
      <c r="R2491" s="1">
        <v>44965</v>
      </c>
      <c r="S2491">
        <v>1</v>
      </c>
      <c r="T2491">
        <v>1</v>
      </c>
      <c r="U2491">
        <v>3</v>
      </c>
      <c r="V2491" s="1">
        <v>45110</v>
      </c>
      <c r="W2491" t="s">
        <v>62</v>
      </c>
      <c r="X2491" t="s">
        <v>51</v>
      </c>
      <c r="Y2491" t="s">
        <v>52</v>
      </c>
      <c r="Z2491">
        <v>1</v>
      </c>
      <c r="AA2491">
        <v>721.83</v>
      </c>
      <c r="AB2491">
        <v>62</v>
      </c>
      <c r="AC2491" t="str" cm="1">
        <f t="array" ref="AC2491">_xlfn.IFS(AB2491 &lt;=29, "Young Adult", AB2491 &lt;=44, "Adult", AB2491 &lt;=59, "Middle Age", AB2491 &gt; 59, "Old")</f>
        <v>Old</v>
      </c>
      <c r="AD2491">
        <f t="shared" ca="1" si="76"/>
        <v>4</v>
      </c>
      <c r="AE2491" t="str" cm="1">
        <f t="array" ref="AE2491">_xlfn.IFS(S2491 &lt; 3, "Low", S2491 &lt;= 4, "Medium", S2491 &gt; 4, "High")</f>
        <v>Low</v>
      </c>
      <c r="AF2491" t="str" cm="1">
        <f t="array" ref="AF2491">_xlfn.IFS(T2491 &lt; 3, "Unsatisfied", T2491 &lt;= 4, "Neutral", T2491 &gt; 4, "Satisfied" )</f>
        <v>Unsatisfied</v>
      </c>
      <c r="AG2491" t="str" cm="1">
        <f t="array" ref="AG2491">_xlfn.IFS(Q2491 &lt; 3, "Needs Improvement", Q2491 &lt;= 4, "Good", Q2491 &gt; 4, "Excellent" )</f>
        <v>Good</v>
      </c>
      <c r="AH2491" t="str">
        <f t="shared" si="77"/>
        <v>Needs Improvement</v>
      </c>
    </row>
    <row r="2492" spans="1:34" x14ac:dyDescent="0.35">
      <c r="A2492">
        <v>3030</v>
      </c>
      <c r="B2492" s="1">
        <v>44747</v>
      </c>
      <c r="C2492" t="s">
        <v>106</v>
      </c>
      <c r="D2492" t="s">
        <v>94</v>
      </c>
      <c r="E2492" t="s">
        <v>30</v>
      </c>
      <c r="F2492" t="s">
        <v>55</v>
      </c>
      <c r="G2492" t="s">
        <v>32</v>
      </c>
      <c r="H2492" t="s">
        <v>46</v>
      </c>
      <c r="I2492" t="s">
        <v>34</v>
      </c>
      <c r="J2492" t="s">
        <v>101</v>
      </c>
      <c r="K2492" s="1">
        <v>19581</v>
      </c>
      <c r="L2492" t="s">
        <v>36</v>
      </c>
      <c r="M2492" t="s">
        <v>37</v>
      </c>
      <c r="N2492" t="s">
        <v>38</v>
      </c>
      <c r="O2492" t="s">
        <v>61</v>
      </c>
      <c r="P2492" t="s">
        <v>40</v>
      </c>
      <c r="Q2492">
        <v>1</v>
      </c>
      <c r="R2492" s="1">
        <v>44900</v>
      </c>
      <c r="S2492">
        <v>2</v>
      </c>
      <c r="T2492">
        <v>2</v>
      </c>
      <c r="U2492">
        <v>5</v>
      </c>
      <c r="V2492" s="1">
        <v>44919</v>
      </c>
      <c r="W2492" t="s">
        <v>68</v>
      </c>
      <c r="X2492" t="s">
        <v>42</v>
      </c>
      <c r="Y2492" t="s">
        <v>73</v>
      </c>
      <c r="Z2492">
        <v>2</v>
      </c>
      <c r="AA2492">
        <v>287.33999999999997</v>
      </c>
      <c r="AB2492">
        <v>69</v>
      </c>
      <c r="AC2492" t="str" cm="1">
        <f t="array" ref="AC2492">_xlfn.IFS(AB2492 &lt;=29, "Young Adult", AB2492 &lt;=44, "Adult", AB2492 &lt;=59, "Middle Age", AB2492 &gt; 59, "Old")</f>
        <v>Old</v>
      </c>
      <c r="AD2492">
        <f t="shared" ca="1" si="76"/>
        <v>3</v>
      </c>
      <c r="AE2492" t="str" cm="1">
        <f t="array" ref="AE2492">_xlfn.IFS(S2492 &lt; 3, "Low", S2492 &lt;= 4, "Medium", S2492 &gt; 4, "High")</f>
        <v>Low</v>
      </c>
      <c r="AF2492" t="str" cm="1">
        <f t="array" ref="AF2492">_xlfn.IFS(T2492 &lt; 3, "Unsatisfied", T2492 &lt;= 4, "Neutral", T2492 &gt; 4, "Satisfied" )</f>
        <v>Unsatisfied</v>
      </c>
      <c r="AG2492" t="str" cm="1">
        <f t="array" ref="AG2492">_xlfn.IFS(Q2492 &lt; 3, "Needs Improvement", Q2492 &lt;= 4, "Good", Q2492 &gt; 4, "Excellent" )</f>
        <v>Needs Improvement</v>
      </c>
      <c r="AH2492" t="str">
        <f t="shared" si="77"/>
        <v>Needs Improvement</v>
      </c>
    </row>
    <row r="2493" spans="1:34" x14ac:dyDescent="0.35">
      <c r="A2493">
        <v>3031</v>
      </c>
      <c r="B2493" s="1">
        <v>44583</v>
      </c>
      <c r="C2493" t="s">
        <v>28</v>
      </c>
      <c r="D2493" t="s">
        <v>85</v>
      </c>
      <c r="E2493" t="s">
        <v>30</v>
      </c>
      <c r="F2493" t="s">
        <v>31</v>
      </c>
      <c r="G2493" t="s">
        <v>56</v>
      </c>
      <c r="H2493" t="s">
        <v>33</v>
      </c>
      <c r="I2493" t="s">
        <v>34</v>
      </c>
      <c r="J2493" t="s">
        <v>96</v>
      </c>
      <c r="K2493" s="1">
        <v>22110</v>
      </c>
      <c r="L2493" t="s">
        <v>36</v>
      </c>
      <c r="M2493" t="s">
        <v>48</v>
      </c>
      <c r="N2493" t="s">
        <v>84</v>
      </c>
      <c r="O2493" t="s">
        <v>67</v>
      </c>
      <c r="P2493" t="s">
        <v>40</v>
      </c>
      <c r="Q2493">
        <v>1</v>
      </c>
      <c r="R2493" s="1">
        <v>44915</v>
      </c>
      <c r="S2493">
        <v>2</v>
      </c>
      <c r="T2493">
        <v>3</v>
      </c>
      <c r="U2493">
        <v>2</v>
      </c>
      <c r="V2493" s="1">
        <v>44926</v>
      </c>
      <c r="W2493" t="s">
        <v>68</v>
      </c>
      <c r="X2493" t="s">
        <v>51</v>
      </c>
      <c r="Y2493" t="s">
        <v>52</v>
      </c>
      <c r="Z2493">
        <v>2</v>
      </c>
      <c r="AA2493">
        <v>783.36</v>
      </c>
      <c r="AB2493">
        <v>62</v>
      </c>
      <c r="AC2493" t="str" cm="1">
        <f t="array" ref="AC2493">_xlfn.IFS(AB2493 &lt;=29, "Young Adult", AB2493 &lt;=44, "Adult", AB2493 &lt;=59, "Middle Age", AB2493 &gt; 59, "Old")</f>
        <v>Old</v>
      </c>
      <c r="AD2493">
        <f t="shared" ca="1" si="76"/>
        <v>4</v>
      </c>
      <c r="AE2493" t="str" cm="1">
        <f t="array" ref="AE2493">_xlfn.IFS(S2493 &lt; 3, "Low", S2493 &lt;= 4, "Medium", S2493 &gt; 4, "High")</f>
        <v>Low</v>
      </c>
      <c r="AF2493" t="str" cm="1">
        <f t="array" ref="AF2493">_xlfn.IFS(T2493 &lt; 3, "Unsatisfied", T2493 &lt;= 4, "Neutral", T2493 &gt; 4, "Satisfied" )</f>
        <v>Neutral</v>
      </c>
      <c r="AG2493" t="str" cm="1">
        <f t="array" ref="AG2493">_xlfn.IFS(Q2493 &lt; 3, "Needs Improvement", Q2493 &lt;= 4, "Good", Q2493 &gt; 4, "Excellent" )</f>
        <v>Needs Improvement</v>
      </c>
      <c r="AH2493" t="str">
        <f t="shared" si="77"/>
        <v>Needs Improvement</v>
      </c>
    </row>
    <row r="2494" spans="1:34" x14ac:dyDescent="0.35">
      <c r="A2494">
        <v>3034</v>
      </c>
      <c r="B2494" s="1">
        <v>44485</v>
      </c>
      <c r="C2494" t="s">
        <v>28</v>
      </c>
      <c r="D2494" t="s">
        <v>64</v>
      </c>
      <c r="E2494" t="s">
        <v>30</v>
      </c>
      <c r="F2494" t="s">
        <v>55</v>
      </c>
      <c r="G2494" t="s">
        <v>56</v>
      </c>
      <c r="H2494" t="s">
        <v>33</v>
      </c>
      <c r="I2494" t="s">
        <v>34</v>
      </c>
      <c r="J2494" t="s">
        <v>70</v>
      </c>
      <c r="K2494" s="1">
        <v>24596</v>
      </c>
      <c r="L2494" t="s">
        <v>36</v>
      </c>
      <c r="M2494" t="s">
        <v>37</v>
      </c>
      <c r="N2494" t="s">
        <v>38</v>
      </c>
      <c r="O2494" t="s">
        <v>61</v>
      </c>
      <c r="P2494" t="s">
        <v>40</v>
      </c>
      <c r="Q2494">
        <v>2</v>
      </c>
      <c r="R2494" s="1">
        <v>44845</v>
      </c>
      <c r="S2494">
        <v>1</v>
      </c>
      <c r="T2494">
        <v>4</v>
      </c>
      <c r="U2494">
        <v>2</v>
      </c>
      <c r="V2494" s="1">
        <v>44890</v>
      </c>
      <c r="W2494" t="s">
        <v>41</v>
      </c>
      <c r="X2494" t="s">
        <v>42</v>
      </c>
      <c r="Y2494" t="s">
        <v>73</v>
      </c>
      <c r="Z2494">
        <v>2</v>
      </c>
      <c r="AA2494">
        <v>947.76</v>
      </c>
      <c r="AB2494">
        <v>54</v>
      </c>
      <c r="AC2494" t="str" cm="1">
        <f t="array" ref="AC2494">_xlfn.IFS(AB2494 &lt;=29, "Young Adult", AB2494 &lt;=44, "Adult", AB2494 &lt;=59, "Middle Age", AB2494 &gt; 59, "Old")</f>
        <v>Middle Age</v>
      </c>
      <c r="AD2494">
        <f t="shared" ca="1" si="76"/>
        <v>4</v>
      </c>
      <c r="AE2494" t="str" cm="1">
        <f t="array" ref="AE2494">_xlfn.IFS(S2494 &lt; 3, "Low", S2494 &lt;= 4, "Medium", S2494 &gt; 4, "High")</f>
        <v>Low</v>
      </c>
      <c r="AF2494" t="str" cm="1">
        <f t="array" ref="AF2494">_xlfn.IFS(T2494 &lt; 3, "Unsatisfied", T2494 &lt;= 4, "Neutral", T2494 &gt; 4, "Satisfied" )</f>
        <v>Neutral</v>
      </c>
      <c r="AG2494" t="str" cm="1">
        <f t="array" ref="AG2494">_xlfn.IFS(Q2494 &lt; 3, "Needs Improvement", Q2494 &lt;= 4, "Good", Q2494 &gt; 4, "Excellent" )</f>
        <v>Needs Improvement</v>
      </c>
      <c r="AH2494" t="str">
        <f t="shared" si="77"/>
        <v>Needs Improvement</v>
      </c>
    </row>
    <row r="2495" spans="1:34" x14ac:dyDescent="0.35">
      <c r="A2495">
        <v>3035</v>
      </c>
      <c r="B2495" s="1">
        <v>43630</v>
      </c>
      <c r="C2495" t="s">
        <v>28</v>
      </c>
      <c r="D2495" t="s">
        <v>94</v>
      </c>
      <c r="E2495" t="s">
        <v>30</v>
      </c>
      <c r="F2495" t="s">
        <v>31</v>
      </c>
      <c r="G2495" t="s">
        <v>32</v>
      </c>
      <c r="H2495" t="s">
        <v>33</v>
      </c>
      <c r="I2495" t="s">
        <v>34</v>
      </c>
      <c r="J2495" t="s">
        <v>79</v>
      </c>
      <c r="K2495" s="1">
        <v>18520</v>
      </c>
      <c r="L2495" t="s">
        <v>36</v>
      </c>
      <c r="M2495" t="s">
        <v>37</v>
      </c>
      <c r="N2495" t="s">
        <v>60</v>
      </c>
      <c r="O2495" t="s">
        <v>77</v>
      </c>
      <c r="P2495" t="s">
        <v>40</v>
      </c>
      <c r="Q2495">
        <v>1</v>
      </c>
      <c r="R2495" s="1">
        <v>45022</v>
      </c>
      <c r="S2495">
        <v>2</v>
      </c>
      <c r="T2495">
        <v>4</v>
      </c>
      <c r="U2495">
        <v>5</v>
      </c>
      <c r="V2495" s="1">
        <v>45055</v>
      </c>
      <c r="W2495" t="s">
        <v>50</v>
      </c>
      <c r="X2495" t="s">
        <v>42</v>
      </c>
      <c r="Y2495" t="s">
        <v>63</v>
      </c>
      <c r="Z2495">
        <v>1</v>
      </c>
      <c r="AA2495">
        <v>498.19</v>
      </c>
      <c r="AB2495">
        <v>69</v>
      </c>
      <c r="AC2495" t="str" cm="1">
        <f t="array" ref="AC2495">_xlfn.IFS(AB2495 &lt;=29, "Young Adult", AB2495 &lt;=44, "Adult", AB2495 &lt;=59, "Middle Age", AB2495 &gt; 59, "Old")</f>
        <v>Old</v>
      </c>
      <c r="AD2495">
        <f t="shared" ca="1" si="76"/>
        <v>6</v>
      </c>
      <c r="AE2495" t="str" cm="1">
        <f t="array" ref="AE2495">_xlfn.IFS(S2495 &lt; 3, "Low", S2495 &lt;= 4, "Medium", S2495 &gt; 4, "High")</f>
        <v>Low</v>
      </c>
      <c r="AF2495" t="str" cm="1">
        <f t="array" ref="AF2495">_xlfn.IFS(T2495 &lt; 3, "Unsatisfied", T2495 &lt;= 4, "Neutral", T2495 &gt; 4, "Satisfied" )</f>
        <v>Neutral</v>
      </c>
      <c r="AG2495" t="str" cm="1">
        <f t="array" ref="AG2495">_xlfn.IFS(Q2495 &lt; 3, "Needs Improvement", Q2495 &lt;= 4, "Good", Q2495 &gt; 4, "Excellent" )</f>
        <v>Needs Improvement</v>
      </c>
      <c r="AH2495" t="str">
        <f t="shared" si="77"/>
        <v>Needs Improvement</v>
      </c>
    </row>
    <row r="2496" spans="1:34" x14ac:dyDescent="0.35">
      <c r="A2496">
        <v>3036</v>
      </c>
      <c r="B2496" s="1">
        <v>44017</v>
      </c>
      <c r="C2496" t="s">
        <v>28</v>
      </c>
      <c r="D2496" t="s">
        <v>74</v>
      </c>
      <c r="E2496" t="s">
        <v>30</v>
      </c>
      <c r="F2496" t="s">
        <v>55</v>
      </c>
      <c r="G2496" t="s">
        <v>56</v>
      </c>
      <c r="H2496" t="s">
        <v>33</v>
      </c>
      <c r="I2496" t="s">
        <v>34</v>
      </c>
      <c r="J2496" t="s">
        <v>110</v>
      </c>
      <c r="K2496" s="1">
        <v>20999</v>
      </c>
      <c r="L2496" t="s">
        <v>36</v>
      </c>
      <c r="M2496" t="s">
        <v>37</v>
      </c>
      <c r="N2496" t="s">
        <v>38</v>
      </c>
      <c r="O2496" t="s">
        <v>39</v>
      </c>
      <c r="P2496" t="s">
        <v>40</v>
      </c>
      <c r="Q2496">
        <v>2</v>
      </c>
      <c r="R2496" s="1">
        <v>44982</v>
      </c>
      <c r="S2496">
        <v>1</v>
      </c>
      <c r="T2496">
        <v>4</v>
      </c>
      <c r="U2496">
        <v>2</v>
      </c>
      <c r="V2496" s="1">
        <v>45096</v>
      </c>
      <c r="W2496" t="s">
        <v>68</v>
      </c>
      <c r="X2496" t="s">
        <v>42</v>
      </c>
      <c r="Y2496" t="s">
        <v>43</v>
      </c>
      <c r="Z2496">
        <v>3</v>
      </c>
      <c r="AA2496">
        <v>516.4</v>
      </c>
      <c r="AB2496">
        <v>63</v>
      </c>
      <c r="AC2496" t="str" cm="1">
        <f t="array" ref="AC2496">_xlfn.IFS(AB2496 &lt;=29, "Young Adult", AB2496 &lt;=44, "Adult", AB2496 &lt;=59, "Middle Age", AB2496 &gt; 59, "Old")</f>
        <v>Old</v>
      </c>
      <c r="AD2496">
        <f t="shared" ca="1" si="76"/>
        <v>5</v>
      </c>
      <c r="AE2496" t="str" cm="1">
        <f t="array" ref="AE2496">_xlfn.IFS(S2496 &lt; 3, "Low", S2496 &lt;= 4, "Medium", S2496 &gt; 4, "High")</f>
        <v>Low</v>
      </c>
      <c r="AF2496" t="str" cm="1">
        <f t="array" ref="AF2496">_xlfn.IFS(T2496 &lt; 3, "Unsatisfied", T2496 &lt;= 4, "Neutral", T2496 &gt; 4, "Satisfied" )</f>
        <v>Neutral</v>
      </c>
      <c r="AG2496" t="str" cm="1">
        <f t="array" ref="AG2496">_xlfn.IFS(Q2496 &lt; 3, "Needs Improvement", Q2496 &lt;= 4, "Good", Q2496 &gt; 4, "Excellent" )</f>
        <v>Needs Improvement</v>
      </c>
      <c r="AH2496" t="str">
        <f t="shared" si="77"/>
        <v>Needs Improvement</v>
      </c>
    </row>
    <row r="2497" spans="1:34" x14ac:dyDescent="0.35">
      <c r="A2497">
        <v>3037</v>
      </c>
      <c r="B2497" s="1">
        <v>43892</v>
      </c>
      <c r="C2497" t="s">
        <v>28</v>
      </c>
      <c r="D2497" t="s">
        <v>81</v>
      </c>
      <c r="E2497" t="s">
        <v>30</v>
      </c>
      <c r="F2497" t="s">
        <v>55</v>
      </c>
      <c r="G2497" t="s">
        <v>32</v>
      </c>
      <c r="H2497" t="s">
        <v>55</v>
      </c>
      <c r="I2497" t="s">
        <v>34</v>
      </c>
      <c r="J2497" t="s">
        <v>70</v>
      </c>
      <c r="K2497" s="1">
        <v>32787</v>
      </c>
      <c r="L2497" t="s">
        <v>36</v>
      </c>
      <c r="M2497" t="s">
        <v>48</v>
      </c>
      <c r="N2497" t="s">
        <v>84</v>
      </c>
      <c r="O2497" t="s">
        <v>67</v>
      </c>
      <c r="P2497" t="s">
        <v>40</v>
      </c>
      <c r="Q2497">
        <v>4</v>
      </c>
      <c r="R2497" s="1">
        <v>44940</v>
      </c>
      <c r="S2497">
        <v>3</v>
      </c>
      <c r="T2497">
        <v>4</v>
      </c>
      <c r="U2497">
        <v>2</v>
      </c>
      <c r="V2497" s="1">
        <v>45047</v>
      </c>
      <c r="W2497" t="s">
        <v>41</v>
      </c>
      <c r="X2497" t="s">
        <v>42</v>
      </c>
      <c r="Y2497" t="s">
        <v>43</v>
      </c>
      <c r="Z2497">
        <v>5</v>
      </c>
      <c r="AA2497">
        <v>374.69</v>
      </c>
      <c r="AB2497">
        <v>31</v>
      </c>
      <c r="AC2497" t="str" cm="1">
        <f t="array" ref="AC2497">_xlfn.IFS(AB2497 &lt;=29, "Young Adult", AB2497 &lt;=44, "Adult", AB2497 &lt;=59, "Middle Age", AB2497 &gt; 59, "Old")</f>
        <v>Adult</v>
      </c>
      <c r="AD2497">
        <f t="shared" ca="1" si="76"/>
        <v>6</v>
      </c>
      <c r="AE2497" t="str" cm="1">
        <f t="array" ref="AE2497">_xlfn.IFS(S2497 &lt; 3, "Low", S2497 &lt;= 4, "Medium", S2497 &gt; 4, "High")</f>
        <v>Medium</v>
      </c>
      <c r="AF2497" t="str" cm="1">
        <f t="array" ref="AF2497">_xlfn.IFS(T2497 &lt; 3, "Unsatisfied", T2497 &lt;= 4, "Neutral", T2497 &gt; 4, "Satisfied" )</f>
        <v>Neutral</v>
      </c>
      <c r="AG2497" t="str" cm="1">
        <f t="array" ref="AG2497">_xlfn.IFS(Q2497 &lt; 3, "Needs Improvement", Q2497 &lt;= 4, "Good", Q2497 &gt; 4, "Excellent" )</f>
        <v>Good</v>
      </c>
      <c r="AH2497" t="str">
        <f t="shared" si="77"/>
        <v>Needs Improvement</v>
      </c>
    </row>
    <row r="2498" spans="1:34" x14ac:dyDescent="0.35">
      <c r="A2498">
        <v>3038</v>
      </c>
      <c r="B2498" s="1">
        <v>44146</v>
      </c>
      <c r="C2498" t="s">
        <v>28</v>
      </c>
      <c r="D2498" t="s">
        <v>54</v>
      </c>
      <c r="E2498" t="s">
        <v>30</v>
      </c>
      <c r="F2498" t="s">
        <v>46</v>
      </c>
      <c r="G2498" t="s">
        <v>56</v>
      </c>
      <c r="H2498" t="s">
        <v>33</v>
      </c>
      <c r="I2498" t="s">
        <v>34</v>
      </c>
      <c r="J2498" t="s">
        <v>70</v>
      </c>
      <c r="K2498" s="1">
        <v>20321</v>
      </c>
      <c r="L2498" t="s">
        <v>36</v>
      </c>
      <c r="M2498" t="s">
        <v>48</v>
      </c>
      <c r="N2498" t="s">
        <v>38</v>
      </c>
      <c r="O2498" t="s">
        <v>77</v>
      </c>
      <c r="P2498" t="s">
        <v>40</v>
      </c>
      <c r="Q2498">
        <v>2</v>
      </c>
      <c r="R2498" s="1">
        <v>44840</v>
      </c>
      <c r="S2498">
        <v>5</v>
      </c>
      <c r="T2498">
        <v>5</v>
      </c>
      <c r="U2498">
        <v>5</v>
      </c>
      <c r="V2498" s="1">
        <v>44790</v>
      </c>
      <c r="W2498" t="s">
        <v>50</v>
      </c>
      <c r="X2498" t="s">
        <v>42</v>
      </c>
      <c r="Y2498" t="s">
        <v>52</v>
      </c>
      <c r="Z2498">
        <v>5</v>
      </c>
      <c r="AA2498">
        <v>244.22</v>
      </c>
      <c r="AB2498">
        <v>65</v>
      </c>
      <c r="AC2498" t="str" cm="1">
        <f t="array" ref="AC2498">_xlfn.IFS(AB2498 &lt;=29, "Young Adult", AB2498 &lt;=44, "Adult", AB2498 &lt;=59, "Middle Age", AB2498 &gt; 59, "Old")</f>
        <v>Old</v>
      </c>
      <c r="AD2498">
        <f t="shared" ca="1" si="76"/>
        <v>5</v>
      </c>
      <c r="AE2498" t="str" cm="1">
        <f t="array" ref="AE2498">_xlfn.IFS(S2498 &lt; 3, "Low", S2498 &lt;= 4, "Medium", S2498 &gt; 4, "High")</f>
        <v>High</v>
      </c>
      <c r="AF2498" t="str" cm="1">
        <f t="array" ref="AF2498">_xlfn.IFS(T2498 &lt; 3, "Unsatisfied", T2498 &lt;= 4, "Neutral", T2498 &gt; 4, "Satisfied" )</f>
        <v>Satisfied</v>
      </c>
      <c r="AG2498" t="str" cm="1">
        <f t="array" ref="AG2498">_xlfn.IFS(Q2498 &lt; 3, "Needs Improvement", Q2498 &lt;= 4, "Good", Q2498 &gt; 4, "Excellent" )</f>
        <v>Needs Improvement</v>
      </c>
      <c r="AH2498" t="str">
        <f t="shared" si="77"/>
        <v>Needs Improvement</v>
      </c>
    </row>
    <row r="2499" spans="1:34" x14ac:dyDescent="0.35">
      <c r="A2499">
        <v>3039</v>
      </c>
      <c r="B2499" s="1">
        <v>43821</v>
      </c>
      <c r="C2499" t="s">
        <v>28</v>
      </c>
      <c r="D2499" t="s">
        <v>69</v>
      </c>
      <c r="E2499" t="s">
        <v>30</v>
      </c>
      <c r="F2499" t="s">
        <v>31</v>
      </c>
      <c r="G2499" t="s">
        <v>56</v>
      </c>
      <c r="H2499" t="s">
        <v>33</v>
      </c>
      <c r="I2499" t="s">
        <v>34</v>
      </c>
      <c r="J2499" t="s">
        <v>96</v>
      </c>
      <c r="K2499" s="1">
        <v>24190</v>
      </c>
      <c r="L2499" t="s">
        <v>36</v>
      </c>
      <c r="M2499" t="s">
        <v>37</v>
      </c>
      <c r="N2499" t="s">
        <v>60</v>
      </c>
      <c r="O2499" t="s">
        <v>61</v>
      </c>
      <c r="P2499" t="s">
        <v>40</v>
      </c>
      <c r="Q2499">
        <v>5</v>
      </c>
      <c r="R2499" s="1">
        <v>45141</v>
      </c>
      <c r="S2499">
        <v>4</v>
      </c>
      <c r="T2499">
        <v>2</v>
      </c>
      <c r="U2499">
        <v>1</v>
      </c>
      <c r="V2499" s="1">
        <v>44931</v>
      </c>
      <c r="W2499" t="s">
        <v>41</v>
      </c>
      <c r="X2499" t="s">
        <v>42</v>
      </c>
      <c r="Y2499" t="s">
        <v>63</v>
      </c>
      <c r="Z2499">
        <v>2</v>
      </c>
      <c r="AA2499">
        <v>130.81</v>
      </c>
      <c r="AB2499">
        <v>53</v>
      </c>
      <c r="AC2499" t="str" cm="1">
        <f t="array" ref="AC2499">_xlfn.IFS(AB2499 &lt;=29, "Young Adult", AB2499 &lt;=44, "Adult", AB2499 &lt;=59, "Middle Age", AB2499 &gt; 59, "Old")</f>
        <v>Middle Age</v>
      </c>
      <c r="AD2499">
        <f t="shared" ref="AD2499:AD2562" ca="1" si="78">DATEDIF(B2499, TODAY(), "Y")</f>
        <v>6</v>
      </c>
      <c r="AE2499" t="str" cm="1">
        <f t="array" ref="AE2499">_xlfn.IFS(S2499 &lt; 3, "Low", S2499 &lt;= 4, "Medium", S2499 &gt; 4, "High")</f>
        <v>Medium</v>
      </c>
      <c r="AF2499" t="str" cm="1">
        <f t="array" ref="AF2499">_xlfn.IFS(T2499 &lt; 3, "Unsatisfied", T2499 &lt;= 4, "Neutral", T2499 &gt; 4, "Satisfied" )</f>
        <v>Unsatisfied</v>
      </c>
      <c r="AG2499" t="str" cm="1">
        <f t="array" ref="AG2499">_xlfn.IFS(Q2499 &lt; 3, "Needs Improvement", Q2499 &lt;= 4, "Good", Q2499 &gt; 4, "Excellent" )</f>
        <v>Excellent</v>
      </c>
      <c r="AH2499" t="str">
        <f t="shared" ref="AH2499:AH2562" si="79">IF(AND(Y2499 = "Passed", Q2499 &gt; 4), "Highly Effective", IF(AND(Y2499 = "Completed", Q2499 &gt;= 3), "Effective", "Needs Improvement"))</f>
        <v>Effective</v>
      </c>
    </row>
    <row r="2500" spans="1:34" x14ac:dyDescent="0.35">
      <c r="A2500">
        <v>3040</v>
      </c>
      <c r="B2500" s="1">
        <v>44179</v>
      </c>
      <c r="C2500" t="s">
        <v>28</v>
      </c>
      <c r="D2500" t="s">
        <v>29</v>
      </c>
      <c r="E2500" t="s">
        <v>30</v>
      </c>
      <c r="F2500" t="s">
        <v>55</v>
      </c>
      <c r="G2500" t="s">
        <v>45</v>
      </c>
      <c r="H2500" t="s">
        <v>55</v>
      </c>
      <c r="I2500" t="s">
        <v>34</v>
      </c>
      <c r="J2500" t="s">
        <v>70</v>
      </c>
      <c r="K2500" s="1">
        <v>30713</v>
      </c>
      <c r="L2500" t="s">
        <v>36</v>
      </c>
      <c r="M2500" t="s">
        <v>37</v>
      </c>
      <c r="N2500" t="s">
        <v>38</v>
      </c>
      <c r="O2500" t="s">
        <v>77</v>
      </c>
      <c r="P2500" t="s">
        <v>40</v>
      </c>
      <c r="Q2500">
        <v>5</v>
      </c>
      <c r="R2500" s="1">
        <v>44857</v>
      </c>
      <c r="S2500">
        <v>5</v>
      </c>
      <c r="T2500">
        <v>1</v>
      </c>
      <c r="U2500">
        <v>4</v>
      </c>
      <c r="V2500" s="1">
        <v>44925</v>
      </c>
      <c r="W2500" t="s">
        <v>68</v>
      </c>
      <c r="X2500" t="s">
        <v>42</v>
      </c>
      <c r="Y2500" t="s">
        <v>73</v>
      </c>
      <c r="Z2500">
        <v>5</v>
      </c>
      <c r="AA2500">
        <v>321.02999999999997</v>
      </c>
      <c r="AB2500">
        <v>36</v>
      </c>
      <c r="AC2500" t="str" cm="1">
        <f t="array" ref="AC2500">_xlfn.IFS(AB2500 &lt;=29, "Young Adult", AB2500 &lt;=44, "Adult", AB2500 &lt;=59, "Middle Age", AB2500 &gt; 59, "Old")</f>
        <v>Adult</v>
      </c>
      <c r="AD2500">
        <f t="shared" ca="1" si="78"/>
        <v>5</v>
      </c>
      <c r="AE2500" t="str" cm="1">
        <f t="array" ref="AE2500">_xlfn.IFS(S2500 &lt; 3, "Low", S2500 &lt;= 4, "Medium", S2500 &gt; 4, "High")</f>
        <v>High</v>
      </c>
      <c r="AF2500" t="str" cm="1">
        <f t="array" ref="AF2500">_xlfn.IFS(T2500 &lt; 3, "Unsatisfied", T2500 &lt;= 4, "Neutral", T2500 &gt; 4, "Satisfied" )</f>
        <v>Unsatisfied</v>
      </c>
      <c r="AG2500" t="str" cm="1">
        <f t="array" ref="AG2500">_xlfn.IFS(Q2500 &lt; 3, "Needs Improvement", Q2500 &lt;= 4, "Good", Q2500 &gt; 4, "Excellent" )</f>
        <v>Excellent</v>
      </c>
      <c r="AH2500" t="str">
        <f t="shared" si="79"/>
        <v>Highly Effective</v>
      </c>
    </row>
    <row r="2501" spans="1:34" x14ac:dyDescent="0.35">
      <c r="A2501">
        <v>3041</v>
      </c>
      <c r="B2501" s="1">
        <v>44002</v>
      </c>
      <c r="C2501" t="s">
        <v>28</v>
      </c>
      <c r="D2501" t="s">
        <v>85</v>
      </c>
      <c r="E2501" t="s">
        <v>30</v>
      </c>
      <c r="F2501" t="s">
        <v>31</v>
      </c>
      <c r="G2501" t="s">
        <v>32</v>
      </c>
      <c r="H2501" t="s">
        <v>55</v>
      </c>
      <c r="I2501" t="s">
        <v>34</v>
      </c>
      <c r="J2501" t="s">
        <v>65</v>
      </c>
      <c r="K2501" s="1">
        <v>36638</v>
      </c>
      <c r="L2501" t="s">
        <v>36</v>
      </c>
      <c r="M2501" t="s">
        <v>37</v>
      </c>
      <c r="N2501" t="s">
        <v>38</v>
      </c>
      <c r="O2501" t="s">
        <v>61</v>
      </c>
      <c r="P2501" t="s">
        <v>40</v>
      </c>
      <c r="Q2501">
        <v>2</v>
      </c>
      <c r="R2501" s="1">
        <v>45064</v>
      </c>
      <c r="S2501">
        <v>5</v>
      </c>
      <c r="T2501">
        <v>5</v>
      </c>
      <c r="U2501">
        <v>4</v>
      </c>
      <c r="V2501" s="1">
        <v>45135</v>
      </c>
      <c r="W2501" t="s">
        <v>62</v>
      </c>
      <c r="X2501" t="s">
        <v>42</v>
      </c>
      <c r="Y2501" t="s">
        <v>63</v>
      </c>
      <c r="Z2501">
        <v>4</v>
      </c>
      <c r="AA2501">
        <v>354.82</v>
      </c>
      <c r="AB2501">
        <v>20</v>
      </c>
      <c r="AC2501" t="str" cm="1">
        <f t="array" ref="AC2501">_xlfn.IFS(AB2501 &lt;=29, "Young Adult", AB2501 &lt;=44, "Adult", AB2501 &lt;=59, "Middle Age", AB2501 &gt; 59, "Old")</f>
        <v>Young Adult</v>
      </c>
      <c r="AD2501">
        <f t="shared" ca="1" si="78"/>
        <v>5</v>
      </c>
      <c r="AE2501" t="str" cm="1">
        <f t="array" ref="AE2501">_xlfn.IFS(S2501 &lt; 3, "Low", S2501 &lt;= 4, "Medium", S2501 &gt; 4, "High")</f>
        <v>High</v>
      </c>
      <c r="AF2501" t="str" cm="1">
        <f t="array" ref="AF2501">_xlfn.IFS(T2501 &lt; 3, "Unsatisfied", T2501 &lt;= 4, "Neutral", T2501 &gt; 4, "Satisfied" )</f>
        <v>Satisfied</v>
      </c>
      <c r="AG2501" t="str" cm="1">
        <f t="array" ref="AG2501">_xlfn.IFS(Q2501 &lt; 3, "Needs Improvement", Q2501 &lt;= 4, "Good", Q2501 &gt; 4, "Excellent" )</f>
        <v>Needs Improvement</v>
      </c>
      <c r="AH2501" t="str">
        <f t="shared" si="79"/>
        <v>Needs Improvement</v>
      </c>
    </row>
    <row r="2502" spans="1:34" x14ac:dyDescent="0.35">
      <c r="A2502">
        <v>3042</v>
      </c>
      <c r="B2502" s="1">
        <v>45086</v>
      </c>
      <c r="C2502" t="s">
        <v>28</v>
      </c>
      <c r="D2502" t="s">
        <v>44</v>
      </c>
      <c r="E2502" t="s">
        <v>30</v>
      </c>
      <c r="F2502" t="s">
        <v>31</v>
      </c>
      <c r="G2502" t="s">
        <v>56</v>
      </c>
      <c r="H2502" t="s">
        <v>33</v>
      </c>
      <c r="I2502" t="s">
        <v>34</v>
      </c>
      <c r="J2502" t="s">
        <v>97</v>
      </c>
      <c r="K2502" s="1">
        <v>22456</v>
      </c>
      <c r="L2502" t="s">
        <v>36</v>
      </c>
      <c r="M2502" t="s">
        <v>37</v>
      </c>
      <c r="N2502" t="s">
        <v>38</v>
      </c>
      <c r="O2502" t="s">
        <v>39</v>
      </c>
      <c r="P2502" t="s">
        <v>78</v>
      </c>
      <c r="Q2502">
        <v>4</v>
      </c>
      <c r="R2502" s="1">
        <v>44939</v>
      </c>
      <c r="S2502">
        <v>4</v>
      </c>
      <c r="T2502">
        <v>1</v>
      </c>
      <c r="U2502">
        <v>2</v>
      </c>
      <c r="V2502" s="1">
        <v>44960</v>
      </c>
      <c r="W2502" t="s">
        <v>68</v>
      </c>
      <c r="X2502" t="s">
        <v>42</v>
      </c>
      <c r="Y2502" t="s">
        <v>52</v>
      </c>
      <c r="Z2502">
        <v>2</v>
      </c>
      <c r="AA2502">
        <v>513.54</v>
      </c>
      <c r="AB2502">
        <v>62</v>
      </c>
      <c r="AC2502" t="str" cm="1">
        <f t="array" ref="AC2502">_xlfn.IFS(AB2502 &lt;=29, "Young Adult", AB2502 &lt;=44, "Adult", AB2502 &lt;=59, "Middle Age", AB2502 &gt; 59, "Old")</f>
        <v>Old</v>
      </c>
      <c r="AD2502">
        <f t="shared" ca="1" si="78"/>
        <v>3</v>
      </c>
      <c r="AE2502" t="str" cm="1">
        <f t="array" ref="AE2502">_xlfn.IFS(S2502 &lt; 3, "Low", S2502 &lt;= 4, "Medium", S2502 &gt; 4, "High")</f>
        <v>Medium</v>
      </c>
      <c r="AF2502" t="str" cm="1">
        <f t="array" ref="AF2502">_xlfn.IFS(T2502 &lt; 3, "Unsatisfied", T2502 &lt;= 4, "Neutral", T2502 &gt; 4, "Satisfied" )</f>
        <v>Unsatisfied</v>
      </c>
      <c r="AG2502" t="str" cm="1">
        <f t="array" ref="AG2502">_xlfn.IFS(Q2502 &lt; 3, "Needs Improvement", Q2502 &lt;= 4, "Good", Q2502 &gt; 4, "Excellent" )</f>
        <v>Good</v>
      </c>
      <c r="AH2502" t="str">
        <f t="shared" si="79"/>
        <v>Needs Improvement</v>
      </c>
    </row>
    <row r="2503" spans="1:34" x14ac:dyDescent="0.35">
      <c r="A2503">
        <v>3043</v>
      </c>
      <c r="B2503" s="1">
        <v>44829</v>
      </c>
      <c r="C2503" t="s">
        <v>28</v>
      </c>
      <c r="D2503" t="s">
        <v>87</v>
      </c>
      <c r="E2503" t="s">
        <v>30</v>
      </c>
      <c r="F2503" t="s">
        <v>31</v>
      </c>
      <c r="G2503" t="s">
        <v>32</v>
      </c>
      <c r="H2503" t="s">
        <v>55</v>
      </c>
      <c r="I2503" t="s">
        <v>34</v>
      </c>
      <c r="J2503" t="s">
        <v>102</v>
      </c>
      <c r="K2503" s="1">
        <v>23076</v>
      </c>
      <c r="L2503" t="s">
        <v>36</v>
      </c>
      <c r="M2503" t="s">
        <v>48</v>
      </c>
      <c r="N2503" t="s">
        <v>72</v>
      </c>
      <c r="O2503" t="s">
        <v>39</v>
      </c>
      <c r="P2503" t="s">
        <v>78</v>
      </c>
      <c r="Q2503">
        <v>2</v>
      </c>
      <c r="R2503" s="1">
        <v>45047</v>
      </c>
      <c r="S2503">
        <v>5</v>
      </c>
      <c r="T2503">
        <v>3</v>
      </c>
      <c r="U2503">
        <v>3</v>
      </c>
      <c r="V2503" s="1">
        <v>44978</v>
      </c>
      <c r="W2503" t="s">
        <v>50</v>
      </c>
      <c r="X2503" t="s">
        <v>51</v>
      </c>
      <c r="Y2503" t="s">
        <v>63</v>
      </c>
      <c r="Z2503">
        <v>5</v>
      </c>
      <c r="AA2503">
        <v>658.12</v>
      </c>
      <c r="AB2503">
        <v>59</v>
      </c>
      <c r="AC2503" t="str" cm="1">
        <f t="array" ref="AC2503">_xlfn.IFS(AB2503 &lt;=29, "Young Adult", AB2503 &lt;=44, "Adult", AB2503 &lt;=59, "Middle Age", AB2503 &gt; 59, "Old")</f>
        <v>Middle Age</v>
      </c>
      <c r="AD2503">
        <f t="shared" ca="1" si="78"/>
        <v>3</v>
      </c>
      <c r="AE2503" t="str" cm="1">
        <f t="array" ref="AE2503">_xlfn.IFS(S2503 &lt; 3, "Low", S2503 &lt;= 4, "Medium", S2503 &gt; 4, "High")</f>
        <v>High</v>
      </c>
      <c r="AF2503" t="str" cm="1">
        <f t="array" ref="AF2503">_xlfn.IFS(T2503 &lt; 3, "Unsatisfied", T2503 &lt;= 4, "Neutral", T2503 &gt; 4, "Satisfied" )</f>
        <v>Neutral</v>
      </c>
      <c r="AG2503" t="str" cm="1">
        <f t="array" ref="AG2503">_xlfn.IFS(Q2503 &lt; 3, "Needs Improvement", Q2503 &lt;= 4, "Good", Q2503 &gt; 4, "Excellent" )</f>
        <v>Needs Improvement</v>
      </c>
      <c r="AH2503" t="str">
        <f t="shared" si="79"/>
        <v>Needs Improvement</v>
      </c>
    </row>
    <row r="2504" spans="1:34" x14ac:dyDescent="0.35">
      <c r="A2504">
        <v>3044</v>
      </c>
      <c r="B2504" s="1">
        <v>44069</v>
      </c>
      <c r="C2504" t="s">
        <v>28</v>
      </c>
      <c r="D2504" t="s">
        <v>64</v>
      </c>
      <c r="E2504" t="s">
        <v>30</v>
      </c>
      <c r="F2504" t="s">
        <v>31</v>
      </c>
      <c r="G2504" t="s">
        <v>56</v>
      </c>
      <c r="H2504" t="s">
        <v>46</v>
      </c>
      <c r="I2504" t="s">
        <v>34</v>
      </c>
      <c r="J2504" t="s">
        <v>65</v>
      </c>
      <c r="K2504" s="1">
        <v>24165</v>
      </c>
      <c r="L2504" t="s">
        <v>36</v>
      </c>
      <c r="M2504" t="s">
        <v>48</v>
      </c>
      <c r="N2504" t="s">
        <v>38</v>
      </c>
      <c r="O2504" t="s">
        <v>61</v>
      </c>
      <c r="P2504" t="s">
        <v>78</v>
      </c>
      <c r="Q2504">
        <v>2</v>
      </c>
      <c r="R2504" s="1">
        <v>45084</v>
      </c>
      <c r="S2504">
        <v>1</v>
      </c>
      <c r="T2504">
        <v>1</v>
      </c>
      <c r="U2504">
        <v>3</v>
      </c>
      <c r="V2504" s="1">
        <v>44915</v>
      </c>
      <c r="W2504" t="s">
        <v>41</v>
      </c>
      <c r="X2504" t="s">
        <v>42</v>
      </c>
      <c r="Y2504" t="s">
        <v>73</v>
      </c>
      <c r="Z2504">
        <v>2</v>
      </c>
      <c r="AA2504">
        <v>643.75</v>
      </c>
      <c r="AB2504">
        <v>54</v>
      </c>
      <c r="AC2504" t="str" cm="1">
        <f t="array" ref="AC2504">_xlfn.IFS(AB2504 &lt;=29, "Young Adult", AB2504 &lt;=44, "Adult", AB2504 &lt;=59, "Middle Age", AB2504 &gt; 59, "Old")</f>
        <v>Middle Age</v>
      </c>
      <c r="AD2504">
        <f t="shared" ca="1" si="78"/>
        <v>5</v>
      </c>
      <c r="AE2504" t="str" cm="1">
        <f t="array" ref="AE2504">_xlfn.IFS(S2504 &lt; 3, "Low", S2504 &lt;= 4, "Medium", S2504 &gt; 4, "High")</f>
        <v>Low</v>
      </c>
      <c r="AF2504" t="str" cm="1">
        <f t="array" ref="AF2504">_xlfn.IFS(T2504 &lt; 3, "Unsatisfied", T2504 &lt;= 4, "Neutral", T2504 &gt; 4, "Satisfied" )</f>
        <v>Unsatisfied</v>
      </c>
      <c r="AG2504" t="str" cm="1">
        <f t="array" ref="AG2504">_xlfn.IFS(Q2504 &lt; 3, "Needs Improvement", Q2504 &lt;= 4, "Good", Q2504 &gt; 4, "Excellent" )</f>
        <v>Needs Improvement</v>
      </c>
      <c r="AH2504" t="str">
        <f t="shared" si="79"/>
        <v>Needs Improvement</v>
      </c>
    </row>
    <row r="2505" spans="1:34" x14ac:dyDescent="0.35">
      <c r="A2505">
        <v>3045</v>
      </c>
      <c r="B2505" s="1">
        <v>43705</v>
      </c>
      <c r="C2505" t="s">
        <v>28</v>
      </c>
      <c r="D2505" t="s">
        <v>94</v>
      </c>
      <c r="E2505" t="s">
        <v>30</v>
      </c>
      <c r="F2505" t="s">
        <v>55</v>
      </c>
      <c r="G2505" t="s">
        <v>32</v>
      </c>
      <c r="H2505" t="s">
        <v>33</v>
      </c>
      <c r="I2505" t="s">
        <v>34</v>
      </c>
      <c r="J2505" t="s">
        <v>75</v>
      </c>
      <c r="K2505" s="1">
        <v>24878</v>
      </c>
      <c r="L2505" t="s">
        <v>36</v>
      </c>
      <c r="M2505" t="s">
        <v>48</v>
      </c>
      <c r="N2505" t="s">
        <v>60</v>
      </c>
      <c r="O2505" t="s">
        <v>61</v>
      </c>
      <c r="P2505" t="s">
        <v>78</v>
      </c>
      <c r="Q2505">
        <v>2</v>
      </c>
      <c r="R2505" s="1">
        <v>44938</v>
      </c>
      <c r="S2505">
        <v>5</v>
      </c>
      <c r="T2505">
        <v>4</v>
      </c>
      <c r="U2505">
        <v>1</v>
      </c>
      <c r="V2505" s="1">
        <v>44988</v>
      </c>
      <c r="W2505" t="s">
        <v>92</v>
      </c>
      <c r="X2505" t="s">
        <v>51</v>
      </c>
      <c r="Y2505" t="s">
        <v>52</v>
      </c>
      <c r="Z2505">
        <v>2</v>
      </c>
      <c r="AA2505">
        <v>290.75</v>
      </c>
      <c r="AB2505">
        <v>51</v>
      </c>
      <c r="AC2505" t="str" cm="1">
        <f t="array" ref="AC2505">_xlfn.IFS(AB2505 &lt;=29, "Young Adult", AB2505 &lt;=44, "Adult", AB2505 &lt;=59, "Middle Age", AB2505 &gt; 59, "Old")</f>
        <v>Middle Age</v>
      </c>
      <c r="AD2505">
        <f t="shared" ca="1" si="78"/>
        <v>6</v>
      </c>
      <c r="AE2505" t="str" cm="1">
        <f t="array" ref="AE2505">_xlfn.IFS(S2505 &lt; 3, "Low", S2505 &lt;= 4, "Medium", S2505 &gt; 4, "High")</f>
        <v>High</v>
      </c>
      <c r="AF2505" t="str" cm="1">
        <f t="array" ref="AF2505">_xlfn.IFS(T2505 &lt; 3, "Unsatisfied", T2505 &lt;= 4, "Neutral", T2505 &gt; 4, "Satisfied" )</f>
        <v>Neutral</v>
      </c>
      <c r="AG2505" t="str" cm="1">
        <f t="array" ref="AG2505">_xlfn.IFS(Q2505 &lt; 3, "Needs Improvement", Q2505 &lt;= 4, "Good", Q2505 &gt; 4, "Excellent" )</f>
        <v>Needs Improvement</v>
      </c>
      <c r="AH2505" t="str">
        <f t="shared" si="79"/>
        <v>Needs Improvement</v>
      </c>
    </row>
    <row r="2506" spans="1:34" x14ac:dyDescent="0.35">
      <c r="A2506">
        <v>3046</v>
      </c>
      <c r="B2506" s="1">
        <v>45079</v>
      </c>
      <c r="C2506" t="s">
        <v>106</v>
      </c>
      <c r="D2506" t="s">
        <v>64</v>
      </c>
      <c r="E2506" t="s">
        <v>108</v>
      </c>
      <c r="F2506" t="s">
        <v>46</v>
      </c>
      <c r="G2506" t="s">
        <v>45</v>
      </c>
      <c r="H2506" t="s">
        <v>55</v>
      </c>
      <c r="I2506" t="s">
        <v>34</v>
      </c>
      <c r="J2506" t="s">
        <v>101</v>
      </c>
      <c r="K2506" s="1">
        <v>30472</v>
      </c>
      <c r="L2506" t="s">
        <v>36</v>
      </c>
      <c r="M2506" t="s">
        <v>37</v>
      </c>
      <c r="N2506" t="s">
        <v>60</v>
      </c>
      <c r="O2506" t="s">
        <v>61</v>
      </c>
      <c r="P2506" t="s">
        <v>78</v>
      </c>
      <c r="Q2506">
        <v>4</v>
      </c>
      <c r="R2506" s="1">
        <v>44991</v>
      </c>
      <c r="S2506">
        <v>2</v>
      </c>
      <c r="T2506">
        <v>5</v>
      </c>
      <c r="U2506">
        <v>3</v>
      </c>
      <c r="V2506" s="1">
        <v>44940</v>
      </c>
      <c r="W2506" t="s">
        <v>92</v>
      </c>
      <c r="X2506" t="s">
        <v>42</v>
      </c>
      <c r="Y2506" t="s">
        <v>73</v>
      </c>
      <c r="Z2506">
        <v>2</v>
      </c>
      <c r="AA2506">
        <v>767.56</v>
      </c>
      <c r="AB2506">
        <v>40</v>
      </c>
      <c r="AC2506" t="str" cm="1">
        <f t="array" ref="AC2506">_xlfn.IFS(AB2506 &lt;=29, "Young Adult", AB2506 &lt;=44, "Adult", AB2506 &lt;=59, "Middle Age", AB2506 &gt; 59, "Old")</f>
        <v>Adult</v>
      </c>
      <c r="AD2506">
        <f t="shared" ca="1" si="78"/>
        <v>3</v>
      </c>
      <c r="AE2506" t="str" cm="1">
        <f t="array" ref="AE2506">_xlfn.IFS(S2506 &lt; 3, "Low", S2506 &lt;= 4, "Medium", S2506 &gt; 4, "High")</f>
        <v>Low</v>
      </c>
      <c r="AF2506" t="str" cm="1">
        <f t="array" ref="AF2506">_xlfn.IFS(T2506 &lt; 3, "Unsatisfied", T2506 &lt;= 4, "Neutral", T2506 &gt; 4, "Satisfied" )</f>
        <v>Satisfied</v>
      </c>
      <c r="AG2506" t="str" cm="1">
        <f t="array" ref="AG2506">_xlfn.IFS(Q2506 &lt; 3, "Needs Improvement", Q2506 &lt;= 4, "Good", Q2506 &gt; 4, "Excellent" )</f>
        <v>Good</v>
      </c>
      <c r="AH2506" t="str">
        <f t="shared" si="79"/>
        <v>Needs Improvement</v>
      </c>
    </row>
    <row r="2507" spans="1:34" x14ac:dyDescent="0.35">
      <c r="A2507">
        <v>3047</v>
      </c>
      <c r="B2507" s="1">
        <v>43355</v>
      </c>
      <c r="C2507" t="s">
        <v>106</v>
      </c>
      <c r="D2507" t="s">
        <v>94</v>
      </c>
      <c r="E2507" t="s">
        <v>30</v>
      </c>
      <c r="F2507" t="s">
        <v>55</v>
      </c>
      <c r="G2507" t="s">
        <v>32</v>
      </c>
      <c r="H2507" t="s">
        <v>55</v>
      </c>
      <c r="I2507" t="s">
        <v>34</v>
      </c>
      <c r="J2507" t="s">
        <v>79</v>
      </c>
      <c r="K2507" s="1">
        <v>24018</v>
      </c>
      <c r="L2507" t="s">
        <v>36</v>
      </c>
      <c r="M2507" t="s">
        <v>37</v>
      </c>
      <c r="N2507" t="s">
        <v>38</v>
      </c>
      <c r="O2507" t="s">
        <v>67</v>
      </c>
      <c r="P2507" t="s">
        <v>78</v>
      </c>
      <c r="Q2507">
        <v>5</v>
      </c>
      <c r="R2507" s="1">
        <v>44878</v>
      </c>
      <c r="S2507">
        <v>4</v>
      </c>
      <c r="T2507">
        <v>2</v>
      </c>
      <c r="U2507">
        <v>1</v>
      </c>
      <c r="V2507" s="1">
        <v>45090</v>
      </c>
      <c r="W2507" t="s">
        <v>50</v>
      </c>
      <c r="X2507" t="s">
        <v>51</v>
      </c>
      <c r="Y2507" t="s">
        <v>73</v>
      </c>
      <c r="Z2507">
        <v>1</v>
      </c>
      <c r="AA2507">
        <v>507.74</v>
      </c>
      <c r="AB2507">
        <v>53</v>
      </c>
      <c r="AC2507" t="str" cm="1">
        <f t="array" ref="AC2507">_xlfn.IFS(AB2507 &lt;=29, "Young Adult", AB2507 &lt;=44, "Adult", AB2507 &lt;=59, "Middle Age", AB2507 &gt; 59, "Old")</f>
        <v>Middle Age</v>
      </c>
      <c r="AD2507">
        <f t="shared" ca="1" si="78"/>
        <v>7</v>
      </c>
      <c r="AE2507" t="str" cm="1">
        <f t="array" ref="AE2507">_xlfn.IFS(S2507 &lt; 3, "Low", S2507 &lt;= 4, "Medium", S2507 &gt; 4, "High")</f>
        <v>Medium</v>
      </c>
      <c r="AF2507" t="str" cm="1">
        <f t="array" ref="AF2507">_xlfn.IFS(T2507 &lt; 3, "Unsatisfied", T2507 &lt;= 4, "Neutral", T2507 &gt; 4, "Satisfied" )</f>
        <v>Unsatisfied</v>
      </c>
      <c r="AG2507" t="str" cm="1">
        <f t="array" ref="AG2507">_xlfn.IFS(Q2507 &lt; 3, "Needs Improvement", Q2507 &lt;= 4, "Good", Q2507 &gt; 4, "Excellent" )</f>
        <v>Excellent</v>
      </c>
      <c r="AH2507" t="str">
        <f t="shared" si="79"/>
        <v>Highly Effective</v>
      </c>
    </row>
    <row r="2508" spans="1:34" x14ac:dyDescent="0.35">
      <c r="A2508">
        <v>3048</v>
      </c>
      <c r="B2508" s="1">
        <v>45122</v>
      </c>
      <c r="C2508" t="s">
        <v>106</v>
      </c>
      <c r="D2508" t="s">
        <v>74</v>
      </c>
      <c r="E2508" t="s">
        <v>30</v>
      </c>
      <c r="F2508" t="s">
        <v>31</v>
      </c>
      <c r="G2508" t="s">
        <v>56</v>
      </c>
      <c r="H2508" t="s">
        <v>46</v>
      </c>
      <c r="I2508" t="s">
        <v>34</v>
      </c>
      <c r="J2508" t="s">
        <v>134</v>
      </c>
      <c r="K2508" s="1">
        <v>28562</v>
      </c>
      <c r="L2508" t="s">
        <v>36</v>
      </c>
      <c r="M2508" t="s">
        <v>37</v>
      </c>
      <c r="N2508" t="s">
        <v>38</v>
      </c>
      <c r="O2508" t="s">
        <v>67</v>
      </c>
      <c r="P2508" t="s">
        <v>40</v>
      </c>
      <c r="Q2508">
        <v>2</v>
      </c>
      <c r="R2508" s="1">
        <v>44961</v>
      </c>
      <c r="S2508">
        <v>2</v>
      </c>
      <c r="T2508">
        <v>2</v>
      </c>
      <c r="U2508">
        <v>3</v>
      </c>
      <c r="V2508" s="1">
        <v>44934</v>
      </c>
      <c r="W2508" t="s">
        <v>50</v>
      </c>
      <c r="X2508" t="s">
        <v>42</v>
      </c>
      <c r="Y2508" t="s">
        <v>63</v>
      </c>
      <c r="Z2508">
        <v>2</v>
      </c>
      <c r="AA2508">
        <v>919.75</v>
      </c>
      <c r="AB2508">
        <v>45</v>
      </c>
      <c r="AC2508" t="str" cm="1">
        <f t="array" ref="AC2508">_xlfn.IFS(AB2508 &lt;=29, "Young Adult", AB2508 &lt;=44, "Adult", AB2508 &lt;=59, "Middle Age", AB2508 &gt; 59, "Old")</f>
        <v>Middle Age</v>
      </c>
      <c r="AD2508">
        <f t="shared" ca="1" si="78"/>
        <v>2</v>
      </c>
      <c r="AE2508" t="str" cm="1">
        <f t="array" ref="AE2508">_xlfn.IFS(S2508 &lt; 3, "Low", S2508 &lt;= 4, "Medium", S2508 &gt; 4, "High")</f>
        <v>Low</v>
      </c>
      <c r="AF2508" t="str" cm="1">
        <f t="array" ref="AF2508">_xlfn.IFS(T2508 &lt; 3, "Unsatisfied", T2508 &lt;= 4, "Neutral", T2508 &gt; 4, "Satisfied" )</f>
        <v>Unsatisfied</v>
      </c>
      <c r="AG2508" t="str" cm="1">
        <f t="array" ref="AG2508">_xlfn.IFS(Q2508 &lt; 3, "Needs Improvement", Q2508 &lt;= 4, "Good", Q2508 &gt; 4, "Excellent" )</f>
        <v>Needs Improvement</v>
      </c>
      <c r="AH2508" t="str">
        <f t="shared" si="79"/>
        <v>Needs Improvement</v>
      </c>
    </row>
    <row r="2509" spans="1:34" x14ac:dyDescent="0.35">
      <c r="A2509">
        <v>3049</v>
      </c>
      <c r="B2509" s="1">
        <v>45109</v>
      </c>
      <c r="C2509" t="s">
        <v>106</v>
      </c>
      <c r="D2509" t="s">
        <v>81</v>
      </c>
      <c r="E2509" t="s">
        <v>30</v>
      </c>
      <c r="F2509" t="s">
        <v>46</v>
      </c>
      <c r="G2509" t="s">
        <v>45</v>
      </c>
      <c r="H2509" t="s">
        <v>33</v>
      </c>
      <c r="I2509" t="s">
        <v>34</v>
      </c>
      <c r="J2509" t="s">
        <v>65</v>
      </c>
      <c r="K2509" s="1">
        <v>17665</v>
      </c>
      <c r="L2509" t="s">
        <v>36</v>
      </c>
      <c r="M2509" t="s">
        <v>37</v>
      </c>
      <c r="N2509" t="s">
        <v>84</v>
      </c>
      <c r="O2509" t="s">
        <v>67</v>
      </c>
      <c r="P2509" t="s">
        <v>40</v>
      </c>
      <c r="Q2509">
        <v>4</v>
      </c>
      <c r="R2509" s="1">
        <v>44844</v>
      </c>
      <c r="S2509">
        <v>5</v>
      </c>
      <c r="T2509">
        <v>3</v>
      </c>
      <c r="U2509">
        <v>2</v>
      </c>
      <c r="V2509" s="1">
        <v>44946</v>
      </c>
      <c r="W2509" t="s">
        <v>62</v>
      </c>
      <c r="X2509" t="s">
        <v>51</v>
      </c>
      <c r="Y2509" t="s">
        <v>52</v>
      </c>
      <c r="Z2509">
        <v>4</v>
      </c>
      <c r="AA2509">
        <v>510.95</v>
      </c>
      <c r="AB2509">
        <v>75</v>
      </c>
      <c r="AC2509" t="str" cm="1">
        <f t="array" ref="AC2509">_xlfn.IFS(AB2509 &lt;=29, "Young Adult", AB2509 &lt;=44, "Adult", AB2509 &lt;=59, "Middle Age", AB2509 &gt; 59, "Old")</f>
        <v>Old</v>
      </c>
      <c r="AD2509">
        <f t="shared" ca="1" si="78"/>
        <v>2</v>
      </c>
      <c r="AE2509" t="str" cm="1">
        <f t="array" ref="AE2509">_xlfn.IFS(S2509 &lt; 3, "Low", S2509 &lt;= 4, "Medium", S2509 &gt; 4, "High")</f>
        <v>High</v>
      </c>
      <c r="AF2509" t="str" cm="1">
        <f t="array" ref="AF2509">_xlfn.IFS(T2509 &lt; 3, "Unsatisfied", T2509 &lt;= 4, "Neutral", T2509 &gt; 4, "Satisfied" )</f>
        <v>Neutral</v>
      </c>
      <c r="AG2509" t="str" cm="1">
        <f t="array" ref="AG2509">_xlfn.IFS(Q2509 &lt; 3, "Needs Improvement", Q2509 &lt;= 4, "Good", Q2509 &gt; 4, "Excellent" )</f>
        <v>Good</v>
      </c>
      <c r="AH2509" t="str">
        <f t="shared" si="79"/>
        <v>Needs Improvement</v>
      </c>
    </row>
    <row r="2510" spans="1:34" x14ac:dyDescent="0.35">
      <c r="A2510">
        <v>3050</v>
      </c>
      <c r="B2510" s="1">
        <v>43871</v>
      </c>
      <c r="C2510" t="s">
        <v>106</v>
      </c>
      <c r="D2510" t="s">
        <v>54</v>
      </c>
      <c r="E2510" t="s">
        <v>30</v>
      </c>
      <c r="F2510" t="s">
        <v>31</v>
      </c>
      <c r="G2510" t="s">
        <v>32</v>
      </c>
      <c r="H2510" t="s">
        <v>55</v>
      </c>
      <c r="I2510" t="s">
        <v>34</v>
      </c>
      <c r="J2510" t="s">
        <v>89</v>
      </c>
      <c r="K2510" s="1">
        <v>25833</v>
      </c>
      <c r="L2510" t="s">
        <v>36</v>
      </c>
      <c r="M2510" t="s">
        <v>37</v>
      </c>
      <c r="N2510" t="s">
        <v>38</v>
      </c>
      <c r="O2510" t="s">
        <v>61</v>
      </c>
      <c r="P2510" t="s">
        <v>40</v>
      </c>
      <c r="Q2510">
        <v>4</v>
      </c>
      <c r="R2510" s="1">
        <v>44830</v>
      </c>
      <c r="S2510">
        <v>1</v>
      </c>
      <c r="T2510">
        <v>3</v>
      </c>
      <c r="U2510">
        <v>4</v>
      </c>
      <c r="V2510" s="1">
        <v>44871</v>
      </c>
      <c r="W2510" t="s">
        <v>62</v>
      </c>
      <c r="X2510" t="s">
        <v>51</v>
      </c>
      <c r="Y2510" t="s">
        <v>63</v>
      </c>
      <c r="Z2510">
        <v>2</v>
      </c>
      <c r="AA2510">
        <v>826.19</v>
      </c>
      <c r="AB2510">
        <v>50</v>
      </c>
      <c r="AC2510" t="str" cm="1">
        <f t="array" ref="AC2510">_xlfn.IFS(AB2510 &lt;=29, "Young Adult", AB2510 &lt;=44, "Adult", AB2510 &lt;=59, "Middle Age", AB2510 &gt; 59, "Old")</f>
        <v>Middle Age</v>
      </c>
      <c r="AD2510">
        <f t="shared" ca="1" si="78"/>
        <v>6</v>
      </c>
      <c r="AE2510" t="str" cm="1">
        <f t="array" ref="AE2510">_xlfn.IFS(S2510 &lt; 3, "Low", S2510 &lt;= 4, "Medium", S2510 &gt; 4, "High")</f>
        <v>Low</v>
      </c>
      <c r="AF2510" t="str" cm="1">
        <f t="array" ref="AF2510">_xlfn.IFS(T2510 &lt; 3, "Unsatisfied", T2510 &lt;= 4, "Neutral", T2510 &gt; 4, "Satisfied" )</f>
        <v>Neutral</v>
      </c>
      <c r="AG2510" t="str" cm="1">
        <f t="array" ref="AG2510">_xlfn.IFS(Q2510 &lt; 3, "Needs Improvement", Q2510 &lt;= 4, "Good", Q2510 &gt; 4, "Excellent" )</f>
        <v>Good</v>
      </c>
      <c r="AH2510" t="str">
        <f t="shared" si="79"/>
        <v>Effective</v>
      </c>
    </row>
    <row r="2511" spans="1:34" x14ac:dyDescent="0.35">
      <c r="A2511">
        <v>3051</v>
      </c>
      <c r="B2511" s="1">
        <v>44435</v>
      </c>
      <c r="C2511" t="s">
        <v>106</v>
      </c>
      <c r="D2511" t="s">
        <v>69</v>
      </c>
      <c r="E2511" t="s">
        <v>108</v>
      </c>
      <c r="F2511" t="s">
        <v>31</v>
      </c>
      <c r="G2511" t="s">
        <v>56</v>
      </c>
      <c r="H2511" t="s">
        <v>33</v>
      </c>
      <c r="I2511" t="s">
        <v>34</v>
      </c>
      <c r="J2511" t="s">
        <v>111</v>
      </c>
      <c r="K2511" s="1">
        <v>26342</v>
      </c>
      <c r="L2511" t="s">
        <v>36</v>
      </c>
      <c r="M2511" t="s">
        <v>37</v>
      </c>
      <c r="N2511" t="s">
        <v>84</v>
      </c>
      <c r="O2511" t="s">
        <v>39</v>
      </c>
      <c r="P2511" t="s">
        <v>40</v>
      </c>
      <c r="Q2511">
        <v>5</v>
      </c>
      <c r="R2511" s="1">
        <v>44966</v>
      </c>
      <c r="S2511">
        <v>3</v>
      </c>
      <c r="T2511">
        <v>5</v>
      </c>
      <c r="U2511">
        <v>5</v>
      </c>
      <c r="V2511" s="1">
        <v>45048</v>
      </c>
      <c r="W2511" t="s">
        <v>41</v>
      </c>
      <c r="X2511" t="s">
        <v>51</v>
      </c>
      <c r="Y2511" t="s">
        <v>52</v>
      </c>
      <c r="Z2511">
        <v>1</v>
      </c>
      <c r="AA2511">
        <v>992.48</v>
      </c>
      <c r="AB2511">
        <v>49</v>
      </c>
      <c r="AC2511" t="str" cm="1">
        <f t="array" ref="AC2511">_xlfn.IFS(AB2511 &lt;=29, "Young Adult", AB2511 &lt;=44, "Adult", AB2511 &lt;=59, "Middle Age", AB2511 &gt; 59, "Old")</f>
        <v>Middle Age</v>
      </c>
      <c r="AD2511">
        <f t="shared" ca="1" si="78"/>
        <v>4</v>
      </c>
      <c r="AE2511" t="str" cm="1">
        <f t="array" ref="AE2511">_xlfn.IFS(S2511 &lt; 3, "Low", S2511 &lt;= 4, "Medium", S2511 &gt; 4, "High")</f>
        <v>Medium</v>
      </c>
      <c r="AF2511" t="str" cm="1">
        <f t="array" ref="AF2511">_xlfn.IFS(T2511 &lt; 3, "Unsatisfied", T2511 &lt;= 4, "Neutral", T2511 &gt; 4, "Satisfied" )</f>
        <v>Satisfied</v>
      </c>
      <c r="AG2511" t="str" cm="1">
        <f t="array" ref="AG2511">_xlfn.IFS(Q2511 &lt; 3, "Needs Improvement", Q2511 &lt;= 4, "Good", Q2511 &gt; 4, "Excellent" )</f>
        <v>Excellent</v>
      </c>
      <c r="AH2511" t="str">
        <f t="shared" si="79"/>
        <v>Needs Improvement</v>
      </c>
    </row>
    <row r="2512" spans="1:34" x14ac:dyDescent="0.35">
      <c r="A2512">
        <v>3052</v>
      </c>
      <c r="B2512" s="1">
        <v>43855</v>
      </c>
      <c r="C2512" t="s">
        <v>106</v>
      </c>
      <c r="D2512" t="s">
        <v>29</v>
      </c>
      <c r="E2512" t="s">
        <v>30</v>
      </c>
      <c r="F2512" t="s">
        <v>55</v>
      </c>
      <c r="G2512" t="s">
        <v>45</v>
      </c>
      <c r="H2512" t="s">
        <v>55</v>
      </c>
      <c r="I2512" t="s">
        <v>34</v>
      </c>
      <c r="J2512" t="s">
        <v>58</v>
      </c>
      <c r="K2512" s="1">
        <v>17693</v>
      </c>
      <c r="L2512" t="s">
        <v>36</v>
      </c>
      <c r="M2512" t="s">
        <v>37</v>
      </c>
      <c r="N2512" t="s">
        <v>38</v>
      </c>
      <c r="O2512" t="s">
        <v>61</v>
      </c>
      <c r="P2512" t="s">
        <v>40</v>
      </c>
      <c r="Q2512">
        <v>5</v>
      </c>
      <c r="R2512" s="1">
        <v>45129</v>
      </c>
      <c r="S2512">
        <v>5</v>
      </c>
      <c r="T2512">
        <v>1</v>
      </c>
      <c r="U2512">
        <v>3</v>
      </c>
      <c r="V2512" s="1">
        <v>44835</v>
      </c>
      <c r="W2512" t="s">
        <v>68</v>
      </c>
      <c r="X2512" t="s">
        <v>51</v>
      </c>
      <c r="Y2512" t="s">
        <v>52</v>
      </c>
      <c r="Z2512">
        <v>3</v>
      </c>
      <c r="AA2512">
        <v>824.73</v>
      </c>
      <c r="AB2512">
        <v>72</v>
      </c>
      <c r="AC2512" t="str" cm="1">
        <f t="array" ref="AC2512">_xlfn.IFS(AB2512 &lt;=29, "Young Adult", AB2512 &lt;=44, "Adult", AB2512 &lt;=59, "Middle Age", AB2512 &gt; 59, "Old")</f>
        <v>Old</v>
      </c>
      <c r="AD2512">
        <f t="shared" ca="1" si="78"/>
        <v>6</v>
      </c>
      <c r="AE2512" t="str" cm="1">
        <f t="array" ref="AE2512">_xlfn.IFS(S2512 &lt; 3, "Low", S2512 &lt;= 4, "Medium", S2512 &gt; 4, "High")</f>
        <v>High</v>
      </c>
      <c r="AF2512" t="str" cm="1">
        <f t="array" ref="AF2512">_xlfn.IFS(T2512 &lt; 3, "Unsatisfied", T2512 &lt;= 4, "Neutral", T2512 &gt; 4, "Satisfied" )</f>
        <v>Unsatisfied</v>
      </c>
      <c r="AG2512" t="str" cm="1">
        <f t="array" ref="AG2512">_xlfn.IFS(Q2512 &lt; 3, "Needs Improvement", Q2512 &lt;= 4, "Good", Q2512 &gt; 4, "Excellent" )</f>
        <v>Excellent</v>
      </c>
      <c r="AH2512" t="str">
        <f t="shared" si="79"/>
        <v>Needs Improvement</v>
      </c>
    </row>
    <row r="2513" spans="1:34" x14ac:dyDescent="0.35">
      <c r="A2513">
        <v>3053</v>
      </c>
      <c r="B2513" s="1">
        <v>43916</v>
      </c>
      <c r="C2513" t="s">
        <v>106</v>
      </c>
      <c r="D2513" t="s">
        <v>85</v>
      </c>
      <c r="E2513" t="s">
        <v>30</v>
      </c>
      <c r="F2513" t="s">
        <v>46</v>
      </c>
      <c r="G2513" t="s">
        <v>45</v>
      </c>
      <c r="H2513" t="s">
        <v>55</v>
      </c>
      <c r="I2513" t="s">
        <v>34</v>
      </c>
      <c r="J2513" t="s">
        <v>65</v>
      </c>
      <c r="K2513" s="1">
        <v>21189</v>
      </c>
      <c r="L2513" t="s">
        <v>36</v>
      </c>
      <c r="M2513" t="s">
        <v>37</v>
      </c>
      <c r="N2513" t="s">
        <v>84</v>
      </c>
      <c r="O2513" t="s">
        <v>39</v>
      </c>
      <c r="P2513" t="s">
        <v>40</v>
      </c>
      <c r="Q2513">
        <v>2</v>
      </c>
      <c r="R2513" s="1">
        <v>44960</v>
      </c>
      <c r="S2513">
        <v>2</v>
      </c>
      <c r="T2513">
        <v>1</v>
      </c>
      <c r="U2513">
        <v>3</v>
      </c>
      <c r="V2513" s="1">
        <v>45111</v>
      </c>
      <c r="W2513" t="s">
        <v>92</v>
      </c>
      <c r="X2513" t="s">
        <v>51</v>
      </c>
      <c r="Y2513" t="s">
        <v>43</v>
      </c>
      <c r="Z2513">
        <v>2</v>
      </c>
      <c r="AA2513">
        <v>588.35</v>
      </c>
      <c r="AB2513">
        <v>62</v>
      </c>
      <c r="AC2513" t="str" cm="1">
        <f t="array" ref="AC2513">_xlfn.IFS(AB2513 &lt;=29, "Young Adult", AB2513 &lt;=44, "Adult", AB2513 &lt;=59, "Middle Age", AB2513 &gt; 59, "Old")</f>
        <v>Old</v>
      </c>
      <c r="AD2513">
        <f t="shared" ca="1" si="78"/>
        <v>6</v>
      </c>
      <c r="AE2513" t="str" cm="1">
        <f t="array" ref="AE2513">_xlfn.IFS(S2513 &lt; 3, "Low", S2513 &lt;= 4, "Medium", S2513 &gt; 4, "High")</f>
        <v>Low</v>
      </c>
      <c r="AF2513" t="str" cm="1">
        <f t="array" ref="AF2513">_xlfn.IFS(T2513 &lt; 3, "Unsatisfied", T2513 &lt;= 4, "Neutral", T2513 &gt; 4, "Satisfied" )</f>
        <v>Unsatisfied</v>
      </c>
      <c r="AG2513" t="str" cm="1">
        <f t="array" ref="AG2513">_xlfn.IFS(Q2513 &lt; 3, "Needs Improvement", Q2513 &lt;= 4, "Good", Q2513 &gt; 4, "Excellent" )</f>
        <v>Needs Improvement</v>
      </c>
      <c r="AH2513" t="str">
        <f t="shared" si="79"/>
        <v>Needs Improvement</v>
      </c>
    </row>
    <row r="2514" spans="1:34" x14ac:dyDescent="0.35">
      <c r="A2514">
        <v>3054</v>
      </c>
      <c r="B2514" s="1">
        <v>44127</v>
      </c>
      <c r="C2514" t="s">
        <v>28</v>
      </c>
      <c r="D2514" t="s">
        <v>85</v>
      </c>
      <c r="E2514" t="s">
        <v>30</v>
      </c>
      <c r="F2514" t="s">
        <v>31</v>
      </c>
      <c r="G2514" t="s">
        <v>32</v>
      </c>
      <c r="H2514" t="s">
        <v>55</v>
      </c>
      <c r="I2514" t="s">
        <v>34</v>
      </c>
      <c r="J2514" t="s">
        <v>70</v>
      </c>
      <c r="K2514" s="1">
        <v>18197</v>
      </c>
      <c r="L2514" t="s">
        <v>36</v>
      </c>
      <c r="M2514" t="s">
        <v>48</v>
      </c>
      <c r="N2514" t="s">
        <v>38</v>
      </c>
      <c r="O2514" t="s">
        <v>67</v>
      </c>
      <c r="P2514" t="s">
        <v>40</v>
      </c>
      <c r="Q2514">
        <v>1</v>
      </c>
      <c r="R2514" s="1">
        <v>44879</v>
      </c>
      <c r="S2514">
        <v>5</v>
      </c>
      <c r="T2514">
        <v>5</v>
      </c>
      <c r="U2514">
        <v>2</v>
      </c>
      <c r="V2514" s="1">
        <v>45084</v>
      </c>
      <c r="W2514" t="s">
        <v>41</v>
      </c>
      <c r="X2514" t="s">
        <v>51</v>
      </c>
      <c r="Y2514" t="s">
        <v>52</v>
      </c>
      <c r="Z2514">
        <v>5</v>
      </c>
      <c r="AA2514">
        <v>144.66</v>
      </c>
      <c r="AB2514">
        <v>71</v>
      </c>
      <c r="AC2514" t="str" cm="1">
        <f t="array" ref="AC2514">_xlfn.IFS(AB2514 &lt;=29, "Young Adult", AB2514 &lt;=44, "Adult", AB2514 &lt;=59, "Middle Age", AB2514 &gt; 59, "Old")</f>
        <v>Old</v>
      </c>
      <c r="AD2514">
        <f t="shared" ca="1" si="78"/>
        <v>5</v>
      </c>
      <c r="AE2514" t="str" cm="1">
        <f t="array" ref="AE2514">_xlfn.IFS(S2514 &lt; 3, "Low", S2514 &lt;= 4, "Medium", S2514 &gt; 4, "High")</f>
        <v>High</v>
      </c>
      <c r="AF2514" t="str" cm="1">
        <f t="array" ref="AF2514">_xlfn.IFS(T2514 &lt; 3, "Unsatisfied", T2514 &lt;= 4, "Neutral", T2514 &gt; 4, "Satisfied" )</f>
        <v>Satisfied</v>
      </c>
      <c r="AG2514" t="str" cm="1">
        <f t="array" ref="AG2514">_xlfn.IFS(Q2514 &lt; 3, "Needs Improvement", Q2514 &lt;= 4, "Good", Q2514 &gt; 4, "Excellent" )</f>
        <v>Needs Improvement</v>
      </c>
      <c r="AH2514" t="str">
        <f t="shared" si="79"/>
        <v>Needs Improvement</v>
      </c>
    </row>
    <row r="2515" spans="1:34" x14ac:dyDescent="0.35">
      <c r="A2515">
        <v>3056</v>
      </c>
      <c r="B2515" s="1">
        <v>44733</v>
      </c>
      <c r="C2515" t="s">
        <v>28</v>
      </c>
      <c r="D2515" t="s">
        <v>87</v>
      </c>
      <c r="E2515" t="s">
        <v>30</v>
      </c>
      <c r="F2515" t="s">
        <v>46</v>
      </c>
      <c r="G2515" t="s">
        <v>45</v>
      </c>
      <c r="H2515" t="s">
        <v>33</v>
      </c>
      <c r="I2515" t="s">
        <v>34</v>
      </c>
      <c r="J2515" t="s">
        <v>103</v>
      </c>
      <c r="K2515" s="1">
        <v>16008</v>
      </c>
      <c r="L2515" t="s">
        <v>36</v>
      </c>
      <c r="M2515" t="s">
        <v>37</v>
      </c>
      <c r="N2515" t="s">
        <v>60</v>
      </c>
      <c r="O2515" t="s">
        <v>77</v>
      </c>
      <c r="P2515" t="s">
        <v>40</v>
      </c>
      <c r="Q2515">
        <v>5</v>
      </c>
      <c r="R2515" s="1">
        <v>45024</v>
      </c>
      <c r="S2515">
        <v>5</v>
      </c>
      <c r="T2515">
        <v>5</v>
      </c>
      <c r="U2515">
        <v>2</v>
      </c>
      <c r="V2515" s="1">
        <v>45097</v>
      </c>
      <c r="W2515" t="s">
        <v>92</v>
      </c>
      <c r="X2515" t="s">
        <v>51</v>
      </c>
      <c r="Y2515" t="s">
        <v>73</v>
      </c>
      <c r="Z2515">
        <v>1</v>
      </c>
      <c r="AA2515">
        <v>535.51</v>
      </c>
      <c r="AB2515">
        <v>79</v>
      </c>
      <c r="AC2515" t="str" cm="1">
        <f t="array" ref="AC2515">_xlfn.IFS(AB2515 &lt;=29, "Young Adult", AB2515 &lt;=44, "Adult", AB2515 &lt;=59, "Middle Age", AB2515 &gt; 59, "Old")</f>
        <v>Old</v>
      </c>
      <c r="AD2515">
        <f t="shared" ca="1" si="78"/>
        <v>3</v>
      </c>
      <c r="AE2515" t="str" cm="1">
        <f t="array" ref="AE2515">_xlfn.IFS(S2515 &lt; 3, "Low", S2515 &lt;= 4, "Medium", S2515 &gt; 4, "High")</f>
        <v>High</v>
      </c>
      <c r="AF2515" t="str" cm="1">
        <f t="array" ref="AF2515">_xlfn.IFS(T2515 &lt; 3, "Unsatisfied", T2515 &lt;= 4, "Neutral", T2515 &gt; 4, "Satisfied" )</f>
        <v>Satisfied</v>
      </c>
      <c r="AG2515" t="str" cm="1">
        <f t="array" ref="AG2515">_xlfn.IFS(Q2515 &lt; 3, "Needs Improvement", Q2515 &lt;= 4, "Good", Q2515 &gt; 4, "Excellent" )</f>
        <v>Excellent</v>
      </c>
      <c r="AH2515" t="str">
        <f t="shared" si="79"/>
        <v>Highly Effective</v>
      </c>
    </row>
    <row r="2516" spans="1:34" x14ac:dyDescent="0.35">
      <c r="A2516">
        <v>3059</v>
      </c>
      <c r="B2516" s="1">
        <v>44283</v>
      </c>
      <c r="C2516" t="s">
        <v>28</v>
      </c>
      <c r="D2516" t="s">
        <v>74</v>
      </c>
      <c r="E2516" t="s">
        <v>30</v>
      </c>
      <c r="F2516" t="s">
        <v>46</v>
      </c>
      <c r="G2516" t="s">
        <v>45</v>
      </c>
      <c r="H2516" t="s">
        <v>33</v>
      </c>
      <c r="I2516" t="s">
        <v>34</v>
      </c>
      <c r="J2516" t="s">
        <v>96</v>
      </c>
      <c r="K2516" s="1">
        <v>26516</v>
      </c>
      <c r="L2516" t="s">
        <v>36</v>
      </c>
      <c r="M2516" t="s">
        <v>37</v>
      </c>
      <c r="N2516" t="s">
        <v>38</v>
      </c>
      <c r="O2516" t="s">
        <v>39</v>
      </c>
      <c r="P2516" t="s">
        <v>40</v>
      </c>
      <c r="Q2516">
        <v>1</v>
      </c>
      <c r="R2516" s="1">
        <v>45013</v>
      </c>
      <c r="S2516">
        <v>2</v>
      </c>
      <c r="T2516">
        <v>1</v>
      </c>
      <c r="U2516">
        <v>3</v>
      </c>
      <c r="V2516" s="1">
        <v>45117</v>
      </c>
      <c r="W2516" t="s">
        <v>92</v>
      </c>
      <c r="X2516" t="s">
        <v>51</v>
      </c>
      <c r="Y2516" t="s">
        <v>63</v>
      </c>
      <c r="Z2516">
        <v>1</v>
      </c>
      <c r="AA2516">
        <v>164.35</v>
      </c>
      <c r="AB2516">
        <v>49</v>
      </c>
      <c r="AC2516" t="str" cm="1">
        <f t="array" ref="AC2516">_xlfn.IFS(AB2516 &lt;=29, "Young Adult", AB2516 &lt;=44, "Adult", AB2516 &lt;=59, "Middle Age", AB2516 &gt; 59, "Old")</f>
        <v>Middle Age</v>
      </c>
      <c r="AD2516">
        <f t="shared" ca="1" si="78"/>
        <v>5</v>
      </c>
      <c r="AE2516" t="str" cm="1">
        <f t="array" ref="AE2516">_xlfn.IFS(S2516 &lt; 3, "Low", S2516 &lt;= 4, "Medium", S2516 &gt; 4, "High")</f>
        <v>Low</v>
      </c>
      <c r="AF2516" t="str" cm="1">
        <f t="array" ref="AF2516">_xlfn.IFS(T2516 &lt; 3, "Unsatisfied", T2516 &lt;= 4, "Neutral", T2516 &gt; 4, "Satisfied" )</f>
        <v>Unsatisfied</v>
      </c>
      <c r="AG2516" t="str" cm="1">
        <f t="array" ref="AG2516">_xlfn.IFS(Q2516 &lt; 3, "Needs Improvement", Q2516 &lt;= 4, "Good", Q2516 &gt; 4, "Excellent" )</f>
        <v>Needs Improvement</v>
      </c>
      <c r="AH2516" t="str">
        <f t="shared" si="79"/>
        <v>Needs Improvement</v>
      </c>
    </row>
    <row r="2517" spans="1:34" x14ac:dyDescent="0.35">
      <c r="A2517">
        <v>3060</v>
      </c>
      <c r="B2517" s="1">
        <v>44072</v>
      </c>
      <c r="C2517" t="s">
        <v>28</v>
      </c>
      <c r="D2517" t="s">
        <v>81</v>
      </c>
      <c r="E2517" t="s">
        <v>30</v>
      </c>
      <c r="F2517" t="s">
        <v>46</v>
      </c>
      <c r="G2517" t="s">
        <v>45</v>
      </c>
      <c r="H2517" t="s">
        <v>46</v>
      </c>
      <c r="I2517" t="s">
        <v>34</v>
      </c>
      <c r="J2517" t="s">
        <v>105</v>
      </c>
      <c r="K2517" s="1">
        <v>18631</v>
      </c>
      <c r="L2517" t="s">
        <v>36</v>
      </c>
      <c r="M2517" t="s">
        <v>48</v>
      </c>
      <c r="N2517" t="s">
        <v>84</v>
      </c>
      <c r="O2517" t="s">
        <v>39</v>
      </c>
      <c r="P2517" t="s">
        <v>40</v>
      </c>
      <c r="Q2517">
        <v>2</v>
      </c>
      <c r="R2517" s="1">
        <v>44818</v>
      </c>
      <c r="S2517">
        <v>5</v>
      </c>
      <c r="T2517">
        <v>2</v>
      </c>
      <c r="U2517">
        <v>4</v>
      </c>
      <c r="V2517" s="1">
        <v>44803</v>
      </c>
      <c r="W2517" t="s">
        <v>50</v>
      </c>
      <c r="X2517" t="s">
        <v>42</v>
      </c>
      <c r="Y2517" t="s">
        <v>43</v>
      </c>
      <c r="Z2517">
        <v>3</v>
      </c>
      <c r="AA2517">
        <v>165.67</v>
      </c>
      <c r="AB2517">
        <v>69</v>
      </c>
      <c r="AC2517" t="str" cm="1">
        <f t="array" ref="AC2517">_xlfn.IFS(AB2517 &lt;=29, "Young Adult", AB2517 &lt;=44, "Adult", AB2517 &lt;=59, "Middle Age", AB2517 &gt; 59, "Old")</f>
        <v>Old</v>
      </c>
      <c r="AD2517">
        <f t="shared" ca="1" si="78"/>
        <v>5</v>
      </c>
      <c r="AE2517" t="str" cm="1">
        <f t="array" ref="AE2517">_xlfn.IFS(S2517 &lt; 3, "Low", S2517 &lt;= 4, "Medium", S2517 &gt; 4, "High")</f>
        <v>High</v>
      </c>
      <c r="AF2517" t="str" cm="1">
        <f t="array" ref="AF2517">_xlfn.IFS(T2517 &lt; 3, "Unsatisfied", T2517 &lt;= 4, "Neutral", T2517 &gt; 4, "Satisfied" )</f>
        <v>Unsatisfied</v>
      </c>
      <c r="AG2517" t="str" cm="1">
        <f t="array" ref="AG2517">_xlfn.IFS(Q2517 &lt; 3, "Needs Improvement", Q2517 &lt;= 4, "Good", Q2517 &gt; 4, "Excellent" )</f>
        <v>Needs Improvement</v>
      </c>
      <c r="AH2517" t="str">
        <f t="shared" si="79"/>
        <v>Needs Improvement</v>
      </c>
    </row>
    <row r="2518" spans="1:34" x14ac:dyDescent="0.35">
      <c r="A2518">
        <v>3061</v>
      </c>
      <c r="B2518" s="1">
        <v>44929</v>
      </c>
      <c r="C2518" t="s">
        <v>28</v>
      </c>
      <c r="D2518" t="s">
        <v>54</v>
      </c>
      <c r="E2518" t="s">
        <v>30</v>
      </c>
      <c r="F2518" t="s">
        <v>46</v>
      </c>
      <c r="G2518" t="s">
        <v>32</v>
      </c>
      <c r="H2518" t="s">
        <v>55</v>
      </c>
      <c r="I2518" t="s">
        <v>34</v>
      </c>
      <c r="J2518" t="s">
        <v>101</v>
      </c>
      <c r="K2518" s="1">
        <v>20724</v>
      </c>
      <c r="L2518" t="s">
        <v>36</v>
      </c>
      <c r="M2518" t="s">
        <v>48</v>
      </c>
      <c r="N2518" t="s">
        <v>60</v>
      </c>
      <c r="O2518" t="s">
        <v>67</v>
      </c>
      <c r="P2518" t="s">
        <v>40</v>
      </c>
      <c r="Q2518">
        <v>4</v>
      </c>
      <c r="R2518" s="1">
        <v>45126</v>
      </c>
      <c r="S2518">
        <v>5</v>
      </c>
      <c r="T2518">
        <v>1</v>
      </c>
      <c r="U2518">
        <v>3</v>
      </c>
      <c r="V2518" s="1">
        <v>44814</v>
      </c>
      <c r="W2518" t="s">
        <v>68</v>
      </c>
      <c r="X2518" t="s">
        <v>51</v>
      </c>
      <c r="Y2518" t="s">
        <v>52</v>
      </c>
      <c r="Z2518">
        <v>5</v>
      </c>
      <c r="AA2518">
        <v>602.55999999999995</v>
      </c>
      <c r="AB2518">
        <v>67</v>
      </c>
      <c r="AC2518" t="str" cm="1">
        <f t="array" ref="AC2518">_xlfn.IFS(AB2518 &lt;=29, "Young Adult", AB2518 &lt;=44, "Adult", AB2518 &lt;=59, "Middle Age", AB2518 &gt; 59, "Old")</f>
        <v>Old</v>
      </c>
      <c r="AD2518">
        <f t="shared" ca="1" si="78"/>
        <v>3</v>
      </c>
      <c r="AE2518" t="str" cm="1">
        <f t="array" ref="AE2518">_xlfn.IFS(S2518 &lt; 3, "Low", S2518 &lt;= 4, "Medium", S2518 &gt; 4, "High")</f>
        <v>High</v>
      </c>
      <c r="AF2518" t="str" cm="1">
        <f t="array" ref="AF2518">_xlfn.IFS(T2518 &lt; 3, "Unsatisfied", T2518 &lt;= 4, "Neutral", T2518 &gt; 4, "Satisfied" )</f>
        <v>Unsatisfied</v>
      </c>
      <c r="AG2518" t="str" cm="1">
        <f t="array" ref="AG2518">_xlfn.IFS(Q2518 &lt; 3, "Needs Improvement", Q2518 &lt;= 4, "Good", Q2518 &gt; 4, "Excellent" )</f>
        <v>Good</v>
      </c>
      <c r="AH2518" t="str">
        <f t="shared" si="79"/>
        <v>Needs Improvement</v>
      </c>
    </row>
    <row r="2519" spans="1:34" x14ac:dyDescent="0.35">
      <c r="A2519">
        <v>3062</v>
      </c>
      <c r="B2519" s="1">
        <v>44893</v>
      </c>
      <c r="C2519" t="s">
        <v>28</v>
      </c>
      <c r="D2519" t="s">
        <v>69</v>
      </c>
      <c r="E2519" t="s">
        <v>30</v>
      </c>
      <c r="F2519" t="s">
        <v>46</v>
      </c>
      <c r="G2519" t="s">
        <v>45</v>
      </c>
      <c r="H2519" t="s">
        <v>33</v>
      </c>
      <c r="I2519" t="s">
        <v>34</v>
      </c>
      <c r="J2519" t="s">
        <v>65</v>
      </c>
      <c r="K2519" s="1">
        <v>32097</v>
      </c>
      <c r="L2519" t="s">
        <v>36</v>
      </c>
      <c r="M2519" t="s">
        <v>37</v>
      </c>
      <c r="N2519" t="s">
        <v>84</v>
      </c>
      <c r="O2519" t="s">
        <v>77</v>
      </c>
      <c r="P2519" t="s">
        <v>40</v>
      </c>
      <c r="Q2519">
        <v>1</v>
      </c>
      <c r="R2519" s="1">
        <v>45066</v>
      </c>
      <c r="S2519">
        <v>3</v>
      </c>
      <c r="T2519">
        <v>4</v>
      </c>
      <c r="U2519">
        <v>1</v>
      </c>
      <c r="V2519" s="1">
        <v>45133</v>
      </c>
      <c r="W2519" t="s">
        <v>41</v>
      </c>
      <c r="X2519" t="s">
        <v>42</v>
      </c>
      <c r="Y2519" t="s">
        <v>73</v>
      </c>
      <c r="Z2519">
        <v>1</v>
      </c>
      <c r="AA2519">
        <v>312.91000000000003</v>
      </c>
      <c r="AB2519">
        <v>35</v>
      </c>
      <c r="AC2519" t="str" cm="1">
        <f t="array" ref="AC2519">_xlfn.IFS(AB2519 &lt;=29, "Young Adult", AB2519 &lt;=44, "Adult", AB2519 &lt;=59, "Middle Age", AB2519 &gt; 59, "Old")</f>
        <v>Adult</v>
      </c>
      <c r="AD2519">
        <f t="shared" ca="1" si="78"/>
        <v>3</v>
      </c>
      <c r="AE2519" t="str" cm="1">
        <f t="array" ref="AE2519">_xlfn.IFS(S2519 &lt; 3, "Low", S2519 &lt;= 4, "Medium", S2519 &gt; 4, "High")</f>
        <v>Medium</v>
      </c>
      <c r="AF2519" t="str" cm="1">
        <f t="array" ref="AF2519">_xlfn.IFS(T2519 &lt; 3, "Unsatisfied", T2519 &lt;= 4, "Neutral", T2519 &gt; 4, "Satisfied" )</f>
        <v>Neutral</v>
      </c>
      <c r="AG2519" t="str" cm="1">
        <f t="array" ref="AG2519">_xlfn.IFS(Q2519 &lt; 3, "Needs Improvement", Q2519 &lt;= 4, "Good", Q2519 &gt; 4, "Excellent" )</f>
        <v>Needs Improvement</v>
      </c>
      <c r="AH2519" t="str">
        <f t="shared" si="79"/>
        <v>Needs Improvement</v>
      </c>
    </row>
    <row r="2520" spans="1:34" x14ac:dyDescent="0.35">
      <c r="A2520">
        <v>3063</v>
      </c>
      <c r="B2520" s="1">
        <v>44552</v>
      </c>
      <c r="C2520" t="s">
        <v>28</v>
      </c>
      <c r="D2520" t="s">
        <v>29</v>
      </c>
      <c r="E2520" t="s">
        <v>30</v>
      </c>
      <c r="F2520" t="s">
        <v>31</v>
      </c>
      <c r="G2520" t="s">
        <v>56</v>
      </c>
      <c r="H2520" t="s">
        <v>46</v>
      </c>
      <c r="I2520" t="s">
        <v>34</v>
      </c>
      <c r="J2520" t="s">
        <v>70</v>
      </c>
      <c r="K2520" s="1">
        <v>30610</v>
      </c>
      <c r="L2520" t="s">
        <v>36</v>
      </c>
      <c r="M2520" t="s">
        <v>37</v>
      </c>
      <c r="N2520" t="s">
        <v>60</v>
      </c>
      <c r="O2520" t="s">
        <v>39</v>
      </c>
      <c r="P2520" t="s">
        <v>40</v>
      </c>
      <c r="Q2520">
        <v>5</v>
      </c>
      <c r="R2520" s="1">
        <v>44840</v>
      </c>
      <c r="S2520">
        <v>1</v>
      </c>
      <c r="T2520">
        <v>5</v>
      </c>
      <c r="U2520">
        <v>1</v>
      </c>
      <c r="V2520" s="1">
        <v>44832</v>
      </c>
      <c r="W2520" t="s">
        <v>62</v>
      </c>
      <c r="X2520" t="s">
        <v>51</v>
      </c>
      <c r="Y2520" t="s">
        <v>43</v>
      </c>
      <c r="Z2520">
        <v>3</v>
      </c>
      <c r="AA2520">
        <v>767.52</v>
      </c>
      <c r="AB2520">
        <v>38</v>
      </c>
      <c r="AC2520" t="str" cm="1">
        <f t="array" ref="AC2520">_xlfn.IFS(AB2520 &lt;=29, "Young Adult", AB2520 &lt;=44, "Adult", AB2520 &lt;=59, "Middle Age", AB2520 &gt; 59, "Old")</f>
        <v>Adult</v>
      </c>
      <c r="AD2520">
        <f t="shared" ca="1" si="78"/>
        <v>4</v>
      </c>
      <c r="AE2520" t="str" cm="1">
        <f t="array" ref="AE2520">_xlfn.IFS(S2520 &lt; 3, "Low", S2520 &lt;= 4, "Medium", S2520 &gt; 4, "High")</f>
        <v>Low</v>
      </c>
      <c r="AF2520" t="str" cm="1">
        <f t="array" ref="AF2520">_xlfn.IFS(T2520 &lt; 3, "Unsatisfied", T2520 &lt;= 4, "Neutral", T2520 &gt; 4, "Satisfied" )</f>
        <v>Satisfied</v>
      </c>
      <c r="AG2520" t="str" cm="1">
        <f t="array" ref="AG2520">_xlfn.IFS(Q2520 &lt; 3, "Needs Improvement", Q2520 &lt;= 4, "Good", Q2520 &gt; 4, "Excellent" )</f>
        <v>Excellent</v>
      </c>
      <c r="AH2520" t="str">
        <f t="shared" si="79"/>
        <v>Needs Improvement</v>
      </c>
    </row>
    <row r="2521" spans="1:34" x14ac:dyDescent="0.35">
      <c r="A2521">
        <v>3064</v>
      </c>
      <c r="B2521" s="1">
        <v>45115</v>
      </c>
      <c r="C2521" t="s">
        <v>28</v>
      </c>
      <c r="D2521" t="s">
        <v>85</v>
      </c>
      <c r="E2521" t="s">
        <v>30</v>
      </c>
      <c r="F2521" t="s">
        <v>31</v>
      </c>
      <c r="G2521" t="s">
        <v>45</v>
      </c>
      <c r="H2521" t="s">
        <v>55</v>
      </c>
      <c r="I2521" t="s">
        <v>34</v>
      </c>
      <c r="J2521" t="s">
        <v>70</v>
      </c>
      <c r="K2521" s="1">
        <v>22881</v>
      </c>
      <c r="L2521" t="s">
        <v>36</v>
      </c>
      <c r="M2521" t="s">
        <v>37</v>
      </c>
      <c r="N2521" t="s">
        <v>60</v>
      </c>
      <c r="O2521" t="s">
        <v>77</v>
      </c>
      <c r="P2521" t="s">
        <v>40</v>
      </c>
      <c r="Q2521">
        <v>4</v>
      </c>
      <c r="R2521" s="1">
        <v>44897</v>
      </c>
      <c r="S2521">
        <v>2</v>
      </c>
      <c r="T2521">
        <v>2</v>
      </c>
      <c r="U2521">
        <v>5</v>
      </c>
      <c r="V2521" s="1">
        <v>45138</v>
      </c>
      <c r="W2521" t="s">
        <v>62</v>
      </c>
      <c r="X2521" t="s">
        <v>42</v>
      </c>
      <c r="Y2521" t="s">
        <v>52</v>
      </c>
      <c r="Z2521">
        <v>5</v>
      </c>
      <c r="AA2521">
        <v>166.35</v>
      </c>
      <c r="AB2521">
        <v>61</v>
      </c>
      <c r="AC2521" t="str" cm="1">
        <f t="array" ref="AC2521">_xlfn.IFS(AB2521 &lt;=29, "Young Adult", AB2521 &lt;=44, "Adult", AB2521 &lt;=59, "Middle Age", AB2521 &gt; 59, "Old")</f>
        <v>Old</v>
      </c>
      <c r="AD2521">
        <f t="shared" ca="1" si="78"/>
        <v>2</v>
      </c>
      <c r="AE2521" t="str" cm="1">
        <f t="array" ref="AE2521">_xlfn.IFS(S2521 &lt; 3, "Low", S2521 &lt;= 4, "Medium", S2521 &gt; 4, "High")</f>
        <v>Low</v>
      </c>
      <c r="AF2521" t="str" cm="1">
        <f t="array" ref="AF2521">_xlfn.IFS(T2521 &lt; 3, "Unsatisfied", T2521 &lt;= 4, "Neutral", T2521 &gt; 4, "Satisfied" )</f>
        <v>Unsatisfied</v>
      </c>
      <c r="AG2521" t="str" cm="1">
        <f t="array" ref="AG2521">_xlfn.IFS(Q2521 &lt; 3, "Needs Improvement", Q2521 &lt;= 4, "Good", Q2521 &gt; 4, "Excellent" )</f>
        <v>Good</v>
      </c>
      <c r="AH2521" t="str">
        <f t="shared" si="79"/>
        <v>Needs Improvement</v>
      </c>
    </row>
    <row r="2522" spans="1:34" x14ac:dyDescent="0.35">
      <c r="A2522">
        <v>3065</v>
      </c>
      <c r="B2522" s="1">
        <v>44307</v>
      </c>
      <c r="C2522" t="s">
        <v>28</v>
      </c>
      <c r="D2522" t="s">
        <v>44</v>
      </c>
      <c r="E2522" t="s">
        <v>30</v>
      </c>
      <c r="F2522" t="s">
        <v>46</v>
      </c>
      <c r="G2522" t="s">
        <v>45</v>
      </c>
      <c r="H2522" t="s">
        <v>33</v>
      </c>
      <c r="I2522" t="s">
        <v>34</v>
      </c>
      <c r="J2522" t="s">
        <v>70</v>
      </c>
      <c r="K2522" s="1">
        <v>28040</v>
      </c>
      <c r="L2522" t="s">
        <v>36</v>
      </c>
      <c r="M2522" t="s">
        <v>37</v>
      </c>
      <c r="N2522" t="s">
        <v>72</v>
      </c>
      <c r="O2522" t="s">
        <v>77</v>
      </c>
      <c r="P2522" t="s">
        <v>40</v>
      </c>
      <c r="Q2522">
        <v>4</v>
      </c>
      <c r="R2522" s="1">
        <v>44896</v>
      </c>
      <c r="S2522">
        <v>3</v>
      </c>
      <c r="T2522">
        <v>1</v>
      </c>
      <c r="U2522">
        <v>2</v>
      </c>
      <c r="V2522" s="1">
        <v>45088</v>
      </c>
      <c r="W2522" t="s">
        <v>62</v>
      </c>
      <c r="X2522" t="s">
        <v>42</v>
      </c>
      <c r="Y2522" t="s">
        <v>52</v>
      </c>
      <c r="Z2522">
        <v>1</v>
      </c>
      <c r="AA2522">
        <v>997.24</v>
      </c>
      <c r="AB2522">
        <v>45</v>
      </c>
      <c r="AC2522" t="str" cm="1">
        <f t="array" ref="AC2522">_xlfn.IFS(AB2522 &lt;=29, "Young Adult", AB2522 &lt;=44, "Adult", AB2522 &lt;=59, "Middle Age", AB2522 &gt; 59, "Old")</f>
        <v>Middle Age</v>
      </c>
      <c r="AD2522">
        <f t="shared" ca="1" si="78"/>
        <v>5</v>
      </c>
      <c r="AE2522" t="str" cm="1">
        <f t="array" ref="AE2522">_xlfn.IFS(S2522 &lt; 3, "Low", S2522 &lt;= 4, "Medium", S2522 &gt; 4, "High")</f>
        <v>Medium</v>
      </c>
      <c r="AF2522" t="str" cm="1">
        <f t="array" ref="AF2522">_xlfn.IFS(T2522 &lt; 3, "Unsatisfied", T2522 &lt;= 4, "Neutral", T2522 &gt; 4, "Satisfied" )</f>
        <v>Unsatisfied</v>
      </c>
      <c r="AG2522" t="str" cm="1">
        <f t="array" ref="AG2522">_xlfn.IFS(Q2522 &lt; 3, "Needs Improvement", Q2522 &lt;= 4, "Good", Q2522 &gt; 4, "Excellent" )</f>
        <v>Good</v>
      </c>
      <c r="AH2522" t="str">
        <f t="shared" si="79"/>
        <v>Needs Improvement</v>
      </c>
    </row>
    <row r="2523" spans="1:34" x14ac:dyDescent="0.35">
      <c r="A2523">
        <v>3066</v>
      </c>
      <c r="B2523" s="1">
        <v>44770</v>
      </c>
      <c r="C2523" t="s">
        <v>28</v>
      </c>
      <c r="D2523" t="s">
        <v>87</v>
      </c>
      <c r="E2523" t="s">
        <v>30</v>
      </c>
      <c r="F2523" t="s">
        <v>55</v>
      </c>
      <c r="G2523" t="s">
        <v>56</v>
      </c>
      <c r="H2523" t="s">
        <v>55</v>
      </c>
      <c r="I2523" t="s">
        <v>34</v>
      </c>
      <c r="J2523" t="s">
        <v>70</v>
      </c>
      <c r="K2523" s="1">
        <v>24574</v>
      </c>
      <c r="L2523" t="s">
        <v>36</v>
      </c>
      <c r="M2523" t="s">
        <v>48</v>
      </c>
      <c r="N2523" t="s">
        <v>49</v>
      </c>
      <c r="O2523" t="s">
        <v>77</v>
      </c>
      <c r="P2523" t="s">
        <v>40</v>
      </c>
      <c r="Q2523">
        <v>1</v>
      </c>
      <c r="R2523" s="1">
        <v>44899</v>
      </c>
      <c r="S2523">
        <v>5</v>
      </c>
      <c r="T2523">
        <v>4</v>
      </c>
      <c r="U2523">
        <v>1</v>
      </c>
      <c r="V2523" s="1">
        <v>44852</v>
      </c>
      <c r="W2523" t="s">
        <v>92</v>
      </c>
      <c r="X2523" t="s">
        <v>51</v>
      </c>
      <c r="Y2523" t="s">
        <v>43</v>
      </c>
      <c r="Z2523">
        <v>3</v>
      </c>
      <c r="AA2523">
        <v>258.73</v>
      </c>
      <c r="AB2523">
        <v>55</v>
      </c>
      <c r="AC2523" t="str" cm="1">
        <f t="array" ref="AC2523">_xlfn.IFS(AB2523 &lt;=29, "Young Adult", AB2523 &lt;=44, "Adult", AB2523 &lt;=59, "Middle Age", AB2523 &gt; 59, "Old")</f>
        <v>Middle Age</v>
      </c>
      <c r="AD2523">
        <f t="shared" ca="1" si="78"/>
        <v>3</v>
      </c>
      <c r="AE2523" t="str" cm="1">
        <f t="array" ref="AE2523">_xlfn.IFS(S2523 &lt; 3, "Low", S2523 &lt;= 4, "Medium", S2523 &gt; 4, "High")</f>
        <v>High</v>
      </c>
      <c r="AF2523" t="str" cm="1">
        <f t="array" ref="AF2523">_xlfn.IFS(T2523 &lt; 3, "Unsatisfied", T2523 &lt;= 4, "Neutral", T2523 &gt; 4, "Satisfied" )</f>
        <v>Neutral</v>
      </c>
      <c r="AG2523" t="str" cm="1">
        <f t="array" ref="AG2523">_xlfn.IFS(Q2523 &lt; 3, "Needs Improvement", Q2523 &lt;= 4, "Good", Q2523 &gt; 4, "Excellent" )</f>
        <v>Needs Improvement</v>
      </c>
      <c r="AH2523" t="str">
        <f t="shared" si="79"/>
        <v>Needs Improvement</v>
      </c>
    </row>
    <row r="2524" spans="1:34" x14ac:dyDescent="0.35">
      <c r="A2524">
        <v>3067</v>
      </c>
      <c r="B2524" s="1">
        <v>43774</v>
      </c>
      <c r="C2524" t="s">
        <v>28</v>
      </c>
      <c r="D2524" t="s">
        <v>64</v>
      </c>
      <c r="E2524" t="s">
        <v>30</v>
      </c>
      <c r="F2524" t="s">
        <v>46</v>
      </c>
      <c r="G2524" t="s">
        <v>56</v>
      </c>
      <c r="H2524" t="s">
        <v>46</v>
      </c>
      <c r="I2524" t="s">
        <v>34</v>
      </c>
      <c r="J2524" t="s">
        <v>70</v>
      </c>
      <c r="K2524" s="1">
        <v>30031</v>
      </c>
      <c r="L2524" t="s">
        <v>36</v>
      </c>
      <c r="M2524" t="s">
        <v>48</v>
      </c>
      <c r="N2524" t="s">
        <v>49</v>
      </c>
      <c r="O2524" t="s">
        <v>61</v>
      </c>
      <c r="P2524" t="s">
        <v>40</v>
      </c>
      <c r="Q2524">
        <v>4</v>
      </c>
      <c r="R2524" s="1">
        <v>44921</v>
      </c>
      <c r="S2524">
        <v>3</v>
      </c>
      <c r="T2524">
        <v>1</v>
      </c>
      <c r="U2524">
        <v>2</v>
      </c>
      <c r="V2524" s="1">
        <v>44805</v>
      </c>
      <c r="W2524" t="s">
        <v>92</v>
      </c>
      <c r="X2524" t="s">
        <v>51</v>
      </c>
      <c r="Y2524" t="s">
        <v>63</v>
      </c>
      <c r="Z2524">
        <v>1</v>
      </c>
      <c r="AA2524">
        <v>483.26</v>
      </c>
      <c r="AB2524">
        <v>37</v>
      </c>
      <c r="AC2524" t="str" cm="1">
        <f t="array" ref="AC2524">_xlfn.IFS(AB2524 &lt;=29, "Young Adult", AB2524 &lt;=44, "Adult", AB2524 &lt;=59, "Middle Age", AB2524 &gt; 59, "Old")</f>
        <v>Adult</v>
      </c>
      <c r="AD2524">
        <f t="shared" ca="1" si="78"/>
        <v>6</v>
      </c>
      <c r="AE2524" t="str" cm="1">
        <f t="array" ref="AE2524">_xlfn.IFS(S2524 &lt; 3, "Low", S2524 &lt;= 4, "Medium", S2524 &gt; 4, "High")</f>
        <v>Medium</v>
      </c>
      <c r="AF2524" t="str" cm="1">
        <f t="array" ref="AF2524">_xlfn.IFS(T2524 &lt; 3, "Unsatisfied", T2524 &lt;= 4, "Neutral", T2524 &gt; 4, "Satisfied" )</f>
        <v>Unsatisfied</v>
      </c>
      <c r="AG2524" t="str" cm="1">
        <f t="array" ref="AG2524">_xlfn.IFS(Q2524 &lt; 3, "Needs Improvement", Q2524 &lt;= 4, "Good", Q2524 &gt; 4, "Excellent" )</f>
        <v>Good</v>
      </c>
      <c r="AH2524" t="str">
        <f t="shared" si="79"/>
        <v>Effective</v>
      </c>
    </row>
    <row r="2525" spans="1:34" x14ac:dyDescent="0.35">
      <c r="A2525">
        <v>3068</v>
      </c>
      <c r="B2525" s="1">
        <v>44703</v>
      </c>
      <c r="C2525" t="s">
        <v>28</v>
      </c>
      <c r="D2525" t="s">
        <v>94</v>
      </c>
      <c r="E2525" t="s">
        <v>108</v>
      </c>
      <c r="F2525" t="s">
        <v>55</v>
      </c>
      <c r="G2525" t="s">
        <v>45</v>
      </c>
      <c r="H2525" t="s">
        <v>33</v>
      </c>
      <c r="I2525" t="s">
        <v>34</v>
      </c>
      <c r="J2525" t="s">
        <v>35</v>
      </c>
      <c r="K2525" s="1">
        <v>17289</v>
      </c>
      <c r="L2525" t="s">
        <v>36</v>
      </c>
      <c r="M2525" t="s">
        <v>48</v>
      </c>
      <c r="N2525" t="s">
        <v>84</v>
      </c>
      <c r="O2525" t="s">
        <v>61</v>
      </c>
      <c r="P2525" t="s">
        <v>40</v>
      </c>
      <c r="Q2525">
        <v>5</v>
      </c>
      <c r="R2525" s="1">
        <v>45058</v>
      </c>
      <c r="S2525">
        <v>3</v>
      </c>
      <c r="T2525">
        <v>2</v>
      </c>
      <c r="U2525">
        <v>1</v>
      </c>
      <c r="V2525" s="1">
        <v>44883</v>
      </c>
      <c r="W2525" t="s">
        <v>50</v>
      </c>
      <c r="X2525" t="s">
        <v>51</v>
      </c>
      <c r="Y2525" t="s">
        <v>63</v>
      </c>
      <c r="Z2525">
        <v>3</v>
      </c>
      <c r="AA2525">
        <v>261.81</v>
      </c>
      <c r="AB2525">
        <v>75</v>
      </c>
      <c r="AC2525" t="str" cm="1">
        <f t="array" ref="AC2525">_xlfn.IFS(AB2525 &lt;=29, "Young Adult", AB2525 &lt;=44, "Adult", AB2525 &lt;=59, "Middle Age", AB2525 &gt; 59, "Old")</f>
        <v>Old</v>
      </c>
      <c r="AD2525">
        <f t="shared" ca="1" si="78"/>
        <v>4</v>
      </c>
      <c r="AE2525" t="str" cm="1">
        <f t="array" ref="AE2525">_xlfn.IFS(S2525 &lt; 3, "Low", S2525 &lt;= 4, "Medium", S2525 &gt; 4, "High")</f>
        <v>Medium</v>
      </c>
      <c r="AF2525" t="str" cm="1">
        <f t="array" ref="AF2525">_xlfn.IFS(T2525 &lt; 3, "Unsatisfied", T2525 &lt;= 4, "Neutral", T2525 &gt; 4, "Satisfied" )</f>
        <v>Unsatisfied</v>
      </c>
      <c r="AG2525" t="str" cm="1">
        <f t="array" ref="AG2525">_xlfn.IFS(Q2525 &lt; 3, "Needs Improvement", Q2525 &lt;= 4, "Good", Q2525 &gt; 4, "Excellent" )</f>
        <v>Excellent</v>
      </c>
      <c r="AH2525" t="str">
        <f t="shared" si="79"/>
        <v>Effective</v>
      </c>
    </row>
    <row r="2526" spans="1:34" x14ac:dyDescent="0.35">
      <c r="A2526">
        <v>3069</v>
      </c>
      <c r="B2526" s="1">
        <v>43757</v>
      </c>
      <c r="C2526" t="s">
        <v>106</v>
      </c>
      <c r="D2526" t="s">
        <v>74</v>
      </c>
      <c r="E2526" t="s">
        <v>30</v>
      </c>
      <c r="F2526" t="s">
        <v>55</v>
      </c>
      <c r="G2526" t="s">
        <v>45</v>
      </c>
      <c r="H2526" t="s">
        <v>33</v>
      </c>
      <c r="I2526" t="s">
        <v>34</v>
      </c>
      <c r="J2526" t="s">
        <v>65</v>
      </c>
      <c r="K2526" s="1">
        <v>36205</v>
      </c>
      <c r="L2526" t="s">
        <v>36</v>
      </c>
      <c r="M2526" t="s">
        <v>37</v>
      </c>
      <c r="N2526" t="s">
        <v>38</v>
      </c>
      <c r="O2526" t="s">
        <v>67</v>
      </c>
      <c r="P2526" t="s">
        <v>40</v>
      </c>
      <c r="Q2526">
        <v>4</v>
      </c>
      <c r="R2526" s="1">
        <v>45060</v>
      </c>
      <c r="S2526">
        <v>1</v>
      </c>
      <c r="T2526">
        <v>2</v>
      </c>
      <c r="U2526">
        <v>3</v>
      </c>
      <c r="V2526" s="1">
        <v>45056</v>
      </c>
      <c r="W2526" t="s">
        <v>68</v>
      </c>
      <c r="X2526" t="s">
        <v>51</v>
      </c>
      <c r="Y2526" t="s">
        <v>52</v>
      </c>
      <c r="Z2526">
        <v>1</v>
      </c>
      <c r="AA2526">
        <v>767.33</v>
      </c>
      <c r="AB2526">
        <v>20</v>
      </c>
      <c r="AC2526" t="str" cm="1">
        <f t="array" ref="AC2526">_xlfn.IFS(AB2526 &lt;=29, "Young Adult", AB2526 &lt;=44, "Adult", AB2526 &lt;=59, "Middle Age", AB2526 &gt; 59, "Old")</f>
        <v>Young Adult</v>
      </c>
      <c r="AD2526">
        <f t="shared" ca="1" si="78"/>
        <v>6</v>
      </c>
      <c r="AE2526" t="str" cm="1">
        <f t="array" ref="AE2526">_xlfn.IFS(S2526 &lt; 3, "Low", S2526 &lt;= 4, "Medium", S2526 &gt; 4, "High")</f>
        <v>Low</v>
      </c>
      <c r="AF2526" t="str" cm="1">
        <f t="array" ref="AF2526">_xlfn.IFS(T2526 &lt; 3, "Unsatisfied", T2526 &lt;= 4, "Neutral", T2526 &gt; 4, "Satisfied" )</f>
        <v>Unsatisfied</v>
      </c>
      <c r="AG2526" t="str" cm="1">
        <f t="array" ref="AG2526">_xlfn.IFS(Q2526 &lt; 3, "Needs Improvement", Q2526 &lt;= 4, "Good", Q2526 &gt; 4, "Excellent" )</f>
        <v>Good</v>
      </c>
      <c r="AH2526" t="str">
        <f t="shared" si="79"/>
        <v>Needs Improvement</v>
      </c>
    </row>
    <row r="2527" spans="1:34" x14ac:dyDescent="0.35">
      <c r="A2527">
        <v>3070</v>
      </c>
      <c r="B2527" s="1">
        <v>43824</v>
      </c>
      <c r="C2527" t="s">
        <v>106</v>
      </c>
      <c r="D2527" t="s">
        <v>69</v>
      </c>
      <c r="E2527" t="s">
        <v>30</v>
      </c>
      <c r="F2527" t="s">
        <v>55</v>
      </c>
      <c r="G2527" t="s">
        <v>32</v>
      </c>
      <c r="H2527" t="s">
        <v>33</v>
      </c>
      <c r="I2527" t="s">
        <v>34</v>
      </c>
      <c r="J2527" t="s">
        <v>101</v>
      </c>
      <c r="K2527" s="1">
        <v>26424</v>
      </c>
      <c r="L2527" t="s">
        <v>36</v>
      </c>
      <c r="M2527" t="s">
        <v>37</v>
      </c>
      <c r="N2527" t="s">
        <v>38</v>
      </c>
      <c r="O2527" t="s">
        <v>77</v>
      </c>
      <c r="P2527" t="s">
        <v>40</v>
      </c>
      <c r="Q2527">
        <v>1</v>
      </c>
      <c r="R2527" s="1">
        <v>45031</v>
      </c>
      <c r="S2527">
        <v>1</v>
      </c>
      <c r="T2527">
        <v>5</v>
      </c>
      <c r="U2527">
        <v>4</v>
      </c>
      <c r="V2527" s="1">
        <v>44900</v>
      </c>
      <c r="W2527" t="s">
        <v>92</v>
      </c>
      <c r="X2527" t="s">
        <v>51</v>
      </c>
      <c r="Y2527" t="s">
        <v>43</v>
      </c>
      <c r="Z2527">
        <v>5</v>
      </c>
      <c r="AA2527">
        <v>848.76</v>
      </c>
      <c r="AB2527">
        <v>47</v>
      </c>
      <c r="AC2527" t="str" cm="1">
        <f t="array" ref="AC2527">_xlfn.IFS(AB2527 &lt;=29, "Young Adult", AB2527 &lt;=44, "Adult", AB2527 &lt;=59, "Middle Age", AB2527 &gt; 59, "Old")</f>
        <v>Middle Age</v>
      </c>
      <c r="AD2527">
        <f t="shared" ca="1" si="78"/>
        <v>6</v>
      </c>
      <c r="AE2527" t="str" cm="1">
        <f t="array" ref="AE2527">_xlfn.IFS(S2527 &lt; 3, "Low", S2527 &lt;= 4, "Medium", S2527 &gt; 4, "High")</f>
        <v>Low</v>
      </c>
      <c r="AF2527" t="str" cm="1">
        <f t="array" ref="AF2527">_xlfn.IFS(T2527 &lt; 3, "Unsatisfied", T2527 &lt;= 4, "Neutral", T2527 &gt; 4, "Satisfied" )</f>
        <v>Satisfied</v>
      </c>
      <c r="AG2527" t="str" cm="1">
        <f t="array" ref="AG2527">_xlfn.IFS(Q2527 &lt; 3, "Needs Improvement", Q2527 &lt;= 4, "Good", Q2527 &gt; 4, "Excellent" )</f>
        <v>Needs Improvement</v>
      </c>
      <c r="AH2527" t="str">
        <f t="shared" si="79"/>
        <v>Needs Improvement</v>
      </c>
    </row>
    <row r="2528" spans="1:34" x14ac:dyDescent="0.35">
      <c r="A2528">
        <v>3071</v>
      </c>
      <c r="B2528" s="1">
        <v>44869</v>
      </c>
      <c r="C2528" t="s">
        <v>106</v>
      </c>
      <c r="D2528" t="s">
        <v>29</v>
      </c>
      <c r="E2528" t="s">
        <v>30</v>
      </c>
      <c r="F2528" t="s">
        <v>55</v>
      </c>
      <c r="G2528" t="s">
        <v>56</v>
      </c>
      <c r="H2528" t="s">
        <v>46</v>
      </c>
      <c r="I2528" t="s">
        <v>34</v>
      </c>
      <c r="J2528" t="s">
        <v>65</v>
      </c>
      <c r="K2528" s="1">
        <v>20480</v>
      </c>
      <c r="L2528" t="s">
        <v>36</v>
      </c>
      <c r="M2528" t="s">
        <v>37</v>
      </c>
      <c r="N2528" t="s">
        <v>72</v>
      </c>
      <c r="O2528" t="s">
        <v>67</v>
      </c>
      <c r="P2528" t="s">
        <v>40</v>
      </c>
      <c r="Q2528">
        <v>2</v>
      </c>
      <c r="R2528" s="1">
        <v>44823</v>
      </c>
      <c r="S2528">
        <v>1</v>
      </c>
      <c r="T2528">
        <v>4</v>
      </c>
      <c r="U2528">
        <v>2</v>
      </c>
      <c r="V2528" s="1">
        <v>45076</v>
      </c>
      <c r="W2528" t="s">
        <v>62</v>
      </c>
      <c r="X2528" t="s">
        <v>51</v>
      </c>
      <c r="Y2528" t="s">
        <v>52</v>
      </c>
      <c r="Z2528">
        <v>4</v>
      </c>
      <c r="AA2528">
        <v>647.01</v>
      </c>
      <c r="AB2528">
        <v>66</v>
      </c>
      <c r="AC2528" t="str" cm="1">
        <f t="array" ref="AC2528">_xlfn.IFS(AB2528 &lt;=29, "Young Adult", AB2528 &lt;=44, "Adult", AB2528 &lt;=59, "Middle Age", AB2528 &gt; 59, "Old")</f>
        <v>Old</v>
      </c>
      <c r="AD2528">
        <f t="shared" ca="1" si="78"/>
        <v>3</v>
      </c>
      <c r="AE2528" t="str" cm="1">
        <f t="array" ref="AE2528">_xlfn.IFS(S2528 &lt; 3, "Low", S2528 &lt;= 4, "Medium", S2528 &gt; 4, "High")</f>
        <v>Low</v>
      </c>
      <c r="AF2528" t="str" cm="1">
        <f t="array" ref="AF2528">_xlfn.IFS(T2528 &lt; 3, "Unsatisfied", T2528 &lt;= 4, "Neutral", T2528 &gt; 4, "Satisfied" )</f>
        <v>Neutral</v>
      </c>
      <c r="AG2528" t="str" cm="1">
        <f t="array" ref="AG2528">_xlfn.IFS(Q2528 &lt; 3, "Needs Improvement", Q2528 &lt;= 4, "Good", Q2528 &gt; 4, "Excellent" )</f>
        <v>Needs Improvement</v>
      </c>
      <c r="AH2528" t="str">
        <f t="shared" si="79"/>
        <v>Needs Improvement</v>
      </c>
    </row>
    <row r="2529" spans="1:34" x14ac:dyDescent="0.35">
      <c r="A2529">
        <v>3072</v>
      </c>
      <c r="B2529" s="1">
        <v>45042</v>
      </c>
      <c r="C2529" t="s">
        <v>106</v>
      </c>
      <c r="D2529" t="s">
        <v>44</v>
      </c>
      <c r="E2529" t="s">
        <v>30</v>
      </c>
      <c r="F2529" t="s">
        <v>55</v>
      </c>
      <c r="G2529" t="s">
        <v>56</v>
      </c>
      <c r="H2529" t="s">
        <v>46</v>
      </c>
      <c r="I2529" t="s">
        <v>34</v>
      </c>
      <c r="J2529" t="s">
        <v>103</v>
      </c>
      <c r="K2529" s="1">
        <v>31458</v>
      </c>
      <c r="L2529" t="s">
        <v>36</v>
      </c>
      <c r="M2529" t="s">
        <v>37</v>
      </c>
      <c r="N2529" t="s">
        <v>84</v>
      </c>
      <c r="O2529" t="s">
        <v>77</v>
      </c>
      <c r="P2529" t="s">
        <v>40</v>
      </c>
      <c r="Q2529">
        <v>1</v>
      </c>
      <c r="R2529" s="1">
        <v>44866</v>
      </c>
      <c r="S2529">
        <v>2</v>
      </c>
      <c r="T2529">
        <v>4</v>
      </c>
      <c r="U2529">
        <v>1</v>
      </c>
      <c r="V2529" s="1">
        <v>44945</v>
      </c>
      <c r="W2529" t="s">
        <v>62</v>
      </c>
      <c r="X2529" t="s">
        <v>42</v>
      </c>
      <c r="Y2529" t="s">
        <v>43</v>
      </c>
      <c r="Z2529">
        <v>1</v>
      </c>
      <c r="AA2529">
        <v>230.6</v>
      </c>
      <c r="AB2529">
        <v>37</v>
      </c>
      <c r="AC2529" t="str" cm="1">
        <f t="array" ref="AC2529">_xlfn.IFS(AB2529 &lt;=29, "Young Adult", AB2529 &lt;=44, "Adult", AB2529 &lt;=59, "Middle Age", AB2529 &gt; 59, "Old")</f>
        <v>Adult</v>
      </c>
      <c r="AD2529">
        <f t="shared" ca="1" si="78"/>
        <v>3</v>
      </c>
      <c r="AE2529" t="str" cm="1">
        <f t="array" ref="AE2529">_xlfn.IFS(S2529 &lt; 3, "Low", S2529 &lt;= 4, "Medium", S2529 &gt; 4, "High")</f>
        <v>Low</v>
      </c>
      <c r="AF2529" t="str" cm="1">
        <f t="array" ref="AF2529">_xlfn.IFS(T2529 &lt; 3, "Unsatisfied", T2529 &lt;= 4, "Neutral", T2529 &gt; 4, "Satisfied" )</f>
        <v>Neutral</v>
      </c>
      <c r="AG2529" t="str" cm="1">
        <f t="array" ref="AG2529">_xlfn.IFS(Q2529 &lt; 3, "Needs Improvement", Q2529 &lt;= 4, "Good", Q2529 &gt; 4, "Excellent" )</f>
        <v>Needs Improvement</v>
      </c>
      <c r="AH2529" t="str">
        <f t="shared" si="79"/>
        <v>Needs Improvement</v>
      </c>
    </row>
    <row r="2530" spans="1:34" x14ac:dyDescent="0.35">
      <c r="A2530">
        <v>3073</v>
      </c>
      <c r="B2530" s="1">
        <v>44860</v>
      </c>
      <c r="C2530" t="s">
        <v>106</v>
      </c>
      <c r="D2530" t="s">
        <v>87</v>
      </c>
      <c r="E2530" t="s">
        <v>108</v>
      </c>
      <c r="F2530" t="s">
        <v>31</v>
      </c>
      <c r="G2530" t="s">
        <v>45</v>
      </c>
      <c r="H2530" t="s">
        <v>46</v>
      </c>
      <c r="I2530" t="s">
        <v>34</v>
      </c>
      <c r="J2530" t="s">
        <v>65</v>
      </c>
      <c r="K2530" s="1">
        <v>31893</v>
      </c>
      <c r="L2530" t="s">
        <v>36</v>
      </c>
      <c r="M2530" t="s">
        <v>37</v>
      </c>
      <c r="N2530" t="s">
        <v>72</v>
      </c>
      <c r="O2530" t="s">
        <v>61</v>
      </c>
      <c r="P2530" t="s">
        <v>40</v>
      </c>
      <c r="Q2530">
        <v>4</v>
      </c>
      <c r="R2530" s="1">
        <v>44929</v>
      </c>
      <c r="S2530">
        <v>2</v>
      </c>
      <c r="T2530">
        <v>3</v>
      </c>
      <c r="U2530">
        <v>5</v>
      </c>
      <c r="V2530" s="1">
        <v>44954</v>
      </c>
      <c r="W2530" t="s">
        <v>50</v>
      </c>
      <c r="X2530" t="s">
        <v>42</v>
      </c>
      <c r="Y2530" t="s">
        <v>63</v>
      </c>
      <c r="Z2530">
        <v>1</v>
      </c>
      <c r="AA2530">
        <v>681.4</v>
      </c>
      <c r="AB2530">
        <v>35</v>
      </c>
      <c r="AC2530" t="str" cm="1">
        <f t="array" ref="AC2530">_xlfn.IFS(AB2530 &lt;=29, "Young Adult", AB2530 &lt;=44, "Adult", AB2530 &lt;=59, "Middle Age", AB2530 &gt; 59, "Old")</f>
        <v>Adult</v>
      </c>
      <c r="AD2530">
        <f t="shared" ca="1" si="78"/>
        <v>3</v>
      </c>
      <c r="AE2530" t="str" cm="1">
        <f t="array" ref="AE2530">_xlfn.IFS(S2530 &lt; 3, "Low", S2530 &lt;= 4, "Medium", S2530 &gt; 4, "High")</f>
        <v>Low</v>
      </c>
      <c r="AF2530" t="str" cm="1">
        <f t="array" ref="AF2530">_xlfn.IFS(T2530 &lt; 3, "Unsatisfied", T2530 &lt;= 4, "Neutral", T2530 &gt; 4, "Satisfied" )</f>
        <v>Neutral</v>
      </c>
      <c r="AG2530" t="str" cm="1">
        <f t="array" ref="AG2530">_xlfn.IFS(Q2530 &lt; 3, "Needs Improvement", Q2530 &lt;= 4, "Good", Q2530 &gt; 4, "Excellent" )</f>
        <v>Good</v>
      </c>
      <c r="AH2530" t="str">
        <f t="shared" si="79"/>
        <v>Effective</v>
      </c>
    </row>
    <row r="2531" spans="1:34" x14ac:dyDescent="0.35">
      <c r="A2531">
        <v>3074</v>
      </c>
      <c r="B2531" s="1">
        <v>44026</v>
      </c>
      <c r="C2531" t="s">
        <v>106</v>
      </c>
      <c r="D2531" t="s">
        <v>81</v>
      </c>
      <c r="E2531" t="s">
        <v>108</v>
      </c>
      <c r="F2531" t="s">
        <v>31</v>
      </c>
      <c r="G2531" t="s">
        <v>45</v>
      </c>
      <c r="H2531" t="s">
        <v>55</v>
      </c>
      <c r="I2531" t="s">
        <v>34</v>
      </c>
      <c r="J2531" t="s">
        <v>89</v>
      </c>
      <c r="K2531" s="1">
        <v>23288</v>
      </c>
      <c r="L2531" t="s">
        <v>36</v>
      </c>
      <c r="M2531" t="s">
        <v>37</v>
      </c>
      <c r="N2531" t="s">
        <v>49</v>
      </c>
      <c r="O2531" t="s">
        <v>61</v>
      </c>
      <c r="P2531" t="s">
        <v>40</v>
      </c>
      <c r="Q2531">
        <v>1</v>
      </c>
      <c r="R2531" s="1">
        <v>44857</v>
      </c>
      <c r="S2531">
        <v>1</v>
      </c>
      <c r="T2531">
        <v>3</v>
      </c>
      <c r="U2531">
        <v>2</v>
      </c>
      <c r="V2531" s="1">
        <v>45110</v>
      </c>
      <c r="W2531" t="s">
        <v>41</v>
      </c>
      <c r="X2531" t="s">
        <v>42</v>
      </c>
      <c r="Y2531" t="s">
        <v>73</v>
      </c>
      <c r="Z2531">
        <v>1</v>
      </c>
      <c r="AA2531">
        <v>356.98</v>
      </c>
      <c r="AB2531">
        <v>57</v>
      </c>
      <c r="AC2531" t="str" cm="1">
        <f t="array" ref="AC2531">_xlfn.IFS(AB2531 &lt;=29, "Young Adult", AB2531 &lt;=44, "Adult", AB2531 &lt;=59, "Middle Age", AB2531 &gt; 59, "Old")</f>
        <v>Middle Age</v>
      </c>
      <c r="AD2531">
        <f t="shared" ca="1" si="78"/>
        <v>5</v>
      </c>
      <c r="AE2531" t="str" cm="1">
        <f t="array" ref="AE2531">_xlfn.IFS(S2531 &lt; 3, "Low", S2531 &lt;= 4, "Medium", S2531 &gt; 4, "High")</f>
        <v>Low</v>
      </c>
      <c r="AF2531" t="str" cm="1">
        <f t="array" ref="AF2531">_xlfn.IFS(T2531 &lt; 3, "Unsatisfied", T2531 &lt;= 4, "Neutral", T2531 &gt; 4, "Satisfied" )</f>
        <v>Neutral</v>
      </c>
      <c r="AG2531" t="str" cm="1">
        <f t="array" ref="AG2531">_xlfn.IFS(Q2531 &lt; 3, "Needs Improvement", Q2531 &lt;= 4, "Good", Q2531 &gt; 4, "Excellent" )</f>
        <v>Needs Improvement</v>
      </c>
      <c r="AH2531" t="str">
        <f t="shared" si="79"/>
        <v>Needs Improvement</v>
      </c>
    </row>
    <row r="2532" spans="1:34" x14ac:dyDescent="0.35">
      <c r="A2532">
        <v>3075</v>
      </c>
      <c r="B2532" s="1">
        <v>44997</v>
      </c>
      <c r="C2532" t="s">
        <v>106</v>
      </c>
      <c r="D2532" t="s">
        <v>54</v>
      </c>
      <c r="E2532" t="s">
        <v>30</v>
      </c>
      <c r="F2532" t="s">
        <v>55</v>
      </c>
      <c r="G2532" t="s">
        <v>56</v>
      </c>
      <c r="H2532" t="s">
        <v>46</v>
      </c>
      <c r="I2532" t="s">
        <v>34</v>
      </c>
      <c r="J2532" t="s">
        <v>97</v>
      </c>
      <c r="K2532" s="1">
        <v>25212</v>
      </c>
      <c r="L2532" t="s">
        <v>36</v>
      </c>
      <c r="M2532" t="s">
        <v>37</v>
      </c>
      <c r="N2532" t="s">
        <v>60</v>
      </c>
      <c r="O2532" t="s">
        <v>61</v>
      </c>
      <c r="P2532" t="s">
        <v>40</v>
      </c>
      <c r="Q2532">
        <v>5</v>
      </c>
      <c r="R2532" s="1">
        <v>45127</v>
      </c>
      <c r="S2532">
        <v>5</v>
      </c>
      <c r="T2532">
        <v>3</v>
      </c>
      <c r="U2532">
        <v>1</v>
      </c>
      <c r="V2532" s="1">
        <v>44977</v>
      </c>
      <c r="W2532" t="s">
        <v>41</v>
      </c>
      <c r="X2532" t="s">
        <v>51</v>
      </c>
      <c r="Y2532" t="s">
        <v>63</v>
      </c>
      <c r="Z2532">
        <v>4</v>
      </c>
      <c r="AA2532">
        <v>602.12</v>
      </c>
      <c r="AB2532">
        <v>54</v>
      </c>
      <c r="AC2532" t="str" cm="1">
        <f t="array" ref="AC2532">_xlfn.IFS(AB2532 &lt;=29, "Young Adult", AB2532 &lt;=44, "Adult", AB2532 &lt;=59, "Middle Age", AB2532 &gt; 59, "Old")</f>
        <v>Middle Age</v>
      </c>
      <c r="AD2532">
        <f t="shared" ca="1" si="78"/>
        <v>3</v>
      </c>
      <c r="AE2532" t="str" cm="1">
        <f t="array" ref="AE2532">_xlfn.IFS(S2532 &lt; 3, "Low", S2532 &lt;= 4, "Medium", S2532 &gt; 4, "High")</f>
        <v>High</v>
      </c>
      <c r="AF2532" t="str" cm="1">
        <f t="array" ref="AF2532">_xlfn.IFS(T2532 &lt; 3, "Unsatisfied", T2532 &lt;= 4, "Neutral", T2532 &gt; 4, "Satisfied" )</f>
        <v>Neutral</v>
      </c>
      <c r="AG2532" t="str" cm="1">
        <f t="array" ref="AG2532">_xlfn.IFS(Q2532 &lt; 3, "Needs Improvement", Q2532 &lt;= 4, "Good", Q2532 &gt; 4, "Excellent" )</f>
        <v>Excellent</v>
      </c>
      <c r="AH2532" t="str">
        <f t="shared" si="79"/>
        <v>Effective</v>
      </c>
    </row>
    <row r="2533" spans="1:34" x14ac:dyDescent="0.35">
      <c r="A2533">
        <v>3076</v>
      </c>
      <c r="B2533" s="1">
        <v>45042</v>
      </c>
      <c r="C2533" t="s">
        <v>106</v>
      </c>
      <c r="D2533" t="s">
        <v>94</v>
      </c>
      <c r="E2533" t="s">
        <v>30</v>
      </c>
      <c r="F2533" t="s">
        <v>46</v>
      </c>
      <c r="G2533" t="s">
        <v>32</v>
      </c>
      <c r="H2533" t="s">
        <v>55</v>
      </c>
      <c r="I2533" t="s">
        <v>34</v>
      </c>
      <c r="J2533" t="s">
        <v>65</v>
      </c>
      <c r="K2533" s="1">
        <v>35941</v>
      </c>
      <c r="L2533" t="s">
        <v>36</v>
      </c>
      <c r="M2533" t="s">
        <v>48</v>
      </c>
      <c r="N2533" t="s">
        <v>38</v>
      </c>
      <c r="O2533" t="s">
        <v>67</v>
      </c>
      <c r="P2533" t="s">
        <v>40</v>
      </c>
      <c r="Q2533">
        <v>5</v>
      </c>
      <c r="R2533" s="1">
        <v>44842</v>
      </c>
      <c r="S2533">
        <v>2</v>
      </c>
      <c r="T2533">
        <v>1</v>
      </c>
      <c r="U2533">
        <v>5</v>
      </c>
      <c r="V2533" s="1">
        <v>44879</v>
      </c>
      <c r="W2533" t="s">
        <v>92</v>
      </c>
      <c r="X2533" t="s">
        <v>51</v>
      </c>
      <c r="Y2533" t="s">
        <v>73</v>
      </c>
      <c r="Z2533">
        <v>5</v>
      </c>
      <c r="AA2533">
        <v>547.83000000000004</v>
      </c>
      <c r="AB2533">
        <v>25</v>
      </c>
      <c r="AC2533" t="str" cm="1">
        <f t="array" ref="AC2533">_xlfn.IFS(AB2533 &lt;=29, "Young Adult", AB2533 &lt;=44, "Adult", AB2533 &lt;=59, "Middle Age", AB2533 &gt; 59, "Old")</f>
        <v>Young Adult</v>
      </c>
      <c r="AD2533">
        <f t="shared" ca="1" si="78"/>
        <v>3</v>
      </c>
      <c r="AE2533" t="str" cm="1">
        <f t="array" ref="AE2533">_xlfn.IFS(S2533 &lt; 3, "Low", S2533 &lt;= 4, "Medium", S2533 &gt; 4, "High")</f>
        <v>Low</v>
      </c>
      <c r="AF2533" t="str" cm="1">
        <f t="array" ref="AF2533">_xlfn.IFS(T2533 &lt; 3, "Unsatisfied", T2533 &lt;= 4, "Neutral", T2533 &gt; 4, "Satisfied" )</f>
        <v>Unsatisfied</v>
      </c>
      <c r="AG2533" t="str" cm="1">
        <f t="array" ref="AG2533">_xlfn.IFS(Q2533 &lt; 3, "Needs Improvement", Q2533 &lt;= 4, "Good", Q2533 &gt; 4, "Excellent" )</f>
        <v>Excellent</v>
      </c>
      <c r="AH2533" t="str">
        <f t="shared" si="79"/>
        <v>Highly Effective</v>
      </c>
    </row>
    <row r="2534" spans="1:34" x14ac:dyDescent="0.35">
      <c r="A2534">
        <v>3077</v>
      </c>
      <c r="B2534" s="1">
        <v>44821</v>
      </c>
      <c r="C2534" t="s">
        <v>28</v>
      </c>
      <c r="D2534" t="s">
        <v>29</v>
      </c>
      <c r="E2534" t="s">
        <v>30</v>
      </c>
      <c r="F2534" t="s">
        <v>31</v>
      </c>
      <c r="G2534" t="s">
        <v>45</v>
      </c>
      <c r="H2534" t="s">
        <v>33</v>
      </c>
      <c r="I2534" t="s">
        <v>34</v>
      </c>
      <c r="J2534" t="s">
        <v>65</v>
      </c>
      <c r="K2534" s="1">
        <v>21413</v>
      </c>
      <c r="L2534" t="s">
        <v>36</v>
      </c>
      <c r="M2534" t="s">
        <v>48</v>
      </c>
      <c r="N2534" t="s">
        <v>49</v>
      </c>
      <c r="O2534" t="s">
        <v>67</v>
      </c>
      <c r="P2534" t="s">
        <v>40</v>
      </c>
      <c r="Q2534">
        <v>1</v>
      </c>
      <c r="R2534" s="1">
        <v>45112</v>
      </c>
      <c r="S2534">
        <v>2</v>
      </c>
      <c r="T2534">
        <v>1</v>
      </c>
      <c r="U2534">
        <v>2</v>
      </c>
      <c r="V2534" s="1">
        <v>44865</v>
      </c>
      <c r="W2534" t="s">
        <v>62</v>
      </c>
      <c r="X2534" t="s">
        <v>51</v>
      </c>
      <c r="Y2534" t="s">
        <v>43</v>
      </c>
      <c r="Z2534">
        <v>3</v>
      </c>
      <c r="AA2534">
        <v>726.88</v>
      </c>
      <c r="AB2534">
        <v>64</v>
      </c>
      <c r="AC2534" t="str" cm="1">
        <f t="array" ref="AC2534">_xlfn.IFS(AB2534 &lt;=29, "Young Adult", AB2534 &lt;=44, "Adult", AB2534 &lt;=59, "Middle Age", AB2534 &gt; 59, "Old")</f>
        <v>Old</v>
      </c>
      <c r="AD2534">
        <f t="shared" ca="1" si="78"/>
        <v>3</v>
      </c>
      <c r="AE2534" t="str" cm="1">
        <f t="array" ref="AE2534">_xlfn.IFS(S2534 &lt; 3, "Low", S2534 &lt;= 4, "Medium", S2534 &gt; 4, "High")</f>
        <v>Low</v>
      </c>
      <c r="AF2534" t="str" cm="1">
        <f t="array" ref="AF2534">_xlfn.IFS(T2534 &lt; 3, "Unsatisfied", T2534 &lt;= 4, "Neutral", T2534 &gt; 4, "Satisfied" )</f>
        <v>Unsatisfied</v>
      </c>
      <c r="AG2534" t="str" cm="1">
        <f t="array" ref="AG2534">_xlfn.IFS(Q2534 &lt; 3, "Needs Improvement", Q2534 &lt;= 4, "Good", Q2534 &gt; 4, "Excellent" )</f>
        <v>Needs Improvement</v>
      </c>
      <c r="AH2534" t="str">
        <f t="shared" si="79"/>
        <v>Needs Improvement</v>
      </c>
    </row>
    <row r="2535" spans="1:34" x14ac:dyDescent="0.35">
      <c r="A2535">
        <v>3078</v>
      </c>
      <c r="B2535" s="1">
        <v>44204</v>
      </c>
      <c r="C2535" t="s">
        <v>28</v>
      </c>
      <c r="D2535" t="s">
        <v>85</v>
      </c>
      <c r="E2535" t="s">
        <v>30</v>
      </c>
      <c r="F2535" t="s">
        <v>31</v>
      </c>
      <c r="G2535" t="s">
        <v>56</v>
      </c>
      <c r="H2535" t="s">
        <v>46</v>
      </c>
      <c r="I2535" t="s">
        <v>34</v>
      </c>
      <c r="J2535" t="s">
        <v>65</v>
      </c>
      <c r="K2535" s="1">
        <v>22020</v>
      </c>
      <c r="L2535" t="s">
        <v>36</v>
      </c>
      <c r="M2535" t="s">
        <v>48</v>
      </c>
      <c r="N2535" t="s">
        <v>72</v>
      </c>
      <c r="O2535" t="s">
        <v>39</v>
      </c>
      <c r="P2535" t="s">
        <v>40</v>
      </c>
      <c r="Q2535">
        <v>1</v>
      </c>
      <c r="R2535" s="1">
        <v>44954</v>
      </c>
      <c r="S2535">
        <v>1</v>
      </c>
      <c r="T2535">
        <v>1</v>
      </c>
      <c r="U2535">
        <v>5</v>
      </c>
      <c r="V2535" s="1">
        <v>44990</v>
      </c>
      <c r="W2535" t="s">
        <v>41</v>
      </c>
      <c r="X2535" t="s">
        <v>42</v>
      </c>
      <c r="Y2535" t="s">
        <v>63</v>
      </c>
      <c r="Z2535">
        <v>1</v>
      </c>
      <c r="AA2535">
        <v>548.95000000000005</v>
      </c>
      <c r="AB2535">
        <v>61</v>
      </c>
      <c r="AC2535" t="str" cm="1">
        <f t="array" ref="AC2535">_xlfn.IFS(AB2535 &lt;=29, "Young Adult", AB2535 &lt;=44, "Adult", AB2535 &lt;=59, "Middle Age", AB2535 &gt; 59, "Old")</f>
        <v>Old</v>
      </c>
      <c r="AD2535">
        <f t="shared" ca="1" si="78"/>
        <v>5</v>
      </c>
      <c r="AE2535" t="str" cm="1">
        <f t="array" ref="AE2535">_xlfn.IFS(S2535 &lt; 3, "Low", S2535 &lt;= 4, "Medium", S2535 &gt; 4, "High")</f>
        <v>Low</v>
      </c>
      <c r="AF2535" t="str" cm="1">
        <f t="array" ref="AF2535">_xlfn.IFS(T2535 &lt; 3, "Unsatisfied", T2535 &lt;= 4, "Neutral", T2535 &gt; 4, "Satisfied" )</f>
        <v>Unsatisfied</v>
      </c>
      <c r="AG2535" t="str" cm="1">
        <f t="array" ref="AG2535">_xlfn.IFS(Q2535 &lt; 3, "Needs Improvement", Q2535 &lt;= 4, "Good", Q2535 &gt; 4, "Excellent" )</f>
        <v>Needs Improvement</v>
      </c>
      <c r="AH2535" t="str">
        <f t="shared" si="79"/>
        <v>Needs Improvement</v>
      </c>
    </row>
    <row r="2536" spans="1:34" x14ac:dyDescent="0.35">
      <c r="A2536">
        <v>3081</v>
      </c>
      <c r="B2536" s="1">
        <v>44124</v>
      </c>
      <c r="C2536" t="s">
        <v>28</v>
      </c>
      <c r="D2536" t="s">
        <v>64</v>
      </c>
      <c r="E2536" t="s">
        <v>30</v>
      </c>
      <c r="F2536" t="s">
        <v>46</v>
      </c>
      <c r="G2536" t="s">
        <v>32</v>
      </c>
      <c r="H2536" t="s">
        <v>46</v>
      </c>
      <c r="I2536" t="s">
        <v>34</v>
      </c>
      <c r="J2536" t="s">
        <v>35</v>
      </c>
      <c r="K2536" s="1">
        <v>29297</v>
      </c>
      <c r="L2536" t="s">
        <v>36</v>
      </c>
      <c r="M2536" t="s">
        <v>48</v>
      </c>
      <c r="N2536" t="s">
        <v>38</v>
      </c>
      <c r="O2536" t="s">
        <v>39</v>
      </c>
      <c r="P2536" t="s">
        <v>40</v>
      </c>
      <c r="Q2536">
        <v>2</v>
      </c>
      <c r="R2536" s="1">
        <v>45036</v>
      </c>
      <c r="S2536">
        <v>3</v>
      </c>
      <c r="T2536">
        <v>3</v>
      </c>
      <c r="U2536">
        <v>1</v>
      </c>
      <c r="V2536" s="1">
        <v>44801</v>
      </c>
      <c r="W2536" t="s">
        <v>50</v>
      </c>
      <c r="X2536" t="s">
        <v>42</v>
      </c>
      <c r="Y2536" t="s">
        <v>63</v>
      </c>
      <c r="Z2536">
        <v>2</v>
      </c>
      <c r="AA2536">
        <v>316.38</v>
      </c>
      <c r="AB2536">
        <v>40</v>
      </c>
      <c r="AC2536" t="str" cm="1">
        <f t="array" ref="AC2536">_xlfn.IFS(AB2536 &lt;=29, "Young Adult", AB2536 &lt;=44, "Adult", AB2536 &lt;=59, "Middle Age", AB2536 &gt; 59, "Old")</f>
        <v>Adult</v>
      </c>
      <c r="AD2536">
        <f t="shared" ca="1" si="78"/>
        <v>5</v>
      </c>
      <c r="AE2536" t="str" cm="1">
        <f t="array" ref="AE2536">_xlfn.IFS(S2536 &lt; 3, "Low", S2536 &lt;= 4, "Medium", S2536 &gt; 4, "High")</f>
        <v>Medium</v>
      </c>
      <c r="AF2536" t="str" cm="1">
        <f t="array" ref="AF2536">_xlfn.IFS(T2536 &lt; 3, "Unsatisfied", T2536 &lt;= 4, "Neutral", T2536 &gt; 4, "Satisfied" )</f>
        <v>Neutral</v>
      </c>
      <c r="AG2536" t="str" cm="1">
        <f t="array" ref="AG2536">_xlfn.IFS(Q2536 &lt; 3, "Needs Improvement", Q2536 &lt;= 4, "Good", Q2536 &gt; 4, "Excellent" )</f>
        <v>Needs Improvement</v>
      </c>
      <c r="AH2536" t="str">
        <f t="shared" si="79"/>
        <v>Needs Improvement</v>
      </c>
    </row>
    <row r="2537" spans="1:34" x14ac:dyDescent="0.35">
      <c r="A2537">
        <v>3082</v>
      </c>
      <c r="B2537" s="1">
        <v>44883</v>
      </c>
      <c r="C2537" t="s">
        <v>28</v>
      </c>
      <c r="D2537" t="s">
        <v>94</v>
      </c>
      <c r="E2537" t="s">
        <v>30</v>
      </c>
      <c r="F2537" t="s">
        <v>46</v>
      </c>
      <c r="G2537" t="s">
        <v>45</v>
      </c>
      <c r="H2537" t="s">
        <v>46</v>
      </c>
      <c r="I2537" t="s">
        <v>34</v>
      </c>
      <c r="J2537" t="s">
        <v>70</v>
      </c>
      <c r="K2537" s="1">
        <v>32420</v>
      </c>
      <c r="L2537" t="s">
        <v>36</v>
      </c>
      <c r="M2537" t="s">
        <v>37</v>
      </c>
      <c r="N2537" t="s">
        <v>60</v>
      </c>
      <c r="O2537" t="s">
        <v>61</v>
      </c>
      <c r="P2537" t="s">
        <v>40</v>
      </c>
      <c r="Q2537">
        <v>1</v>
      </c>
      <c r="R2537" s="1">
        <v>45137</v>
      </c>
      <c r="S2537">
        <v>4</v>
      </c>
      <c r="T2537">
        <v>3</v>
      </c>
      <c r="U2537">
        <v>4</v>
      </c>
      <c r="V2537" s="1">
        <v>45061</v>
      </c>
      <c r="W2537" t="s">
        <v>62</v>
      </c>
      <c r="X2537" t="s">
        <v>51</v>
      </c>
      <c r="Y2537" t="s">
        <v>52</v>
      </c>
      <c r="Z2537">
        <v>4</v>
      </c>
      <c r="AA2537">
        <v>696.51</v>
      </c>
      <c r="AB2537">
        <v>34</v>
      </c>
      <c r="AC2537" t="str" cm="1">
        <f t="array" ref="AC2537">_xlfn.IFS(AB2537 &lt;=29, "Young Adult", AB2537 &lt;=44, "Adult", AB2537 &lt;=59, "Middle Age", AB2537 &gt; 59, "Old")</f>
        <v>Adult</v>
      </c>
      <c r="AD2537">
        <f t="shared" ca="1" si="78"/>
        <v>3</v>
      </c>
      <c r="AE2537" t="str" cm="1">
        <f t="array" ref="AE2537">_xlfn.IFS(S2537 &lt; 3, "Low", S2537 &lt;= 4, "Medium", S2537 &gt; 4, "High")</f>
        <v>Medium</v>
      </c>
      <c r="AF2537" t="str" cm="1">
        <f t="array" ref="AF2537">_xlfn.IFS(T2537 &lt; 3, "Unsatisfied", T2537 &lt;= 4, "Neutral", T2537 &gt; 4, "Satisfied" )</f>
        <v>Neutral</v>
      </c>
      <c r="AG2537" t="str" cm="1">
        <f t="array" ref="AG2537">_xlfn.IFS(Q2537 &lt; 3, "Needs Improvement", Q2537 &lt;= 4, "Good", Q2537 &gt; 4, "Excellent" )</f>
        <v>Needs Improvement</v>
      </c>
      <c r="AH2537" t="str">
        <f t="shared" si="79"/>
        <v>Needs Improvement</v>
      </c>
    </row>
    <row r="2538" spans="1:34" x14ac:dyDescent="0.35">
      <c r="A2538">
        <v>3083</v>
      </c>
      <c r="B2538" s="1">
        <v>44940</v>
      </c>
      <c r="C2538" t="s">
        <v>28</v>
      </c>
      <c r="D2538" t="s">
        <v>74</v>
      </c>
      <c r="E2538" t="s">
        <v>30</v>
      </c>
      <c r="F2538" t="s">
        <v>31</v>
      </c>
      <c r="G2538" t="s">
        <v>32</v>
      </c>
      <c r="H2538" t="s">
        <v>55</v>
      </c>
      <c r="I2538" t="s">
        <v>34</v>
      </c>
      <c r="J2538" t="s">
        <v>47</v>
      </c>
      <c r="K2538" s="1">
        <v>24616</v>
      </c>
      <c r="L2538" t="s">
        <v>36</v>
      </c>
      <c r="M2538" t="s">
        <v>48</v>
      </c>
      <c r="N2538" t="s">
        <v>84</v>
      </c>
      <c r="O2538" t="s">
        <v>39</v>
      </c>
      <c r="P2538" t="s">
        <v>40</v>
      </c>
      <c r="Q2538">
        <v>2</v>
      </c>
      <c r="R2538" s="1">
        <v>44981</v>
      </c>
      <c r="S2538">
        <v>4</v>
      </c>
      <c r="T2538">
        <v>4</v>
      </c>
      <c r="U2538">
        <v>3</v>
      </c>
      <c r="V2538" s="1">
        <v>45054</v>
      </c>
      <c r="W2538" t="s">
        <v>68</v>
      </c>
      <c r="X2538" t="s">
        <v>51</v>
      </c>
      <c r="Y2538" t="s">
        <v>63</v>
      </c>
      <c r="Z2538">
        <v>2</v>
      </c>
      <c r="AA2538">
        <v>413.66</v>
      </c>
      <c r="AB2538">
        <v>56</v>
      </c>
      <c r="AC2538" t="str" cm="1">
        <f t="array" ref="AC2538">_xlfn.IFS(AB2538 &lt;=29, "Young Adult", AB2538 &lt;=44, "Adult", AB2538 &lt;=59, "Middle Age", AB2538 &gt; 59, "Old")</f>
        <v>Middle Age</v>
      </c>
      <c r="AD2538">
        <f t="shared" ca="1" si="78"/>
        <v>3</v>
      </c>
      <c r="AE2538" t="str" cm="1">
        <f t="array" ref="AE2538">_xlfn.IFS(S2538 &lt; 3, "Low", S2538 &lt;= 4, "Medium", S2538 &gt; 4, "High")</f>
        <v>Medium</v>
      </c>
      <c r="AF2538" t="str" cm="1">
        <f t="array" ref="AF2538">_xlfn.IFS(T2538 &lt; 3, "Unsatisfied", T2538 &lt;= 4, "Neutral", T2538 &gt; 4, "Satisfied" )</f>
        <v>Neutral</v>
      </c>
      <c r="AG2538" t="str" cm="1">
        <f t="array" ref="AG2538">_xlfn.IFS(Q2538 &lt; 3, "Needs Improvement", Q2538 &lt;= 4, "Good", Q2538 &gt; 4, "Excellent" )</f>
        <v>Needs Improvement</v>
      </c>
      <c r="AH2538" t="str">
        <f t="shared" si="79"/>
        <v>Needs Improvement</v>
      </c>
    </row>
    <row r="2539" spans="1:34" x14ac:dyDescent="0.35">
      <c r="A2539">
        <v>3084</v>
      </c>
      <c r="B2539" s="1">
        <v>44131</v>
      </c>
      <c r="C2539" t="s">
        <v>28</v>
      </c>
      <c r="D2539" t="s">
        <v>81</v>
      </c>
      <c r="E2539" t="s">
        <v>30</v>
      </c>
      <c r="F2539" t="s">
        <v>46</v>
      </c>
      <c r="G2539" t="s">
        <v>45</v>
      </c>
      <c r="H2539" t="s">
        <v>33</v>
      </c>
      <c r="I2539" t="s">
        <v>34</v>
      </c>
      <c r="J2539" t="s">
        <v>65</v>
      </c>
      <c r="K2539" s="1">
        <v>35245</v>
      </c>
      <c r="L2539" t="s">
        <v>36</v>
      </c>
      <c r="M2539" t="s">
        <v>48</v>
      </c>
      <c r="N2539" t="s">
        <v>72</v>
      </c>
      <c r="O2539" t="s">
        <v>39</v>
      </c>
      <c r="P2539" t="s">
        <v>40</v>
      </c>
      <c r="Q2539">
        <v>4</v>
      </c>
      <c r="R2539" s="1">
        <v>44901</v>
      </c>
      <c r="S2539">
        <v>5</v>
      </c>
      <c r="T2539">
        <v>3</v>
      </c>
      <c r="U2539">
        <v>3</v>
      </c>
      <c r="V2539" s="1">
        <v>44999</v>
      </c>
      <c r="W2539" t="s">
        <v>50</v>
      </c>
      <c r="X2539" t="s">
        <v>51</v>
      </c>
      <c r="Y2539" t="s">
        <v>63</v>
      </c>
      <c r="Z2539">
        <v>5</v>
      </c>
      <c r="AA2539">
        <v>109.14</v>
      </c>
      <c r="AB2539">
        <v>24</v>
      </c>
      <c r="AC2539" t="str" cm="1">
        <f t="array" ref="AC2539">_xlfn.IFS(AB2539 &lt;=29, "Young Adult", AB2539 &lt;=44, "Adult", AB2539 &lt;=59, "Middle Age", AB2539 &gt; 59, "Old")</f>
        <v>Young Adult</v>
      </c>
      <c r="AD2539">
        <f t="shared" ca="1" si="78"/>
        <v>5</v>
      </c>
      <c r="AE2539" t="str" cm="1">
        <f t="array" ref="AE2539">_xlfn.IFS(S2539 &lt; 3, "Low", S2539 &lt;= 4, "Medium", S2539 &gt; 4, "High")</f>
        <v>High</v>
      </c>
      <c r="AF2539" t="str" cm="1">
        <f t="array" ref="AF2539">_xlfn.IFS(T2539 &lt; 3, "Unsatisfied", T2539 &lt;= 4, "Neutral", T2539 &gt; 4, "Satisfied" )</f>
        <v>Neutral</v>
      </c>
      <c r="AG2539" t="str" cm="1">
        <f t="array" ref="AG2539">_xlfn.IFS(Q2539 &lt; 3, "Needs Improvement", Q2539 &lt;= 4, "Good", Q2539 &gt; 4, "Excellent" )</f>
        <v>Good</v>
      </c>
      <c r="AH2539" t="str">
        <f t="shared" si="79"/>
        <v>Effective</v>
      </c>
    </row>
    <row r="2540" spans="1:34" x14ac:dyDescent="0.35">
      <c r="A2540">
        <v>3085</v>
      </c>
      <c r="B2540" s="1">
        <v>44072</v>
      </c>
      <c r="C2540" t="s">
        <v>28</v>
      </c>
      <c r="D2540" t="s">
        <v>54</v>
      </c>
      <c r="E2540" t="s">
        <v>30</v>
      </c>
      <c r="F2540" t="s">
        <v>55</v>
      </c>
      <c r="G2540" t="s">
        <v>32</v>
      </c>
      <c r="H2540" t="s">
        <v>55</v>
      </c>
      <c r="I2540" t="s">
        <v>34</v>
      </c>
      <c r="J2540" t="s">
        <v>70</v>
      </c>
      <c r="K2540" s="1">
        <v>23074</v>
      </c>
      <c r="L2540" t="s">
        <v>36</v>
      </c>
      <c r="M2540" t="s">
        <v>37</v>
      </c>
      <c r="N2540" t="s">
        <v>84</v>
      </c>
      <c r="O2540" t="s">
        <v>61</v>
      </c>
      <c r="P2540" t="s">
        <v>40</v>
      </c>
      <c r="Q2540">
        <v>2</v>
      </c>
      <c r="R2540" s="1">
        <v>44905</v>
      </c>
      <c r="S2540">
        <v>4</v>
      </c>
      <c r="T2540">
        <v>3</v>
      </c>
      <c r="U2540">
        <v>5</v>
      </c>
      <c r="V2540" s="1">
        <v>44980</v>
      </c>
      <c r="W2540" t="s">
        <v>68</v>
      </c>
      <c r="X2540" t="s">
        <v>51</v>
      </c>
      <c r="Y2540" t="s">
        <v>43</v>
      </c>
      <c r="Z2540">
        <v>2</v>
      </c>
      <c r="AA2540">
        <v>855.84</v>
      </c>
      <c r="AB2540">
        <v>57</v>
      </c>
      <c r="AC2540" t="str" cm="1">
        <f t="array" ref="AC2540">_xlfn.IFS(AB2540 &lt;=29, "Young Adult", AB2540 &lt;=44, "Adult", AB2540 &lt;=59, "Middle Age", AB2540 &gt; 59, "Old")</f>
        <v>Middle Age</v>
      </c>
      <c r="AD2540">
        <f t="shared" ca="1" si="78"/>
        <v>5</v>
      </c>
      <c r="AE2540" t="str" cm="1">
        <f t="array" ref="AE2540">_xlfn.IFS(S2540 &lt; 3, "Low", S2540 &lt;= 4, "Medium", S2540 &gt; 4, "High")</f>
        <v>Medium</v>
      </c>
      <c r="AF2540" t="str" cm="1">
        <f t="array" ref="AF2540">_xlfn.IFS(T2540 &lt; 3, "Unsatisfied", T2540 &lt;= 4, "Neutral", T2540 &gt; 4, "Satisfied" )</f>
        <v>Neutral</v>
      </c>
      <c r="AG2540" t="str" cm="1">
        <f t="array" ref="AG2540">_xlfn.IFS(Q2540 &lt; 3, "Needs Improvement", Q2540 &lt;= 4, "Good", Q2540 &gt; 4, "Excellent" )</f>
        <v>Needs Improvement</v>
      </c>
      <c r="AH2540" t="str">
        <f t="shared" si="79"/>
        <v>Needs Improvement</v>
      </c>
    </row>
    <row r="2541" spans="1:34" x14ac:dyDescent="0.35">
      <c r="A2541">
        <v>3086</v>
      </c>
      <c r="B2541" s="1">
        <v>43822</v>
      </c>
      <c r="C2541" t="s">
        <v>28</v>
      </c>
      <c r="D2541" t="s">
        <v>69</v>
      </c>
      <c r="E2541" t="s">
        <v>30</v>
      </c>
      <c r="F2541" t="s">
        <v>46</v>
      </c>
      <c r="G2541" t="s">
        <v>56</v>
      </c>
      <c r="H2541" t="s">
        <v>33</v>
      </c>
      <c r="I2541" t="s">
        <v>34</v>
      </c>
      <c r="J2541" t="s">
        <v>47</v>
      </c>
      <c r="K2541" s="1">
        <v>31865</v>
      </c>
      <c r="L2541" t="s">
        <v>36</v>
      </c>
      <c r="M2541" t="s">
        <v>37</v>
      </c>
      <c r="N2541" t="s">
        <v>84</v>
      </c>
      <c r="O2541" t="s">
        <v>77</v>
      </c>
      <c r="P2541" t="s">
        <v>40</v>
      </c>
      <c r="Q2541">
        <v>1</v>
      </c>
      <c r="R2541" s="1">
        <v>45120</v>
      </c>
      <c r="S2541">
        <v>4</v>
      </c>
      <c r="T2541">
        <v>2</v>
      </c>
      <c r="U2541">
        <v>2</v>
      </c>
      <c r="V2541" s="1">
        <v>45104</v>
      </c>
      <c r="W2541" t="s">
        <v>92</v>
      </c>
      <c r="X2541" t="s">
        <v>42</v>
      </c>
      <c r="Y2541" t="s">
        <v>52</v>
      </c>
      <c r="Z2541">
        <v>2</v>
      </c>
      <c r="AA2541">
        <v>288.08999999999997</v>
      </c>
      <c r="AB2541">
        <v>32</v>
      </c>
      <c r="AC2541" t="str" cm="1">
        <f t="array" ref="AC2541">_xlfn.IFS(AB2541 &lt;=29, "Young Adult", AB2541 &lt;=44, "Adult", AB2541 &lt;=59, "Middle Age", AB2541 &gt; 59, "Old")</f>
        <v>Adult</v>
      </c>
      <c r="AD2541">
        <f t="shared" ca="1" si="78"/>
        <v>6</v>
      </c>
      <c r="AE2541" t="str" cm="1">
        <f t="array" ref="AE2541">_xlfn.IFS(S2541 &lt; 3, "Low", S2541 &lt;= 4, "Medium", S2541 &gt; 4, "High")</f>
        <v>Medium</v>
      </c>
      <c r="AF2541" t="str" cm="1">
        <f t="array" ref="AF2541">_xlfn.IFS(T2541 &lt; 3, "Unsatisfied", T2541 &lt;= 4, "Neutral", T2541 &gt; 4, "Satisfied" )</f>
        <v>Unsatisfied</v>
      </c>
      <c r="AG2541" t="str" cm="1">
        <f t="array" ref="AG2541">_xlfn.IFS(Q2541 &lt; 3, "Needs Improvement", Q2541 &lt;= 4, "Good", Q2541 &gt; 4, "Excellent" )</f>
        <v>Needs Improvement</v>
      </c>
      <c r="AH2541" t="str">
        <f t="shared" si="79"/>
        <v>Needs Improvement</v>
      </c>
    </row>
    <row r="2542" spans="1:34" x14ac:dyDescent="0.35">
      <c r="A2542">
        <v>3087</v>
      </c>
      <c r="B2542" s="1">
        <v>45110</v>
      </c>
      <c r="C2542" t="s">
        <v>28</v>
      </c>
      <c r="D2542" t="s">
        <v>29</v>
      </c>
      <c r="E2542" t="s">
        <v>30</v>
      </c>
      <c r="F2542" t="s">
        <v>31</v>
      </c>
      <c r="G2542" t="s">
        <v>56</v>
      </c>
      <c r="H2542" t="s">
        <v>46</v>
      </c>
      <c r="I2542" t="s">
        <v>34</v>
      </c>
      <c r="J2542" t="s">
        <v>96</v>
      </c>
      <c r="K2542" s="1">
        <v>17571</v>
      </c>
      <c r="L2542" t="s">
        <v>36</v>
      </c>
      <c r="M2542" t="s">
        <v>37</v>
      </c>
      <c r="N2542" t="s">
        <v>72</v>
      </c>
      <c r="O2542" t="s">
        <v>67</v>
      </c>
      <c r="P2542" t="s">
        <v>40</v>
      </c>
      <c r="Q2542">
        <v>4</v>
      </c>
      <c r="R2542" s="1">
        <v>44796</v>
      </c>
      <c r="S2542">
        <v>4</v>
      </c>
      <c r="T2542">
        <v>3</v>
      </c>
      <c r="U2542">
        <v>4</v>
      </c>
      <c r="V2542" s="1">
        <v>45115</v>
      </c>
      <c r="W2542" t="s">
        <v>92</v>
      </c>
      <c r="X2542" t="s">
        <v>42</v>
      </c>
      <c r="Y2542" t="s">
        <v>73</v>
      </c>
      <c r="Z2542">
        <v>2</v>
      </c>
      <c r="AA2542">
        <v>776.34</v>
      </c>
      <c r="AB2542">
        <v>75</v>
      </c>
      <c r="AC2542" t="str" cm="1">
        <f t="array" ref="AC2542">_xlfn.IFS(AB2542 &lt;=29, "Young Adult", AB2542 &lt;=44, "Adult", AB2542 &lt;=59, "Middle Age", AB2542 &gt; 59, "Old")</f>
        <v>Old</v>
      </c>
      <c r="AD2542">
        <f t="shared" ca="1" si="78"/>
        <v>2</v>
      </c>
      <c r="AE2542" t="str" cm="1">
        <f t="array" ref="AE2542">_xlfn.IFS(S2542 &lt; 3, "Low", S2542 &lt;= 4, "Medium", S2542 &gt; 4, "High")</f>
        <v>Medium</v>
      </c>
      <c r="AF2542" t="str" cm="1">
        <f t="array" ref="AF2542">_xlfn.IFS(T2542 &lt; 3, "Unsatisfied", T2542 &lt;= 4, "Neutral", T2542 &gt; 4, "Satisfied" )</f>
        <v>Neutral</v>
      </c>
      <c r="AG2542" t="str" cm="1">
        <f t="array" ref="AG2542">_xlfn.IFS(Q2542 &lt; 3, "Needs Improvement", Q2542 &lt;= 4, "Good", Q2542 &gt; 4, "Excellent" )</f>
        <v>Good</v>
      </c>
      <c r="AH2542" t="str">
        <f t="shared" si="79"/>
        <v>Needs Improvement</v>
      </c>
    </row>
    <row r="2543" spans="1:34" x14ac:dyDescent="0.35">
      <c r="A2543">
        <v>3088</v>
      </c>
      <c r="B2543" s="1">
        <v>44830</v>
      </c>
      <c r="C2543" t="s">
        <v>28</v>
      </c>
      <c r="D2543" t="s">
        <v>85</v>
      </c>
      <c r="E2543" t="s">
        <v>30</v>
      </c>
      <c r="F2543" t="s">
        <v>46</v>
      </c>
      <c r="G2543" t="s">
        <v>56</v>
      </c>
      <c r="H2543" t="s">
        <v>46</v>
      </c>
      <c r="I2543" t="s">
        <v>34</v>
      </c>
      <c r="J2543" t="s">
        <v>70</v>
      </c>
      <c r="K2543" s="1">
        <v>16151</v>
      </c>
      <c r="L2543" t="s">
        <v>36</v>
      </c>
      <c r="M2543" t="s">
        <v>37</v>
      </c>
      <c r="N2543" t="s">
        <v>60</v>
      </c>
      <c r="O2543" t="s">
        <v>67</v>
      </c>
      <c r="P2543" t="s">
        <v>40</v>
      </c>
      <c r="Q2543">
        <v>5</v>
      </c>
      <c r="R2543" s="1">
        <v>44870</v>
      </c>
      <c r="S2543">
        <v>5</v>
      </c>
      <c r="T2543">
        <v>3</v>
      </c>
      <c r="U2543">
        <v>5</v>
      </c>
      <c r="V2543" s="1">
        <v>45071</v>
      </c>
      <c r="W2543" t="s">
        <v>50</v>
      </c>
      <c r="X2543" t="s">
        <v>51</v>
      </c>
      <c r="Y2543" t="s">
        <v>52</v>
      </c>
      <c r="Z2543">
        <v>3</v>
      </c>
      <c r="AA2543">
        <v>732.88</v>
      </c>
      <c r="AB2543">
        <v>78</v>
      </c>
      <c r="AC2543" t="str" cm="1">
        <f t="array" ref="AC2543">_xlfn.IFS(AB2543 &lt;=29, "Young Adult", AB2543 &lt;=44, "Adult", AB2543 &lt;=59, "Middle Age", AB2543 &gt; 59, "Old")</f>
        <v>Old</v>
      </c>
      <c r="AD2543">
        <f t="shared" ca="1" si="78"/>
        <v>3</v>
      </c>
      <c r="AE2543" t="str" cm="1">
        <f t="array" ref="AE2543">_xlfn.IFS(S2543 &lt; 3, "Low", S2543 &lt;= 4, "Medium", S2543 &gt; 4, "High")</f>
        <v>High</v>
      </c>
      <c r="AF2543" t="str" cm="1">
        <f t="array" ref="AF2543">_xlfn.IFS(T2543 &lt; 3, "Unsatisfied", T2543 &lt;= 4, "Neutral", T2543 &gt; 4, "Satisfied" )</f>
        <v>Neutral</v>
      </c>
      <c r="AG2543" t="str" cm="1">
        <f t="array" ref="AG2543">_xlfn.IFS(Q2543 &lt; 3, "Needs Improvement", Q2543 &lt;= 4, "Good", Q2543 &gt; 4, "Excellent" )</f>
        <v>Excellent</v>
      </c>
      <c r="AH2543" t="str">
        <f t="shared" si="79"/>
        <v>Needs Improvement</v>
      </c>
    </row>
    <row r="2544" spans="1:34" x14ac:dyDescent="0.35">
      <c r="A2544">
        <v>3089</v>
      </c>
      <c r="B2544" s="1">
        <v>43960</v>
      </c>
      <c r="C2544" t="s">
        <v>28</v>
      </c>
      <c r="D2544" t="s">
        <v>44</v>
      </c>
      <c r="E2544" t="s">
        <v>30</v>
      </c>
      <c r="F2544" t="s">
        <v>31</v>
      </c>
      <c r="G2544" t="s">
        <v>45</v>
      </c>
      <c r="H2544" t="s">
        <v>33</v>
      </c>
      <c r="I2544" t="s">
        <v>34</v>
      </c>
      <c r="J2544" t="s">
        <v>70</v>
      </c>
      <c r="K2544" s="1">
        <v>23147</v>
      </c>
      <c r="L2544" t="s">
        <v>36</v>
      </c>
      <c r="M2544" t="s">
        <v>37</v>
      </c>
      <c r="N2544" t="s">
        <v>72</v>
      </c>
      <c r="O2544" t="s">
        <v>61</v>
      </c>
      <c r="P2544" t="s">
        <v>40</v>
      </c>
      <c r="Q2544">
        <v>4</v>
      </c>
      <c r="R2544" s="1">
        <v>45085</v>
      </c>
      <c r="S2544">
        <v>5</v>
      </c>
      <c r="T2544">
        <v>3</v>
      </c>
      <c r="U2544">
        <v>5</v>
      </c>
      <c r="V2544" s="1">
        <v>44928</v>
      </c>
      <c r="W2544" t="s">
        <v>41</v>
      </c>
      <c r="X2544" t="s">
        <v>42</v>
      </c>
      <c r="Y2544" t="s">
        <v>43</v>
      </c>
      <c r="Z2544">
        <v>4</v>
      </c>
      <c r="AA2544">
        <v>788.1</v>
      </c>
      <c r="AB2544">
        <v>57</v>
      </c>
      <c r="AC2544" t="str" cm="1">
        <f t="array" ref="AC2544">_xlfn.IFS(AB2544 &lt;=29, "Young Adult", AB2544 &lt;=44, "Adult", AB2544 &lt;=59, "Middle Age", AB2544 &gt; 59, "Old")</f>
        <v>Middle Age</v>
      </c>
      <c r="AD2544">
        <f t="shared" ca="1" si="78"/>
        <v>6</v>
      </c>
      <c r="AE2544" t="str" cm="1">
        <f t="array" ref="AE2544">_xlfn.IFS(S2544 &lt; 3, "Low", S2544 &lt;= 4, "Medium", S2544 &gt; 4, "High")</f>
        <v>High</v>
      </c>
      <c r="AF2544" t="str" cm="1">
        <f t="array" ref="AF2544">_xlfn.IFS(T2544 &lt; 3, "Unsatisfied", T2544 &lt;= 4, "Neutral", T2544 &gt; 4, "Satisfied" )</f>
        <v>Neutral</v>
      </c>
      <c r="AG2544" t="str" cm="1">
        <f t="array" ref="AG2544">_xlfn.IFS(Q2544 &lt; 3, "Needs Improvement", Q2544 &lt;= 4, "Good", Q2544 &gt; 4, "Excellent" )</f>
        <v>Good</v>
      </c>
      <c r="AH2544" t="str">
        <f t="shared" si="79"/>
        <v>Needs Improvement</v>
      </c>
    </row>
    <row r="2545" spans="1:34" x14ac:dyDescent="0.35">
      <c r="A2545">
        <v>3090</v>
      </c>
      <c r="B2545" s="1">
        <v>44993</v>
      </c>
      <c r="C2545" t="s">
        <v>28</v>
      </c>
      <c r="D2545" t="s">
        <v>87</v>
      </c>
      <c r="E2545" t="s">
        <v>30</v>
      </c>
      <c r="F2545" t="s">
        <v>46</v>
      </c>
      <c r="G2545" t="s">
        <v>56</v>
      </c>
      <c r="H2545" t="s">
        <v>46</v>
      </c>
      <c r="I2545" t="s">
        <v>34</v>
      </c>
      <c r="J2545" t="s">
        <v>70</v>
      </c>
      <c r="K2545" s="1">
        <v>20865</v>
      </c>
      <c r="L2545" t="s">
        <v>36</v>
      </c>
      <c r="M2545" t="s">
        <v>48</v>
      </c>
      <c r="N2545" t="s">
        <v>72</v>
      </c>
      <c r="O2545" t="s">
        <v>67</v>
      </c>
      <c r="P2545" t="s">
        <v>40</v>
      </c>
      <c r="Q2545">
        <v>5</v>
      </c>
      <c r="R2545" s="1">
        <v>44941</v>
      </c>
      <c r="S2545">
        <v>3</v>
      </c>
      <c r="T2545">
        <v>2</v>
      </c>
      <c r="U2545">
        <v>4</v>
      </c>
      <c r="V2545" s="1">
        <v>44889</v>
      </c>
      <c r="W2545" t="s">
        <v>68</v>
      </c>
      <c r="X2545" t="s">
        <v>42</v>
      </c>
      <c r="Y2545" t="s">
        <v>52</v>
      </c>
      <c r="Z2545">
        <v>4</v>
      </c>
      <c r="AA2545">
        <v>284.29000000000002</v>
      </c>
      <c r="AB2545">
        <v>66</v>
      </c>
      <c r="AC2545" t="str" cm="1">
        <f t="array" ref="AC2545">_xlfn.IFS(AB2545 &lt;=29, "Young Adult", AB2545 &lt;=44, "Adult", AB2545 &lt;=59, "Middle Age", AB2545 &gt; 59, "Old")</f>
        <v>Old</v>
      </c>
      <c r="AD2545">
        <f t="shared" ca="1" si="78"/>
        <v>3</v>
      </c>
      <c r="AE2545" t="str" cm="1">
        <f t="array" ref="AE2545">_xlfn.IFS(S2545 &lt; 3, "Low", S2545 &lt;= 4, "Medium", S2545 &gt; 4, "High")</f>
        <v>Medium</v>
      </c>
      <c r="AF2545" t="str" cm="1">
        <f t="array" ref="AF2545">_xlfn.IFS(T2545 &lt; 3, "Unsatisfied", T2545 &lt;= 4, "Neutral", T2545 &gt; 4, "Satisfied" )</f>
        <v>Unsatisfied</v>
      </c>
      <c r="AG2545" t="str" cm="1">
        <f t="array" ref="AG2545">_xlfn.IFS(Q2545 &lt; 3, "Needs Improvement", Q2545 &lt;= 4, "Good", Q2545 &gt; 4, "Excellent" )</f>
        <v>Excellent</v>
      </c>
      <c r="AH2545" t="str">
        <f t="shared" si="79"/>
        <v>Needs Improvement</v>
      </c>
    </row>
    <row r="2546" spans="1:34" x14ac:dyDescent="0.35">
      <c r="A2546">
        <v>3091</v>
      </c>
      <c r="B2546" s="1">
        <v>43523</v>
      </c>
      <c r="C2546" t="s">
        <v>28</v>
      </c>
      <c r="D2546" t="s">
        <v>64</v>
      </c>
      <c r="E2546" t="s">
        <v>108</v>
      </c>
      <c r="F2546" t="s">
        <v>31</v>
      </c>
      <c r="G2546" t="s">
        <v>56</v>
      </c>
      <c r="H2546" t="s">
        <v>46</v>
      </c>
      <c r="I2546" t="s">
        <v>34</v>
      </c>
      <c r="J2546" t="s">
        <v>109</v>
      </c>
      <c r="K2546" s="1">
        <v>21250</v>
      </c>
      <c r="L2546" t="s">
        <v>36</v>
      </c>
      <c r="M2546" t="s">
        <v>48</v>
      </c>
      <c r="N2546" t="s">
        <v>38</v>
      </c>
      <c r="O2546" t="s">
        <v>61</v>
      </c>
      <c r="P2546" t="s">
        <v>40</v>
      </c>
      <c r="Q2546">
        <v>5</v>
      </c>
      <c r="R2546" s="1">
        <v>44967</v>
      </c>
      <c r="S2546">
        <v>2</v>
      </c>
      <c r="T2546">
        <v>2</v>
      </c>
      <c r="U2546">
        <v>4</v>
      </c>
      <c r="V2546" s="1">
        <v>44875</v>
      </c>
      <c r="W2546" t="s">
        <v>62</v>
      </c>
      <c r="X2546" t="s">
        <v>51</v>
      </c>
      <c r="Y2546" t="s">
        <v>63</v>
      </c>
      <c r="Z2546">
        <v>5</v>
      </c>
      <c r="AA2546">
        <v>872.29</v>
      </c>
      <c r="AB2546">
        <v>61</v>
      </c>
      <c r="AC2546" t="str" cm="1">
        <f t="array" ref="AC2546">_xlfn.IFS(AB2546 &lt;=29, "Young Adult", AB2546 &lt;=44, "Adult", AB2546 &lt;=59, "Middle Age", AB2546 &gt; 59, "Old")</f>
        <v>Old</v>
      </c>
      <c r="AD2546">
        <f t="shared" ca="1" si="78"/>
        <v>7</v>
      </c>
      <c r="AE2546" t="str" cm="1">
        <f t="array" ref="AE2546">_xlfn.IFS(S2546 &lt; 3, "Low", S2546 &lt;= 4, "Medium", S2546 &gt; 4, "High")</f>
        <v>Low</v>
      </c>
      <c r="AF2546" t="str" cm="1">
        <f t="array" ref="AF2546">_xlfn.IFS(T2546 &lt; 3, "Unsatisfied", T2546 &lt;= 4, "Neutral", T2546 &gt; 4, "Satisfied" )</f>
        <v>Unsatisfied</v>
      </c>
      <c r="AG2546" t="str" cm="1">
        <f t="array" ref="AG2546">_xlfn.IFS(Q2546 &lt; 3, "Needs Improvement", Q2546 &lt;= 4, "Good", Q2546 &gt; 4, "Excellent" )</f>
        <v>Excellent</v>
      </c>
      <c r="AH2546" t="str">
        <f t="shared" si="79"/>
        <v>Effective</v>
      </c>
    </row>
    <row r="2547" spans="1:34" x14ac:dyDescent="0.35">
      <c r="A2547">
        <v>3092</v>
      </c>
      <c r="B2547" s="1">
        <v>43842</v>
      </c>
      <c r="C2547" t="s">
        <v>106</v>
      </c>
      <c r="D2547" t="s">
        <v>64</v>
      </c>
      <c r="E2547" t="s">
        <v>30</v>
      </c>
      <c r="F2547" t="s">
        <v>31</v>
      </c>
      <c r="G2547" t="s">
        <v>45</v>
      </c>
      <c r="H2547" t="s">
        <v>55</v>
      </c>
      <c r="I2547" t="s">
        <v>34</v>
      </c>
      <c r="J2547" t="s">
        <v>70</v>
      </c>
      <c r="K2547" s="1">
        <v>29199</v>
      </c>
      <c r="L2547" t="s">
        <v>36</v>
      </c>
      <c r="M2547" t="s">
        <v>37</v>
      </c>
      <c r="N2547" t="s">
        <v>60</v>
      </c>
      <c r="O2547" t="s">
        <v>67</v>
      </c>
      <c r="P2547" t="s">
        <v>40</v>
      </c>
      <c r="Q2547">
        <v>2</v>
      </c>
      <c r="R2547" s="1">
        <v>45031</v>
      </c>
      <c r="S2547">
        <v>4</v>
      </c>
      <c r="T2547">
        <v>4</v>
      </c>
      <c r="U2547">
        <v>1</v>
      </c>
      <c r="V2547" s="1">
        <v>44841</v>
      </c>
      <c r="W2547" t="s">
        <v>41</v>
      </c>
      <c r="X2547" t="s">
        <v>42</v>
      </c>
      <c r="Y2547" t="s">
        <v>73</v>
      </c>
      <c r="Z2547">
        <v>1</v>
      </c>
      <c r="AA2547">
        <v>372.99</v>
      </c>
      <c r="AB2547">
        <v>41</v>
      </c>
      <c r="AC2547" t="str" cm="1">
        <f t="array" ref="AC2547">_xlfn.IFS(AB2547 &lt;=29, "Young Adult", AB2547 &lt;=44, "Adult", AB2547 &lt;=59, "Middle Age", AB2547 &gt; 59, "Old")</f>
        <v>Adult</v>
      </c>
      <c r="AD2547">
        <f t="shared" ca="1" si="78"/>
        <v>6</v>
      </c>
      <c r="AE2547" t="str" cm="1">
        <f t="array" ref="AE2547">_xlfn.IFS(S2547 &lt; 3, "Low", S2547 &lt;= 4, "Medium", S2547 &gt; 4, "High")</f>
        <v>Medium</v>
      </c>
      <c r="AF2547" t="str" cm="1">
        <f t="array" ref="AF2547">_xlfn.IFS(T2547 &lt; 3, "Unsatisfied", T2547 &lt;= 4, "Neutral", T2547 &gt; 4, "Satisfied" )</f>
        <v>Neutral</v>
      </c>
      <c r="AG2547" t="str" cm="1">
        <f t="array" ref="AG2547">_xlfn.IFS(Q2547 &lt; 3, "Needs Improvement", Q2547 &lt;= 4, "Good", Q2547 &gt; 4, "Excellent" )</f>
        <v>Needs Improvement</v>
      </c>
      <c r="AH2547" t="str">
        <f t="shared" si="79"/>
        <v>Needs Improvement</v>
      </c>
    </row>
    <row r="2548" spans="1:34" x14ac:dyDescent="0.35">
      <c r="A2548">
        <v>3093</v>
      </c>
      <c r="B2548" s="1">
        <v>43645</v>
      </c>
      <c r="C2548" t="s">
        <v>106</v>
      </c>
      <c r="D2548" t="s">
        <v>94</v>
      </c>
      <c r="E2548" t="s">
        <v>30</v>
      </c>
      <c r="F2548" t="s">
        <v>55</v>
      </c>
      <c r="G2548" t="s">
        <v>56</v>
      </c>
      <c r="H2548" t="s">
        <v>55</v>
      </c>
      <c r="I2548" t="s">
        <v>34</v>
      </c>
      <c r="J2548" t="s">
        <v>89</v>
      </c>
      <c r="K2548" s="1">
        <v>28024</v>
      </c>
      <c r="L2548" t="s">
        <v>36</v>
      </c>
      <c r="M2548" t="s">
        <v>37</v>
      </c>
      <c r="N2548" t="s">
        <v>84</v>
      </c>
      <c r="O2548" t="s">
        <v>77</v>
      </c>
      <c r="P2548" t="s">
        <v>40</v>
      </c>
      <c r="Q2548">
        <v>2</v>
      </c>
      <c r="R2548" s="1">
        <v>44926</v>
      </c>
      <c r="S2548">
        <v>3</v>
      </c>
      <c r="T2548">
        <v>4</v>
      </c>
      <c r="U2548">
        <v>5</v>
      </c>
      <c r="V2548" s="1">
        <v>45041</v>
      </c>
      <c r="W2548" t="s">
        <v>92</v>
      </c>
      <c r="X2548" t="s">
        <v>42</v>
      </c>
      <c r="Y2548" t="s">
        <v>73</v>
      </c>
      <c r="Z2548">
        <v>5</v>
      </c>
      <c r="AA2548">
        <v>229.87</v>
      </c>
      <c r="AB2548">
        <v>43</v>
      </c>
      <c r="AC2548" t="str" cm="1">
        <f t="array" ref="AC2548">_xlfn.IFS(AB2548 &lt;=29, "Young Adult", AB2548 &lt;=44, "Adult", AB2548 &lt;=59, "Middle Age", AB2548 &gt; 59, "Old")</f>
        <v>Adult</v>
      </c>
      <c r="AD2548">
        <f t="shared" ca="1" si="78"/>
        <v>6</v>
      </c>
      <c r="AE2548" t="str" cm="1">
        <f t="array" ref="AE2548">_xlfn.IFS(S2548 &lt; 3, "Low", S2548 &lt;= 4, "Medium", S2548 &gt; 4, "High")</f>
        <v>Medium</v>
      </c>
      <c r="AF2548" t="str" cm="1">
        <f t="array" ref="AF2548">_xlfn.IFS(T2548 &lt; 3, "Unsatisfied", T2548 &lt;= 4, "Neutral", T2548 &gt; 4, "Satisfied" )</f>
        <v>Neutral</v>
      </c>
      <c r="AG2548" t="str" cm="1">
        <f t="array" ref="AG2548">_xlfn.IFS(Q2548 &lt; 3, "Needs Improvement", Q2548 &lt;= 4, "Good", Q2548 &gt; 4, "Excellent" )</f>
        <v>Needs Improvement</v>
      </c>
      <c r="AH2548" t="str">
        <f t="shared" si="79"/>
        <v>Needs Improvement</v>
      </c>
    </row>
    <row r="2549" spans="1:34" x14ac:dyDescent="0.35">
      <c r="A2549">
        <v>3094</v>
      </c>
      <c r="B2549" s="1">
        <v>44392</v>
      </c>
      <c r="C2549" t="s">
        <v>106</v>
      </c>
      <c r="D2549" t="s">
        <v>74</v>
      </c>
      <c r="E2549" t="s">
        <v>30</v>
      </c>
      <c r="F2549" t="s">
        <v>31</v>
      </c>
      <c r="G2549" t="s">
        <v>32</v>
      </c>
      <c r="H2549" t="s">
        <v>55</v>
      </c>
      <c r="I2549" t="s">
        <v>34</v>
      </c>
      <c r="J2549" t="s">
        <v>79</v>
      </c>
      <c r="K2549" s="1">
        <v>23302</v>
      </c>
      <c r="L2549" t="s">
        <v>36</v>
      </c>
      <c r="M2549" t="s">
        <v>37</v>
      </c>
      <c r="N2549" t="s">
        <v>60</v>
      </c>
      <c r="O2549" t="s">
        <v>39</v>
      </c>
      <c r="P2549" t="s">
        <v>40</v>
      </c>
      <c r="Q2549">
        <v>1</v>
      </c>
      <c r="R2549" s="1">
        <v>45042</v>
      </c>
      <c r="S2549">
        <v>2</v>
      </c>
      <c r="T2549">
        <v>3</v>
      </c>
      <c r="U2549">
        <v>1</v>
      </c>
      <c r="V2549" s="1">
        <v>44986</v>
      </c>
      <c r="W2549" t="s">
        <v>62</v>
      </c>
      <c r="X2549" t="s">
        <v>42</v>
      </c>
      <c r="Y2549" t="s">
        <v>43</v>
      </c>
      <c r="Z2549">
        <v>2</v>
      </c>
      <c r="AA2549">
        <v>544.30999999999995</v>
      </c>
      <c r="AB2549">
        <v>58</v>
      </c>
      <c r="AC2549" t="str" cm="1">
        <f t="array" ref="AC2549">_xlfn.IFS(AB2549 &lt;=29, "Young Adult", AB2549 &lt;=44, "Adult", AB2549 &lt;=59, "Middle Age", AB2549 &gt; 59, "Old")</f>
        <v>Middle Age</v>
      </c>
      <c r="AD2549">
        <f t="shared" ca="1" si="78"/>
        <v>4</v>
      </c>
      <c r="AE2549" t="str" cm="1">
        <f t="array" ref="AE2549">_xlfn.IFS(S2549 &lt; 3, "Low", S2549 &lt;= 4, "Medium", S2549 &gt; 4, "High")</f>
        <v>Low</v>
      </c>
      <c r="AF2549" t="str" cm="1">
        <f t="array" ref="AF2549">_xlfn.IFS(T2549 &lt; 3, "Unsatisfied", T2549 &lt;= 4, "Neutral", T2549 &gt; 4, "Satisfied" )</f>
        <v>Neutral</v>
      </c>
      <c r="AG2549" t="str" cm="1">
        <f t="array" ref="AG2549">_xlfn.IFS(Q2549 &lt; 3, "Needs Improvement", Q2549 &lt;= 4, "Good", Q2549 &gt; 4, "Excellent" )</f>
        <v>Needs Improvement</v>
      </c>
      <c r="AH2549" t="str">
        <f t="shared" si="79"/>
        <v>Needs Improvement</v>
      </c>
    </row>
    <row r="2550" spans="1:34" x14ac:dyDescent="0.35">
      <c r="A2550">
        <v>3095</v>
      </c>
      <c r="B2550" s="1">
        <v>44792</v>
      </c>
      <c r="C2550" t="s">
        <v>106</v>
      </c>
      <c r="D2550" t="s">
        <v>81</v>
      </c>
      <c r="E2550" t="s">
        <v>30</v>
      </c>
      <c r="F2550" t="s">
        <v>31</v>
      </c>
      <c r="G2550" t="s">
        <v>45</v>
      </c>
      <c r="H2550" t="s">
        <v>46</v>
      </c>
      <c r="I2550" t="s">
        <v>34</v>
      </c>
      <c r="J2550" t="s">
        <v>70</v>
      </c>
      <c r="K2550" s="1">
        <v>15776</v>
      </c>
      <c r="L2550" t="s">
        <v>36</v>
      </c>
      <c r="M2550" t="s">
        <v>37</v>
      </c>
      <c r="N2550" t="s">
        <v>60</v>
      </c>
      <c r="O2550" t="s">
        <v>77</v>
      </c>
      <c r="P2550" t="s">
        <v>40</v>
      </c>
      <c r="Q2550">
        <v>4</v>
      </c>
      <c r="R2550" s="1">
        <v>45128</v>
      </c>
      <c r="S2550">
        <v>5</v>
      </c>
      <c r="T2550">
        <v>2</v>
      </c>
      <c r="U2550">
        <v>3</v>
      </c>
      <c r="V2550" s="1">
        <v>44799</v>
      </c>
      <c r="W2550" t="s">
        <v>92</v>
      </c>
      <c r="X2550" t="s">
        <v>42</v>
      </c>
      <c r="Y2550" t="s">
        <v>43</v>
      </c>
      <c r="Z2550">
        <v>4</v>
      </c>
      <c r="AA2550">
        <v>461.79</v>
      </c>
      <c r="AB2550">
        <v>79</v>
      </c>
      <c r="AC2550" t="str" cm="1">
        <f t="array" ref="AC2550">_xlfn.IFS(AB2550 &lt;=29, "Young Adult", AB2550 &lt;=44, "Adult", AB2550 &lt;=59, "Middle Age", AB2550 &gt; 59, "Old")</f>
        <v>Old</v>
      </c>
      <c r="AD2550">
        <f t="shared" ca="1" si="78"/>
        <v>3</v>
      </c>
      <c r="AE2550" t="str" cm="1">
        <f t="array" ref="AE2550">_xlfn.IFS(S2550 &lt; 3, "Low", S2550 &lt;= 4, "Medium", S2550 &gt; 4, "High")</f>
        <v>High</v>
      </c>
      <c r="AF2550" t="str" cm="1">
        <f t="array" ref="AF2550">_xlfn.IFS(T2550 &lt; 3, "Unsatisfied", T2550 &lt;= 4, "Neutral", T2550 &gt; 4, "Satisfied" )</f>
        <v>Unsatisfied</v>
      </c>
      <c r="AG2550" t="str" cm="1">
        <f t="array" ref="AG2550">_xlfn.IFS(Q2550 &lt; 3, "Needs Improvement", Q2550 &lt;= 4, "Good", Q2550 &gt; 4, "Excellent" )</f>
        <v>Good</v>
      </c>
      <c r="AH2550" t="str">
        <f t="shared" si="79"/>
        <v>Needs Improvement</v>
      </c>
    </row>
    <row r="2551" spans="1:34" x14ac:dyDescent="0.35">
      <c r="A2551">
        <v>3096</v>
      </c>
      <c r="B2551" s="1">
        <v>43731</v>
      </c>
      <c r="C2551" t="s">
        <v>106</v>
      </c>
      <c r="D2551" t="s">
        <v>54</v>
      </c>
      <c r="E2551" t="s">
        <v>108</v>
      </c>
      <c r="F2551" t="s">
        <v>31</v>
      </c>
      <c r="G2551" t="s">
        <v>56</v>
      </c>
      <c r="H2551" t="s">
        <v>46</v>
      </c>
      <c r="I2551" t="s">
        <v>34</v>
      </c>
      <c r="J2551" t="s">
        <v>79</v>
      </c>
      <c r="K2551" s="1">
        <v>27279</v>
      </c>
      <c r="L2551" t="s">
        <v>36</v>
      </c>
      <c r="M2551" t="s">
        <v>37</v>
      </c>
      <c r="N2551" t="s">
        <v>49</v>
      </c>
      <c r="O2551" t="s">
        <v>61</v>
      </c>
      <c r="P2551" t="s">
        <v>40</v>
      </c>
      <c r="Q2551">
        <v>5</v>
      </c>
      <c r="R2551" s="1">
        <v>45051</v>
      </c>
      <c r="S2551">
        <v>1</v>
      </c>
      <c r="T2551">
        <v>3</v>
      </c>
      <c r="U2551">
        <v>2</v>
      </c>
      <c r="V2551" s="1">
        <v>45045</v>
      </c>
      <c r="W2551" t="s">
        <v>68</v>
      </c>
      <c r="X2551" t="s">
        <v>42</v>
      </c>
      <c r="Y2551" t="s">
        <v>43</v>
      </c>
      <c r="Z2551">
        <v>1</v>
      </c>
      <c r="AA2551">
        <v>108.99</v>
      </c>
      <c r="AB2551">
        <v>45</v>
      </c>
      <c r="AC2551" t="str" cm="1">
        <f t="array" ref="AC2551">_xlfn.IFS(AB2551 &lt;=29, "Young Adult", AB2551 &lt;=44, "Adult", AB2551 &lt;=59, "Middle Age", AB2551 &gt; 59, "Old")</f>
        <v>Middle Age</v>
      </c>
      <c r="AD2551">
        <f t="shared" ca="1" si="78"/>
        <v>6</v>
      </c>
      <c r="AE2551" t="str" cm="1">
        <f t="array" ref="AE2551">_xlfn.IFS(S2551 &lt; 3, "Low", S2551 &lt;= 4, "Medium", S2551 &gt; 4, "High")</f>
        <v>Low</v>
      </c>
      <c r="AF2551" t="str" cm="1">
        <f t="array" ref="AF2551">_xlfn.IFS(T2551 &lt; 3, "Unsatisfied", T2551 &lt;= 4, "Neutral", T2551 &gt; 4, "Satisfied" )</f>
        <v>Neutral</v>
      </c>
      <c r="AG2551" t="str" cm="1">
        <f t="array" ref="AG2551">_xlfn.IFS(Q2551 &lt; 3, "Needs Improvement", Q2551 &lt;= 4, "Good", Q2551 &gt; 4, "Excellent" )</f>
        <v>Excellent</v>
      </c>
      <c r="AH2551" t="str">
        <f t="shared" si="79"/>
        <v>Needs Improvement</v>
      </c>
    </row>
    <row r="2552" spans="1:34" x14ac:dyDescent="0.35">
      <c r="A2552">
        <v>3097</v>
      </c>
      <c r="B2552" s="1">
        <v>44115</v>
      </c>
      <c r="C2552" t="s">
        <v>106</v>
      </c>
      <c r="D2552" t="s">
        <v>69</v>
      </c>
      <c r="E2552" t="s">
        <v>108</v>
      </c>
      <c r="F2552" t="s">
        <v>46</v>
      </c>
      <c r="G2552" t="s">
        <v>32</v>
      </c>
      <c r="H2552" t="s">
        <v>33</v>
      </c>
      <c r="I2552" t="s">
        <v>34</v>
      </c>
      <c r="J2552" t="s">
        <v>96</v>
      </c>
      <c r="K2552" s="1">
        <v>22443</v>
      </c>
      <c r="L2552" t="s">
        <v>36</v>
      </c>
      <c r="M2552" t="s">
        <v>37</v>
      </c>
      <c r="N2552" t="s">
        <v>38</v>
      </c>
      <c r="O2552" t="s">
        <v>67</v>
      </c>
      <c r="P2552" t="s">
        <v>40</v>
      </c>
      <c r="Q2552">
        <v>4</v>
      </c>
      <c r="R2552" s="1">
        <v>44812</v>
      </c>
      <c r="S2552">
        <v>5</v>
      </c>
      <c r="T2552">
        <v>3</v>
      </c>
      <c r="U2552">
        <v>4</v>
      </c>
      <c r="V2552" s="1">
        <v>44925</v>
      </c>
      <c r="W2552" t="s">
        <v>62</v>
      </c>
      <c r="X2552" t="s">
        <v>42</v>
      </c>
      <c r="Y2552" t="s">
        <v>52</v>
      </c>
      <c r="Z2552">
        <v>5</v>
      </c>
      <c r="AA2552">
        <v>166.08</v>
      </c>
      <c r="AB2552">
        <v>59</v>
      </c>
      <c r="AC2552" t="str" cm="1">
        <f t="array" ref="AC2552">_xlfn.IFS(AB2552 &lt;=29, "Young Adult", AB2552 &lt;=44, "Adult", AB2552 &lt;=59, "Middle Age", AB2552 &gt; 59, "Old")</f>
        <v>Middle Age</v>
      </c>
      <c r="AD2552">
        <f t="shared" ca="1" si="78"/>
        <v>5</v>
      </c>
      <c r="AE2552" t="str" cm="1">
        <f t="array" ref="AE2552">_xlfn.IFS(S2552 &lt; 3, "Low", S2552 &lt;= 4, "Medium", S2552 &gt; 4, "High")</f>
        <v>High</v>
      </c>
      <c r="AF2552" t="str" cm="1">
        <f t="array" ref="AF2552">_xlfn.IFS(T2552 &lt; 3, "Unsatisfied", T2552 &lt;= 4, "Neutral", T2552 &gt; 4, "Satisfied" )</f>
        <v>Neutral</v>
      </c>
      <c r="AG2552" t="str" cm="1">
        <f t="array" ref="AG2552">_xlfn.IFS(Q2552 &lt; 3, "Needs Improvement", Q2552 &lt;= 4, "Good", Q2552 &gt; 4, "Excellent" )</f>
        <v>Good</v>
      </c>
      <c r="AH2552" t="str">
        <f t="shared" si="79"/>
        <v>Needs Improvement</v>
      </c>
    </row>
    <row r="2553" spans="1:34" x14ac:dyDescent="0.35">
      <c r="A2553">
        <v>3098</v>
      </c>
      <c r="B2553" s="1">
        <v>44426</v>
      </c>
      <c r="C2553" t="s">
        <v>106</v>
      </c>
      <c r="D2553" t="s">
        <v>29</v>
      </c>
      <c r="E2553" t="s">
        <v>30</v>
      </c>
      <c r="F2553" t="s">
        <v>55</v>
      </c>
      <c r="G2553" t="s">
        <v>45</v>
      </c>
      <c r="H2553" t="s">
        <v>55</v>
      </c>
      <c r="I2553" t="s">
        <v>34</v>
      </c>
      <c r="J2553" t="s">
        <v>97</v>
      </c>
      <c r="K2553" s="1">
        <v>16232</v>
      </c>
      <c r="L2553" t="s">
        <v>36</v>
      </c>
      <c r="M2553" t="s">
        <v>48</v>
      </c>
      <c r="N2553" t="s">
        <v>72</v>
      </c>
      <c r="O2553" t="s">
        <v>39</v>
      </c>
      <c r="P2553" t="s">
        <v>40</v>
      </c>
      <c r="Q2553">
        <v>4</v>
      </c>
      <c r="R2553" s="1">
        <v>45069</v>
      </c>
      <c r="S2553">
        <v>3</v>
      </c>
      <c r="T2553">
        <v>5</v>
      </c>
      <c r="U2553">
        <v>4</v>
      </c>
      <c r="V2553" s="1">
        <v>44838</v>
      </c>
      <c r="W2553" t="s">
        <v>41</v>
      </c>
      <c r="X2553" t="s">
        <v>51</v>
      </c>
      <c r="Y2553" t="s">
        <v>73</v>
      </c>
      <c r="Z2553">
        <v>1</v>
      </c>
      <c r="AA2553">
        <v>801.69</v>
      </c>
      <c r="AB2553">
        <v>77</v>
      </c>
      <c r="AC2553" t="str" cm="1">
        <f t="array" ref="AC2553">_xlfn.IFS(AB2553 &lt;=29, "Young Adult", AB2553 &lt;=44, "Adult", AB2553 &lt;=59, "Middle Age", AB2553 &gt; 59, "Old")</f>
        <v>Old</v>
      </c>
      <c r="AD2553">
        <f t="shared" ca="1" si="78"/>
        <v>4</v>
      </c>
      <c r="AE2553" t="str" cm="1">
        <f t="array" ref="AE2553">_xlfn.IFS(S2553 &lt; 3, "Low", S2553 &lt;= 4, "Medium", S2553 &gt; 4, "High")</f>
        <v>Medium</v>
      </c>
      <c r="AF2553" t="str" cm="1">
        <f t="array" ref="AF2553">_xlfn.IFS(T2553 &lt; 3, "Unsatisfied", T2553 &lt;= 4, "Neutral", T2553 &gt; 4, "Satisfied" )</f>
        <v>Satisfied</v>
      </c>
      <c r="AG2553" t="str" cm="1">
        <f t="array" ref="AG2553">_xlfn.IFS(Q2553 &lt; 3, "Needs Improvement", Q2553 &lt;= 4, "Good", Q2553 &gt; 4, "Excellent" )</f>
        <v>Good</v>
      </c>
      <c r="AH2553" t="str">
        <f t="shared" si="79"/>
        <v>Needs Improvement</v>
      </c>
    </row>
    <row r="2554" spans="1:34" x14ac:dyDescent="0.35">
      <c r="A2554">
        <v>3099</v>
      </c>
      <c r="B2554" s="1">
        <v>44912</v>
      </c>
      <c r="C2554" t="s">
        <v>28</v>
      </c>
      <c r="D2554" t="s">
        <v>29</v>
      </c>
      <c r="E2554" t="s">
        <v>30</v>
      </c>
      <c r="F2554" t="s">
        <v>55</v>
      </c>
      <c r="G2554" t="s">
        <v>45</v>
      </c>
      <c r="H2554" t="s">
        <v>33</v>
      </c>
      <c r="I2554" t="s">
        <v>34</v>
      </c>
      <c r="J2554" t="s">
        <v>97</v>
      </c>
      <c r="K2554" s="1">
        <v>23987</v>
      </c>
      <c r="L2554" t="s">
        <v>36</v>
      </c>
      <c r="M2554" t="s">
        <v>48</v>
      </c>
      <c r="N2554" t="s">
        <v>72</v>
      </c>
      <c r="O2554" t="s">
        <v>77</v>
      </c>
      <c r="P2554" t="s">
        <v>78</v>
      </c>
      <c r="Q2554">
        <v>4</v>
      </c>
      <c r="R2554" s="1">
        <v>44811</v>
      </c>
      <c r="S2554">
        <v>5</v>
      </c>
      <c r="T2554">
        <v>4</v>
      </c>
      <c r="U2554">
        <v>4</v>
      </c>
      <c r="V2554" s="1">
        <v>45077</v>
      </c>
      <c r="W2554" t="s">
        <v>68</v>
      </c>
      <c r="X2554" t="s">
        <v>42</v>
      </c>
      <c r="Y2554" t="s">
        <v>73</v>
      </c>
      <c r="Z2554">
        <v>4</v>
      </c>
      <c r="AA2554">
        <v>355.34</v>
      </c>
      <c r="AB2554">
        <v>57</v>
      </c>
      <c r="AC2554" t="str" cm="1">
        <f t="array" ref="AC2554">_xlfn.IFS(AB2554 &lt;=29, "Young Adult", AB2554 &lt;=44, "Adult", AB2554 &lt;=59, "Middle Age", AB2554 &gt; 59, "Old")</f>
        <v>Middle Age</v>
      </c>
      <c r="AD2554">
        <f t="shared" ca="1" si="78"/>
        <v>3</v>
      </c>
      <c r="AE2554" t="str" cm="1">
        <f t="array" ref="AE2554">_xlfn.IFS(S2554 &lt; 3, "Low", S2554 &lt;= 4, "Medium", S2554 &gt; 4, "High")</f>
        <v>High</v>
      </c>
      <c r="AF2554" t="str" cm="1">
        <f t="array" ref="AF2554">_xlfn.IFS(T2554 &lt; 3, "Unsatisfied", T2554 &lt;= 4, "Neutral", T2554 &gt; 4, "Satisfied" )</f>
        <v>Neutral</v>
      </c>
      <c r="AG2554" t="str" cm="1">
        <f t="array" ref="AG2554">_xlfn.IFS(Q2554 &lt; 3, "Needs Improvement", Q2554 &lt;= 4, "Good", Q2554 &gt; 4, "Excellent" )</f>
        <v>Good</v>
      </c>
      <c r="AH2554" t="str">
        <f t="shared" si="79"/>
        <v>Needs Improvement</v>
      </c>
    </row>
    <row r="2555" spans="1:34" x14ac:dyDescent="0.35">
      <c r="A2555">
        <v>3100</v>
      </c>
      <c r="B2555" s="1">
        <v>44129</v>
      </c>
      <c r="C2555" t="s">
        <v>28</v>
      </c>
      <c r="D2555" t="s">
        <v>85</v>
      </c>
      <c r="E2555" t="s">
        <v>30</v>
      </c>
      <c r="F2555" t="s">
        <v>31</v>
      </c>
      <c r="G2555" t="s">
        <v>56</v>
      </c>
      <c r="H2555" t="s">
        <v>33</v>
      </c>
      <c r="I2555" t="s">
        <v>34</v>
      </c>
      <c r="J2555" t="s">
        <v>65</v>
      </c>
      <c r="K2555" s="1">
        <v>18422</v>
      </c>
      <c r="L2555" t="s">
        <v>36</v>
      </c>
      <c r="M2555" t="s">
        <v>37</v>
      </c>
      <c r="N2555" t="s">
        <v>38</v>
      </c>
      <c r="O2555" t="s">
        <v>61</v>
      </c>
      <c r="P2555" t="s">
        <v>40</v>
      </c>
      <c r="Q2555">
        <v>5</v>
      </c>
      <c r="R2555" s="1">
        <v>45041</v>
      </c>
      <c r="S2555">
        <v>1</v>
      </c>
      <c r="T2555">
        <v>5</v>
      </c>
      <c r="U2555">
        <v>2</v>
      </c>
      <c r="V2555" s="1">
        <v>45123</v>
      </c>
      <c r="W2555" t="s">
        <v>68</v>
      </c>
      <c r="X2555" t="s">
        <v>51</v>
      </c>
      <c r="Y2555" t="s">
        <v>52</v>
      </c>
      <c r="Z2555">
        <v>4</v>
      </c>
      <c r="AA2555">
        <v>136.94</v>
      </c>
      <c r="AB2555">
        <v>70</v>
      </c>
      <c r="AC2555" t="str" cm="1">
        <f t="array" ref="AC2555">_xlfn.IFS(AB2555 &lt;=29, "Young Adult", AB2555 &lt;=44, "Adult", AB2555 &lt;=59, "Middle Age", AB2555 &gt; 59, "Old")</f>
        <v>Old</v>
      </c>
      <c r="AD2555">
        <f t="shared" ca="1" si="78"/>
        <v>5</v>
      </c>
      <c r="AE2555" t="str" cm="1">
        <f t="array" ref="AE2555">_xlfn.IFS(S2555 &lt; 3, "Low", S2555 &lt;= 4, "Medium", S2555 &gt; 4, "High")</f>
        <v>Low</v>
      </c>
      <c r="AF2555" t="str" cm="1">
        <f t="array" ref="AF2555">_xlfn.IFS(T2555 &lt; 3, "Unsatisfied", T2555 &lt;= 4, "Neutral", T2555 &gt; 4, "Satisfied" )</f>
        <v>Satisfied</v>
      </c>
      <c r="AG2555" t="str" cm="1">
        <f t="array" ref="AG2555">_xlfn.IFS(Q2555 &lt; 3, "Needs Improvement", Q2555 &lt;= 4, "Good", Q2555 &gt; 4, "Excellent" )</f>
        <v>Excellent</v>
      </c>
      <c r="AH2555" t="str">
        <f t="shared" si="79"/>
        <v>Needs Improvement</v>
      </c>
    </row>
    <row r="2556" spans="1:34" x14ac:dyDescent="0.35">
      <c r="A2556">
        <v>3101</v>
      </c>
      <c r="B2556" s="1">
        <v>44949</v>
      </c>
      <c r="C2556" t="s">
        <v>28</v>
      </c>
      <c r="D2556" t="s">
        <v>44</v>
      </c>
      <c r="E2556" t="s">
        <v>30</v>
      </c>
      <c r="F2556" t="s">
        <v>55</v>
      </c>
      <c r="G2556" t="s">
        <v>56</v>
      </c>
      <c r="H2556" t="s">
        <v>55</v>
      </c>
      <c r="I2556" t="s">
        <v>34</v>
      </c>
      <c r="J2556" t="s">
        <v>65</v>
      </c>
      <c r="K2556" s="1">
        <v>22349</v>
      </c>
      <c r="L2556" t="s">
        <v>36</v>
      </c>
      <c r="M2556" t="s">
        <v>37</v>
      </c>
      <c r="N2556" t="s">
        <v>84</v>
      </c>
      <c r="O2556" t="s">
        <v>61</v>
      </c>
      <c r="P2556" t="s">
        <v>40</v>
      </c>
      <c r="Q2556">
        <v>2</v>
      </c>
      <c r="R2556" s="1">
        <v>45085</v>
      </c>
      <c r="S2556">
        <v>5</v>
      </c>
      <c r="T2556">
        <v>4</v>
      </c>
      <c r="U2556">
        <v>1</v>
      </c>
      <c r="V2556" s="1">
        <v>45067</v>
      </c>
      <c r="W2556" t="s">
        <v>68</v>
      </c>
      <c r="X2556" t="s">
        <v>42</v>
      </c>
      <c r="Y2556" t="s">
        <v>63</v>
      </c>
      <c r="Z2556">
        <v>4</v>
      </c>
      <c r="AA2556">
        <v>849.63</v>
      </c>
      <c r="AB2556">
        <v>62</v>
      </c>
      <c r="AC2556" t="str" cm="1">
        <f t="array" ref="AC2556">_xlfn.IFS(AB2556 &lt;=29, "Young Adult", AB2556 &lt;=44, "Adult", AB2556 &lt;=59, "Middle Age", AB2556 &gt; 59, "Old")</f>
        <v>Old</v>
      </c>
      <c r="AD2556">
        <f t="shared" ca="1" si="78"/>
        <v>3</v>
      </c>
      <c r="AE2556" t="str" cm="1">
        <f t="array" ref="AE2556">_xlfn.IFS(S2556 &lt; 3, "Low", S2556 &lt;= 4, "Medium", S2556 &gt; 4, "High")</f>
        <v>High</v>
      </c>
      <c r="AF2556" t="str" cm="1">
        <f t="array" ref="AF2556">_xlfn.IFS(T2556 &lt; 3, "Unsatisfied", T2556 &lt;= 4, "Neutral", T2556 &gt; 4, "Satisfied" )</f>
        <v>Neutral</v>
      </c>
      <c r="AG2556" t="str" cm="1">
        <f t="array" ref="AG2556">_xlfn.IFS(Q2556 &lt; 3, "Needs Improvement", Q2556 &lt;= 4, "Good", Q2556 &gt; 4, "Excellent" )</f>
        <v>Needs Improvement</v>
      </c>
      <c r="AH2556" t="str">
        <f t="shared" si="79"/>
        <v>Needs Improvement</v>
      </c>
    </row>
    <row r="2557" spans="1:34" x14ac:dyDescent="0.35">
      <c r="A2557">
        <v>3104</v>
      </c>
      <c r="B2557" s="1">
        <v>44710</v>
      </c>
      <c r="C2557" t="s">
        <v>28</v>
      </c>
      <c r="D2557" t="s">
        <v>94</v>
      </c>
      <c r="E2557" t="s">
        <v>30</v>
      </c>
      <c r="F2557" t="s">
        <v>31</v>
      </c>
      <c r="G2557" t="s">
        <v>32</v>
      </c>
      <c r="H2557" t="s">
        <v>46</v>
      </c>
      <c r="I2557" t="s">
        <v>34</v>
      </c>
      <c r="J2557" t="s">
        <v>65</v>
      </c>
      <c r="K2557" s="1">
        <v>16085</v>
      </c>
      <c r="L2557" t="s">
        <v>36</v>
      </c>
      <c r="M2557" t="s">
        <v>37</v>
      </c>
      <c r="N2557" t="s">
        <v>72</v>
      </c>
      <c r="O2557" t="s">
        <v>67</v>
      </c>
      <c r="P2557" t="s">
        <v>40</v>
      </c>
      <c r="Q2557">
        <v>2</v>
      </c>
      <c r="R2557" s="1">
        <v>44845</v>
      </c>
      <c r="S2557">
        <v>5</v>
      </c>
      <c r="T2557">
        <v>2</v>
      </c>
      <c r="U2557">
        <v>3</v>
      </c>
      <c r="V2557" s="1">
        <v>45140</v>
      </c>
      <c r="W2557" t="s">
        <v>62</v>
      </c>
      <c r="X2557" t="s">
        <v>42</v>
      </c>
      <c r="Y2557" t="s">
        <v>52</v>
      </c>
      <c r="Z2557">
        <v>3</v>
      </c>
      <c r="AA2557">
        <v>852.79</v>
      </c>
      <c r="AB2557">
        <v>78</v>
      </c>
      <c r="AC2557" t="str" cm="1">
        <f t="array" ref="AC2557">_xlfn.IFS(AB2557 &lt;=29, "Young Adult", AB2557 &lt;=44, "Adult", AB2557 &lt;=59, "Middle Age", AB2557 &gt; 59, "Old")</f>
        <v>Old</v>
      </c>
      <c r="AD2557">
        <f t="shared" ca="1" si="78"/>
        <v>4</v>
      </c>
      <c r="AE2557" t="str" cm="1">
        <f t="array" ref="AE2557">_xlfn.IFS(S2557 &lt; 3, "Low", S2557 &lt;= 4, "Medium", S2557 &gt; 4, "High")</f>
        <v>High</v>
      </c>
      <c r="AF2557" t="str" cm="1">
        <f t="array" ref="AF2557">_xlfn.IFS(T2557 &lt; 3, "Unsatisfied", T2557 &lt;= 4, "Neutral", T2557 &gt; 4, "Satisfied" )</f>
        <v>Unsatisfied</v>
      </c>
      <c r="AG2557" t="str" cm="1">
        <f t="array" ref="AG2557">_xlfn.IFS(Q2557 &lt; 3, "Needs Improvement", Q2557 &lt;= 4, "Good", Q2557 &gt; 4, "Excellent" )</f>
        <v>Needs Improvement</v>
      </c>
      <c r="AH2557" t="str">
        <f t="shared" si="79"/>
        <v>Needs Improvement</v>
      </c>
    </row>
    <row r="2558" spans="1:34" x14ac:dyDescent="0.35">
      <c r="A2558">
        <v>3105</v>
      </c>
      <c r="B2558" s="1">
        <v>43989</v>
      </c>
      <c r="C2558" t="s">
        <v>28</v>
      </c>
      <c r="D2558" t="s">
        <v>74</v>
      </c>
      <c r="E2558" t="s">
        <v>30</v>
      </c>
      <c r="F2558" t="s">
        <v>55</v>
      </c>
      <c r="G2558" t="s">
        <v>56</v>
      </c>
      <c r="H2558" t="s">
        <v>33</v>
      </c>
      <c r="I2558" t="s">
        <v>34</v>
      </c>
      <c r="J2558" t="s">
        <v>97</v>
      </c>
      <c r="K2558" s="1">
        <v>15838</v>
      </c>
      <c r="L2558" t="s">
        <v>36</v>
      </c>
      <c r="M2558" t="s">
        <v>48</v>
      </c>
      <c r="N2558" t="s">
        <v>72</v>
      </c>
      <c r="O2558" t="s">
        <v>67</v>
      </c>
      <c r="P2558" t="s">
        <v>40</v>
      </c>
      <c r="Q2558">
        <v>1</v>
      </c>
      <c r="R2558" s="1">
        <v>44865</v>
      </c>
      <c r="S2558">
        <v>2</v>
      </c>
      <c r="T2558">
        <v>1</v>
      </c>
      <c r="U2558">
        <v>2</v>
      </c>
      <c r="V2558" s="1">
        <v>44803</v>
      </c>
      <c r="W2558" t="s">
        <v>68</v>
      </c>
      <c r="X2558" t="s">
        <v>51</v>
      </c>
      <c r="Y2558" t="s">
        <v>43</v>
      </c>
      <c r="Z2558">
        <v>3</v>
      </c>
      <c r="AA2558">
        <v>805.93</v>
      </c>
      <c r="AB2558">
        <v>77</v>
      </c>
      <c r="AC2558" t="str" cm="1">
        <f t="array" ref="AC2558">_xlfn.IFS(AB2558 &lt;=29, "Young Adult", AB2558 &lt;=44, "Adult", AB2558 &lt;=59, "Middle Age", AB2558 &gt; 59, "Old")</f>
        <v>Old</v>
      </c>
      <c r="AD2558">
        <f t="shared" ca="1" si="78"/>
        <v>6</v>
      </c>
      <c r="AE2558" t="str" cm="1">
        <f t="array" ref="AE2558">_xlfn.IFS(S2558 &lt; 3, "Low", S2558 &lt;= 4, "Medium", S2558 &gt; 4, "High")</f>
        <v>Low</v>
      </c>
      <c r="AF2558" t="str" cm="1">
        <f t="array" ref="AF2558">_xlfn.IFS(T2558 &lt; 3, "Unsatisfied", T2558 &lt;= 4, "Neutral", T2558 &gt; 4, "Satisfied" )</f>
        <v>Unsatisfied</v>
      </c>
      <c r="AG2558" t="str" cm="1">
        <f t="array" ref="AG2558">_xlfn.IFS(Q2558 &lt; 3, "Needs Improvement", Q2558 &lt;= 4, "Good", Q2558 &gt; 4, "Excellent" )</f>
        <v>Needs Improvement</v>
      </c>
      <c r="AH2558" t="str">
        <f t="shared" si="79"/>
        <v>Needs Improvement</v>
      </c>
    </row>
    <row r="2559" spans="1:34" x14ac:dyDescent="0.35">
      <c r="A2559">
        <v>3106</v>
      </c>
      <c r="B2559" s="1">
        <v>43911</v>
      </c>
      <c r="C2559" t="s">
        <v>28</v>
      </c>
      <c r="D2559" t="s">
        <v>81</v>
      </c>
      <c r="E2559" t="s">
        <v>30</v>
      </c>
      <c r="F2559" t="s">
        <v>46</v>
      </c>
      <c r="G2559" t="s">
        <v>45</v>
      </c>
      <c r="H2559" t="s">
        <v>33</v>
      </c>
      <c r="I2559" t="s">
        <v>34</v>
      </c>
      <c r="J2559" t="s">
        <v>70</v>
      </c>
      <c r="K2559" s="1">
        <v>36615</v>
      </c>
      <c r="L2559" t="s">
        <v>36</v>
      </c>
      <c r="M2559" t="s">
        <v>48</v>
      </c>
      <c r="N2559" t="s">
        <v>49</v>
      </c>
      <c r="O2559" t="s">
        <v>77</v>
      </c>
      <c r="P2559" t="s">
        <v>40</v>
      </c>
      <c r="Q2559">
        <v>4</v>
      </c>
      <c r="R2559" s="1">
        <v>45045</v>
      </c>
      <c r="S2559">
        <v>5</v>
      </c>
      <c r="T2559">
        <v>1</v>
      </c>
      <c r="U2559">
        <v>2</v>
      </c>
      <c r="V2559" s="1">
        <v>45052</v>
      </c>
      <c r="W2559" t="s">
        <v>92</v>
      </c>
      <c r="X2559" t="s">
        <v>51</v>
      </c>
      <c r="Y2559" t="s">
        <v>52</v>
      </c>
      <c r="Z2559">
        <v>3</v>
      </c>
      <c r="AA2559">
        <v>957.31</v>
      </c>
      <c r="AB2559">
        <v>20</v>
      </c>
      <c r="AC2559" t="str" cm="1">
        <f t="array" ref="AC2559">_xlfn.IFS(AB2559 &lt;=29, "Young Adult", AB2559 &lt;=44, "Adult", AB2559 &lt;=59, "Middle Age", AB2559 &gt; 59, "Old")</f>
        <v>Young Adult</v>
      </c>
      <c r="AD2559">
        <f t="shared" ca="1" si="78"/>
        <v>6</v>
      </c>
      <c r="AE2559" t="str" cm="1">
        <f t="array" ref="AE2559">_xlfn.IFS(S2559 &lt; 3, "Low", S2559 &lt;= 4, "Medium", S2559 &gt; 4, "High")</f>
        <v>High</v>
      </c>
      <c r="AF2559" t="str" cm="1">
        <f t="array" ref="AF2559">_xlfn.IFS(T2559 &lt; 3, "Unsatisfied", T2559 &lt;= 4, "Neutral", T2559 &gt; 4, "Satisfied" )</f>
        <v>Unsatisfied</v>
      </c>
      <c r="AG2559" t="str" cm="1">
        <f t="array" ref="AG2559">_xlfn.IFS(Q2559 &lt; 3, "Needs Improvement", Q2559 &lt;= 4, "Good", Q2559 &gt; 4, "Excellent" )</f>
        <v>Good</v>
      </c>
      <c r="AH2559" t="str">
        <f t="shared" si="79"/>
        <v>Needs Improvement</v>
      </c>
    </row>
    <row r="2560" spans="1:34" x14ac:dyDescent="0.35">
      <c r="A2560">
        <v>3107</v>
      </c>
      <c r="B2560" s="1">
        <v>44368</v>
      </c>
      <c r="C2560" t="s">
        <v>28</v>
      </c>
      <c r="D2560" t="s">
        <v>54</v>
      </c>
      <c r="E2560" t="s">
        <v>30</v>
      </c>
      <c r="F2560" t="s">
        <v>55</v>
      </c>
      <c r="G2560" t="s">
        <v>45</v>
      </c>
      <c r="H2560" t="s">
        <v>33</v>
      </c>
      <c r="I2560" t="s">
        <v>34</v>
      </c>
      <c r="J2560" t="s">
        <v>101</v>
      </c>
      <c r="K2560" s="1">
        <v>26293</v>
      </c>
      <c r="L2560" t="s">
        <v>36</v>
      </c>
      <c r="M2560" t="s">
        <v>37</v>
      </c>
      <c r="N2560" t="s">
        <v>72</v>
      </c>
      <c r="O2560" t="s">
        <v>39</v>
      </c>
      <c r="P2560" t="s">
        <v>40</v>
      </c>
      <c r="Q2560">
        <v>4</v>
      </c>
      <c r="R2560" s="1">
        <v>44905</v>
      </c>
      <c r="S2560">
        <v>2</v>
      </c>
      <c r="T2560">
        <v>1</v>
      </c>
      <c r="U2560">
        <v>4</v>
      </c>
      <c r="V2560" s="1">
        <v>45062</v>
      </c>
      <c r="W2560" t="s">
        <v>41</v>
      </c>
      <c r="X2560" t="s">
        <v>42</v>
      </c>
      <c r="Y2560" t="s">
        <v>43</v>
      </c>
      <c r="Z2560">
        <v>1</v>
      </c>
      <c r="AA2560">
        <v>855.26</v>
      </c>
      <c r="AB2560">
        <v>50</v>
      </c>
      <c r="AC2560" t="str" cm="1">
        <f t="array" ref="AC2560">_xlfn.IFS(AB2560 &lt;=29, "Young Adult", AB2560 &lt;=44, "Adult", AB2560 &lt;=59, "Middle Age", AB2560 &gt; 59, "Old")</f>
        <v>Middle Age</v>
      </c>
      <c r="AD2560">
        <f t="shared" ca="1" si="78"/>
        <v>4</v>
      </c>
      <c r="AE2560" t="str" cm="1">
        <f t="array" ref="AE2560">_xlfn.IFS(S2560 &lt; 3, "Low", S2560 &lt;= 4, "Medium", S2560 &gt; 4, "High")</f>
        <v>Low</v>
      </c>
      <c r="AF2560" t="str" cm="1">
        <f t="array" ref="AF2560">_xlfn.IFS(T2560 &lt; 3, "Unsatisfied", T2560 &lt;= 4, "Neutral", T2560 &gt; 4, "Satisfied" )</f>
        <v>Unsatisfied</v>
      </c>
      <c r="AG2560" t="str" cm="1">
        <f t="array" ref="AG2560">_xlfn.IFS(Q2560 &lt; 3, "Needs Improvement", Q2560 &lt;= 4, "Good", Q2560 &gt; 4, "Excellent" )</f>
        <v>Good</v>
      </c>
      <c r="AH2560" t="str">
        <f t="shared" si="79"/>
        <v>Needs Improvement</v>
      </c>
    </row>
    <row r="2561" spans="1:34" x14ac:dyDescent="0.35">
      <c r="A2561">
        <v>3108</v>
      </c>
      <c r="B2561" s="1">
        <v>44491</v>
      </c>
      <c r="C2561" t="s">
        <v>28</v>
      </c>
      <c r="D2561" t="s">
        <v>69</v>
      </c>
      <c r="E2561" t="s">
        <v>30</v>
      </c>
      <c r="F2561" t="s">
        <v>55</v>
      </c>
      <c r="G2561" t="s">
        <v>56</v>
      </c>
      <c r="H2561" t="s">
        <v>33</v>
      </c>
      <c r="I2561" t="s">
        <v>34</v>
      </c>
      <c r="J2561" t="s">
        <v>65</v>
      </c>
      <c r="K2561" s="1">
        <v>16623</v>
      </c>
      <c r="L2561" t="s">
        <v>36</v>
      </c>
      <c r="M2561" t="s">
        <v>37</v>
      </c>
      <c r="N2561" t="s">
        <v>49</v>
      </c>
      <c r="O2561" t="s">
        <v>67</v>
      </c>
      <c r="P2561" t="s">
        <v>40</v>
      </c>
      <c r="Q2561">
        <v>2</v>
      </c>
      <c r="R2561" s="1">
        <v>45122</v>
      </c>
      <c r="S2561">
        <v>1</v>
      </c>
      <c r="T2561">
        <v>4</v>
      </c>
      <c r="U2561">
        <v>1</v>
      </c>
      <c r="V2561" s="1">
        <v>45114</v>
      </c>
      <c r="W2561" t="s">
        <v>50</v>
      </c>
      <c r="X2561" t="s">
        <v>51</v>
      </c>
      <c r="Y2561" t="s">
        <v>63</v>
      </c>
      <c r="Z2561">
        <v>1</v>
      </c>
      <c r="AA2561">
        <v>755.13</v>
      </c>
      <c r="AB2561">
        <v>76</v>
      </c>
      <c r="AC2561" t="str" cm="1">
        <f t="array" ref="AC2561">_xlfn.IFS(AB2561 &lt;=29, "Young Adult", AB2561 &lt;=44, "Adult", AB2561 &lt;=59, "Middle Age", AB2561 &gt; 59, "Old")</f>
        <v>Old</v>
      </c>
      <c r="AD2561">
        <f t="shared" ca="1" si="78"/>
        <v>4</v>
      </c>
      <c r="AE2561" t="str" cm="1">
        <f t="array" ref="AE2561">_xlfn.IFS(S2561 &lt; 3, "Low", S2561 &lt;= 4, "Medium", S2561 &gt; 4, "High")</f>
        <v>Low</v>
      </c>
      <c r="AF2561" t="str" cm="1">
        <f t="array" ref="AF2561">_xlfn.IFS(T2561 &lt; 3, "Unsatisfied", T2561 &lt;= 4, "Neutral", T2561 &gt; 4, "Satisfied" )</f>
        <v>Neutral</v>
      </c>
      <c r="AG2561" t="str" cm="1">
        <f t="array" ref="AG2561">_xlfn.IFS(Q2561 &lt; 3, "Needs Improvement", Q2561 &lt;= 4, "Good", Q2561 &gt; 4, "Excellent" )</f>
        <v>Needs Improvement</v>
      </c>
      <c r="AH2561" t="str">
        <f t="shared" si="79"/>
        <v>Needs Improvement</v>
      </c>
    </row>
    <row r="2562" spans="1:34" x14ac:dyDescent="0.35">
      <c r="A2562">
        <v>3109</v>
      </c>
      <c r="B2562" s="1">
        <v>43393</v>
      </c>
      <c r="C2562" t="s">
        <v>28</v>
      </c>
      <c r="D2562" t="s">
        <v>29</v>
      </c>
      <c r="E2562" t="s">
        <v>30</v>
      </c>
      <c r="F2562" t="s">
        <v>55</v>
      </c>
      <c r="G2562" t="s">
        <v>45</v>
      </c>
      <c r="H2562" t="s">
        <v>33</v>
      </c>
      <c r="I2562" t="s">
        <v>34</v>
      </c>
      <c r="J2562" t="s">
        <v>97</v>
      </c>
      <c r="K2562" s="1">
        <v>36275</v>
      </c>
      <c r="L2562" t="s">
        <v>36</v>
      </c>
      <c r="M2562" t="s">
        <v>37</v>
      </c>
      <c r="N2562" t="s">
        <v>38</v>
      </c>
      <c r="O2562" t="s">
        <v>67</v>
      </c>
      <c r="P2562" t="s">
        <v>107</v>
      </c>
      <c r="Q2562">
        <v>2</v>
      </c>
      <c r="R2562" s="1">
        <v>44840</v>
      </c>
      <c r="S2562">
        <v>1</v>
      </c>
      <c r="T2562">
        <v>2</v>
      </c>
      <c r="U2562">
        <v>1</v>
      </c>
      <c r="V2562" s="1">
        <v>45089</v>
      </c>
      <c r="W2562" t="s">
        <v>50</v>
      </c>
      <c r="X2562" t="s">
        <v>51</v>
      </c>
      <c r="Y2562" t="s">
        <v>43</v>
      </c>
      <c r="Z2562">
        <v>1</v>
      </c>
      <c r="AA2562">
        <v>260.83999999999997</v>
      </c>
      <c r="AB2562">
        <v>19</v>
      </c>
      <c r="AC2562" t="str" cm="1">
        <f t="array" ref="AC2562">_xlfn.IFS(AB2562 &lt;=29, "Young Adult", AB2562 &lt;=44, "Adult", AB2562 &lt;=59, "Middle Age", AB2562 &gt; 59, "Old")</f>
        <v>Young Adult</v>
      </c>
      <c r="AD2562">
        <f t="shared" ca="1" si="78"/>
        <v>7</v>
      </c>
      <c r="AE2562" t="str" cm="1">
        <f t="array" ref="AE2562">_xlfn.IFS(S2562 &lt; 3, "Low", S2562 &lt;= 4, "Medium", S2562 &gt; 4, "High")</f>
        <v>Low</v>
      </c>
      <c r="AF2562" t="str" cm="1">
        <f t="array" ref="AF2562">_xlfn.IFS(T2562 &lt; 3, "Unsatisfied", T2562 &lt;= 4, "Neutral", T2562 &gt; 4, "Satisfied" )</f>
        <v>Unsatisfied</v>
      </c>
      <c r="AG2562" t="str" cm="1">
        <f t="array" ref="AG2562">_xlfn.IFS(Q2562 &lt; 3, "Needs Improvement", Q2562 &lt;= 4, "Good", Q2562 &gt; 4, "Excellent" )</f>
        <v>Needs Improvement</v>
      </c>
      <c r="AH2562" t="str">
        <f t="shared" si="79"/>
        <v>Needs Improvement</v>
      </c>
    </row>
    <row r="2563" spans="1:34" x14ac:dyDescent="0.35">
      <c r="A2563">
        <v>3110</v>
      </c>
      <c r="B2563" s="1">
        <v>44636</v>
      </c>
      <c r="C2563" t="s">
        <v>28</v>
      </c>
      <c r="D2563" t="s">
        <v>85</v>
      </c>
      <c r="E2563" t="s">
        <v>30</v>
      </c>
      <c r="F2563" t="s">
        <v>31</v>
      </c>
      <c r="G2563" t="s">
        <v>32</v>
      </c>
      <c r="H2563" t="s">
        <v>55</v>
      </c>
      <c r="I2563" t="s">
        <v>34</v>
      </c>
      <c r="J2563" t="s">
        <v>101</v>
      </c>
      <c r="K2563" s="1">
        <v>20496</v>
      </c>
      <c r="L2563" t="s">
        <v>36</v>
      </c>
      <c r="M2563" t="s">
        <v>37</v>
      </c>
      <c r="N2563" t="s">
        <v>49</v>
      </c>
      <c r="O2563" t="s">
        <v>61</v>
      </c>
      <c r="P2563" t="s">
        <v>40</v>
      </c>
      <c r="Q2563">
        <v>2</v>
      </c>
      <c r="R2563" s="1">
        <v>44925</v>
      </c>
      <c r="S2563">
        <v>1</v>
      </c>
      <c r="T2563">
        <v>2</v>
      </c>
      <c r="U2563">
        <v>1</v>
      </c>
      <c r="V2563" s="1">
        <v>44863</v>
      </c>
      <c r="W2563" t="s">
        <v>68</v>
      </c>
      <c r="X2563" t="s">
        <v>51</v>
      </c>
      <c r="Y2563" t="s">
        <v>63</v>
      </c>
      <c r="Z2563">
        <v>3</v>
      </c>
      <c r="AA2563">
        <v>299.97000000000003</v>
      </c>
      <c r="AB2563">
        <v>66</v>
      </c>
      <c r="AC2563" t="str" cm="1">
        <f t="array" ref="AC2563">_xlfn.IFS(AB2563 &lt;=29, "Young Adult", AB2563 &lt;=44, "Adult", AB2563 &lt;=59, "Middle Age", AB2563 &gt; 59, "Old")</f>
        <v>Old</v>
      </c>
      <c r="AD2563">
        <f t="shared" ref="AD2563:AD2626" ca="1" si="80">DATEDIF(B2563, TODAY(), "Y")</f>
        <v>4</v>
      </c>
      <c r="AE2563" t="str" cm="1">
        <f t="array" ref="AE2563">_xlfn.IFS(S2563 &lt; 3, "Low", S2563 &lt;= 4, "Medium", S2563 &gt; 4, "High")</f>
        <v>Low</v>
      </c>
      <c r="AF2563" t="str" cm="1">
        <f t="array" ref="AF2563">_xlfn.IFS(T2563 &lt; 3, "Unsatisfied", T2563 &lt;= 4, "Neutral", T2563 &gt; 4, "Satisfied" )</f>
        <v>Unsatisfied</v>
      </c>
      <c r="AG2563" t="str" cm="1">
        <f t="array" ref="AG2563">_xlfn.IFS(Q2563 &lt; 3, "Needs Improvement", Q2563 &lt;= 4, "Good", Q2563 &gt; 4, "Excellent" )</f>
        <v>Needs Improvement</v>
      </c>
      <c r="AH2563" t="str">
        <f t="shared" ref="AH2563:AH2626" si="81">IF(AND(Y2563 = "Passed", Q2563 &gt; 4), "Highly Effective", IF(AND(Y2563 = "Completed", Q2563 &gt;= 3), "Effective", "Needs Improvement"))</f>
        <v>Needs Improvement</v>
      </c>
    </row>
    <row r="2564" spans="1:34" x14ac:dyDescent="0.35">
      <c r="A2564">
        <v>3111</v>
      </c>
      <c r="B2564" s="1">
        <v>43447</v>
      </c>
      <c r="C2564" t="s">
        <v>28</v>
      </c>
      <c r="D2564" t="s">
        <v>44</v>
      </c>
      <c r="E2564" t="s">
        <v>30</v>
      </c>
      <c r="F2564" t="s">
        <v>46</v>
      </c>
      <c r="G2564" t="s">
        <v>56</v>
      </c>
      <c r="H2564" t="s">
        <v>33</v>
      </c>
      <c r="I2564" t="s">
        <v>34</v>
      </c>
      <c r="J2564" t="s">
        <v>70</v>
      </c>
      <c r="K2564" s="1">
        <v>21312</v>
      </c>
      <c r="L2564" t="s">
        <v>36</v>
      </c>
      <c r="M2564" t="s">
        <v>37</v>
      </c>
      <c r="N2564" t="s">
        <v>60</v>
      </c>
      <c r="O2564" t="s">
        <v>77</v>
      </c>
      <c r="P2564" t="s">
        <v>40</v>
      </c>
      <c r="Q2564">
        <v>1</v>
      </c>
      <c r="R2564" s="1">
        <v>45134</v>
      </c>
      <c r="S2564">
        <v>2</v>
      </c>
      <c r="T2564">
        <v>5</v>
      </c>
      <c r="U2564">
        <v>2</v>
      </c>
      <c r="V2564" s="1">
        <v>45083</v>
      </c>
      <c r="W2564" t="s">
        <v>41</v>
      </c>
      <c r="X2564" t="s">
        <v>42</v>
      </c>
      <c r="Y2564" t="s">
        <v>52</v>
      </c>
      <c r="Z2564">
        <v>1</v>
      </c>
      <c r="AA2564">
        <v>374.9</v>
      </c>
      <c r="AB2564">
        <v>60</v>
      </c>
      <c r="AC2564" t="str" cm="1">
        <f t="array" ref="AC2564">_xlfn.IFS(AB2564 &lt;=29, "Young Adult", AB2564 &lt;=44, "Adult", AB2564 &lt;=59, "Middle Age", AB2564 &gt; 59, "Old")</f>
        <v>Old</v>
      </c>
      <c r="AD2564">
        <f t="shared" ca="1" si="80"/>
        <v>7</v>
      </c>
      <c r="AE2564" t="str" cm="1">
        <f t="array" ref="AE2564">_xlfn.IFS(S2564 &lt; 3, "Low", S2564 &lt;= 4, "Medium", S2564 &gt; 4, "High")</f>
        <v>Low</v>
      </c>
      <c r="AF2564" t="str" cm="1">
        <f t="array" ref="AF2564">_xlfn.IFS(T2564 &lt; 3, "Unsatisfied", T2564 &lt;= 4, "Neutral", T2564 &gt; 4, "Satisfied" )</f>
        <v>Satisfied</v>
      </c>
      <c r="AG2564" t="str" cm="1">
        <f t="array" ref="AG2564">_xlfn.IFS(Q2564 &lt; 3, "Needs Improvement", Q2564 &lt;= 4, "Good", Q2564 &gt; 4, "Excellent" )</f>
        <v>Needs Improvement</v>
      </c>
      <c r="AH2564" t="str">
        <f t="shared" si="81"/>
        <v>Needs Improvement</v>
      </c>
    </row>
    <row r="2565" spans="1:34" x14ac:dyDescent="0.35">
      <c r="A2565">
        <v>3112</v>
      </c>
      <c r="B2565" s="1">
        <v>44477</v>
      </c>
      <c r="C2565" t="s">
        <v>28</v>
      </c>
      <c r="D2565" t="s">
        <v>87</v>
      </c>
      <c r="E2565" t="s">
        <v>108</v>
      </c>
      <c r="F2565" t="s">
        <v>46</v>
      </c>
      <c r="G2565" t="s">
        <v>56</v>
      </c>
      <c r="H2565" t="s">
        <v>55</v>
      </c>
      <c r="I2565" t="s">
        <v>34</v>
      </c>
      <c r="J2565" t="s">
        <v>100</v>
      </c>
      <c r="K2565" s="1">
        <v>17121</v>
      </c>
      <c r="L2565" t="s">
        <v>36</v>
      </c>
      <c r="M2565" t="s">
        <v>48</v>
      </c>
      <c r="N2565" t="s">
        <v>84</v>
      </c>
      <c r="O2565" t="s">
        <v>61</v>
      </c>
      <c r="P2565" t="s">
        <v>40</v>
      </c>
      <c r="Q2565">
        <v>4</v>
      </c>
      <c r="R2565" s="1">
        <v>44977</v>
      </c>
      <c r="S2565">
        <v>5</v>
      </c>
      <c r="T2565">
        <v>2</v>
      </c>
      <c r="U2565">
        <v>3</v>
      </c>
      <c r="V2565" s="1">
        <v>44827</v>
      </c>
      <c r="W2565" t="s">
        <v>68</v>
      </c>
      <c r="X2565" t="s">
        <v>42</v>
      </c>
      <c r="Y2565" t="s">
        <v>73</v>
      </c>
      <c r="Z2565">
        <v>5</v>
      </c>
      <c r="AA2565">
        <v>168.79</v>
      </c>
      <c r="AB2565">
        <v>75</v>
      </c>
      <c r="AC2565" t="str" cm="1">
        <f t="array" ref="AC2565">_xlfn.IFS(AB2565 &lt;=29, "Young Adult", AB2565 &lt;=44, "Adult", AB2565 &lt;=59, "Middle Age", AB2565 &gt; 59, "Old")</f>
        <v>Old</v>
      </c>
      <c r="AD2565">
        <f t="shared" ca="1" si="80"/>
        <v>4</v>
      </c>
      <c r="AE2565" t="str" cm="1">
        <f t="array" ref="AE2565">_xlfn.IFS(S2565 &lt; 3, "Low", S2565 &lt;= 4, "Medium", S2565 &gt; 4, "High")</f>
        <v>High</v>
      </c>
      <c r="AF2565" t="str" cm="1">
        <f t="array" ref="AF2565">_xlfn.IFS(T2565 &lt; 3, "Unsatisfied", T2565 &lt;= 4, "Neutral", T2565 &gt; 4, "Satisfied" )</f>
        <v>Unsatisfied</v>
      </c>
      <c r="AG2565" t="str" cm="1">
        <f t="array" ref="AG2565">_xlfn.IFS(Q2565 &lt; 3, "Needs Improvement", Q2565 &lt;= 4, "Good", Q2565 &gt; 4, "Excellent" )</f>
        <v>Good</v>
      </c>
      <c r="AH2565" t="str">
        <f t="shared" si="81"/>
        <v>Needs Improvement</v>
      </c>
    </row>
    <row r="2566" spans="1:34" x14ac:dyDescent="0.35">
      <c r="A2566">
        <v>3113</v>
      </c>
      <c r="B2566" s="1">
        <v>43499</v>
      </c>
      <c r="C2566" t="s">
        <v>106</v>
      </c>
      <c r="D2566" t="s">
        <v>64</v>
      </c>
      <c r="E2566" t="s">
        <v>30</v>
      </c>
      <c r="F2566" t="s">
        <v>31</v>
      </c>
      <c r="G2566" t="s">
        <v>32</v>
      </c>
      <c r="H2566" t="s">
        <v>55</v>
      </c>
      <c r="I2566" t="s">
        <v>34</v>
      </c>
      <c r="J2566" t="s">
        <v>96</v>
      </c>
      <c r="K2566" s="1">
        <v>29769</v>
      </c>
      <c r="L2566" t="s">
        <v>36</v>
      </c>
      <c r="M2566" t="s">
        <v>37</v>
      </c>
      <c r="N2566" t="s">
        <v>38</v>
      </c>
      <c r="O2566" t="s">
        <v>77</v>
      </c>
      <c r="P2566" t="s">
        <v>40</v>
      </c>
      <c r="Q2566">
        <v>4</v>
      </c>
      <c r="R2566" s="1">
        <v>44841</v>
      </c>
      <c r="S2566">
        <v>5</v>
      </c>
      <c r="T2566">
        <v>2</v>
      </c>
      <c r="U2566">
        <v>5</v>
      </c>
      <c r="V2566" s="1">
        <v>44884</v>
      </c>
      <c r="W2566" t="s">
        <v>41</v>
      </c>
      <c r="X2566" t="s">
        <v>42</v>
      </c>
      <c r="Y2566" t="s">
        <v>73</v>
      </c>
      <c r="Z2566">
        <v>5</v>
      </c>
      <c r="AA2566">
        <v>236.27</v>
      </c>
      <c r="AB2566">
        <v>38</v>
      </c>
      <c r="AC2566" t="str" cm="1">
        <f t="array" ref="AC2566">_xlfn.IFS(AB2566 &lt;=29, "Young Adult", AB2566 &lt;=44, "Adult", AB2566 &lt;=59, "Middle Age", AB2566 &gt; 59, "Old")</f>
        <v>Adult</v>
      </c>
      <c r="AD2566">
        <f t="shared" ca="1" si="80"/>
        <v>7</v>
      </c>
      <c r="AE2566" t="str" cm="1">
        <f t="array" ref="AE2566">_xlfn.IFS(S2566 &lt; 3, "Low", S2566 &lt;= 4, "Medium", S2566 &gt; 4, "High")</f>
        <v>High</v>
      </c>
      <c r="AF2566" t="str" cm="1">
        <f t="array" ref="AF2566">_xlfn.IFS(T2566 &lt; 3, "Unsatisfied", T2566 &lt;= 4, "Neutral", T2566 &gt; 4, "Satisfied" )</f>
        <v>Unsatisfied</v>
      </c>
      <c r="AG2566" t="str" cm="1">
        <f t="array" ref="AG2566">_xlfn.IFS(Q2566 &lt; 3, "Needs Improvement", Q2566 &lt;= 4, "Good", Q2566 &gt; 4, "Excellent" )</f>
        <v>Good</v>
      </c>
      <c r="AH2566" t="str">
        <f t="shared" si="81"/>
        <v>Needs Improvement</v>
      </c>
    </row>
    <row r="2567" spans="1:34" x14ac:dyDescent="0.35">
      <c r="A2567">
        <v>3114</v>
      </c>
      <c r="B2567" s="1">
        <v>43373</v>
      </c>
      <c r="C2567" t="s">
        <v>106</v>
      </c>
      <c r="D2567" t="s">
        <v>94</v>
      </c>
      <c r="E2567" t="s">
        <v>30</v>
      </c>
      <c r="F2567" t="s">
        <v>31</v>
      </c>
      <c r="G2567" t="s">
        <v>32</v>
      </c>
      <c r="H2567" t="s">
        <v>55</v>
      </c>
      <c r="I2567" t="s">
        <v>34</v>
      </c>
      <c r="J2567" t="s">
        <v>134</v>
      </c>
      <c r="K2567" s="1">
        <v>21007</v>
      </c>
      <c r="L2567" t="s">
        <v>36</v>
      </c>
      <c r="M2567" t="s">
        <v>37</v>
      </c>
      <c r="N2567" t="s">
        <v>84</v>
      </c>
      <c r="O2567" t="s">
        <v>77</v>
      </c>
      <c r="P2567" t="s">
        <v>40</v>
      </c>
      <c r="Q2567">
        <v>2</v>
      </c>
      <c r="R2567" s="1">
        <v>44797</v>
      </c>
      <c r="S2567">
        <v>2</v>
      </c>
      <c r="T2567">
        <v>2</v>
      </c>
      <c r="U2567">
        <v>2</v>
      </c>
      <c r="V2567" s="1">
        <v>44936</v>
      </c>
      <c r="W2567" t="s">
        <v>68</v>
      </c>
      <c r="X2567" t="s">
        <v>42</v>
      </c>
      <c r="Y2567" t="s">
        <v>73</v>
      </c>
      <c r="Z2567">
        <v>5</v>
      </c>
      <c r="AA2567">
        <v>569.5</v>
      </c>
      <c r="AB2567">
        <v>61</v>
      </c>
      <c r="AC2567" t="str" cm="1">
        <f t="array" ref="AC2567">_xlfn.IFS(AB2567 &lt;=29, "Young Adult", AB2567 &lt;=44, "Adult", AB2567 &lt;=59, "Middle Age", AB2567 &gt; 59, "Old")</f>
        <v>Old</v>
      </c>
      <c r="AD2567">
        <f t="shared" ca="1" si="80"/>
        <v>7</v>
      </c>
      <c r="AE2567" t="str" cm="1">
        <f t="array" ref="AE2567">_xlfn.IFS(S2567 &lt; 3, "Low", S2567 &lt;= 4, "Medium", S2567 &gt; 4, "High")</f>
        <v>Low</v>
      </c>
      <c r="AF2567" t="str" cm="1">
        <f t="array" ref="AF2567">_xlfn.IFS(T2567 &lt; 3, "Unsatisfied", T2567 &lt;= 4, "Neutral", T2567 &gt; 4, "Satisfied" )</f>
        <v>Unsatisfied</v>
      </c>
      <c r="AG2567" t="str" cm="1">
        <f t="array" ref="AG2567">_xlfn.IFS(Q2567 &lt; 3, "Needs Improvement", Q2567 &lt;= 4, "Good", Q2567 &gt; 4, "Excellent" )</f>
        <v>Needs Improvement</v>
      </c>
      <c r="AH2567" t="str">
        <f t="shared" si="81"/>
        <v>Needs Improvement</v>
      </c>
    </row>
    <row r="2568" spans="1:34" x14ac:dyDescent="0.35">
      <c r="A2568">
        <v>3115</v>
      </c>
      <c r="B2568" s="1">
        <v>44389</v>
      </c>
      <c r="C2568" t="s">
        <v>106</v>
      </c>
      <c r="D2568" t="s">
        <v>74</v>
      </c>
      <c r="E2568" t="s">
        <v>30</v>
      </c>
      <c r="F2568" t="s">
        <v>31</v>
      </c>
      <c r="G2568" t="s">
        <v>45</v>
      </c>
      <c r="H2568" t="s">
        <v>33</v>
      </c>
      <c r="I2568" t="s">
        <v>34</v>
      </c>
      <c r="J2568" t="s">
        <v>96</v>
      </c>
      <c r="K2568" s="1">
        <v>23377</v>
      </c>
      <c r="L2568" t="s">
        <v>36</v>
      </c>
      <c r="M2568" t="s">
        <v>37</v>
      </c>
      <c r="N2568" t="s">
        <v>49</v>
      </c>
      <c r="O2568" t="s">
        <v>77</v>
      </c>
      <c r="P2568" t="s">
        <v>40</v>
      </c>
      <c r="Q2568">
        <v>4</v>
      </c>
      <c r="R2568" s="1">
        <v>45106</v>
      </c>
      <c r="S2568">
        <v>1</v>
      </c>
      <c r="T2568">
        <v>3</v>
      </c>
      <c r="U2568">
        <v>5</v>
      </c>
      <c r="V2568" s="1">
        <v>45109</v>
      </c>
      <c r="W2568" t="s">
        <v>68</v>
      </c>
      <c r="X2568" t="s">
        <v>42</v>
      </c>
      <c r="Y2568" t="s">
        <v>52</v>
      </c>
      <c r="Z2568">
        <v>3</v>
      </c>
      <c r="AA2568">
        <v>386.26</v>
      </c>
      <c r="AB2568">
        <v>57</v>
      </c>
      <c r="AC2568" t="str" cm="1">
        <f t="array" ref="AC2568">_xlfn.IFS(AB2568 &lt;=29, "Young Adult", AB2568 &lt;=44, "Adult", AB2568 &lt;=59, "Middle Age", AB2568 &gt; 59, "Old")</f>
        <v>Middle Age</v>
      </c>
      <c r="AD2568">
        <f t="shared" ca="1" si="80"/>
        <v>4</v>
      </c>
      <c r="AE2568" t="str" cm="1">
        <f t="array" ref="AE2568">_xlfn.IFS(S2568 &lt; 3, "Low", S2568 &lt;= 4, "Medium", S2568 &gt; 4, "High")</f>
        <v>Low</v>
      </c>
      <c r="AF2568" t="str" cm="1">
        <f t="array" ref="AF2568">_xlfn.IFS(T2568 &lt; 3, "Unsatisfied", T2568 &lt;= 4, "Neutral", T2568 &gt; 4, "Satisfied" )</f>
        <v>Neutral</v>
      </c>
      <c r="AG2568" t="str" cm="1">
        <f t="array" ref="AG2568">_xlfn.IFS(Q2568 &lt; 3, "Needs Improvement", Q2568 &lt;= 4, "Good", Q2568 &gt; 4, "Excellent" )</f>
        <v>Good</v>
      </c>
      <c r="AH2568" t="str">
        <f t="shared" si="81"/>
        <v>Needs Improvement</v>
      </c>
    </row>
    <row r="2569" spans="1:34" x14ac:dyDescent="0.35">
      <c r="A2569">
        <v>3116</v>
      </c>
      <c r="B2569" s="1">
        <v>44259</v>
      </c>
      <c r="C2569" t="s">
        <v>106</v>
      </c>
      <c r="D2569" t="s">
        <v>81</v>
      </c>
      <c r="E2569" t="s">
        <v>30</v>
      </c>
      <c r="F2569" t="s">
        <v>46</v>
      </c>
      <c r="G2569" t="s">
        <v>56</v>
      </c>
      <c r="H2569" t="s">
        <v>33</v>
      </c>
      <c r="I2569" t="s">
        <v>34</v>
      </c>
      <c r="J2569" t="s">
        <v>70</v>
      </c>
      <c r="K2569" s="1">
        <v>29883</v>
      </c>
      <c r="L2569" t="s">
        <v>36</v>
      </c>
      <c r="M2569" t="s">
        <v>37</v>
      </c>
      <c r="N2569" t="s">
        <v>49</v>
      </c>
      <c r="O2569" t="s">
        <v>67</v>
      </c>
      <c r="P2569" t="s">
        <v>40</v>
      </c>
      <c r="Q2569">
        <v>5</v>
      </c>
      <c r="R2569" s="1">
        <v>45003</v>
      </c>
      <c r="S2569">
        <v>2</v>
      </c>
      <c r="T2569">
        <v>1</v>
      </c>
      <c r="U2569">
        <v>4</v>
      </c>
      <c r="V2569" s="1">
        <v>44796</v>
      </c>
      <c r="W2569" t="s">
        <v>62</v>
      </c>
      <c r="X2569" t="s">
        <v>51</v>
      </c>
      <c r="Y2569" t="s">
        <v>43</v>
      </c>
      <c r="Z2569">
        <v>4</v>
      </c>
      <c r="AA2569">
        <v>323.12</v>
      </c>
      <c r="AB2569">
        <v>40</v>
      </c>
      <c r="AC2569" t="str" cm="1">
        <f t="array" ref="AC2569">_xlfn.IFS(AB2569 &lt;=29, "Young Adult", AB2569 &lt;=44, "Adult", AB2569 &lt;=59, "Middle Age", AB2569 &gt; 59, "Old")</f>
        <v>Adult</v>
      </c>
      <c r="AD2569">
        <f t="shared" ca="1" si="80"/>
        <v>5</v>
      </c>
      <c r="AE2569" t="str" cm="1">
        <f t="array" ref="AE2569">_xlfn.IFS(S2569 &lt; 3, "Low", S2569 &lt;= 4, "Medium", S2569 &gt; 4, "High")</f>
        <v>Low</v>
      </c>
      <c r="AF2569" t="str" cm="1">
        <f t="array" ref="AF2569">_xlfn.IFS(T2569 &lt; 3, "Unsatisfied", T2569 &lt;= 4, "Neutral", T2569 &gt; 4, "Satisfied" )</f>
        <v>Unsatisfied</v>
      </c>
      <c r="AG2569" t="str" cm="1">
        <f t="array" ref="AG2569">_xlfn.IFS(Q2569 &lt; 3, "Needs Improvement", Q2569 &lt;= 4, "Good", Q2569 &gt; 4, "Excellent" )</f>
        <v>Excellent</v>
      </c>
      <c r="AH2569" t="str">
        <f t="shared" si="81"/>
        <v>Needs Improvement</v>
      </c>
    </row>
    <row r="2570" spans="1:34" x14ac:dyDescent="0.35">
      <c r="A2570">
        <v>3117</v>
      </c>
      <c r="B2570" s="1">
        <v>43765</v>
      </c>
      <c r="C2570" t="s">
        <v>106</v>
      </c>
      <c r="D2570" t="s">
        <v>54</v>
      </c>
      <c r="E2570" t="s">
        <v>30</v>
      </c>
      <c r="F2570" t="s">
        <v>46</v>
      </c>
      <c r="G2570" t="s">
        <v>32</v>
      </c>
      <c r="H2570" t="s">
        <v>46</v>
      </c>
      <c r="I2570" t="s">
        <v>34</v>
      </c>
      <c r="J2570" t="s">
        <v>58</v>
      </c>
      <c r="K2570" s="1">
        <v>15324</v>
      </c>
      <c r="L2570" t="s">
        <v>36</v>
      </c>
      <c r="M2570" t="s">
        <v>37</v>
      </c>
      <c r="N2570" t="s">
        <v>38</v>
      </c>
      <c r="O2570" t="s">
        <v>67</v>
      </c>
      <c r="P2570" t="s">
        <v>40</v>
      </c>
      <c r="Q2570">
        <v>2</v>
      </c>
      <c r="R2570" s="1">
        <v>44803</v>
      </c>
      <c r="S2570">
        <v>2</v>
      </c>
      <c r="T2570">
        <v>3</v>
      </c>
      <c r="U2570">
        <v>1</v>
      </c>
      <c r="V2570" s="1">
        <v>45032</v>
      </c>
      <c r="W2570" t="s">
        <v>92</v>
      </c>
      <c r="X2570" t="s">
        <v>51</v>
      </c>
      <c r="Y2570" t="s">
        <v>73</v>
      </c>
      <c r="Z2570">
        <v>5</v>
      </c>
      <c r="AA2570">
        <v>461.57</v>
      </c>
      <c r="AB2570">
        <v>78</v>
      </c>
      <c r="AC2570" t="str" cm="1">
        <f t="array" ref="AC2570">_xlfn.IFS(AB2570 &lt;=29, "Young Adult", AB2570 &lt;=44, "Adult", AB2570 &lt;=59, "Middle Age", AB2570 &gt; 59, "Old")</f>
        <v>Old</v>
      </c>
      <c r="AD2570">
        <f t="shared" ca="1" si="80"/>
        <v>6</v>
      </c>
      <c r="AE2570" t="str" cm="1">
        <f t="array" ref="AE2570">_xlfn.IFS(S2570 &lt; 3, "Low", S2570 &lt;= 4, "Medium", S2570 &gt; 4, "High")</f>
        <v>Low</v>
      </c>
      <c r="AF2570" t="str" cm="1">
        <f t="array" ref="AF2570">_xlfn.IFS(T2570 &lt; 3, "Unsatisfied", T2570 &lt;= 4, "Neutral", T2570 &gt; 4, "Satisfied" )</f>
        <v>Neutral</v>
      </c>
      <c r="AG2570" t="str" cm="1">
        <f t="array" ref="AG2570">_xlfn.IFS(Q2570 &lt; 3, "Needs Improvement", Q2570 &lt;= 4, "Good", Q2570 &gt; 4, "Excellent" )</f>
        <v>Needs Improvement</v>
      </c>
      <c r="AH2570" t="str">
        <f t="shared" si="81"/>
        <v>Needs Improvement</v>
      </c>
    </row>
    <row r="2571" spans="1:34" x14ac:dyDescent="0.35">
      <c r="A2571">
        <v>3118</v>
      </c>
      <c r="B2571" s="1">
        <v>43493</v>
      </c>
      <c r="C2571" t="s">
        <v>106</v>
      </c>
      <c r="D2571" t="s">
        <v>69</v>
      </c>
      <c r="E2571" t="s">
        <v>108</v>
      </c>
      <c r="F2571" t="s">
        <v>46</v>
      </c>
      <c r="G2571" t="s">
        <v>45</v>
      </c>
      <c r="H2571" t="s">
        <v>55</v>
      </c>
      <c r="I2571" t="s">
        <v>34</v>
      </c>
      <c r="J2571" t="s">
        <v>102</v>
      </c>
      <c r="K2571" s="1">
        <v>20803</v>
      </c>
      <c r="L2571" t="s">
        <v>36</v>
      </c>
      <c r="M2571" t="s">
        <v>37</v>
      </c>
      <c r="N2571" t="s">
        <v>72</v>
      </c>
      <c r="O2571" t="s">
        <v>77</v>
      </c>
      <c r="P2571" t="s">
        <v>40</v>
      </c>
      <c r="Q2571">
        <v>2</v>
      </c>
      <c r="R2571" s="1">
        <v>44859</v>
      </c>
      <c r="S2571">
        <v>3</v>
      </c>
      <c r="T2571">
        <v>2</v>
      </c>
      <c r="U2571">
        <v>3</v>
      </c>
      <c r="V2571" s="1">
        <v>44871</v>
      </c>
      <c r="W2571" t="s">
        <v>68</v>
      </c>
      <c r="X2571" t="s">
        <v>51</v>
      </c>
      <c r="Y2571" t="s">
        <v>52</v>
      </c>
      <c r="Z2571">
        <v>2</v>
      </c>
      <c r="AA2571">
        <v>543.74</v>
      </c>
      <c r="AB2571">
        <v>63</v>
      </c>
      <c r="AC2571" t="str" cm="1">
        <f t="array" ref="AC2571">_xlfn.IFS(AB2571 &lt;=29, "Young Adult", AB2571 &lt;=44, "Adult", AB2571 &lt;=59, "Middle Age", AB2571 &gt; 59, "Old")</f>
        <v>Old</v>
      </c>
      <c r="AD2571">
        <f t="shared" ca="1" si="80"/>
        <v>7</v>
      </c>
      <c r="AE2571" t="str" cm="1">
        <f t="array" ref="AE2571">_xlfn.IFS(S2571 &lt; 3, "Low", S2571 &lt;= 4, "Medium", S2571 &gt; 4, "High")</f>
        <v>Medium</v>
      </c>
      <c r="AF2571" t="str" cm="1">
        <f t="array" ref="AF2571">_xlfn.IFS(T2571 &lt; 3, "Unsatisfied", T2571 &lt;= 4, "Neutral", T2571 &gt; 4, "Satisfied" )</f>
        <v>Unsatisfied</v>
      </c>
      <c r="AG2571" t="str" cm="1">
        <f t="array" ref="AG2571">_xlfn.IFS(Q2571 &lt; 3, "Needs Improvement", Q2571 &lt;= 4, "Good", Q2571 &gt; 4, "Excellent" )</f>
        <v>Needs Improvement</v>
      </c>
      <c r="AH2571" t="str">
        <f t="shared" si="81"/>
        <v>Needs Improvement</v>
      </c>
    </row>
    <row r="2572" spans="1:34" x14ac:dyDescent="0.35">
      <c r="A2572">
        <v>3119</v>
      </c>
      <c r="B2572" s="1">
        <v>44206</v>
      </c>
      <c r="C2572" t="s">
        <v>28</v>
      </c>
      <c r="D2572" t="s">
        <v>81</v>
      </c>
      <c r="E2572" t="s">
        <v>30</v>
      </c>
      <c r="F2572" t="s">
        <v>46</v>
      </c>
      <c r="G2572" t="s">
        <v>32</v>
      </c>
      <c r="H2572" t="s">
        <v>46</v>
      </c>
      <c r="I2572" t="s">
        <v>34</v>
      </c>
      <c r="J2572" t="s">
        <v>65</v>
      </c>
      <c r="K2572" s="1">
        <v>34125</v>
      </c>
      <c r="L2572" t="s">
        <v>36</v>
      </c>
      <c r="M2572" t="s">
        <v>48</v>
      </c>
      <c r="N2572" t="s">
        <v>60</v>
      </c>
      <c r="O2572" t="s">
        <v>61</v>
      </c>
      <c r="P2572" t="s">
        <v>40</v>
      </c>
      <c r="Q2572">
        <v>5</v>
      </c>
      <c r="R2572" s="1">
        <v>44918</v>
      </c>
      <c r="S2572">
        <v>4</v>
      </c>
      <c r="T2572">
        <v>5</v>
      </c>
      <c r="U2572">
        <v>2</v>
      </c>
      <c r="V2572" s="1">
        <v>44983</v>
      </c>
      <c r="W2572" t="s">
        <v>41</v>
      </c>
      <c r="X2572" t="s">
        <v>51</v>
      </c>
      <c r="Y2572" t="s">
        <v>73</v>
      </c>
      <c r="Z2572">
        <v>1</v>
      </c>
      <c r="AA2572">
        <v>899.2</v>
      </c>
      <c r="AB2572">
        <v>28</v>
      </c>
      <c r="AC2572" t="str" cm="1">
        <f t="array" ref="AC2572">_xlfn.IFS(AB2572 &lt;=29, "Young Adult", AB2572 &lt;=44, "Adult", AB2572 &lt;=59, "Middle Age", AB2572 &gt; 59, "Old")</f>
        <v>Young Adult</v>
      </c>
      <c r="AD2572">
        <f t="shared" ca="1" si="80"/>
        <v>5</v>
      </c>
      <c r="AE2572" t="str" cm="1">
        <f t="array" ref="AE2572">_xlfn.IFS(S2572 &lt; 3, "Low", S2572 &lt;= 4, "Medium", S2572 &gt; 4, "High")</f>
        <v>Medium</v>
      </c>
      <c r="AF2572" t="str" cm="1">
        <f t="array" ref="AF2572">_xlfn.IFS(T2572 &lt; 3, "Unsatisfied", T2572 &lt;= 4, "Neutral", T2572 &gt; 4, "Satisfied" )</f>
        <v>Satisfied</v>
      </c>
      <c r="AG2572" t="str" cm="1">
        <f t="array" ref="AG2572">_xlfn.IFS(Q2572 &lt; 3, "Needs Improvement", Q2572 &lt;= 4, "Good", Q2572 &gt; 4, "Excellent" )</f>
        <v>Excellent</v>
      </c>
      <c r="AH2572" t="str">
        <f t="shared" si="81"/>
        <v>Highly Effective</v>
      </c>
    </row>
    <row r="2573" spans="1:34" x14ac:dyDescent="0.35">
      <c r="A2573">
        <v>3120</v>
      </c>
      <c r="B2573" s="1">
        <v>44413</v>
      </c>
      <c r="C2573" t="s">
        <v>28</v>
      </c>
      <c r="D2573" t="s">
        <v>54</v>
      </c>
      <c r="E2573" t="s">
        <v>30</v>
      </c>
      <c r="F2573" t="s">
        <v>46</v>
      </c>
      <c r="G2573" t="s">
        <v>45</v>
      </c>
      <c r="H2573" t="s">
        <v>55</v>
      </c>
      <c r="I2573" t="s">
        <v>34</v>
      </c>
      <c r="J2573" t="s">
        <v>47</v>
      </c>
      <c r="K2573" s="1">
        <v>16836</v>
      </c>
      <c r="L2573" t="s">
        <v>36</v>
      </c>
      <c r="M2573" t="s">
        <v>37</v>
      </c>
      <c r="N2573" t="s">
        <v>84</v>
      </c>
      <c r="O2573" t="s">
        <v>39</v>
      </c>
      <c r="P2573" t="s">
        <v>40</v>
      </c>
      <c r="Q2573">
        <v>4</v>
      </c>
      <c r="R2573" s="1">
        <v>45026</v>
      </c>
      <c r="S2573">
        <v>1</v>
      </c>
      <c r="T2573">
        <v>5</v>
      </c>
      <c r="U2573">
        <v>3</v>
      </c>
      <c r="V2573" s="1">
        <v>45112</v>
      </c>
      <c r="W2573" t="s">
        <v>62</v>
      </c>
      <c r="X2573" t="s">
        <v>51</v>
      </c>
      <c r="Y2573" t="s">
        <v>52</v>
      </c>
      <c r="Z2573">
        <v>2</v>
      </c>
      <c r="AA2573">
        <v>144.25</v>
      </c>
      <c r="AB2573">
        <v>75</v>
      </c>
      <c r="AC2573" t="str" cm="1">
        <f t="array" ref="AC2573">_xlfn.IFS(AB2573 &lt;=29, "Young Adult", AB2573 &lt;=44, "Adult", AB2573 &lt;=59, "Middle Age", AB2573 &gt; 59, "Old")</f>
        <v>Old</v>
      </c>
      <c r="AD2573">
        <f t="shared" ca="1" si="80"/>
        <v>4</v>
      </c>
      <c r="AE2573" t="str" cm="1">
        <f t="array" ref="AE2573">_xlfn.IFS(S2573 &lt; 3, "Low", S2573 &lt;= 4, "Medium", S2573 &gt; 4, "High")</f>
        <v>Low</v>
      </c>
      <c r="AF2573" t="str" cm="1">
        <f t="array" ref="AF2573">_xlfn.IFS(T2573 &lt; 3, "Unsatisfied", T2573 &lt;= 4, "Neutral", T2573 &gt; 4, "Satisfied" )</f>
        <v>Satisfied</v>
      </c>
      <c r="AG2573" t="str" cm="1">
        <f t="array" ref="AG2573">_xlfn.IFS(Q2573 &lt; 3, "Needs Improvement", Q2573 &lt;= 4, "Good", Q2573 &gt; 4, "Excellent" )</f>
        <v>Good</v>
      </c>
      <c r="AH2573" t="str">
        <f t="shared" si="81"/>
        <v>Needs Improvement</v>
      </c>
    </row>
    <row r="2574" spans="1:34" x14ac:dyDescent="0.35">
      <c r="A2574">
        <v>3121</v>
      </c>
      <c r="B2574" s="1">
        <v>44872</v>
      </c>
      <c r="C2574" t="s">
        <v>28</v>
      </c>
      <c r="D2574" t="s">
        <v>94</v>
      </c>
      <c r="E2574" t="s">
        <v>30</v>
      </c>
      <c r="F2574" t="s">
        <v>46</v>
      </c>
      <c r="G2574" t="s">
        <v>32</v>
      </c>
      <c r="H2574" t="s">
        <v>55</v>
      </c>
      <c r="I2574" t="s">
        <v>34</v>
      </c>
      <c r="J2574" t="s">
        <v>96</v>
      </c>
      <c r="K2574" s="1">
        <v>18188</v>
      </c>
      <c r="L2574" t="s">
        <v>36</v>
      </c>
      <c r="M2574" t="s">
        <v>37</v>
      </c>
      <c r="N2574" t="s">
        <v>72</v>
      </c>
      <c r="O2574" t="s">
        <v>61</v>
      </c>
      <c r="P2574" t="s">
        <v>40</v>
      </c>
      <c r="Q2574">
        <v>4</v>
      </c>
      <c r="R2574" s="1">
        <v>45029</v>
      </c>
      <c r="S2574">
        <v>4</v>
      </c>
      <c r="T2574">
        <v>1</v>
      </c>
      <c r="U2574">
        <v>3</v>
      </c>
      <c r="V2574" s="1">
        <v>45038</v>
      </c>
      <c r="W2574" t="s">
        <v>41</v>
      </c>
      <c r="X2574" t="s">
        <v>51</v>
      </c>
      <c r="Y2574" t="s">
        <v>43</v>
      </c>
      <c r="Z2574">
        <v>1</v>
      </c>
      <c r="AA2574">
        <v>854.54</v>
      </c>
      <c r="AB2574">
        <v>73</v>
      </c>
      <c r="AC2574" t="str" cm="1">
        <f t="array" ref="AC2574">_xlfn.IFS(AB2574 &lt;=29, "Young Adult", AB2574 &lt;=44, "Adult", AB2574 &lt;=59, "Middle Age", AB2574 &gt; 59, "Old")</f>
        <v>Old</v>
      </c>
      <c r="AD2574">
        <f t="shared" ca="1" si="80"/>
        <v>3</v>
      </c>
      <c r="AE2574" t="str" cm="1">
        <f t="array" ref="AE2574">_xlfn.IFS(S2574 &lt; 3, "Low", S2574 &lt;= 4, "Medium", S2574 &gt; 4, "High")</f>
        <v>Medium</v>
      </c>
      <c r="AF2574" t="str" cm="1">
        <f t="array" ref="AF2574">_xlfn.IFS(T2574 &lt; 3, "Unsatisfied", T2574 &lt;= 4, "Neutral", T2574 &gt; 4, "Satisfied" )</f>
        <v>Unsatisfied</v>
      </c>
      <c r="AG2574" t="str" cm="1">
        <f t="array" ref="AG2574">_xlfn.IFS(Q2574 &lt; 3, "Needs Improvement", Q2574 &lt;= 4, "Good", Q2574 &gt; 4, "Excellent" )</f>
        <v>Good</v>
      </c>
      <c r="AH2574" t="str">
        <f t="shared" si="81"/>
        <v>Needs Improvement</v>
      </c>
    </row>
    <row r="2575" spans="1:34" x14ac:dyDescent="0.35">
      <c r="A2575">
        <v>3123</v>
      </c>
      <c r="B2575" s="1">
        <v>44389</v>
      </c>
      <c r="C2575" t="s">
        <v>28</v>
      </c>
      <c r="D2575" t="s">
        <v>64</v>
      </c>
      <c r="E2575" t="s">
        <v>30</v>
      </c>
      <c r="F2575" t="s">
        <v>55</v>
      </c>
      <c r="G2575" t="s">
        <v>32</v>
      </c>
      <c r="H2575" t="s">
        <v>46</v>
      </c>
      <c r="I2575" t="s">
        <v>34</v>
      </c>
      <c r="J2575" t="s">
        <v>89</v>
      </c>
      <c r="K2575" s="1">
        <v>18751</v>
      </c>
      <c r="L2575" t="s">
        <v>36</v>
      </c>
      <c r="M2575" t="s">
        <v>48</v>
      </c>
      <c r="N2575" t="s">
        <v>49</v>
      </c>
      <c r="O2575" t="s">
        <v>67</v>
      </c>
      <c r="P2575" t="s">
        <v>40</v>
      </c>
      <c r="Q2575">
        <v>4</v>
      </c>
      <c r="R2575" s="1">
        <v>45119</v>
      </c>
      <c r="S2575">
        <v>5</v>
      </c>
      <c r="T2575">
        <v>2</v>
      </c>
      <c r="U2575">
        <v>2</v>
      </c>
      <c r="V2575" s="1">
        <v>44927</v>
      </c>
      <c r="W2575" t="s">
        <v>92</v>
      </c>
      <c r="X2575" t="s">
        <v>51</v>
      </c>
      <c r="Y2575" t="s">
        <v>43</v>
      </c>
      <c r="Z2575">
        <v>4</v>
      </c>
      <c r="AA2575">
        <v>479</v>
      </c>
      <c r="AB2575">
        <v>70</v>
      </c>
      <c r="AC2575" t="str" cm="1">
        <f t="array" ref="AC2575">_xlfn.IFS(AB2575 &lt;=29, "Young Adult", AB2575 &lt;=44, "Adult", AB2575 &lt;=59, "Middle Age", AB2575 &gt; 59, "Old")</f>
        <v>Old</v>
      </c>
      <c r="AD2575">
        <f t="shared" ca="1" si="80"/>
        <v>4</v>
      </c>
      <c r="AE2575" t="str" cm="1">
        <f t="array" ref="AE2575">_xlfn.IFS(S2575 &lt; 3, "Low", S2575 &lt;= 4, "Medium", S2575 &gt; 4, "High")</f>
        <v>High</v>
      </c>
      <c r="AF2575" t="str" cm="1">
        <f t="array" ref="AF2575">_xlfn.IFS(T2575 &lt; 3, "Unsatisfied", T2575 &lt;= 4, "Neutral", T2575 &gt; 4, "Satisfied" )</f>
        <v>Unsatisfied</v>
      </c>
      <c r="AG2575" t="str" cm="1">
        <f t="array" ref="AG2575">_xlfn.IFS(Q2575 &lt; 3, "Needs Improvement", Q2575 &lt;= 4, "Good", Q2575 &gt; 4, "Excellent" )</f>
        <v>Good</v>
      </c>
      <c r="AH2575" t="str">
        <f t="shared" si="81"/>
        <v>Needs Improvement</v>
      </c>
    </row>
    <row r="2576" spans="1:34" x14ac:dyDescent="0.35">
      <c r="A2576">
        <v>3126</v>
      </c>
      <c r="B2576" s="1">
        <v>44678</v>
      </c>
      <c r="C2576" t="s">
        <v>28</v>
      </c>
      <c r="D2576" t="s">
        <v>74</v>
      </c>
      <c r="E2576" t="s">
        <v>30</v>
      </c>
      <c r="F2576" t="s">
        <v>31</v>
      </c>
      <c r="G2576" t="s">
        <v>32</v>
      </c>
      <c r="H2576" t="s">
        <v>55</v>
      </c>
      <c r="I2576" t="s">
        <v>34</v>
      </c>
      <c r="J2576" t="s">
        <v>96</v>
      </c>
      <c r="K2576" s="1">
        <v>28673</v>
      </c>
      <c r="L2576" t="s">
        <v>36</v>
      </c>
      <c r="M2576" t="s">
        <v>48</v>
      </c>
      <c r="N2576" t="s">
        <v>72</v>
      </c>
      <c r="O2576" t="s">
        <v>77</v>
      </c>
      <c r="P2576" t="s">
        <v>40</v>
      </c>
      <c r="Q2576">
        <v>2</v>
      </c>
      <c r="R2576" s="1">
        <v>44792</v>
      </c>
      <c r="S2576">
        <v>4</v>
      </c>
      <c r="T2576">
        <v>5</v>
      </c>
      <c r="U2576">
        <v>1</v>
      </c>
      <c r="V2576" s="1">
        <v>45128</v>
      </c>
      <c r="W2576" t="s">
        <v>92</v>
      </c>
      <c r="X2576" t="s">
        <v>51</v>
      </c>
      <c r="Y2576" t="s">
        <v>73</v>
      </c>
      <c r="Z2576">
        <v>4</v>
      </c>
      <c r="AA2576">
        <v>667.54</v>
      </c>
      <c r="AB2576">
        <v>44</v>
      </c>
      <c r="AC2576" t="str" cm="1">
        <f t="array" ref="AC2576">_xlfn.IFS(AB2576 &lt;=29, "Young Adult", AB2576 &lt;=44, "Adult", AB2576 &lt;=59, "Middle Age", AB2576 &gt; 59, "Old")</f>
        <v>Adult</v>
      </c>
      <c r="AD2576">
        <f t="shared" ca="1" si="80"/>
        <v>4</v>
      </c>
      <c r="AE2576" t="str" cm="1">
        <f t="array" ref="AE2576">_xlfn.IFS(S2576 &lt; 3, "Low", S2576 &lt;= 4, "Medium", S2576 &gt; 4, "High")</f>
        <v>Medium</v>
      </c>
      <c r="AF2576" t="str" cm="1">
        <f t="array" ref="AF2576">_xlfn.IFS(T2576 &lt; 3, "Unsatisfied", T2576 &lt;= 4, "Neutral", T2576 &gt; 4, "Satisfied" )</f>
        <v>Satisfied</v>
      </c>
      <c r="AG2576" t="str" cm="1">
        <f t="array" ref="AG2576">_xlfn.IFS(Q2576 &lt; 3, "Needs Improvement", Q2576 &lt;= 4, "Good", Q2576 &gt; 4, "Excellent" )</f>
        <v>Needs Improvement</v>
      </c>
      <c r="AH2576" t="str">
        <f t="shared" si="81"/>
        <v>Needs Improvement</v>
      </c>
    </row>
    <row r="2577" spans="1:34" x14ac:dyDescent="0.35">
      <c r="A2577">
        <v>3127</v>
      </c>
      <c r="B2577" s="1">
        <v>44726</v>
      </c>
      <c r="C2577" t="s">
        <v>28</v>
      </c>
      <c r="D2577" t="s">
        <v>81</v>
      </c>
      <c r="E2577" t="s">
        <v>30</v>
      </c>
      <c r="F2577" t="s">
        <v>46</v>
      </c>
      <c r="G2577" t="s">
        <v>45</v>
      </c>
      <c r="H2577" t="s">
        <v>46</v>
      </c>
      <c r="I2577" t="s">
        <v>34</v>
      </c>
      <c r="J2577" t="s">
        <v>96</v>
      </c>
      <c r="K2577" s="1">
        <v>33537</v>
      </c>
      <c r="L2577" t="s">
        <v>36</v>
      </c>
      <c r="M2577" t="s">
        <v>48</v>
      </c>
      <c r="N2577" t="s">
        <v>38</v>
      </c>
      <c r="O2577" t="s">
        <v>67</v>
      </c>
      <c r="P2577" t="s">
        <v>40</v>
      </c>
      <c r="Q2577">
        <v>2</v>
      </c>
      <c r="R2577" s="1">
        <v>45025</v>
      </c>
      <c r="S2577">
        <v>4</v>
      </c>
      <c r="T2577">
        <v>5</v>
      </c>
      <c r="U2577">
        <v>5</v>
      </c>
      <c r="V2577" s="1">
        <v>44976</v>
      </c>
      <c r="W2577" t="s">
        <v>62</v>
      </c>
      <c r="X2577" t="s">
        <v>51</v>
      </c>
      <c r="Y2577" t="s">
        <v>43</v>
      </c>
      <c r="Z2577">
        <v>5</v>
      </c>
      <c r="AA2577">
        <v>309.74</v>
      </c>
      <c r="AB2577">
        <v>31</v>
      </c>
      <c r="AC2577" t="str" cm="1">
        <f t="array" ref="AC2577">_xlfn.IFS(AB2577 &lt;=29, "Young Adult", AB2577 &lt;=44, "Adult", AB2577 &lt;=59, "Middle Age", AB2577 &gt; 59, "Old")</f>
        <v>Adult</v>
      </c>
      <c r="AD2577">
        <f t="shared" ca="1" si="80"/>
        <v>3</v>
      </c>
      <c r="AE2577" t="str" cm="1">
        <f t="array" ref="AE2577">_xlfn.IFS(S2577 &lt; 3, "Low", S2577 &lt;= 4, "Medium", S2577 &gt; 4, "High")</f>
        <v>Medium</v>
      </c>
      <c r="AF2577" t="str" cm="1">
        <f t="array" ref="AF2577">_xlfn.IFS(T2577 &lt; 3, "Unsatisfied", T2577 &lt;= 4, "Neutral", T2577 &gt; 4, "Satisfied" )</f>
        <v>Satisfied</v>
      </c>
      <c r="AG2577" t="str" cm="1">
        <f t="array" ref="AG2577">_xlfn.IFS(Q2577 &lt; 3, "Needs Improvement", Q2577 &lt;= 4, "Good", Q2577 &gt; 4, "Excellent" )</f>
        <v>Needs Improvement</v>
      </c>
      <c r="AH2577" t="str">
        <f t="shared" si="81"/>
        <v>Needs Improvement</v>
      </c>
    </row>
    <row r="2578" spans="1:34" x14ac:dyDescent="0.35">
      <c r="A2578">
        <v>3128</v>
      </c>
      <c r="B2578" s="1">
        <v>43478</v>
      </c>
      <c r="C2578" t="s">
        <v>28</v>
      </c>
      <c r="D2578" t="s">
        <v>54</v>
      </c>
      <c r="E2578" t="s">
        <v>30</v>
      </c>
      <c r="F2578" t="s">
        <v>46</v>
      </c>
      <c r="G2578" t="s">
        <v>45</v>
      </c>
      <c r="H2578" t="s">
        <v>33</v>
      </c>
      <c r="I2578" t="s">
        <v>34</v>
      </c>
      <c r="J2578" t="s">
        <v>70</v>
      </c>
      <c r="K2578" s="1">
        <v>27134</v>
      </c>
      <c r="L2578" t="s">
        <v>36</v>
      </c>
      <c r="M2578" t="s">
        <v>37</v>
      </c>
      <c r="N2578" t="s">
        <v>72</v>
      </c>
      <c r="O2578" t="s">
        <v>39</v>
      </c>
      <c r="P2578" t="s">
        <v>40</v>
      </c>
      <c r="Q2578">
        <v>2</v>
      </c>
      <c r="R2578" s="1">
        <v>45041</v>
      </c>
      <c r="S2578">
        <v>3</v>
      </c>
      <c r="T2578">
        <v>5</v>
      </c>
      <c r="U2578">
        <v>4</v>
      </c>
      <c r="V2578" s="1">
        <v>44985</v>
      </c>
      <c r="W2578" t="s">
        <v>92</v>
      </c>
      <c r="X2578" t="s">
        <v>42</v>
      </c>
      <c r="Y2578" t="s">
        <v>63</v>
      </c>
      <c r="Z2578">
        <v>1</v>
      </c>
      <c r="AA2578">
        <v>830.63</v>
      </c>
      <c r="AB2578">
        <v>45</v>
      </c>
      <c r="AC2578" t="str" cm="1">
        <f t="array" ref="AC2578">_xlfn.IFS(AB2578 &lt;=29, "Young Adult", AB2578 &lt;=44, "Adult", AB2578 &lt;=59, "Middle Age", AB2578 &gt; 59, "Old")</f>
        <v>Middle Age</v>
      </c>
      <c r="AD2578">
        <f t="shared" ca="1" si="80"/>
        <v>7</v>
      </c>
      <c r="AE2578" t="str" cm="1">
        <f t="array" ref="AE2578">_xlfn.IFS(S2578 &lt; 3, "Low", S2578 &lt;= 4, "Medium", S2578 &gt; 4, "High")</f>
        <v>Medium</v>
      </c>
      <c r="AF2578" t="str" cm="1">
        <f t="array" ref="AF2578">_xlfn.IFS(T2578 &lt; 3, "Unsatisfied", T2578 &lt;= 4, "Neutral", T2578 &gt; 4, "Satisfied" )</f>
        <v>Satisfied</v>
      </c>
      <c r="AG2578" t="str" cm="1">
        <f t="array" ref="AG2578">_xlfn.IFS(Q2578 &lt; 3, "Needs Improvement", Q2578 &lt;= 4, "Good", Q2578 &gt; 4, "Excellent" )</f>
        <v>Needs Improvement</v>
      </c>
      <c r="AH2578" t="str">
        <f t="shared" si="81"/>
        <v>Needs Improvement</v>
      </c>
    </row>
    <row r="2579" spans="1:34" x14ac:dyDescent="0.35">
      <c r="A2579">
        <v>3129</v>
      </c>
      <c r="B2579" s="1">
        <v>43637</v>
      </c>
      <c r="C2579" t="s">
        <v>28</v>
      </c>
      <c r="D2579" t="s">
        <v>69</v>
      </c>
      <c r="E2579" t="s">
        <v>30</v>
      </c>
      <c r="F2579" t="s">
        <v>55</v>
      </c>
      <c r="G2579" t="s">
        <v>45</v>
      </c>
      <c r="H2579" t="s">
        <v>46</v>
      </c>
      <c r="I2579" t="s">
        <v>34</v>
      </c>
      <c r="J2579" t="s">
        <v>111</v>
      </c>
      <c r="K2579" s="1">
        <v>31239</v>
      </c>
      <c r="L2579" t="s">
        <v>36</v>
      </c>
      <c r="M2579" t="s">
        <v>37</v>
      </c>
      <c r="N2579" t="s">
        <v>72</v>
      </c>
      <c r="O2579" t="s">
        <v>39</v>
      </c>
      <c r="P2579" t="s">
        <v>40</v>
      </c>
      <c r="Q2579">
        <v>5</v>
      </c>
      <c r="R2579" s="1">
        <v>45016</v>
      </c>
      <c r="S2579">
        <v>4</v>
      </c>
      <c r="T2579">
        <v>2</v>
      </c>
      <c r="U2579">
        <v>4</v>
      </c>
      <c r="V2579" s="1">
        <v>45088</v>
      </c>
      <c r="W2579" t="s">
        <v>68</v>
      </c>
      <c r="X2579" t="s">
        <v>42</v>
      </c>
      <c r="Y2579" t="s">
        <v>52</v>
      </c>
      <c r="Z2579">
        <v>4</v>
      </c>
      <c r="AA2579">
        <v>277.31</v>
      </c>
      <c r="AB2579">
        <v>34</v>
      </c>
      <c r="AC2579" t="str" cm="1">
        <f t="array" ref="AC2579">_xlfn.IFS(AB2579 &lt;=29, "Young Adult", AB2579 &lt;=44, "Adult", AB2579 &lt;=59, "Middle Age", AB2579 &gt; 59, "Old")</f>
        <v>Adult</v>
      </c>
      <c r="AD2579">
        <f t="shared" ca="1" si="80"/>
        <v>6</v>
      </c>
      <c r="AE2579" t="str" cm="1">
        <f t="array" ref="AE2579">_xlfn.IFS(S2579 &lt; 3, "Low", S2579 &lt;= 4, "Medium", S2579 &gt; 4, "High")</f>
        <v>Medium</v>
      </c>
      <c r="AF2579" t="str" cm="1">
        <f t="array" ref="AF2579">_xlfn.IFS(T2579 &lt; 3, "Unsatisfied", T2579 &lt;= 4, "Neutral", T2579 &gt; 4, "Satisfied" )</f>
        <v>Unsatisfied</v>
      </c>
      <c r="AG2579" t="str" cm="1">
        <f t="array" ref="AG2579">_xlfn.IFS(Q2579 &lt; 3, "Needs Improvement", Q2579 &lt;= 4, "Good", Q2579 &gt; 4, "Excellent" )</f>
        <v>Excellent</v>
      </c>
      <c r="AH2579" t="str">
        <f t="shared" si="81"/>
        <v>Needs Improvement</v>
      </c>
    </row>
    <row r="2580" spans="1:34" x14ac:dyDescent="0.35">
      <c r="A2580">
        <v>3130</v>
      </c>
      <c r="B2580" s="1">
        <v>44053</v>
      </c>
      <c r="C2580" t="s">
        <v>28</v>
      </c>
      <c r="D2580" t="s">
        <v>29</v>
      </c>
      <c r="E2580" t="s">
        <v>30</v>
      </c>
      <c r="F2580" t="s">
        <v>46</v>
      </c>
      <c r="G2580" t="s">
        <v>45</v>
      </c>
      <c r="H2580" t="s">
        <v>33</v>
      </c>
      <c r="I2580" t="s">
        <v>34</v>
      </c>
      <c r="J2580" t="s">
        <v>101</v>
      </c>
      <c r="K2580" s="1">
        <v>29715</v>
      </c>
      <c r="L2580" t="s">
        <v>36</v>
      </c>
      <c r="M2580" t="s">
        <v>37</v>
      </c>
      <c r="N2580" t="s">
        <v>72</v>
      </c>
      <c r="O2580" t="s">
        <v>39</v>
      </c>
      <c r="P2580" t="s">
        <v>40</v>
      </c>
      <c r="Q2580">
        <v>5</v>
      </c>
      <c r="R2580" s="1">
        <v>44923</v>
      </c>
      <c r="S2580">
        <v>4</v>
      </c>
      <c r="T2580">
        <v>3</v>
      </c>
      <c r="U2580">
        <v>3</v>
      </c>
      <c r="V2580" s="1">
        <v>45006</v>
      </c>
      <c r="W2580" t="s">
        <v>50</v>
      </c>
      <c r="X2580" t="s">
        <v>42</v>
      </c>
      <c r="Y2580" t="s">
        <v>52</v>
      </c>
      <c r="Z2580">
        <v>3</v>
      </c>
      <c r="AA2580">
        <v>501.5</v>
      </c>
      <c r="AB2580">
        <v>39</v>
      </c>
      <c r="AC2580" t="str" cm="1">
        <f t="array" ref="AC2580">_xlfn.IFS(AB2580 &lt;=29, "Young Adult", AB2580 &lt;=44, "Adult", AB2580 &lt;=59, "Middle Age", AB2580 &gt; 59, "Old")</f>
        <v>Adult</v>
      </c>
      <c r="AD2580">
        <f t="shared" ca="1" si="80"/>
        <v>5</v>
      </c>
      <c r="AE2580" t="str" cm="1">
        <f t="array" ref="AE2580">_xlfn.IFS(S2580 &lt; 3, "Low", S2580 &lt;= 4, "Medium", S2580 &gt; 4, "High")</f>
        <v>Medium</v>
      </c>
      <c r="AF2580" t="str" cm="1">
        <f t="array" ref="AF2580">_xlfn.IFS(T2580 &lt; 3, "Unsatisfied", T2580 &lt;= 4, "Neutral", T2580 &gt; 4, "Satisfied" )</f>
        <v>Neutral</v>
      </c>
      <c r="AG2580" t="str" cm="1">
        <f t="array" ref="AG2580">_xlfn.IFS(Q2580 &lt; 3, "Needs Improvement", Q2580 &lt;= 4, "Good", Q2580 &gt; 4, "Excellent" )</f>
        <v>Excellent</v>
      </c>
      <c r="AH2580" t="str">
        <f t="shared" si="81"/>
        <v>Needs Improvement</v>
      </c>
    </row>
    <row r="2581" spans="1:34" x14ac:dyDescent="0.35">
      <c r="A2581">
        <v>3131</v>
      </c>
      <c r="B2581" s="1">
        <v>44299</v>
      </c>
      <c r="C2581" t="s">
        <v>28</v>
      </c>
      <c r="D2581" t="s">
        <v>85</v>
      </c>
      <c r="E2581" t="s">
        <v>30</v>
      </c>
      <c r="F2581" t="s">
        <v>31</v>
      </c>
      <c r="G2581" t="s">
        <v>32</v>
      </c>
      <c r="H2581" t="s">
        <v>33</v>
      </c>
      <c r="I2581" t="s">
        <v>34</v>
      </c>
      <c r="J2581" t="s">
        <v>101</v>
      </c>
      <c r="K2581" s="1">
        <v>19752</v>
      </c>
      <c r="L2581" t="s">
        <v>36</v>
      </c>
      <c r="M2581" t="s">
        <v>37</v>
      </c>
      <c r="N2581" t="s">
        <v>49</v>
      </c>
      <c r="O2581" t="s">
        <v>61</v>
      </c>
      <c r="P2581" t="s">
        <v>40</v>
      </c>
      <c r="Q2581">
        <v>2</v>
      </c>
      <c r="R2581" s="1">
        <v>44780</v>
      </c>
      <c r="S2581">
        <v>3</v>
      </c>
      <c r="T2581">
        <v>2</v>
      </c>
      <c r="U2581">
        <v>5</v>
      </c>
      <c r="V2581" s="1">
        <v>44941</v>
      </c>
      <c r="W2581" t="s">
        <v>41</v>
      </c>
      <c r="X2581" t="s">
        <v>42</v>
      </c>
      <c r="Y2581" t="s">
        <v>63</v>
      </c>
      <c r="Z2581">
        <v>3</v>
      </c>
      <c r="AA2581">
        <v>937.85</v>
      </c>
      <c r="AB2581">
        <v>67</v>
      </c>
      <c r="AC2581" t="str" cm="1">
        <f t="array" ref="AC2581">_xlfn.IFS(AB2581 &lt;=29, "Young Adult", AB2581 &lt;=44, "Adult", AB2581 &lt;=59, "Middle Age", AB2581 &gt; 59, "Old")</f>
        <v>Old</v>
      </c>
      <c r="AD2581">
        <f t="shared" ca="1" si="80"/>
        <v>5</v>
      </c>
      <c r="AE2581" t="str" cm="1">
        <f t="array" ref="AE2581">_xlfn.IFS(S2581 &lt; 3, "Low", S2581 &lt;= 4, "Medium", S2581 &gt; 4, "High")</f>
        <v>Medium</v>
      </c>
      <c r="AF2581" t="str" cm="1">
        <f t="array" ref="AF2581">_xlfn.IFS(T2581 &lt; 3, "Unsatisfied", T2581 &lt;= 4, "Neutral", T2581 &gt; 4, "Satisfied" )</f>
        <v>Unsatisfied</v>
      </c>
      <c r="AG2581" t="str" cm="1">
        <f t="array" ref="AG2581">_xlfn.IFS(Q2581 &lt; 3, "Needs Improvement", Q2581 &lt;= 4, "Good", Q2581 &gt; 4, "Excellent" )</f>
        <v>Needs Improvement</v>
      </c>
      <c r="AH2581" t="str">
        <f t="shared" si="81"/>
        <v>Needs Improvement</v>
      </c>
    </row>
    <row r="2582" spans="1:34" x14ac:dyDescent="0.35">
      <c r="A2582">
        <v>3132</v>
      </c>
      <c r="B2582" s="1">
        <v>43948</v>
      </c>
      <c r="C2582" t="s">
        <v>28</v>
      </c>
      <c r="D2582" t="s">
        <v>44</v>
      </c>
      <c r="E2582" t="s">
        <v>30</v>
      </c>
      <c r="F2582" t="s">
        <v>55</v>
      </c>
      <c r="G2582" t="s">
        <v>45</v>
      </c>
      <c r="H2582" t="s">
        <v>55</v>
      </c>
      <c r="I2582" t="s">
        <v>34</v>
      </c>
      <c r="J2582" t="s">
        <v>70</v>
      </c>
      <c r="K2582" s="1">
        <v>29118</v>
      </c>
      <c r="L2582" t="s">
        <v>36</v>
      </c>
      <c r="M2582" t="s">
        <v>37</v>
      </c>
      <c r="N2582" t="s">
        <v>84</v>
      </c>
      <c r="O2582" t="s">
        <v>77</v>
      </c>
      <c r="P2582" t="s">
        <v>40</v>
      </c>
      <c r="Q2582">
        <v>4</v>
      </c>
      <c r="R2582" s="1">
        <v>45096</v>
      </c>
      <c r="S2582">
        <v>2</v>
      </c>
      <c r="T2582">
        <v>2</v>
      </c>
      <c r="U2582">
        <v>1</v>
      </c>
      <c r="V2582" s="1">
        <v>45001</v>
      </c>
      <c r="W2582" t="s">
        <v>92</v>
      </c>
      <c r="X2582" t="s">
        <v>42</v>
      </c>
      <c r="Y2582" t="s">
        <v>52</v>
      </c>
      <c r="Z2582">
        <v>3</v>
      </c>
      <c r="AA2582">
        <v>134.91999999999999</v>
      </c>
      <c r="AB2582">
        <v>41</v>
      </c>
      <c r="AC2582" t="str" cm="1">
        <f t="array" ref="AC2582">_xlfn.IFS(AB2582 &lt;=29, "Young Adult", AB2582 &lt;=44, "Adult", AB2582 &lt;=59, "Middle Age", AB2582 &gt; 59, "Old")</f>
        <v>Adult</v>
      </c>
      <c r="AD2582">
        <f t="shared" ca="1" si="80"/>
        <v>6</v>
      </c>
      <c r="AE2582" t="str" cm="1">
        <f t="array" ref="AE2582">_xlfn.IFS(S2582 &lt; 3, "Low", S2582 &lt;= 4, "Medium", S2582 &gt; 4, "High")</f>
        <v>Low</v>
      </c>
      <c r="AF2582" t="str" cm="1">
        <f t="array" ref="AF2582">_xlfn.IFS(T2582 &lt; 3, "Unsatisfied", T2582 &lt;= 4, "Neutral", T2582 &gt; 4, "Satisfied" )</f>
        <v>Unsatisfied</v>
      </c>
      <c r="AG2582" t="str" cm="1">
        <f t="array" ref="AG2582">_xlfn.IFS(Q2582 &lt; 3, "Needs Improvement", Q2582 &lt;= 4, "Good", Q2582 &gt; 4, "Excellent" )</f>
        <v>Good</v>
      </c>
      <c r="AH2582" t="str">
        <f t="shared" si="81"/>
        <v>Needs Improvement</v>
      </c>
    </row>
    <row r="2583" spans="1:34" x14ac:dyDescent="0.35">
      <c r="A2583">
        <v>3133</v>
      </c>
      <c r="B2583" s="1">
        <v>44617</v>
      </c>
      <c r="C2583" t="s">
        <v>28</v>
      </c>
      <c r="D2583" t="s">
        <v>87</v>
      </c>
      <c r="E2583" t="s">
        <v>108</v>
      </c>
      <c r="F2583" t="s">
        <v>31</v>
      </c>
      <c r="G2583" t="s">
        <v>32</v>
      </c>
      <c r="H2583" t="s">
        <v>46</v>
      </c>
      <c r="I2583" t="s">
        <v>34</v>
      </c>
      <c r="J2583" t="s">
        <v>96</v>
      </c>
      <c r="K2583" s="1">
        <v>21481</v>
      </c>
      <c r="L2583" t="s">
        <v>36</v>
      </c>
      <c r="M2583" t="s">
        <v>48</v>
      </c>
      <c r="N2583" t="s">
        <v>38</v>
      </c>
      <c r="O2583" t="s">
        <v>67</v>
      </c>
      <c r="P2583" t="s">
        <v>40</v>
      </c>
      <c r="Q2583">
        <v>5</v>
      </c>
      <c r="R2583" s="1">
        <v>44825</v>
      </c>
      <c r="S2583">
        <v>1</v>
      </c>
      <c r="T2583">
        <v>5</v>
      </c>
      <c r="U2583">
        <v>1</v>
      </c>
      <c r="V2583" s="1">
        <v>44844</v>
      </c>
      <c r="W2583" t="s">
        <v>92</v>
      </c>
      <c r="X2583" t="s">
        <v>51</v>
      </c>
      <c r="Y2583" t="s">
        <v>52</v>
      </c>
      <c r="Z2583">
        <v>3</v>
      </c>
      <c r="AA2583">
        <v>946.99</v>
      </c>
      <c r="AB2583">
        <v>64</v>
      </c>
      <c r="AC2583" t="str" cm="1">
        <f t="array" ref="AC2583">_xlfn.IFS(AB2583 &lt;=29, "Young Adult", AB2583 &lt;=44, "Adult", AB2583 &lt;=59, "Middle Age", AB2583 &gt; 59, "Old")</f>
        <v>Old</v>
      </c>
      <c r="AD2583">
        <f t="shared" ca="1" si="80"/>
        <v>4</v>
      </c>
      <c r="AE2583" t="str" cm="1">
        <f t="array" ref="AE2583">_xlfn.IFS(S2583 &lt; 3, "Low", S2583 &lt;= 4, "Medium", S2583 &gt; 4, "High")</f>
        <v>Low</v>
      </c>
      <c r="AF2583" t="str" cm="1">
        <f t="array" ref="AF2583">_xlfn.IFS(T2583 &lt; 3, "Unsatisfied", T2583 &lt;= 4, "Neutral", T2583 &gt; 4, "Satisfied" )</f>
        <v>Satisfied</v>
      </c>
      <c r="AG2583" t="str" cm="1">
        <f t="array" ref="AG2583">_xlfn.IFS(Q2583 &lt; 3, "Needs Improvement", Q2583 &lt;= 4, "Good", Q2583 &gt; 4, "Excellent" )</f>
        <v>Excellent</v>
      </c>
      <c r="AH2583" t="str">
        <f t="shared" si="81"/>
        <v>Needs Improvement</v>
      </c>
    </row>
    <row r="2584" spans="1:34" x14ac:dyDescent="0.35">
      <c r="A2584">
        <v>3134</v>
      </c>
      <c r="B2584" s="1">
        <v>43440</v>
      </c>
      <c r="C2584" t="s">
        <v>106</v>
      </c>
      <c r="D2584" t="s">
        <v>64</v>
      </c>
      <c r="E2584" t="s">
        <v>30</v>
      </c>
      <c r="F2584" t="s">
        <v>46</v>
      </c>
      <c r="G2584" t="s">
        <v>32</v>
      </c>
      <c r="H2584" t="s">
        <v>55</v>
      </c>
      <c r="I2584" t="s">
        <v>34</v>
      </c>
      <c r="J2584" t="s">
        <v>97</v>
      </c>
      <c r="K2584" s="1">
        <v>17272</v>
      </c>
      <c r="L2584" t="s">
        <v>36</v>
      </c>
      <c r="M2584" t="s">
        <v>37</v>
      </c>
      <c r="N2584" t="s">
        <v>49</v>
      </c>
      <c r="O2584" t="s">
        <v>67</v>
      </c>
      <c r="P2584" t="s">
        <v>78</v>
      </c>
      <c r="Q2584">
        <v>5</v>
      </c>
      <c r="R2584" s="1">
        <v>44885</v>
      </c>
      <c r="S2584">
        <v>3</v>
      </c>
      <c r="T2584">
        <v>2</v>
      </c>
      <c r="U2584">
        <v>1</v>
      </c>
      <c r="V2584" s="1">
        <v>45003</v>
      </c>
      <c r="W2584" t="s">
        <v>68</v>
      </c>
      <c r="X2584" t="s">
        <v>51</v>
      </c>
      <c r="Y2584" t="s">
        <v>63</v>
      </c>
      <c r="Z2584">
        <v>4</v>
      </c>
      <c r="AA2584">
        <v>945.68</v>
      </c>
      <c r="AB2584">
        <v>71</v>
      </c>
      <c r="AC2584" t="str" cm="1">
        <f t="array" ref="AC2584">_xlfn.IFS(AB2584 &lt;=29, "Young Adult", AB2584 &lt;=44, "Adult", AB2584 &lt;=59, "Middle Age", AB2584 &gt; 59, "Old")</f>
        <v>Old</v>
      </c>
      <c r="AD2584">
        <f t="shared" ca="1" si="80"/>
        <v>7</v>
      </c>
      <c r="AE2584" t="str" cm="1">
        <f t="array" ref="AE2584">_xlfn.IFS(S2584 &lt; 3, "Low", S2584 &lt;= 4, "Medium", S2584 &gt; 4, "High")</f>
        <v>Medium</v>
      </c>
      <c r="AF2584" t="str" cm="1">
        <f t="array" ref="AF2584">_xlfn.IFS(T2584 &lt; 3, "Unsatisfied", T2584 &lt;= 4, "Neutral", T2584 &gt; 4, "Satisfied" )</f>
        <v>Unsatisfied</v>
      </c>
      <c r="AG2584" t="str" cm="1">
        <f t="array" ref="AG2584">_xlfn.IFS(Q2584 &lt; 3, "Needs Improvement", Q2584 &lt;= 4, "Good", Q2584 &gt; 4, "Excellent" )</f>
        <v>Excellent</v>
      </c>
      <c r="AH2584" t="str">
        <f t="shared" si="81"/>
        <v>Effective</v>
      </c>
    </row>
    <row r="2585" spans="1:34" x14ac:dyDescent="0.35">
      <c r="A2585">
        <v>3135</v>
      </c>
      <c r="B2585" s="1">
        <v>43902</v>
      </c>
      <c r="C2585" t="s">
        <v>106</v>
      </c>
      <c r="D2585" t="s">
        <v>69</v>
      </c>
      <c r="E2585" t="s">
        <v>30</v>
      </c>
      <c r="F2585" t="s">
        <v>46</v>
      </c>
      <c r="G2585" t="s">
        <v>45</v>
      </c>
      <c r="H2585" t="s">
        <v>33</v>
      </c>
      <c r="I2585" t="s">
        <v>34</v>
      </c>
      <c r="J2585" t="s">
        <v>96</v>
      </c>
      <c r="K2585" s="1">
        <v>34084</v>
      </c>
      <c r="L2585" t="s">
        <v>36</v>
      </c>
      <c r="M2585" t="s">
        <v>37</v>
      </c>
      <c r="N2585" t="s">
        <v>38</v>
      </c>
      <c r="O2585" t="s">
        <v>61</v>
      </c>
      <c r="P2585" t="s">
        <v>40</v>
      </c>
      <c r="Q2585">
        <v>4</v>
      </c>
      <c r="R2585" s="1">
        <v>44858</v>
      </c>
      <c r="S2585">
        <v>1</v>
      </c>
      <c r="T2585">
        <v>2</v>
      </c>
      <c r="U2585">
        <v>1</v>
      </c>
      <c r="V2585" s="1">
        <v>44954</v>
      </c>
      <c r="W2585" t="s">
        <v>92</v>
      </c>
      <c r="X2585" t="s">
        <v>42</v>
      </c>
      <c r="Y2585" t="s">
        <v>73</v>
      </c>
      <c r="Z2585">
        <v>5</v>
      </c>
      <c r="AA2585">
        <v>142.21</v>
      </c>
      <c r="AB2585">
        <v>27</v>
      </c>
      <c r="AC2585" t="str" cm="1">
        <f t="array" ref="AC2585">_xlfn.IFS(AB2585 &lt;=29, "Young Adult", AB2585 &lt;=44, "Adult", AB2585 &lt;=59, "Middle Age", AB2585 &gt; 59, "Old")</f>
        <v>Young Adult</v>
      </c>
      <c r="AD2585">
        <f t="shared" ca="1" si="80"/>
        <v>6</v>
      </c>
      <c r="AE2585" t="str" cm="1">
        <f t="array" ref="AE2585">_xlfn.IFS(S2585 &lt; 3, "Low", S2585 &lt;= 4, "Medium", S2585 &gt; 4, "High")</f>
        <v>Low</v>
      </c>
      <c r="AF2585" t="str" cm="1">
        <f t="array" ref="AF2585">_xlfn.IFS(T2585 &lt; 3, "Unsatisfied", T2585 &lt;= 4, "Neutral", T2585 &gt; 4, "Satisfied" )</f>
        <v>Unsatisfied</v>
      </c>
      <c r="AG2585" t="str" cm="1">
        <f t="array" ref="AG2585">_xlfn.IFS(Q2585 &lt; 3, "Needs Improvement", Q2585 &lt;= 4, "Good", Q2585 &gt; 4, "Excellent" )</f>
        <v>Good</v>
      </c>
      <c r="AH2585" t="str">
        <f t="shared" si="81"/>
        <v>Needs Improvement</v>
      </c>
    </row>
    <row r="2586" spans="1:34" x14ac:dyDescent="0.35">
      <c r="A2586">
        <v>3136</v>
      </c>
      <c r="B2586" s="1">
        <v>44881</v>
      </c>
      <c r="C2586" t="s">
        <v>106</v>
      </c>
      <c r="D2586" t="s">
        <v>29</v>
      </c>
      <c r="E2586" t="s">
        <v>30</v>
      </c>
      <c r="F2586" t="s">
        <v>55</v>
      </c>
      <c r="G2586" t="s">
        <v>56</v>
      </c>
      <c r="H2586" t="s">
        <v>55</v>
      </c>
      <c r="I2586" t="s">
        <v>34</v>
      </c>
      <c r="J2586" t="s">
        <v>96</v>
      </c>
      <c r="K2586" s="1">
        <v>35567</v>
      </c>
      <c r="L2586" t="s">
        <v>36</v>
      </c>
      <c r="M2586" t="s">
        <v>37</v>
      </c>
      <c r="N2586" t="s">
        <v>49</v>
      </c>
      <c r="O2586" t="s">
        <v>67</v>
      </c>
      <c r="P2586" t="s">
        <v>40</v>
      </c>
      <c r="Q2586">
        <v>4</v>
      </c>
      <c r="R2586" s="1">
        <v>45098</v>
      </c>
      <c r="S2586">
        <v>5</v>
      </c>
      <c r="T2586">
        <v>3</v>
      </c>
      <c r="U2586">
        <v>5</v>
      </c>
      <c r="V2586" s="1">
        <v>44887</v>
      </c>
      <c r="W2586" t="s">
        <v>62</v>
      </c>
      <c r="X2586" t="s">
        <v>51</v>
      </c>
      <c r="Y2586" t="s">
        <v>43</v>
      </c>
      <c r="Z2586">
        <v>2</v>
      </c>
      <c r="AA2586">
        <v>386.95</v>
      </c>
      <c r="AB2586">
        <v>25</v>
      </c>
      <c r="AC2586" t="str" cm="1">
        <f t="array" ref="AC2586">_xlfn.IFS(AB2586 &lt;=29, "Young Adult", AB2586 &lt;=44, "Adult", AB2586 &lt;=59, "Middle Age", AB2586 &gt; 59, "Old")</f>
        <v>Young Adult</v>
      </c>
      <c r="AD2586">
        <f t="shared" ca="1" si="80"/>
        <v>3</v>
      </c>
      <c r="AE2586" t="str" cm="1">
        <f t="array" ref="AE2586">_xlfn.IFS(S2586 &lt; 3, "Low", S2586 &lt;= 4, "Medium", S2586 &gt; 4, "High")</f>
        <v>High</v>
      </c>
      <c r="AF2586" t="str" cm="1">
        <f t="array" ref="AF2586">_xlfn.IFS(T2586 &lt; 3, "Unsatisfied", T2586 &lt;= 4, "Neutral", T2586 &gt; 4, "Satisfied" )</f>
        <v>Neutral</v>
      </c>
      <c r="AG2586" t="str" cm="1">
        <f t="array" ref="AG2586">_xlfn.IFS(Q2586 &lt; 3, "Needs Improvement", Q2586 &lt;= 4, "Good", Q2586 &gt; 4, "Excellent" )</f>
        <v>Good</v>
      </c>
      <c r="AH2586" t="str">
        <f t="shared" si="81"/>
        <v>Needs Improvement</v>
      </c>
    </row>
    <row r="2587" spans="1:34" x14ac:dyDescent="0.35">
      <c r="A2587">
        <v>3137</v>
      </c>
      <c r="B2587" s="1">
        <v>43443</v>
      </c>
      <c r="C2587" t="s">
        <v>106</v>
      </c>
      <c r="D2587" t="s">
        <v>44</v>
      </c>
      <c r="E2587" t="s">
        <v>108</v>
      </c>
      <c r="F2587" t="s">
        <v>31</v>
      </c>
      <c r="G2587" t="s">
        <v>56</v>
      </c>
      <c r="H2587" t="s">
        <v>33</v>
      </c>
      <c r="I2587" t="s">
        <v>34</v>
      </c>
      <c r="J2587" t="s">
        <v>70</v>
      </c>
      <c r="K2587" s="1">
        <v>34853</v>
      </c>
      <c r="L2587" t="s">
        <v>36</v>
      </c>
      <c r="M2587" t="s">
        <v>37</v>
      </c>
      <c r="N2587" t="s">
        <v>60</v>
      </c>
      <c r="O2587" t="s">
        <v>61</v>
      </c>
      <c r="P2587" t="s">
        <v>40</v>
      </c>
      <c r="Q2587">
        <v>2</v>
      </c>
      <c r="R2587" s="1">
        <v>45008</v>
      </c>
      <c r="S2587">
        <v>1</v>
      </c>
      <c r="T2587">
        <v>2</v>
      </c>
      <c r="U2587">
        <v>4</v>
      </c>
      <c r="V2587" s="1">
        <v>45088</v>
      </c>
      <c r="W2587" t="s">
        <v>68</v>
      </c>
      <c r="X2587" t="s">
        <v>51</v>
      </c>
      <c r="Y2587" t="s">
        <v>73</v>
      </c>
      <c r="Z2587">
        <v>4</v>
      </c>
      <c r="AA2587">
        <v>641.67999999999995</v>
      </c>
      <c r="AB2587">
        <v>23</v>
      </c>
      <c r="AC2587" t="str" cm="1">
        <f t="array" ref="AC2587">_xlfn.IFS(AB2587 &lt;=29, "Young Adult", AB2587 &lt;=44, "Adult", AB2587 &lt;=59, "Middle Age", AB2587 &gt; 59, "Old")</f>
        <v>Young Adult</v>
      </c>
      <c r="AD2587">
        <f t="shared" ca="1" si="80"/>
        <v>7</v>
      </c>
      <c r="AE2587" t="str" cm="1">
        <f t="array" ref="AE2587">_xlfn.IFS(S2587 &lt; 3, "Low", S2587 &lt;= 4, "Medium", S2587 &gt; 4, "High")</f>
        <v>Low</v>
      </c>
      <c r="AF2587" t="str" cm="1">
        <f t="array" ref="AF2587">_xlfn.IFS(T2587 &lt; 3, "Unsatisfied", T2587 &lt;= 4, "Neutral", T2587 &gt; 4, "Satisfied" )</f>
        <v>Unsatisfied</v>
      </c>
      <c r="AG2587" t="str" cm="1">
        <f t="array" ref="AG2587">_xlfn.IFS(Q2587 &lt; 3, "Needs Improvement", Q2587 &lt;= 4, "Good", Q2587 &gt; 4, "Excellent" )</f>
        <v>Needs Improvement</v>
      </c>
      <c r="AH2587" t="str">
        <f t="shared" si="81"/>
        <v>Needs Improvement</v>
      </c>
    </row>
    <row r="2588" spans="1:34" x14ac:dyDescent="0.35">
      <c r="A2588">
        <v>3138</v>
      </c>
      <c r="B2588" s="1">
        <v>44920</v>
      </c>
      <c r="C2588" t="s">
        <v>106</v>
      </c>
      <c r="D2588" t="s">
        <v>87</v>
      </c>
      <c r="E2588" t="s">
        <v>108</v>
      </c>
      <c r="F2588" t="s">
        <v>31</v>
      </c>
      <c r="G2588" t="s">
        <v>45</v>
      </c>
      <c r="H2588" t="s">
        <v>55</v>
      </c>
      <c r="I2588" t="s">
        <v>34</v>
      </c>
      <c r="J2588" t="s">
        <v>70</v>
      </c>
      <c r="K2588" s="1">
        <v>31874</v>
      </c>
      <c r="L2588" t="s">
        <v>36</v>
      </c>
      <c r="M2588" t="s">
        <v>37</v>
      </c>
      <c r="N2588" t="s">
        <v>72</v>
      </c>
      <c r="O2588" t="s">
        <v>61</v>
      </c>
      <c r="P2588" t="s">
        <v>40</v>
      </c>
      <c r="Q2588">
        <v>4</v>
      </c>
      <c r="R2588" s="1">
        <v>45117</v>
      </c>
      <c r="S2588">
        <v>5</v>
      </c>
      <c r="T2588">
        <v>3</v>
      </c>
      <c r="U2588">
        <v>1</v>
      </c>
      <c r="V2588" s="1">
        <v>45133</v>
      </c>
      <c r="W2588" t="s">
        <v>62</v>
      </c>
      <c r="X2588" t="s">
        <v>42</v>
      </c>
      <c r="Y2588" t="s">
        <v>43</v>
      </c>
      <c r="Z2588">
        <v>2</v>
      </c>
      <c r="AA2588">
        <v>295.67</v>
      </c>
      <c r="AB2588">
        <v>35</v>
      </c>
      <c r="AC2588" t="str" cm="1">
        <f t="array" ref="AC2588">_xlfn.IFS(AB2588 &lt;=29, "Young Adult", AB2588 &lt;=44, "Adult", AB2588 &lt;=59, "Middle Age", AB2588 &gt; 59, "Old")</f>
        <v>Adult</v>
      </c>
      <c r="AD2588">
        <f t="shared" ca="1" si="80"/>
        <v>3</v>
      </c>
      <c r="AE2588" t="str" cm="1">
        <f t="array" ref="AE2588">_xlfn.IFS(S2588 &lt; 3, "Low", S2588 &lt;= 4, "Medium", S2588 &gt; 4, "High")</f>
        <v>High</v>
      </c>
      <c r="AF2588" t="str" cm="1">
        <f t="array" ref="AF2588">_xlfn.IFS(T2588 &lt; 3, "Unsatisfied", T2588 &lt;= 4, "Neutral", T2588 &gt; 4, "Satisfied" )</f>
        <v>Neutral</v>
      </c>
      <c r="AG2588" t="str" cm="1">
        <f t="array" ref="AG2588">_xlfn.IFS(Q2588 &lt; 3, "Needs Improvement", Q2588 &lt;= 4, "Good", Q2588 &gt; 4, "Excellent" )</f>
        <v>Good</v>
      </c>
      <c r="AH2588" t="str">
        <f t="shared" si="81"/>
        <v>Needs Improvement</v>
      </c>
    </row>
    <row r="2589" spans="1:34" x14ac:dyDescent="0.35">
      <c r="A2589">
        <v>3139</v>
      </c>
      <c r="B2589" s="1">
        <v>44519</v>
      </c>
      <c r="C2589" t="s">
        <v>106</v>
      </c>
      <c r="D2589" t="s">
        <v>81</v>
      </c>
      <c r="E2589" t="s">
        <v>30</v>
      </c>
      <c r="F2589" t="s">
        <v>46</v>
      </c>
      <c r="G2589" t="s">
        <v>45</v>
      </c>
      <c r="H2589" t="s">
        <v>33</v>
      </c>
      <c r="I2589" t="s">
        <v>34</v>
      </c>
      <c r="J2589" t="s">
        <v>70</v>
      </c>
      <c r="K2589" s="1">
        <v>26156</v>
      </c>
      <c r="L2589" t="s">
        <v>36</v>
      </c>
      <c r="M2589" t="s">
        <v>37</v>
      </c>
      <c r="N2589" t="s">
        <v>84</v>
      </c>
      <c r="O2589" t="s">
        <v>61</v>
      </c>
      <c r="P2589" t="s">
        <v>40</v>
      </c>
      <c r="Q2589">
        <v>4</v>
      </c>
      <c r="R2589" s="1">
        <v>44894</v>
      </c>
      <c r="S2589">
        <v>3</v>
      </c>
      <c r="T2589">
        <v>2</v>
      </c>
      <c r="U2589">
        <v>1</v>
      </c>
      <c r="V2589" s="1">
        <v>45039</v>
      </c>
      <c r="W2589" t="s">
        <v>92</v>
      </c>
      <c r="X2589" t="s">
        <v>51</v>
      </c>
      <c r="Y2589" t="s">
        <v>63</v>
      </c>
      <c r="Z2589">
        <v>4</v>
      </c>
      <c r="AA2589">
        <v>649.64</v>
      </c>
      <c r="AB2589">
        <v>50</v>
      </c>
      <c r="AC2589" t="str" cm="1">
        <f t="array" ref="AC2589">_xlfn.IFS(AB2589 &lt;=29, "Young Adult", AB2589 &lt;=44, "Adult", AB2589 &lt;=59, "Middle Age", AB2589 &gt; 59, "Old")</f>
        <v>Middle Age</v>
      </c>
      <c r="AD2589">
        <f t="shared" ca="1" si="80"/>
        <v>4</v>
      </c>
      <c r="AE2589" t="str" cm="1">
        <f t="array" ref="AE2589">_xlfn.IFS(S2589 &lt; 3, "Low", S2589 &lt;= 4, "Medium", S2589 &gt; 4, "High")</f>
        <v>Medium</v>
      </c>
      <c r="AF2589" t="str" cm="1">
        <f t="array" ref="AF2589">_xlfn.IFS(T2589 &lt; 3, "Unsatisfied", T2589 &lt;= 4, "Neutral", T2589 &gt; 4, "Satisfied" )</f>
        <v>Unsatisfied</v>
      </c>
      <c r="AG2589" t="str" cm="1">
        <f t="array" ref="AG2589">_xlfn.IFS(Q2589 &lt; 3, "Needs Improvement", Q2589 &lt;= 4, "Good", Q2589 &gt; 4, "Excellent" )</f>
        <v>Good</v>
      </c>
      <c r="AH2589" t="str">
        <f t="shared" si="81"/>
        <v>Effective</v>
      </c>
    </row>
    <row r="2590" spans="1:34" x14ac:dyDescent="0.35">
      <c r="A2590">
        <v>3140</v>
      </c>
      <c r="B2590" s="1">
        <v>44621</v>
      </c>
      <c r="C2590" t="s">
        <v>28</v>
      </c>
      <c r="D2590" t="s">
        <v>54</v>
      </c>
      <c r="E2590" t="s">
        <v>30</v>
      </c>
      <c r="F2590" t="s">
        <v>31</v>
      </c>
      <c r="G2590" t="s">
        <v>32</v>
      </c>
      <c r="H2590" t="s">
        <v>55</v>
      </c>
      <c r="I2590" t="s">
        <v>34</v>
      </c>
      <c r="J2590" t="s">
        <v>102</v>
      </c>
      <c r="K2590" s="1">
        <v>32965</v>
      </c>
      <c r="L2590" t="s">
        <v>36</v>
      </c>
      <c r="M2590" t="s">
        <v>48</v>
      </c>
      <c r="N2590" t="s">
        <v>49</v>
      </c>
      <c r="O2590" t="s">
        <v>39</v>
      </c>
      <c r="P2590" t="s">
        <v>40</v>
      </c>
      <c r="Q2590">
        <v>5</v>
      </c>
      <c r="R2590" s="1">
        <v>45053</v>
      </c>
      <c r="S2590">
        <v>1</v>
      </c>
      <c r="T2590">
        <v>1</v>
      </c>
      <c r="U2590">
        <v>1</v>
      </c>
      <c r="V2590" s="1">
        <v>44907</v>
      </c>
      <c r="W2590" t="s">
        <v>68</v>
      </c>
      <c r="X2590" t="s">
        <v>51</v>
      </c>
      <c r="Y2590" t="s">
        <v>43</v>
      </c>
      <c r="Z2590">
        <v>1</v>
      </c>
      <c r="AA2590">
        <v>402.77</v>
      </c>
      <c r="AB2590">
        <v>32</v>
      </c>
      <c r="AC2590" t="str" cm="1">
        <f t="array" ref="AC2590">_xlfn.IFS(AB2590 &lt;=29, "Young Adult", AB2590 &lt;=44, "Adult", AB2590 &lt;=59, "Middle Age", AB2590 &gt; 59, "Old")</f>
        <v>Adult</v>
      </c>
      <c r="AD2590">
        <f t="shared" ca="1" si="80"/>
        <v>4</v>
      </c>
      <c r="AE2590" t="str" cm="1">
        <f t="array" ref="AE2590">_xlfn.IFS(S2590 &lt; 3, "Low", S2590 &lt;= 4, "Medium", S2590 &gt; 4, "High")</f>
        <v>Low</v>
      </c>
      <c r="AF2590" t="str" cm="1">
        <f t="array" ref="AF2590">_xlfn.IFS(T2590 &lt; 3, "Unsatisfied", T2590 &lt;= 4, "Neutral", T2590 &gt; 4, "Satisfied" )</f>
        <v>Unsatisfied</v>
      </c>
      <c r="AG2590" t="str" cm="1">
        <f t="array" ref="AG2590">_xlfn.IFS(Q2590 &lt; 3, "Needs Improvement", Q2590 &lt;= 4, "Good", Q2590 &gt; 4, "Excellent" )</f>
        <v>Excellent</v>
      </c>
      <c r="AH2590" t="str">
        <f t="shared" si="81"/>
        <v>Needs Improvement</v>
      </c>
    </row>
    <row r="2591" spans="1:34" x14ac:dyDescent="0.35">
      <c r="A2591">
        <v>3141</v>
      </c>
      <c r="B2591" s="1">
        <v>44272</v>
      </c>
      <c r="C2591" t="s">
        <v>28</v>
      </c>
      <c r="D2591" t="s">
        <v>69</v>
      </c>
      <c r="E2591" t="s">
        <v>30</v>
      </c>
      <c r="F2591" t="s">
        <v>55</v>
      </c>
      <c r="G2591" t="s">
        <v>56</v>
      </c>
      <c r="H2591" t="s">
        <v>33</v>
      </c>
      <c r="I2591" t="s">
        <v>34</v>
      </c>
      <c r="J2591" t="s">
        <v>70</v>
      </c>
      <c r="K2591" s="1">
        <v>25759</v>
      </c>
      <c r="L2591" t="s">
        <v>36</v>
      </c>
      <c r="M2591" t="s">
        <v>48</v>
      </c>
      <c r="N2591" t="s">
        <v>72</v>
      </c>
      <c r="O2591" t="s">
        <v>67</v>
      </c>
      <c r="P2591" t="s">
        <v>78</v>
      </c>
      <c r="Q2591">
        <v>2</v>
      </c>
      <c r="R2591" s="1">
        <v>44973</v>
      </c>
      <c r="S2591">
        <v>3</v>
      </c>
      <c r="T2591">
        <v>1</v>
      </c>
      <c r="U2591">
        <v>4</v>
      </c>
      <c r="V2591" s="1">
        <v>45017</v>
      </c>
      <c r="W2591" t="s">
        <v>41</v>
      </c>
      <c r="X2591" t="s">
        <v>42</v>
      </c>
      <c r="Y2591" t="s">
        <v>52</v>
      </c>
      <c r="Z2591">
        <v>3</v>
      </c>
      <c r="AA2591">
        <v>311.92</v>
      </c>
      <c r="AB2591">
        <v>51</v>
      </c>
      <c r="AC2591" t="str" cm="1">
        <f t="array" ref="AC2591">_xlfn.IFS(AB2591 &lt;=29, "Young Adult", AB2591 &lt;=44, "Adult", AB2591 &lt;=59, "Middle Age", AB2591 &gt; 59, "Old")</f>
        <v>Middle Age</v>
      </c>
      <c r="AD2591">
        <f t="shared" ca="1" si="80"/>
        <v>5</v>
      </c>
      <c r="AE2591" t="str" cm="1">
        <f t="array" ref="AE2591">_xlfn.IFS(S2591 &lt; 3, "Low", S2591 &lt;= 4, "Medium", S2591 &gt; 4, "High")</f>
        <v>Medium</v>
      </c>
      <c r="AF2591" t="str" cm="1">
        <f t="array" ref="AF2591">_xlfn.IFS(T2591 &lt; 3, "Unsatisfied", T2591 &lt;= 4, "Neutral", T2591 &gt; 4, "Satisfied" )</f>
        <v>Unsatisfied</v>
      </c>
      <c r="AG2591" t="str" cm="1">
        <f t="array" ref="AG2591">_xlfn.IFS(Q2591 &lt; 3, "Needs Improvement", Q2591 &lt;= 4, "Good", Q2591 &gt; 4, "Excellent" )</f>
        <v>Needs Improvement</v>
      </c>
      <c r="AH2591" t="str">
        <f t="shared" si="81"/>
        <v>Needs Improvement</v>
      </c>
    </row>
    <row r="2592" spans="1:34" x14ac:dyDescent="0.35">
      <c r="A2592">
        <v>3142</v>
      </c>
      <c r="B2592" s="1">
        <v>44237</v>
      </c>
      <c r="C2592" t="s">
        <v>28</v>
      </c>
      <c r="D2592" t="s">
        <v>29</v>
      </c>
      <c r="E2592" t="s">
        <v>30</v>
      </c>
      <c r="F2592" t="s">
        <v>55</v>
      </c>
      <c r="G2592" t="s">
        <v>56</v>
      </c>
      <c r="H2592" t="s">
        <v>46</v>
      </c>
      <c r="I2592" t="s">
        <v>34</v>
      </c>
      <c r="J2592" t="s">
        <v>65</v>
      </c>
      <c r="K2592" s="1">
        <v>18099</v>
      </c>
      <c r="L2592" t="s">
        <v>36</v>
      </c>
      <c r="M2592" t="s">
        <v>37</v>
      </c>
      <c r="N2592" t="s">
        <v>38</v>
      </c>
      <c r="O2592" t="s">
        <v>61</v>
      </c>
      <c r="P2592" t="s">
        <v>40</v>
      </c>
      <c r="Q2592">
        <v>4</v>
      </c>
      <c r="R2592" s="1">
        <v>44783</v>
      </c>
      <c r="S2592">
        <v>4</v>
      </c>
      <c r="T2592">
        <v>5</v>
      </c>
      <c r="U2592">
        <v>1</v>
      </c>
      <c r="V2592" s="1">
        <v>44935</v>
      </c>
      <c r="W2592" t="s">
        <v>92</v>
      </c>
      <c r="X2592" t="s">
        <v>51</v>
      </c>
      <c r="Y2592" t="s">
        <v>52</v>
      </c>
      <c r="Z2592">
        <v>5</v>
      </c>
      <c r="AA2592">
        <v>730.99</v>
      </c>
      <c r="AB2592">
        <v>72</v>
      </c>
      <c r="AC2592" t="str" cm="1">
        <f t="array" ref="AC2592">_xlfn.IFS(AB2592 &lt;=29, "Young Adult", AB2592 &lt;=44, "Adult", AB2592 &lt;=59, "Middle Age", AB2592 &gt; 59, "Old")</f>
        <v>Old</v>
      </c>
      <c r="AD2592">
        <f t="shared" ca="1" si="80"/>
        <v>5</v>
      </c>
      <c r="AE2592" t="str" cm="1">
        <f t="array" ref="AE2592">_xlfn.IFS(S2592 &lt; 3, "Low", S2592 &lt;= 4, "Medium", S2592 &gt; 4, "High")</f>
        <v>Medium</v>
      </c>
      <c r="AF2592" t="str" cm="1">
        <f t="array" ref="AF2592">_xlfn.IFS(T2592 &lt; 3, "Unsatisfied", T2592 &lt;= 4, "Neutral", T2592 &gt; 4, "Satisfied" )</f>
        <v>Satisfied</v>
      </c>
      <c r="AG2592" t="str" cm="1">
        <f t="array" ref="AG2592">_xlfn.IFS(Q2592 &lt; 3, "Needs Improvement", Q2592 &lt;= 4, "Good", Q2592 &gt; 4, "Excellent" )</f>
        <v>Good</v>
      </c>
      <c r="AH2592" t="str">
        <f t="shared" si="81"/>
        <v>Needs Improvement</v>
      </c>
    </row>
    <row r="2593" spans="1:34" x14ac:dyDescent="0.35">
      <c r="A2593">
        <v>3143</v>
      </c>
      <c r="B2593" s="1">
        <v>43371</v>
      </c>
      <c r="C2593" t="s">
        <v>28</v>
      </c>
      <c r="D2593" t="s">
        <v>85</v>
      </c>
      <c r="E2593" t="s">
        <v>30</v>
      </c>
      <c r="F2593" t="s">
        <v>55</v>
      </c>
      <c r="G2593" t="s">
        <v>45</v>
      </c>
      <c r="H2593" t="s">
        <v>33</v>
      </c>
      <c r="I2593" t="s">
        <v>34</v>
      </c>
      <c r="J2593" t="s">
        <v>47</v>
      </c>
      <c r="K2593" s="1">
        <v>17343</v>
      </c>
      <c r="L2593" t="s">
        <v>36</v>
      </c>
      <c r="M2593" t="s">
        <v>37</v>
      </c>
      <c r="N2593" t="s">
        <v>72</v>
      </c>
      <c r="O2593" t="s">
        <v>39</v>
      </c>
      <c r="P2593" t="s">
        <v>40</v>
      </c>
      <c r="Q2593">
        <v>2</v>
      </c>
      <c r="R2593" s="1">
        <v>45138</v>
      </c>
      <c r="S2593">
        <v>1</v>
      </c>
      <c r="T2593">
        <v>4</v>
      </c>
      <c r="U2593">
        <v>1</v>
      </c>
      <c r="V2593" s="1">
        <v>45068</v>
      </c>
      <c r="W2593" t="s">
        <v>62</v>
      </c>
      <c r="X2593" t="s">
        <v>42</v>
      </c>
      <c r="Y2593" t="s">
        <v>52</v>
      </c>
      <c r="Z2593">
        <v>3</v>
      </c>
      <c r="AA2593">
        <v>330.04</v>
      </c>
      <c r="AB2593">
        <v>71</v>
      </c>
      <c r="AC2593" t="str" cm="1">
        <f t="array" ref="AC2593">_xlfn.IFS(AB2593 &lt;=29, "Young Adult", AB2593 &lt;=44, "Adult", AB2593 &lt;=59, "Middle Age", AB2593 &gt; 59, "Old")</f>
        <v>Old</v>
      </c>
      <c r="AD2593">
        <f t="shared" ca="1" si="80"/>
        <v>7</v>
      </c>
      <c r="AE2593" t="str" cm="1">
        <f t="array" ref="AE2593">_xlfn.IFS(S2593 &lt; 3, "Low", S2593 &lt;= 4, "Medium", S2593 &gt; 4, "High")</f>
        <v>Low</v>
      </c>
      <c r="AF2593" t="str" cm="1">
        <f t="array" ref="AF2593">_xlfn.IFS(T2593 &lt; 3, "Unsatisfied", T2593 &lt;= 4, "Neutral", T2593 &gt; 4, "Satisfied" )</f>
        <v>Neutral</v>
      </c>
      <c r="AG2593" t="str" cm="1">
        <f t="array" ref="AG2593">_xlfn.IFS(Q2593 &lt; 3, "Needs Improvement", Q2593 &lt;= 4, "Good", Q2593 &gt; 4, "Excellent" )</f>
        <v>Needs Improvement</v>
      </c>
      <c r="AH2593" t="str">
        <f t="shared" si="81"/>
        <v>Needs Improvement</v>
      </c>
    </row>
    <row r="2594" spans="1:34" x14ac:dyDescent="0.35">
      <c r="A2594">
        <v>3144</v>
      </c>
      <c r="B2594" s="1">
        <v>44236</v>
      </c>
      <c r="C2594" t="s">
        <v>28</v>
      </c>
      <c r="D2594" t="s">
        <v>44</v>
      </c>
      <c r="E2594" t="s">
        <v>30</v>
      </c>
      <c r="F2594" t="s">
        <v>31</v>
      </c>
      <c r="G2594" t="s">
        <v>32</v>
      </c>
      <c r="H2594" t="s">
        <v>46</v>
      </c>
      <c r="I2594" t="s">
        <v>34</v>
      </c>
      <c r="J2594" t="s">
        <v>79</v>
      </c>
      <c r="K2594" s="1">
        <v>20717</v>
      </c>
      <c r="L2594" t="s">
        <v>36</v>
      </c>
      <c r="M2594" t="s">
        <v>48</v>
      </c>
      <c r="N2594" t="s">
        <v>49</v>
      </c>
      <c r="O2594" t="s">
        <v>67</v>
      </c>
      <c r="P2594" t="s">
        <v>78</v>
      </c>
      <c r="Q2594">
        <v>2</v>
      </c>
      <c r="R2594" s="1">
        <v>44913</v>
      </c>
      <c r="S2594">
        <v>3</v>
      </c>
      <c r="T2594">
        <v>4</v>
      </c>
      <c r="U2594">
        <v>3</v>
      </c>
      <c r="V2594" s="1">
        <v>45122</v>
      </c>
      <c r="W2594" t="s">
        <v>92</v>
      </c>
      <c r="X2594" t="s">
        <v>42</v>
      </c>
      <c r="Y2594" t="s">
        <v>73</v>
      </c>
      <c r="Z2594">
        <v>3</v>
      </c>
      <c r="AA2594">
        <v>848.99</v>
      </c>
      <c r="AB2594">
        <v>65</v>
      </c>
      <c r="AC2594" t="str" cm="1">
        <f t="array" ref="AC2594">_xlfn.IFS(AB2594 &lt;=29, "Young Adult", AB2594 &lt;=44, "Adult", AB2594 &lt;=59, "Middle Age", AB2594 &gt; 59, "Old")</f>
        <v>Old</v>
      </c>
      <c r="AD2594">
        <f t="shared" ca="1" si="80"/>
        <v>5</v>
      </c>
      <c r="AE2594" t="str" cm="1">
        <f t="array" ref="AE2594">_xlfn.IFS(S2594 &lt; 3, "Low", S2594 &lt;= 4, "Medium", S2594 &gt; 4, "High")</f>
        <v>Medium</v>
      </c>
      <c r="AF2594" t="str" cm="1">
        <f t="array" ref="AF2594">_xlfn.IFS(T2594 &lt; 3, "Unsatisfied", T2594 &lt;= 4, "Neutral", T2594 &gt; 4, "Satisfied" )</f>
        <v>Neutral</v>
      </c>
      <c r="AG2594" t="str" cm="1">
        <f t="array" ref="AG2594">_xlfn.IFS(Q2594 &lt; 3, "Needs Improvement", Q2594 &lt;= 4, "Good", Q2594 &gt; 4, "Excellent" )</f>
        <v>Needs Improvement</v>
      </c>
      <c r="AH2594" t="str">
        <f t="shared" si="81"/>
        <v>Needs Improvement</v>
      </c>
    </row>
    <row r="2595" spans="1:34" x14ac:dyDescent="0.35">
      <c r="A2595">
        <v>3146</v>
      </c>
      <c r="B2595" s="1">
        <v>43450</v>
      </c>
      <c r="C2595" t="s">
        <v>28</v>
      </c>
      <c r="D2595" t="s">
        <v>64</v>
      </c>
      <c r="E2595" t="s">
        <v>30</v>
      </c>
      <c r="F2595" t="s">
        <v>46</v>
      </c>
      <c r="G2595" t="s">
        <v>32</v>
      </c>
      <c r="H2595" t="s">
        <v>33</v>
      </c>
      <c r="I2595" t="s">
        <v>34</v>
      </c>
      <c r="J2595" t="s">
        <v>96</v>
      </c>
      <c r="K2595" s="1">
        <v>28781</v>
      </c>
      <c r="L2595" t="s">
        <v>36</v>
      </c>
      <c r="M2595" t="s">
        <v>37</v>
      </c>
      <c r="N2595" t="s">
        <v>38</v>
      </c>
      <c r="O2595" t="s">
        <v>39</v>
      </c>
      <c r="P2595" t="s">
        <v>40</v>
      </c>
      <c r="Q2595">
        <v>4</v>
      </c>
      <c r="R2595" s="1">
        <v>44809</v>
      </c>
      <c r="S2595">
        <v>5</v>
      </c>
      <c r="T2595">
        <v>1</v>
      </c>
      <c r="U2595">
        <v>1</v>
      </c>
      <c r="V2595" s="1">
        <v>44991</v>
      </c>
      <c r="W2595" t="s">
        <v>68</v>
      </c>
      <c r="X2595" t="s">
        <v>51</v>
      </c>
      <c r="Y2595" t="s">
        <v>73</v>
      </c>
      <c r="Z2595">
        <v>5</v>
      </c>
      <c r="AA2595">
        <v>560.03</v>
      </c>
      <c r="AB2595">
        <v>40</v>
      </c>
      <c r="AC2595" t="str" cm="1">
        <f t="array" ref="AC2595">_xlfn.IFS(AB2595 &lt;=29, "Young Adult", AB2595 &lt;=44, "Adult", AB2595 &lt;=59, "Middle Age", AB2595 &gt; 59, "Old")</f>
        <v>Adult</v>
      </c>
      <c r="AD2595">
        <f t="shared" ca="1" si="80"/>
        <v>7</v>
      </c>
      <c r="AE2595" t="str" cm="1">
        <f t="array" ref="AE2595">_xlfn.IFS(S2595 &lt; 3, "Low", S2595 &lt;= 4, "Medium", S2595 &gt; 4, "High")</f>
        <v>High</v>
      </c>
      <c r="AF2595" t="str" cm="1">
        <f t="array" ref="AF2595">_xlfn.IFS(T2595 &lt; 3, "Unsatisfied", T2595 &lt;= 4, "Neutral", T2595 &gt; 4, "Satisfied" )</f>
        <v>Unsatisfied</v>
      </c>
      <c r="AG2595" t="str" cm="1">
        <f t="array" ref="AG2595">_xlfn.IFS(Q2595 &lt; 3, "Needs Improvement", Q2595 &lt;= 4, "Good", Q2595 &gt; 4, "Excellent" )</f>
        <v>Good</v>
      </c>
      <c r="AH2595" t="str">
        <f t="shared" si="81"/>
        <v>Needs Improvement</v>
      </c>
    </row>
    <row r="2596" spans="1:34" x14ac:dyDescent="0.35">
      <c r="A2596">
        <v>3147</v>
      </c>
      <c r="B2596" s="1">
        <v>45124</v>
      </c>
      <c r="C2596" t="s">
        <v>28</v>
      </c>
      <c r="D2596" t="s">
        <v>94</v>
      </c>
      <c r="E2596" t="s">
        <v>30</v>
      </c>
      <c r="F2596" t="s">
        <v>31</v>
      </c>
      <c r="G2596" t="s">
        <v>56</v>
      </c>
      <c r="H2596" t="s">
        <v>33</v>
      </c>
      <c r="I2596" t="s">
        <v>34</v>
      </c>
      <c r="J2596" t="s">
        <v>58</v>
      </c>
      <c r="K2596" s="1">
        <v>36273</v>
      </c>
      <c r="L2596" t="s">
        <v>36</v>
      </c>
      <c r="M2596" t="s">
        <v>48</v>
      </c>
      <c r="N2596" t="s">
        <v>49</v>
      </c>
      <c r="O2596" t="s">
        <v>77</v>
      </c>
      <c r="P2596" t="s">
        <v>40</v>
      </c>
      <c r="Q2596">
        <v>5</v>
      </c>
      <c r="R2596" s="1">
        <v>45131</v>
      </c>
      <c r="S2596">
        <v>2</v>
      </c>
      <c r="T2596">
        <v>2</v>
      </c>
      <c r="U2596">
        <v>5</v>
      </c>
      <c r="V2596" s="1">
        <v>44915</v>
      </c>
      <c r="W2596" t="s">
        <v>62</v>
      </c>
      <c r="X2596" t="s">
        <v>51</v>
      </c>
      <c r="Y2596" t="s">
        <v>63</v>
      </c>
      <c r="Z2596">
        <v>4</v>
      </c>
      <c r="AA2596">
        <v>820.65</v>
      </c>
      <c r="AB2596">
        <v>24</v>
      </c>
      <c r="AC2596" t="str" cm="1">
        <f t="array" ref="AC2596">_xlfn.IFS(AB2596 &lt;=29, "Young Adult", AB2596 &lt;=44, "Adult", AB2596 &lt;=59, "Middle Age", AB2596 &gt; 59, "Old")</f>
        <v>Young Adult</v>
      </c>
      <c r="AD2596">
        <f t="shared" ca="1" si="80"/>
        <v>2</v>
      </c>
      <c r="AE2596" t="str" cm="1">
        <f t="array" ref="AE2596">_xlfn.IFS(S2596 &lt; 3, "Low", S2596 &lt;= 4, "Medium", S2596 &gt; 4, "High")</f>
        <v>Low</v>
      </c>
      <c r="AF2596" t="str" cm="1">
        <f t="array" ref="AF2596">_xlfn.IFS(T2596 &lt; 3, "Unsatisfied", T2596 &lt;= 4, "Neutral", T2596 &gt; 4, "Satisfied" )</f>
        <v>Unsatisfied</v>
      </c>
      <c r="AG2596" t="str" cm="1">
        <f t="array" ref="AG2596">_xlfn.IFS(Q2596 &lt; 3, "Needs Improvement", Q2596 &lt;= 4, "Good", Q2596 &gt; 4, "Excellent" )</f>
        <v>Excellent</v>
      </c>
      <c r="AH2596" t="str">
        <f t="shared" si="81"/>
        <v>Effective</v>
      </c>
    </row>
    <row r="2597" spans="1:34" x14ac:dyDescent="0.35">
      <c r="A2597">
        <v>3148</v>
      </c>
      <c r="B2597" s="1">
        <v>43979</v>
      </c>
      <c r="C2597" t="s">
        <v>28</v>
      </c>
      <c r="D2597" t="s">
        <v>74</v>
      </c>
      <c r="E2597" t="s">
        <v>30</v>
      </c>
      <c r="F2597" t="s">
        <v>55</v>
      </c>
      <c r="G2597" t="s">
        <v>32</v>
      </c>
      <c r="H2597" t="s">
        <v>33</v>
      </c>
      <c r="I2597" t="s">
        <v>34</v>
      </c>
      <c r="J2597" t="s">
        <v>47</v>
      </c>
      <c r="K2597" s="1">
        <v>18323</v>
      </c>
      <c r="L2597" t="s">
        <v>36</v>
      </c>
      <c r="M2597" t="s">
        <v>48</v>
      </c>
      <c r="N2597" t="s">
        <v>38</v>
      </c>
      <c r="O2597" t="s">
        <v>61</v>
      </c>
      <c r="P2597" t="s">
        <v>78</v>
      </c>
      <c r="Q2597">
        <v>2</v>
      </c>
      <c r="R2597" s="1">
        <v>45101</v>
      </c>
      <c r="S2597">
        <v>4</v>
      </c>
      <c r="T2597">
        <v>5</v>
      </c>
      <c r="U2597">
        <v>1</v>
      </c>
      <c r="V2597" s="1">
        <v>45026</v>
      </c>
      <c r="W2597" t="s">
        <v>92</v>
      </c>
      <c r="X2597" t="s">
        <v>51</v>
      </c>
      <c r="Y2597" t="s">
        <v>63</v>
      </c>
      <c r="Z2597">
        <v>2</v>
      </c>
      <c r="AA2597">
        <v>727.06</v>
      </c>
      <c r="AB2597">
        <v>70</v>
      </c>
      <c r="AC2597" t="str" cm="1">
        <f t="array" ref="AC2597">_xlfn.IFS(AB2597 &lt;=29, "Young Adult", AB2597 &lt;=44, "Adult", AB2597 &lt;=59, "Middle Age", AB2597 &gt; 59, "Old")</f>
        <v>Old</v>
      </c>
      <c r="AD2597">
        <f t="shared" ca="1" si="80"/>
        <v>6</v>
      </c>
      <c r="AE2597" t="str" cm="1">
        <f t="array" ref="AE2597">_xlfn.IFS(S2597 &lt; 3, "Low", S2597 &lt;= 4, "Medium", S2597 &gt; 4, "High")</f>
        <v>Medium</v>
      </c>
      <c r="AF2597" t="str" cm="1">
        <f t="array" ref="AF2597">_xlfn.IFS(T2597 &lt; 3, "Unsatisfied", T2597 &lt;= 4, "Neutral", T2597 &gt; 4, "Satisfied" )</f>
        <v>Satisfied</v>
      </c>
      <c r="AG2597" t="str" cm="1">
        <f t="array" ref="AG2597">_xlfn.IFS(Q2597 &lt; 3, "Needs Improvement", Q2597 &lt;= 4, "Good", Q2597 &gt; 4, "Excellent" )</f>
        <v>Needs Improvement</v>
      </c>
      <c r="AH2597" t="str">
        <f t="shared" si="81"/>
        <v>Needs Improvement</v>
      </c>
    </row>
    <row r="2598" spans="1:34" x14ac:dyDescent="0.35">
      <c r="A2598">
        <v>3149</v>
      </c>
      <c r="B2598" s="1">
        <v>44256</v>
      </c>
      <c r="C2598" t="s">
        <v>28</v>
      </c>
      <c r="D2598" t="s">
        <v>81</v>
      </c>
      <c r="E2598" t="s">
        <v>30</v>
      </c>
      <c r="F2598" t="s">
        <v>55</v>
      </c>
      <c r="G2598" t="s">
        <v>45</v>
      </c>
      <c r="H2598" t="s">
        <v>46</v>
      </c>
      <c r="I2598" t="s">
        <v>34</v>
      </c>
      <c r="J2598" t="s">
        <v>70</v>
      </c>
      <c r="K2598" s="1">
        <v>30586</v>
      </c>
      <c r="L2598" t="s">
        <v>36</v>
      </c>
      <c r="M2598" t="s">
        <v>37</v>
      </c>
      <c r="N2598" t="s">
        <v>72</v>
      </c>
      <c r="O2598" t="s">
        <v>61</v>
      </c>
      <c r="P2598" t="s">
        <v>78</v>
      </c>
      <c r="Q2598">
        <v>2</v>
      </c>
      <c r="R2598" s="1">
        <v>45016</v>
      </c>
      <c r="S2598">
        <v>2</v>
      </c>
      <c r="T2598">
        <v>1</v>
      </c>
      <c r="U2598">
        <v>4</v>
      </c>
      <c r="V2598" s="1">
        <v>45114</v>
      </c>
      <c r="W2598" t="s">
        <v>50</v>
      </c>
      <c r="X2598" t="s">
        <v>42</v>
      </c>
      <c r="Y2598" t="s">
        <v>43</v>
      </c>
      <c r="Z2598">
        <v>2</v>
      </c>
      <c r="AA2598">
        <v>858.12</v>
      </c>
      <c r="AB2598">
        <v>38</v>
      </c>
      <c r="AC2598" t="str" cm="1">
        <f t="array" ref="AC2598">_xlfn.IFS(AB2598 &lt;=29, "Young Adult", AB2598 &lt;=44, "Adult", AB2598 &lt;=59, "Middle Age", AB2598 &gt; 59, "Old")</f>
        <v>Adult</v>
      </c>
      <c r="AD2598">
        <f t="shared" ca="1" si="80"/>
        <v>5</v>
      </c>
      <c r="AE2598" t="str" cm="1">
        <f t="array" ref="AE2598">_xlfn.IFS(S2598 &lt; 3, "Low", S2598 &lt;= 4, "Medium", S2598 &gt; 4, "High")</f>
        <v>Low</v>
      </c>
      <c r="AF2598" t="str" cm="1">
        <f t="array" ref="AF2598">_xlfn.IFS(T2598 &lt; 3, "Unsatisfied", T2598 &lt;= 4, "Neutral", T2598 &gt; 4, "Satisfied" )</f>
        <v>Unsatisfied</v>
      </c>
      <c r="AG2598" t="str" cm="1">
        <f t="array" ref="AG2598">_xlfn.IFS(Q2598 &lt; 3, "Needs Improvement", Q2598 &lt;= 4, "Good", Q2598 &gt; 4, "Excellent" )</f>
        <v>Needs Improvement</v>
      </c>
      <c r="AH2598" t="str">
        <f t="shared" si="81"/>
        <v>Needs Improvement</v>
      </c>
    </row>
    <row r="2599" spans="1:34" x14ac:dyDescent="0.35">
      <c r="A2599">
        <v>3150</v>
      </c>
      <c r="B2599" s="1">
        <v>44604</v>
      </c>
      <c r="C2599" t="s">
        <v>28</v>
      </c>
      <c r="D2599" t="s">
        <v>54</v>
      </c>
      <c r="E2599" t="s">
        <v>30</v>
      </c>
      <c r="F2599" t="s">
        <v>55</v>
      </c>
      <c r="G2599" t="s">
        <v>32</v>
      </c>
      <c r="H2599" t="s">
        <v>46</v>
      </c>
      <c r="I2599" t="s">
        <v>34</v>
      </c>
      <c r="J2599" t="s">
        <v>47</v>
      </c>
      <c r="K2599" s="1">
        <v>20303</v>
      </c>
      <c r="L2599" t="s">
        <v>36</v>
      </c>
      <c r="M2599" t="s">
        <v>37</v>
      </c>
      <c r="N2599" t="s">
        <v>84</v>
      </c>
      <c r="O2599" t="s">
        <v>39</v>
      </c>
      <c r="P2599" t="s">
        <v>40</v>
      </c>
      <c r="Q2599">
        <v>2</v>
      </c>
      <c r="R2599" s="1">
        <v>44802</v>
      </c>
      <c r="S2599">
        <v>3</v>
      </c>
      <c r="T2599">
        <v>2</v>
      </c>
      <c r="U2599">
        <v>2</v>
      </c>
      <c r="V2599" s="1">
        <v>44954</v>
      </c>
      <c r="W2599" t="s">
        <v>50</v>
      </c>
      <c r="X2599" t="s">
        <v>51</v>
      </c>
      <c r="Y2599" t="s">
        <v>43</v>
      </c>
      <c r="Z2599">
        <v>4</v>
      </c>
      <c r="AA2599">
        <v>781.04</v>
      </c>
      <c r="AB2599">
        <v>67</v>
      </c>
      <c r="AC2599" t="str" cm="1">
        <f t="array" ref="AC2599">_xlfn.IFS(AB2599 &lt;=29, "Young Adult", AB2599 &lt;=44, "Adult", AB2599 &lt;=59, "Middle Age", AB2599 &gt; 59, "Old")</f>
        <v>Old</v>
      </c>
      <c r="AD2599">
        <f t="shared" ca="1" si="80"/>
        <v>4</v>
      </c>
      <c r="AE2599" t="str" cm="1">
        <f t="array" ref="AE2599">_xlfn.IFS(S2599 &lt; 3, "Low", S2599 &lt;= 4, "Medium", S2599 &gt; 4, "High")</f>
        <v>Medium</v>
      </c>
      <c r="AF2599" t="str" cm="1">
        <f t="array" ref="AF2599">_xlfn.IFS(T2599 &lt; 3, "Unsatisfied", T2599 &lt;= 4, "Neutral", T2599 &gt; 4, "Satisfied" )</f>
        <v>Unsatisfied</v>
      </c>
      <c r="AG2599" t="str" cm="1">
        <f t="array" ref="AG2599">_xlfn.IFS(Q2599 &lt; 3, "Needs Improvement", Q2599 &lt;= 4, "Good", Q2599 &gt; 4, "Excellent" )</f>
        <v>Needs Improvement</v>
      </c>
      <c r="AH2599" t="str">
        <f t="shared" si="81"/>
        <v>Needs Improvement</v>
      </c>
    </row>
    <row r="2600" spans="1:34" x14ac:dyDescent="0.35">
      <c r="A2600">
        <v>3151</v>
      </c>
      <c r="B2600" s="1">
        <v>44618</v>
      </c>
      <c r="C2600" t="s">
        <v>28</v>
      </c>
      <c r="D2600" t="s">
        <v>69</v>
      </c>
      <c r="E2600" t="s">
        <v>30</v>
      </c>
      <c r="F2600" t="s">
        <v>46</v>
      </c>
      <c r="G2600" t="s">
        <v>32</v>
      </c>
      <c r="H2600" t="s">
        <v>33</v>
      </c>
      <c r="I2600" t="s">
        <v>34</v>
      </c>
      <c r="J2600" t="s">
        <v>70</v>
      </c>
      <c r="K2600" s="1">
        <v>24061</v>
      </c>
      <c r="L2600" t="s">
        <v>36</v>
      </c>
      <c r="M2600" t="s">
        <v>37</v>
      </c>
      <c r="N2600" t="s">
        <v>38</v>
      </c>
      <c r="O2600" t="s">
        <v>39</v>
      </c>
      <c r="P2600" t="s">
        <v>78</v>
      </c>
      <c r="Q2600">
        <v>4</v>
      </c>
      <c r="R2600" s="1">
        <v>44981</v>
      </c>
      <c r="S2600">
        <v>3</v>
      </c>
      <c r="T2600">
        <v>3</v>
      </c>
      <c r="U2600">
        <v>1</v>
      </c>
      <c r="V2600" s="1">
        <v>44840</v>
      </c>
      <c r="W2600" t="s">
        <v>62</v>
      </c>
      <c r="X2600" t="s">
        <v>42</v>
      </c>
      <c r="Y2600" t="s">
        <v>73</v>
      </c>
      <c r="Z2600">
        <v>2</v>
      </c>
      <c r="AA2600">
        <v>978.88</v>
      </c>
      <c r="AB2600">
        <v>57</v>
      </c>
      <c r="AC2600" t="str" cm="1">
        <f t="array" ref="AC2600">_xlfn.IFS(AB2600 &lt;=29, "Young Adult", AB2600 &lt;=44, "Adult", AB2600 &lt;=59, "Middle Age", AB2600 &gt; 59, "Old")</f>
        <v>Middle Age</v>
      </c>
      <c r="AD2600">
        <f t="shared" ca="1" si="80"/>
        <v>4</v>
      </c>
      <c r="AE2600" t="str" cm="1">
        <f t="array" ref="AE2600">_xlfn.IFS(S2600 &lt; 3, "Low", S2600 &lt;= 4, "Medium", S2600 &gt; 4, "High")</f>
        <v>Medium</v>
      </c>
      <c r="AF2600" t="str" cm="1">
        <f t="array" ref="AF2600">_xlfn.IFS(T2600 &lt; 3, "Unsatisfied", T2600 &lt;= 4, "Neutral", T2600 &gt; 4, "Satisfied" )</f>
        <v>Neutral</v>
      </c>
      <c r="AG2600" t="str" cm="1">
        <f t="array" ref="AG2600">_xlfn.IFS(Q2600 &lt; 3, "Needs Improvement", Q2600 &lt;= 4, "Good", Q2600 &gt; 4, "Excellent" )</f>
        <v>Good</v>
      </c>
      <c r="AH2600" t="str">
        <f t="shared" si="81"/>
        <v>Needs Improvement</v>
      </c>
    </row>
    <row r="2601" spans="1:34" x14ac:dyDescent="0.35">
      <c r="A2601">
        <v>3152</v>
      </c>
      <c r="B2601" s="1">
        <v>44747</v>
      </c>
      <c r="C2601" t="s">
        <v>28</v>
      </c>
      <c r="D2601" t="s">
        <v>29</v>
      </c>
      <c r="E2601" t="s">
        <v>30</v>
      </c>
      <c r="F2601" t="s">
        <v>31</v>
      </c>
      <c r="G2601" t="s">
        <v>32</v>
      </c>
      <c r="H2601" t="s">
        <v>33</v>
      </c>
      <c r="I2601" t="s">
        <v>34</v>
      </c>
      <c r="J2601" t="s">
        <v>70</v>
      </c>
      <c r="K2601" s="1">
        <v>19722</v>
      </c>
      <c r="L2601" t="s">
        <v>36</v>
      </c>
      <c r="M2601" t="s">
        <v>37</v>
      </c>
      <c r="N2601" t="s">
        <v>72</v>
      </c>
      <c r="O2601" t="s">
        <v>39</v>
      </c>
      <c r="P2601" t="s">
        <v>78</v>
      </c>
      <c r="Q2601">
        <v>5</v>
      </c>
      <c r="R2601" s="1">
        <v>45044</v>
      </c>
      <c r="S2601">
        <v>1</v>
      </c>
      <c r="T2601">
        <v>3</v>
      </c>
      <c r="U2601">
        <v>1</v>
      </c>
      <c r="V2601" s="1">
        <v>45009</v>
      </c>
      <c r="W2601" t="s">
        <v>92</v>
      </c>
      <c r="X2601" t="s">
        <v>42</v>
      </c>
      <c r="Y2601" t="s">
        <v>43</v>
      </c>
      <c r="Z2601">
        <v>4</v>
      </c>
      <c r="AA2601">
        <v>955.95</v>
      </c>
      <c r="AB2601">
        <v>69</v>
      </c>
      <c r="AC2601" t="str" cm="1">
        <f t="array" ref="AC2601">_xlfn.IFS(AB2601 &lt;=29, "Young Adult", AB2601 &lt;=44, "Adult", AB2601 &lt;=59, "Middle Age", AB2601 &gt; 59, "Old")</f>
        <v>Old</v>
      </c>
      <c r="AD2601">
        <f t="shared" ca="1" si="80"/>
        <v>3</v>
      </c>
      <c r="AE2601" t="str" cm="1">
        <f t="array" ref="AE2601">_xlfn.IFS(S2601 &lt; 3, "Low", S2601 &lt;= 4, "Medium", S2601 &gt; 4, "High")</f>
        <v>Low</v>
      </c>
      <c r="AF2601" t="str" cm="1">
        <f t="array" ref="AF2601">_xlfn.IFS(T2601 &lt; 3, "Unsatisfied", T2601 &lt;= 4, "Neutral", T2601 &gt; 4, "Satisfied" )</f>
        <v>Neutral</v>
      </c>
      <c r="AG2601" t="str" cm="1">
        <f t="array" ref="AG2601">_xlfn.IFS(Q2601 &lt; 3, "Needs Improvement", Q2601 &lt;= 4, "Good", Q2601 &gt; 4, "Excellent" )</f>
        <v>Excellent</v>
      </c>
      <c r="AH2601" t="str">
        <f t="shared" si="81"/>
        <v>Needs Improvement</v>
      </c>
    </row>
    <row r="2602" spans="1:34" x14ac:dyDescent="0.35">
      <c r="A2602">
        <v>3153</v>
      </c>
      <c r="B2602" s="1">
        <v>43798</v>
      </c>
      <c r="C2602" t="s">
        <v>28</v>
      </c>
      <c r="D2602" t="s">
        <v>85</v>
      </c>
      <c r="E2602" t="s">
        <v>30</v>
      </c>
      <c r="F2602" t="s">
        <v>46</v>
      </c>
      <c r="G2602" t="s">
        <v>45</v>
      </c>
      <c r="H2602" t="s">
        <v>55</v>
      </c>
      <c r="I2602" t="s">
        <v>34</v>
      </c>
      <c r="J2602" t="s">
        <v>70</v>
      </c>
      <c r="K2602" s="1">
        <v>34681</v>
      </c>
      <c r="L2602" t="s">
        <v>36</v>
      </c>
      <c r="M2602" t="s">
        <v>37</v>
      </c>
      <c r="N2602" t="s">
        <v>60</v>
      </c>
      <c r="O2602" t="s">
        <v>61</v>
      </c>
      <c r="P2602" t="s">
        <v>40</v>
      </c>
      <c r="Q2602">
        <v>4</v>
      </c>
      <c r="R2602" s="1">
        <v>44869</v>
      </c>
      <c r="S2602">
        <v>1</v>
      </c>
      <c r="T2602">
        <v>5</v>
      </c>
      <c r="U2602">
        <v>3</v>
      </c>
      <c r="V2602" s="1">
        <v>45118</v>
      </c>
      <c r="W2602" t="s">
        <v>92</v>
      </c>
      <c r="X2602" t="s">
        <v>51</v>
      </c>
      <c r="Y2602" t="s">
        <v>73</v>
      </c>
      <c r="Z2602">
        <v>5</v>
      </c>
      <c r="AA2602">
        <v>897.64</v>
      </c>
      <c r="AB2602">
        <v>25</v>
      </c>
      <c r="AC2602" t="str" cm="1">
        <f t="array" ref="AC2602">_xlfn.IFS(AB2602 &lt;=29, "Young Adult", AB2602 &lt;=44, "Adult", AB2602 &lt;=59, "Middle Age", AB2602 &gt; 59, "Old")</f>
        <v>Young Adult</v>
      </c>
      <c r="AD2602">
        <f t="shared" ca="1" si="80"/>
        <v>6</v>
      </c>
      <c r="AE2602" t="str" cm="1">
        <f t="array" ref="AE2602">_xlfn.IFS(S2602 &lt; 3, "Low", S2602 &lt;= 4, "Medium", S2602 &gt; 4, "High")</f>
        <v>Low</v>
      </c>
      <c r="AF2602" t="str" cm="1">
        <f t="array" ref="AF2602">_xlfn.IFS(T2602 &lt; 3, "Unsatisfied", T2602 &lt;= 4, "Neutral", T2602 &gt; 4, "Satisfied" )</f>
        <v>Satisfied</v>
      </c>
      <c r="AG2602" t="str" cm="1">
        <f t="array" ref="AG2602">_xlfn.IFS(Q2602 &lt; 3, "Needs Improvement", Q2602 &lt;= 4, "Good", Q2602 &gt; 4, "Excellent" )</f>
        <v>Good</v>
      </c>
      <c r="AH2602" t="str">
        <f t="shared" si="81"/>
        <v>Needs Improvement</v>
      </c>
    </row>
    <row r="2603" spans="1:34" x14ac:dyDescent="0.35">
      <c r="A2603">
        <v>3154</v>
      </c>
      <c r="B2603" s="1">
        <v>43518</v>
      </c>
      <c r="C2603" t="s">
        <v>28</v>
      </c>
      <c r="D2603" t="s">
        <v>44</v>
      </c>
      <c r="E2603" t="s">
        <v>30</v>
      </c>
      <c r="F2603" t="s">
        <v>55</v>
      </c>
      <c r="G2603" t="s">
        <v>56</v>
      </c>
      <c r="H2603" t="s">
        <v>33</v>
      </c>
      <c r="I2603" t="s">
        <v>34</v>
      </c>
      <c r="J2603" t="s">
        <v>79</v>
      </c>
      <c r="K2603" s="1">
        <v>18039</v>
      </c>
      <c r="L2603" t="s">
        <v>36</v>
      </c>
      <c r="M2603" t="s">
        <v>37</v>
      </c>
      <c r="N2603" t="s">
        <v>72</v>
      </c>
      <c r="O2603" t="s">
        <v>61</v>
      </c>
      <c r="P2603" t="s">
        <v>40</v>
      </c>
      <c r="Q2603">
        <v>2</v>
      </c>
      <c r="R2603" s="1">
        <v>45080</v>
      </c>
      <c r="S2603">
        <v>1</v>
      </c>
      <c r="T2603">
        <v>3</v>
      </c>
      <c r="U2603">
        <v>5</v>
      </c>
      <c r="V2603" s="1">
        <v>45071</v>
      </c>
      <c r="W2603" t="s">
        <v>50</v>
      </c>
      <c r="X2603" t="s">
        <v>51</v>
      </c>
      <c r="Y2603" t="s">
        <v>73</v>
      </c>
      <c r="Z2603">
        <v>4</v>
      </c>
      <c r="AA2603">
        <v>418.08</v>
      </c>
      <c r="AB2603">
        <v>70</v>
      </c>
      <c r="AC2603" t="str" cm="1">
        <f t="array" ref="AC2603">_xlfn.IFS(AB2603 &lt;=29, "Young Adult", AB2603 &lt;=44, "Adult", AB2603 &lt;=59, "Middle Age", AB2603 &gt; 59, "Old")</f>
        <v>Old</v>
      </c>
      <c r="AD2603">
        <f t="shared" ca="1" si="80"/>
        <v>7</v>
      </c>
      <c r="AE2603" t="str" cm="1">
        <f t="array" ref="AE2603">_xlfn.IFS(S2603 &lt; 3, "Low", S2603 &lt;= 4, "Medium", S2603 &gt; 4, "High")</f>
        <v>Low</v>
      </c>
      <c r="AF2603" t="str" cm="1">
        <f t="array" ref="AF2603">_xlfn.IFS(T2603 &lt; 3, "Unsatisfied", T2603 &lt;= 4, "Neutral", T2603 &gt; 4, "Satisfied" )</f>
        <v>Neutral</v>
      </c>
      <c r="AG2603" t="str" cm="1">
        <f t="array" ref="AG2603">_xlfn.IFS(Q2603 &lt; 3, "Needs Improvement", Q2603 &lt;= 4, "Good", Q2603 &gt; 4, "Excellent" )</f>
        <v>Needs Improvement</v>
      </c>
      <c r="AH2603" t="str">
        <f t="shared" si="81"/>
        <v>Needs Improvement</v>
      </c>
    </row>
    <row r="2604" spans="1:34" x14ac:dyDescent="0.35">
      <c r="A2604">
        <v>3155</v>
      </c>
      <c r="B2604" s="1">
        <v>44028</v>
      </c>
      <c r="C2604" t="s">
        <v>28</v>
      </c>
      <c r="D2604" t="s">
        <v>87</v>
      </c>
      <c r="E2604" t="s">
        <v>108</v>
      </c>
      <c r="F2604" t="s">
        <v>31</v>
      </c>
      <c r="G2604" t="s">
        <v>56</v>
      </c>
      <c r="H2604" t="s">
        <v>33</v>
      </c>
      <c r="I2604" t="s">
        <v>34</v>
      </c>
      <c r="J2604" t="s">
        <v>65</v>
      </c>
      <c r="K2604" s="1">
        <v>18701</v>
      </c>
      <c r="L2604" t="s">
        <v>36</v>
      </c>
      <c r="M2604" t="s">
        <v>48</v>
      </c>
      <c r="N2604" t="s">
        <v>72</v>
      </c>
      <c r="O2604" t="s">
        <v>67</v>
      </c>
      <c r="P2604" t="s">
        <v>40</v>
      </c>
      <c r="Q2604">
        <v>2</v>
      </c>
      <c r="R2604" s="1">
        <v>44791</v>
      </c>
      <c r="S2604">
        <v>2</v>
      </c>
      <c r="T2604">
        <v>5</v>
      </c>
      <c r="U2604">
        <v>4</v>
      </c>
      <c r="V2604" s="1">
        <v>44800</v>
      </c>
      <c r="W2604" t="s">
        <v>92</v>
      </c>
      <c r="X2604" t="s">
        <v>51</v>
      </c>
      <c r="Y2604" t="s">
        <v>43</v>
      </c>
      <c r="Z2604">
        <v>5</v>
      </c>
      <c r="AA2604">
        <v>336.64</v>
      </c>
      <c r="AB2604">
        <v>69</v>
      </c>
      <c r="AC2604" t="str" cm="1">
        <f t="array" ref="AC2604">_xlfn.IFS(AB2604 &lt;=29, "Young Adult", AB2604 &lt;=44, "Adult", AB2604 &lt;=59, "Middle Age", AB2604 &gt; 59, "Old")</f>
        <v>Old</v>
      </c>
      <c r="AD2604">
        <f t="shared" ca="1" si="80"/>
        <v>5</v>
      </c>
      <c r="AE2604" t="str" cm="1">
        <f t="array" ref="AE2604">_xlfn.IFS(S2604 &lt; 3, "Low", S2604 &lt;= 4, "Medium", S2604 &gt; 4, "High")</f>
        <v>Low</v>
      </c>
      <c r="AF2604" t="str" cm="1">
        <f t="array" ref="AF2604">_xlfn.IFS(T2604 &lt; 3, "Unsatisfied", T2604 &lt;= 4, "Neutral", T2604 &gt; 4, "Satisfied" )</f>
        <v>Satisfied</v>
      </c>
      <c r="AG2604" t="str" cm="1">
        <f t="array" ref="AG2604">_xlfn.IFS(Q2604 &lt; 3, "Needs Improvement", Q2604 &lt;= 4, "Good", Q2604 &gt; 4, "Excellent" )</f>
        <v>Needs Improvement</v>
      </c>
      <c r="AH2604" t="str">
        <f t="shared" si="81"/>
        <v>Needs Improvement</v>
      </c>
    </row>
    <row r="2605" spans="1:34" x14ac:dyDescent="0.35">
      <c r="A2605">
        <v>3156</v>
      </c>
      <c r="B2605" s="1">
        <v>43664</v>
      </c>
      <c r="C2605" t="s">
        <v>106</v>
      </c>
      <c r="D2605" t="s">
        <v>87</v>
      </c>
      <c r="E2605" t="s">
        <v>108</v>
      </c>
      <c r="F2605" t="s">
        <v>31</v>
      </c>
      <c r="G2605" t="s">
        <v>56</v>
      </c>
      <c r="H2605" t="s">
        <v>46</v>
      </c>
      <c r="I2605" t="s">
        <v>34</v>
      </c>
      <c r="J2605" t="s">
        <v>65</v>
      </c>
      <c r="K2605" s="1">
        <v>22843</v>
      </c>
      <c r="L2605" t="s">
        <v>36</v>
      </c>
      <c r="M2605" t="s">
        <v>37</v>
      </c>
      <c r="N2605" t="s">
        <v>72</v>
      </c>
      <c r="O2605" t="s">
        <v>67</v>
      </c>
      <c r="P2605" t="s">
        <v>40</v>
      </c>
      <c r="Q2605">
        <v>5</v>
      </c>
      <c r="R2605" s="1">
        <v>44953</v>
      </c>
      <c r="S2605">
        <v>4</v>
      </c>
      <c r="T2605">
        <v>2</v>
      </c>
      <c r="U2605">
        <v>2</v>
      </c>
      <c r="V2605" s="1">
        <v>45018</v>
      </c>
      <c r="W2605" t="s">
        <v>92</v>
      </c>
      <c r="X2605" t="s">
        <v>51</v>
      </c>
      <c r="Y2605" t="s">
        <v>43</v>
      </c>
      <c r="Z2605">
        <v>4</v>
      </c>
      <c r="AA2605">
        <v>171.46</v>
      </c>
      <c r="AB2605">
        <v>57</v>
      </c>
      <c r="AC2605" t="str" cm="1">
        <f t="array" ref="AC2605">_xlfn.IFS(AB2605 &lt;=29, "Young Adult", AB2605 &lt;=44, "Adult", AB2605 &lt;=59, "Middle Age", AB2605 &gt; 59, "Old")</f>
        <v>Middle Age</v>
      </c>
      <c r="AD2605">
        <f t="shared" ca="1" si="80"/>
        <v>6</v>
      </c>
      <c r="AE2605" t="str" cm="1">
        <f t="array" ref="AE2605">_xlfn.IFS(S2605 &lt; 3, "Low", S2605 &lt;= 4, "Medium", S2605 &gt; 4, "High")</f>
        <v>Medium</v>
      </c>
      <c r="AF2605" t="str" cm="1">
        <f t="array" ref="AF2605">_xlfn.IFS(T2605 &lt; 3, "Unsatisfied", T2605 &lt;= 4, "Neutral", T2605 &gt; 4, "Satisfied" )</f>
        <v>Unsatisfied</v>
      </c>
      <c r="AG2605" t="str" cm="1">
        <f t="array" ref="AG2605">_xlfn.IFS(Q2605 &lt; 3, "Needs Improvement", Q2605 &lt;= 4, "Good", Q2605 &gt; 4, "Excellent" )</f>
        <v>Excellent</v>
      </c>
      <c r="AH2605" t="str">
        <f t="shared" si="81"/>
        <v>Needs Improvement</v>
      </c>
    </row>
    <row r="2606" spans="1:34" x14ac:dyDescent="0.35">
      <c r="A2606">
        <v>3157</v>
      </c>
      <c r="B2606" s="1">
        <v>43534</v>
      </c>
      <c r="C2606" t="s">
        <v>106</v>
      </c>
      <c r="D2606" t="s">
        <v>64</v>
      </c>
      <c r="E2606" t="s">
        <v>30</v>
      </c>
      <c r="F2606" t="s">
        <v>31</v>
      </c>
      <c r="G2606" t="s">
        <v>45</v>
      </c>
      <c r="H2606" t="s">
        <v>55</v>
      </c>
      <c r="I2606" t="s">
        <v>34</v>
      </c>
      <c r="J2606" t="s">
        <v>109</v>
      </c>
      <c r="K2606" s="1">
        <v>30757</v>
      </c>
      <c r="L2606" t="s">
        <v>36</v>
      </c>
      <c r="M2606" t="s">
        <v>37</v>
      </c>
      <c r="N2606" t="s">
        <v>38</v>
      </c>
      <c r="O2606" t="s">
        <v>77</v>
      </c>
      <c r="P2606" t="s">
        <v>78</v>
      </c>
      <c r="Q2606">
        <v>5</v>
      </c>
      <c r="R2606" s="1">
        <v>45027</v>
      </c>
      <c r="S2606">
        <v>4</v>
      </c>
      <c r="T2606">
        <v>1</v>
      </c>
      <c r="U2606">
        <v>3</v>
      </c>
      <c r="V2606" s="1">
        <v>45072</v>
      </c>
      <c r="W2606" t="s">
        <v>62</v>
      </c>
      <c r="X2606" t="s">
        <v>42</v>
      </c>
      <c r="Y2606" t="s">
        <v>52</v>
      </c>
      <c r="Z2606">
        <v>3</v>
      </c>
      <c r="AA2606">
        <v>401.9</v>
      </c>
      <c r="AB2606">
        <v>35</v>
      </c>
      <c r="AC2606" t="str" cm="1">
        <f t="array" ref="AC2606">_xlfn.IFS(AB2606 &lt;=29, "Young Adult", AB2606 &lt;=44, "Adult", AB2606 &lt;=59, "Middle Age", AB2606 &gt; 59, "Old")</f>
        <v>Adult</v>
      </c>
      <c r="AD2606">
        <f t="shared" ca="1" si="80"/>
        <v>7</v>
      </c>
      <c r="AE2606" t="str" cm="1">
        <f t="array" ref="AE2606">_xlfn.IFS(S2606 &lt; 3, "Low", S2606 &lt;= 4, "Medium", S2606 &gt; 4, "High")</f>
        <v>Medium</v>
      </c>
      <c r="AF2606" t="str" cm="1">
        <f t="array" ref="AF2606">_xlfn.IFS(T2606 &lt; 3, "Unsatisfied", T2606 &lt;= 4, "Neutral", T2606 &gt; 4, "Satisfied" )</f>
        <v>Unsatisfied</v>
      </c>
      <c r="AG2606" t="str" cm="1">
        <f t="array" ref="AG2606">_xlfn.IFS(Q2606 &lt; 3, "Needs Improvement", Q2606 &lt;= 4, "Good", Q2606 &gt; 4, "Excellent" )</f>
        <v>Excellent</v>
      </c>
      <c r="AH2606" t="str">
        <f t="shared" si="81"/>
        <v>Needs Improvement</v>
      </c>
    </row>
    <row r="2607" spans="1:34" x14ac:dyDescent="0.35">
      <c r="A2607">
        <v>3158</v>
      </c>
      <c r="B2607" s="1">
        <v>45076</v>
      </c>
      <c r="C2607" t="s">
        <v>106</v>
      </c>
      <c r="D2607" t="s">
        <v>94</v>
      </c>
      <c r="E2607" t="s">
        <v>30</v>
      </c>
      <c r="F2607" t="s">
        <v>46</v>
      </c>
      <c r="G2607" t="s">
        <v>45</v>
      </c>
      <c r="H2607" t="s">
        <v>55</v>
      </c>
      <c r="I2607" t="s">
        <v>34</v>
      </c>
      <c r="J2607" t="s">
        <v>58</v>
      </c>
      <c r="K2607" s="1">
        <v>27780</v>
      </c>
      <c r="L2607" t="s">
        <v>36</v>
      </c>
      <c r="M2607" t="s">
        <v>37</v>
      </c>
      <c r="N2607" t="s">
        <v>49</v>
      </c>
      <c r="O2607" t="s">
        <v>77</v>
      </c>
      <c r="P2607" t="s">
        <v>78</v>
      </c>
      <c r="Q2607">
        <v>2</v>
      </c>
      <c r="R2607" s="1">
        <v>44959</v>
      </c>
      <c r="S2607">
        <v>1</v>
      </c>
      <c r="T2607">
        <v>1</v>
      </c>
      <c r="U2607">
        <v>3</v>
      </c>
      <c r="V2607" s="1">
        <v>44914</v>
      </c>
      <c r="W2607" t="s">
        <v>92</v>
      </c>
      <c r="X2607" t="s">
        <v>42</v>
      </c>
      <c r="Y2607" t="s">
        <v>73</v>
      </c>
      <c r="Z2607">
        <v>5</v>
      </c>
      <c r="AA2607">
        <v>266.62</v>
      </c>
      <c r="AB2607">
        <v>47</v>
      </c>
      <c r="AC2607" t="str" cm="1">
        <f t="array" ref="AC2607">_xlfn.IFS(AB2607 &lt;=29, "Young Adult", AB2607 &lt;=44, "Adult", AB2607 &lt;=59, "Middle Age", AB2607 &gt; 59, "Old")</f>
        <v>Middle Age</v>
      </c>
      <c r="AD2607">
        <f t="shared" ca="1" si="80"/>
        <v>3</v>
      </c>
      <c r="AE2607" t="str" cm="1">
        <f t="array" ref="AE2607">_xlfn.IFS(S2607 &lt; 3, "Low", S2607 &lt;= 4, "Medium", S2607 &gt; 4, "High")</f>
        <v>Low</v>
      </c>
      <c r="AF2607" t="str" cm="1">
        <f t="array" ref="AF2607">_xlfn.IFS(T2607 &lt; 3, "Unsatisfied", T2607 &lt;= 4, "Neutral", T2607 &gt; 4, "Satisfied" )</f>
        <v>Unsatisfied</v>
      </c>
      <c r="AG2607" t="str" cm="1">
        <f t="array" ref="AG2607">_xlfn.IFS(Q2607 &lt; 3, "Needs Improvement", Q2607 &lt;= 4, "Good", Q2607 &gt; 4, "Excellent" )</f>
        <v>Needs Improvement</v>
      </c>
      <c r="AH2607" t="str">
        <f t="shared" si="81"/>
        <v>Needs Improvement</v>
      </c>
    </row>
    <row r="2608" spans="1:34" x14ac:dyDescent="0.35">
      <c r="A2608">
        <v>3159</v>
      </c>
      <c r="B2608" s="1">
        <v>43335</v>
      </c>
      <c r="C2608" t="s">
        <v>106</v>
      </c>
      <c r="D2608" t="s">
        <v>74</v>
      </c>
      <c r="E2608" t="s">
        <v>30</v>
      </c>
      <c r="F2608" t="s">
        <v>55</v>
      </c>
      <c r="G2608" t="s">
        <v>56</v>
      </c>
      <c r="H2608" t="s">
        <v>46</v>
      </c>
      <c r="I2608" t="s">
        <v>34</v>
      </c>
      <c r="J2608" t="s">
        <v>70</v>
      </c>
      <c r="K2608" s="1">
        <v>28639</v>
      </c>
      <c r="L2608" t="s">
        <v>36</v>
      </c>
      <c r="M2608" t="s">
        <v>37</v>
      </c>
      <c r="N2608" t="s">
        <v>84</v>
      </c>
      <c r="O2608" t="s">
        <v>67</v>
      </c>
      <c r="P2608" t="s">
        <v>40</v>
      </c>
      <c r="Q2608">
        <v>4</v>
      </c>
      <c r="R2608" s="1">
        <v>45039</v>
      </c>
      <c r="S2608">
        <v>1</v>
      </c>
      <c r="T2608">
        <v>1</v>
      </c>
      <c r="U2608">
        <v>2</v>
      </c>
      <c r="V2608" s="1">
        <v>45035</v>
      </c>
      <c r="W2608" t="s">
        <v>68</v>
      </c>
      <c r="X2608" t="s">
        <v>51</v>
      </c>
      <c r="Y2608" t="s">
        <v>43</v>
      </c>
      <c r="Z2608">
        <v>2</v>
      </c>
      <c r="AA2608">
        <v>913.36</v>
      </c>
      <c r="AB2608">
        <v>40</v>
      </c>
      <c r="AC2608" t="str" cm="1">
        <f t="array" ref="AC2608">_xlfn.IFS(AB2608 &lt;=29, "Young Adult", AB2608 &lt;=44, "Adult", AB2608 &lt;=59, "Middle Age", AB2608 &gt; 59, "Old")</f>
        <v>Adult</v>
      </c>
      <c r="AD2608">
        <f t="shared" ca="1" si="80"/>
        <v>7</v>
      </c>
      <c r="AE2608" t="str" cm="1">
        <f t="array" ref="AE2608">_xlfn.IFS(S2608 &lt; 3, "Low", S2608 &lt;= 4, "Medium", S2608 &gt; 4, "High")</f>
        <v>Low</v>
      </c>
      <c r="AF2608" t="str" cm="1">
        <f t="array" ref="AF2608">_xlfn.IFS(T2608 &lt; 3, "Unsatisfied", T2608 &lt;= 4, "Neutral", T2608 &gt; 4, "Satisfied" )</f>
        <v>Unsatisfied</v>
      </c>
      <c r="AG2608" t="str" cm="1">
        <f t="array" ref="AG2608">_xlfn.IFS(Q2608 &lt; 3, "Needs Improvement", Q2608 &lt;= 4, "Good", Q2608 &gt; 4, "Excellent" )</f>
        <v>Good</v>
      </c>
      <c r="AH2608" t="str">
        <f t="shared" si="81"/>
        <v>Needs Improvement</v>
      </c>
    </row>
    <row r="2609" spans="1:34" x14ac:dyDescent="0.35">
      <c r="A2609">
        <v>3160</v>
      </c>
      <c r="B2609" s="1">
        <v>43530</v>
      </c>
      <c r="C2609" t="s">
        <v>106</v>
      </c>
      <c r="D2609" t="s">
        <v>81</v>
      </c>
      <c r="E2609" t="s">
        <v>30</v>
      </c>
      <c r="F2609" t="s">
        <v>55</v>
      </c>
      <c r="G2609" t="s">
        <v>45</v>
      </c>
      <c r="H2609" t="s">
        <v>46</v>
      </c>
      <c r="I2609" t="s">
        <v>34</v>
      </c>
      <c r="J2609" t="s">
        <v>89</v>
      </c>
      <c r="K2609" s="1">
        <v>18736</v>
      </c>
      <c r="L2609" t="s">
        <v>36</v>
      </c>
      <c r="M2609" t="s">
        <v>37</v>
      </c>
      <c r="N2609" t="s">
        <v>60</v>
      </c>
      <c r="O2609" t="s">
        <v>61</v>
      </c>
      <c r="P2609" t="s">
        <v>78</v>
      </c>
      <c r="Q2609">
        <v>4</v>
      </c>
      <c r="R2609" s="1">
        <v>44793</v>
      </c>
      <c r="S2609">
        <v>5</v>
      </c>
      <c r="T2609">
        <v>5</v>
      </c>
      <c r="U2609">
        <v>3</v>
      </c>
      <c r="V2609" s="1">
        <v>44937</v>
      </c>
      <c r="W2609" t="s">
        <v>41</v>
      </c>
      <c r="X2609" t="s">
        <v>42</v>
      </c>
      <c r="Y2609" t="s">
        <v>43</v>
      </c>
      <c r="Z2609">
        <v>3</v>
      </c>
      <c r="AA2609">
        <v>619.29</v>
      </c>
      <c r="AB2609">
        <v>68</v>
      </c>
      <c r="AC2609" t="str" cm="1">
        <f t="array" ref="AC2609">_xlfn.IFS(AB2609 &lt;=29, "Young Adult", AB2609 &lt;=44, "Adult", AB2609 &lt;=59, "Middle Age", AB2609 &gt; 59, "Old")</f>
        <v>Old</v>
      </c>
      <c r="AD2609">
        <f t="shared" ca="1" si="80"/>
        <v>7</v>
      </c>
      <c r="AE2609" t="str" cm="1">
        <f t="array" ref="AE2609">_xlfn.IFS(S2609 &lt; 3, "Low", S2609 &lt;= 4, "Medium", S2609 &gt; 4, "High")</f>
        <v>High</v>
      </c>
      <c r="AF2609" t="str" cm="1">
        <f t="array" ref="AF2609">_xlfn.IFS(T2609 &lt; 3, "Unsatisfied", T2609 &lt;= 4, "Neutral", T2609 &gt; 4, "Satisfied" )</f>
        <v>Satisfied</v>
      </c>
      <c r="AG2609" t="str" cm="1">
        <f t="array" ref="AG2609">_xlfn.IFS(Q2609 &lt; 3, "Needs Improvement", Q2609 &lt;= 4, "Good", Q2609 &gt; 4, "Excellent" )</f>
        <v>Good</v>
      </c>
      <c r="AH2609" t="str">
        <f t="shared" si="81"/>
        <v>Needs Improvement</v>
      </c>
    </row>
    <row r="2610" spans="1:34" x14ac:dyDescent="0.35">
      <c r="A2610">
        <v>3161</v>
      </c>
      <c r="B2610" s="1">
        <v>45139</v>
      </c>
      <c r="C2610" t="s">
        <v>106</v>
      </c>
      <c r="D2610" t="s">
        <v>54</v>
      </c>
      <c r="E2610" t="s">
        <v>108</v>
      </c>
      <c r="F2610" t="s">
        <v>55</v>
      </c>
      <c r="G2610" t="s">
        <v>32</v>
      </c>
      <c r="H2610" t="s">
        <v>55</v>
      </c>
      <c r="I2610" t="s">
        <v>34</v>
      </c>
      <c r="J2610" t="s">
        <v>65</v>
      </c>
      <c r="K2610" s="1">
        <v>30423</v>
      </c>
      <c r="L2610" t="s">
        <v>36</v>
      </c>
      <c r="M2610" t="s">
        <v>37</v>
      </c>
      <c r="N2610" t="s">
        <v>72</v>
      </c>
      <c r="O2610" t="s">
        <v>77</v>
      </c>
      <c r="P2610" t="s">
        <v>40</v>
      </c>
      <c r="Q2610">
        <v>1</v>
      </c>
      <c r="R2610" s="1">
        <v>45122</v>
      </c>
      <c r="S2610">
        <v>1</v>
      </c>
      <c r="T2610">
        <v>5</v>
      </c>
      <c r="U2610">
        <v>4</v>
      </c>
      <c r="V2610" s="1">
        <v>44819</v>
      </c>
      <c r="W2610" t="s">
        <v>50</v>
      </c>
      <c r="X2610" t="s">
        <v>51</v>
      </c>
      <c r="Y2610" t="s">
        <v>73</v>
      </c>
      <c r="Z2610">
        <v>3</v>
      </c>
      <c r="AA2610">
        <v>398.98</v>
      </c>
      <c r="AB2610">
        <v>40</v>
      </c>
      <c r="AC2610" t="str" cm="1">
        <f t="array" ref="AC2610">_xlfn.IFS(AB2610 &lt;=29, "Young Adult", AB2610 &lt;=44, "Adult", AB2610 &lt;=59, "Middle Age", AB2610 &gt; 59, "Old")</f>
        <v>Adult</v>
      </c>
      <c r="AD2610">
        <f t="shared" ca="1" si="80"/>
        <v>2</v>
      </c>
      <c r="AE2610" t="str" cm="1">
        <f t="array" ref="AE2610">_xlfn.IFS(S2610 &lt; 3, "Low", S2610 &lt;= 4, "Medium", S2610 &gt; 4, "High")</f>
        <v>Low</v>
      </c>
      <c r="AF2610" t="str" cm="1">
        <f t="array" ref="AF2610">_xlfn.IFS(T2610 &lt; 3, "Unsatisfied", T2610 &lt;= 4, "Neutral", T2610 &gt; 4, "Satisfied" )</f>
        <v>Satisfied</v>
      </c>
      <c r="AG2610" t="str" cm="1">
        <f t="array" ref="AG2610">_xlfn.IFS(Q2610 &lt; 3, "Needs Improvement", Q2610 &lt;= 4, "Good", Q2610 &gt; 4, "Excellent" )</f>
        <v>Needs Improvement</v>
      </c>
      <c r="AH2610" t="str">
        <f t="shared" si="81"/>
        <v>Needs Improvement</v>
      </c>
    </row>
    <row r="2611" spans="1:34" x14ac:dyDescent="0.35">
      <c r="A2611">
        <v>3162</v>
      </c>
      <c r="B2611" s="1">
        <v>43885</v>
      </c>
      <c r="C2611" t="s">
        <v>106</v>
      </c>
      <c r="D2611" t="s">
        <v>69</v>
      </c>
      <c r="E2611" t="s">
        <v>30</v>
      </c>
      <c r="F2611" t="s">
        <v>46</v>
      </c>
      <c r="G2611" t="s">
        <v>45</v>
      </c>
      <c r="H2611" t="s">
        <v>33</v>
      </c>
      <c r="I2611" t="s">
        <v>34</v>
      </c>
      <c r="J2611" t="s">
        <v>134</v>
      </c>
      <c r="K2611" s="1">
        <v>35669</v>
      </c>
      <c r="L2611" t="s">
        <v>36</v>
      </c>
      <c r="M2611" t="s">
        <v>48</v>
      </c>
      <c r="N2611" t="s">
        <v>38</v>
      </c>
      <c r="O2611" t="s">
        <v>61</v>
      </c>
      <c r="P2611" t="s">
        <v>40</v>
      </c>
      <c r="Q2611">
        <v>5</v>
      </c>
      <c r="R2611" s="1">
        <v>45005</v>
      </c>
      <c r="S2611">
        <v>4</v>
      </c>
      <c r="T2611">
        <v>4</v>
      </c>
      <c r="U2611">
        <v>2</v>
      </c>
      <c r="V2611" s="1">
        <v>45131</v>
      </c>
      <c r="W2611" t="s">
        <v>68</v>
      </c>
      <c r="X2611" t="s">
        <v>42</v>
      </c>
      <c r="Y2611" t="s">
        <v>43</v>
      </c>
      <c r="Z2611">
        <v>5</v>
      </c>
      <c r="AA2611">
        <v>569.76</v>
      </c>
      <c r="AB2611">
        <v>23</v>
      </c>
      <c r="AC2611" t="str" cm="1">
        <f t="array" ref="AC2611">_xlfn.IFS(AB2611 &lt;=29, "Young Adult", AB2611 &lt;=44, "Adult", AB2611 &lt;=59, "Middle Age", AB2611 &gt; 59, "Old")</f>
        <v>Young Adult</v>
      </c>
      <c r="AD2611">
        <f t="shared" ca="1" si="80"/>
        <v>6</v>
      </c>
      <c r="AE2611" t="str" cm="1">
        <f t="array" ref="AE2611">_xlfn.IFS(S2611 &lt; 3, "Low", S2611 &lt;= 4, "Medium", S2611 &gt; 4, "High")</f>
        <v>Medium</v>
      </c>
      <c r="AF2611" t="str" cm="1">
        <f t="array" ref="AF2611">_xlfn.IFS(T2611 &lt; 3, "Unsatisfied", T2611 &lt;= 4, "Neutral", T2611 &gt; 4, "Satisfied" )</f>
        <v>Neutral</v>
      </c>
      <c r="AG2611" t="str" cm="1">
        <f t="array" ref="AG2611">_xlfn.IFS(Q2611 &lt; 3, "Needs Improvement", Q2611 &lt;= 4, "Good", Q2611 &gt; 4, "Excellent" )</f>
        <v>Excellent</v>
      </c>
      <c r="AH2611" t="str">
        <f t="shared" si="81"/>
        <v>Needs Improvement</v>
      </c>
    </row>
    <row r="2612" spans="1:34" x14ac:dyDescent="0.35">
      <c r="A2612">
        <v>3163</v>
      </c>
      <c r="B2612" s="1">
        <v>43734</v>
      </c>
      <c r="C2612" t="s">
        <v>28</v>
      </c>
      <c r="D2612" t="s">
        <v>54</v>
      </c>
      <c r="E2612" t="s">
        <v>30</v>
      </c>
      <c r="F2612" t="s">
        <v>31</v>
      </c>
      <c r="G2612" t="s">
        <v>45</v>
      </c>
      <c r="H2612" t="s">
        <v>55</v>
      </c>
      <c r="I2612" t="s">
        <v>34</v>
      </c>
      <c r="J2612" t="s">
        <v>102</v>
      </c>
      <c r="K2612" s="1">
        <v>28927</v>
      </c>
      <c r="L2612" t="s">
        <v>36</v>
      </c>
      <c r="M2612" t="s">
        <v>48</v>
      </c>
      <c r="N2612" t="s">
        <v>72</v>
      </c>
      <c r="O2612" t="s">
        <v>67</v>
      </c>
      <c r="P2612" t="s">
        <v>40</v>
      </c>
      <c r="Q2612">
        <v>4</v>
      </c>
      <c r="R2612" s="1">
        <v>45004</v>
      </c>
      <c r="S2612">
        <v>2</v>
      </c>
      <c r="T2612">
        <v>4</v>
      </c>
      <c r="U2612">
        <v>5</v>
      </c>
      <c r="V2612" s="1">
        <v>44835</v>
      </c>
      <c r="W2612" t="s">
        <v>62</v>
      </c>
      <c r="X2612" t="s">
        <v>42</v>
      </c>
      <c r="Y2612" t="s">
        <v>73</v>
      </c>
      <c r="Z2612">
        <v>4</v>
      </c>
      <c r="AA2612">
        <v>807.32</v>
      </c>
      <c r="AB2612">
        <v>40</v>
      </c>
      <c r="AC2612" t="str" cm="1">
        <f t="array" ref="AC2612">_xlfn.IFS(AB2612 &lt;=29, "Young Adult", AB2612 &lt;=44, "Adult", AB2612 &lt;=59, "Middle Age", AB2612 &gt; 59, "Old")</f>
        <v>Adult</v>
      </c>
      <c r="AD2612">
        <f t="shared" ca="1" si="80"/>
        <v>6</v>
      </c>
      <c r="AE2612" t="str" cm="1">
        <f t="array" ref="AE2612">_xlfn.IFS(S2612 &lt; 3, "Low", S2612 &lt;= 4, "Medium", S2612 &gt; 4, "High")</f>
        <v>Low</v>
      </c>
      <c r="AF2612" t="str" cm="1">
        <f t="array" ref="AF2612">_xlfn.IFS(T2612 &lt; 3, "Unsatisfied", T2612 &lt;= 4, "Neutral", T2612 &gt; 4, "Satisfied" )</f>
        <v>Neutral</v>
      </c>
      <c r="AG2612" t="str" cm="1">
        <f t="array" ref="AG2612">_xlfn.IFS(Q2612 &lt; 3, "Needs Improvement", Q2612 &lt;= 4, "Good", Q2612 &gt; 4, "Excellent" )</f>
        <v>Good</v>
      </c>
      <c r="AH2612" t="str">
        <f t="shared" si="81"/>
        <v>Needs Improvement</v>
      </c>
    </row>
    <row r="2613" spans="1:34" x14ac:dyDescent="0.35">
      <c r="A2613">
        <v>3164</v>
      </c>
      <c r="B2613" s="1">
        <v>44902</v>
      </c>
      <c r="C2613" t="s">
        <v>28</v>
      </c>
      <c r="D2613" t="s">
        <v>69</v>
      </c>
      <c r="E2613" t="s">
        <v>108</v>
      </c>
      <c r="F2613" t="s">
        <v>55</v>
      </c>
      <c r="G2613" t="s">
        <v>32</v>
      </c>
      <c r="H2613" t="s">
        <v>33</v>
      </c>
      <c r="I2613" t="s">
        <v>34</v>
      </c>
      <c r="J2613" t="s">
        <v>70</v>
      </c>
      <c r="K2613" s="1">
        <v>35507</v>
      </c>
      <c r="L2613" t="s">
        <v>36</v>
      </c>
      <c r="M2613" t="s">
        <v>37</v>
      </c>
      <c r="N2613" t="s">
        <v>60</v>
      </c>
      <c r="O2613" t="s">
        <v>67</v>
      </c>
      <c r="P2613" t="s">
        <v>40</v>
      </c>
      <c r="Q2613">
        <v>5</v>
      </c>
      <c r="R2613" s="1">
        <v>44836</v>
      </c>
      <c r="S2613">
        <v>4</v>
      </c>
      <c r="T2613">
        <v>2</v>
      </c>
      <c r="U2613">
        <v>3</v>
      </c>
      <c r="V2613" s="1">
        <v>44967</v>
      </c>
      <c r="W2613" t="s">
        <v>62</v>
      </c>
      <c r="X2613" t="s">
        <v>51</v>
      </c>
      <c r="Y2613" t="s">
        <v>73</v>
      </c>
      <c r="Z2613">
        <v>3</v>
      </c>
      <c r="AA2613">
        <v>981.17</v>
      </c>
      <c r="AB2613">
        <v>25</v>
      </c>
      <c r="AC2613" t="str" cm="1">
        <f t="array" ref="AC2613">_xlfn.IFS(AB2613 &lt;=29, "Young Adult", AB2613 &lt;=44, "Adult", AB2613 &lt;=59, "Middle Age", AB2613 &gt; 59, "Old")</f>
        <v>Young Adult</v>
      </c>
      <c r="AD2613">
        <f t="shared" ca="1" si="80"/>
        <v>3</v>
      </c>
      <c r="AE2613" t="str" cm="1">
        <f t="array" ref="AE2613">_xlfn.IFS(S2613 &lt; 3, "Low", S2613 &lt;= 4, "Medium", S2613 &gt; 4, "High")</f>
        <v>Medium</v>
      </c>
      <c r="AF2613" t="str" cm="1">
        <f t="array" ref="AF2613">_xlfn.IFS(T2613 &lt; 3, "Unsatisfied", T2613 &lt;= 4, "Neutral", T2613 &gt; 4, "Satisfied" )</f>
        <v>Unsatisfied</v>
      </c>
      <c r="AG2613" t="str" cm="1">
        <f t="array" ref="AG2613">_xlfn.IFS(Q2613 &lt; 3, "Needs Improvement", Q2613 &lt;= 4, "Good", Q2613 &gt; 4, "Excellent" )</f>
        <v>Excellent</v>
      </c>
      <c r="AH2613" t="str">
        <f t="shared" si="81"/>
        <v>Highly Effective</v>
      </c>
    </row>
    <row r="2614" spans="1:34" x14ac:dyDescent="0.35">
      <c r="A2614">
        <v>3165</v>
      </c>
      <c r="B2614" s="1">
        <v>43532</v>
      </c>
      <c r="C2614" t="s">
        <v>28</v>
      </c>
      <c r="D2614" t="s">
        <v>29</v>
      </c>
      <c r="E2614" t="s">
        <v>30</v>
      </c>
      <c r="F2614" t="s">
        <v>46</v>
      </c>
      <c r="G2614" t="s">
        <v>32</v>
      </c>
      <c r="H2614" t="s">
        <v>55</v>
      </c>
      <c r="I2614" t="s">
        <v>34</v>
      </c>
      <c r="J2614" t="s">
        <v>70</v>
      </c>
      <c r="K2614" s="1">
        <v>34692</v>
      </c>
      <c r="L2614" t="s">
        <v>36</v>
      </c>
      <c r="M2614" t="s">
        <v>37</v>
      </c>
      <c r="N2614" t="s">
        <v>72</v>
      </c>
      <c r="O2614" t="s">
        <v>61</v>
      </c>
      <c r="P2614" t="s">
        <v>40</v>
      </c>
      <c r="Q2614">
        <v>2</v>
      </c>
      <c r="R2614" s="1">
        <v>45094</v>
      </c>
      <c r="S2614">
        <v>1</v>
      </c>
      <c r="T2614">
        <v>5</v>
      </c>
      <c r="U2614">
        <v>5</v>
      </c>
      <c r="V2614" s="1">
        <v>44801</v>
      </c>
      <c r="W2614" t="s">
        <v>41</v>
      </c>
      <c r="X2614" t="s">
        <v>51</v>
      </c>
      <c r="Y2614" t="s">
        <v>43</v>
      </c>
      <c r="Z2614">
        <v>4</v>
      </c>
      <c r="AA2614">
        <v>972.9</v>
      </c>
      <c r="AB2614">
        <v>25</v>
      </c>
      <c r="AC2614" t="str" cm="1">
        <f t="array" ref="AC2614">_xlfn.IFS(AB2614 &lt;=29, "Young Adult", AB2614 &lt;=44, "Adult", AB2614 &lt;=59, "Middle Age", AB2614 &gt; 59, "Old")</f>
        <v>Young Adult</v>
      </c>
      <c r="AD2614">
        <f t="shared" ca="1" si="80"/>
        <v>7</v>
      </c>
      <c r="AE2614" t="str" cm="1">
        <f t="array" ref="AE2614">_xlfn.IFS(S2614 &lt; 3, "Low", S2614 &lt;= 4, "Medium", S2614 &gt; 4, "High")</f>
        <v>Low</v>
      </c>
      <c r="AF2614" t="str" cm="1">
        <f t="array" ref="AF2614">_xlfn.IFS(T2614 &lt; 3, "Unsatisfied", T2614 &lt;= 4, "Neutral", T2614 &gt; 4, "Satisfied" )</f>
        <v>Satisfied</v>
      </c>
      <c r="AG2614" t="str" cm="1">
        <f t="array" ref="AG2614">_xlfn.IFS(Q2614 &lt; 3, "Needs Improvement", Q2614 &lt;= 4, "Good", Q2614 &gt; 4, "Excellent" )</f>
        <v>Needs Improvement</v>
      </c>
      <c r="AH2614" t="str">
        <f t="shared" si="81"/>
        <v>Needs Improvement</v>
      </c>
    </row>
    <row r="2615" spans="1:34" x14ac:dyDescent="0.35">
      <c r="A2615">
        <v>3166</v>
      </c>
      <c r="B2615" s="1">
        <v>43683</v>
      </c>
      <c r="C2615" t="s">
        <v>28</v>
      </c>
      <c r="D2615" t="s">
        <v>85</v>
      </c>
      <c r="E2615" t="s">
        <v>30</v>
      </c>
      <c r="F2615" t="s">
        <v>46</v>
      </c>
      <c r="G2615" t="s">
        <v>45</v>
      </c>
      <c r="H2615" t="s">
        <v>55</v>
      </c>
      <c r="I2615" t="s">
        <v>34</v>
      </c>
      <c r="J2615" t="s">
        <v>70</v>
      </c>
      <c r="K2615" s="1">
        <v>34275</v>
      </c>
      <c r="L2615" t="s">
        <v>36</v>
      </c>
      <c r="M2615" t="s">
        <v>37</v>
      </c>
      <c r="N2615" t="s">
        <v>38</v>
      </c>
      <c r="O2615" t="s">
        <v>61</v>
      </c>
      <c r="P2615" t="s">
        <v>78</v>
      </c>
      <c r="Q2615">
        <v>2</v>
      </c>
      <c r="R2615" s="1">
        <v>44952</v>
      </c>
      <c r="S2615">
        <v>2</v>
      </c>
      <c r="T2615">
        <v>4</v>
      </c>
      <c r="U2615">
        <v>1</v>
      </c>
      <c r="V2615" s="1">
        <v>44953</v>
      </c>
      <c r="W2615" t="s">
        <v>62</v>
      </c>
      <c r="X2615" t="s">
        <v>42</v>
      </c>
      <c r="Y2615" t="s">
        <v>52</v>
      </c>
      <c r="Z2615">
        <v>4</v>
      </c>
      <c r="AA2615">
        <v>928.71</v>
      </c>
      <c r="AB2615">
        <v>26</v>
      </c>
      <c r="AC2615" t="str" cm="1">
        <f t="array" ref="AC2615">_xlfn.IFS(AB2615 &lt;=29, "Young Adult", AB2615 &lt;=44, "Adult", AB2615 &lt;=59, "Middle Age", AB2615 &gt; 59, "Old")</f>
        <v>Young Adult</v>
      </c>
      <c r="AD2615">
        <f t="shared" ca="1" si="80"/>
        <v>6</v>
      </c>
      <c r="AE2615" t="str" cm="1">
        <f t="array" ref="AE2615">_xlfn.IFS(S2615 &lt; 3, "Low", S2615 &lt;= 4, "Medium", S2615 &gt; 4, "High")</f>
        <v>Low</v>
      </c>
      <c r="AF2615" t="str" cm="1">
        <f t="array" ref="AF2615">_xlfn.IFS(T2615 &lt; 3, "Unsatisfied", T2615 &lt;= 4, "Neutral", T2615 &gt; 4, "Satisfied" )</f>
        <v>Neutral</v>
      </c>
      <c r="AG2615" t="str" cm="1">
        <f t="array" ref="AG2615">_xlfn.IFS(Q2615 &lt; 3, "Needs Improvement", Q2615 &lt;= 4, "Good", Q2615 &gt; 4, "Excellent" )</f>
        <v>Needs Improvement</v>
      </c>
      <c r="AH2615" t="str">
        <f t="shared" si="81"/>
        <v>Needs Improvement</v>
      </c>
    </row>
    <row r="2616" spans="1:34" x14ac:dyDescent="0.35">
      <c r="A2616">
        <v>3167</v>
      </c>
      <c r="B2616" s="1">
        <v>43635</v>
      </c>
      <c r="C2616" t="s">
        <v>28</v>
      </c>
      <c r="D2616" t="s">
        <v>44</v>
      </c>
      <c r="E2616" t="s">
        <v>30</v>
      </c>
      <c r="F2616" t="s">
        <v>55</v>
      </c>
      <c r="G2616" t="s">
        <v>56</v>
      </c>
      <c r="H2616" t="s">
        <v>46</v>
      </c>
      <c r="I2616" t="s">
        <v>34</v>
      </c>
      <c r="J2616" t="s">
        <v>89</v>
      </c>
      <c r="K2616" s="1">
        <v>15968</v>
      </c>
      <c r="L2616" t="s">
        <v>36</v>
      </c>
      <c r="M2616" t="s">
        <v>48</v>
      </c>
      <c r="N2616" t="s">
        <v>60</v>
      </c>
      <c r="O2616" t="s">
        <v>77</v>
      </c>
      <c r="P2616" t="s">
        <v>78</v>
      </c>
      <c r="Q2616">
        <v>4</v>
      </c>
      <c r="R2616" s="1">
        <v>44984</v>
      </c>
      <c r="S2616">
        <v>5</v>
      </c>
      <c r="T2616">
        <v>2</v>
      </c>
      <c r="U2616">
        <v>1</v>
      </c>
      <c r="V2616" s="1">
        <v>44941</v>
      </c>
      <c r="W2616" t="s">
        <v>41</v>
      </c>
      <c r="X2616" t="s">
        <v>51</v>
      </c>
      <c r="Y2616" t="s">
        <v>73</v>
      </c>
      <c r="Z2616">
        <v>1</v>
      </c>
      <c r="AA2616">
        <v>975.21</v>
      </c>
      <c r="AB2616">
        <v>76</v>
      </c>
      <c r="AC2616" t="str" cm="1">
        <f t="array" ref="AC2616">_xlfn.IFS(AB2616 &lt;=29, "Young Adult", AB2616 &lt;=44, "Adult", AB2616 &lt;=59, "Middle Age", AB2616 &gt; 59, "Old")</f>
        <v>Old</v>
      </c>
      <c r="AD2616">
        <f t="shared" ca="1" si="80"/>
        <v>6</v>
      </c>
      <c r="AE2616" t="str" cm="1">
        <f t="array" ref="AE2616">_xlfn.IFS(S2616 &lt; 3, "Low", S2616 &lt;= 4, "Medium", S2616 &gt; 4, "High")</f>
        <v>High</v>
      </c>
      <c r="AF2616" t="str" cm="1">
        <f t="array" ref="AF2616">_xlfn.IFS(T2616 &lt; 3, "Unsatisfied", T2616 &lt;= 4, "Neutral", T2616 &gt; 4, "Satisfied" )</f>
        <v>Unsatisfied</v>
      </c>
      <c r="AG2616" t="str" cm="1">
        <f t="array" ref="AG2616">_xlfn.IFS(Q2616 &lt; 3, "Needs Improvement", Q2616 &lt;= 4, "Good", Q2616 &gt; 4, "Excellent" )</f>
        <v>Good</v>
      </c>
      <c r="AH2616" t="str">
        <f t="shared" si="81"/>
        <v>Needs Improvement</v>
      </c>
    </row>
    <row r="2617" spans="1:34" x14ac:dyDescent="0.35">
      <c r="A2617">
        <v>3169</v>
      </c>
      <c r="B2617" s="1">
        <v>43624</v>
      </c>
      <c r="C2617" t="s">
        <v>28</v>
      </c>
      <c r="D2617" t="s">
        <v>64</v>
      </c>
      <c r="E2617" t="s">
        <v>30</v>
      </c>
      <c r="F2617" t="s">
        <v>46</v>
      </c>
      <c r="G2617" t="s">
        <v>56</v>
      </c>
      <c r="H2617" t="s">
        <v>46</v>
      </c>
      <c r="I2617" t="s">
        <v>34</v>
      </c>
      <c r="J2617" t="s">
        <v>47</v>
      </c>
      <c r="K2617" s="1">
        <v>18721</v>
      </c>
      <c r="L2617" t="s">
        <v>36</v>
      </c>
      <c r="M2617" t="s">
        <v>37</v>
      </c>
      <c r="N2617" t="s">
        <v>60</v>
      </c>
      <c r="O2617" t="s">
        <v>61</v>
      </c>
      <c r="P2617" t="s">
        <v>78</v>
      </c>
      <c r="Q2617">
        <v>4</v>
      </c>
      <c r="R2617" s="1">
        <v>45043</v>
      </c>
      <c r="S2617">
        <v>3</v>
      </c>
      <c r="T2617">
        <v>2</v>
      </c>
      <c r="U2617">
        <v>3</v>
      </c>
      <c r="V2617" s="1">
        <v>44982</v>
      </c>
      <c r="W2617" t="s">
        <v>92</v>
      </c>
      <c r="X2617" t="s">
        <v>42</v>
      </c>
      <c r="Y2617" t="s">
        <v>63</v>
      </c>
      <c r="Z2617">
        <v>4</v>
      </c>
      <c r="AA2617">
        <v>109.96</v>
      </c>
      <c r="AB2617">
        <v>68</v>
      </c>
      <c r="AC2617" t="str" cm="1">
        <f t="array" ref="AC2617">_xlfn.IFS(AB2617 &lt;=29, "Young Adult", AB2617 &lt;=44, "Adult", AB2617 &lt;=59, "Middle Age", AB2617 &gt; 59, "Old")</f>
        <v>Old</v>
      </c>
      <c r="AD2617">
        <f t="shared" ca="1" si="80"/>
        <v>7</v>
      </c>
      <c r="AE2617" t="str" cm="1">
        <f t="array" ref="AE2617">_xlfn.IFS(S2617 &lt; 3, "Low", S2617 &lt;= 4, "Medium", S2617 &gt; 4, "High")</f>
        <v>Medium</v>
      </c>
      <c r="AF2617" t="str" cm="1">
        <f t="array" ref="AF2617">_xlfn.IFS(T2617 &lt; 3, "Unsatisfied", T2617 &lt;= 4, "Neutral", T2617 &gt; 4, "Satisfied" )</f>
        <v>Unsatisfied</v>
      </c>
      <c r="AG2617" t="str" cm="1">
        <f t="array" ref="AG2617">_xlfn.IFS(Q2617 &lt; 3, "Needs Improvement", Q2617 &lt;= 4, "Good", Q2617 &gt; 4, "Excellent" )</f>
        <v>Good</v>
      </c>
      <c r="AH2617" t="str">
        <f t="shared" si="81"/>
        <v>Effective</v>
      </c>
    </row>
    <row r="2618" spans="1:34" x14ac:dyDescent="0.35">
      <c r="A2618">
        <v>3170</v>
      </c>
      <c r="B2618" s="1">
        <v>44589</v>
      </c>
      <c r="C2618" t="s">
        <v>28</v>
      </c>
      <c r="D2618" t="s">
        <v>94</v>
      </c>
      <c r="E2618" t="s">
        <v>30</v>
      </c>
      <c r="F2618" t="s">
        <v>55</v>
      </c>
      <c r="G2618" t="s">
        <v>32</v>
      </c>
      <c r="H2618" t="s">
        <v>55</v>
      </c>
      <c r="I2618" t="s">
        <v>34</v>
      </c>
      <c r="J2618" t="s">
        <v>70</v>
      </c>
      <c r="K2618" s="1">
        <v>33626</v>
      </c>
      <c r="L2618" t="s">
        <v>36</v>
      </c>
      <c r="M2618" t="s">
        <v>48</v>
      </c>
      <c r="N2618" t="s">
        <v>84</v>
      </c>
      <c r="O2618" t="s">
        <v>67</v>
      </c>
      <c r="P2618" t="s">
        <v>40</v>
      </c>
      <c r="Q2618">
        <v>2</v>
      </c>
      <c r="R2618" s="1">
        <v>44893</v>
      </c>
      <c r="S2618">
        <v>1</v>
      </c>
      <c r="T2618">
        <v>3</v>
      </c>
      <c r="U2618">
        <v>2</v>
      </c>
      <c r="V2618" s="1">
        <v>44801</v>
      </c>
      <c r="W2618" t="s">
        <v>68</v>
      </c>
      <c r="X2618" t="s">
        <v>51</v>
      </c>
      <c r="Y2618" t="s">
        <v>43</v>
      </c>
      <c r="Z2618">
        <v>2</v>
      </c>
      <c r="AA2618">
        <v>361.28</v>
      </c>
      <c r="AB2618">
        <v>30</v>
      </c>
      <c r="AC2618" t="str" cm="1">
        <f t="array" ref="AC2618">_xlfn.IFS(AB2618 &lt;=29, "Young Adult", AB2618 &lt;=44, "Adult", AB2618 &lt;=59, "Middle Age", AB2618 &gt; 59, "Old")</f>
        <v>Adult</v>
      </c>
      <c r="AD2618">
        <f t="shared" ca="1" si="80"/>
        <v>4</v>
      </c>
      <c r="AE2618" t="str" cm="1">
        <f t="array" ref="AE2618">_xlfn.IFS(S2618 &lt; 3, "Low", S2618 &lt;= 4, "Medium", S2618 &gt; 4, "High")</f>
        <v>Low</v>
      </c>
      <c r="AF2618" t="str" cm="1">
        <f t="array" ref="AF2618">_xlfn.IFS(T2618 &lt; 3, "Unsatisfied", T2618 &lt;= 4, "Neutral", T2618 &gt; 4, "Satisfied" )</f>
        <v>Neutral</v>
      </c>
      <c r="AG2618" t="str" cm="1">
        <f t="array" ref="AG2618">_xlfn.IFS(Q2618 &lt; 3, "Needs Improvement", Q2618 &lt;= 4, "Good", Q2618 &gt; 4, "Excellent" )</f>
        <v>Needs Improvement</v>
      </c>
      <c r="AH2618" t="str">
        <f t="shared" si="81"/>
        <v>Needs Improvement</v>
      </c>
    </row>
    <row r="2619" spans="1:34" x14ac:dyDescent="0.35">
      <c r="A2619">
        <v>3171</v>
      </c>
      <c r="B2619" s="1">
        <v>44069</v>
      </c>
      <c r="C2619" t="s">
        <v>28</v>
      </c>
      <c r="D2619" t="s">
        <v>74</v>
      </c>
      <c r="E2619" t="s">
        <v>30</v>
      </c>
      <c r="F2619" t="s">
        <v>46</v>
      </c>
      <c r="G2619" t="s">
        <v>45</v>
      </c>
      <c r="H2619" t="s">
        <v>46</v>
      </c>
      <c r="I2619" t="s">
        <v>34</v>
      </c>
      <c r="J2619" t="s">
        <v>79</v>
      </c>
      <c r="K2619" s="1">
        <v>34755</v>
      </c>
      <c r="L2619" t="s">
        <v>36</v>
      </c>
      <c r="M2619" t="s">
        <v>37</v>
      </c>
      <c r="N2619" t="s">
        <v>38</v>
      </c>
      <c r="O2619" t="s">
        <v>39</v>
      </c>
      <c r="P2619" t="s">
        <v>40</v>
      </c>
      <c r="Q2619">
        <v>5</v>
      </c>
      <c r="R2619" s="1">
        <v>44934</v>
      </c>
      <c r="S2619">
        <v>4</v>
      </c>
      <c r="T2619">
        <v>1</v>
      </c>
      <c r="U2619">
        <v>5</v>
      </c>
      <c r="V2619" s="1">
        <v>45107</v>
      </c>
      <c r="W2619" t="s">
        <v>41</v>
      </c>
      <c r="X2619" t="s">
        <v>51</v>
      </c>
      <c r="Y2619" t="s">
        <v>43</v>
      </c>
      <c r="Z2619">
        <v>4</v>
      </c>
      <c r="AA2619">
        <v>248.66</v>
      </c>
      <c r="AB2619">
        <v>25</v>
      </c>
      <c r="AC2619" t="str" cm="1">
        <f t="array" ref="AC2619">_xlfn.IFS(AB2619 &lt;=29, "Young Adult", AB2619 &lt;=44, "Adult", AB2619 &lt;=59, "Middle Age", AB2619 &gt; 59, "Old")</f>
        <v>Young Adult</v>
      </c>
      <c r="AD2619">
        <f t="shared" ca="1" si="80"/>
        <v>5</v>
      </c>
      <c r="AE2619" t="str" cm="1">
        <f t="array" ref="AE2619">_xlfn.IFS(S2619 &lt; 3, "Low", S2619 &lt;= 4, "Medium", S2619 &gt; 4, "High")</f>
        <v>Medium</v>
      </c>
      <c r="AF2619" t="str" cm="1">
        <f t="array" ref="AF2619">_xlfn.IFS(T2619 &lt; 3, "Unsatisfied", T2619 &lt;= 4, "Neutral", T2619 &gt; 4, "Satisfied" )</f>
        <v>Unsatisfied</v>
      </c>
      <c r="AG2619" t="str" cm="1">
        <f t="array" ref="AG2619">_xlfn.IFS(Q2619 &lt; 3, "Needs Improvement", Q2619 &lt;= 4, "Good", Q2619 &gt; 4, "Excellent" )</f>
        <v>Excellent</v>
      </c>
      <c r="AH2619" t="str">
        <f t="shared" si="81"/>
        <v>Needs Improvement</v>
      </c>
    </row>
    <row r="2620" spans="1:34" x14ac:dyDescent="0.35">
      <c r="A2620">
        <v>3172</v>
      </c>
      <c r="B2620" s="1">
        <v>43577</v>
      </c>
      <c r="C2620" t="s">
        <v>28</v>
      </c>
      <c r="D2620" t="s">
        <v>81</v>
      </c>
      <c r="E2620" t="s">
        <v>30</v>
      </c>
      <c r="F2620" t="s">
        <v>31</v>
      </c>
      <c r="G2620" t="s">
        <v>32</v>
      </c>
      <c r="H2620" t="s">
        <v>46</v>
      </c>
      <c r="I2620" t="s">
        <v>34</v>
      </c>
      <c r="J2620" t="s">
        <v>100</v>
      </c>
      <c r="K2620" s="1">
        <v>30506</v>
      </c>
      <c r="L2620" t="s">
        <v>36</v>
      </c>
      <c r="M2620" t="s">
        <v>37</v>
      </c>
      <c r="N2620" t="s">
        <v>84</v>
      </c>
      <c r="O2620" t="s">
        <v>77</v>
      </c>
      <c r="P2620" t="s">
        <v>40</v>
      </c>
      <c r="Q2620">
        <v>4</v>
      </c>
      <c r="R2620" s="1">
        <v>44806</v>
      </c>
      <c r="S2620">
        <v>2</v>
      </c>
      <c r="T2620">
        <v>3</v>
      </c>
      <c r="U2620">
        <v>1</v>
      </c>
      <c r="V2620" s="1">
        <v>44920</v>
      </c>
      <c r="W2620" t="s">
        <v>50</v>
      </c>
      <c r="X2620" t="s">
        <v>51</v>
      </c>
      <c r="Y2620" t="s">
        <v>43</v>
      </c>
      <c r="Z2620">
        <v>5</v>
      </c>
      <c r="AA2620">
        <v>742.18</v>
      </c>
      <c r="AB2620">
        <v>36</v>
      </c>
      <c r="AC2620" t="str" cm="1">
        <f t="array" ref="AC2620">_xlfn.IFS(AB2620 &lt;=29, "Young Adult", AB2620 &lt;=44, "Adult", AB2620 &lt;=59, "Middle Age", AB2620 &gt; 59, "Old")</f>
        <v>Adult</v>
      </c>
      <c r="AD2620">
        <f t="shared" ca="1" si="80"/>
        <v>7</v>
      </c>
      <c r="AE2620" t="str" cm="1">
        <f t="array" ref="AE2620">_xlfn.IFS(S2620 &lt; 3, "Low", S2620 &lt;= 4, "Medium", S2620 &gt; 4, "High")</f>
        <v>Low</v>
      </c>
      <c r="AF2620" t="str" cm="1">
        <f t="array" ref="AF2620">_xlfn.IFS(T2620 &lt; 3, "Unsatisfied", T2620 &lt;= 4, "Neutral", T2620 &gt; 4, "Satisfied" )</f>
        <v>Neutral</v>
      </c>
      <c r="AG2620" t="str" cm="1">
        <f t="array" ref="AG2620">_xlfn.IFS(Q2620 &lt; 3, "Needs Improvement", Q2620 &lt;= 4, "Good", Q2620 &gt; 4, "Excellent" )</f>
        <v>Good</v>
      </c>
      <c r="AH2620" t="str">
        <f t="shared" si="81"/>
        <v>Needs Improvement</v>
      </c>
    </row>
    <row r="2621" spans="1:34" x14ac:dyDescent="0.35">
      <c r="A2621">
        <v>3173</v>
      </c>
      <c r="B2621" s="1">
        <v>44916</v>
      </c>
      <c r="C2621" t="s">
        <v>28</v>
      </c>
      <c r="D2621" t="s">
        <v>54</v>
      </c>
      <c r="E2621" t="s">
        <v>30</v>
      </c>
      <c r="F2621" t="s">
        <v>31</v>
      </c>
      <c r="G2621" t="s">
        <v>45</v>
      </c>
      <c r="H2621" t="s">
        <v>46</v>
      </c>
      <c r="I2621" t="s">
        <v>34</v>
      </c>
      <c r="J2621" t="s">
        <v>109</v>
      </c>
      <c r="K2621" s="1">
        <v>20893</v>
      </c>
      <c r="L2621" t="s">
        <v>36</v>
      </c>
      <c r="M2621" t="s">
        <v>37</v>
      </c>
      <c r="N2621" t="s">
        <v>84</v>
      </c>
      <c r="O2621" t="s">
        <v>67</v>
      </c>
      <c r="P2621" t="s">
        <v>40</v>
      </c>
      <c r="Q2621">
        <v>1</v>
      </c>
      <c r="R2621" s="1">
        <v>45120</v>
      </c>
      <c r="S2621">
        <v>5</v>
      </c>
      <c r="T2621">
        <v>4</v>
      </c>
      <c r="U2621">
        <v>3</v>
      </c>
      <c r="V2621" s="1">
        <v>45078</v>
      </c>
      <c r="W2621" t="s">
        <v>92</v>
      </c>
      <c r="X2621" t="s">
        <v>51</v>
      </c>
      <c r="Y2621" t="s">
        <v>52</v>
      </c>
      <c r="Z2621">
        <v>3</v>
      </c>
      <c r="AA2621">
        <v>573.30999999999995</v>
      </c>
      <c r="AB2621">
        <v>65</v>
      </c>
      <c r="AC2621" t="str" cm="1">
        <f t="array" ref="AC2621">_xlfn.IFS(AB2621 &lt;=29, "Young Adult", AB2621 &lt;=44, "Adult", AB2621 &lt;=59, "Middle Age", AB2621 &gt; 59, "Old")</f>
        <v>Old</v>
      </c>
      <c r="AD2621">
        <f t="shared" ca="1" si="80"/>
        <v>3</v>
      </c>
      <c r="AE2621" t="str" cm="1">
        <f t="array" ref="AE2621">_xlfn.IFS(S2621 &lt; 3, "Low", S2621 &lt;= 4, "Medium", S2621 &gt; 4, "High")</f>
        <v>High</v>
      </c>
      <c r="AF2621" t="str" cm="1">
        <f t="array" ref="AF2621">_xlfn.IFS(T2621 &lt; 3, "Unsatisfied", T2621 &lt;= 4, "Neutral", T2621 &gt; 4, "Satisfied" )</f>
        <v>Neutral</v>
      </c>
      <c r="AG2621" t="str" cm="1">
        <f t="array" ref="AG2621">_xlfn.IFS(Q2621 &lt; 3, "Needs Improvement", Q2621 &lt;= 4, "Good", Q2621 &gt; 4, "Excellent" )</f>
        <v>Needs Improvement</v>
      </c>
      <c r="AH2621" t="str">
        <f t="shared" si="81"/>
        <v>Needs Improvement</v>
      </c>
    </row>
    <row r="2622" spans="1:34" x14ac:dyDescent="0.35">
      <c r="A2622">
        <v>3174</v>
      </c>
      <c r="B2622" s="1">
        <v>44846</v>
      </c>
      <c r="C2622" t="s">
        <v>28</v>
      </c>
      <c r="D2622" t="s">
        <v>69</v>
      </c>
      <c r="E2622" t="s">
        <v>30</v>
      </c>
      <c r="F2622" t="s">
        <v>55</v>
      </c>
      <c r="G2622" t="s">
        <v>32</v>
      </c>
      <c r="H2622" t="s">
        <v>46</v>
      </c>
      <c r="I2622" t="s">
        <v>34</v>
      </c>
      <c r="J2622" t="s">
        <v>102</v>
      </c>
      <c r="K2622" s="1">
        <v>22445</v>
      </c>
      <c r="L2622" t="s">
        <v>36</v>
      </c>
      <c r="M2622" t="s">
        <v>37</v>
      </c>
      <c r="N2622" t="s">
        <v>49</v>
      </c>
      <c r="O2622" t="s">
        <v>61</v>
      </c>
      <c r="P2622" t="s">
        <v>40</v>
      </c>
      <c r="Q2622">
        <v>5</v>
      </c>
      <c r="R2622" s="1">
        <v>44928</v>
      </c>
      <c r="S2622">
        <v>1</v>
      </c>
      <c r="T2622">
        <v>5</v>
      </c>
      <c r="U2622">
        <v>5</v>
      </c>
      <c r="V2622" s="1">
        <v>44904</v>
      </c>
      <c r="W2622" t="s">
        <v>92</v>
      </c>
      <c r="X2622" t="s">
        <v>51</v>
      </c>
      <c r="Y2622" t="s">
        <v>63</v>
      </c>
      <c r="Z2622">
        <v>4</v>
      </c>
      <c r="AA2622">
        <v>860.91</v>
      </c>
      <c r="AB2622">
        <v>61</v>
      </c>
      <c r="AC2622" t="str" cm="1">
        <f t="array" ref="AC2622">_xlfn.IFS(AB2622 &lt;=29, "Young Adult", AB2622 &lt;=44, "Adult", AB2622 &lt;=59, "Middle Age", AB2622 &gt; 59, "Old")</f>
        <v>Old</v>
      </c>
      <c r="AD2622">
        <f t="shared" ca="1" si="80"/>
        <v>3</v>
      </c>
      <c r="AE2622" t="str" cm="1">
        <f t="array" ref="AE2622">_xlfn.IFS(S2622 &lt; 3, "Low", S2622 &lt;= 4, "Medium", S2622 &gt; 4, "High")</f>
        <v>Low</v>
      </c>
      <c r="AF2622" t="str" cm="1">
        <f t="array" ref="AF2622">_xlfn.IFS(T2622 &lt; 3, "Unsatisfied", T2622 &lt;= 4, "Neutral", T2622 &gt; 4, "Satisfied" )</f>
        <v>Satisfied</v>
      </c>
      <c r="AG2622" t="str" cm="1">
        <f t="array" ref="AG2622">_xlfn.IFS(Q2622 &lt; 3, "Needs Improvement", Q2622 &lt;= 4, "Good", Q2622 &gt; 4, "Excellent" )</f>
        <v>Excellent</v>
      </c>
      <c r="AH2622" t="str">
        <f t="shared" si="81"/>
        <v>Effective</v>
      </c>
    </row>
    <row r="2623" spans="1:34" x14ac:dyDescent="0.35">
      <c r="A2623">
        <v>3175</v>
      </c>
      <c r="B2623" s="1">
        <v>45130</v>
      </c>
      <c r="C2623" t="s">
        <v>28</v>
      </c>
      <c r="D2623" t="s">
        <v>29</v>
      </c>
      <c r="E2623" t="s">
        <v>30</v>
      </c>
      <c r="F2623" t="s">
        <v>55</v>
      </c>
      <c r="G2623" t="s">
        <v>56</v>
      </c>
      <c r="H2623" t="s">
        <v>55</v>
      </c>
      <c r="I2623" t="s">
        <v>34</v>
      </c>
      <c r="J2623" t="s">
        <v>97</v>
      </c>
      <c r="K2623" s="1">
        <v>17359</v>
      </c>
      <c r="L2623" t="s">
        <v>36</v>
      </c>
      <c r="M2623" t="s">
        <v>37</v>
      </c>
      <c r="N2623" t="s">
        <v>84</v>
      </c>
      <c r="O2623" t="s">
        <v>61</v>
      </c>
      <c r="P2623" t="s">
        <v>40</v>
      </c>
      <c r="Q2623">
        <v>1</v>
      </c>
      <c r="R2623" s="1">
        <v>44960</v>
      </c>
      <c r="S2623">
        <v>5</v>
      </c>
      <c r="T2623">
        <v>4</v>
      </c>
      <c r="U2623">
        <v>1</v>
      </c>
      <c r="V2623" s="1">
        <v>45068</v>
      </c>
      <c r="W2623" t="s">
        <v>68</v>
      </c>
      <c r="X2623" t="s">
        <v>51</v>
      </c>
      <c r="Y2623" t="s">
        <v>43</v>
      </c>
      <c r="Z2623">
        <v>4</v>
      </c>
      <c r="AA2623">
        <v>686.77</v>
      </c>
      <c r="AB2623">
        <v>76</v>
      </c>
      <c r="AC2623" t="str" cm="1">
        <f t="array" ref="AC2623">_xlfn.IFS(AB2623 &lt;=29, "Young Adult", AB2623 &lt;=44, "Adult", AB2623 &lt;=59, "Middle Age", AB2623 &gt; 59, "Old")</f>
        <v>Old</v>
      </c>
      <c r="AD2623">
        <f t="shared" ca="1" si="80"/>
        <v>2</v>
      </c>
      <c r="AE2623" t="str" cm="1">
        <f t="array" ref="AE2623">_xlfn.IFS(S2623 &lt; 3, "Low", S2623 &lt;= 4, "Medium", S2623 &gt; 4, "High")</f>
        <v>High</v>
      </c>
      <c r="AF2623" t="str" cm="1">
        <f t="array" ref="AF2623">_xlfn.IFS(T2623 &lt; 3, "Unsatisfied", T2623 &lt;= 4, "Neutral", T2623 &gt; 4, "Satisfied" )</f>
        <v>Neutral</v>
      </c>
      <c r="AG2623" t="str" cm="1">
        <f t="array" ref="AG2623">_xlfn.IFS(Q2623 &lt; 3, "Needs Improvement", Q2623 &lt;= 4, "Good", Q2623 &gt; 4, "Excellent" )</f>
        <v>Needs Improvement</v>
      </c>
      <c r="AH2623" t="str">
        <f t="shared" si="81"/>
        <v>Needs Improvement</v>
      </c>
    </row>
    <row r="2624" spans="1:34" x14ac:dyDescent="0.35">
      <c r="A2624">
        <v>3176</v>
      </c>
      <c r="B2624" s="1">
        <v>43447</v>
      </c>
      <c r="C2624" t="s">
        <v>28</v>
      </c>
      <c r="D2624" t="s">
        <v>85</v>
      </c>
      <c r="E2624" t="s">
        <v>30</v>
      </c>
      <c r="F2624" t="s">
        <v>55</v>
      </c>
      <c r="G2624" t="s">
        <v>45</v>
      </c>
      <c r="H2624" t="s">
        <v>55</v>
      </c>
      <c r="I2624" t="s">
        <v>34</v>
      </c>
      <c r="J2624" t="s">
        <v>96</v>
      </c>
      <c r="K2624" s="1">
        <v>36580</v>
      </c>
      <c r="L2624" t="s">
        <v>36</v>
      </c>
      <c r="M2624" t="s">
        <v>37</v>
      </c>
      <c r="N2624" t="s">
        <v>60</v>
      </c>
      <c r="O2624" t="s">
        <v>39</v>
      </c>
      <c r="P2624" t="s">
        <v>78</v>
      </c>
      <c r="Q2624">
        <v>1</v>
      </c>
      <c r="R2624" s="1">
        <v>44966</v>
      </c>
      <c r="S2624">
        <v>5</v>
      </c>
      <c r="T2624">
        <v>3</v>
      </c>
      <c r="U2624">
        <v>5</v>
      </c>
      <c r="V2624" s="1">
        <v>44950</v>
      </c>
      <c r="W2624" t="s">
        <v>41</v>
      </c>
      <c r="X2624" t="s">
        <v>51</v>
      </c>
      <c r="Y2624" t="s">
        <v>73</v>
      </c>
      <c r="Z2624">
        <v>5</v>
      </c>
      <c r="AA2624">
        <v>638.26</v>
      </c>
      <c r="AB2624">
        <v>18</v>
      </c>
      <c r="AC2624" t="str" cm="1">
        <f t="array" ref="AC2624">_xlfn.IFS(AB2624 &lt;=29, "Young Adult", AB2624 &lt;=44, "Adult", AB2624 &lt;=59, "Middle Age", AB2624 &gt; 59, "Old")</f>
        <v>Young Adult</v>
      </c>
      <c r="AD2624">
        <f t="shared" ca="1" si="80"/>
        <v>7</v>
      </c>
      <c r="AE2624" t="str" cm="1">
        <f t="array" ref="AE2624">_xlfn.IFS(S2624 &lt; 3, "Low", S2624 &lt;= 4, "Medium", S2624 &gt; 4, "High")</f>
        <v>High</v>
      </c>
      <c r="AF2624" t="str" cm="1">
        <f t="array" ref="AF2624">_xlfn.IFS(T2624 &lt; 3, "Unsatisfied", T2624 &lt;= 4, "Neutral", T2624 &gt; 4, "Satisfied" )</f>
        <v>Neutral</v>
      </c>
      <c r="AG2624" t="str" cm="1">
        <f t="array" ref="AG2624">_xlfn.IFS(Q2624 &lt; 3, "Needs Improvement", Q2624 &lt;= 4, "Good", Q2624 &gt; 4, "Excellent" )</f>
        <v>Needs Improvement</v>
      </c>
      <c r="AH2624" t="str">
        <f t="shared" si="81"/>
        <v>Needs Improvement</v>
      </c>
    </row>
    <row r="2625" spans="1:34" x14ac:dyDescent="0.35">
      <c r="A2625">
        <v>3177</v>
      </c>
      <c r="B2625" s="1">
        <v>43738</v>
      </c>
      <c r="C2625" t="s">
        <v>28</v>
      </c>
      <c r="D2625" t="s">
        <v>44</v>
      </c>
      <c r="E2625" t="s">
        <v>108</v>
      </c>
      <c r="F2625" t="s">
        <v>55</v>
      </c>
      <c r="G2625" t="s">
        <v>45</v>
      </c>
      <c r="H2625" t="s">
        <v>55</v>
      </c>
      <c r="I2625" t="s">
        <v>34</v>
      </c>
      <c r="J2625" t="s">
        <v>96</v>
      </c>
      <c r="K2625" s="1">
        <v>36598</v>
      </c>
      <c r="L2625" t="s">
        <v>36</v>
      </c>
      <c r="M2625" t="s">
        <v>37</v>
      </c>
      <c r="N2625" t="s">
        <v>84</v>
      </c>
      <c r="O2625" t="s">
        <v>61</v>
      </c>
      <c r="P2625" t="s">
        <v>40</v>
      </c>
      <c r="Q2625">
        <v>1</v>
      </c>
      <c r="R2625" s="1">
        <v>45036</v>
      </c>
      <c r="S2625">
        <v>3</v>
      </c>
      <c r="T2625">
        <v>4</v>
      </c>
      <c r="U2625">
        <v>2</v>
      </c>
      <c r="V2625" s="1">
        <v>45010</v>
      </c>
      <c r="W2625" t="s">
        <v>41</v>
      </c>
      <c r="X2625" t="s">
        <v>51</v>
      </c>
      <c r="Y2625" t="s">
        <v>52</v>
      </c>
      <c r="Z2625">
        <v>2</v>
      </c>
      <c r="AA2625">
        <v>423.71</v>
      </c>
      <c r="AB2625">
        <v>19</v>
      </c>
      <c r="AC2625" t="str" cm="1">
        <f t="array" ref="AC2625">_xlfn.IFS(AB2625 &lt;=29, "Young Adult", AB2625 &lt;=44, "Adult", AB2625 &lt;=59, "Middle Age", AB2625 &gt; 59, "Old")</f>
        <v>Young Adult</v>
      </c>
      <c r="AD2625">
        <f t="shared" ca="1" si="80"/>
        <v>6</v>
      </c>
      <c r="AE2625" t="str" cm="1">
        <f t="array" ref="AE2625">_xlfn.IFS(S2625 &lt; 3, "Low", S2625 &lt;= 4, "Medium", S2625 &gt; 4, "High")</f>
        <v>Medium</v>
      </c>
      <c r="AF2625" t="str" cm="1">
        <f t="array" ref="AF2625">_xlfn.IFS(T2625 &lt; 3, "Unsatisfied", T2625 &lt;= 4, "Neutral", T2625 &gt; 4, "Satisfied" )</f>
        <v>Neutral</v>
      </c>
      <c r="AG2625" t="str" cm="1">
        <f t="array" ref="AG2625">_xlfn.IFS(Q2625 &lt; 3, "Needs Improvement", Q2625 &lt;= 4, "Good", Q2625 &gt; 4, "Excellent" )</f>
        <v>Needs Improvement</v>
      </c>
      <c r="AH2625" t="str">
        <f t="shared" si="81"/>
        <v>Needs Improvement</v>
      </c>
    </row>
    <row r="2626" spans="1:34" x14ac:dyDescent="0.35">
      <c r="A2626">
        <v>3178</v>
      </c>
      <c r="B2626" s="1">
        <v>43854</v>
      </c>
      <c r="C2626" t="s">
        <v>106</v>
      </c>
      <c r="D2626" t="s">
        <v>87</v>
      </c>
      <c r="E2626" t="s">
        <v>108</v>
      </c>
      <c r="F2626" t="s">
        <v>46</v>
      </c>
      <c r="G2626" t="s">
        <v>32</v>
      </c>
      <c r="H2626" t="s">
        <v>46</v>
      </c>
      <c r="I2626" t="s">
        <v>34</v>
      </c>
      <c r="J2626" t="s">
        <v>70</v>
      </c>
      <c r="K2626" s="1">
        <v>32993</v>
      </c>
      <c r="L2626" t="s">
        <v>36</v>
      </c>
      <c r="M2626" t="s">
        <v>37</v>
      </c>
      <c r="N2626" t="s">
        <v>38</v>
      </c>
      <c r="O2626" t="s">
        <v>67</v>
      </c>
      <c r="P2626" t="s">
        <v>107</v>
      </c>
      <c r="Q2626">
        <v>1</v>
      </c>
      <c r="R2626" s="1">
        <v>44841</v>
      </c>
      <c r="S2626">
        <v>5</v>
      </c>
      <c r="T2626">
        <v>2</v>
      </c>
      <c r="U2626">
        <v>1</v>
      </c>
      <c r="V2626" s="1">
        <v>45048</v>
      </c>
      <c r="W2626" t="s">
        <v>92</v>
      </c>
      <c r="X2626" t="s">
        <v>42</v>
      </c>
      <c r="Y2626" t="s">
        <v>52</v>
      </c>
      <c r="Z2626">
        <v>3</v>
      </c>
      <c r="AA2626">
        <v>708.78</v>
      </c>
      <c r="AB2626">
        <v>30</v>
      </c>
      <c r="AC2626" t="str" cm="1">
        <f t="array" ref="AC2626">_xlfn.IFS(AB2626 &lt;=29, "Young Adult", AB2626 &lt;=44, "Adult", AB2626 &lt;=59, "Middle Age", AB2626 &gt; 59, "Old")</f>
        <v>Adult</v>
      </c>
      <c r="AD2626">
        <f t="shared" ca="1" si="80"/>
        <v>6</v>
      </c>
      <c r="AE2626" t="str" cm="1">
        <f t="array" ref="AE2626">_xlfn.IFS(S2626 &lt; 3, "Low", S2626 &lt;= 4, "Medium", S2626 &gt; 4, "High")</f>
        <v>High</v>
      </c>
      <c r="AF2626" t="str" cm="1">
        <f t="array" ref="AF2626">_xlfn.IFS(T2626 &lt; 3, "Unsatisfied", T2626 &lt;= 4, "Neutral", T2626 &gt; 4, "Satisfied" )</f>
        <v>Unsatisfied</v>
      </c>
      <c r="AG2626" t="str" cm="1">
        <f t="array" ref="AG2626">_xlfn.IFS(Q2626 &lt; 3, "Needs Improvement", Q2626 &lt;= 4, "Good", Q2626 &gt; 4, "Excellent" )</f>
        <v>Needs Improvement</v>
      </c>
      <c r="AH2626" t="str">
        <f t="shared" si="81"/>
        <v>Needs Improvement</v>
      </c>
    </row>
    <row r="2627" spans="1:34" x14ac:dyDescent="0.35">
      <c r="A2627">
        <v>3179</v>
      </c>
      <c r="B2627" s="1">
        <v>44188</v>
      </c>
      <c r="C2627" t="s">
        <v>106</v>
      </c>
      <c r="D2627" t="s">
        <v>64</v>
      </c>
      <c r="E2627" t="s">
        <v>30</v>
      </c>
      <c r="F2627" t="s">
        <v>55</v>
      </c>
      <c r="G2627" t="s">
        <v>32</v>
      </c>
      <c r="H2627" t="s">
        <v>55</v>
      </c>
      <c r="I2627" t="s">
        <v>34</v>
      </c>
      <c r="J2627" t="s">
        <v>70</v>
      </c>
      <c r="K2627" s="1">
        <v>15332</v>
      </c>
      <c r="L2627" t="s">
        <v>36</v>
      </c>
      <c r="M2627" t="s">
        <v>48</v>
      </c>
      <c r="N2627" t="s">
        <v>72</v>
      </c>
      <c r="O2627" t="s">
        <v>77</v>
      </c>
      <c r="P2627" t="s">
        <v>40</v>
      </c>
      <c r="Q2627">
        <v>2</v>
      </c>
      <c r="R2627" s="1">
        <v>45073</v>
      </c>
      <c r="S2627">
        <v>5</v>
      </c>
      <c r="T2627">
        <v>2</v>
      </c>
      <c r="U2627">
        <v>1</v>
      </c>
      <c r="V2627" s="1">
        <v>45049</v>
      </c>
      <c r="W2627" t="s">
        <v>41</v>
      </c>
      <c r="X2627" t="s">
        <v>42</v>
      </c>
      <c r="Y2627" t="s">
        <v>73</v>
      </c>
      <c r="Z2627">
        <v>2</v>
      </c>
      <c r="AA2627">
        <v>376.96</v>
      </c>
      <c r="AB2627">
        <v>79</v>
      </c>
      <c r="AC2627" t="str" cm="1">
        <f t="array" ref="AC2627">_xlfn.IFS(AB2627 &lt;=29, "Young Adult", AB2627 &lt;=44, "Adult", AB2627 &lt;=59, "Middle Age", AB2627 &gt; 59, "Old")</f>
        <v>Old</v>
      </c>
      <c r="AD2627">
        <f t="shared" ref="AD2627:AD2690" ca="1" si="82">DATEDIF(B2627, TODAY(), "Y")</f>
        <v>5</v>
      </c>
      <c r="AE2627" t="str" cm="1">
        <f t="array" ref="AE2627">_xlfn.IFS(S2627 &lt; 3, "Low", S2627 &lt;= 4, "Medium", S2627 &gt; 4, "High")</f>
        <v>High</v>
      </c>
      <c r="AF2627" t="str" cm="1">
        <f t="array" ref="AF2627">_xlfn.IFS(T2627 &lt; 3, "Unsatisfied", T2627 &lt;= 4, "Neutral", T2627 &gt; 4, "Satisfied" )</f>
        <v>Unsatisfied</v>
      </c>
      <c r="AG2627" t="str" cm="1">
        <f t="array" ref="AG2627">_xlfn.IFS(Q2627 &lt; 3, "Needs Improvement", Q2627 &lt;= 4, "Good", Q2627 &gt; 4, "Excellent" )</f>
        <v>Needs Improvement</v>
      </c>
      <c r="AH2627" t="str">
        <f t="shared" ref="AH2627:AH2690" si="83">IF(AND(Y2627 = "Passed", Q2627 &gt; 4), "Highly Effective", IF(AND(Y2627 = "Completed", Q2627 &gt;= 3), "Effective", "Needs Improvement"))</f>
        <v>Needs Improvement</v>
      </c>
    </row>
    <row r="2628" spans="1:34" x14ac:dyDescent="0.35">
      <c r="A2628">
        <v>3180</v>
      </c>
      <c r="B2628" s="1">
        <v>43623</v>
      </c>
      <c r="C2628" t="s">
        <v>106</v>
      </c>
      <c r="D2628" t="s">
        <v>94</v>
      </c>
      <c r="E2628" t="s">
        <v>108</v>
      </c>
      <c r="F2628" t="s">
        <v>55</v>
      </c>
      <c r="G2628" t="s">
        <v>56</v>
      </c>
      <c r="H2628" t="s">
        <v>33</v>
      </c>
      <c r="I2628" t="s">
        <v>34</v>
      </c>
      <c r="J2628" t="s">
        <v>70</v>
      </c>
      <c r="K2628" s="1">
        <v>35730</v>
      </c>
      <c r="L2628" t="s">
        <v>36</v>
      </c>
      <c r="M2628" t="s">
        <v>37</v>
      </c>
      <c r="N2628" t="s">
        <v>49</v>
      </c>
      <c r="O2628" t="s">
        <v>77</v>
      </c>
      <c r="P2628" t="s">
        <v>40</v>
      </c>
      <c r="Q2628">
        <v>4</v>
      </c>
      <c r="R2628" s="1">
        <v>44956</v>
      </c>
      <c r="S2628">
        <v>2</v>
      </c>
      <c r="T2628">
        <v>1</v>
      </c>
      <c r="U2628">
        <v>1</v>
      </c>
      <c r="V2628" s="1">
        <v>45110</v>
      </c>
      <c r="W2628" t="s">
        <v>62</v>
      </c>
      <c r="X2628" t="s">
        <v>51</v>
      </c>
      <c r="Y2628" t="s">
        <v>63</v>
      </c>
      <c r="Z2628">
        <v>1</v>
      </c>
      <c r="AA2628">
        <v>829.59</v>
      </c>
      <c r="AB2628">
        <v>22</v>
      </c>
      <c r="AC2628" t="str" cm="1">
        <f t="array" ref="AC2628">_xlfn.IFS(AB2628 &lt;=29, "Young Adult", AB2628 &lt;=44, "Adult", AB2628 &lt;=59, "Middle Age", AB2628 &gt; 59, "Old")</f>
        <v>Young Adult</v>
      </c>
      <c r="AD2628">
        <f t="shared" ca="1" si="82"/>
        <v>7</v>
      </c>
      <c r="AE2628" t="str" cm="1">
        <f t="array" ref="AE2628">_xlfn.IFS(S2628 &lt; 3, "Low", S2628 &lt;= 4, "Medium", S2628 &gt; 4, "High")</f>
        <v>Low</v>
      </c>
      <c r="AF2628" t="str" cm="1">
        <f t="array" ref="AF2628">_xlfn.IFS(T2628 &lt; 3, "Unsatisfied", T2628 &lt;= 4, "Neutral", T2628 &gt; 4, "Satisfied" )</f>
        <v>Unsatisfied</v>
      </c>
      <c r="AG2628" t="str" cm="1">
        <f t="array" ref="AG2628">_xlfn.IFS(Q2628 &lt; 3, "Needs Improvement", Q2628 &lt;= 4, "Good", Q2628 &gt; 4, "Excellent" )</f>
        <v>Good</v>
      </c>
      <c r="AH2628" t="str">
        <f t="shared" si="83"/>
        <v>Effective</v>
      </c>
    </row>
    <row r="2629" spans="1:34" x14ac:dyDescent="0.35">
      <c r="A2629">
        <v>3181</v>
      </c>
      <c r="B2629" s="1">
        <v>43824</v>
      </c>
      <c r="C2629" t="s">
        <v>106</v>
      </c>
      <c r="D2629" t="s">
        <v>74</v>
      </c>
      <c r="E2629" t="s">
        <v>30</v>
      </c>
      <c r="F2629" t="s">
        <v>31</v>
      </c>
      <c r="G2629" t="s">
        <v>32</v>
      </c>
      <c r="H2629" t="s">
        <v>33</v>
      </c>
      <c r="I2629" t="s">
        <v>34</v>
      </c>
      <c r="J2629" t="s">
        <v>65</v>
      </c>
      <c r="K2629" s="1">
        <v>21748</v>
      </c>
      <c r="L2629" t="s">
        <v>36</v>
      </c>
      <c r="M2629" t="s">
        <v>37</v>
      </c>
      <c r="N2629" t="s">
        <v>60</v>
      </c>
      <c r="O2629" t="s">
        <v>61</v>
      </c>
      <c r="P2629" t="s">
        <v>40</v>
      </c>
      <c r="Q2629">
        <v>4</v>
      </c>
      <c r="R2629" s="1">
        <v>45021</v>
      </c>
      <c r="S2629">
        <v>5</v>
      </c>
      <c r="T2629">
        <v>4</v>
      </c>
      <c r="U2629">
        <v>1</v>
      </c>
      <c r="V2629" s="1">
        <v>44939</v>
      </c>
      <c r="W2629" t="s">
        <v>41</v>
      </c>
      <c r="X2629" t="s">
        <v>42</v>
      </c>
      <c r="Y2629" t="s">
        <v>52</v>
      </c>
      <c r="Z2629">
        <v>4</v>
      </c>
      <c r="AA2629">
        <v>900.21</v>
      </c>
      <c r="AB2629">
        <v>60</v>
      </c>
      <c r="AC2629" t="str" cm="1">
        <f t="array" ref="AC2629">_xlfn.IFS(AB2629 &lt;=29, "Young Adult", AB2629 &lt;=44, "Adult", AB2629 &lt;=59, "Middle Age", AB2629 &gt; 59, "Old")</f>
        <v>Old</v>
      </c>
      <c r="AD2629">
        <f t="shared" ca="1" si="82"/>
        <v>6</v>
      </c>
      <c r="AE2629" t="str" cm="1">
        <f t="array" ref="AE2629">_xlfn.IFS(S2629 &lt; 3, "Low", S2629 &lt;= 4, "Medium", S2629 &gt; 4, "High")</f>
        <v>High</v>
      </c>
      <c r="AF2629" t="str" cm="1">
        <f t="array" ref="AF2629">_xlfn.IFS(T2629 &lt; 3, "Unsatisfied", T2629 &lt;= 4, "Neutral", T2629 &gt; 4, "Satisfied" )</f>
        <v>Neutral</v>
      </c>
      <c r="AG2629" t="str" cm="1">
        <f t="array" ref="AG2629">_xlfn.IFS(Q2629 &lt; 3, "Needs Improvement", Q2629 &lt;= 4, "Good", Q2629 &gt; 4, "Excellent" )</f>
        <v>Good</v>
      </c>
      <c r="AH2629" t="str">
        <f t="shared" si="83"/>
        <v>Needs Improvement</v>
      </c>
    </row>
    <row r="2630" spans="1:34" x14ac:dyDescent="0.35">
      <c r="A2630">
        <v>3182</v>
      </c>
      <c r="B2630" s="1">
        <v>44952</v>
      </c>
      <c r="C2630" t="s">
        <v>106</v>
      </c>
      <c r="D2630" t="s">
        <v>81</v>
      </c>
      <c r="E2630" t="s">
        <v>30</v>
      </c>
      <c r="F2630" t="s">
        <v>31</v>
      </c>
      <c r="G2630" t="s">
        <v>56</v>
      </c>
      <c r="H2630" t="s">
        <v>33</v>
      </c>
      <c r="I2630" t="s">
        <v>34</v>
      </c>
      <c r="J2630" t="s">
        <v>70</v>
      </c>
      <c r="K2630" s="1">
        <v>26258</v>
      </c>
      <c r="L2630" t="s">
        <v>36</v>
      </c>
      <c r="M2630" t="s">
        <v>37</v>
      </c>
      <c r="N2630" t="s">
        <v>38</v>
      </c>
      <c r="O2630" t="s">
        <v>67</v>
      </c>
      <c r="P2630" t="s">
        <v>107</v>
      </c>
      <c r="Q2630">
        <v>2</v>
      </c>
      <c r="R2630" s="1">
        <v>44788</v>
      </c>
      <c r="S2630">
        <v>3</v>
      </c>
      <c r="T2630">
        <v>3</v>
      </c>
      <c r="U2630">
        <v>4</v>
      </c>
      <c r="V2630" s="1">
        <v>45048</v>
      </c>
      <c r="W2630" t="s">
        <v>68</v>
      </c>
      <c r="X2630" t="s">
        <v>42</v>
      </c>
      <c r="Y2630" t="s">
        <v>73</v>
      </c>
      <c r="Z2630">
        <v>2</v>
      </c>
      <c r="AA2630">
        <v>825.61</v>
      </c>
      <c r="AB2630">
        <v>52</v>
      </c>
      <c r="AC2630" t="str" cm="1">
        <f t="array" ref="AC2630">_xlfn.IFS(AB2630 &lt;=29, "Young Adult", AB2630 &lt;=44, "Adult", AB2630 &lt;=59, "Middle Age", AB2630 &gt; 59, "Old")</f>
        <v>Middle Age</v>
      </c>
      <c r="AD2630">
        <f t="shared" ca="1" si="82"/>
        <v>3</v>
      </c>
      <c r="AE2630" t="str" cm="1">
        <f t="array" ref="AE2630">_xlfn.IFS(S2630 &lt; 3, "Low", S2630 &lt;= 4, "Medium", S2630 &gt; 4, "High")</f>
        <v>Medium</v>
      </c>
      <c r="AF2630" t="str" cm="1">
        <f t="array" ref="AF2630">_xlfn.IFS(T2630 &lt; 3, "Unsatisfied", T2630 &lt;= 4, "Neutral", T2630 &gt; 4, "Satisfied" )</f>
        <v>Neutral</v>
      </c>
      <c r="AG2630" t="str" cm="1">
        <f t="array" ref="AG2630">_xlfn.IFS(Q2630 &lt; 3, "Needs Improvement", Q2630 &lt;= 4, "Good", Q2630 &gt; 4, "Excellent" )</f>
        <v>Needs Improvement</v>
      </c>
      <c r="AH2630" t="str">
        <f t="shared" si="83"/>
        <v>Needs Improvement</v>
      </c>
    </row>
    <row r="2631" spans="1:34" x14ac:dyDescent="0.35">
      <c r="A2631">
        <v>3183</v>
      </c>
      <c r="B2631" s="1">
        <v>44868</v>
      </c>
      <c r="C2631" t="s">
        <v>106</v>
      </c>
      <c r="D2631" t="s">
        <v>54</v>
      </c>
      <c r="E2631" t="s">
        <v>108</v>
      </c>
      <c r="F2631" t="s">
        <v>55</v>
      </c>
      <c r="G2631" t="s">
        <v>45</v>
      </c>
      <c r="H2631" t="s">
        <v>33</v>
      </c>
      <c r="I2631" t="s">
        <v>34</v>
      </c>
      <c r="J2631" t="s">
        <v>79</v>
      </c>
      <c r="K2631" s="1">
        <v>19405</v>
      </c>
      <c r="L2631" t="s">
        <v>36</v>
      </c>
      <c r="M2631" t="s">
        <v>48</v>
      </c>
      <c r="N2631" t="s">
        <v>60</v>
      </c>
      <c r="O2631" t="s">
        <v>61</v>
      </c>
      <c r="P2631" t="s">
        <v>107</v>
      </c>
      <c r="Q2631">
        <v>3</v>
      </c>
      <c r="R2631" s="1">
        <v>45052</v>
      </c>
      <c r="S2631">
        <v>1</v>
      </c>
      <c r="T2631">
        <v>1</v>
      </c>
      <c r="U2631">
        <v>4</v>
      </c>
      <c r="V2631" s="1">
        <v>45135</v>
      </c>
      <c r="W2631" t="s">
        <v>50</v>
      </c>
      <c r="X2631" t="s">
        <v>51</v>
      </c>
      <c r="Y2631" t="s">
        <v>63</v>
      </c>
      <c r="Z2631">
        <v>1</v>
      </c>
      <c r="AA2631">
        <v>205.22</v>
      </c>
      <c r="AB2631">
        <v>69</v>
      </c>
      <c r="AC2631" t="str" cm="1">
        <f t="array" ref="AC2631">_xlfn.IFS(AB2631 &lt;=29, "Young Adult", AB2631 &lt;=44, "Adult", AB2631 &lt;=59, "Middle Age", AB2631 &gt; 59, "Old")</f>
        <v>Old</v>
      </c>
      <c r="AD2631">
        <f t="shared" ca="1" si="82"/>
        <v>3</v>
      </c>
      <c r="AE2631" t="str" cm="1">
        <f t="array" ref="AE2631">_xlfn.IFS(S2631 &lt; 3, "Low", S2631 &lt;= 4, "Medium", S2631 &gt; 4, "High")</f>
        <v>Low</v>
      </c>
      <c r="AF2631" t="str" cm="1">
        <f t="array" ref="AF2631">_xlfn.IFS(T2631 &lt; 3, "Unsatisfied", T2631 &lt;= 4, "Neutral", T2631 &gt; 4, "Satisfied" )</f>
        <v>Unsatisfied</v>
      </c>
      <c r="AG2631" t="str" cm="1">
        <f t="array" ref="AG2631">_xlfn.IFS(Q2631 &lt; 3, "Needs Improvement", Q2631 &lt;= 4, "Good", Q2631 &gt; 4, "Excellent" )</f>
        <v>Good</v>
      </c>
      <c r="AH2631" t="str">
        <f t="shared" si="83"/>
        <v>Effective</v>
      </c>
    </row>
    <row r="2632" spans="1:34" x14ac:dyDescent="0.35">
      <c r="A2632">
        <v>3184</v>
      </c>
      <c r="B2632" s="1">
        <v>44694</v>
      </c>
      <c r="C2632" t="s">
        <v>28</v>
      </c>
      <c r="D2632" t="s">
        <v>87</v>
      </c>
      <c r="E2632" t="s">
        <v>30</v>
      </c>
      <c r="F2632" t="s">
        <v>46</v>
      </c>
      <c r="G2632" t="s">
        <v>45</v>
      </c>
      <c r="H2632" t="s">
        <v>55</v>
      </c>
      <c r="I2632" t="s">
        <v>34</v>
      </c>
      <c r="J2632" t="s">
        <v>70</v>
      </c>
      <c r="K2632" s="1">
        <v>26440</v>
      </c>
      <c r="L2632" t="s">
        <v>36</v>
      </c>
      <c r="M2632" t="s">
        <v>37</v>
      </c>
      <c r="N2632" t="s">
        <v>49</v>
      </c>
      <c r="O2632" t="s">
        <v>61</v>
      </c>
      <c r="P2632" t="s">
        <v>107</v>
      </c>
      <c r="Q2632">
        <v>5</v>
      </c>
      <c r="R2632" s="1">
        <v>45110</v>
      </c>
      <c r="S2632">
        <v>3</v>
      </c>
      <c r="T2632">
        <v>1</v>
      </c>
      <c r="U2632">
        <v>4</v>
      </c>
      <c r="V2632" s="1">
        <v>44813</v>
      </c>
      <c r="W2632" t="s">
        <v>68</v>
      </c>
      <c r="X2632" t="s">
        <v>42</v>
      </c>
      <c r="Y2632" t="s">
        <v>43</v>
      </c>
      <c r="Z2632">
        <v>3</v>
      </c>
      <c r="AA2632">
        <v>441.79</v>
      </c>
      <c r="AB2632">
        <v>50</v>
      </c>
      <c r="AC2632" t="str" cm="1">
        <f t="array" ref="AC2632">_xlfn.IFS(AB2632 &lt;=29, "Young Adult", AB2632 &lt;=44, "Adult", AB2632 &lt;=59, "Middle Age", AB2632 &gt; 59, "Old")</f>
        <v>Middle Age</v>
      </c>
      <c r="AD2632">
        <f t="shared" ca="1" si="82"/>
        <v>4</v>
      </c>
      <c r="AE2632" t="str" cm="1">
        <f t="array" ref="AE2632">_xlfn.IFS(S2632 &lt; 3, "Low", S2632 &lt;= 4, "Medium", S2632 &gt; 4, "High")</f>
        <v>Medium</v>
      </c>
      <c r="AF2632" t="str" cm="1">
        <f t="array" ref="AF2632">_xlfn.IFS(T2632 &lt; 3, "Unsatisfied", T2632 &lt;= 4, "Neutral", T2632 &gt; 4, "Satisfied" )</f>
        <v>Unsatisfied</v>
      </c>
      <c r="AG2632" t="str" cm="1">
        <f t="array" ref="AG2632">_xlfn.IFS(Q2632 &lt; 3, "Needs Improvement", Q2632 &lt;= 4, "Good", Q2632 &gt; 4, "Excellent" )</f>
        <v>Excellent</v>
      </c>
      <c r="AH2632" t="str">
        <f t="shared" si="83"/>
        <v>Needs Improvement</v>
      </c>
    </row>
    <row r="2633" spans="1:34" x14ac:dyDescent="0.35">
      <c r="A2633">
        <v>3185</v>
      </c>
      <c r="B2633" s="1">
        <v>44097</v>
      </c>
      <c r="C2633" t="s">
        <v>28</v>
      </c>
      <c r="D2633" t="s">
        <v>81</v>
      </c>
      <c r="E2633" t="s">
        <v>108</v>
      </c>
      <c r="F2633" t="s">
        <v>31</v>
      </c>
      <c r="G2633" t="s">
        <v>32</v>
      </c>
      <c r="H2633" t="s">
        <v>33</v>
      </c>
      <c r="I2633" t="s">
        <v>34</v>
      </c>
      <c r="J2633" t="s">
        <v>70</v>
      </c>
      <c r="K2633" s="1">
        <v>36474</v>
      </c>
      <c r="L2633" t="s">
        <v>36</v>
      </c>
      <c r="M2633" t="s">
        <v>37</v>
      </c>
      <c r="N2633" t="s">
        <v>60</v>
      </c>
      <c r="O2633" t="s">
        <v>77</v>
      </c>
      <c r="P2633" t="s">
        <v>107</v>
      </c>
      <c r="Q2633">
        <v>2</v>
      </c>
      <c r="R2633" s="1">
        <v>44793</v>
      </c>
      <c r="S2633">
        <v>5</v>
      </c>
      <c r="T2633">
        <v>4</v>
      </c>
      <c r="U2633">
        <v>5</v>
      </c>
      <c r="V2633" s="1">
        <v>44893</v>
      </c>
      <c r="W2633" t="s">
        <v>92</v>
      </c>
      <c r="X2633" t="s">
        <v>51</v>
      </c>
      <c r="Y2633" t="s">
        <v>73</v>
      </c>
      <c r="Z2633">
        <v>3</v>
      </c>
      <c r="AA2633">
        <v>491.87</v>
      </c>
      <c r="AB2633">
        <v>21</v>
      </c>
      <c r="AC2633" t="str" cm="1">
        <f t="array" ref="AC2633">_xlfn.IFS(AB2633 &lt;=29, "Young Adult", AB2633 &lt;=44, "Adult", AB2633 &lt;=59, "Middle Age", AB2633 &gt; 59, "Old")</f>
        <v>Young Adult</v>
      </c>
      <c r="AD2633">
        <f t="shared" ca="1" si="82"/>
        <v>5</v>
      </c>
      <c r="AE2633" t="str" cm="1">
        <f t="array" ref="AE2633">_xlfn.IFS(S2633 &lt; 3, "Low", S2633 &lt;= 4, "Medium", S2633 &gt; 4, "High")</f>
        <v>High</v>
      </c>
      <c r="AF2633" t="str" cm="1">
        <f t="array" ref="AF2633">_xlfn.IFS(T2633 &lt; 3, "Unsatisfied", T2633 &lt;= 4, "Neutral", T2633 &gt; 4, "Satisfied" )</f>
        <v>Neutral</v>
      </c>
      <c r="AG2633" t="str" cm="1">
        <f t="array" ref="AG2633">_xlfn.IFS(Q2633 &lt; 3, "Needs Improvement", Q2633 &lt;= 4, "Good", Q2633 &gt; 4, "Excellent" )</f>
        <v>Needs Improvement</v>
      </c>
      <c r="AH2633" t="str">
        <f t="shared" si="83"/>
        <v>Needs Improvement</v>
      </c>
    </row>
    <row r="2634" spans="1:34" x14ac:dyDescent="0.35">
      <c r="A2634">
        <v>3186</v>
      </c>
      <c r="B2634" s="1">
        <v>44437</v>
      </c>
      <c r="C2634" t="s">
        <v>28</v>
      </c>
      <c r="D2634" t="s">
        <v>54</v>
      </c>
      <c r="E2634" t="s">
        <v>30</v>
      </c>
      <c r="F2634" t="s">
        <v>46</v>
      </c>
      <c r="G2634" t="s">
        <v>45</v>
      </c>
      <c r="H2634" t="s">
        <v>55</v>
      </c>
      <c r="I2634" t="s">
        <v>34</v>
      </c>
      <c r="J2634" t="s">
        <v>47</v>
      </c>
      <c r="K2634" s="1">
        <v>24595</v>
      </c>
      <c r="L2634" t="s">
        <v>36</v>
      </c>
      <c r="M2634" t="s">
        <v>37</v>
      </c>
      <c r="N2634" t="s">
        <v>72</v>
      </c>
      <c r="O2634" t="s">
        <v>77</v>
      </c>
      <c r="P2634" t="s">
        <v>40</v>
      </c>
      <c r="Q2634">
        <v>2</v>
      </c>
      <c r="R2634" s="1">
        <v>45089</v>
      </c>
      <c r="S2634">
        <v>5</v>
      </c>
      <c r="T2634">
        <v>2</v>
      </c>
      <c r="U2634">
        <v>3</v>
      </c>
      <c r="V2634" s="1">
        <v>45026</v>
      </c>
      <c r="W2634" t="s">
        <v>68</v>
      </c>
      <c r="X2634" t="s">
        <v>42</v>
      </c>
      <c r="Y2634" t="s">
        <v>43</v>
      </c>
      <c r="Z2634">
        <v>4</v>
      </c>
      <c r="AA2634">
        <v>927.48</v>
      </c>
      <c r="AB2634">
        <v>54</v>
      </c>
      <c r="AC2634" t="str" cm="1">
        <f t="array" ref="AC2634">_xlfn.IFS(AB2634 &lt;=29, "Young Adult", AB2634 &lt;=44, "Adult", AB2634 &lt;=59, "Middle Age", AB2634 &gt; 59, "Old")</f>
        <v>Middle Age</v>
      </c>
      <c r="AD2634">
        <f t="shared" ca="1" si="82"/>
        <v>4</v>
      </c>
      <c r="AE2634" t="str" cm="1">
        <f t="array" ref="AE2634">_xlfn.IFS(S2634 &lt; 3, "Low", S2634 &lt;= 4, "Medium", S2634 &gt; 4, "High")</f>
        <v>High</v>
      </c>
      <c r="AF2634" t="str" cm="1">
        <f t="array" ref="AF2634">_xlfn.IFS(T2634 &lt; 3, "Unsatisfied", T2634 &lt;= 4, "Neutral", T2634 &gt; 4, "Satisfied" )</f>
        <v>Unsatisfied</v>
      </c>
      <c r="AG2634" t="str" cm="1">
        <f t="array" ref="AG2634">_xlfn.IFS(Q2634 &lt; 3, "Needs Improvement", Q2634 &lt;= 4, "Good", Q2634 &gt; 4, "Excellent" )</f>
        <v>Needs Improvement</v>
      </c>
      <c r="AH2634" t="str">
        <f t="shared" si="83"/>
        <v>Needs Improvement</v>
      </c>
    </row>
    <row r="2635" spans="1:34" x14ac:dyDescent="0.35">
      <c r="A2635">
        <v>3187</v>
      </c>
      <c r="B2635" s="1">
        <v>44908</v>
      </c>
      <c r="C2635" t="s">
        <v>28</v>
      </c>
      <c r="D2635" t="s">
        <v>94</v>
      </c>
      <c r="E2635" t="s">
        <v>30</v>
      </c>
      <c r="F2635" t="s">
        <v>31</v>
      </c>
      <c r="G2635" t="s">
        <v>32</v>
      </c>
      <c r="H2635" t="s">
        <v>55</v>
      </c>
      <c r="I2635" t="s">
        <v>34</v>
      </c>
      <c r="J2635" t="s">
        <v>101</v>
      </c>
      <c r="K2635" s="1">
        <v>22744</v>
      </c>
      <c r="L2635" t="s">
        <v>36</v>
      </c>
      <c r="M2635" t="s">
        <v>37</v>
      </c>
      <c r="N2635" t="s">
        <v>72</v>
      </c>
      <c r="O2635" t="s">
        <v>61</v>
      </c>
      <c r="P2635" t="s">
        <v>107</v>
      </c>
      <c r="Q2635">
        <v>3</v>
      </c>
      <c r="R2635" s="1">
        <v>44928</v>
      </c>
      <c r="S2635">
        <v>4</v>
      </c>
      <c r="T2635">
        <v>2</v>
      </c>
      <c r="U2635">
        <v>2</v>
      </c>
      <c r="V2635" s="1">
        <v>45133</v>
      </c>
      <c r="W2635" t="s">
        <v>41</v>
      </c>
      <c r="X2635" t="s">
        <v>42</v>
      </c>
      <c r="Y2635" t="s">
        <v>63</v>
      </c>
      <c r="Z2635">
        <v>3</v>
      </c>
      <c r="AA2635">
        <v>831.15</v>
      </c>
      <c r="AB2635">
        <v>60</v>
      </c>
      <c r="AC2635" t="str" cm="1">
        <f t="array" ref="AC2635">_xlfn.IFS(AB2635 &lt;=29, "Young Adult", AB2635 &lt;=44, "Adult", AB2635 &lt;=59, "Middle Age", AB2635 &gt; 59, "Old")</f>
        <v>Old</v>
      </c>
      <c r="AD2635">
        <f t="shared" ca="1" si="82"/>
        <v>3</v>
      </c>
      <c r="AE2635" t="str" cm="1">
        <f t="array" ref="AE2635">_xlfn.IFS(S2635 &lt; 3, "Low", S2635 &lt;= 4, "Medium", S2635 &gt; 4, "High")</f>
        <v>Medium</v>
      </c>
      <c r="AF2635" t="str" cm="1">
        <f t="array" ref="AF2635">_xlfn.IFS(T2635 &lt; 3, "Unsatisfied", T2635 &lt;= 4, "Neutral", T2635 &gt; 4, "Satisfied" )</f>
        <v>Unsatisfied</v>
      </c>
      <c r="AG2635" t="str" cm="1">
        <f t="array" ref="AG2635">_xlfn.IFS(Q2635 &lt; 3, "Needs Improvement", Q2635 &lt;= 4, "Good", Q2635 &gt; 4, "Excellent" )</f>
        <v>Good</v>
      </c>
      <c r="AH2635" t="str">
        <f t="shared" si="83"/>
        <v>Effective</v>
      </c>
    </row>
    <row r="2636" spans="1:34" x14ac:dyDescent="0.35">
      <c r="A2636">
        <v>3188</v>
      </c>
      <c r="B2636" s="1">
        <v>44871</v>
      </c>
      <c r="C2636" t="s">
        <v>28</v>
      </c>
      <c r="D2636" t="s">
        <v>85</v>
      </c>
      <c r="E2636" t="s">
        <v>30</v>
      </c>
      <c r="F2636" t="s">
        <v>46</v>
      </c>
      <c r="G2636" t="s">
        <v>32</v>
      </c>
      <c r="H2636" t="s">
        <v>46</v>
      </c>
      <c r="I2636" t="s">
        <v>34</v>
      </c>
      <c r="J2636" t="s">
        <v>70</v>
      </c>
      <c r="K2636" s="1">
        <v>28798</v>
      </c>
      <c r="L2636" t="s">
        <v>36</v>
      </c>
      <c r="M2636" t="s">
        <v>48</v>
      </c>
      <c r="N2636" t="s">
        <v>49</v>
      </c>
      <c r="O2636" t="s">
        <v>77</v>
      </c>
      <c r="P2636" t="s">
        <v>40</v>
      </c>
      <c r="Q2636">
        <v>4</v>
      </c>
      <c r="R2636" s="1">
        <v>45130</v>
      </c>
      <c r="S2636">
        <v>5</v>
      </c>
      <c r="T2636">
        <v>2</v>
      </c>
      <c r="U2636">
        <v>4</v>
      </c>
      <c r="V2636" s="1">
        <v>45062</v>
      </c>
      <c r="W2636" t="s">
        <v>41</v>
      </c>
      <c r="X2636" t="s">
        <v>42</v>
      </c>
      <c r="Y2636" t="s">
        <v>52</v>
      </c>
      <c r="Z2636">
        <v>3</v>
      </c>
      <c r="AA2636">
        <v>976.9</v>
      </c>
      <c r="AB2636">
        <v>44</v>
      </c>
      <c r="AC2636" t="str" cm="1">
        <f t="array" ref="AC2636">_xlfn.IFS(AB2636 &lt;=29, "Young Adult", AB2636 &lt;=44, "Adult", AB2636 &lt;=59, "Middle Age", AB2636 &gt; 59, "Old")</f>
        <v>Adult</v>
      </c>
      <c r="AD2636">
        <f t="shared" ca="1" si="82"/>
        <v>3</v>
      </c>
      <c r="AE2636" t="str" cm="1">
        <f t="array" ref="AE2636">_xlfn.IFS(S2636 &lt; 3, "Low", S2636 &lt;= 4, "Medium", S2636 &gt; 4, "High")</f>
        <v>High</v>
      </c>
      <c r="AF2636" t="str" cm="1">
        <f t="array" ref="AF2636">_xlfn.IFS(T2636 &lt; 3, "Unsatisfied", T2636 &lt;= 4, "Neutral", T2636 &gt; 4, "Satisfied" )</f>
        <v>Unsatisfied</v>
      </c>
      <c r="AG2636" t="str" cm="1">
        <f t="array" ref="AG2636">_xlfn.IFS(Q2636 &lt; 3, "Needs Improvement", Q2636 &lt;= 4, "Good", Q2636 &gt; 4, "Excellent" )</f>
        <v>Good</v>
      </c>
      <c r="AH2636" t="str">
        <f t="shared" si="83"/>
        <v>Needs Improvement</v>
      </c>
    </row>
    <row r="2637" spans="1:34" x14ac:dyDescent="0.35">
      <c r="A2637">
        <v>3189</v>
      </c>
      <c r="B2637" s="1">
        <v>45142</v>
      </c>
      <c r="C2637" t="s">
        <v>28</v>
      </c>
      <c r="D2637" t="s">
        <v>64</v>
      </c>
      <c r="E2637" t="s">
        <v>30</v>
      </c>
      <c r="F2637" t="s">
        <v>55</v>
      </c>
      <c r="G2637" t="s">
        <v>32</v>
      </c>
      <c r="H2637" t="s">
        <v>33</v>
      </c>
      <c r="I2637" t="s">
        <v>34</v>
      </c>
      <c r="J2637" t="s">
        <v>96</v>
      </c>
      <c r="K2637" s="1">
        <v>23579</v>
      </c>
      <c r="L2637" t="s">
        <v>36</v>
      </c>
      <c r="M2637" t="s">
        <v>37</v>
      </c>
      <c r="N2637" t="s">
        <v>84</v>
      </c>
      <c r="O2637" t="s">
        <v>67</v>
      </c>
      <c r="P2637" t="s">
        <v>107</v>
      </c>
      <c r="Q2637">
        <v>1</v>
      </c>
      <c r="R2637" s="1">
        <v>44974</v>
      </c>
      <c r="S2637">
        <v>4</v>
      </c>
      <c r="T2637">
        <v>3</v>
      </c>
      <c r="U2637">
        <v>4</v>
      </c>
      <c r="V2637" s="1">
        <v>44815</v>
      </c>
      <c r="W2637" t="s">
        <v>41</v>
      </c>
      <c r="X2637" t="s">
        <v>42</v>
      </c>
      <c r="Y2637" t="s">
        <v>73</v>
      </c>
      <c r="Z2637">
        <v>5</v>
      </c>
      <c r="AA2637">
        <v>574.76</v>
      </c>
      <c r="AB2637">
        <v>59</v>
      </c>
      <c r="AC2637" t="str" cm="1">
        <f t="array" ref="AC2637">_xlfn.IFS(AB2637 &lt;=29, "Young Adult", AB2637 &lt;=44, "Adult", AB2637 &lt;=59, "Middle Age", AB2637 &gt; 59, "Old")</f>
        <v>Middle Age</v>
      </c>
      <c r="AD2637">
        <f t="shared" ca="1" si="82"/>
        <v>2</v>
      </c>
      <c r="AE2637" t="str" cm="1">
        <f t="array" ref="AE2637">_xlfn.IFS(S2637 &lt; 3, "Low", S2637 &lt;= 4, "Medium", S2637 &gt; 4, "High")</f>
        <v>Medium</v>
      </c>
      <c r="AF2637" t="str" cm="1">
        <f t="array" ref="AF2637">_xlfn.IFS(T2637 &lt; 3, "Unsatisfied", T2637 &lt;= 4, "Neutral", T2637 &gt; 4, "Satisfied" )</f>
        <v>Neutral</v>
      </c>
      <c r="AG2637" t="str" cm="1">
        <f t="array" ref="AG2637">_xlfn.IFS(Q2637 &lt; 3, "Needs Improvement", Q2637 &lt;= 4, "Good", Q2637 &gt; 4, "Excellent" )</f>
        <v>Needs Improvement</v>
      </c>
      <c r="AH2637" t="str">
        <f t="shared" si="83"/>
        <v>Needs Improvement</v>
      </c>
    </row>
    <row r="2638" spans="1:34" x14ac:dyDescent="0.35">
      <c r="A2638">
        <v>3190</v>
      </c>
      <c r="B2638" s="1">
        <v>44150</v>
      </c>
      <c r="C2638" t="s">
        <v>28</v>
      </c>
      <c r="D2638" t="s">
        <v>74</v>
      </c>
      <c r="E2638" t="s">
        <v>30</v>
      </c>
      <c r="F2638" t="s">
        <v>31</v>
      </c>
      <c r="G2638" t="s">
        <v>32</v>
      </c>
      <c r="H2638" t="s">
        <v>46</v>
      </c>
      <c r="I2638" t="s">
        <v>34</v>
      </c>
      <c r="J2638" t="s">
        <v>65</v>
      </c>
      <c r="K2638" s="1">
        <v>35836</v>
      </c>
      <c r="L2638" t="s">
        <v>36</v>
      </c>
      <c r="M2638" t="s">
        <v>48</v>
      </c>
      <c r="N2638" t="s">
        <v>38</v>
      </c>
      <c r="O2638" t="s">
        <v>77</v>
      </c>
      <c r="P2638" t="s">
        <v>107</v>
      </c>
      <c r="Q2638">
        <v>2</v>
      </c>
      <c r="R2638" s="1">
        <v>44849</v>
      </c>
      <c r="S2638">
        <v>4</v>
      </c>
      <c r="T2638">
        <v>5</v>
      </c>
      <c r="U2638">
        <v>5</v>
      </c>
      <c r="V2638" s="1">
        <v>45120</v>
      </c>
      <c r="W2638" t="s">
        <v>41</v>
      </c>
      <c r="X2638" t="s">
        <v>51</v>
      </c>
      <c r="Y2638" t="s">
        <v>73</v>
      </c>
      <c r="Z2638">
        <v>3</v>
      </c>
      <c r="AA2638">
        <v>911.6</v>
      </c>
      <c r="AB2638">
        <v>22</v>
      </c>
      <c r="AC2638" t="str" cm="1">
        <f t="array" ref="AC2638">_xlfn.IFS(AB2638 &lt;=29, "Young Adult", AB2638 &lt;=44, "Adult", AB2638 &lt;=59, "Middle Age", AB2638 &gt; 59, "Old")</f>
        <v>Young Adult</v>
      </c>
      <c r="AD2638">
        <f t="shared" ca="1" si="82"/>
        <v>5</v>
      </c>
      <c r="AE2638" t="str" cm="1">
        <f t="array" ref="AE2638">_xlfn.IFS(S2638 &lt; 3, "Low", S2638 &lt;= 4, "Medium", S2638 &gt; 4, "High")</f>
        <v>Medium</v>
      </c>
      <c r="AF2638" t="str" cm="1">
        <f t="array" ref="AF2638">_xlfn.IFS(T2638 &lt; 3, "Unsatisfied", T2638 &lt;= 4, "Neutral", T2638 &gt; 4, "Satisfied" )</f>
        <v>Satisfied</v>
      </c>
      <c r="AG2638" t="str" cm="1">
        <f t="array" ref="AG2638">_xlfn.IFS(Q2638 &lt; 3, "Needs Improvement", Q2638 &lt;= 4, "Good", Q2638 &gt; 4, "Excellent" )</f>
        <v>Needs Improvement</v>
      </c>
      <c r="AH2638" t="str">
        <f t="shared" si="83"/>
        <v>Needs Improvement</v>
      </c>
    </row>
    <row r="2639" spans="1:34" x14ac:dyDescent="0.35">
      <c r="A2639">
        <v>3191</v>
      </c>
      <c r="B2639" s="1">
        <v>44748</v>
      </c>
      <c r="C2639" t="s">
        <v>28</v>
      </c>
      <c r="D2639" t="s">
        <v>69</v>
      </c>
      <c r="E2639" t="s">
        <v>30</v>
      </c>
      <c r="F2639" t="s">
        <v>46</v>
      </c>
      <c r="G2639" t="s">
        <v>45</v>
      </c>
      <c r="H2639" t="s">
        <v>46</v>
      </c>
      <c r="I2639" t="s">
        <v>34</v>
      </c>
      <c r="J2639" t="s">
        <v>110</v>
      </c>
      <c r="K2639" s="1">
        <v>16465</v>
      </c>
      <c r="L2639" t="s">
        <v>36</v>
      </c>
      <c r="M2639" t="s">
        <v>48</v>
      </c>
      <c r="N2639" t="s">
        <v>72</v>
      </c>
      <c r="O2639" t="s">
        <v>67</v>
      </c>
      <c r="P2639" t="s">
        <v>40</v>
      </c>
      <c r="Q2639">
        <v>2</v>
      </c>
      <c r="R2639" s="1">
        <v>44981</v>
      </c>
      <c r="S2639">
        <v>1</v>
      </c>
      <c r="T2639">
        <v>2</v>
      </c>
      <c r="U2639">
        <v>2</v>
      </c>
      <c r="V2639" s="1">
        <v>44962</v>
      </c>
      <c r="W2639" t="s">
        <v>62</v>
      </c>
      <c r="X2639" t="s">
        <v>51</v>
      </c>
      <c r="Y2639" t="s">
        <v>52</v>
      </c>
      <c r="Z2639">
        <v>3</v>
      </c>
      <c r="AA2639">
        <v>476.39</v>
      </c>
      <c r="AB2639">
        <v>77</v>
      </c>
      <c r="AC2639" t="str" cm="1">
        <f t="array" ref="AC2639">_xlfn.IFS(AB2639 &lt;=29, "Young Adult", AB2639 &lt;=44, "Adult", AB2639 &lt;=59, "Middle Age", AB2639 &gt; 59, "Old")</f>
        <v>Old</v>
      </c>
      <c r="AD2639">
        <f t="shared" ca="1" si="82"/>
        <v>3</v>
      </c>
      <c r="AE2639" t="str" cm="1">
        <f t="array" ref="AE2639">_xlfn.IFS(S2639 &lt; 3, "Low", S2639 &lt;= 4, "Medium", S2639 &gt; 4, "High")</f>
        <v>Low</v>
      </c>
      <c r="AF2639" t="str" cm="1">
        <f t="array" ref="AF2639">_xlfn.IFS(T2639 &lt; 3, "Unsatisfied", T2639 &lt;= 4, "Neutral", T2639 &gt; 4, "Satisfied" )</f>
        <v>Unsatisfied</v>
      </c>
      <c r="AG2639" t="str" cm="1">
        <f t="array" ref="AG2639">_xlfn.IFS(Q2639 &lt; 3, "Needs Improvement", Q2639 &lt;= 4, "Good", Q2639 &gt; 4, "Excellent" )</f>
        <v>Needs Improvement</v>
      </c>
      <c r="AH2639" t="str">
        <f t="shared" si="83"/>
        <v>Needs Improvement</v>
      </c>
    </row>
    <row r="2640" spans="1:34" x14ac:dyDescent="0.35">
      <c r="A2640">
        <v>3192</v>
      </c>
      <c r="B2640" s="1">
        <v>43576</v>
      </c>
      <c r="C2640" t="s">
        <v>28</v>
      </c>
      <c r="D2640" t="s">
        <v>29</v>
      </c>
      <c r="E2640" t="s">
        <v>30</v>
      </c>
      <c r="F2640" t="s">
        <v>55</v>
      </c>
      <c r="G2640" t="s">
        <v>45</v>
      </c>
      <c r="H2640" t="s">
        <v>46</v>
      </c>
      <c r="I2640" t="s">
        <v>34</v>
      </c>
      <c r="J2640" t="s">
        <v>47</v>
      </c>
      <c r="K2640" s="1">
        <v>35442</v>
      </c>
      <c r="L2640" t="s">
        <v>36</v>
      </c>
      <c r="M2640" t="s">
        <v>37</v>
      </c>
      <c r="N2640" t="s">
        <v>72</v>
      </c>
      <c r="O2640" t="s">
        <v>61</v>
      </c>
      <c r="P2640" t="s">
        <v>40</v>
      </c>
      <c r="Q2640">
        <v>3</v>
      </c>
      <c r="R2640" s="1">
        <v>45103</v>
      </c>
      <c r="S2640">
        <v>5</v>
      </c>
      <c r="T2640">
        <v>4</v>
      </c>
      <c r="U2640">
        <v>1</v>
      </c>
      <c r="V2640" s="1">
        <v>44801</v>
      </c>
      <c r="W2640" t="s">
        <v>68</v>
      </c>
      <c r="X2640" t="s">
        <v>42</v>
      </c>
      <c r="Y2640" t="s">
        <v>52</v>
      </c>
      <c r="Z2640">
        <v>1</v>
      </c>
      <c r="AA2640">
        <v>752.12</v>
      </c>
      <c r="AB2640">
        <v>22</v>
      </c>
      <c r="AC2640" t="str" cm="1">
        <f t="array" ref="AC2640">_xlfn.IFS(AB2640 &lt;=29, "Young Adult", AB2640 &lt;=44, "Adult", AB2640 &lt;=59, "Middle Age", AB2640 &gt; 59, "Old")</f>
        <v>Young Adult</v>
      </c>
      <c r="AD2640">
        <f t="shared" ca="1" si="82"/>
        <v>7</v>
      </c>
      <c r="AE2640" t="str" cm="1">
        <f t="array" ref="AE2640">_xlfn.IFS(S2640 &lt; 3, "Low", S2640 &lt;= 4, "Medium", S2640 &gt; 4, "High")</f>
        <v>High</v>
      </c>
      <c r="AF2640" t="str" cm="1">
        <f t="array" ref="AF2640">_xlfn.IFS(T2640 &lt; 3, "Unsatisfied", T2640 &lt;= 4, "Neutral", T2640 &gt; 4, "Satisfied" )</f>
        <v>Neutral</v>
      </c>
      <c r="AG2640" t="str" cm="1">
        <f t="array" ref="AG2640">_xlfn.IFS(Q2640 &lt; 3, "Needs Improvement", Q2640 &lt;= 4, "Good", Q2640 &gt; 4, "Excellent" )</f>
        <v>Good</v>
      </c>
      <c r="AH2640" t="str">
        <f t="shared" si="83"/>
        <v>Needs Improvement</v>
      </c>
    </row>
    <row r="2641" spans="1:34" x14ac:dyDescent="0.35">
      <c r="A2641">
        <v>3193</v>
      </c>
      <c r="B2641" s="1">
        <v>44436</v>
      </c>
      <c r="C2641" t="s">
        <v>28</v>
      </c>
      <c r="D2641" t="s">
        <v>44</v>
      </c>
      <c r="E2641" t="s">
        <v>30</v>
      </c>
      <c r="F2641" t="s">
        <v>55</v>
      </c>
      <c r="G2641" t="s">
        <v>32</v>
      </c>
      <c r="H2641" t="s">
        <v>33</v>
      </c>
      <c r="I2641" t="s">
        <v>34</v>
      </c>
      <c r="J2641" t="s">
        <v>65</v>
      </c>
      <c r="K2641" s="1">
        <v>16826</v>
      </c>
      <c r="L2641" t="s">
        <v>36</v>
      </c>
      <c r="M2641" t="s">
        <v>37</v>
      </c>
      <c r="N2641" t="s">
        <v>72</v>
      </c>
      <c r="O2641" t="s">
        <v>77</v>
      </c>
      <c r="P2641" t="s">
        <v>107</v>
      </c>
      <c r="Q2641">
        <v>3</v>
      </c>
      <c r="R2641" s="1">
        <v>45143</v>
      </c>
      <c r="S2641">
        <v>1</v>
      </c>
      <c r="T2641">
        <v>1</v>
      </c>
      <c r="U2641">
        <v>5</v>
      </c>
      <c r="V2641" s="1">
        <v>45032</v>
      </c>
      <c r="W2641" t="s">
        <v>62</v>
      </c>
      <c r="X2641" t="s">
        <v>51</v>
      </c>
      <c r="Y2641" t="s">
        <v>63</v>
      </c>
      <c r="Z2641">
        <v>3</v>
      </c>
      <c r="AA2641">
        <v>240.94</v>
      </c>
      <c r="AB2641">
        <v>75</v>
      </c>
      <c r="AC2641" t="str" cm="1">
        <f t="array" ref="AC2641">_xlfn.IFS(AB2641 &lt;=29, "Young Adult", AB2641 &lt;=44, "Adult", AB2641 &lt;=59, "Middle Age", AB2641 &gt; 59, "Old")</f>
        <v>Old</v>
      </c>
      <c r="AD2641">
        <f t="shared" ca="1" si="82"/>
        <v>4</v>
      </c>
      <c r="AE2641" t="str" cm="1">
        <f t="array" ref="AE2641">_xlfn.IFS(S2641 &lt; 3, "Low", S2641 &lt;= 4, "Medium", S2641 &gt; 4, "High")</f>
        <v>Low</v>
      </c>
      <c r="AF2641" t="str" cm="1">
        <f t="array" ref="AF2641">_xlfn.IFS(T2641 &lt; 3, "Unsatisfied", T2641 &lt;= 4, "Neutral", T2641 &gt; 4, "Satisfied" )</f>
        <v>Unsatisfied</v>
      </c>
      <c r="AG2641" t="str" cm="1">
        <f t="array" ref="AG2641">_xlfn.IFS(Q2641 &lt; 3, "Needs Improvement", Q2641 &lt;= 4, "Good", Q2641 &gt; 4, "Excellent" )</f>
        <v>Good</v>
      </c>
      <c r="AH2641" t="str">
        <f t="shared" si="83"/>
        <v>Effective</v>
      </c>
    </row>
    <row r="2642" spans="1:34" x14ac:dyDescent="0.35">
      <c r="A2642">
        <v>3194</v>
      </c>
      <c r="B2642" s="1">
        <v>44280</v>
      </c>
      <c r="C2642" t="s">
        <v>28</v>
      </c>
      <c r="D2642" t="s">
        <v>87</v>
      </c>
      <c r="E2642" t="s">
        <v>30</v>
      </c>
      <c r="F2642" t="s">
        <v>31</v>
      </c>
      <c r="G2642" t="s">
        <v>56</v>
      </c>
      <c r="H2642" t="s">
        <v>55</v>
      </c>
      <c r="I2642" t="s">
        <v>34</v>
      </c>
      <c r="J2642" t="s">
        <v>70</v>
      </c>
      <c r="K2642" s="1">
        <v>34922</v>
      </c>
      <c r="L2642" t="s">
        <v>36</v>
      </c>
      <c r="M2642" t="s">
        <v>37</v>
      </c>
      <c r="N2642" t="s">
        <v>84</v>
      </c>
      <c r="O2642" t="s">
        <v>77</v>
      </c>
      <c r="P2642" t="s">
        <v>40</v>
      </c>
      <c r="Q2642">
        <v>1</v>
      </c>
      <c r="R2642" s="1">
        <v>44921</v>
      </c>
      <c r="S2642">
        <v>2</v>
      </c>
      <c r="T2642">
        <v>5</v>
      </c>
      <c r="U2642">
        <v>5</v>
      </c>
      <c r="V2642" s="1">
        <v>44949</v>
      </c>
      <c r="W2642" t="s">
        <v>41</v>
      </c>
      <c r="X2642" t="s">
        <v>42</v>
      </c>
      <c r="Y2642" t="s">
        <v>73</v>
      </c>
      <c r="Z2642">
        <v>5</v>
      </c>
      <c r="AA2642">
        <v>143.28</v>
      </c>
      <c r="AB2642">
        <v>26</v>
      </c>
      <c r="AC2642" t="str" cm="1">
        <f t="array" ref="AC2642">_xlfn.IFS(AB2642 &lt;=29, "Young Adult", AB2642 &lt;=44, "Adult", AB2642 &lt;=59, "Middle Age", AB2642 &gt; 59, "Old")</f>
        <v>Young Adult</v>
      </c>
      <c r="AD2642">
        <f t="shared" ca="1" si="82"/>
        <v>5</v>
      </c>
      <c r="AE2642" t="str" cm="1">
        <f t="array" ref="AE2642">_xlfn.IFS(S2642 &lt; 3, "Low", S2642 &lt;= 4, "Medium", S2642 &gt; 4, "High")</f>
        <v>Low</v>
      </c>
      <c r="AF2642" t="str" cm="1">
        <f t="array" ref="AF2642">_xlfn.IFS(T2642 &lt; 3, "Unsatisfied", T2642 &lt;= 4, "Neutral", T2642 &gt; 4, "Satisfied" )</f>
        <v>Satisfied</v>
      </c>
      <c r="AG2642" t="str" cm="1">
        <f t="array" ref="AG2642">_xlfn.IFS(Q2642 &lt; 3, "Needs Improvement", Q2642 &lt;= 4, "Good", Q2642 &gt; 4, "Excellent" )</f>
        <v>Needs Improvement</v>
      </c>
      <c r="AH2642" t="str">
        <f t="shared" si="83"/>
        <v>Needs Improvement</v>
      </c>
    </row>
    <row r="2643" spans="1:34" x14ac:dyDescent="0.35">
      <c r="A2643">
        <v>3195</v>
      </c>
      <c r="B2643" s="1">
        <v>44028</v>
      </c>
      <c r="C2643" t="s">
        <v>28</v>
      </c>
      <c r="D2643" t="s">
        <v>81</v>
      </c>
      <c r="E2643" t="s">
        <v>30</v>
      </c>
      <c r="F2643" t="s">
        <v>55</v>
      </c>
      <c r="G2643" t="s">
        <v>45</v>
      </c>
      <c r="H2643" t="s">
        <v>55</v>
      </c>
      <c r="I2643" t="s">
        <v>34</v>
      </c>
      <c r="J2643" t="s">
        <v>65</v>
      </c>
      <c r="K2643" s="1">
        <v>29617</v>
      </c>
      <c r="L2643" t="s">
        <v>36</v>
      </c>
      <c r="M2643" t="s">
        <v>37</v>
      </c>
      <c r="N2643" t="s">
        <v>38</v>
      </c>
      <c r="O2643" t="s">
        <v>77</v>
      </c>
      <c r="P2643" t="s">
        <v>40</v>
      </c>
      <c r="Q2643">
        <v>2</v>
      </c>
      <c r="R2643" s="1">
        <v>45008</v>
      </c>
      <c r="S2643">
        <v>5</v>
      </c>
      <c r="T2643">
        <v>4</v>
      </c>
      <c r="U2643">
        <v>1</v>
      </c>
      <c r="V2643" s="1">
        <v>45105</v>
      </c>
      <c r="W2643" t="s">
        <v>50</v>
      </c>
      <c r="X2643" t="s">
        <v>51</v>
      </c>
      <c r="Y2643" t="s">
        <v>43</v>
      </c>
      <c r="Z2643">
        <v>1</v>
      </c>
      <c r="AA2643">
        <v>556.09</v>
      </c>
      <c r="AB2643">
        <v>39</v>
      </c>
      <c r="AC2643" t="str" cm="1">
        <f t="array" ref="AC2643">_xlfn.IFS(AB2643 &lt;=29, "Young Adult", AB2643 &lt;=44, "Adult", AB2643 &lt;=59, "Middle Age", AB2643 &gt; 59, "Old")</f>
        <v>Adult</v>
      </c>
      <c r="AD2643">
        <f t="shared" ca="1" si="82"/>
        <v>5</v>
      </c>
      <c r="AE2643" t="str" cm="1">
        <f t="array" ref="AE2643">_xlfn.IFS(S2643 &lt; 3, "Low", S2643 &lt;= 4, "Medium", S2643 &gt; 4, "High")</f>
        <v>High</v>
      </c>
      <c r="AF2643" t="str" cm="1">
        <f t="array" ref="AF2643">_xlfn.IFS(T2643 &lt; 3, "Unsatisfied", T2643 &lt;= 4, "Neutral", T2643 &gt; 4, "Satisfied" )</f>
        <v>Neutral</v>
      </c>
      <c r="AG2643" t="str" cm="1">
        <f t="array" ref="AG2643">_xlfn.IFS(Q2643 &lt; 3, "Needs Improvement", Q2643 &lt;= 4, "Good", Q2643 &gt; 4, "Excellent" )</f>
        <v>Needs Improvement</v>
      </c>
      <c r="AH2643" t="str">
        <f t="shared" si="83"/>
        <v>Needs Improvement</v>
      </c>
    </row>
    <row r="2644" spans="1:34" x14ac:dyDescent="0.35">
      <c r="A2644">
        <v>3196</v>
      </c>
      <c r="B2644" s="1">
        <v>43432</v>
      </c>
      <c r="C2644" t="s">
        <v>28</v>
      </c>
      <c r="D2644" t="s">
        <v>54</v>
      </c>
      <c r="E2644" t="s">
        <v>30</v>
      </c>
      <c r="F2644" t="s">
        <v>55</v>
      </c>
      <c r="G2644" t="s">
        <v>56</v>
      </c>
      <c r="H2644" t="s">
        <v>33</v>
      </c>
      <c r="I2644" t="s">
        <v>34</v>
      </c>
      <c r="J2644" t="s">
        <v>79</v>
      </c>
      <c r="K2644" s="1">
        <v>27345</v>
      </c>
      <c r="L2644" t="s">
        <v>36</v>
      </c>
      <c r="M2644" t="s">
        <v>37</v>
      </c>
      <c r="N2644" t="s">
        <v>60</v>
      </c>
      <c r="O2644" t="s">
        <v>77</v>
      </c>
      <c r="P2644" t="s">
        <v>40</v>
      </c>
      <c r="Q2644">
        <v>2</v>
      </c>
      <c r="R2644" s="1">
        <v>44865</v>
      </c>
      <c r="S2644">
        <v>3</v>
      </c>
      <c r="T2644">
        <v>3</v>
      </c>
      <c r="U2644">
        <v>1</v>
      </c>
      <c r="V2644" s="1">
        <v>45083</v>
      </c>
      <c r="W2644" t="s">
        <v>50</v>
      </c>
      <c r="X2644" t="s">
        <v>42</v>
      </c>
      <c r="Y2644" t="s">
        <v>73</v>
      </c>
      <c r="Z2644">
        <v>5</v>
      </c>
      <c r="AA2644">
        <v>518.62</v>
      </c>
      <c r="AB2644">
        <v>44</v>
      </c>
      <c r="AC2644" t="str" cm="1">
        <f t="array" ref="AC2644">_xlfn.IFS(AB2644 &lt;=29, "Young Adult", AB2644 &lt;=44, "Adult", AB2644 &lt;=59, "Middle Age", AB2644 &gt; 59, "Old")</f>
        <v>Adult</v>
      </c>
      <c r="AD2644">
        <f t="shared" ca="1" si="82"/>
        <v>7</v>
      </c>
      <c r="AE2644" t="str" cm="1">
        <f t="array" ref="AE2644">_xlfn.IFS(S2644 &lt; 3, "Low", S2644 &lt;= 4, "Medium", S2644 &gt; 4, "High")</f>
        <v>Medium</v>
      </c>
      <c r="AF2644" t="str" cm="1">
        <f t="array" ref="AF2644">_xlfn.IFS(T2644 &lt; 3, "Unsatisfied", T2644 &lt;= 4, "Neutral", T2644 &gt; 4, "Satisfied" )</f>
        <v>Neutral</v>
      </c>
      <c r="AG2644" t="str" cm="1">
        <f t="array" ref="AG2644">_xlfn.IFS(Q2644 &lt; 3, "Needs Improvement", Q2644 &lt;= 4, "Good", Q2644 &gt; 4, "Excellent" )</f>
        <v>Needs Improvement</v>
      </c>
      <c r="AH2644" t="str">
        <f t="shared" si="83"/>
        <v>Needs Improvement</v>
      </c>
    </row>
    <row r="2645" spans="1:34" x14ac:dyDescent="0.35">
      <c r="A2645">
        <v>3197</v>
      </c>
      <c r="B2645" s="1">
        <v>43643</v>
      </c>
      <c r="C2645" t="s">
        <v>28</v>
      </c>
      <c r="D2645" t="s">
        <v>94</v>
      </c>
      <c r="E2645" t="s">
        <v>30</v>
      </c>
      <c r="F2645" t="s">
        <v>31</v>
      </c>
      <c r="G2645" t="s">
        <v>45</v>
      </c>
      <c r="H2645" t="s">
        <v>55</v>
      </c>
      <c r="I2645" t="s">
        <v>34</v>
      </c>
      <c r="J2645" t="s">
        <v>65</v>
      </c>
      <c r="K2645" s="1">
        <v>28215</v>
      </c>
      <c r="L2645" t="s">
        <v>36</v>
      </c>
      <c r="M2645" t="s">
        <v>37</v>
      </c>
      <c r="N2645" t="s">
        <v>49</v>
      </c>
      <c r="O2645" t="s">
        <v>77</v>
      </c>
      <c r="P2645" t="s">
        <v>107</v>
      </c>
      <c r="Q2645">
        <v>1</v>
      </c>
      <c r="R2645" s="1">
        <v>44824</v>
      </c>
      <c r="S2645">
        <v>5</v>
      </c>
      <c r="T2645">
        <v>5</v>
      </c>
      <c r="U2645">
        <v>2</v>
      </c>
      <c r="V2645" s="1">
        <v>44875</v>
      </c>
      <c r="W2645" t="s">
        <v>50</v>
      </c>
      <c r="X2645" t="s">
        <v>42</v>
      </c>
      <c r="Y2645" t="s">
        <v>43</v>
      </c>
      <c r="Z2645">
        <v>4</v>
      </c>
      <c r="AA2645">
        <v>694.79</v>
      </c>
      <c r="AB2645">
        <v>42</v>
      </c>
      <c r="AC2645" t="str" cm="1">
        <f t="array" ref="AC2645">_xlfn.IFS(AB2645 &lt;=29, "Young Adult", AB2645 &lt;=44, "Adult", AB2645 &lt;=59, "Middle Age", AB2645 &gt; 59, "Old")</f>
        <v>Adult</v>
      </c>
      <c r="AD2645">
        <f t="shared" ca="1" si="82"/>
        <v>6</v>
      </c>
      <c r="AE2645" t="str" cm="1">
        <f t="array" ref="AE2645">_xlfn.IFS(S2645 &lt; 3, "Low", S2645 &lt;= 4, "Medium", S2645 &gt; 4, "High")</f>
        <v>High</v>
      </c>
      <c r="AF2645" t="str" cm="1">
        <f t="array" ref="AF2645">_xlfn.IFS(T2645 &lt; 3, "Unsatisfied", T2645 &lt;= 4, "Neutral", T2645 &gt; 4, "Satisfied" )</f>
        <v>Satisfied</v>
      </c>
      <c r="AG2645" t="str" cm="1">
        <f t="array" ref="AG2645">_xlfn.IFS(Q2645 &lt; 3, "Needs Improvement", Q2645 &lt;= 4, "Good", Q2645 &gt; 4, "Excellent" )</f>
        <v>Needs Improvement</v>
      </c>
      <c r="AH2645" t="str">
        <f t="shared" si="83"/>
        <v>Needs Improvement</v>
      </c>
    </row>
    <row r="2646" spans="1:34" x14ac:dyDescent="0.35">
      <c r="A2646">
        <v>3198</v>
      </c>
      <c r="B2646" s="1">
        <v>44930</v>
      </c>
      <c r="C2646" t="s">
        <v>28</v>
      </c>
      <c r="D2646" t="s">
        <v>85</v>
      </c>
      <c r="E2646" t="s">
        <v>30</v>
      </c>
      <c r="F2646" t="s">
        <v>31</v>
      </c>
      <c r="G2646" t="s">
        <v>45</v>
      </c>
      <c r="H2646" t="s">
        <v>33</v>
      </c>
      <c r="I2646" t="s">
        <v>34</v>
      </c>
      <c r="J2646" t="s">
        <v>65</v>
      </c>
      <c r="K2646" s="1">
        <v>29122</v>
      </c>
      <c r="L2646" t="s">
        <v>36</v>
      </c>
      <c r="M2646" t="s">
        <v>37</v>
      </c>
      <c r="N2646" t="s">
        <v>84</v>
      </c>
      <c r="O2646" t="s">
        <v>67</v>
      </c>
      <c r="P2646" t="s">
        <v>40</v>
      </c>
      <c r="Q2646">
        <v>2</v>
      </c>
      <c r="R2646" s="1">
        <v>44930</v>
      </c>
      <c r="S2646">
        <v>1</v>
      </c>
      <c r="T2646">
        <v>3</v>
      </c>
      <c r="U2646">
        <v>1</v>
      </c>
      <c r="V2646" s="1">
        <v>45078</v>
      </c>
      <c r="W2646" t="s">
        <v>92</v>
      </c>
      <c r="X2646" t="s">
        <v>42</v>
      </c>
      <c r="Y2646" t="s">
        <v>63</v>
      </c>
      <c r="Z2646">
        <v>2</v>
      </c>
      <c r="AA2646">
        <v>445.34</v>
      </c>
      <c r="AB2646">
        <v>44</v>
      </c>
      <c r="AC2646" t="str" cm="1">
        <f t="array" ref="AC2646">_xlfn.IFS(AB2646 &lt;=29, "Young Adult", AB2646 &lt;=44, "Adult", AB2646 &lt;=59, "Middle Age", AB2646 &gt; 59, "Old")</f>
        <v>Adult</v>
      </c>
      <c r="AD2646">
        <f t="shared" ca="1" si="82"/>
        <v>3</v>
      </c>
      <c r="AE2646" t="str" cm="1">
        <f t="array" ref="AE2646">_xlfn.IFS(S2646 &lt; 3, "Low", S2646 &lt;= 4, "Medium", S2646 &gt; 4, "High")</f>
        <v>Low</v>
      </c>
      <c r="AF2646" t="str" cm="1">
        <f t="array" ref="AF2646">_xlfn.IFS(T2646 &lt; 3, "Unsatisfied", T2646 &lt;= 4, "Neutral", T2646 &gt; 4, "Satisfied" )</f>
        <v>Neutral</v>
      </c>
      <c r="AG2646" t="str" cm="1">
        <f t="array" ref="AG2646">_xlfn.IFS(Q2646 &lt; 3, "Needs Improvement", Q2646 &lt;= 4, "Good", Q2646 &gt; 4, "Excellent" )</f>
        <v>Needs Improvement</v>
      </c>
      <c r="AH2646" t="str">
        <f t="shared" si="83"/>
        <v>Needs Improvement</v>
      </c>
    </row>
    <row r="2647" spans="1:34" x14ac:dyDescent="0.35">
      <c r="A2647">
        <v>3199</v>
      </c>
      <c r="B2647" s="1">
        <v>43426</v>
      </c>
      <c r="C2647" t="s">
        <v>28</v>
      </c>
      <c r="D2647" t="s">
        <v>69</v>
      </c>
      <c r="E2647" t="s">
        <v>30</v>
      </c>
      <c r="F2647" t="s">
        <v>55</v>
      </c>
      <c r="G2647" t="s">
        <v>56</v>
      </c>
      <c r="H2647" t="s">
        <v>55</v>
      </c>
      <c r="I2647" t="s">
        <v>34</v>
      </c>
      <c r="J2647" t="s">
        <v>79</v>
      </c>
      <c r="K2647" s="1">
        <v>28507</v>
      </c>
      <c r="L2647" t="s">
        <v>36</v>
      </c>
      <c r="M2647" t="s">
        <v>37</v>
      </c>
      <c r="N2647" t="s">
        <v>49</v>
      </c>
      <c r="O2647" t="s">
        <v>67</v>
      </c>
      <c r="P2647" t="s">
        <v>40</v>
      </c>
      <c r="Q2647">
        <v>2</v>
      </c>
      <c r="R2647" s="1">
        <v>44804</v>
      </c>
      <c r="S2647">
        <v>1</v>
      </c>
      <c r="T2647">
        <v>4</v>
      </c>
      <c r="U2647">
        <v>4</v>
      </c>
      <c r="V2647" s="1">
        <v>44827</v>
      </c>
      <c r="W2647" t="s">
        <v>68</v>
      </c>
      <c r="X2647" t="s">
        <v>42</v>
      </c>
      <c r="Y2647" t="s">
        <v>52</v>
      </c>
      <c r="Z2647">
        <v>5</v>
      </c>
      <c r="AA2647">
        <v>609.17999999999995</v>
      </c>
      <c r="AB2647">
        <v>40</v>
      </c>
      <c r="AC2647" t="str" cm="1">
        <f t="array" ref="AC2647">_xlfn.IFS(AB2647 &lt;=29, "Young Adult", AB2647 &lt;=44, "Adult", AB2647 &lt;=59, "Middle Age", AB2647 &gt; 59, "Old")</f>
        <v>Adult</v>
      </c>
      <c r="AD2647">
        <f t="shared" ca="1" si="82"/>
        <v>7</v>
      </c>
      <c r="AE2647" t="str" cm="1">
        <f t="array" ref="AE2647">_xlfn.IFS(S2647 &lt; 3, "Low", S2647 &lt;= 4, "Medium", S2647 &gt; 4, "High")</f>
        <v>Low</v>
      </c>
      <c r="AF2647" t="str" cm="1">
        <f t="array" ref="AF2647">_xlfn.IFS(T2647 &lt; 3, "Unsatisfied", T2647 &lt;= 4, "Neutral", T2647 &gt; 4, "Satisfied" )</f>
        <v>Neutral</v>
      </c>
      <c r="AG2647" t="str" cm="1">
        <f t="array" ref="AG2647">_xlfn.IFS(Q2647 &lt; 3, "Needs Improvement", Q2647 &lt;= 4, "Good", Q2647 &gt; 4, "Excellent" )</f>
        <v>Needs Improvement</v>
      </c>
      <c r="AH2647" t="str">
        <f t="shared" si="83"/>
        <v>Needs Improvement</v>
      </c>
    </row>
    <row r="2648" spans="1:34" x14ac:dyDescent="0.35">
      <c r="A2648">
        <v>3200</v>
      </c>
      <c r="B2648" s="1">
        <v>44204</v>
      </c>
      <c r="C2648" t="s">
        <v>106</v>
      </c>
      <c r="D2648" t="s">
        <v>54</v>
      </c>
      <c r="E2648" t="s">
        <v>30</v>
      </c>
      <c r="F2648" t="s">
        <v>46</v>
      </c>
      <c r="G2648" t="s">
        <v>56</v>
      </c>
      <c r="H2648" t="s">
        <v>33</v>
      </c>
      <c r="I2648" t="s">
        <v>34</v>
      </c>
      <c r="J2648" t="s">
        <v>109</v>
      </c>
      <c r="K2648" s="1">
        <v>27601</v>
      </c>
      <c r="L2648" t="s">
        <v>36</v>
      </c>
      <c r="M2648" t="s">
        <v>48</v>
      </c>
      <c r="N2648" t="s">
        <v>84</v>
      </c>
      <c r="O2648" t="s">
        <v>67</v>
      </c>
      <c r="P2648" t="s">
        <v>40</v>
      </c>
      <c r="Q2648">
        <v>4</v>
      </c>
      <c r="R2648" s="1">
        <v>45074</v>
      </c>
      <c r="S2648">
        <v>5</v>
      </c>
      <c r="T2648">
        <v>1</v>
      </c>
      <c r="U2648">
        <v>3</v>
      </c>
      <c r="V2648" s="1">
        <v>45003</v>
      </c>
      <c r="W2648" t="s">
        <v>92</v>
      </c>
      <c r="X2648" t="s">
        <v>42</v>
      </c>
      <c r="Y2648" t="s">
        <v>63</v>
      </c>
      <c r="Z2648">
        <v>1</v>
      </c>
      <c r="AA2648">
        <v>473.02</v>
      </c>
      <c r="AB2648">
        <v>46</v>
      </c>
      <c r="AC2648" t="str" cm="1">
        <f t="array" ref="AC2648">_xlfn.IFS(AB2648 &lt;=29, "Young Adult", AB2648 &lt;=44, "Adult", AB2648 &lt;=59, "Middle Age", AB2648 &gt; 59, "Old")</f>
        <v>Middle Age</v>
      </c>
      <c r="AD2648">
        <f t="shared" ca="1" si="82"/>
        <v>5</v>
      </c>
      <c r="AE2648" t="str" cm="1">
        <f t="array" ref="AE2648">_xlfn.IFS(S2648 &lt; 3, "Low", S2648 &lt;= 4, "Medium", S2648 &gt; 4, "High")</f>
        <v>High</v>
      </c>
      <c r="AF2648" t="str" cm="1">
        <f t="array" ref="AF2648">_xlfn.IFS(T2648 &lt; 3, "Unsatisfied", T2648 &lt;= 4, "Neutral", T2648 &gt; 4, "Satisfied" )</f>
        <v>Unsatisfied</v>
      </c>
      <c r="AG2648" t="str" cm="1">
        <f t="array" ref="AG2648">_xlfn.IFS(Q2648 &lt; 3, "Needs Improvement", Q2648 &lt;= 4, "Good", Q2648 &gt; 4, "Excellent" )</f>
        <v>Good</v>
      </c>
      <c r="AH2648" t="str">
        <f t="shared" si="83"/>
        <v>Effective</v>
      </c>
    </row>
    <row r="2649" spans="1:34" x14ac:dyDescent="0.35">
      <c r="A2649">
        <v>3201</v>
      </c>
      <c r="B2649" s="1">
        <v>44883</v>
      </c>
      <c r="C2649" t="s">
        <v>28</v>
      </c>
      <c r="D2649" t="s">
        <v>44</v>
      </c>
      <c r="E2649" t="s">
        <v>30</v>
      </c>
      <c r="F2649" t="s">
        <v>46</v>
      </c>
      <c r="G2649" t="s">
        <v>45</v>
      </c>
      <c r="H2649" t="s">
        <v>46</v>
      </c>
      <c r="I2649" t="s">
        <v>34</v>
      </c>
      <c r="J2649" t="s">
        <v>47</v>
      </c>
      <c r="K2649" s="1">
        <v>30879</v>
      </c>
      <c r="L2649" t="s">
        <v>36</v>
      </c>
      <c r="M2649" t="s">
        <v>37</v>
      </c>
      <c r="N2649" t="s">
        <v>84</v>
      </c>
      <c r="O2649" t="s">
        <v>39</v>
      </c>
      <c r="P2649" t="s">
        <v>40</v>
      </c>
      <c r="Q2649">
        <v>4</v>
      </c>
      <c r="R2649" s="1">
        <v>44922</v>
      </c>
      <c r="S2649">
        <v>1</v>
      </c>
      <c r="T2649">
        <v>4</v>
      </c>
      <c r="U2649">
        <v>5</v>
      </c>
      <c r="V2649" s="1">
        <v>45082</v>
      </c>
      <c r="W2649" t="s">
        <v>41</v>
      </c>
      <c r="X2649" t="s">
        <v>42</v>
      </c>
      <c r="Y2649" t="s">
        <v>43</v>
      </c>
      <c r="Z2649">
        <v>2</v>
      </c>
      <c r="AA2649">
        <v>758.46</v>
      </c>
      <c r="AB2649">
        <v>38</v>
      </c>
      <c r="AC2649" t="str" cm="1">
        <f t="array" ref="AC2649">_xlfn.IFS(AB2649 &lt;=29, "Young Adult", AB2649 &lt;=44, "Adult", AB2649 &lt;=59, "Middle Age", AB2649 &gt; 59, "Old")</f>
        <v>Adult</v>
      </c>
      <c r="AD2649">
        <f t="shared" ca="1" si="82"/>
        <v>3</v>
      </c>
      <c r="AE2649" t="str" cm="1">
        <f t="array" ref="AE2649">_xlfn.IFS(S2649 &lt; 3, "Low", S2649 &lt;= 4, "Medium", S2649 &gt; 4, "High")</f>
        <v>Low</v>
      </c>
      <c r="AF2649" t="str" cm="1">
        <f t="array" ref="AF2649">_xlfn.IFS(T2649 &lt; 3, "Unsatisfied", T2649 &lt;= 4, "Neutral", T2649 &gt; 4, "Satisfied" )</f>
        <v>Neutral</v>
      </c>
      <c r="AG2649" t="str" cm="1">
        <f t="array" ref="AG2649">_xlfn.IFS(Q2649 &lt; 3, "Needs Improvement", Q2649 &lt;= 4, "Good", Q2649 &gt; 4, "Excellent" )</f>
        <v>Good</v>
      </c>
      <c r="AH2649" t="str">
        <f t="shared" si="83"/>
        <v>Needs Improvement</v>
      </c>
    </row>
    <row r="2650" spans="1:34" x14ac:dyDescent="0.35">
      <c r="A2650">
        <v>3202</v>
      </c>
      <c r="B2650" s="1">
        <v>44003</v>
      </c>
      <c r="C2650" t="s">
        <v>28</v>
      </c>
      <c r="D2650" t="s">
        <v>74</v>
      </c>
      <c r="E2650" t="s">
        <v>108</v>
      </c>
      <c r="F2650" t="s">
        <v>31</v>
      </c>
      <c r="G2650" t="s">
        <v>45</v>
      </c>
      <c r="H2650" t="s">
        <v>55</v>
      </c>
      <c r="I2650" t="s">
        <v>34</v>
      </c>
      <c r="J2650" t="s">
        <v>79</v>
      </c>
      <c r="K2650" s="1">
        <v>36247</v>
      </c>
      <c r="L2650" t="s">
        <v>36</v>
      </c>
      <c r="M2650" t="s">
        <v>37</v>
      </c>
      <c r="N2650" t="s">
        <v>60</v>
      </c>
      <c r="O2650" t="s">
        <v>61</v>
      </c>
      <c r="P2650" t="s">
        <v>40</v>
      </c>
      <c r="Q2650">
        <v>4</v>
      </c>
      <c r="R2650" s="1">
        <v>44920</v>
      </c>
      <c r="S2650">
        <v>2</v>
      </c>
      <c r="T2650">
        <v>5</v>
      </c>
      <c r="U2650">
        <v>1</v>
      </c>
      <c r="V2650" s="1">
        <v>44803</v>
      </c>
      <c r="W2650" t="s">
        <v>50</v>
      </c>
      <c r="X2650" t="s">
        <v>42</v>
      </c>
      <c r="Y2650" t="s">
        <v>73</v>
      </c>
      <c r="Z2650">
        <v>3</v>
      </c>
      <c r="AA2650">
        <v>194.06</v>
      </c>
      <c r="AB2650">
        <v>21</v>
      </c>
      <c r="AC2650" t="str" cm="1">
        <f t="array" ref="AC2650">_xlfn.IFS(AB2650 &lt;=29, "Young Adult", AB2650 &lt;=44, "Adult", AB2650 &lt;=59, "Middle Age", AB2650 &gt; 59, "Old")</f>
        <v>Young Adult</v>
      </c>
      <c r="AD2650">
        <f t="shared" ca="1" si="82"/>
        <v>5</v>
      </c>
      <c r="AE2650" t="str" cm="1">
        <f t="array" ref="AE2650">_xlfn.IFS(S2650 &lt; 3, "Low", S2650 &lt;= 4, "Medium", S2650 &gt; 4, "High")</f>
        <v>Low</v>
      </c>
      <c r="AF2650" t="str" cm="1">
        <f t="array" ref="AF2650">_xlfn.IFS(T2650 &lt; 3, "Unsatisfied", T2650 &lt;= 4, "Neutral", T2650 &gt; 4, "Satisfied" )</f>
        <v>Satisfied</v>
      </c>
      <c r="AG2650" t="str" cm="1">
        <f t="array" ref="AG2650">_xlfn.IFS(Q2650 &lt; 3, "Needs Improvement", Q2650 &lt;= 4, "Good", Q2650 &gt; 4, "Excellent" )</f>
        <v>Good</v>
      </c>
      <c r="AH2650" t="str">
        <f t="shared" si="83"/>
        <v>Needs Improvement</v>
      </c>
    </row>
    <row r="2651" spans="1:34" x14ac:dyDescent="0.35">
      <c r="A2651">
        <v>3203</v>
      </c>
      <c r="B2651" s="1">
        <v>44215</v>
      </c>
      <c r="C2651" t="s">
        <v>28</v>
      </c>
      <c r="D2651" t="s">
        <v>94</v>
      </c>
      <c r="E2651" t="s">
        <v>108</v>
      </c>
      <c r="F2651" t="s">
        <v>31</v>
      </c>
      <c r="G2651" t="s">
        <v>32</v>
      </c>
      <c r="H2651" t="s">
        <v>46</v>
      </c>
      <c r="I2651" t="s">
        <v>34</v>
      </c>
      <c r="J2651" t="s">
        <v>58</v>
      </c>
      <c r="K2651" s="1">
        <v>22534</v>
      </c>
      <c r="L2651" t="s">
        <v>36</v>
      </c>
      <c r="M2651" t="s">
        <v>37</v>
      </c>
      <c r="N2651" t="s">
        <v>38</v>
      </c>
      <c r="O2651" t="s">
        <v>61</v>
      </c>
      <c r="P2651" t="s">
        <v>40</v>
      </c>
      <c r="Q2651">
        <v>4</v>
      </c>
      <c r="R2651" s="1">
        <v>44876</v>
      </c>
      <c r="S2651">
        <v>4</v>
      </c>
      <c r="T2651">
        <v>4</v>
      </c>
      <c r="U2651">
        <v>2</v>
      </c>
      <c r="V2651" s="1">
        <v>44805</v>
      </c>
      <c r="W2651" t="s">
        <v>62</v>
      </c>
      <c r="X2651" t="s">
        <v>51</v>
      </c>
      <c r="Y2651" t="s">
        <v>73</v>
      </c>
      <c r="Z2651">
        <v>2</v>
      </c>
      <c r="AA2651">
        <v>317.06</v>
      </c>
      <c r="AB2651">
        <v>60</v>
      </c>
      <c r="AC2651" t="str" cm="1">
        <f t="array" ref="AC2651">_xlfn.IFS(AB2651 &lt;=29, "Young Adult", AB2651 &lt;=44, "Adult", AB2651 &lt;=59, "Middle Age", AB2651 &gt; 59, "Old")</f>
        <v>Old</v>
      </c>
      <c r="AD2651">
        <f t="shared" ca="1" si="82"/>
        <v>5</v>
      </c>
      <c r="AE2651" t="str" cm="1">
        <f t="array" ref="AE2651">_xlfn.IFS(S2651 &lt; 3, "Low", S2651 &lt;= 4, "Medium", S2651 &gt; 4, "High")</f>
        <v>Medium</v>
      </c>
      <c r="AF2651" t="str" cm="1">
        <f t="array" ref="AF2651">_xlfn.IFS(T2651 &lt; 3, "Unsatisfied", T2651 &lt;= 4, "Neutral", T2651 &gt; 4, "Satisfied" )</f>
        <v>Neutral</v>
      </c>
      <c r="AG2651" t="str" cm="1">
        <f t="array" ref="AG2651">_xlfn.IFS(Q2651 &lt; 3, "Needs Improvement", Q2651 &lt;= 4, "Good", Q2651 &gt; 4, "Excellent" )</f>
        <v>Good</v>
      </c>
      <c r="AH2651" t="str">
        <f t="shared" si="83"/>
        <v>Needs Improvement</v>
      </c>
    </row>
    <row r="2652" spans="1:34" x14ac:dyDescent="0.35">
      <c r="A2652">
        <v>3204</v>
      </c>
      <c r="B2652" s="1">
        <v>45081</v>
      </c>
      <c r="C2652" t="s">
        <v>28</v>
      </c>
      <c r="D2652" t="s">
        <v>69</v>
      </c>
      <c r="E2652" t="s">
        <v>30</v>
      </c>
      <c r="F2652" t="s">
        <v>31</v>
      </c>
      <c r="G2652" t="s">
        <v>32</v>
      </c>
      <c r="H2652" t="s">
        <v>55</v>
      </c>
      <c r="I2652" t="s">
        <v>34</v>
      </c>
      <c r="J2652" t="s">
        <v>58</v>
      </c>
      <c r="K2652" s="1">
        <v>21866</v>
      </c>
      <c r="L2652" t="s">
        <v>36</v>
      </c>
      <c r="M2652" t="s">
        <v>48</v>
      </c>
      <c r="N2652" t="s">
        <v>38</v>
      </c>
      <c r="O2652" t="s">
        <v>61</v>
      </c>
      <c r="P2652" t="s">
        <v>40</v>
      </c>
      <c r="Q2652">
        <v>4</v>
      </c>
      <c r="R2652" s="1">
        <v>44922</v>
      </c>
      <c r="S2652">
        <v>4</v>
      </c>
      <c r="T2652">
        <v>1</v>
      </c>
      <c r="U2652">
        <v>1</v>
      </c>
      <c r="V2652" s="1">
        <v>44782</v>
      </c>
      <c r="W2652" t="s">
        <v>92</v>
      </c>
      <c r="X2652" t="s">
        <v>42</v>
      </c>
      <c r="Y2652" t="s">
        <v>73</v>
      </c>
      <c r="Z2652">
        <v>1</v>
      </c>
      <c r="AA2652">
        <v>291.89999999999998</v>
      </c>
      <c r="AB2652">
        <v>64</v>
      </c>
      <c r="AC2652" t="str" cm="1">
        <f t="array" ref="AC2652">_xlfn.IFS(AB2652 &lt;=29, "Young Adult", AB2652 &lt;=44, "Adult", AB2652 &lt;=59, "Middle Age", AB2652 &gt; 59, "Old")</f>
        <v>Old</v>
      </c>
      <c r="AD2652">
        <f t="shared" ca="1" si="82"/>
        <v>3</v>
      </c>
      <c r="AE2652" t="str" cm="1">
        <f t="array" ref="AE2652">_xlfn.IFS(S2652 &lt; 3, "Low", S2652 &lt;= 4, "Medium", S2652 &gt; 4, "High")</f>
        <v>Medium</v>
      </c>
      <c r="AF2652" t="str" cm="1">
        <f t="array" ref="AF2652">_xlfn.IFS(T2652 &lt; 3, "Unsatisfied", T2652 &lt;= 4, "Neutral", T2652 &gt; 4, "Satisfied" )</f>
        <v>Unsatisfied</v>
      </c>
      <c r="AG2652" t="str" cm="1">
        <f t="array" ref="AG2652">_xlfn.IFS(Q2652 &lt; 3, "Needs Improvement", Q2652 &lt;= 4, "Good", Q2652 &gt; 4, "Excellent" )</f>
        <v>Good</v>
      </c>
      <c r="AH2652" t="str">
        <f t="shared" si="83"/>
        <v>Needs Improvement</v>
      </c>
    </row>
    <row r="2653" spans="1:34" x14ac:dyDescent="0.35">
      <c r="A2653">
        <v>3206</v>
      </c>
      <c r="B2653" s="1">
        <v>43714</v>
      </c>
      <c r="C2653" t="s">
        <v>28</v>
      </c>
      <c r="D2653" t="s">
        <v>69</v>
      </c>
      <c r="E2653" t="s">
        <v>30</v>
      </c>
      <c r="F2653" t="s">
        <v>46</v>
      </c>
      <c r="G2653" t="s">
        <v>45</v>
      </c>
      <c r="H2653" t="s">
        <v>46</v>
      </c>
      <c r="I2653" t="s">
        <v>34</v>
      </c>
      <c r="J2653" t="s">
        <v>101</v>
      </c>
      <c r="K2653" s="1">
        <v>22356</v>
      </c>
      <c r="L2653" t="s">
        <v>36</v>
      </c>
      <c r="M2653" t="s">
        <v>48</v>
      </c>
      <c r="N2653" t="s">
        <v>49</v>
      </c>
      <c r="O2653" t="s">
        <v>77</v>
      </c>
      <c r="P2653" t="s">
        <v>40</v>
      </c>
      <c r="Q2653">
        <v>2</v>
      </c>
      <c r="R2653" s="1">
        <v>44817</v>
      </c>
      <c r="S2653">
        <v>2</v>
      </c>
      <c r="T2653">
        <v>4</v>
      </c>
      <c r="U2653">
        <v>4</v>
      </c>
      <c r="V2653" s="1">
        <v>45017</v>
      </c>
      <c r="W2653" t="s">
        <v>41</v>
      </c>
      <c r="X2653" t="s">
        <v>42</v>
      </c>
      <c r="Y2653" t="s">
        <v>73</v>
      </c>
      <c r="Z2653">
        <v>2</v>
      </c>
      <c r="AA2653">
        <v>143.32</v>
      </c>
      <c r="AB2653">
        <v>58</v>
      </c>
      <c r="AC2653" t="str" cm="1">
        <f t="array" ref="AC2653">_xlfn.IFS(AB2653 &lt;=29, "Young Adult", AB2653 &lt;=44, "Adult", AB2653 &lt;=59, "Middle Age", AB2653 &gt; 59, "Old")</f>
        <v>Middle Age</v>
      </c>
      <c r="AD2653">
        <f t="shared" ca="1" si="82"/>
        <v>6</v>
      </c>
      <c r="AE2653" t="str" cm="1">
        <f t="array" ref="AE2653">_xlfn.IFS(S2653 &lt; 3, "Low", S2653 &lt;= 4, "Medium", S2653 &gt; 4, "High")</f>
        <v>Low</v>
      </c>
      <c r="AF2653" t="str" cm="1">
        <f t="array" ref="AF2653">_xlfn.IFS(T2653 &lt; 3, "Unsatisfied", T2653 &lt;= 4, "Neutral", T2653 &gt; 4, "Satisfied" )</f>
        <v>Neutral</v>
      </c>
      <c r="AG2653" t="str" cm="1">
        <f t="array" ref="AG2653">_xlfn.IFS(Q2653 &lt; 3, "Needs Improvement", Q2653 &lt;= 4, "Good", Q2653 &gt; 4, "Excellent" )</f>
        <v>Needs Improvement</v>
      </c>
      <c r="AH2653" t="str">
        <f t="shared" si="83"/>
        <v>Needs Improvement</v>
      </c>
    </row>
    <row r="2654" spans="1:34" x14ac:dyDescent="0.35">
      <c r="A2654">
        <v>3207</v>
      </c>
      <c r="B2654" s="1">
        <v>44647</v>
      </c>
      <c r="C2654" t="s">
        <v>28</v>
      </c>
      <c r="D2654" t="s">
        <v>94</v>
      </c>
      <c r="E2654" t="s">
        <v>30</v>
      </c>
      <c r="F2654" t="s">
        <v>55</v>
      </c>
      <c r="G2654" t="s">
        <v>32</v>
      </c>
      <c r="H2654" t="s">
        <v>33</v>
      </c>
      <c r="I2654" t="s">
        <v>34</v>
      </c>
      <c r="J2654" t="s">
        <v>96</v>
      </c>
      <c r="K2654" s="1">
        <v>29826</v>
      </c>
      <c r="L2654" t="s">
        <v>36</v>
      </c>
      <c r="M2654" t="s">
        <v>37</v>
      </c>
      <c r="N2654" t="s">
        <v>38</v>
      </c>
      <c r="O2654" t="s">
        <v>39</v>
      </c>
      <c r="P2654" t="s">
        <v>40</v>
      </c>
      <c r="Q2654">
        <v>5</v>
      </c>
      <c r="R2654" s="1">
        <v>44939</v>
      </c>
      <c r="S2654">
        <v>4</v>
      </c>
      <c r="T2654">
        <v>4</v>
      </c>
      <c r="U2654">
        <v>5</v>
      </c>
      <c r="V2654" s="1">
        <v>44974</v>
      </c>
      <c r="W2654" t="s">
        <v>68</v>
      </c>
      <c r="X2654" t="s">
        <v>51</v>
      </c>
      <c r="Y2654" t="s">
        <v>73</v>
      </c>
      <c r="Z2654">
        <v>3</v>
      </c>
      <c r="AA2654">
        <v>724.51</v>
      </c>
      <c r="AB2654">
        <v>41</v>
      </c>
      <c r="AC2654" t="str" cm="1">
        <f t="array" ref="AC2654">_xlfn.IFS(AB2654 &lt;=29, "Young Adult", AB2654 &lt;=44, "Adult", AB2654 &lt;=59, "Middle Age", AB2654 &gt; 59, "Old")</f>
        <v>Adult</v>
      </c>
      <c r="AD2654">
        <f t="shared" ca="1" si="82"/>
        <v>4</v>
      </c>
      <c r="AE2654" t="str" cm="1">
        <f t="array" ref="AE2654">_xlfn.IFS(S2654 &lt; 3, "Low", S2654 &lt;= 4, "Medium", S2654 &gt; 4, "High")</f>
        <v>Medium</v>
      </c>
      <c r="AF2654" t="str" cm="1">
        <f t="array" ref="AF2654">_xlfn.IFS(T2654 &lt; 3, "Unsatisfied", T2654 &lt;= 4, "Neutral", T2654 &gt; 4, "Satisfied" )</f>
        <v>Neutral</v>
      </c>
      <c r="AG2654" t="str" cm="1">
        <f t="array" ref="AG2654">_xlfn.IFS(Q2654 &lt; 3, "Needs Improvement", Q2654 &lt;= 4, "Good", Q2654 &gt; 4, "Excellent" )</f>
        <v>Excellent</v>
      </c>
      <c r="AH2654" t="str">
        <f t="shared" si="83"/>
        <v>Highly Effective</v>
      </c>
    </row>
    <row r="2655" spans="1:34" x14ac:dyDescent="0.35">
      <c r="A2655">
        <v>3208</v>
      </c>
      <c r="B2655" s="1">
        <v>44190</v>
      </c>
      <c r="C2655" t="s">
        <v>28</v>
      </c>
      <c r="D2655" t="s">
        <v>29</v>
      </c>
      <c r="E2655" t="s">
        <v>108</v>
      </c>
      <c r="F2655" t="s">
        <v>31</v>
      </c>
      <c r="G2655" t="s">
        <v>45</v>
      </c>
      <c r="H2655" t="s">
        <v>33</v>
      </c>
      <c r="I2655" t="s">
        <v>34</v>
      </c>
      <c r="J2655" t="s">
        <v>70</v>
      </c>
      <c r="K2655" s="1">
        <v>26911</v>
      </c>
      <c r="L2655" t="s">
        <v>36</v>
      </c>
      <c r="M2655" t="s">
        <v>48</v>
      </c>
      <c r="N2655" t="s">
        <v>49</v>
      </c>
      <c r="O2655" t="s">
        <v>77</v>
      </c>
      <c r="P2655" t="s">
        <v>40</v>
      </c>
      <c r="Q2655">
        <v>2</v>
      </c>
      <c r="R2655" s="1">
        <v>45007</v>
      </c>
      <c r="S2655">
        <v>5</v>
      </c>
      <c r="T2655">
        <v>1</v>
      </c>
      <c r="U2655">
        <v>3</v>
      </c>
      <c r="V2655" s="1">
        <v>45019</v>
      </c>
      <c r="W2655" t="s">
        <v>41</v>
      </c>
      <c r="X2655" t="s">
        <v>42</v>
      </c>
      <c r="Y2655" t="s">
        <v>73</v>
      </c>
      <c r="Z2655">
        <v>2</v>
      </c>
      <c r="AA2655">
        <v>955.32</v>
      </c>
      <c r="AB2655">
        <v>47</v>
      </c>
      <c r="AC2655" t="str" cm="1">
        <f t="array" ref="AC2655">_xlfn.IFS(AB2655 &lt;=29, "Young Adult", AB2655 &lt;=44, "Adult", AB2655 &lt;=59, "Middle Age", AB2655 &gt; 59, "Old")</f>
        <v>Middle Age</v>
      </c>
      <c r="AD2655">
        <f t="shared" ca="1" si="82"/>
        <v>5</v>
      </c>
      <c r="AE2655" t="str" cm="1">
        <f t="array" ref="AE2655">_xlfn.IFS(S2655 &lt; 3, "Low", S2655 &lt;= 4, "Medium", S2655 &gt; 4, "High")</f>
        <v>High</v>
      </c>
      <c r="AF2655" t="str" cm="1">
        <f t="array" ref="AF2655">_xlfn.IFS(T2655 &lt; 3, "Unsatisfied", T2655 &lt;= 4, "Neutral", T2655 &gt; 4, "Satisfied" )</f>
        <v>Unsatisfied</v>
      </c>
      <c r="AG2655" t="str" cm="1">
        <f t="array" ref="AG2655">_xlfn.IFS(Q2655 &lt; 3, "Needs Improvement", Q2655 &lt;= 4, "Good", Q2655 &gt; 4, "Excellent" )</f>
        <v>Needs Improvement</v>
      </c>
      <c r="AH2655" t="str">
        <f t="shared" si="83"/>
        <v>Needs Improvement</v>
      </c>
    </row>
    <row r="2656" spans="1:34" x14ac:dyDescent="0.35">
      <c r="A2656">
        <v>3209</v>
      </c>
      <c r="B2656" s="1">
        <v>44310</v>
      </c>
      <c r="C2656" t="s">
        <v>106</v>
      </c>
      <c r="D2656" t="s">
        <v>54</v>
      </c>
      <c r="E2656" t="s">
        <v>30</v>
      </c>
      <c r="F2656" t="s">
        <v>31</v>
      </c>
      <c r="G2656" t="s">
        <v>45</v>
      </c>
      <c r="H2656" t="s">
        <v>55</v>
      </c>
      <c r="I2656" t="s">
        <v>34</v>
      </c>
      <c r="J2656" t="s">
        <v>65</v>
      </c>
      <c r="K2656" s="1">
        <v>30392</v>
      </c>
      <c r="L2656" t="s">
        <v>36</v>
      </c>
      <c r="M2656" t="s">
        <v>48</v>
      </c>
      <c r="N2656" t="s">
        <v>49</v>
      </c>
      <c r="O2656" t="s">
        <v>39</v>
      </c>
      <c r="P2656" t="s">
        <v>40</v>
      </c>
      <c r="Q2656">
        <v>5</v>
      </c>
      <c r="R2656" s="1">
        <v>44939</v>
      </c>
      <c r="S2656">
        <v>3</v>
      </c>
      <c r="T2656">
        <v>3</v>
      </c>
      <c r="U2656">
        <v>1</v>
      </c>
      <c r="V2656" s="1">
        <v>44991</v>
      </c>
      <c r="W2656" t="s">
        <v>62</v>
      </c>
      <c r="X2656" t="s">
        <v>42</v>
      </c>
      <c r="Y2656" t="s">
        <v>52</v>
      </c>
      <c r="Z2656">
        <v>5</v>
      </c>
      <c r="AA2656">
        <v>259.70999999999998</v>
      </c>
      <c r="AB2656">
        <v>38</v>
      </c>
      <c r="AC2656" t="str" cm="1">
        <f t="array" ref="AC2656">_xlfn.IFS(AB2656 &lt;=29, "Young Adult", AB2656 &lt;=44, "Adult", AB2656 &lt;=59, "Middle Age", AB2656 &gt; 59, "Old")</f>
        <v>Adult</v>
      </c>
      <c r="AD2656">
        <f t="shared" ca="1" si="82"/>
        <v>5</v>
      </c>
      <c r="AE2656" t="str" cm="1">
        <f t="array" ref="AE2656">_xlfn.IFS(S2656 &lt; 3, "Low", S2656 &lt;= 4, "Medium", S2656 &gt; 4, "High")</f>
        <v>Medium</v>
      </c>
      <c r="AF2656" t="str" cm="1">
        <f t="array" ref="AF2656">_xlfn.IFS(T2656 &lt; 3, "Unsatisfied", T2656 &lt;= 4, "Neutral", T2656 &gt; 4, "Satisfied" )</f>
        <v>Neutral</v>
      </c>
      <c r="AG2656" t="str" cm="1">
        <f t="array" ref="AG2656">_xlfn.IFS(Q2656 &lt; 3, "Needs Improvement", Q2656 &lt;= 4, "Good", Q2656 &gt; 4, "Excellent" )</f>
        <v>Excellent</v>
      </c>
      <c r="AH2656" t="str">
        <f t="shared" si="83"/>
        <v>Needs Improvement</v>
      </c>
    </row>
    <row r="2657" spans="1:34" x14ac:dyDescent="0.35">
      <c r="A2657">
        <v>3210</v>
      </c>
      <c r="B2657" s="1">
        <v>43963</v>
      </c>
      <c r="C2657" t="s">
        <v>28</v>
      </c>
      <c r="D2657" t="s">
        <v>74</v>
      </c>
      <c r="E2657" t="s">
        <v>30</v>
      </c>
      <c r="F2657" t="s">
        <v>55</v>
      </c>
      <c r="G2657" t="s">
        <v>45</v>
      </c>
      <c r="H2657" t="s">
        <v>55</v>
      </c>
      <c r="I2657" t="s">
        <v>34</v>
      </c>
      <c r="J2657" t="s">
        <v>47</v>
      </c>
      <c r="K2657" s="1">
        <v>34133</v>
      </c>
      <c r="L2657" t="s">
        <v>36</v>
      </c>
      <c r="M2657" t="s">
        <v>37</v>
      </c>
      <c r="N2657" t="s">
        <v>49</v>
      </c>
      <c r="O2657" t="s">
        <v>77</v>
      </c>
      <c r="P2657" t="s">
        <v>40</v>
      </c>
      <c r="Q2657">
        <v>5</v>
      </c>
      <c r="R2657" s="1">
        <v>45118</v>
      </c>
      <c r="S2657">
        <v>3</v>
      </c>
      <c r="T2657">
        <v>5</v>
      </c>
      <c r="U2657">
        <v>1</v>
      </c>
      <c r="V2657" s="1">
        <v>44926</v>
      </c>
      <c r="W2657" t="s">
        <v>62</v>
      </c>
      <c r="X2657" t="s">
        <v>51</v>
      </c>
      <c r="Y2657" t="s">
        <v>43</v>
      </c>
      <c r="Z2657">
        <v>2</v>
      </c>
      <c r="AA2657">
        <v>128.88999999999999</v>
      </c>
      <c r="AB2657">
        <v>27</v>
      </c>
      <c r="AC2657" t="str" cm="1">
        <f t="array" ref="AC2657">_xlfn.IFS(AB2657 &lt;=29, "Young Adult", AB2657 &lt;=44, "Adult", AB2657 &lt;=59, "Middle Age", AB2657 &gt; 59, "Old")</f>
        <v>Young Adult</v>
      </c>
      <c r="AD2657">
        <f t="shared" ca="1" si="82"/>
        <v>6</v>
      </c>
      <c r="AE2657" t="str" cm="1">
        <f t="array" ref="AE2657">_xlfn.IFS(S2657 &lt; 3, "Low", S2657 &lt;= 4, "Medium", S2657 &gt; 4, "High")</f>
        <v>Medium</v>
      </c>
      <c r="AF2657" t="str" cm="1">
        <f t="array" ref="AF2657">_xlfn.IFS(T2657 &lt; 3, "Unsatisfied", T2657 &lt;= 4, "Neutral", T2657 &gt; 4, "Satisfied" )</f>
        <v>Satisfied</v>
      </c>
      <c r="AG2657" t="str" cm="1">
        <f t="array" ref="AG2657">_xlfn.IFS(Q2657 &lt; 3, "Needs Improvement", Q2657 &lt;= 4, "Good", Q2657 &gt; 4, "Excellent" )</f>
        <v>Excellent</v>
      </c>
      <c r="AH2657" t="str">
        <f t="shared" si="83"/>
        <v>Needs Improvement</v>
      </c>
    </row>
    <row r="2658" spans="1:34" x14ac:dyDescent="0.35">
      <c r="A2658">
        <v>3211</v>
      </c>
      <c r="B2658" s="1">
        <v>45069</v>
      </c>
      <c r="C2658" t="s">
        <v>106</v>
      </c>
      <c r="D2658" t="s">
        <v>85</v>
      </c>
      <c r="E2658" t="s">
        <v>30</v>
      </c>
      <c r="F2658" t="s">
        <v>46</v>
      </c>
      <c r="G2658" t="s">
        <v>56</v>
      </c>
      <c r="H2658" t="s">
        <v>46</v>
      </c>
      <c r="I2658" t="s">
        <v>34</v>
      </c>
      <c r="J2658" t="s">
        <v>58</v>
      </c>
      <c r="K2658" s="1">
        <v>20327</v>
      </c>
      <c r="L2658" t="s">
        <v>36</v>
      </c>
      <c r="M2658" t="s">
        <v>37</v>
      </c>
      <c r="N2658" t="s">
        <v>60</v>
      </c>
      <c r="O2658" t="s">
        <v>67</v>
      </c>
      <c r="P2658" t="s">
        <v>40</v>
      </c>
      <c r="Q2658">
        <v>2</v>
      </c>
      <c r="R2658" s="1">
        <v>44843</v>
      </c>
      <c r="S2658">
        <v>1</v>
      </c>
      <c r="T2658">
        <v>5</v>
      </c>
      <c r="U2658">
        <v>3</v>
      </c>
      <c r="V2658" s="1">
        <v>44847</v>
      </c>
      <c r="W2658" t="s">
        <v>50</v>
      </c>
      <c r="X2658" t="s">
        <v>51</v>
      </c>
      <c r="Y2658" t="s">
        <v>52</v>
      </c>
      <c r="Z2658">
        <v>4</v>
      </c>
      <c r="AA2658">
        <v>513.76</v>
      </c>
      <c r="AB2658">
        <v>68</v>
      </c>
      <c r="AC2658" t="str" cm="1">
        <f t="array" ref="AC2658">_xlfn.IFS(AB2658 &lt;=29, "Young Adult", AB2658 &lt;=44, "Adult", AB2658 &lt;=59, "Middle Age", AB2658 &gt; 59, "Old")</f>
        <v>Old</v>
      </c>
      <c r="AD2658">
        <f t="shared" ca="1" si="82"/>
        <v>3</v>
      </c>
      <c r="AE2658" t="str" cm="1">
        <f t="array" ref="AE2658">_xlfn.IFS(S2658 &lt; 3, "Low", S2658 &lt;= 4, "Medium", S2658 &gt; 4, "High")</f>
        <v>Low</v>
      </c>
      <c r="AF2658" t="str" cm="1">
        <f t="array" ref="AF2658">_xlfn.IFS(T2658 &lt; 3, "Unsatisfied", T2658 &lt;= 4, "Neutral", T2658 &gt; 4, "Satisfied" )</f>
        <v>Satisfied</v>
      </c>
      <c r="AG2658" t="str" cm="1">
        <f t="array" ref="AG2658">_xlfn.IFS(Q2658 &lt; 3, "Needs Improvement", Q2658 &lt;= 4, "Good", Q2658 &gt; 4, "Excellent" )</f>
        <v>Needs Improvement</v>
      </c>
      <c r="AH2658" t="str">
        <f t="shared" si="83"/>
        <v>Needs Improvement</v>
      </c>
    </row>
    <row r="2659" spans="1:34" x14ac:dyDescent="0.35">
      <c r="A2659">
        <v>3212</v>
      </c>
      <c r="B2659" s="1">
        <v>44192</v>
      </c>
      <c r="C2659" t="s">
        <v>106</v>
      </c>
      <c r="D2659" t="s">
        <v>94</v>
      </c>
      <c r="E2659" t="s">
        <v>108</v>
      </c>
      <c r="F2659" t="s">
        <v>55</v>
      </c>
      <c r="G2659" t="s">
        <v>32</v>
      </c>
      <c r="H2659" t="s">
        <v>46</v>
      </c>
      <c r="I2659" t="s">
        <v>34</v>
      </c>
      <c r="J2659" t="s">
        <v>70</v>
      </c>
      <c r="K2659" s="1">
        <v>26480</v>
      </c>
      <c r="L2659" t="s">
        <v>36</v>
      </c>
      <c r="M2659" t="s">
        <v>48</v>
      </c>
      <c r="N2659" t="s">
        <v>84</v>
      </c>
      <c r="O2659" t="s">
        <v>67</v>
      </c>
      <c r="P2659" t="s">
        <v>40</v>
      </c>
      <c r="Q2659">
        <v>5</v>
      </c>
      <c r="R2659" s="1">
        <v>44994</v>
      </c>
      <c r="S2659">
        <v>2</v>
      </c>
      <c r="T2659">
        <v>5</v>
      </c>
      <c r="U2659">
        <v>4</v>
      </c>
      <c r="V2659" s="1">
        <v>44946</v>
      </c>
      <c r="W2659" t="s">
        <v>50</v>
      </c>
      <c r="X2659" t="s">
        <v>51</v>
      </c>
      <c r="Y2659" t="s">
        <v>43</v>
      </c>
      <c r="Z2659">
        <v>2</v>
      </c>
      <c r="AA2659">
        <v>944.89</v>
      </c>
      <c r="AB2659">
        <v>48</v>
      </c>
      <c r="AC2659" t="str" cm="1">
        <f t="array" ref="AC2659">_xlfn.IFS(AB2659 &lt;=29, "Young Adult", AB2659 &lt;=44, "Adult", AB2659 &lt;=59, "Middle Age", AB2659 &gt; 59, "Old")</f>
        <v>Middle Age</v>
      </c>
      <c r="AD2659">
        <f t="shared" ca="1" si="82"/>
        <v>5</v>
      </c>
      <c r="AE2659" t="str" cm="1">
        <f t="array" ref="AE2659">_xlfn.IFS(S2659 &lt; 3, "Low", S2659 &lt;= 4, "Medium", S2659 &gt; 4, "High")</f>
        <v>Low</v>
      </c>
      <c r="AF2659" t="str" cm="1">
        <f t="array" ref="AF2659">_xlfn.IFS(T2659 &lt; 3, "Unsatisfied", T2659 &lt;= 4, "Neutral", T2659 &gt; 4, "Satisfied" )</f>
        <v>Satisfied</v>
      </c>
      <c r="AG2659" t="str" cm="1">
        <f t="array" ref="AG2659">_xlfn.IFS(Q2659 &lt; 3, "Needs Improvement", Q2659 &lt;= 4, "Good", Q2659 &gt; 4, "Excellent" )</f>
        <v>Excellent</v>
      </c>
      <c r="AH2659" t="str">
        <f t="shared" si="83"/>
        <v>Needs Improvement</v>
      </c>
    </row>
    <row r="2660" spans="1:34" x14ac:dyDescent="0.35">
      <c r="A2660">
        <v>3213</v>
      </c>
      <c r="B2660" s="1">
        <v>43421</v>
      </c>
      <c r="C2660" t="s">
        <v>28</v>
      </c>
      <c r="D2660" t="s">
        <v>74</v>
      </c>
      <c r="E2660" t="s">
        <v>30</v>
      </c>
      <c r="F2660" t="s">
        <v>55</v>
      </c>
      <c r="G2660" t="s">
        <v>45</v>
      </c>
      <c r="H2660" t="s">
        <v>46</v>
      </c>
      <c r="I2660" t="s">
        <v>34</v>
      </c>
      <c r="J2660" t="s">
        <v>70</v>
      </c>
      <c r="K2660" s="1">
        <v>19173</v>
      </c>
      <c r="L2660" t="s">
        <v>36</v>
      </c>
      <c r="M2660" t="s">
        <v>48</v>
      </c>
      <c r="N2660" t="s">
        <v>49</v>
      </c>
      <c r="O2660" t="s">
        <v>39</v>
      </c>
      <c r="P2660" t="s">
        <v>40</v>
      </c>
      <c r="Q2660">
        <v>2</v>
      </c>
      <c r="R2660" s="1">
        <v>44934</v>
      </c>
      <c r="S2660">
        <v>2</v>
      </c>
      <c r="T2660">
        <v>5</v>
      </c>
      <c r="U2660">
        <v>1</v>
      </c>
      <c r="V2660" s="1">
        <v>45025</v>
      </c>
      <c r="W2660" t="s">
        <v>92</v>
      </c>
      <c r="X2660" t="s">
        <v>51</v>
      </c>
      <c r="Y2660" t="s">
        <v>73</v>
      </c>
      <c r="Z2660">
        <v>2</v>
      </c>
      <c r="AA2660">
        <v>494.29</v>
      </c>
      <c r="AB2660">
        <v>66</v>
      </c>
      <c r="AC2660" t="str" cm="1">
        <f t="array" ref="AC2660">_xlfn.IFS(AB2660 &lt;=29, "Young Adult", AB2660 &lt;=44, "Adult", AB2660 &lt;=59, "Middle Age", AB2660 &gt; 59, "Old")</f>
        <v>Old</v>
      </c>
      <c r="AD2660">
        <f t="shared" ca="1" si="82"/>
        <v>7</v>
      </c>
      <c r="AE2660" t="str" cm="1">
        <f t="array" ref="AE2660">_xlfn.IFS(S2660 &lt; 3, "Low", S2660 &lt;= 4, "Medium", S2660 &gt; 4, "High")</f>
        <v>Low</v>
      </c>
      <c r="AF2660" t="str" cm="1">
        <f t="array" ref="AF2660">_xlfn.IFS(T2660 &lt; 3, "Unsatisfied", T2660 &lt;= 4, "Neutral", T2660 &gt; 4, "Satisfied" )</f>
        <v>Satisfied</v>
      </c>
      <c r="AG2660" t="str" cm="1">
        <f t="array" ref="AG2660">_xlfn.IFS(Q2660 &lt; 3, "Needs Improvement", Q2660 &lt;= 4, "Good", Q2660 &gt; 4, "Excellent" )</f>
        <v>Needs Improvement</v>
      </c>
      <c r="AH2660" t="str">
        <f t="shared" si="83"/>
        <v>Needs Improvement</v>
      </c>
    </row>
    <row r="2661" spans="1:34" x14ac:dyDescent="0.35">
      <c r="A2661">
        <v>3214</v>
      </c>
      <c r="B2661" s="1">
        <v>43662</v>
      </c>
      <c r="C2661" t="s">
        <v>28</v>
      </c>
      <c r="D2661" t="s">
        <v>94</v>
      </c>
      <c r="E2661" t="s">
        <v>30</v>
      </c>
      <c r="F2661" t="s">
        <v>46</v>
      </c>
      <c r="G2661" t="s">
        <v>56</v>
      </c>
      <c r="H2661" t="s">
        <v>33</v>
      </c>
      <c r="I2661" t="s">
        <v>34</v>
      </c>
      <c r="J2661" t="s">
        <v>65</v>
      </c>
      <c r="K2661" s="1">
        <v>26655</v>
      </c>
      <c r="L2661" t="s">
        <v>36</v>
      </c>
      <c r="M2661" t="s">
        <v>37</v>
      </c>
      <c r="N2661" t="s">
        <v>84</v>
      </c>
      <c r="O2661" t="s">
        <v>39</v>
      </c>
      <c r="P2661" t="s">
        <v>40</v>
      </c>
      <c r="Q2661">
        <v>2</v>
      </c>
      <c r="R2661" s="1">
        <v>45030</v>
      </c>
      <c r="S2661">
        <v>3</v>
      </c>
      <c r="T2661">
        <v>1</v>
      </c>
      <c r="U2661">
        <v>2</v>
      </c>
      <c r="V2661" s="1">
        <v>44951</v>
      </c>
      <c r="W2661" t="s">
        <v>62</v>
      </c>
      <c r="X2661" t="s">
        <v>42</v>
      </c>
      <c r="Y2661" t="s">
        <v>52</v>
      </c>
      <c r="Z2661">
        <v>4</v>
      </c>
      <c r="AA2661">
        <v>521.04999999999995</v>
      </c>
      <c r="AB2661">
        <v>47</v>
      </c>
      <c r="AC2661" t="str" cm="1">
        <f t="array" ref="AC2661">_xlfn.IFS(AB2661 &lt;=29, "Young Adult", AB2661 &lt;=44, "Adult", AB2661 &lt;=59, "Middle Age", AB2661 &gt; 59, "Old")</f>
        <v>Middle Age</v>
      </c>
      <c r="AD2661">
        <f t="shared" ca="1" si="82"/>
        <v>6</v>
      </c>
      <c r="AE2661" t="str" cm="1">
        <f t="array" ref="AE2661">_xlfn.IFS(S2661 &lt; 3, "Low", S2661 &lt;= 4, "Medium", S2661 &gt; 4, "High")</f>
        <v>Medium</v>
      </c>
      <c r="AF2661" t="str" cm="1">
        <f t="array" ref="AF2661">_xlfn.IFS(T2661 &lt; 3, "Unsatisfied", T2661 &lt;= 4, "Neutral", T2661 &gt; 4, "Satisfied" )</f>
        <v>Unsatisfied</v>
      </c>
      <c r="AG2661" t="str" cm="1">
        <f t="array" ref="AG2661">_xlfn.IFS(Q2661 &lt; 3, "Needs Improvement", Q2661 &lt;= 4, "Good", Q2661 &gt; 4, "Excellent" )</f>
        <v>Needs Improvement</v>
      </c>
      <c r="AH2661" t="str">
        <f t="shared" si="83"/>
        <v>Needs Improvement</v>
      </c>
    </row>
    <row r="2662" spans="1:34" x14ac:dyDescent="0.35">
      <c r="A2662">
        <v>3215</v>
      </c>
      <c r="B2662" s="1">
        <v>43855</v>
      </c>
      <c r="C2662" t="s">
        <v>106</v>
      </c>
      <c r="D2662" t="s">
        <v>85</v>
      </c>
      <c r="E2662" t="s">
        <v>30</v>
      </c>
      <c r="F2662" t="s">
        <v>31</v>
      </c>
      <c r="G2662" t="s">
        <v>45</v>
      </c>
      <c r="H2662" t="s">
        <v>46</v>
      </c>
      <c r="I2662" t="s">
        <v>34</v>
      </c>
      <c r="J2662" t="s">
        <v>58</v>
      </c>
      <c r="K2662" s="1">
        <v>26818</v>
      </c>
      <c r="L2662" t="s">
        <v>36</v>
      </c>
      <c r="M2662" t="s">
        <v>48</v>
      </c>
      <c r="N2662" t="s">
        <v>38</v>
      </c>
      <c r="O2662" t="s">
        <v>77</v>
      </c>
      <c r="P2662" t="s">
        <v>40</v>
      </c>
      <c r="Q2662">
        <v>3</v>
      </c>
      <c r="R2662" s="1">
        <v>44877</v>
      </c>
      <c r="S2662">
        <v>4</v>
      </c>
      <c r="T2662">
        <v>3</v>
      </c>
      <c r="U2662">
        <v>5</v>
      </c>
      <c r="V2662" s="1">
        <v>45113</v>
      </c>
      <c r="W2662" t="s">
        <v>92</v>
      </c>
      <c r="X2662" t="s">
        <v>51</v>
      </c>
      <c r="Y2662" t="s">
        <v>43</v>
      </c>
      <c r="Z2662">
        <v>3</v>
      </c>
      <c r="AA2662">
        <v>183.77</v>
      </c>
      <c r="AB2662">
        <v>47</v>
      </c>
      <c r="AC2662" t="str" cm="1">
        <f t="array" ref="AC2662">_xlfn.IFS(AB2662 &lt;=29, "Young Adult", AB2662 &lt;=44, "Adult", AB2662 &lt;=59, "Middle Age", AB2662 &gt; 59, "Old")</f>
        <v>Middle Age</v>
      </c>
      <c r="AD2662">
        <f t="shared" ca="1" si="82"/>
        <v>6</v>
      </c>
      <c r="AE2662" t="str" cm="1">
        <f t="array" ref="AE2662">_xlfn.IFS(S2662 &lt; 3, "Low", S2662 &lt;= 4, "Medium", S2662 &gt; 4, "High")</f>
        <v>Medium</v>
      </c>
      <c r="AF2662" t="str" cm="1">
        <f t="array" ref="AF2662">_xlfn.IFS(T2662 &lt; 3, "Unsatisfied", T2662 &lt;= 4, "Neutral", T2662 &gt; 4, "Satisfied" )</f>
        <v>Neutral</v>
      </c>
      <c r="AG2662" t="str" cm="1">
        <f t="array" ref="AG2662">_xlfn.IFS(Q2662 &lt; 3, "Needs Improvement", Q2662 &lt;= 4, "Good", Q2662 &gt; 4, "Excellent" )</f>
        <v>Good</v>
      </c>
      <c r="AH2662" t="str">
        <f t="shared" si="83"/>
        <v>Needs Improvement</v>
      </c>
    </row>
    <row r="2663" spans="1:34" x14ac:dyDescent="0.35">
      <c r="A2663">
        <v>3216</v>
      </c>
      <c r="B2663" s="1">
        <v>44424</v>
      </c>
      <c r="C2663" t="s">
        <v>28</v>
      </c>
      <c r="D2663" t="s">
        <v>87</v>
      </c>
      <c r="E2663" t="s">
        <v>30</v>
      </c>
      <c r="F2663" t="s">
        <v>46</v>
      </c>
      <c r="G2663" t="s">
        <v>45</v>
      </c>
      <c r="H2663" t="s">
        <v>33</v>
      </c>
      <c r="I2663" t="s">
        <v>34</v>
      </c>
      <c r="J2663" t="s">
        <v>97</v>
      </c>
      <c r="K2663" s="1">
        <v>26357</v>
      </c>
      <c r="L2663" t="s">
        <v>36</v>
      </c>
      <c r="M2663" t="s">
        <v>37</v>
      </c>
      <c r="N2663" t="s">
        <v>60</v>
      </c>
      <c r="O2663" t="s">
        <v>77</v>
      </c>
      <c r="P2663" t="s">
        <v>40</v>
      </c>
      <c r="Q2663">
        <v>5</v>
      </c>
      <c r="R2663" s="1">
        <v>45014</v>
      </c>
      <c r="S2663">
        <v>1</v>
      </c>
      <c r="T2663">
        <v>4</v>
      </c>
      <c r="U2663">
        <v>3</v>
      </c>
      <c r="V2663" s="1">
        <v>45002</v>
      </c>
      <c r="W2663" t="s">
        <v>41</v>
      </c>
      <c r="X2663" t="s">
        <v>51</v>
      </c>
      <c r="Y2663" t="s">
        <v>73</v>
      </c>
      <c r="Z2663">
        <v>5</v>
      </c>
      <c r="AA2663">
        <v>143.08000000000001</v>
      </c>
      <c r="AB2663">
        <v>49</v>
      </c>
      <c r="AC2663" t="str" cm="1">
        <f t="array" ref="AC2663">_xlfn.IFS(AB2663 &lt;=29, "Young Adult", AB2663 &lt;=44, "Adult", AB2663 &lt;=59, "Middle Age", AB2663 &gt; 59, "Old")</f>
        <v>Middle Age</v>
      </c>
      <c r="AD2663">
        <f t="shared" ca="1" si="82"/>
        <v>4</v>
      </c>
      <c r="AE2663" t="str" cm="1">
        <f t="array" ref="AE2663">_xlfn.IFS(S2663 &lt; 3, "Low", S2663 &lt;= 4, "Medium", S2663 &gt; 4, "High")</f>
        <v>Low</v>
      </c>
      <c r="AF2663" t="str" cm="1">
        <f t="array" ref="AF2663">_xlfn.IFS(T2663 &lt; 3, "Unsatisfied", T2663 &lt;= 4, "Neutral", T2663 &gt; 4, "Satisfied" )</f>
        <v>Neutral</v>
      </c>
      <c r="AG2663" t="str" cm="1">
        <f t="array" ref="AG2663">_xlfn.IFS(Q2663 &lt; 3, "Needs Improvement", Q2663 &lt;= 4, "Good", Q2663 &gt; 4, "Excellent" )</f>
        <v>Excellent</v>
      </c>
      <c r="AH2663" t="str">
        <f t="shared" si="83"/>
        <v>Highly Effective</v>
      </c>
    </row>
    <row r="2664" spans="1:34" x14ac:dyDescent="0.35">
      <c r="A2664">
        <v>3217</v>
      </c>
      <c r="B2664" s="1">
        <v>43485</v>
      </c>
      <c r="C2664" t="s">
        <v>106</v>
      </c>
      <c r="D2664" t="s">
        <v>69</v>
      </c>
      <c r="E2664" t="s">
        <v>108</v>
      </c>
      <c r="F2664" t="s">
        <v>31</v>
      </c>
      <c r="G2664" t="s">
        <v>56</v>
      </c>
      <c r="H2664" t="s">
        <v>55</v>
      </c>
      <c r="I2664" t="s">
        <v>34</v>
      </c>
      <c r="J2664" t="s">
        <v>65</v>
      </c>
      <c r="K2664" s="1">
        <v>25109</v>
      </c>
      <c r="L2664" t="s">
        <v>36</v>
      </c>
      <c r="M2664" t="s">
        <v>37</v>
      </c>
      <c r="N2664" t="s">
        <v>38</v>
      </c>
      <c r="O2664" t="s">
        <v>61</v>
      </c>
      <c r="P2664" t="s">
        <v>40</v>
      </c>
      <c r="Q2664">
        <v>3</v>
      </c>
      <c r="R2664" s="1">
        <v>44866</v>
      </c>
      <c r="S2664">
        <v>1</v>
      </c>
      <c r="T2664">
        <v>2</v>
      </c>
      <c r="U2664">
        <v>1</v>
      </c>
      <c r="V2664" s="1">
        <v>45086</v>
      </c>
      <c r="W2664" t="s">
        <v>50</v>
      </c>
      <c r="X2664" t="s">
        <v>51</v>
      </c>
      <c r="Y2664" t="s">
        <v>73</v>
      </c>
      <c r="Z2664">
        <v>3</v>
      </c>
      <c r="AA2664">
        <v>723.2</v>
      </c>
      <c r="AB2664">
        <v>51</v>
      </c>
      <c r="AC2664" t="str" cm="1">
        <f t="array" ref="AC2664">_xlfn.IFS(AB2664 &lt;=29, "Young Adult", AB2664 &lt;=44, "Adult", AB2664 &lt;=59, "Middle Age", AB2664 &gt; 59, "Old")</f>
        <v>Middle Age</v>
      </c>
      <c r="AD2664">
        <f t="shared" ca="1" si="82"/>
        <v>7</v>
      </c>
      <c r="AE2664" t="str" cm="1">
        <f t="array" ref="AE2664">_xlfn.IFS(S2664 &lt; 3, "Low", S2664 &lt;= 4, "Medium", S2664 &gt; 4, "High")</f>
        <v>Low</v>
      </c>
      <c r="AF2664" t="str" cm="1">
        <f t="array" ref="AF2664">_xlfn.IFS(T2664 &lt; 3, "Unsatisfied", T2664 &lt;= 4, "Neutral", T2664 &gt; 4, "Satisfied" )</f>
        <v>Unsatisfied</v>
      </c>
      <c r="AG2664" t="str" cm="1">
        <f t="array" ref="AG2664">_xlfn.IFS(Q2664 &lt; 3, "Needs Improvement", Q2664 &lt;= 4, "Good", Q2664 &gt; 4, "Excellent" )</f>
        <v>Good</v>
      </c>
      <c r="AH2664" t="str">
        <f t="shared" si="83"/>
        <v>Needs Improvement</v>
      </c>
    </row>
    <row r="2665" spans="1:34" x14ac:dyDescent="0.35">
      <c r="A2665">
        <v>3218</v>
      </c>
      <c r="B2665" s="1">
        <v>43347</v>
      </c>
      <c r="C2665" t="s">
        <v>28</v>
      </c>
      <c r="D2665" t="s">
        <v>85</v>
      </c>
      <c r="E2665" t="s">
        <v>30</v>
      </c>
      <c r="F2665" t="s">
        <v>55</v>
      </c>
      <c r="G2665" t="s">
        <v>32</v>
      </c>
      <c r="H2665" t="s">
        <v>46</v>
      </c>
      <c r="I2665" t="s">
        <v>34</v>
      </c>
      <c r="J2665" t="s">
        <v>70</v>
      </c>
      <c r="K2665" s="1">
        <v>26127</v>
      </c>
      <c r="L2665" t="s">
        <v>36</v>
      </c>
      <c r="M2665" t="s">
        <v>48</v>
      </c>
      <c r="N2665" t="s">
        <v>60</v>
      </c>
      <c r="O2665" t="s">
        <v>39</v>
      </c>
      <c r="P2665" t="s">
        <v>40</v>
      </c>
      <c r="Q2665">
        <v>5</v>
      </c>
      <c r="R2665" s="1">
        <v>44939</v>
      </c>
      <c r="S2665">
        <v>2</v>
      </c>
      <c r="T2665">
        <v>2</v>
      </c>
      <c r="U2665">
        <v>5</v>
      </c>
      <c r="V2665" s="1">
        <v>44947</v>
      </c>
      <c r="W2665" t="s">
        <v>41</v>
      </c>
      <c r="X2665" t="s">
        <v>51</v>
      </c>
      <c r="Y2665" t="s">
        <v>52</v>
      </c>
      <c r="Z2665">
        <v>2</v>
      </c>
      <c r="AA2665">
        <v>526.6</v>
      </c>
      <c r="AB2665">
        <v>47</v>
      </c>
      <c r="AC2665" t="str" cm="1">
        <f t="array" ref="AC2665">_xlfn.IFS(AB2665 &lt;=29, "Young Adult", AB2665 &lt;=44, "Adult", AB2665 &lt;=59, "Middle Age", AB2665 &gt; 59, "Old")</f>
        <v>Middle Age</v>
      </c>
      <c r="AD2665">
        <f t="shared" ca="1" si="82"/>
        <v>7</v>
      </c>
      <c r="AE2665" t="str" cm="1">
        <f t="array" ref="AE2665">_xlfn.IFS(S2665 &lt; 3, "Low", S2665 &lt;= 4, "Medium", S2665 &gt; 4, "High")</f>
        <v>Low</v>
      </c>
      <c r="AF2665" t="str" cm="1">
        <f t="array" ref="AF2665">_xlfn.IFS(T2665 &lt; 3, "Unsatisfied", T2665 &lt;= 4, "Neutral", T2665 &gt; 4, "Satisfied" )</f>
        <v>Unsatisfied</v>
      </c>
      <c r="AG2665" t="str" cm="1">
        <f t="array" ref="AG2665">_xlfn.IFS(Q2665 &lt; 3, "Needs Improvement", Q2665 &lt;= 4, "Good", Q2665 &gt; 4, "Excellent" )</f>
        <v>Excellent</v>
      </c>
      <c r="AH2665" t="str">
        <f t="shared" si="83"/>
        <v>Needs Improvement</v>
      </c>
    </row>
    <row r="2666" spans="1:34" x14ac:dyDescent="0.35">
      <c r="A2666">
        <v>3219</v>
      </c>
      <c r="B2666" s="1">
        <v>43728</v>
      </c>
      <c r="C2666" t="s">
        <v>106</v>
      </c>
      <c r="D2666" t="s">
        <v>54</v>
      </c>
      <c r="E2666" t="s">
        <v>30</v>
      </c>
      <c r="F2666" t="s">
        <v>55</v>
      </c>
      <c r="G2666" t="s">
        <v>56</v>
      </c>
      <c r="H2666" t="s">
        <v>55</v>
      </c>
      <c r="I2666" t="s">
        <v>34</v>
      </c>
      <c r="J2666" t="s">
        <v>82</v>
      </c>
      <c r="K2666" s="1">
        <v>36754</v>
      </c>
      <c r="L2666" t="s">
        <v>36</v>
      </c>
      <c r="M2666" t="s">
        <v>37</v>
      </c>
      <c r="N2666" t="s">
        <v>72</v>
      </c>
      <c r="O2666" t="s">
        <v>39</v>
      </c>
      <c r="P2666" t="s">
        <v>40</v>
      </c>
      <c r="Q2666">
        <v>3</v>
      </c>
      <c r="R2666" s="1">
        <v>44963</v>
      </c>
      <c r="S2666">
        <v>3</v>
      </c>
      <c r="T2666">
        <v>3</v>
      </c>
      <c r="U2666">
        <v>4</v>
      </c>
      <c r="V2666" s="1">
        <v>45013</v>
      </c>
      <c r="W2666" t="s">
        <v>92</v>
      </c>
      <c r="X2666" t="s">
        <v>51</v>
      </c>
      <c r="Y2666" t="s">
        <v>73</v>
      </c>
      <c r="Z2666">
        <v>2</v>
      </c>
      <c r="AA2666">
        <v>771.06</v>
      </c>
      <c r="AB2666">
        <v>19</v>
      </c>
      <c r="AC2666" t="str" cm="1">
        <f t="array" ref="AC2666">_xlfn.IFS(AB2666 &lt;=29, "Young Adult", AB2666 &lt;=44, "Adult", AB2666 &lt;=59, "Middle Age", AB2666 &gt; 59, "Old")</f>
        <v>Young Adult</v>
      </c>
      <c r="AD2666">
        <f t="shared" ca="1" si="82"/>
        <v>6</v>
      </c>
      <c r="AE2666" t="str" cm="1">
        <f t="array" ref="AE2666">_xlfn.IFS(S2666 &lt; 3, "Low", S2666 &lt;= 4, "Medium", S2666 &gt; 4, "High")</f>
        <v>Medium</v>
      </c>
      <c r="AF2666" t="str" cm="1">
        <f t="array" ref="AF2666">_xlfn.IFS(T2666 &lt; 3, "Unsatisfied", T2666 &lt;= 4, "Neutral", T2666 &gt; 4, "Satisfied" )</f>
        <v>Neutral</v>
      </c>
      <c r="AG2666" t="str" cm="1">
        <f t="array" ref="AG2666">_xlfn.IFS(Q2666 &lt; 3, "Needs Improvement", Q2666 &lt;= 4, "Good", Q2666 &gt; 4, "Excellent" )</f>
        <v>Good</v>
      </c>
      <c r="AH2666" t="str">
        <f t="shared" si="83"/>
        <v>Needs Improvement</v>
      </c>
    </row>
    <row r="2667" spans="1:34" x14ac:dyDescent="0.35">
      <c r="A2667">
        <v>3220</v>
      </c>
      <c r="B2667" s="1">
        <v>45131</v>
      </c>
      <c r="C2667" t="s">
        <v>28</v>
      </c>
      <c r="D2667" t="s">
        <v>85</v>
      </c>
      <c r="E2667" t="s">
        <v>30</v>
      </c>
      <c r="F2667" t="s">
        <v>46</v>
      </c>
      <c r="G2667" t="s">
        <v>45</v>
      </c>
      <c r="H2667" t="s">
        <v>55</v>
      </c>
      <c r="I2667" t="s">
        <v>34</v>
      </c>
      <c r="J2667" t="s">
        <v>70</v>
      </c>
      <c r="K2667" s="1">
        <v>29505</v>
      </c>
      <c r="L2667" t="s">
        <v>36</v>
      </c>
      <c r="M2667" t="s">
        <v>37</v>
      </c>
      <c r="N2667" t="s">
        <v>60</v>
      </c>
      <c r="O2667" t="s">
        <v>77</v>
      </c>
      <c r="P2667" t="s">
        <v>40</v>
      </c>
      <c r="Q2667">
        <v>1</v>
      </c>
      <c r="R2667" s="1">
        <v>44795</v>
      </c>
      <c r="S2667">
        <v>5</v>
      </c>
      <c r="T2667">
        <v>4</v>
      </c>
      <c r="U2667">
        <v>3</v>
      </c>
      <c r="V2667" s="1">
        <v>44876</v>
      </c>
      <c r="W2667" t="s">
        <v>68</v>
      </c>
      <c r="X2667" t="s">
        <v>42</v>
      </c>
      <c r="Y2667" t="s">
        <v>43</v>
      </c>
      <c r="Z2667">
        <v>4</v>
      </c>
      <c r="AA2667">
        <v>839.86</v>
      </c>
      <c r="AB2667">
        <v>43</v>
      </c>
      <c r="AC2667" t="str" cm="1">
        <f t="array" ref="AC2667">_xlfn.IFS(AB2667 &lt;=29, "Young Adult", AB2667 &lt;=44, "Adult", AB2667 &lt;=59, "Middle Age", AB2667 &gt; 59, "Old")</f>
        <v>Adult</v>
      </c>
      <c r="AD2667">
        <f t="shared" ca="1" si="82"/>
        <v>2</v>
      </c>
      <c r="AE2667" t="str" cm="1">
        <f t="array" ref="AE2667">_xlfn.IFS(S2667 &lt; 3, "Low", S2667 &lt;= 4, "Medium", S2667 &gt; 4, "High")</f>
        <v>High</v>
      </c>
      <c r="AF2667" t="str" cm="1">
        <f t="array" ref="AF2667">_xlfn.IFS(T2667 &lt; 3, "Unsatisfied", T2667 &lt;= 4, "Neutral", T2667 &gt; 4, "Satisfied" )</f>
        <v>Neutral</v>
      </c>
      <c r="AG2667" t="str" cm="1">
        <f t="array" ref="AG2667">_xlfn.IFS(Q2667 &lt; 3, "Needs Improvement", Q2667 &lt;= 4, "Good", Q2667 &gt; 4, "Excellent" )</f>
        <v>Needs Improvement</v>
      </c>
      <c r="AH2667" t="str">
        <f t="shared" si="83"/>
        <v>Needs Improvement</v>
      </c>
    </row>
    <row r="2668" spans="1:34" x14ac:dyDescent="0.35">
      <c r="A2668">
        <v>3221</v>
      </c>
      <c r="B2668" s="1">
        <v>45112</v>
      </c>
      <c r="C2668" t="s">
        <v>28</v>
      </c>
      <c r="D2668" t="s">
        <v>54</v>
      </c>
      <c r="E2668" t="s">
        <v>30</v>
      </c>
      <c r="F2668" t="s">
        <v>55</v>
      </c>
      <c r="G2668" t="s">
        <v>56</v>
      </c>
      <c r="H2668" t="s">
        <v>33</v>
      </c>
      <c r="I2668" t="s">
        <v>34</v>
      </c>
      <c r="J2668" t="s">
        <v>101</v>
      </c>
      <c r="K2668" s="1">
        <v>16802</v>
      </c>
      <c r="L2668" t="s">
        <v>36</v>
      </c>
      <c r="M2668" t="s">
        <v>48</v>
      </c>
      <c r="N2668" t="s">
        <v>60</v>
      </c>
      <c r="O2668" t="s">
        <v>61</v>
      </c>
      <c r="P2668" t="s">
        <v>40</v>
      </c>
      <c r="Q2668">
        <v>4</v>
      </c>
      <c r="R2668" s="1">
        <v>45017</v>
      </c>
      <c r="S2668">
        <v>1</v>
      </c>
      <c r="T2668">
        <v>3</v>
      </c>
      <c r="U2668">
        <v>5</v>
      </c>
      <c r="V2668" s="1">
        <v>45057</v>
      </c>
      <c r="W2668" t="s">
        <v>92</v>
      </c>
      <c r="X2668" t="s">
        <v>42</v>
      </c>
      <c r="Y2668" t="s">
        <v>43</v>
      </c>
      <c r="Z2668">
        <v>4</v>
      </c>
      <c r="AA2668">
        <v>628.77</v>
      </c>
      <c r="AB2668">
        <v>78</v>
      </c>
      <c r="AC2668" t="str" cm="1">
        <f t="array" ref="AC2668">_xlfn.IFS(AB2668 &lt;=29, "Young Adult", AB2668 &lt;=44, "Adult", AB2668 &lt;=59, "Middle Age", AB2668 &gt; 59, "Old")</f>
        <v>Old</v>
      </c>
      <c r="AD2668">
        <f t="shared" ca="1" si="82"/>
        <v>2</v>
      </c>
      <c r="AE2668" t="str" cm="1">
        <f t="array" ref="AE2668">_xlfn.IFS(S2668 &lt; 3, "Low", S2668 &lt;= 4, "Medium", S2668 &gt; 4, "High")</f>
        <v>Low</v>
      </c>
      <c r="AF2668" t="str" cm="1">
        <f t="array" ref="AF2668">_xlfn.IFS(T2668 &lt; 3, "Unsatisfied", T2668 &lt;= 4, "Neutral", T2668 &gt; 4, "Satisfied" )</f>
        <v>Neutral</v>
      </c>
      <c r="AG2668" t="str" cm="1">
        <f t="array" ref="AG2668">_xlfn.IFS(Q2668 &lt; 3, "Needs Improvement", Q2668 &lt;= 4, "Good", Q2668 &gt; 4, "Excellent" )</f>
        <v>Good</v>
      </c>
      <c r="AH2668" t="str">
        <f t="shared" si="83"/>
        <v>Needs Improvement</v>
      </c>
    </row>
    <row r="2669" spans="1:34" x14ac:dyDescent="0.35">
      <c r="A2669">
        <v>3222</v>
      </c>
      <c r="B2669" s="1">
        <v>44207</v>
      </c>
      <c r="C2669" t="s">
        <v>28</v>
      </c>
      <c r="D2669" t="s">
        <v>69</v>
      </c>
      <c r="E2669" t="s">
        <v>30</v>
      </c>
      <c r="F2669" t="s">
        <v>31</v>
      </c>
      <c r="G2669" t="s">
        <v>45</v>
      </c>
      <c r="H2669" t="s">
        <v>46</v>
      </c>
      <c r="I2669" t="s">
        <v>34</v>
      </c>
      <c r="J2669" t="s">
        <v>100</v>
      </c>
      <c r="K2669" s="1">
        <v>33099</v>
      </c>
      <c r="L2669" t="s">
        <v>36</v>
      </c>
      <c r="M2669" t="s">
        <v>37</v>
      </c>
      <c r="N2669" t="s">
        <v>49</v>
      </c>
      <c r="O2669" t="s">
        <v>67</v>
      </c>
      <c r="P2669" t="s">
        <v>40</v>
      </c>
      <c r="Q2669">
        <v>2</v>
      </c>
      <c r="R2669" s="1">
        <v>44852</v>
      </c>
      <c r="S2669">
        <v>2</v>
      </c>
      <c r="T2669">
        <v>5</v>
      </c>
      <c r="U2669">
        <v>1</v>
      </c>
      <c r="V2669" s="1">
        <v>44829</v>
      </c>
      <c r="W2669" t="s">
        <v>92</v>
      </c>
      <c r="X2669" t="s">
        <v>42</v>
      </c>
      <c r="Y2669" t="s">
        <v>63</v>
      </c>
      <c r="Z2669">
        <v>3</v>
      </c>
      <c r="AA2669">
        <v>433.67</v>
      </c>
      <c r="AB2669">
        <v>31</v>
      </c>
      <c r="AC2669" t="str" cm="1">
        <f t="array" ref="AC2669">_xlfn.IFS(AB2669 &lt;=29, "Young Adult", AB2669 &lt;=44, "Adult", AB2669 &lt;=59, "Middle Age", AB2669 &gt; 59, "Old")</f>
        <v>Adult</v>
      </c>
      <c r="AD2669">
        <f t="shared" ca="1" si="82"/>
        <v>5</v>
      </c>
      <c r="AE2669" t="str" cm="1">
        <f t="array" ref="AE2669">_xlfn.IFS(S2669 &lt; 3, "Low", S2669 &lt;= 4, "Medium", S2669 &gt; 4, "High")</f>
        <v>Low</v>
      </c>
      <c r="AF2669" t="str" cm="1">
        <f t="array" ref="AF2669">_xlfn.IFS(T2669 &lt; 3, "Unsatisfied", T2669 &lt;= 4, "Neutral", T2669 &gt; 4, "Satisfied" )</f>
        <v>Satisfied</v>
      </c>
      <c r="AG2669" t="str" cm="1">
        <f t="array" ref="AG2669">_xlfn.IFS(Q2669 &lt; 3, "Needs Improvement", Q2669 &lt;= 4, "Good", Q2669 &gt; 4, "Excellent" )</f>
        <v>Needs Improvement</v>
      </c>
      <c r="AH2669" t="str">
        <f t="shared" si="83"/>
        <v>Needs Improvement</v>
      </c>
    </row>
    <row r="2670" spans="1:34" x14ac:dyDescent="0.35">
      <c r="A2670">
        <v>3223</v>
      </c>
      <c r="B2670" s="1">
        <v>44871</v>
      </c>
      <c r="C2670" t="s">
        <v>28</v>
      </c>
      <c r="D2670" t="s">
        <v>29</v>
      </c>
      <c r="E2670" t="s">
        <v>30</v>
      </c>
      <c r="F2670" t="s">
        <v>55</v>
      </c>
      <c r="G2670" t="s">
        <v>45</v>
      </c>
      <c r="H2670" t="s">
        <v>55</v>
      </c>
      <c r="I2670" t="s">
        <v>34</v>
      </c>
      <c r="J2670" t="s">
        <v>89</v>
      </c>
      <c r="K2670" s="1">
        <v>19279</v>
      </c>
      <c r="L2670" t="s">
        <v>36</v>
      </c>
      <c r="M2670" t="s">
        <v>37</v>
      </c>
      <c r="N2670" t="s">
        <v>84</v>
      </c>
      <c r="O2670" t="s">
        <v>61</v>
      </c>
      <c r="P2670" t="s">
        <v>40</v>
      </c>
      <c r="Q2670">
        <v>5</v>
      </c>
      <c r="R2670" s="1">
        <v>44876</v>
      </c>
      <c r="S2670">
        <v>4</v>
      </c>
      <c r="T2670">
        <v>4</v>
      </c>
      <c r="U2670">
        <v>2</v>
      </c>
      <c r="V2670" s="1">
        <v>44999</v>
      </c>
      <c r="W2670" t="s">
        <v>92</v>
      </c>
      <c r="X2670" t="s">
        <v>42</v>
      </c>
      <c r="Y2670" t="s">
        <v>52</v>
      </c>
      <c r="Z2670">
        <v>4</v>
      </c>
      <c r="AA2670">
        <v>158.97</v>
      </c>
      <c r="AB2670">
        <v>70</v>
      </c>
      <c r="AC2670" t="str" cm="1">
        <f t="array" ref="AC2670">_xlfn.IFS(AB2670 &lt;=29, "Young Adult", AB2670 &lt;=44, "Adult", AB2670 &lt;=59, "Middle Age", AB2670 &gt; 59, "Old")</f>
        <v>Old</v>
      </c>
      <c r="AD2670">
        <f t="shared" ca="1" si="82"/>
        <v>3</v>
      </c>
      <c r="AE2670" t="str" cm="1">
        <f t="array" ref="AE2670">_xlfn.IFS(S2670 &lt; 3, "Low", S2670 &lt;= 4, "Medium", S2670 &gt; 4, "High")</f>
        <v>Medium</v>
      </c>
      <c r="AF2670" t="str" cm="1">
        <f t="array" ref="AF2670">_xlfn.IFS(T2670 &lt; 3, "Unsatisfied", T2670 &lt;= 4, "Neutral", T2670 &gt; 4, "Satisfied" )</f>
        <v>Neutral</v>
      </c>
      <c r="AG2670" t="str" cm="1">
        <f t="array" ref="AG2670">_xlfn.IFS(Q2670 &lt; 3, "Needs Improvement", Q2670 &lt;= 4, "Good", Q2670 &gt; 4, "Excellent" )</f>
        <v>Excellent</v>
      </c>
      <c r="AH2670" t="str">
        <f t="shared" si="83"/>
        <v>Needs Improvement</v>
      </c>
    </row>
    <row r="2671" spans="1:34" x14ac:dyDescent="0.35">
      <c r="A2671">
        <v>3224</v>
      </c>
      <c r="B2671" s="1">
        <v>45019</v>
      </c>
      <c r="C2671" t="s">
        <v>28</v>
      </c>
      <c r="D2671" t="s">
        <v>85</v>
      </c>
      <c r="E2671" t="s">
        <v>30</v>
      </c>
      <c r="F2671" t="s">
        <v>46</v>
      </c>
      <c r="G2671" t="s">
        <v>45</v>
      </c>
      <c r="H2671" t="s">
        <v>46</v>
      </c>
      <c r="I2671" t="s">
        <v>34</v>
      </c>
      <c r="J2671" t="s">
        <v>104</v>
      </c>
      <c r="K2671" s="1">
        <v>25605</v>
      </c>
      <c r="L2671" t="s">
        <v>36</v>
      </c>
      <c r="M2671" t="s">
        <v>37</v>
      </c>
      <c r="N2671" t="s">
        <v>38</v>
      </c>
      <c r="O2671" t="s">
        <v>61</v>
      </c>
      <c r="P2671" t="s">
        <v>40</v>
      </c>
      <c r="Q2671">
        <v>5</v>
      </c>
      <c r="R2671" s="1">
        <v>45045</v>
      </c>
      <c r="S2671">
        <v>2</v>
      </c>
      <c r="T2671">
        <v>4</v>
      </c>
      <c r="U2671">
        <v>5</v>
      </c>
      <c r="V2671" s="1">
        <v>44818</v>
      </c>
      <c r="W2671" t="s">
        <v>62</v>
      </c>
      <c r="X2671" t="s">
        <v>51</v>
      </c>
      <c r="Y2671" t="s">
        <v>63</v>
      </c>
      <c r="Z2671">
        <v>2</v>
      </c>
      <c r="AA2671">
        <v>107.77</v>
      </c>
      <c r="AB2671">
        <v>53</v>
      </c>
      <c r="AC2671" t="str" cm="1">
        <f t="array" ref="AC2671">_xlfn.IFS(AB2671 &lt;=29, "Young Adult", AB2671 &lt;=44, "Adult", AB2671 &lt;=59, "Middle Age", AB2671 &gt; 59, "Old")</f>
        <v>Middle Age</v>
      </c>
      <c r="AD2671">
        <f t="shared" ca="1" si="82"/>
        <v>3</v>
      </c>
      <c r="AE2671" t="str" cm="1">
        <f t="array" ref="AE2671">_xlfn.IFS(S2671 &lt; 3, "Low", S2671 &lt;= 4, "Medium", S2671 &gt; 4, "High")</f>
        <v>Low</v>
      </c>
      <c r="AF2671" t="str" cm="1">
        <f t="array" ref="AF2671">_xlfn.IFS(T2671 &lt; 3, "Unsatisfied", T2671 &lt;= 4, "Neutral", T2671 &gt; 4, "Satisfied" )</f>
        <v>Neutral</v>
      </c>
      <c r="AG2671" t="str" cm="1">
        <f t="array" ref="AG2671">_xlfn.IFS(Q2671 &lt; 3, "Needs Improvement", Q2671 &lt;= 4, "Good", Q2671 &gt; 4, "Excellent" )</f>
        <v>Excellent</v>
      </c>
      <c r="AH2671" t="str">
        <f t="shared" si="83"/>
        <v>Effective</v>
      </c>
    </row>
    <row r="2672" spans="1:34" x14ac:dyDescent="0.35">
      <c r="A2672">
        <v>3225</v>
      </c>
      <c r="B2672" s="1">
        <v>44354</v>
      </c>
      <c r="C2672" t="s">
        <v>28</v>
      </c>
      <c r="D2672" t="s">
        <v>44</v>
      </c>
      <c r="E2672" t="s">
        <v>30</v>
      </c>
      <c r="F2672" t="s">
        <v>31</v>
      </c>
      <c r="G2672" t="s">
        <v>56</v>
      </c>
      <c r="H2672" t="s">
        <v>46</v>
      </c>
      <c r="I2672" t="s">
        <v>34</v>
      </c>
      <c r="J2672" t="s">
        <v>65</v>
      </c>
      <c r="K2672" s="1">
        <v>28335</v>
      </c>
      <c r="L2672" t="s">
        <v>36</v>
      </c>
      <c r="M2672" t="s">
        <v>37</v>
      </c>
      <c r="N2672" t="s">
        <v>38</v>
      </c>
      <c r="O2672" t="s">
        <v>77</v>
      </c>
      <c r="P2672" t="s">
        <v>40</v>
      </c>
      <c r="Q2672">
        <v>3</v>
      </c>
      <c r="R2672" s="1">
        <v>44834</v>
      </c>
      <c r="S2672">
        <v>3</v>
      </c>
      <c r="T2672">
        <v>1</v>
      </c>
      <c r="U2672">
        <v>1</v>
      </c>
      <c r="V2672" s="1">
        <v>45133</v>
      </c>
      <c r="W2672" t="s">
        <v>92</v>
      </c>
      <c r="X2672" t="s">
        <v>42</v>
      </c>
      <c r="Y2672" t="s">
        <v>63</v>
      </c>
      <c r="Z2672">
        <v>1</v>
      </c>
      <c r="AA2672">
        <v>374.1</v>
      </c>
      <c r="AB2672">
        <v>44</v>
      </c>
      <c r="AC2672" t="str" cm="1">
        <f t="array" ref="AC2672">_xlfn.IFS(AB2672 &lt;=29, "Young Adult", AB2672 &lt;=44, "Adult", AB2672 &lt;=59, "Middle Age", AB2672 &gt; 59, "Old")</f>
        <v>Adult</v>
      </c>
      <c r="AD2672">
        <f t="shared" ca="1" si="82"/>
        <v>5</v>
      </c>
      <c r="AE2672" t="str" cm="1">
        <f t="array" ref="AE2672">_xlfn.IFS(S2672 &lt; 3, "Low", S2672 &lt;= 4, "Medium", S2672 &gt; 4, "High")</f>
        <v>Medium</v>
      </c>
      <c r="AF2672" t="str" cm="1">
        <f t="array" ref="AF2672">_xlfn.IFS(T2672 &lt; 3, "Unsatisfied", T2672 &lt;= 4, "Neutral", T2672 &gt; 4, "Satisfied" )</f>
        <v>Unsatisfied</v>
      </c>
      <c r="AG2672" t="str" cm="1">
        <f t="array" ref="AG2672">_xlfn.IFS(Q2672 &lt; 3, "Needs Improvement", Q2672 &lt;= 4, "Good", Q2672 &gt; 4, "Excellent" )</f>
        <v>Good</v>
      </c>
      <c r="AH2672" t="str">
        <f t="shared" si="83"/>
        <v>Effective</v>
      </c>
    </row>
    <row r="2673" spans="1:34" x14ac:dyDescent="0.35">
      <c r="A2673">
        <v>3226</v>
      </c>
      <c r="B2673" s="1">
        <v>43485</v>
      </c>
      <c r="C2673" t="s">
        <v>28</v>
      </c>
      <c r="D2673" t="s">
        <v>87</v>
      </c>
      <c r="E2673" t="s">
        <v>30</v>
      </c>
      <c r="F2673" t="s">
        <v>31</v>
      </c>
      <c r="G2673" t="s">
        <v>56</v>
      </c>
      <c r="H2673" t="s">
        <v>55</v>
      </c>
      <c r="I2673" t="s">
        <v>34</v>
      </c>
      <c r="J2673" t="s">
        <v>75</v>
      </c>
      <c r="K2673" s="1">
        <v>32508</v>
      </c>
      <c r="L2673" t="s">
        <v>36</v>
      </c>
      <c r="M2673" t="s">
        <v>37</v>
      </c>
      <c r="N2673" t="s">
        <v>72</v>
      </c>
      <c r="O2673" t="s">
        <v>67</v>
      </c>
      <c r="P2673" t="s">
        <v>40</v>
      </c>
      <c r="Q2673">
        <v>4</v>
      </c>
      <c r="R2673" s="1">
        <v>44840</v>
      </c>
      <c r="S2673">
        <v>1</v>
      </c>
      <c r="T2673">
        <v>2</v>
      </c>
      <c r="U2673">
        <v>3</v>
      </c>
      <c r="V2673" s="1">
        <v>44986</v>
      </c>
      <c r="W2673" t="s">
        <v>41</v>
      </c>
      <c r="X2673" t="s">
        <v>51</v>
      </c>
      <c r="Y2673" t="s">
        <v>52</v>
      </c>
      <c r="Z2673">
        <v>2</v>
      </c>
      <c r="AA2673">
        <v>471.42</v>
      </c>
      <c r="AB2673">
        <v>31</v>
      </c>
      <c r="AC2673" t="str" cm="1">
        <f t="array" ref="AC2673">_xlfn.IFS(AB2673 &lt;=29, "Young Adult", AB2673 &lt;=44, "Adult", AB2673 &lt;=59, "Middle Age", AB2673 &gt; 59, "Old")</f>
        <v>Adult</v>
      </c>
      <c r="AD2673">
        <f t="shared" ca="1" si="82"/>
        <v>7</v>
      </c>
      <c r="AE2673" t="str" cm="1">
        <f t="array" ref="AE2673">_xlfn.IFS(S2673 &lt; 3, "Low", S2673 &lt;= 4, "Medium", S2673 &gt; 4, "High")</f>
        <v>Low</v>
      </c>
      <c r="AF2673" t="str" cm="1">
        <f t="array" ref="AF2673">_xlfn.IFS(T2673 &lt; 3, "Unsatisfied", T2673 &lt;= 4, "Neutral", T2673 &gt; 4, "Satisfied" )</f>
        <v>Unsatisfied</v>
      </c>
      <c r="AG2673" t="str" cm="1">
        <f t="array" ref="AG2673">_xlfn.IFS(Q2673 &lt; 3, "Needs Improvement", Q2673 &lt;= 4, "Good", Q2673 &gt; 4, "Excellent" )</f>
        <v>Good</v>
      </c>
      <c r="AH2673" t="str">
        <f t="shared" si="83"/>
        <v>Needs Improvement</v>
      </c>
    </row>
    <row r="2674" spans="1:34" x14ac:dyDescent="0.35">
      <c r="A2674">
        <v>3228</v>
      </c>
      <c r="B2674" s="1">
        <v>43612</v>
      </c>
      <c r="C2674" t="s">
        <v>28</v>
      </c>
      <c r="D2674" t="s">
        <v>94</v>
      </c>
      <c r="E2674" t="s">
        <v>108</v>
      </c>
      <c r="F2674" t="s">
        <v>55</v>
      </c>
      <c r="G2674" t="s">
        <v>32</v>
      </c>
      <c r="H2674" t="s">
        <v>33</v>
      </c>
      <c r="I2674" t="s">
        <v>34</v>
      </c>
      <c r="J2674" t="s">
        <v>70</v>
      </c>
      <c r="K2674" s="1">
        <v>16956</v>
      </c>
      <c r="L2674" t="s">
        <v>36</v>
      </c>
      <c r="M2674" t="s">
        <v>48</v>
      </c>
      <c r="N2674" t="s">
        <v>49</v>
      </c>
      <c r="O2674" t="s">
        <v>61</v>
      </c>
      <c r="P2674" t="s">
        <v>40</v>
      </c>
      <c r="Q2674">
        <v>2</v>
      </c>
      <c r="R2674" s="1">
        <v>44878</v>
      </c>
      <c r="S2674">
        <v>3</v>
      </c>
      <c r="T2674">
        <v>5</v>
      </c>
      <c r="U2674">
        <v>3</v>
      </c>
      <c r="V2674" s="1">
        <v>44782</v>
      </c>
      <c r="W2674" t="s">
        <v>50</v>
      </c>
      <c r="X2674" t="s">
        <v>51</v>
      </c>
      <c r="Y2674" t="s">
        <v>73</v>
      </c>
      <c r="Z2674">
        <v>3</v>
      </c>
      <c r="AA2674">
        <v>272.77</v>
      </c>
      <c r="AB2674">
        <v>73</v>
      </c>
      <c r="AC2674" t="str" cm="1">
        <f t="array" ref="AC2674">_xlfn.IFS(AB2674 &lt;=29, "Young Adult", AB2674 &lt;=44, "Adult", AB2674 &lt;=59, "Middle Age", AB2674 &gt; 59, "Old")</f>
        <v>Old</v>
      </c>
      <c r="AD2674">
        <f t="shared" ca="1" si="82"/>
        <v>7</v>
      </c>
      <c r="AE2674" t="str" cm="1">
        <f t="array" ref="AE2674">_xlfn.IFS(S2674 &lt; 3, "Low", S2674 &lt;= 4, "Medium", S2674 &gt; 4, "High")</f>
        <v>Medium</v>
      </c>
      <c r="AF2674" t="str" cm="1">
        <f t="array" ref="AF2674">_xlfn.IFS(T2674 &lt; 3, "Unsatisfied", T2674 &lt;= 4, "Neutral", T2674 &gt; 4, "Satisfied" )</f>
        <v>Satisfied</v>
      </c>
      <c r="AG2674" t="str" cm="1">
        <f t="array" ref="AG2674">_xlfn.IFS(Q2674 &lt; 3, "Needs Improvement", Q2674 &lt;= 4, "Good", Q2674 &gt; 4, "Excellent" )</f>
        <v>Needs Improvement</v>
      </c>
      <c r="AH2674" t="str">
        <f t="shared" si="83"/>
        <v>Needs Improvement</v>
      </c>
    </row>
    <row r="2675" spans="1:34" x14ac:dyDescent="0.35">
      <c r="A2675">
        <v>3229</v>
      </c>
      <c r="B2675" s="1">
        <v>44913</v>
      </c>
      <c r="C2675" t="s">
        <v>28</v>
      </c>
      <c r="D2675" t="s">
        <v>74</v>
      </c>
      <c r="E2675" t="s">
        <v>30</v>
      </c>
      <c r="F2675" t="s">
        <v>31</v>
      </c>
      <c r="G2675" t="s">
        <v>32</v>
      </c>
      <c r="H2675" t="s">
        <v>33</v>
      </c>
      <c r="I2675" t="s">
        <v>34</v>
      </c>
      <c r="J2675" t="s">
        <v>79</v>
      </c>
      <c r="K2675" s="1">
        <v>16789</v>
      </c>
      <c r="L2675" t="s">
        <v>36</v>
      </c>
      <c r="M2675" t="s">
        <v>48</v>
      </c>
      <c r="N2675" t="s">
        <v>60</v>
      </c>
      <c r="O2675" t="s">
        <v>39</v>
      </c>
      <c r="P2675" t="s">
        <v>40</v>
      </c>
      <c r="Q2675">
        <v>1</v>
      </c>
      <c r="R2675" s="1">
        <v>44833</v>
      </c>
      <c r="S2675">
        <v>4</v>
      </c>
      <c r="T2675">
        <v>3</v>
      </c>
      <c r="U2675">
        <v>4</v>
      </c>
      <c r="V2675" s="1">
        <v>44925</v>
      </c>
      <c r="W2675" t="s">
        <v>68</v>
      </c>
      <c r="X2675" t="s">
        <v>42</v>
      </c>
      <c r="Y2675" t="s">
        <v>52</v>
      </c>
      <c r="Z2675">
        <v>3</v>
      </c>
      <c r="AA2675">
        <v>757.48</v>
      </c>
      <c r="AB2675">
        <v>77</v>
      </c>
      <c r="AC2675" t="str" cm="1">
        <f t="array" ref="AC2675">_xlfn.IFS(AB2675 &lt;=29, "Young Adult", AB2675 &lt;=44, "Adult", AB2675 &lt;=59, "Middle Age", AB2675 &gt; 59, "Old")</f>
        <v>Old</v>
      </c>
      <c r="AD2675">
        <f t="shared" ca="1" si="82"/>
        <v>3</v>
      </c>
      <c r="AE2675" t="str" cm="1">
        <f t="array" ref="AE2675">_xlfn.IFS(S2675 &lt; 3, "Low", S2675 &lt;= 4, "Medium", S2675 &gt; 4, "High")</f>
        <v>Medium</v>
      </c>
      <c r="AF2675" t="str" cm="1">
        <f t="array" ref="AF2675">_xlfn.IFS(T2675 &lt; 3, "Unsatisfied", T2675 &lt;= 4, "Neutral", T2675 &gt; 4, "Satisfied" )</f>
        <v>Neutral</v>
      </c>
      <c r="AG2675" t="str" cm="1">
        <f t="array" ref="AG2675">_xlfn.IFS(Q2675 &lt; 3, "Needs Improvement", Q2675 &lt;= 4, "Good", Q2675 &gt; 4, "Excellent" )</f>
        <v>Needs Improvement</v>
      </c>
      <c r="AH2675" t="str">
        <f t="shared" si="83"/>
        <v>Needs Improvement</v>
      </c>
    </row>
    <row r="2676" spans="1:34" x14ac:dyDescent="0.35">
      <c r="A2676">
        <v>3231</v>
      </c>
      <c r="B2676" s="1">
        <v>44340</v>
      </c>
      <c r="C2676" t="s">
        <v>28</v>
      </c>
      <c r="D2676" t="s">
        <v>54</v>
      </c>
      <c r="E2676" t="s">
        <v>30</v>
      </c>
      <c r="F2676" t="s">
        <v>55</v>
      </c>
      <c r="G2676" t="s">
        <v>32</v>
      </c>
      <c r="H2676" t="s">
        <v>46</v>
      </c>
      <c r="I2676" t="s">
        <v>34</v>
      </c>
      <c r="J2676" t="s">
        <v>100</v>
      </c>
      <c r="K2676" s="1">
        <v>35564</v>
      </c>
      <c r="L2676" t="s">
        <v>36</v>
      </c>
      <c r="M2676" t="s">
        <v>37</v>
      </c>
      <c r="N2676" t="s">
        <v>38</v>
      </c>
      <c r="O2676" t="s">
        <v>77</v>
      </c>
      <c r="P2676" t="s">
        <v>78</v>
      </c>
      <c r="Q2676">
        <v>2</v>
      </c>
      <c r="R2676" s="1">
        <v>44906</v>
      </c>
      <c r="S2676">
        <v>5</v>
      </c>
      <c r="T2676">
        <v>3</v>
      </c>
      <c r="U2676">
        <v>3</v>
      </c>
      <c r="V2676" s="1">
        <v>44858</v>
      </c>
      <c r="W2676" t="s">
        <v>50</v>
      </c>
      <c r="X2676" t="s">
        <v>51</v>
      </c>
      <c r="Y2676" t="s">
        <v>43</v>
      </c>
      <c r="Z2676">
        <v>3</v>
      </c>
      <c r="AA2676">
        <v>668.59</v>
      </c>
      <c r="AB2676">
        <v>24</v>
      </c>
      <c r="AC2676" t="str" cm="1">
        <f t="array" ref="AC2676">_xlfn.IFS(AB2676 &lt;=29, "Young Adult", AB2676 &lt;=44, "Adult", AB2676 &lt;=59, "Middle Age", AB2676 &gt; 59, "Old")</f>
        <v>Young Adult</v>
      </c>
      <c r="AD2676">
        <f t="shared" ca="1" si="82"/>
        <v>5</v>
      </c>
      <c r="AE2676" t="str" cm="1">
        <f t="array" ref="AE2676">_xlfn.IFS(S2676 &lt; 3, "Low", S2676 &lt;= 4, "Medium", S2676 &gt; 4, "High")</f>
        <v>High</v>
      </c>
      <c r="AF2676" t="str" cm="1">
        <f t="array" ref="AF2676">_xlfn.IFS(T2676 &lt; 3, "Unsatisfied", T2676 &lt;= 4, "Neutral", T2676 &gt; 4, "Satisfied" )</f>
        <v>Neutral</v>
      </c>
      <c r="AG2676" t="str" cm="1">
        <f t="array" ref="AG2676">_xlfn.IFS(Q2676 &lt; 3, "Needs Improvement", Q2676 &lt;= 4, "Good", Q2676 &gt; 4, "Excellent" )</f>
        <v>Needs Improvement</v>
      </c>
      <c r="AH2676" t="str">
        <f t="shared" si="83"/>
        <v>Needs Improvement</v>
      </c>
    </row>
    <row r="2677" spans="1:34" x14ac:dyDescent="0.35">
      <c r="A2677">
        <v>3234</v>
      </c>
      <c r="B2677" s="1">
        <v>44431</v>
      </c>
      <c r="C2677" t="s">
        <v>28</v>
      </c>
      <c r="D2677" t="s">
        <v>85</v>
      </c>
      <c r="E2677" t="s">
        <v>30</v>
      </c>
      <c r="F2677" t="s">
        <v>46</v>
      </c>
      <c r="G2677" t="s">
        <v>56</v>
      </c>
      <c r="H2677" t="s">
        <v>33</v>
      </c>
      <c r="I2677" t="s">
        <v>34</v>
      </c>
      <c r="J2677" t="s">
        <v>65</v>
      </c>
      <c r="K2677" s="1">
        <v>21665</v>
      </c>
      <c r="L2677" t="s">
        <v>36</v>
      </c>
      <c r="M2677" t="s">
        <v>48</v>
      </c>
      <c r="N2677" t="s">
        <v>72</v>
      </c>
      <c r="O2677" t="s">
        <v>39</v>
      </c>
      <c r="P2677" t="s">
        <v>40</v>
      </c>
      <c r="Q2677">
        <v>3</v>
      </c>
      <c r="R2677" s="1">
        <v>45025</v>
      </c>
      <c r="S2677">
        <v>1</v>
      </c>
      <c r="T2677">
        <v>3</v>
      </c>
      <c r="U2677">
        <v>4</v>
      </c>
      <c r="V2677" s="1">
        <v>44868</v>
      </c>
      <c r="W2677" t="s">
        <v>41</v>
      </c>
      <c r="X2677" t="s">
        <v>42</v>
      </c>
      <c r="Y2677" t="s">
        <v>63</v>
      </c>
      <c r="Z2677">
        <v>3</v>
      </c>
      <c r="AA2677">
        <v>185.58</v>
      </c>
      <c r="AB2677">
        <v>62</v>
      </c>
      <c r="AC2677" t="str" cm="1">
        <f t="array" ref="AC2677">_xlfn.IFS(AB2677 &lt;=29, "Young Adult", AB2677 &lt;=44, "Adult", AB2677 &lt;=59, "Middle Age", AB2677 &gt; 59, "Old")</f>
        <v>Old</v>
      </c>
      <c r="AD2677">
        <f t="shared" ca="1" si="82"/>
        <v>4</v>
      </c>
      <c r="AE2677" t="str" cm="1">
        <f t="array" ref="AE2677">_xlfn.IFS(S2677 &lt; 3, "Low", S2677 &lt;= 4, "Medium", S2677 &gt; 4, "High")</f>
        <v>Low</v>
      </c>
      <c r="AF2677" t="str" cm="1">
        <f t="array" ref="AF2677">_xlfn.IFS(T2677 &lt; 3, "Unsatisfied", T2677 &lt;= 4, "Neutral", T2677 &gt; 4, "Satisfied" )</f>
        <v>Neutral</v>
      </c>
      <c r="AG2677" t="str" cm="1">
        <f t="array" ref="AG2677">_xlfn.IFS(Q2677 &lt; 3, "Needs Improvement", Q2677 &lt;= 4, "Good", Q2677 &gt; 4, "Excellent" )</f>
        <v>Good</v>
      </c>
      <c r="AH2677" t="str">
        <f t="shared" si="83"/>
        <v>Effective</v>
      </c>
    </row>
    <row r="2678" spans="1:34" x14ac:dyDescent="0.35">
      <c r="A2678">
        <v>3235</v>
      </c>
      <c r="B2678" s="1">
        <v>44553</v>
      </c>
      <c r="C2678" t="s">
        <v>28</v>
      </c>
      <c r="D2678" t="s">
        <v>44</v>
      </c>
      <c r="E2678" t="s">
        <v>30</v>
      </c>
      <c r="F2678" t="s">
        <v>31</v>
      </c>
      <c r="G2678" t="s">
        <v>32</v>
      </c>
      <c r="H2678" t="s">
        <v>33</v>
      </c>
      <c r="I2678" t="s">
        <v>34</v>
      </c>
      <c r="J2678" t="s">
        <v>79</v>
      </c>
      <c r="K2678" s="1">
        <v>23224</v>
      </c>
      <c r="L2678" t="s">
        <v>36</v>
      </c>
      <c r="M2678" t="s">
        <v>48</v>
      </c>
      <c r="N2678" t="s">
        <v>49</v>
      </c>
      <c r="O2678" t="s">
        <v>67</v>
      </c>
      <c r="P2678" t="s">
        <v>40</v>
      </c>
      <c r="Q2678">
        <v>2</v>
      </c>
      <c r="R2678" s="1">
        <v>44856</v>
      </c>
      <c r="S2678">
        <v>3</v>
      </c>
      <c r="T2678">
        <v>4</v>
      </c>
      <c r="U2678">
        <v>1</v>
      </c>
      <c r="V2678" s="1">
        <v>44965</v>
      </c>
      <c r="W2678" t="s">
        <v>62</v>
      </c>
      <c r="X2678" t="s">
        <v>42</v>
      </c>
      <c r="Y2678" t="s">
        <v>43</v>
      </c>
      <c r="Z2678">
        <v>3</v>
      </c>
      <c r="AA2678">
        <v>667.23</v>
      </c>
      <c r="AB2678">
        <v>58</v>
      </c>
      <c r="AC2678" t="str" cm="1">
        <f t="array" ref="AC2678">_xlfn.IFS(AB2678 &lt;=29, "Young Adult", AB2678 &lt;=44, "Adult", AB2678 &lt;=59, "Middle Age", AB2678 &gt; 59, "Old")</f>
        <v>Middle Age</v>
      </c>
      <c r="AD2678">
        <f t="shared" ca="1" si="82"/>
        <v>4</v>
      </c>
      <c r="AE2678" t="str" cm="1">
        <f t="array" ref="AE2678">_xlfn.IFS(S2678 &lt; 3, "Low", S2678 &lt;= 4, "Medium", S2678 &gt; 4, "High")</f>
        <v>Medium</v>
      </c>
      <c r="AF2678" t="str" cm="1">
        <f t="array" ref="AF2678">_xlfn.IFS(T2678 &lt; 3, "Unsatisfied", T2678 &lt;= 4, "Neutral", T2678 &gt; 4, "Satisfied" )</f>
        <v>Neutral</v>
      </c>
      <c r="AG2678" t="str" cm="1">
        <f t="array" ref="AG2678">_xlfn.IFS(Q2678 &lt; 3, "Needs Improvement", Q2678 &lt;= 4, "Good", Q2678 &gt; 4, "Excellent" )</f>
        <v>Needs Improvement</v>
      </c>
      <c r="AH2678" t="str">
        <f t="shared" si="83"/>
        <v>Needs Improvement</v>
      </c>
    </row>
    <row r="2679" spans="1:34" x14ac:dyDescent="0.35">
      <c r="A2679">
        <v>3236</v>
      </c>
      <c r="B2679" s="1">
        <v>44585</v>
      </c>
      <c r="C2679" t="s">
        <v>106</v>
      </c>
      <c r="D2679" t="s">
        <v>81</v>
      </c>
      <c r="E2679" t="s">
        <v>30</v>
      </c>
      <c r="F2679" t="s">
        <v>31</v>
      </c>
      <c r="G2679" t="s">
        <v>32</v>
      </c>
      <c r="H2679" t="s">
        <v>55</v>
      </c>
      <c r="I2679" t="s">
        <v>34</v>
      </c>
      <c r="J2679" t="s">
        <v>104</v>
      </c>
      <c r="K2679" s="1">
        <v>29010</v>
      </c>
      <c r="L2679" t="s">
        <v>36</v>
      </c>
      <c r="M2679" t="s">
        <v>37</v>
      </c>
      <c r="N2679" t="s">
        <v>84</v>
      </c>
      <c r="O2679" t="s">
        <v>67</v>
      </c>
      <c r="P2679" t="s">
        <v>40</v>
      </c>
      <c r="Q2679">
        <v>5</v>
      </c>
      <c r="R2679" s="1">
        <v>45044</v>
      </c>
      <c r="S2679">
        <v>2</v>
      </c>
      <c r="T2679">
        <v>4</v>
      </c>
      <c r="U2679">
        <v>1</v>
      </c>
      <c r="V2679" s="1">
        <v>44912</v>
      </c>
      <c r="W2679" t="s">
        <v>92</v>
      </c>
      <c r="X2679" t="s">
        <v>42</v>
      </c>
      <c r="Y2679" t="s">
        <v>63</v>
      </c>
      <c r="Z2679">
        <v>5</v>
      </c>
      <c r="AA2679">
        <v>209.99</v>
      </c>
      <c r="AB2679">
        <v>43</v>
      </c>
      <c r="AC2679" t="str" cm="1">
        <f t="array" ref="AC2679">_xlfn.IFS(AB2679 &lt;=29, "Young Adult", AB2679 &lt;=44, "Adult", AB2679 &lt;=59, "Middle Age", AB2679 &gt; 59, "Old")</f>
        <v>Adult</v>
      </c>
      <c r="AD2679">
        <f t="shared" ca="1" si="82"/>
        <v>4</v>
      </c>
      <c r="AE2679" t="str" cm="1">
        <f t="array" ref="AE2679">_xlfn.IFS(S2679 &lt; 3, "Low", S2679 &lt;= 4, "Medium", S2679 &gt; 4, "High")</f>
        <v>Low</v>
      </c>
      <c r="AF2679" t="str" cm="1">
        <f t="array" ref="AF2679">_xlfn.IFS(T2679 &lt; 3, "Unsatisfied", T2679 &lt;= 4, "Neutral", T2679 &gt; 4, "Satisfied" )</f>
        <v>Neutral</v>
      </c>
      <c r="AG2679" t="str" cm="1">
        <f t="array" ref="AG2679">_xlfn.IFS(Q2679 &lt; 3, "Needs Improvement", Q2679 &lt;= 4, "Good", Q2679 &gt; 4, "Excellent" )</f>
        <v>Excellent</v>
      </c>
      <c r="AH2679" t="str">
        <f t="shared" si="83"/>
        <v>Effective</v>
      </c>
    </row>
    <row r="2680" spans="1:34" x14ac:dyDescent="0.35">
      <c r="A2680">
        <v>3237</v>
      </c>
      <c r="B2680" s="1">
        <v>44886</v>
      </c>
      <c r="C2680" t="s">
        <v>106</v>
      </c>
      <c r="D2680" t="s">
        <v>54</v>
      </c>
      <c r="E2680" t="s">
        <v>30</v>
      </c>
      <c r="F2680" t="s">
        <v>31</v>
      </c>
      <c r="G2680" t="s">
        <v>56</v>
      </c>
      <c r="H2680" t="s">
        <v>33</v>
      </c>
      <c r="I2680" t="s">
        <v>34</v>
      </c>
      <c r="J2680" t="s">
        <v>75</v>
      </c>
      <c r="K2680" s="1">
        <v>32119</v>
      </c>
      <c r="L2680" t="s">
        <v>36</v>
      </c>
      <c r="M2680" t="s">
        <v>48</v>
      </c>
      <c r="N2680" t="s">
        <v>38</v>
      </c>
      <c r="O2680" t="s">
        <v>67</v>
      </c>
      <c r="P2680" t="s">
        <v>40</v>
      </c>
      <c r="Q2680">
        <v>4</v>
      </c>
      <c r="R2680" s="1">
        <v>44967</v>
      </c>
      <c r="S2680">
        <v>5</v>
      </c>
      <c r="T2680">
        <v>1</v>
      </c>
      <c r="U2680">
        <v>2</v>
      </c>
      <c r="V2680" s="1">
        <v>45089</v>
      </c>
      <c r="W2680" t="s">
        <v>41</v>
      </c>
      <c r="X2680" t="s">
        <v>42</v>
      </c>
      <c r="Y2680" t="s">
        <v>43</v>
      </c>
      <c r="Z2680">
        <v>5</v>
      </c>
      <c r="AA2680">
        <v>114.81</v>
      </c>
      <c r="AB2680">
        <v>35</v>
      </c>
      <c r="AC2680" t="str" cm="1">
        <f t="array" ref="AC2680">_xlfn.IFS(AB2680 &lt;=29, "Young Adult", AB2680 &lt;=44, "Adult", AB2680 &lt;=59, "Middle Age", AB2680 &gt; 59, "Old")</f>
        <v>Adult</v>
      </c>
      <c r="AD2680">
        <f t="shared" ca="1" si="82"/>
        <v>3</v>
      </c>
      <c r="AE2680" t="str" cm="1">
        <f t="array" ref="AE2680">_xlfn.IFS(S2680 &lt; 3, "Low", S2680 &lt;= 4, "Medium", S2680 &gt; 4, "High")</f>
        <v>High</v>
      </c>
      <c r="AF2680" t="str" cm="1">
        <f t="array" ref="AF2680">_xlfn.IFS(T2680 &lt; 3, "Unsatisfied", T2680 &lt;= 4, "Neutral", T2680 &gt; 4, "Satisfied" )</f>
        <v>Unsatisfied</v>
      </c>
      <c r="AG2680" t="str" cm="1">
        <f t="array" ref="AG2680">_xlfn.IFS(Q2680 &lt; 3, "Needs Improvement", Q2680 &lt;= 4, "Good", Q2680 &gt; 4, "Excellent" )</f>
        <v>Good</v>
      </c>
      <c r="AH2680" t="str">
        <f t="shared" si="83"/>
        <v>Needs Improvement</v>
      </c>
    </row>
    <row r="2681" spans="1:34" x14ac:dyDescent="0.35">
      <c r="A2681">
        <v>3238</v>
      </c>
      <c r="B2681" s="1">
        <v>43438</v>
      </c>
      <c r="C2681" t="s">
        <v>106</v>
      </c>
      <c r="D2681" t="s">
        <v>94</v>
      </c>
      <c r="E2681" t="s">
        <v>108</v>
      </c>
      <c r="F2681" t="s">
        <v>31</v>
      </c>
      <c r="G2681" t="s">
        <v>45</v>
      </c>
      <c r="H2681" t="s">
        <v>46</v>
      </c>
      <c r="I2681" t="s">
        <v>34</v>
      </c>
      <c r="J2681" t="s">
        <v>101</v>
      </c>
      <c r="K2681" s="1">
        <v>36773</v>
      </c>
      <c r="L2681" t="s">
        <v>36</v>
      </c>
      <c r="M2681" t="s">
        <v>48</v>
      </c>
      <c r="N2681" t="s">
        <v>60</v>
      </c>
      <c r="O2681" t="s">
        <v>77</v>
      </c>
      <c r="P2681" t="s">
        <v>40</v>
      </c>
      <c r="Q2681">
        <v>4</v>
      </c>
      <c r="R2681" s="1">
        <v>45021</v>
      </c>
      <c r="S2681">
        <v>5</v>
      </c>
      <c r="T2681">
        <v>3</v>
      </c>
      <c r="U2681">
        <v>5</v>
      </c>
      <c r="V2681" s="1">
        <v>44965</v>
      </c>
      <c r="W2681" t="s">
        <v>62</v>
      </c>
      <c r="X2681" t="s">
        <v>51</v>
      </c>
      <c r="Y2681" t="s">
        <v>52</v>
      </c>
      <c r="Z2681">
        <v>2</v>
      </c>
      <c r="AA2681">
        <v>964.12</v>
      </c>
      <c r="AB2681">
        <v>18</v>
      </c>
      <c r="AC2681" t="str" cm="1">
        <f t="array" ref="AC2681">_xlfn.IFS(AB2681 &lt;=29, "Young Adult", AB2681 &lt;=44, "Adult", AB2681 &lt;=59, "Middle Age", AB2681 &gt; 59, "Old")</f>
        <v>Young Adult</v>
      </c>
      <c r="AD2681">
        <f t="shared" ca="1" si="82"/>
        <v>7</v>
      </c>
      <c r="AE2681" t="str" cm="1">
        <f t="array" ref="AE2681">_xlfn.IFS(S2681 &lt; 3, "Low", S2681 &lt;= 4, "Medium", S2681 &gt; 4, "High")</f>
        <v>High</v>
      </c>
      <c r="AF2681" t="str" cm="1">
        <f t="array" ref="AF2681">_xlfn.IFS(T2681 &lt; 3, "Unsatisfied", T2681 &lt;= 4, "Neutral", T2681 &gt; 4, "Satisfied" )</f>
        <v>Neutral</v>
      </c>
      <c r="AG2681" t="str" cm="1">
        <f t="array" ref="AG2681">_xlfn.IFS(Q2681 &lt; 3, "Needs Improvement", Q2681 &lt;= 4, "Good", Q2681 &gt; 4, "Excellent" )</f>
        <v>Good</v>
      </c>
      <c r="AH2681" t="str">
        <f t="shared" si="83"/>
        <v>Needs Improvement</v>
      </c>
    </row>
    <row r="2682" spans="1:34" x14ac:dyDescent="0.35">
      <c r="A2682">
        <v>3239</v>
      </c>
      <c r="B2682" s="1">
        <v>43618</v>
      </c>
      <c r="C2682" t="s">
        <v>106</v>
      </c>
      <c r="D2682" t="s">
        <v>85</v>
      </c>
      <c r="E2682" t="s">
        <v>30</v>
      </c>
      <c r="F2682" t="s">
        <v>46</v>
      </c>
      <c r="G2682" t="s">
        <v>32</v>
      </c>
      <c r="H2682" t="s">
        <v>33</v>
      </c>
      <c r="I2682" t="s">
        <v>34</v>
      </c>
      <c r="J2682" t="s">
        <v>70</v>
      </c>
      <c r="K2682" s="1">
        <v>33804</v>
      </c>
      <c r="L2682" t="s">
        <v>36</v>
      </c>
      <c r="M2682" t="s">
        <v>48</v>
      </c>
      <c r="N2682" t="s">
        <v>72</v>
      </c>
      <c r="O2682" t="s">
        <v>61</v>
      </c>
      <c r="P2682" t="s">
        <v>40</v>
      </c>
      <c r="Q2682">
        <v>3</v>
      </c>
      <c r="R2682" s="1">
        <v>45090</v>
      </c>
      <c r="S2682">
        <v>5</v>
      </c>
      <c r="T2682">
        <v>2</v>
      </c>
      <c r="U2682">
        <v>5</v>
      </c>
      <c r="V2682" s="1">
        <v>44849</v>
      </c>
      <c r="W2682" t="s">
        <v>41</v>
      </c>
      <c r="X2682" t="s">
        <v>51</v>
      </c>
      <c r="Y2682" t="s">
        <v>73</v>
      </c>
      <c r="Z2682">
        <v>1</v>
      </c>
      <c r="AA2682">
        <v>818.77</v>
      </c>
      <c r="AB2682">
        <v>27</v>
      </c>
      <c r="AC2682" t="str" cm="1">
        <f t="array" ref="AC2682">_xlfn.IFS(AB2682 &lt;=29, "Young Adult", AB2682 &lt;=44, "Adult", AB2682 &lt;=59, "Middle Age", AB2682 &gt; 59, "Old")</f>
        <v>Young Adult</v>
      </c>
      <c r="AD2682">
        <f t="shared" ca="1" si="82"/>
        <v>7</v>
      </c>
      <c r="AE2682" t="str" cm="1">
        <f t="array" ref="AE2682">_xlfn.IFS(S2682 &lt; 3, "Low", S2682 &lt;= 4, "Medium", S2682 &gt; 4, "High")</f>
        <v>High</v>
      </c>
      <c r="AF2682" t="str" cm="1">
        <f t="array" ref="AF2682">_xlfn.IFS(T2682 &lt; 3, "Unsatisfied", T2682 &lt;= 4, "Neutral", T2682 &gt; 4, "Satisfied" )</f>
        <v>Unsatisfied</v>
      </c>
      <c r="AG2682" t="str" cm="1">
        <f t="array" ref="AG2682">_xlfn.IFS(Q2682 &lt; 3, "Needs Improvement", Q2682 &lt;= 4, "Good", Q2682 &gt; 4, "Excellent" )</f>
        <v>Good</v>
      </c>
      <c r="AH2682" t="str">
        <f t="shared" si="83"/>
        <v>Needs Improvement</v>
      </c>
    </row>
    <row r="2683" spans="1:34" x14ac:dyDescent="0.35">
      <c r="A2683">
        <v>3240</v>
      </c>
      <c r="B2683" s="1">
        <v>43324</v>
      </c>
      <c r="C2683" t="s">
        <v>106</v>
      </c>
      <c r="D2683" t="s">
        <v>64</v>
      </c>
      <c r="E2683" t="s">
        <v>108</v>
      </c>
      <c r="F2683" t="s">
        <v>55</v>
      </c>
      <c r="G2683" t="s">
        <v>32</v>
      </c>
      <c r="H2683" t="s">
        <v>33</v>
      </c>
      <c r="I2683" t="s">
        <v>34</v>
      </c>
      <c r="J2683" t="s">
        <v>100</v>
      </c>
      <c r="K2683" s="1">
        <v>29285</v>
      </c>
      <c r="L2683" t="s">
        <v>36</v>
      </c>
      <c r="M2683" t="s">
        <v>37</v>
      </c>
      <c r="N2683" t="s">
        <v>84</v>
      </c>
      <c r="O2683" t="s">
        <v>67</v>
      </c>
      <c r="P2683" t="s">
        <v>40</v>
      </c>
      <c r="Q2683">
        <v>2</v>
      </c>
      <c r="R2683" s="1">
        <v>44795</v>
      </c>
      <c r="S2683">
        <v>2</v>
      </c>
      <c r="T2683">
        <v>5</v>
      </c>
      <c r="U2683">
        <v>4</v>
      </c>
      <c r="V2683" s="1">
        <v>44849</v>
      </c>
      <c r="W2683" t="s">
        <v>62</v>
      </c>
      <c r="X2683" t="s">
        <v>51</v>
      </c>
      <c r="Y2683" t="s">
        <v>73</v>
      </c>
      <c r="Z2683">
        <v>3</v>
      </c>
      <c r="AA2683">
        <v>801.31</v>
      </c>
      <c r="AB2683">
        <v>38</v>
      </c>
      <c r="AC2683" t="str" cm="1">
        <f t="array" ref="AC2683">_xlfn.IFS(AB2683 &lt;=29, "Young Adult", AB2683 &lt;=44, "Adult", AB2683 &lt;=59, "Middle Age", AB2683 &gt; 59, "Old")</f>
        <v>Adult</v>
      </c>
      <c r="AD2683">
        <f t="shared" ca="1" si="82"/>
        <v>7</v>
      </c>
      <c r="AE2683" t="str" cm="1">
        <f t="array" ref="AE2683">_xlfn.IFS(S2683 &lt; 3, "Low", S2683 &lt;= 4, "Medium", S2683 &gt; 4, "High")</f>
        <v>Low</v>
      </c>
      <c r="AF2683" t="str" cm="1">
        <f t="array" ref="AF2683">_xlfn.IFS(T2683 &lt; 3, "Unsatisfied", T2683 &lt;= 4, "Neutral", T2683 &gt; 4, "Satisfied" )</f>
        <v>Satisfied</v>
      </c>
      <c r="AG2683" t="str" cm="1">
        <f t="array" ref="AG2683">_xlfn.IFS(Q2683 &lt; 3, "Needs Improvement", Q2683 &lt;= 4, "Good", Q2683 &gt; 4, "Excellent" )</f>
        <v>Needs Improvement</v>
      </c>
      <c r="AH2683" t="str">
        <f t="shared" si="83"/>
        <v>Needs Improvement</v>
      </c>
    </row>
    <row r="2684" spans="1:34" x14ac:dyDescent="0.35">
      <c r="A2684">
        <v>3241</v>
      </c>
      <c r="B2684" s="1">
        <v>44696</v>
      </c>
      <c r="C2684" t="s">
        <v>106</v>
      </c>
      <c r="D2684" t="s">
        <v>74</v>
      </c>
      <c r="E2684" t="s">
        <v>30</v>
      </c>
      <c r="F2684" t="s">
        <v>46</v>
      </c>
      <c r="G2684" t="s">
        <v>56</v>
      </c>
      <c r="H2684" t="s">
        <v>55</v>
      </c>
      <c r="I2684" t="s">
        <v>34</v>
      </c>
      <c r="J2684" t="s">
        <v>58</v>
      </c>
      <c r="K2684" s="1">
        <v>17512</v>
      </c>
      <c r="L2684" t="s">
        <v>36</v>
      </c>
      <c r="M2684" t="s">
        <v>37</v>
      </c>
      <c r="N2684" t="s">
        <v>38</v>
      </c>
      <c r="O2684" t="s">
        <v>77</v>
      </c>
      <c r="P2684" t="s">
        <v>40</v>
      </c>
      <c r="Q2684">
        <v>1</v>
      </c>
      <c r="R2684" s="1">
        <v>45080</v>
      </c>
      <c r="S2684">
        <v>1</v>
      </c>
      <c r="T2684">
        <v>5</v>
      </c>
      <c r="U2684">
        <v>3</v>
      </c>
      <c r="V2684" s="1">
        <v>44848</v>
      </c>
      <c r="W2684" t="s">
        <v>92</v>
      </c>
      <c r="X2684" t="s">
        <v>42</v>
      </c>
      <c r="Y2684" t="s">
        <v>63</v>
      </c>
      <c r="Z2684">
        <v>5</v>
      </c>
      <c r="AA2684">
        <v>674.84</v>
      </c>
      <c r="AB2684">
        <v>75</v>
      </c>
      <c r="AC2684" t="str" cm="1">
        <f t="array" ref="AC2684">_xlfn.IFS(AB2684 &lt;=29, "Young Adult", AB2684 &lt;=44, "Adult", AB2684 &lt;=59, "Middle Age", AB2684 &gt; 59, "Old")</f>
        <v>Old</v>
      </c>
      <c r="AD2684">
        <f t="shared" ca="1" si="82"/>
        <v>4</v>
      </c>
      <c r="AE2684" t="str" cm="1">
        <f t="array" ref="AE2684">_xlfn.IFS(S2684 &lt; 3, "Low", S2684 &lt;= 4, "Medium", S2684 &gt; 4, "High")</f>
        <v>Low</v>
      </c>
      <c r="AF2684" t="str" cm="1">
        <f t="array" ref="AF2684">_xlfn.IFS(T2684 &lt; 3, "Unsatisfied", T2684 &lt;= 4, "Neutral", T2684 &gt; 4, "Satisfied" )</f>
        <v>Satisfied</v>
      </c>
      <c r="AG2684" t="str" cm="1">
        <f t="array" ref="AG2684">_xlfn.IFS(Q2684 &lt; 3, "Needs Improvement", Q2684 &lt;= 4, "Good", Q2684 &gt; 4, "Excellent" )</f>
        <v>Needs Improvement</v>
      </c>
      <c r="AH2684" t="str">
        <f t="shared" si="83"/>
        <v>Needs Improvement</v>
      </c>
    </row>
    <row r="2685" spans="1:34" x14ac:dyDescent="0.35">
      <c r="A2685">
        <v>3242</v>
      </c>
      <c r="B2685" s="1">
        <v>44523</v>
      </c>
      <c r="C2685" t="s">
        <v>28</v>
      </c>
      <c r="D2685" t="s">
        <v>81</v>
      </c>
      <c r="E2685" t="s">
        <v>108</v>
      </c>
      <c r="F2685" t="s">
        <v>31</v>
      </c>
      <c r="G2685" t="s">
        <v>32</v>
      </c>
      <c r="H2685" t="s">
        <v>55</v>
      </c>
      <c r="I2685" t="s">
        <v>34</v>
      </c>
      <c r="J2685" t="s">
        <v>47</v>
      </c>
      <c r="K2685" s="1">
        <v>20192</v>
      </c>
      <c r="L2685" t="s">
        <v>36</v>
      </c>
      <c r="M2685" t="s">
        <v>48</v>
      </c>
      <c r="N2685" t="s">
        <v>49</v>
      </c>
      <c r="O2685" t="s">
        <v>61</v>
      </c>
      <c r="P2685" t="s">
        <v>40</v>
      </c>
      <c r="Q2685">
        <v>3</v>
      </c>
      <c r="R2685" s="1">
        <v>45086</v>
      </c>
      <c r="S2685">
        <v>3</v>
      </c>
      <c r="T2685">
        <v>3</v>
      </c>
      <c r="U2685">
        <v>1</v>
      </c>
      <c r="V2685" s="1">
        <v>44859</v>
      </c>
      <c r="W2685" t="s">
        <v>92</v>
      </c>
      <c r="X2685" t="s">
        <v>42</v>
      </c>
      <c r="Y2685" t="s">
        <v>52</v>
      </c>
      <c r="Z2685">
        <v>2</v>
      </c>
      <c r="AA2685">
        <v>364.55</v>
      </c>
      <c r="AB2685">
        <v>66</v>
      </c>
      <c r="AC2685" t="str" cm="1">
        <f t="array" ref="AC2685">_xlfn.IFS(AB2685 &lt;=29, "Young Adult", AB2685 &lt;=44, "Adult", AB2685 &lt;=59, "Middle Age", AB2685 &gt; 59, "Old")</f>
        <v>Old</v>
      </c>
      <c r="AD2685">
        <f t="shared" ca="1" si="82"/>
        <v>4</v>
      </c>
      <c r="AE2685" t="str" cm="1">
        <f t="array" ref="AE2685">_xlfn.IFS(S2685 &lt; 3, "Low", S2685 &lt;= 4, "Medium", S2685 &gt; 4, "High")</f>
        <v>Medium</v>
      </c>
      <c r="AF2685" t="str" cm="1">
        <f t="array" ref="AF2685">_xlfn.IFS(T2685 &lt; 3, "Unsatisfied", T2685 &lt;= 4, "Neutral", T2685 &gt; 4, "Satisfied" )</f>
        <v>Neutral</v>
      </c>
      <c r="AG2685" t="str" cm="1">
        <f t="array" ref="AG2685">_xlfn.IFS(Q2685 &lt; 3, "Needs Improvement", Q2685 &lt;= 4, "Good", Q2685 &gt; 4, "Excellent" )</f>
        <v>Good</v>
      </c>
      <c r="AH2685" t="str">
        <f t="shared" si="83"/>
        <v>Needs Improvement</v>
      </c>
    </row>
    <row r="2686" spans="1:34" x14ac:dyDescent="0.35">
      <c r="A2686">
        <v>3243</v>
      </c>
      <c r="B2686" s="1">
        <v>44178</v>
      </c>
      <c r="C2686" t="s">
        <v>28</v>
      </c>
      <c r="D2686" t="s">
        <v>54</v>
      </c>
      <c r="E2686" t="s">
        <v>30</v>
      </c>
      <c r="F2686" t="s">
        <v>55</v>
      </c>
      <c r="G2686" t="s">
        <v>32</v>
      </c>
      <c r="H2686" t="s">
        <v>55</v>
      </c>
      <c r="I2686" t="s">
        <v>34</v>
      </c>
      <c r="J2686" t="s">
        <v>89</v>
      </c>
      <c r="K2686" s="1">
        <v>20128</v>
      </c>
      <c r="L2686" t="s">
        <v>36</v>
      </c>
      <c r="M2686" t="s">
        <v>48</v>
      </c>
      <c r="N2686" t="s">
        <v>49</v>
      </c>
      <c r="O2686" t="s">
        <v>67</v>
      </c>
      <c r="P2686" t="s">
        <v>40</v>
      </c>
      <c r="Q2686">
        <v>2</v>
      </c>
      <c r="R2686" s="1">
        <v>44890</v>
      </c>
      <c r="S2686">
        <v>2</v>
      </c>
      <c r="T2686">
        <v>3</v>
      </c>
      <c r="U2686">
        <v>1</v>
      </c>
      <c r="V2686" s="1">
        <v>44824</v>
      </c>
      <c r="W2686" t="s">
        <v>68</v>
      </c>
      <c r="X2686" t="s">
        <v>42</v>
      </c>
      <c r="Y2686" t="s">
        <v>63</v>
      </c>
      <c r="Z2686">
        <v>1</v>
      </c>
      <c r="AA2686">
        <v>174.03</v>
      </c>
      <c r="AB2686">
        <v>65</v>
      </c>
      <c r="AC2686" t="str" cm="1">
        <f t="array" ref="AC2686">_xlfn.IFS(AB2686 &lt;=29, "Young Adult", AB2686 &lt;=44, "Adult", AB2686 &lt;=59, "Middle Age", AB2686 &gt; 59, "Old")</f>
        <v>Old</v>
      </c>
      <c r="AD2686">
        <f t="shared" ca="1" si="82"/>
        <v>5</v>
      </c>
      <c r="AE2686" t="str" cm="1">
        <f t="array" ref="AE2686">_xlfn.IFS(S2686 &lt; 3, "Low", S2686 &lt;= 4, "Medium", S2686 &gt; 4, "High")</f>
        <v>Low</v>
      </c>
      <c r="AF2686" t="str" cm="1">
        <f t="array" ref="AF2686">_xlfn.IFS(T2686 &lt; 3, "Unsatisfied", T2686 &lt;= 4, "Neutral", T2686 &gt; 4, "Satisfied" )</f>
        <v>Neutral</v>
      </c>
      <c r="AG2686" t="str" cm="1">
        <f t="array" ref="AG2686">_xlfn.IFS(Q2686 &lt; 3, "Needs Improvement", Q2686 &lt;= 4, "Good", Q2686 &gt; 4, "Excellent" )</f>
        <v>Needs Improvement</v>
      </c>
      <c r="AH2686" t="str">
        <f t="shared" si="83"/>
        <v>Needs Improvement</v>
      </c>
    </row>
    <row r="2687" spans="1:34" x14ac:dyDescent="0.35">
      <c r="A2687">
        <v>3244</v>
      </c>
      <c r="B2687" s="1">
        <v>44405</v>
      </c>
      <c r="C2687" t="s">
        <v>28</v>
      </c>
      <c r="D2687" t="s">
        <v>69</v>
      </c>
      <c r="E2687" t="s">
        <v>30</v>
      </c>
      <c r="F2687" t="s">
        <v>46</v>
      </c>
      <c r="G2687" t="s">
        <v>32</v>
      </c>
      <c r="H2687" t="s">
        <v>33</v>
      </c>
      <c r="I2687" t="s">
        <v>34</v>
      </c>
      <c r="J2687" t="s">
        <v>100</v>
      </c>
      <c r="K2687" s="1">
        <v>17884</v>
      </c>
      <c r="L2687" t="s">
        <v>36</v>
      </c>
      <c r="M2687" t="s">
        <v>37</v>
      </c>
      <c r="N2687" t="s">
        <v>72</v>
      </c>
      <c r="O2687" t="s">
        <v>77</v>
      </c>
      <c r="P2687" t="s">
        <v>40</v>
      </c>
      <c r="Q2687">
        <v>2</v>
      </c>
      <c r="R2687" s="1">
        <v>45010</v>
      </c>
      <c r="S2687">
        <v>2</v>
      </c>
      <c r="T2687">
        <v>1</v>
      </c>
      <c r="U2687">
        <v>1</v>
      </c>
      <c r="V2687" s="1">
        <v>44896</v>
      </c>
      <c r="W2687" t="s">
        <v>92</v>
      </c>
      <c r="X2687" t="s">
        <v>42</v>
      </c>
      <c r="Y2687" t="s">
        <v>43</v>
      </c>
      <c r="Z2687">
        <v>4</v>
      </c>
      <c r="AA2687">
        <v>816.37</v>
      </c>
      <c r="AB2687">
        <v>73</v>
      </c>
      <c r="AC2687" t="str" cm="1">
        <f t="array" ref="AC2687">_xlfn.IFS(AB2687 &lt;=29, "Young Adult", AB2687 &lt;=44, "Adult", AB2687 &lt;=59, "Middle Age", AB2687 &gt; 59, "Old")</f>
        <v>Old</v>
      </c>
      <c r="AD2687">
        <f t="shared" ca="1" si="82"/>
        <v>4</v>
      </c>
      <c r="AE2687" t="str" cm="1">
        <f t="array" ref="AE2687">_xlfn.IFS(S2687 &lt; 3, "Low", S2687 &lt;= 4, "Medium", S2687 &gt; 4, "High")</f>
        <v>Low</v>
      </c>
      <c r="AF2687" t="str" cm="1">
        <f t="array" ref="AF2687">_xlfn.IFS(T2687 &lt; 3, "Unsatisfied", T2687 &lt;= 4, "Neutral", T2687 &gt; 4, "Satisfied" )</f>
        <v>Unsatisfied</v>
      </c>
      <c r="AG2687" t="str" cm="1">
        <f t="array" ref="AG2687">_xlfn.IFS(Q2687 &lt; 3, "Needs Improvement", Q2687 &lt;= 4, "Good", Q2687 &gt; 4, "Excellent" )</f>
        <v>Needs Improvement</v>
      </c>
      <c r="AH2687" t="str">
        <f t="shared" si="83"/>
        <v>Needs Improvement</v>
      </c>
    </row>
    <row r="2688" spans="1:34" x14ac:dyDescent="0.35">
      <c r="A2688">
        <v>3245</v>
      </c>
      <c r="B2688" s="1">
        <v>43623</v>
      </c>
      <c r="C2688" t="s">
        <v>28</v>
      </c>
      <c r="D2688" t="s">
        <v>29</v>
      </c>
      <c r="E2688" t="s">
        <v>108</v>
      </c>
      <c r="F2688" t="s">
        <v>55</v>
      </c>
      <c r="G2688" t="s">
        <v>45</v>
      </c>
      <c r="H2688" t="s">
        <v>55</v>
      </c>
      <c r="I2688" t="s">
        <v>34</v>
      </c>
      <c r="J2688" t="s">
        <v>70</v>
      </c>
      <c r="K2688" s="1">
        <v>17633</v>
      </c>
      <c r="L2688" t="s">
        <v>36</v>
      </c>
      <c r="M2688" t="s">
        <v>37</v>
      </c>
      <c r="N2688" t="s">
        <v>72</v>
      </c>
      <c r="O2688" t="s">
        <v>67</v>
      </c>
      <c r="P2688" t="s">
        <v>40</v>
      </c>
      <c r="Q2688">
        <v>1</v>
      </c>
      <c r="R2688" s="1">
        <v>44883</v>
      </c>
      <c r="S2688">
        <v>3</v>
      </c>
      <c r="T2688">
        <v>5</v>
      </c>
      <c r="U2688">
        <v>2</v>
      </c>
      <c r="V2688" s="1">
        <v>45045</v>
      </c>
      <c r="W2688" t="s">
        <v>62</v>
      </c>
      <c r="X2688" t="s">
        <v>51</v>
      </c>
      <c r="Y2688" t="s">
        <v>52</v>
      </c>
      <c r="Z2688">
        <v>1</v>
      </c>
      <c r="AA2688">
        <v>163.79</v>
      </c>
      <c r="AB2688">
        <v>71</v>
      </c>
      <c r="AC2688" t="str" cm="1">
        <f t="array" ref="AC2688">_xlfn.IFS(AB2688 &lt;=29, "Young Adult", AB2688 &lt;=44, "Adult", AB2688 &lt;=59, "Middle Age", AB2688 &gt; 59, "Old")</f>
        <v>Old</v>
      </c>
      <c r="AD2688">
        <f t="shared" ca="1" si="82"/>
        <v>7</v>
      </c>
      <c r="AE2688" t="str" cm="1">
        <f t="array" ref="AE2688">_xlfn.IFS(S2688 &lt; 3, "Low", S2688 &lt;= 4, "Medium", S2688 &gt; 4, "High")</f>
        <v>Medium</v>
      </c>
      <c r="AF2688" t="str" cm="1">
        <f t="array" ref="AF2688">_xlfn.IFS(T2688 &lt; 3, "Unsatisfied", T2688 &lt;= 4, "Neutral", T2688 &gt; 4, "Satisfied" )</f>
        <v>Satisfied</v>
      </c>
      <c r="AG2688" t="str" cm="1">
        <f t="array" ref="AG2688">_xlfn.IFS(Q2688 &lt; 3, "Needs Improvement", Q2688 &lt;= 4, "Good", Q2688 &gt; 4, "Excellent" )</f>
        <v>Needs Improvement</v>
      </c>
      <c r="AH2688" t="str">
        <f t="shared" si="83"/>
        <v>Needs Improvement</v>
      </c>
    </row>
    <row r="2689" spans="1:34" x14ac:dyDescent="0.35">
      <c r="A2689">
        <v>3246</v>
      </c>
      <c r="B2689" s="1">
        <v>43628</v>
      </c>
      <c r="C2689" t="s">
        <v>28</v>
      </c>
      <c r="D2689" t="s">
        <v>85</v>
      </c>
      <c r="E2689" t="s">
        <v>108</v>
      </c>
      <c r="F2689" t="s">
        <v>46</v>
      </c>
      <c r="G2689" t="s">
        <v>32</v>
      </c>
      <c r="H2689" t="s">
        <v>46</v>
      </c>
      <c r="I2689" t="s">
        <v>34</v>
      </c>
      <c r="J2689" t="s">
        <v>135</v>
      </c>
      <c r="K2689" s="1">
        <v>32248</v>
      </c>
      <c r="L2689" t="s">
        <v>36</v>
      </c>
      <c r="M2689" t="s">
        <v>37</v>
      </c>
      <c r="N2689" t="s">
        <v>38</v>
      </c>
      <c r="O2689" t="s">
        <v>67</v>
      </c>
      <c r="P2689" t="s">
        <v>40</v>
      </c>
      <c r="Q2689">
        <v>4</v>
      </c>
      <c r="R2689" s="1">
        <v>45049</v>
      </c>
      <c r="S2689">
        <v>1</v>
      </c>
      <c r="T2689">
        <v>1</v>
      </c>
      <c r="U2689">
        <v>4</v>
      </c>
      <c r="V2689" s="1">
        <v>44957</v>
      </c>
      <c r="W2689" t="s">
        <v>68</v>
      </c>
      <c r="X2689" t="s">
        <v>42</v>
      </c>
      <c r="Y2689" t="s">
        <v>43</v>
      </c>
      <c r="Z2689">
        <v>1</v>
      </c>
      <c r="AA2689">
        <v>325.19</v>
      </c>
      <c r="AB2689">
        <v>31</v>
      </c>
      <c r="AC2689" t="str" cm="1">
        <f t="array" ref="AC2689">_xlfn.IFS(AB2689 &lt;=29, "Young Adult", AB2689 &lt;=44, "Adult", AB2689 &lt;=59, "Middle Age", AB2689 &gt; 59, "Old")</f>
        <v>Adult</v>
      </c>
      <c r="AD2689">
        <f t="shared" ca="1" si="82"/>
        <v>7</v>
      </c>
      <c r="AE2689" t="str" cm="1">
        <f t="array" ref="AE2689">_xlfn.IFS(S2689 &lt; 3, "Low", S2689 &lt;= 4, "Medium", S2689 &gt; 4, "High")</f>
        <v>Low</v>
      </c>
      <c r="AF2689" t="str" cm="1">
        <f t="array" ref="AF2689">_xlfn.IFS(T2689 &lt; 3, "Unsatisfied", T2689 &lt;= 4, "Neutral", T2689 &gt; 4, "Satisfied" )</f>
        <v>Unsatisfied</v>
      </c>
      <c r="AG2689" t="str" cm="1">
        <f t="array" ref="AG2689">_xlfn.IFS(Q2689 &lt; 3, "Needs Improvement", Q2689 &lt;= 4, "Good", Q2689 &gt; 4, "Excellent" )</f>
        <v>Good</v>
      </c>
      <c r="AH2689" t="str">
        <f t="shared" si="83"/>
        <v>Needs Improvement</v>
      </c>
    </row>
    <row r="2690" spans="1:34" x14ac:dyDescent="0.35">
      <c r="A2690">
        <v>3247</v>
      </c>
      <c r="B2690" s="1">
        <v>45036</v>
      </c>
      <c r="C2690" t="s">
        <v>28</v>
      </c>
      <c r="D2690" t="s">
        <v>44</v>
      </c>
      <c r="E2690" t="s">
        <v>30</v>
      </c>
      <c r="F2690" t="s">
        <v>55</v>
      </c>
      <c r="G2690" t="s">
        <v>32</v>
      </c>
      <c r="H2690" t="s">
        <v>46</v>
      </c>
      <c r="I2690" t="s">
        <v>34</v>
      </c>
      <c r="J2690" t="s">
        <v>65</v>
      </c>
      <c r="K2690" s="1">
        <v>15905</v>
      </c>
      <c r="L2690" t="s">
        <v>36</v>
      </c>
      <c r="M2690" t="s">
        <v>37</v>
      </c>
      <c r="N2690" t="s">
        <v>72</v>
      </c>
      <c r="O2690" t="s">
        <v>61</v>
      </c>
      <c r="P2690" t="s">
        <v>40</v>
      </c>
      <c r="Q2690">
        <v>3</v>
      </c>
      <c r="R2690" s="1">
        <v>45103</v>
      </c>
      <c r="S2690">
        <v>2</v>
      </c>
      <c r="T2690">
        <v>5</v>
      </c>
      <c r="U2690">
        <v>4</v>
      </c>
      <c r="V2690" s="1">
        <v>44983</v>
      </c>
      <c r="W2690" t="s">
        <v>92</v>
      </c>
      <c r="X2690" t="s">
        <v>42</v>
      </c>
      <c r="Y2690" t="s">
        <v>63</v>
      </c>
      <c r="Z2690">
        <v>1</v>
      </c>
      <c r="AA2690">
        <v>834.12</v>
      </c>
      <c r="AB2690">
        <v>80</v>
      </c>
      <c r="AC2690" t="str" cm="1">
        <f t="array" ref="AC2690">_xlfn.IFS(AB2690 &lt;=29, "Young Adult", AB2690 &lt;=44, "Adult", AB2690 &lt;=59, "Middle Age", AB2690 &gt; 59, "Old")</f>
        <v>Old</v>
      </c>
      <c r="AD2690">
        <f t="shared" ca="1" si="82"/>
        <v>3</v>
      </c>
      <c r="AE2690" t="str" cm="1">
        <f t="array" ref="AE2690">_xlfn.IFS(S2690 &lt; 3, "Low", S2690 &lt;= 4, "Medium", S2690 &gt; 4, "High")</f>
        <v>Low</v>
      </c>
      <c r="AF2690" t="str" cm="1">
        <f t="array" ref="AF2690">_xlfn.IFS(T2690 &lt; 3, "Unsatisfied", T2690 &lt;= 4, "Neutral", T2690 &gt; 4, "Satisfied" )</f>
        <v>Satisfied</v>
      </c>
      <c r="AG2690" t="str" cm="1">
        <f t="array" ref="AG2690">_xlfn.IFS(Q2690 &lt; 3, "Needs Improvement", Q2690 &lt;= 4, "Good", Q2690 &gt; 4, "Excellent" )</f>
        <v>Good</v>
      </c>
      <c r="AH2690" t="str">
        <f t="shared" si="83"/>
        <v>Effective</v>
      </c>
    </row>
    <row r="2691" spans="1:34" x14ac:dyDescent="0.35">
      <c r="A2691">
        <v>3248</v>
      </c>
      <c r="B2691" s="1">
        <v>43319</v>
      </c>
      <c r="C2691" t="s">
        <v>28</v>
      </c>
      <c r="D2691" t="s">
        <v>87</v>
      </c>
      <c r="E2691" t="s">
        <v>30</v>
      </c>
      <c r="F2691" t="s">
        <v>31</v>
      </c>
      <c r="G2691" t="s">
        <v>56</v>
      </c>
      <c r="H2691" t="s">
        <v>46</v>
      </c>
      <c r="I2691" t="s">
        <v>34</v>
      </c>
      <c r="J2691" t="s">
        <v>65</v>
      </c>
      <c r="K2691" s="1">
        <v>24549</v>
      </c>
      <c r="L2691" t="s">
        <v>36</v>
      </c>
      <c r="M2691" t="s">
        <v>37</v>
      </c>
      <c r="N2691" t="s">
        <v>49</v>
      </c>
      <c r="O2691" t="s">
        <v>61</v>
      </c>
      <c r="P2691" t="s">
        <v>40</v>
      </c>
      <c r="Q2691">
        <v>5</v>
      </c>
      <c r="R2691" s="1">
        <v>44869</v>
      </c>
      <c r="S2691">
        <v>4</v>
      </c>
      <c r="T2691">
        <v>3</v>
      </c>
      <c r="U2691">
        <v>3</v>
      </c>
      <c r="V2691" s="1">
        <v>44954</v>
      </c>
      <c r="W2691" t="s">
        <v>50</v>
      </c>
      <c r="X2691" t="s">
        <v>51</v>
      </c>
      <c r="Y2691" t="s">
        <v>63</v>
      </c>
      <c r="Z2691">
        <v>2</v>
      </c>
      <c r="AA2691">
        <v>222.11</v>
      </c>
      <c r="AB2691">
        <v>51</v>
      </c>
      <c r="AC2691" t="str" cm="1">
        <f t="array" ref="AC2691">_xlfn.IFS(AB2691 &lt;=29, "Young Adult", AB2691 &lt;=44, "Adult", AB2691 &lt;=59, "Middle Age", AB2691 &gt; 59, "Old")</f>
        <v>Middle Age</v>
      </c>
      <c r="AD2691">
        <f t="shared" ref="AD2691:AD2754" ca="1" si="84">DATEDIF(B2691, TODAY(), "Y")</f>
        <v>7</v>
      </c>
      <c r="AE2691" t="str" cm="1">
        <f t="array" ref="AE2691">_xlfn.IFS(S2691 &lt; 3, "Low", S2691 &lt;= 4, "Medium", S2691 &gt; 4, "High")</f>
        <v>Medium</v>
      </c>
      <c r="AF2691" t="str" cm="1">
        <f t="array" ref="AF2691">_xlfn.IFS(T2691 &lt; 3, "Unsatisfied", T2691 &lt;= 4, "Neutral", T2691 &gt; 4, "Satisfied" )</f>
        <v>Neutral</v>
      </c>
      <c r="AG2691" t="str" cm="1">
        <f t="array" ref="AG2691">_xlfn.IFS(Q2691 &lt; 3, "Needs Improvement", Q2691 &lt;= 4, "Good", Q2691 &gt; 4, "Excellent" )</f>
        <v>Excellent</v>
      </c>
      <c r="AH2691" t="str">
        <f t="shared" ref="AH2691:AH2754" si="85">IF(AND(Y2691 = "Passed", Q2691 &gt; 4), "Highly Effective", IF(AND(Y2691 = "Completed", Q2691 &gt;= 3), "Effective", "Needs Improvement"))</f>
        <v>Effective</v>
      </c>
    </row>
    <row r="2692" spans="1:34" x14ac:dyDescent="0.35">
      <c r="A2692">
        <v>3249</v>
      </c>
      <c r="B2692" s="1">
        <v>43440</v>
      </c>
      <c r="C2692" t="s">
        <v>28</v>
      </c>
      <c r="D2692" t="s">
        <v>64</v>
      </c>
      <c r="E2692" t="s">
        <v>30</v>
      </c>
      <c r="F2692" t="s">
        <v>31</v>
      </c>
      <c r="G2692" t="s">
        <v>32</v>
      </c>
      <c r="H2692" t="s">
        <v>46</v>
      </c>
      <c r="I2692" t="s">
        <v>34</v>
      </c>
      <c r="J2692" t="s">
        <v>111</v>
      </c>
      <c r="K2692" s="1">
        <v>17550</v>
      </c>
      <c r="L2692" t="s">
        <v>36</v>
      </c>
      <c r="M2692" t="s">
        <v>48</v>
      </c>
      <c r="N2692" t="s">
        <v>72</v>
      </c>
      <c r="O2692" t="s">
        <v>61</v>
      </c>
      <c r="P2692" t="s">
        <v>40</v>
      </c>
      <c r="Q2692">
        <v>3</v>
      </c>
      <c r="R2692" s="1">
        <v>44960</v>
      </c>
      <c r="S2692">
        <v>3</v>
      </c>
      <c r="T2692">
        <v>2</v>
      </c>
      <c r="U2692">
        <v>5</v>
      </c>
      <c r="V2692" s="1">
        <v>44993</v>
      </c>
      <c r="W2692" t="s">
        <v>92</v>
      </c>
      <c r="X2692" t="s">
        <v>42</v>
      </c>
      <c r="Y2692" t="s">
        <v>43</v>
      </c>
      <c r="Z2692">
        <v>4</v>
      </c>
      <c r="AA2692">
        <v>875.83</v>
      </c>
      <c r="AB2692">
        <v>70</v>
      </c>
      <c r="AC2692" t="str" cm="1">
        <f t="array" ref="AC2692">_xlfn.IFS(AB2692 &lt;=29, "Young Adult", AB2692 &lt;=44, "Adult", AB2692 &lt;=59, "Middle Age", AB2692 &gt; 59, "Old")</f>
        <v>Old</v>
      </c>
      <c r="AD2692">
        <f t="shared" ca="1" si="84"/>
        <v>7</v>
      </c>
      <c r="AE2692" t="str" cm="1">
        <f t="array" ref="AE2692">_xlfn.IFS(S2692 &lt; 3, "Low", S2692 &lt;= 4, "Medium", S2692 &gt; 4, "High")</f>
        <v>Medium</v>
      </c>
      <c r="AF2692" t="str" cm="1">
        <f t="array" ref="AF2692">_xlfn.IFS(T2692 &lt; 3, "Unsatisfied", T2692 &lt;= 4, "Neutral", T2692 &gt; 4, "Satisfied" )</f>
        <v>Unsatisfied</v>
      </c>
      <c r="AG2692" t="str" cm="1">
        <f t="array" ref="AG2692">_xlfn.IFS(Q2692 &lt; 3, "Needs Improvement", Q2692 &lt;= 4, "Good", Q2692 &gt; 4, "Excellent" )</f>
        <v>Good</v>
      </c>
      <c r="AH2692" t="str">
        <f t="shared" si="85"/>
        <v>Needs Improvement</v>
      </c>
    </row>
    <row r="2693" spans="1:34" x14ac:dyDescent="0.35">
      <c r="A2693">
        <v>3250</v>
      </c>
      <c r="B2693" s="1">
        <v>44280</v>
      </c>
      <c r="C2693" t="s">
        <v>28</v>
      </c>
      <c r="D2693" t="s">
        <v>94</v>
      </c>
      <c r="E2693" t="s">
        <v>30</v>
      </c>
      <c r="F2693" t="s">
        <v>55</v>
      </c>
      <c r="G2693" t="s">
        <v>56</v>
      </c>
      <c r="H2693" t="s">
        <v>55</v>
      </c>
      <c r="I2693" t="s">
        <v>34</v>
      </c>
      <c r="J2693" t="s">
        <v>96</v>
      </c>
      <c r="K2693" s="1">
        <v>35592</v>
      </c>
      <c r="L2693" t="s">
        <v>36</v>
      </c>
      <c r="M2693" t="s">
        <v>48</v>
      </c>
      <c r="N2693" t="s">
        <v>84</v>
      </c>
      <c r="O2693" t="s">
        <v>67</v>
      </c>
      <c r="P2693" t="s">
        <v>40</v>
      </c>
      <c r="Q2693">
        <v>2</v>
      </c>
      <c r="R2693" s="1">
        <v>44880</v>
      </c>
      <c r="S2693">
        <v>1</v>
      </c>
      <c r="T2693">
        <v>1</v>
      </c>
      <c r="U2693">
        <v>3</v>
      </c>
      <c r="V2693" s="1">
        <v>44963</v>
      </c>
      <c r="W2693" t="s">
        <v>92</v>
      </c>
      <c r="X2693" t="s">
        <v>51</v>
      </c>
      <c r="Y2693" t="s">
        <v>63</v>
      </c>
      <c r="Z2693">
        <v>1</v>
      </c>
      <c r="AA2693">
        <v>232.39</v>
      </c>
      <c r="AB2693">
        <v>24</v>
      </c>
      <c r="AC2693" t="str" cm="1">
        <f t="array" ref="AC2693">_xlfn.IFS(AB2693 &lt;=29, "Young Adult", AB2693 &lt;=44, "Adult", AB2693 &lt;=59, "Middle Age", AB2693 &gt; 59, "Old")</f>
        <v>Young Adult</v>
      </c>
      <c r="AD2693">
        <f t="shared" ca="1" si="84"/>
        <v>5</v>
      </c>
      <c r="AE2693" t="str" cm="1">
        <f t="array" ref="AE2693">_xlfn.IFS(S2693 &lt; 3, "Low", S2693 &lt;= 4, "Medium", S2693 &gt; 4, "High")</f>
        <v>Low</v>
      </c>
      <c r="AF2693" t="str" cm="1">
        <f t="array" ref="AF2693">_xlfn.IFS(T2693 &lt; 3, "Unsatisfied", T2693 &lt;= 4, "Neutral", T2693 &gt; 4, "Satisfied" )</f>
        <v>Unsatisfied</v>
      </c>
      <c r="AG2693" t="str" cm="1">
        <f t="array" ref="AG2693">_xlfn.IFS(Q2693 &lt; 3, "Needs Improvement", Q2693 &lt;= 4, "Good", Q2693 &gt; 4, "Excellent" )</f>
        <v>Needs Improvement</v>
      </c>
      <c r="AH2693" t="str">
        <f t="shared" si="85"/>
        <v>Needs Improvement</v>
      </c>
    </row>
    <row r="2694" spans="1:34" x14ac:dyDescent="0.35">
      <c r="A2694">
        <v>3251</v>
      </c>
      <c r="B2694" s="1">
        <v>43511</v>
      </c>
      <c r="C2694" t="s">
        <v>28</v>
      </c>
      <c r="D2694" t="s">
        <v>74</v>
      </c>
      <c r="E2694" t="s">
        <v>108</v>
      </c>
      <c r="F2694" t="s">
        <v>31</v>
      </c>
      <c r="G2694" t="s">
        <v>45</v>
      </c>
      <c r="H2694" t="s">
        <v>46</v>
      </c>
      <c r="I2694" t="s">
        <v>34</v>
      </c>
      <c r="J2694" t="s">
        <v>70</v>
      </c>
      <c r="K2694" s="1">
        <v>20557</v>
      </c>
      <c r="L2694" t="s">
        <v>36</v>
      </c>
      <c r="M2694" t="s">
        <v>48</v>
      </c>
      <c r="N2694" t="s">
        <v>38</v>
      </c>
      <c r="O2694" t="s">
        <v>77</v>
      </c>
      <c r="P2694" t="s">
        <v>40</v>
      </c>
      <c r="Q2694">
        <v>5</v>
      </c>
      <c r="R2694" s="1">
        <v>45025</v>
      </c>
      <c r="S2694">
        <v>5</v>
      </c>
      <c r="T2694">
        <v>1</v>
      </c>
      <c r="U2694">
        <v>2</v>
      </c>
      <c r="V2694" s="1">
        <v>44890</v>
      </c>
      <c r="W2694" t="s">
        <v>41</v>
      </c>
      <c r="X2694" t="s">
        <v>42</v>
      </c>
      <c r="Y2694" t="s">
        <v>63</v>
      </c>
      <c r="Z2694">
        <v>4</v>
      </c>
      <c r="AA2694">
        <v>719.24</v>
      </c>
      <c r="AB2694">
        <v>63</v>
      </c>
      <c r="AC2694" t="str" cm="1">
        <f t="array" ref="AC2694">_xlfn.IFS(AB2694 &lt;=29, "Young Adult", AB2694 &lt;=44, "Adult", AB2694 &lt;=59, "Middle Age", AB2694 &gt; 59, "Old")</f>
        <v>Old</v>
      </c>
      <c r="AD2694">
        <f t="shared" ca="1" si="84"/>
        <v>7</v>
      </c>
      <c r="AE2694" t="str" cm="1">
        <f t="array" ref="AE2694">_xlfn.IFS(S2694 &lt; 3, "Low", S2694 &lt;= 4, "Medium", S2694 &gt; 4, "High")</f>
        <v>High</v>
      </c>
      <c r="AF2694" t="str" cm="1">
        <f t="array" ref="AF2694">_xlfn.IFS(T2694 &lt; 3, "Unsatisfied", T2694 &lt;= 4, "Neutral", T2694 &gt; 4, "Satisfied" )</f>
        <v>Unsatisfied</v>
      </c>
      <c r="AG2694" t="str" cm="1">
        <f t="array" ref="AG2694">_xlfn.IFS(Q2694 &lt; 3, "Needs Improvement", Q2694 &lt;= 4, "Good", Q2694 &gt; 4, "Excellent" )</f>
        <v>Excellent</v>
      </c>
      <c r="AH2694" t="str">
        <f t="shared" si="85"/>
        <v>Effective</v>
      </c>
    </row>
    <row r="2695" spans="1:34" x14ac:dyDescent="0.35">
      <c r="A2695">
        <v>3252</v>
      </c>
      <c r="B2695" s="1">
        <v>44999</v>
      </c>
      <c r="C2695" t="s">
        <v>28</v>
      </c>
      <c r="D2695" t="s">
        <v>81</v>
      </c>
      <c r="E2695" t="s">
        <v>30</v>
      </c>
      <c r="F2695" t="s">
        <v>55</v>
      </c>
      <c r="G2695" t="s">
        <v>45</v>
      </c>
      <c r="H2695" t="s">
        <v>46</v>
      </c>
      <c r="I2695" t="s">
        <v>34</v>
      </c>
      <c r="J2695" t="s">
        <v>100</v>
      </c>
      <c r="K2695" s="1">
        <v>34275</v>
      </c>
      <c r="L2695" t="s">
        <v>36</v>
      </c>
      <c r="M2695" t="s">
        <v>37</v>
      </c>
      <c r="N2695" t="s">
        <v>72</v>
      </c>
      <c r="O2695" t="s">
        <v>77</v>
      </c>
      <c r="P2695" t="s">
        <v>107</v>
      </c>
      <c r="Q2695">
        <v>4</v>
      </c>
      <c r="R2695" s="1">
        <v>45143</v>
      </c>
      <c r="S2695">
        <v>1</v>
      </c>
      <c r="T2695">
        <v>3</v>
      </c>
      <c r="U2695">
        <v>1</v>
      </c>
      <c r="V2695" s="1">
        <v>44873</v>
      </c>
      <c r="W2695" t="s">
        <v>92</v>
      </c>
      <c r="X2695" t="s">
        <v>42</v>
      </c>
      <c r="Y2695" t="s">
        <v>52</v>
      </c>
      <c r="Z2695">
        <v>5</v>
      </c>
      <c r="AA2695">
        <v>102.7</v>
      </c>
      <c r="AB2695">
        <v>30</v>
      </c>
      <c r="AC2695" t="str" cm="1">
        <f t="array" ref="AC2695">_xlfn.IFS(AB2695 &lt;=29, "Young Adult", AB2695 &lt;=44, "Adult", AB2695 &lt;=59, "Middle Age", AB2695 &gt; 59, "Old")</f>
        <v>Adult</v>
      </c>
      <c r="AD2695">
        <f t="shared" ca="1" si="84"/>
        <v>3</v>
      </c>
      <c r="AE2695" t="str" cm="1">
        <f t="array" ref="AE2695">_xlfn.IFS(S2695 &lt; 3, "Low", S2695 &lt;= 4, "Medium", S2695 &gt; 4, "High")</f>
        <v>Low</v>
      </c>
      <c r="AF2695" t="str" cm="1">
        <f t="array" ref="AF2695">_xlfn.IFS(T2695 &lt; 3, "Unsatisfied", T2695 &lt;= 4, "Neutral", T2695 &gt; 4, "Satisfied" )</f>
        <v>Neutral</v>
      </c>
      <c r="AG2695" t="str" cm="1">
        <f t="array" ref="AG2695">_xlfn.IFS(Q2695 &lt; 3, "Needs Improvement", Q2695 &lt;= 4, "Good", Q2695 &gt; 4, "Excellent" )</f>
        <v>Good</v>
      </c>
      <c r="AH2695" t="str">
        <f t="shared" si="85"/>
        <v>Needs Improvement</v>
      </c>
    </row>
    <row r="2696" spans="1:34" x14ac:dyDescent="0.35">
      <c r="A2696">
        <v>3255</v>
      </c>
      <c r="B2696" s="1">
        <v>45007</v>
      </c>
      <c r="C2696" t="s">
        <v>28</v>
      </c>
      <c r="D2696" t="s">
        <v>29</v>
      </c>
      <c r="E2696" t="s">
        <v>30</v>
      </c>
      <c r="F2696" t="s">
        <v>31</v>
      </c>
      <c r="G2696" t="s">
        <v>32</v>
      </c>
      <c r="H2696" t="s">
        <v>46</v>
      </c>
      <c r="I2696" t="s">
        <v>34</v>
      </c>
      <c r="J2696" t="s">
        <v>105</v>
      </c>
      <c r="K2696" s="1">
        <v>22407</v>
      </c>
      <c r="L2696" t="s">
        <v>36</v>
      </c>
      <c r="M2696" t="s">
        <v>48</v>
      </c>
      <c r="N2696" t="s">
        <v>60</v>
      </c>
      <c r="O2696" t="s">
        <v>39</v>
      </c>
      <c r="P2696" t="s">
        <v>40</v>
      </c>
      <c r="Q2696">
        <v>3</v>
      </c>
      <c r="R2696" s="1">
        <v>44974</v>
      </c>
      <c r="S2696">
        <v>1</v>
      </c>
      <c r="T2696">
        <v>4</v>
      </c>
      <c r="U2696">
        <v>1</v>
      </c>
      <c r="V2696" s="1">
        <v>44780</v>
      </c>
      <c r="W2696" t="s">
        <v>41</v>
      </c>
      <c r="X2696" t="s">
        <v>51</v>
      </c>
      <c r="Y2696" t="s">
        <v>52</v>
      </c>
      <c r="Z2696">
        <v>3</v>
      </c>
      <c r="AA2696">
        <v>975.75</v>
      </c>
      <c r="AB2696">
        <v>62</v>
      </c>
      <c r="AC2696" t="str" cm="1">
        <f t="array" ref="AC2696">_xlfn.IFS(AB2696 &lt;=29, "Young Adult", AB2696 &lt;=44, "Adult", AB2696 &lt;=59, "Middle Age", AB2696 &gt; 59, "Old")</f>
        <v>Old</v>
      </c>
      <c r="AD2696">
        <f t="shared" ca="1" si="84"/>
        <v>3</v>
      </c>
      <c r="AE2696" t="str" cm="1">
        <f t="array" ref="AE2696">_xlfn.IFS(S2696 &lt; 3, "Low", S2696 &lt;= 4, "Medium", S2696 &gt; 4, "High")</f>
        <v>Low</v>
      </c>
      <c r="AF2696" t="str" cm="1">
        <f t="array" ref="AF2696">_xlfn.IFS(T2696 &lt; 3, "Unsatisfied", T2696 &lt;= 4, "Neutral", T2696 &gt; 4, "Satisfied" )</f>
        <v>Neutral</v>
      </c>
      <c r="AG2696" t="str" cm="1">
        <f t="array" ref="AG2696">_xlfn.IFS(Q2696 &lt; 3, "Needs Improvement", Q2696 &lt;= 4, "Good", Q2696 &gt; 4, "Excellent" )</f>
        <v>Good</v>
      </c>
      <c r="AH2696" t="str">
        <f t="shared" si="85"/>
        <v>Needs Improvement</v>
      </c>
    </row>
    <row r="2697" spans="1:34" x14ac:dyDescent="0.35">
      <c r="A2697">
        <v>3256</v>
      </c>
      <c r="B2697" s="1">
        <v>43489</v>
      </c>
      <c r="C2697" t="s">
        <v>28</v>
      </c>
      <c r="D2697" t="s">
        <v>85</v>
      </c>
      <c r="E2697" t="s">
        <v>30</v>
      </c>
      <c r="F2697" t="s">
        <v>46</v>
      </c>
      <c r="G2697" t="s">
        <v>56</v>
      </c>
      <c r="H2697" t="s">
        <v>46</v>
      </c>
      <c r="I2697" t="s">
        <v>34</v>
      </c>
      <c r="J2697" t="s">
        <v>65</v>
      </c>
      <c r="K2697" s="1">
        <v>20043</v>
      </c>
      <c r="L2697" t="s">
        <v>36</v>
      </c>
      <c r="M2697" t="s">
        <v>48</v>
      </c>
      <c r="N2697" t="s">
        <v>72</v>
      </c>
      <c r="O2697" t="s">
        <v>77</v>
      </c>
      <c r="P2697" t="s">
        <v>40</v>
      </c>
      <c r="Q2697">
        <v>5</v>
      </c>
      <c r="R2697" s="1">
        <v>45111</v>
      </c>
      <c r="S2697">
        <v>4</v>
      </c>
      <c r="T2697">
        <v>1</v>
      </c>
      <c r="U2697">
        <v>4</v>
      </c>
      <c r="V2697" s="1">
        <v>45017</v>
      </c>
      <c r="W2697" t="s">
        <v>50</v>
      </c>
      <c r="X2697" t="s">
        <v>51</v>
      </c>
      <c r="Y2697" t="s">
        <v>43</v>
      </c>
      <c r="Z2697">
        <v>4</v>
      </c>
      <c r="AA2697">
        <v>202.81</v>
      </c>
      <c r="AB2697">
        <v>65</v>
      </c>
      <c r="AC2697" t="str" cm="1">
        <f t="array" ref="AC2697">_xlfn.IFS(AB2697 &lt;=29, "Young Adult", AB2697 &lt;=44, "Adult", AB2697 &lt;=59, "Middle Age", AB2697 &gt; 59, "Old")</f>
        <v>Old</v>
      </c>
      <c r="AD2697">
        <f t="shared" ca="1" si="84"/>
        <v>7</v>
      </c>
      <c r="AE2697" t="str" cm="1">
        <f t="array" ref="AE2697">_xlfn.IFS(S2697 &lt; 3, "Low", S2697 &lt;= 4, "Medium", S2697 &gt; 4, "High")</f>
        <v>Medium</v>
      </c>
      <c r="AF2697" t="str" cm="1">
        <f t="array" ref="AF2697">_xlfn.IFS(T2697 &lt; 3, "Unsatisfied", T2697 &lt;= 4, "Neutral", T2697 &gt; 4, "Satisfied" )</f>
        <v>Unsatisfied</v>
      </c>
      <c r="AG2697" t="str" cm="1">
        <f t="array" ref="AG2697">_xlfn.IFS(Q2697 &lt; 3, "Needs Improvement", Q2697 &lt;= 4, "Good", Q2697 &gt; 4, "Excellent" )</f>
        <v>Excellent</v>
      </c>
      <c r="AH2697" t="str">
        <f t="shared" si="85"/>
        <v>Needs Improvement</v>
      </c>
    </row>
    <row r="2698" spans="1:34" x14ac:dyDescent="0.35">
      <c r="A2698">
        <v>3257</v>
      </c>
      <c r="B2698" s="1">
        <v>44154</v>
      </c>
      <c r="C2698" t="s">
        <v>106</v>
      </c>
      <c r="D2698" t="s">
        <v>54</v>
      </c>
      <c r="E2698" t="s">
        <v>30</v>
      </c>
      <c r="F2698" t="s">
        <v>55</v>
      </c>
      <c r="G2698" t="s">
        <v>45</v>
      </c>
      <c r="H2698" t="s">
        <v>55</v>
      </c>
      <c r="I2698" t="s">
        <v>34</v>
      </c>
      <c r="J2698" t="s">
        <v>101</v>
      </c>
      <c r="K2698" s="1">
        <v>31512</v>
      </c>
      <c r="L2698" t="s">
        <v>36</v>
      </c>
      <c r="M2698" t="s">
        <v>37</v>
      </c>
      <c r="N2698" t="s">
        <v>60</v>
      </c>
      <c r="O2698" t="s">
        <v>61</v>
      </c>
      <c r="P2698" t="s">
        <v>40</v>
      </c>
      <c r="Q2698">
        <v>3</v>
      </c>
      <c r="R2698" s="1">
        <v>44843</v>
      </c>
      <c r="S2698">
        <v>1</v>
      </c>
      <c r="T2698">
        <v>3</v>
      </c>
      <c r="U2698">
        <v>5</v>
      </c>
      <c r="V2698" s="1">
        <v>45101</v>
      </c>
      <c r="W2698" t="s">
        <v>62</v>
      </c>
      <c r="X2698" t="s">
        <v>51</v>
      </c>
      <c r="Y2698" t="s">
        <v>63</v>
      </c>
      <c r="Z2698">
        <v>3</v>
      </c>
      <c r="AA2698">
        <v>309.86</v>
      </c>
      <c r="AB2698">
        <v>34</v>
      </c>
      <c r="AC2698" t="str" cm="1">
        <f t="array" ref="AC2698">_xlfn.IFS(AB2698 &lt;=29, "Young Adult", AB2698 &lt;=44, "Adult", AB2698 &lt;=59, "Middle Age", AB2698 &gt; 59, "Old")</f>
        <v>Adult</v>
      </c>
      <c r="AD2698">
        <f t="shared" ca="1" si="84"/>
        <v>5</v>
      </c>
      <c r="AE2698" t="str" cm="1">
        <f t="array" ref="AE2698">_xlfn.IFS(S2698 &lt; 3, "Low", S2698 &lt;= 4, "Medium", S2698 &gt; 4, "High")</f>
        <v>Low</v>
      </c>
      <c r="AF2698" t="str" cm="1">
        <f t="array" ref="AF2698">_xlfn.IFS(T2698 &lt; 3, "Unsatisfied", T2698 &lt;= 4, "Neutral", T2698 &gt; 4, "Satisfied" )</f>
        <v>Neutral</v>
      </c>
      <c r="AG2698" t="str" cm="1">
        <f t="array" ref="AG2698">_xlfn.IFS(Q2698 &lt; 3, "Needs Improvement", Q2698 &lt;= 4, "Good", Q2698 &gt; 4, "Excellent" )</f>
        <v>Good</v>
      </c>
      <c r="AH2698" t="str">
        <f t="shared" si="85"/>
        <v>Effective</v>
      </c>
    </row>
    <row r="2699" spans="1:34" x14ac:dyDescent="0.35">
      <c r="A2699">
        <v>3258</v>
      </c>
      <c r="B2699" s="1">
        <v>44972</v>
      </c>
      <c r="C2699" t="s">
        <v>106</v>
      </c>
      <c r="D2699" t="s">
        <v>69</v>
      </c>
      <c r="E2699" t="s">
        <v>30</v>
      </c>
      <c r="F2699" t="s">
        <v>46</v>
      </c>
      <c r="G2699" t="s">
        <v>56</v>
      </c>
      <c r="H2699" t="s">
        <v>33</v>
      </c>
      <c r="I2699" t="s">
        <v>34</v>
      </c>
      <c r="J2699" t="s">
        <v>47</v>
      </c>
      <c r="K2699" s="1">
        <v>26076</v>
      </c>
      <c r="L2699" t="s">
        <v>36</v>
      </c>
      <c r="M2699" t="s">
        <v>48</v>
      </c>
      <c r="N2699" t="s">
        <v>38</v>
      </c>
      <c r="O2699" t="s">
        <v>61</v>
      </c>
      <c r="P2699" t="s">
        <v>40</v>
      </c>
      <c r="Q2699">
        <v>2</v>
      </c>
      <c r="R2699" s="1">
        <v>44850</v>
      </c>
      <c r="S2699">
        <v>4</v>
      </c>
      <c r="T2699">
        <v>4</v>
      </c>
      <c r="U2699">
        <v>3</v>
      </c>
      <c r="V2699" s="1">
        <v>45123</v>
      </c>
      <c r="W2699" t="s">
        <v>41</v>
      </c>
      <c r="X2699" t="s">
        <v>42</v>
      </c>
      <c r="Y2699" t="s">
        <v>63</v>
      </c>
      <c r="Z2699">
        <v>2</v>
      </c>
      <c r="AA2699">
        <v>909.73</v>
      </c>
      <c r="AB2699">
        <v>52</v>
      </c>
      <c r="AC2699" t="str" cm="1">
        <f t="array" ref="AC2699">_xlfn.IFS(AB2699 &lt;=29, "Young Adult", AB2699 &lt;=44, "Adult", AB2699 &lt;=59, "Middle Age", AB2699 &gt; 59, "Old")</f>
        <v>Middle Age</v>
      </c>
      <c r="AD2699">
        <f t="shared" ca="1" si="84"/>
        <v>3</v>
      </c>
      <c r="AE2699" t="str" cm="1">
        <f t="array" ref="AE2699">_xlfn.IFS(S2699 &lt; 3, "Low", S2699 &lt;= 4, "Medium", S2699 &gt; 4, "High")</f>
        <v>Medium</v>
      </c>
      <c r="AF2699" t="str" cm="1">
        <f t="array" ref="AF2699">_xlfn.IFS(T2699 &lt; 3, "Unsatisfied", T2699 &lt;= 4, "Neutral", T2699 &gt; 4, "Satisfied" )</f>
        <v>Neutral</v>
      </c>
      <c r="AG2699" t="str" cm="1">
        <f t="array" ref="AG2699">_xlfn.IFS(Q2699 &lt; 3, "Needs Improvement", Q2699 &lt;= 4, "Good", Q2699 &gt; 4, "Excellent" )</f>
        <v>Needs Improvement</v>
      </c>
      <c r="AH2699" t="str">
        <f t="shared" si="85"/>
        <v>Needs Improvement</v>
      </c>
    </row>
    <row r="2700" spans="1:34" x14ac:dyDescent="0.35">
      <c r="A2700">
        <v>3259</v>
      </c>
      <c r="B2700" s="1">
        <v>44690</v>
      </c>
      <c r="C2700" t="s">
        <v>106</v>
      </c>
      <c r="D2700" t="s">
        <v>29</v>
      </c>
      <c r="E2700" t="s">
        <v>108</v>
      </c>
      <c r="F2700" t="s">
        <v>55</v>
      </c>
      <c r="G2700" t="s">
        <v>56</v>
      </c>
      <c r="H2700" t="s">
        <v>55</v>
      </c>
      <c r="I2700" t="s">
        <v>34</v>
      </c>
      <c r="J2700" t="s">
        <v>70</v>
      </c>
      <c r="K2700" s="1">
        <v>17131</v>
      </c>
      <c r="L2700" t="s">
        <v>36</v>
      </c>
      <c r="M2700" t="s">
        <v>48</v>
      </c>
      <c r="N2700" t="s">
        <v>49</v>
      </c>
      <c r="O2700" t="s">
        <v>61</v>
      </c>
      <c r="P2700" t="s">
        <v>40</v>
      </c>
      <c r="Q2700">
        <v>2</v>
      </c>
      <c r="R2700" s="1">
        <v>44872</v>
      </c>
      <c r="S2700">
        <v>5</v>
      </c>
      <c r="T2700">
        <v>2</v>
      </c>
      <c r="U2700">
        <v>1</v>
      </c>
      <c r="V2700" s="1">
        <v>44937</v>
      </c>
      <c r="W2700" t="s">
        <v>62</v>
      </c>
      <c r="X2700" t="s">
        <v>42</v>
      </c>
      <c r="Y2700" t="s">
        <v>43</v>
      </c>
      <c r="Z2700">
        <v>5</v>
      </c>
      <c r="AA2700">
        <v>577.84</v>
      </c>
      <c r="AB2700">
        <v>76</v>
      </c>
      <c r="AC2700" t="str" cm="1">
        <f t="array" ref="AC2700">_xlfn.IFS(AB2700 &lt;=29, "Young Adult", AB2700 &lt;=44, "Adult", AB2700 &lt;=59, "Middle Age", AB2700 &gt; 59, "Old")</f>
        <v>Old</v>
      </c>
      <c r="AD2700">
        <f t="shared" ca="1" si="84"/>
        <v>4</v>
      </c>
      <c r="AE2700" t="str" cm="1">
        <f t="array" ref="AE2700">_xlfn.IFS(S2700 &lt; 3, "Low", S2700 &lt;= 4, "Medium", S2700 &gt; 4, "High")</f>
        <v>High</v>
      </c>
      <c r="AF2700" t="str" cm="1">
        <f t="array" ref="AF2700">_xlfn.IFS(T2700 &lt; 3, "Unsatisfied", T2700 &lt;= 4, "Neutral", T2700 &gt; 4, "Satisfied" )</f>
        <v>Unsatisfied</v>
      </c>
      <c r="AG2700" t="str" cm="1">
        <f t="array" ref="AG2700">_xlfn.IFS(Q2700 &lt; 3, "Needs Improvement", Q2700 &lt;= 4, "Good", Q2700 &gt; 4, "Excellent" )</f>
        <v>Needs Improvement</v>
      </c>
      <c r="AH2700" t="str">
        <f t="shared" si="85"/>
        <v>Needs Improvement</v>
      </c>
    </row>
    <row r="2701" spans="1:34" x14ac:dyDescent="0.35">
      <c r="A2701">
        <v>3260</v>
      </c>
      <c r="B2701" s="1">
        <v>44475</v>
      </c>
      <c r="C2701" t="s">
        <v>106</v>
      </c>
      <c r="D2701" t="s">
        <v>85</v>
      </c>
      <c r="E2701" t="s">
        <v>30</v>
      </c>
      <c r="F2701" t="s">
        <v>31</v>
      </c>
      <c r="G2701" t="s">
        <v>56</v>
      </c>
      <c r="H2701" t="s">
        <v>33</v>
      </c>
      <c r="I2701" t="s">
        <v>34</v>
      </c>
      <c r="J2701" t="s">
        <v>65</v>
      </c>
      <c r="K2701" s="1">
        <v>33772</v>
      </c>
      <c r="L2701" t="s">
        <v>36</v>
      </c>
      <c r="M2701" t="s">
        <v>48</v>
      </c>
      <c r="N2701" t="s">
        <v>49</v>
      </c>
      <c r="O2701" t="s">
        <v>61</v>
      </c>
      <c r="P2701" t="s">
        <v>40</v>
      </c>
      <c r="Q2701">
        <v>3</v>
      </c>
      <c r="R2701" s="1">
        <v>44861</v>
      </c>
      <c r="S2701">
        <v>5</v>
      </c>
      <c r="T2701">
        <v>2</v>
      </c>
      <c r="U2701">
        <v>1</v>
      </c>
      <c r="V2701" s="1">
        <v>44898</v>
      </c>
      <c r="W2701" t="s">
        <v>50</v>
      </c>
      <c r="X2701" t="s">
        <v>51</v>
      </c>
      <c r="Y2701" t="s">
        <v>43</v>
      </c>
      <c r="Z2701">
        <v>2</v>
      </c>
      <c r="AA2701">
        <v>681.18</v>
      </c>
      <c r="AB2701">
        <v>29</v>
      </c>
      <c r="AC2701" t="str" cm="1">
        <f t="array" ref="AC2701">_xlfn.IFS(AB2701 &lt;=29, "Young Adult", AB2701 &lt;=44, "Adult", AB2701 &lt;=59, "Middle Age", AB2701 &gt; 59, "Old")</f>
        <v>Young Adult</v>
      </c>
      <c r="AD2701">
        <f t="shared" ca="1" si="84"/>
        <v>4</v>
      </c>
      <c r="AE2701" t="str" cm="1">
        <f t="array" ref="AE2701">_xlfn.IFS(S2701 &lt; 3, "Low", S2701 &lt;= 4, "Medium", S2701 &gt; 4, "High")</f>
        <v>High</v>
      </c>
      <c r="AF2701" t="str" cm="1">
        <f t="array" ref="AF2701">_xlfn.IFS(T2701 &lt; 3, "Unsatisfied", T2701 &lt;= 4, "Neutral", T2701 &gt; 4, "Satisfied" )</f>
        <v>Unsatisfied</v>
      </c>
      <c r="AG2701" t="str" cm="1">
        <f t="array" ref="AG2701">_xlfn.IFS(Q2701 &lt; 3, "Needs Improvement", Q2701 &lt;= 4, "Good", Q2701 &gt; 4, "Excellent" )</f>
        <v>Good</v>
      </c>
      <c r="AH2701" t="str">
        <f t="shared" si="85"/>
        <v>Needs Improvement</v>
      </c>
    </row>
    <row r="2702" spans="1:34" x14ac:dyDescent="0.35">
      <c r="A2702">
        <v>3262</v>
      </c>
      <c r="B2702" s="1">
        <v>44642</v>
      </c>
      <c r="C2702" t="s">
        <v>106</v>
      </c>
      <c r="D2702" t="s">
        <v>87</v>
      </c>
      <c r="E2702" t="s">
        <v>30</v>
      </c>
      <c r="F2702" t="s">
        <v>55</v>
      </c>
      <c r="G2702" t="s">
        <v>45</v>
      </c>
      <c r="H2702" t="s">
        <v>55</v>
      </c>
      <c r="I2702" t="s">
        <v>34</v>
      </c>
      <c r="J2702" t="s">
        <v>102</v>
      </c>
      <c r="K2702" s="1">
        <v>30708</v>
      </c>
      <c r="L2702" t="s">
        <v>36</v>
      </c>
      <c r="M2702" t="s">
        <v>37</v>
      </c>
      <c r="N2702" t="s">
        <v>72</v>
      </c>
      <c r="O2702" t="s">
        <v>77</v>
      </c>
      <c r="P2702" t="s">
        <v>107</v>
      </c>
      <c r="Q2702">
        <v>4</v>
      </c>
      <c r="R2702" s="1">
        <v>44840</v>
      </c>
      <c r="S2702">
        <v>4</v>
      </c>
      <c r="T2702">
        <v>3</v>
      </c>
      <c r="U2702">
        <v>3</v>
      </c>
      <c r="V2702" s="1">
        <v>45056</v>
      </c>
      <c r="W2702" t="s">
        <v>92</v>
      </c>
      <c r="X2702" t="s">
        <v>42</v>
      </c>
      <c r="Y2702" t="s">
        <v>73</v>
      </c>
      <c r="Z2702">
        <v>4</v>
      </c>
      <c r="AA2702">
        <v>959.73</v>
      </c>
      <c r="AB2702">
        <v>38</v>
      </c>
      <c r="AC2702" t="str" cm="1">
        <f t="array" ref="AC2702">_xlfn.IFS(AB2702 &lt;=29, "Young Adult", AB2702 &lt;=44, "Adult", AB2702 &lt;=59, "Middle Age", AB2702 &gt; 59, "Old")</f>
        <v>Adult</v>
      </c>
      <c r="AD2702">
        <f t="shared" ca="1" si="84"/>
        <v>4</v>
      </c>
      <c r="AE2702" t="str" cm="1">
        <f t="array" ref="AE2702">_xlfn.IFS(S2702 &lt; 3, "Low", S2702 &lt;= 4, "Medium", S2702 &gt; 4, "High")</f>
        <v>Medium</v>
      </c>
      <c r="AF2702" t="str" cm="1">
        <f t="array" ref="AF2702">_xlfn.IFS(T2702 &lt; 3, "Unsatisfied", T2702 &lt;= 4, "Neutral", T2702 &gt; 4, "Satisfied" )</f>
        <v>Neutral</v>
      </c>
      <c r="AG2702" t="str" cm="1">
        <f t="array" ref="AG2702">_xlfn.IFS(Q2702 &lt; 3, "Needs Improvement", Q2702 &lt;= 4, "Good", Q2702 &gt; 4, "Excellent" )</f>
        <v>Good</v>
      </c>
      <c r="AH2702" t="str">
        <f t="shared" si="85"/>
        <v>Needs Improvement</v>
      </c>
    </row>
    <row r="2703" spans="1:34" x14ac:dyDescent="0.35">
      <c r="A2703">
        <v>3263</v>
      </c>
      <c r="B2703" s="1">
        <v>44671</v>
      </c>
      <c r="C2703" t="s">
        <v>28</v>
      </c>
      <c r="D2703" t="s">
        <v>81</v>
      </c>
      <c r="E2703" t="s">
        <v>108</v>
      </c>
      <c r="F2703" t="s">
        <v>55</v>
      </c>
      <c r="G2703" t="s">
        <v>45</v>
      </c>
      <c r="H2703" t="s">
        <v>46</v>
      </c>
      <c r="I2703" t="s">
        <v>34</v>
      </c>
      <c r="J2703" t="s">
        <v>79</v>
      </c>
      <c r="K2703" s="1">
        <v>32977</v>
      </c>
      <c r="L2703" t="s">
        <v>36</v>
      </c>
      <c r="M2703" t="s">
        <v>48</v>
      </c>
      <c r="N2703" t="s">
        <v>84</v>
      </c>
      <c r="O2703" t="s">
        <v>61</v>
      </c>
      <c r="P2703" t="s">
        <v>107</v>
      </c>
      <c r="Q2703">
        <v>2</v>
      </c>
      <c r="R2703" s="1">
        <v>45095</v>
      </c>
      <c r="S2703">
        <v>1</v>
      </c>
      <c r="T2703">
        <v>3</v>
      </c>
      <c r="U2703">
        <v>2</v>
      </c>
      <c r="V2703" s="1">
        <v>45027</v>
      </c>
      <c r="W2703" t="s">
        <v>62</v>
      </c>
      <c r="X2703" t="s">
        <v>42</v>
      </c>
      <c r="Y2703" t="s">
        <v>73</v>
      </c>
      <c r="Z2703">
        <v>5</v>
      </c>
      <c r="AA2703">
        <v>320.26</v>
      </c>
      <c r="AB2703">
        <v>32</v>
      </c>
      <c r="AC2703" t="str" cm="1">
        <f t="array" ref="AC2703">_xlfn.IFS(AB2703 &lt;=29, "Young Adult", AB2703 &lt;=44, "Adult", AB2703 &lt;=59, "Middle Age", AB2703 &gt; 59, "Old")</f>
        <v>Adult</v>
      </c>
      <c r="AD2703">
        <f t="shared" ca="1" si="84"/>
        <v>4</v>
      </c>
      <c r="AE2703" t="str" cm="1">
        <f t="array" ref="AE2703">_xlfn.IFS(S2703 &lt; 3, "Low", S2703 &lt;= 4, "Medium", S2703 &gt; 4, "High")</f>
        <v>Low</v>
      </c>
      <c r="AF2703" t="str" cm="1">
        <f t="array" ref="AF2703">_xlfn.IFS(T2703 &lt; 3, "Unsatisfied", T2703 &lt;= 4, "Neutral", T2703 &gt; 4, "Satisfied" )</f>
        <v>Neutral</v>
      </c>
      <c r="AG2703" t="str" cm="1">
        <f t="array" ref="AG2703">_xlfn.IFS(Q2703 &lt; 3, "Needs Improvement", Q2703 &lt;= 4, "Good", Q2703 &gt; 4, "Excellent" )</f>
        <v>Needs Improvement</v>
      </c>
      <c r="AH2703" t="str">
        <f t="shared" si="85"/>
        <v>Needs Improvement</v>
      </c>
    </row>
    <row r="2704" spans="1:34" x14ac:dyDescent="0.35">
      <c r="A2704">
        <v>3264</v>
      </c>
      <c r="B2704" s="1">
        <v>44561</v>
      </c>
      <c r="C2704" t="s">
        <v>28</v>
      </c>
      <c r="D2704" t="s">
        <v>54</v>
      </c>
      <c r="E2704" t="s">
        <v>108</v>
      </c>
      <c r="F2704" t="s">
        <v>46</v>
      </c>
      <c r="G2704" t="s">
        <v>32</v>
      </c>
      <c r="H2704" t="s">
        <v>46</v>
      </c>
      <c r="I2704" t="s">
        <v>34</v>
      </c>
      <c r="J2704" t="s">
        <v>75</v>
      </c>
      <c r="K2704" s="1">
        <v>18423</v>
      </c>
      <c r="L2704" t="s">
        <v>36</v>
      </c>
      <c r="M2704" t="s">
        <v>48</v>
      </c>
      <c r="N2704" t="s">
        <v>84</v>
      </c>
      <c r="O2704" t="s">
        <v>67</v>
      </c>
      <c r="P2704" t="s">
        <v>40</v>
      </c>
      <c r="Q2704">
        <v>5</v>
      </c>
      <c r="R2704" s="1">
        <v>45126</v>
      </c>
      <c r="S2704">
        <v>1</v>
      </c>
      <c r="T2704">
        <v>4</v>
      </c>
      <c r="U2704">
        <v>3</v>
      </c>
      <c r="V2704" s="1">
        <v>44805</v>
      </c>
      <c r="W2704" t="s">
        <v>41</v>
      </c>
      <c r="X2704" t="s">
        <v>42</v>
      </c>
      <c r="Y2704" t="s">
        <v>43</v>
      </c>
      <c r="Z2704">
        <v>4</v>
      </c>
      <c r="AA2704">
        <v>506.18</v>
      </c>
      <c r="AB2704">
        <v>71</v>
      </c>
      <c r="AC2704" t="str" cm="1">
        <f t="array" ref="AC2704">_xlfn.IFS(AB2704 &lt;=29, "Young Adult", AB2704 &lt;=44, "Adult", AB2704 &lt;=59, "Middle Age", AB2704 &gt; 59, "Old")</f>
        <v>Old</v>
      </c>
      <c r="AD2704">
        <f t="shared" ca="1" si="84"/>
        <v>4</v>
      </c>
      <c r="AE2704" t="str" cm="1">
        <f t="array" ref="AE2704">_xlfn.IFS(S2704 &lt; 3, "Low", S2704 &lt;= 4, "Medium", S2704 &gt; 4, "High")</f>
        <v>Low</v>
      </c>
      <c r="AF2704" t="str" cm="1">
        <f t="array" ref="AF2704">_xlfn.IFS(T2704 &lt; 3, "Unsatisfied", T2704 &lt;= 4, "Neutral", T2704 &gt; 4, "Satisfied" )</f>
        <v>Neutral</v>
      </c>
      <c r="AG2704" t="str" cm="1">
        <f t="array" ref="AG2704">_xlfn.IFS(Q2704 &lt; 3, "Needs Improvement", Q2704 &lt;= 4, "Good", Q2704 &gt; 4, "Excellent" )</f>
        <v>Excellent</v>
      </c>
      <c r="AH2704" t="str">
        <f t="shared" si="85"/>
        <v>Needs Improvement</v>
      </c>
    </row>
    <row r="2705" spans="1:34" x14ac:dyDescent="0.35">
      <c r="A2705">
        <v>3265</v>
      </c>
      <c r="B2705" s="1">
        <v>43404</v>
      </c>
      <c r="C2705" t="s">
        <v>28</v>
      </c>
      <c r="D2705" t="s">
        <v>69</v>
      </c>
      <c r="E2705" t="s">
        <v>30</v>
      </c>
      <c r="F2705" t="s">
        <v>46</v>
      </c>
      <c r="G2705" t="s">
        <v>32</v>
      </c>
      <c r="H2705" t="s">
        <v>55</v>
      </c>
      <c r="I2705" t="s">
        <v>34</v>
      </c>
      <c r="J2705" t="s">
        <v>47</v>
      </c>
      <c r="K2705" s="1">
        <v>33992</v>
      </c>
      <c r="L2705" t="s">
        <v>36</v>
      </c>
      <c r="M2705" t="s">
        <v>37</v>
      </c>
      <c r="N2705" t="s">
        <v>84</v>
      </c>
      <c r="O2705" t="s">
        <v>61</v>
      </c>
      <c r="P2705" t="s">
        <v>40</v>
      </c>
      <c r="Q2705">
        <v>1</v>
      </c>
      <c r="R2705" s="1">
        <v>44814</v>
      </c>
      <c r="S2705">
        <v>4</v>
      </c>
      <c r="T2705">
        <v>3</v>
      </c>
      <c r="U2705">
        <v>2</v>
      </c>
      <c r="V2705" s="1">
        <v>44902</v>
      </c>
      <c r="W2705" t="s">
        <v>50</v>
      </c>
      <c r="X2705" t="s">
        <v>51</v>
      </c>
      <c r="Y2705" t="s">
        <v>43</v>
      </c>
      <c r="Z2705">
        <v>1</v>
      </c>
      <c r="AA2705">
        <v>721.96</v>
      </c>
      <c r="AB2705">
        <v>25</v>
      </c>
      <c r="AC2705" t="str" cm="1">
        <f t="array" ref="AC2705">_xlfn.IFS(AB2705 &lt;=29, "Young Adult", AB2705 &lt;=44, "Adult", AB2705 &lt;=59, "Middle Age", AB2705 &gt; 59, "Old")</f>
        <v>Young Adult</v>
      </c>
      <c r="AD2705">
        <f t="shared" ca="1" si="84"/>
        <v>7</v>
      </c>
      <c r="AE2705" t="str" cm="1">
        <f t="array" ref="AE2705">_xlfn.IFS(S2705 &lt; 3, "Low", S2705 &lt;= 4, "Medium", S2705 &gt; 4, "High")</f>
        <v>Medium</v>
      </c>
      <c r="AF2705" t="str" cm="1">
        <f t="array" ref="AF2705">_xlfn.IFS(T2705 &lt; 3, "Unsatisfied", T2705 &lt;= 4, "Neutral", T2705 &gt; 4, "Satisfied" )</f>
        <v>Neutral</v>
      </c>
      <c r="AG2705" t="str" cm="1">
        <f t="array" ref="AG2705">_xlfn.IFS(Q2705 &lt; 3, "Needs Improvement", Q2705 &lt;= 4, "Good", Q2705 &gt; 4, "Excellent" )</f>
        <v>Needs Improvement</v>
      </c>
      <c r="AH2705" t="str">
        <f t="shared" si="85"/>
        <v>Needs Improvement</v>
      </c>
    </row>
    <row r="2706" spans="1:34" x14ac:dyDescent="0.35">
      <c r="A2706">
        <v>3266</v>
      </c>
      <c r="B2706" s="1">
        <v>44036</v>
      </c>
      <c r="C2706" t="s">
        <v>28</v>
      </c>
      <c r="D2706" t="s">
        <v>29</v>
      </c>
      <c r="E2706" t="s">
        <v>30</v>
      </c>
      <c r="F2706" t="s">
        <v>31</v>
      </c>
      <c r="G2706" t="s">
        <v>45</v>
      </c>
      <c r="H2706" t="s">
        <v>55</v>
      </c>
      <c r="I2706" t="s">
        <v>34</v>
      </c>
      <c r="J2706" t="s">
        <v>101</v>
      </c>
      <c r="K2706" s="1">
        <v>35300</v>
      </c>
      <c r="L2706" t="s">
        <v>36</v>
      </c>
      <c r="M2706" t="s">
        <v>37</v>
      </c>
      <c r="N2706" t="s">
        <v>72</v>
      </c>
      <c r="O2706" t="s">
        <v>67</v>
      </c>
      <c r="P2706" t="s">
        <v>40</v>
      </c>
      <c r="Q2706">
        <v>2</v>
      </c>
      <c r="R2706" s="1">
        <v>44943</v>
      </c>
      <c r="S2706">
        <v>1</v>
      </c>
      <c r="T2706">
        <v>2</v>
      </c>
      <c r="U2706">
        <v>3</v>
      </c>
      <c r="V2706" s="1">
        <v>44882</v>
      </c>
      <c r="W2706" t="s">
        <v>62</v>
      </c>
      <c r="X2706" t="s">
        <v>51</v>
      </c>
      <c r="Y2706" t="s">
        <v>52</v>
      </c>
      <c r="Z2706">
        <v>5</v>
      </c>
      <c r="AA2706">
        <v>157.85</v>
      </c>
      <c r="AB2706">
        <v>24</v>
      </c>
      <c r="AC2706" t="str" cm="1">
        <f t="array" ref="AC2706">_xlfn.IFS(AB2706 &lt;=29, "Young Adult", AB2706 &lt;=44, "Adult", AB2706 &lt;=59, "Middle Age", AB2706 &gt; 59, "Old")</f>
        <v>Young Adult</v>
      </c>
      <c r="AD2706">
        <f t="shared" ca="1" si="84"/>
        <v>5</v>
      </c>
      <c r="AE2706" t="str" cm="1">
        <f t="array" ref="AE2706">_xlfn.IFS(S2706 &lt; 3, "Low", S2706 &lt;= 4, "Medium", S2706 &gt; 4, "High")</f>
        <v>Low</v>
      </c>
      <c r="AF2706" t="str" cm="1">
        <f t="array" ref="AF2706">_xlfn.IFS(T2706 &lt; 3, "Unsatisfied", T2706 &lt;= 4, "Neutral", T2706 &gt; 4, "Satisfied" )</f>
        <v>Unsatisfied</v>
      </c>
      <c r="AG2706" t="str" cm="1">
        <f t="array" ref="AG2706">_xlfn.IFS(Q2706 &lt; 3, "Needs Improvement", Q2706 &lt;= 4, "Good", Q2706 &gt; 4, "Excellent" )</f>
        <v>Needs Improvement</v>
      </c>
      <c r="AH2706" t="str">
        <f t="shared" si="85"/>
        <v>Needs Improvement</v>
      </c>
    </row>
    <row r="2707" spans="1:34" x14ac:dyDescent="0.35">
      <c r="A2707">
        <v>3267</v>
      </c>
      <c r="B2707" s="1">
        <v>43811</v>
      </c>
      <c r="C2707" t="s">
        <v>28</v>
      </c>
      <c r="D2707" t="s">
        <v>85</v>
      </c>
      <c r="E2707" t="s">
        <v>30</v>
      </c>
      <c r="F2707" t="s">
        <v>31</v>
      </c>
      <c r="G2707" t="s">
        <v>32</v>
      </c>
      <c r="H2707" t="s">
        <v>46</v>
      </c>
      <c r="I2707" t="s">
        <v>34</v>
      </c>
      <c r="J2707" t="s">
        <v>89</v>
      </c>
      <c r="K2707" s="1">
        <v>23322</v>
      </c>
      <c r="L2707" t="s">
        <v>36</v>
      </c>
      <c r="M2707" t="s">
        <v>37</v>
      </c>
      <c r="N2707" t="s">
        <v>60</v>
      </c>
      <c r="O2707" t="s">
        <v>61</v>
      </c>
      <c r="P2707" t="s">
        <v>40</v>
      </c>
      <c r="Q2707">
        <v>5</v>
      </c>
      <c r="R2707" s="1">
        <v>45091</v>
      </c>
      <c r="S2707">
        <v>1</v>
      </c>
      <c r="T2707">
        <v>5</v>
      </c>
      <c r="U2707">
        <v>2</v>
      </c>
      <c r="V2707" s="1">
        <v>44861</v>
      </c>
      <c r="W2707" t="s">
        <v>92</v>
      </c>
      <c r="X2707" t="s">
        <v>51</v>
      </c>
      <c r="Y2707" t="s">
        <v>52</v>
      </c>
      <c r="Z2707">
        <v>1</v>
      </c>
      <c r="AA2707">
        <v>980.78</v>
      </c>
      <c r="AB2707">
        <v>56</v>
      </c>
      <c r="AC2707" t="str" cm="1">
        <f t="array" ref="AC2707">_xlfn.IFS(AB2707 &lt;=29, "Young Adult", AB2707 &lt;=44, "Adult", AB2707 &lt;=59, "Middle Age", AB2707 &gt; 59, "Old")</f>
        <v>Middle Age</v>
      </c>
      <c r="AD2707">
        <f t="shared" ca="1" si="84"/>
        <v>6</v>
      </c>
      <c r="AE2707" t="str" cm="1">
        <f t="array" ref="AE2707">_xlfn.IFS(S2707 &lt; 3, "Low", S2707 &lt;= 4, "Medium", S2707 &gt; 4, "High")</f>
        <v>Low</v>
      </c>
      <c r="AF2707" t="str" cm="1">
        <f t="array" ref="AF2707">_xlfn.IFS(T2707 &lt; 3, "Unsatisfied", T2707 &lt;= 4, "Neutral", T2707 &gt; 4, "Satisfied" )</f>
        <v>Satisfied</v>
      </c>
      <c r="AG2707" t="str" cm="1">
        <f t="array" ref="AG2707">_xlfn.IFS(Q2707 &lt; 3, "Needs Improvement", Q2707 &lt;= 4, "Good", Q2707 &gt; 4, "Excellent" )</f>
        <v>Excellent</v>
      </c>
      <c r="AH2707" t="str">
        <f t="shared" si="85"/>
        <v>Needs Improvement</v>
      </c>
    </row>
    <row r="2708" spans="1:34" x14ac:dyDescent="0.35">
      <c r="A2708">
        <v>3268</v>
      </c>
      <c r="B2708" s="1">
        <v>45099</v>
      </c>
      <c r="C2708" t="s">
        <v>28</v>
      </c>
      <c r="D2708" t="s">
        <v>44</v>
      </c>
      <c r="E2708" t="s">
        <v>30</v>
      </c>
      <c r="F2708" t="s">
        <v>31</v>
      </c>
      <c r="G2708" t="s">
        <v>45</v>
      </c>
      <c r="H2708" t="s">
        <v>33</v>
      </c>
      <c r="I2708" t="s">
        <v>34</v>
      </c>
      <c r="J2708" t="s">
        <v>70</v>
      </c>
      <c r="K2708" s="1">
        <v>22879</v>
      </c>
      <c r="L2708" t="s">
        <v>36</v>
      </c>
      <c r="M2708" t="s">
        <v>37</v>
      </c>
      <c r="N2708" t="s">
        <v>84</v>
      </c>
      <c r="O2708" t="s">
        <v>61</v>
      </c>
      <c r="P2708" t="s">
        <v>40</v>
      </c>
      <c r="Q2708">
        <v>2</v>
      </c>
      <c r="R2708" s="1">
        <v>45107</v>
      </c>
      <c r="S2708">
        <v>1</v>
      </c>
      <c r="T2708">
        <v>5</v>
      </c>
      <c r="U2708">
        <v>4</v>
      </c>
      <c r="V2708" s="1">
        <v>45101</v>
      </c>
      <c r="W2708" t="s">
        <v>62</v>
      </c>
      <c r="X2708" t="s">
        <v>42</v>
      </c>
      <c r="Y2708" t="s">
        <v>43</v>
      </c>
      <c r="Z2708">
        <v>5</v>
      </c>
      <c r="AA2708">
        <v>988.08</v>
      </c>
      <c r="AB2708">
        <v>61</v>
      </c>
      <c r="AC2708" t="str" cm="1">
        <f t="array" ref="AC2708">_xlfn.IFS(AB2708 &lt;=29, "Young Adult", AB2708 &lt;=44, "Adult", AB2708 &lt;=59, "Middle Age", AB2708 &gt; 59, "Old")</f>
        <v>Old</v>
      </c>
      <c r="AD2708">
        <f t="shared" ca="1" si="84"/>
        <v>2</v>
      </c>
      <c r="AE2708" t="str" cm="1">
        <f t="array" ref="AE2708">_xlfn.IFS(S2708 &lt; 3, "Low", S2708 &lt;= 4, "Medium", S2708 &gt; 4, "High")</f>
        <v>Low</v>
      </c>
      <c r="AF2708" t="str" cm="1">
        <f t="array" ref="AF2708">_xlfn.IFS(T2708 &lt; 3, "Unsatisfied", T2708 &lt;= 4, "Neutral", T2708 &gt; 4, "Satisfied" )</f>
        <v>Satisfied</v>
      </c>
      <c r="AG2708" t="str" cm="1">
        <f t="array" ref="AG2708">_xlfn.IFS(Q2708 &lt; 3, "Needs Improvement", Q2708 &lt;= 4, "Good", Q2708 &gt; 4, "Excellent" )</f>
        <v>Needs Improvement</v>
      </c>
      <c r="AH2708" t="str">
        <f t="shared" si="85"/>
        <v>Needs Improvement</v>
      </c>
    </row>
    <row r="2709" spans="1:34" x14ac:dyDescent="0.35">
      <c r="A2709">
        <v>3269</v>
      </c>
      <c r="B2709" s="1">
        <v>44367</v>
      </c>
      <c r="C2709" t="s">
        <v>28</v>
      </c>
      <c r="D2709" t="s">
        <v>87</v>
      </c>
      <c r="E2709" t="s">
        <v>30</v>
      </c>
      <c r="F2709" t="s">
        <v>55</v>
      </c>
      <c r="G2709" t="s">
        <v>32</v>
      </c>
      <c r="H2709" t="s">
        <v>33</v>
      </c>
      <c r="I2709" t="s">
        <v>34</v>
      </c>
      <c r="J2709" t="s">
        <v>70</v>
      </c>
      <c r="K2709" s="1">
        <v>36624</v>
      </c>
      <c r="L2709" t="s">
        <v>36</v>
      </c>
      <c r="M2709" t="s">
        <v>48</v>
      </c>
      <c r="N2709" t="s">
        <v>84</v>
      </c>
      <c r="O2709" t="s">
        <v>67</v>
      </c>
      <c r="P2709" t="s">
        <v>40</v>
      </c>
      <c r="Q2709">
        <v>1</v>
      </c>
      <c r="R2709" s="1">
        <v>44895</v>
      </c>
      <c r="S2709">
        <v>1</v>
      </c>
      <c r="T2709">
        <v>5</v>
      </c>
      <c r="U2709">
        <v>2</v>
      </c>
      <c r="V2709" s="1">
        <v>45027</v>
      </c>
      <c r="W2709" t="s">
        <v>50</v>
      </c>
      <c r="X2709" t="s">
        <v>42</v>
      </c>
      <c r="Y2709" t="s">
        <v>73</v>
      </c>
      <c r="Z2709">
        <v>1</v>
      </c>
      <c r="AA2709">
        <v>322.45</v>
      </c>
      <c r="AB2709">
        <v>21</v>
      </c>
      <c r="AC2709" t="str" cm="1">
        <f t="array" ref="AC2709">_xlfn.IFS(AB2709 &lt;=29, "Young Adult", AB2709 &lt;=44, "Adult", AB2709 &lt;=59, "Middle Age", AB2709 &gt; 59, "Old")</f>
        <v>Young Adult</v>
      </c>
      <c r="AD2709">
        <f t="shared" ca="1" si="84"/>
        <v>4</v>
      </c>
      <c r="AE2709" t="str" cm="1">
        <f t="array" ref="AE2709">_xlfn.IFS(S2709 &lt; 3, "Low", S2709 &lt;= 4, "Medium", S2709 &gt; 4, "High")</f>
        <v>Low</v>
      </c>
      <c r="AF2709" t="str" cm="1">
        <f t="array" ref="AF2709">_xlfn.IFS(T2709 &lt; 3, "Unsatisfied", T2709 &lt;= 4, "Neutral", T2709 &gt; 4, "Satisfied" )</f>
        <v>Satisfied</v>
      </c>
      <c r="AG2709" t="str" cm="1">
        <f t="array" ref="AG2709">_xlfn.IFS(Q2709 &lt; 3, "Needs Improvement", Q2709 &lt;= 4, "Good", Q2709 &gt; 4, "Excellent" )</f>
        <v>Needs Improvement</v>
      </c>
      <c r="AH2709" t="str">
        <f t="shared" si="85"/>
        <v>Needs Improvement</v>
      </c>
    </row>
    <row r="2710" spans="1:34" x14ac:dyDescent="0.35">
      <c r="A2710">
        <v>3270</v>
      </c>
      <c r="B2710" s="1">
        <v>43769</v>
      </c>
      <c r="C2710" t="s">
        <v>28</v>
      </c>
      <c r="D2710" t="s">
        <v>64</v>
      </c>
      <c r="E2710" t="s">
        <v>30</v>
      </c>
      <c r="F2710" t="s">
        <v>55</v>
      </c>
      <c r="G2710" t="s">
        <v>56</v>
      </c>
      <c r="H2710" t="s">
        <v>55</v>
      </c>
      <c r="I2710" t="s">
        <v>34</v>
      </c>
      <c r="J2710" t="s">
        <v>89</v>
      </c>
      <c r="K2710" s="1">
        <v>21284</v>
      </c>
      <c r="L2710" t="s">
        <v>36</v>
      </c>
      <c r="M2710" t="s">
        <v>48</v>
      </c>
      <c r="N2710" t="s">
        <v>84</v>
      </c>
      <c r="O2710" t="s">
        <v>61</v>
      </c>
      <c r="P2710" t="s">
        <v>40</v>
      </c>
      <c r="Q2710">
        <v>2</v>
      </c>
      <c r="R2710" s="1">
        <v>44830</v>
      </c>
      <c r="S2710">
        <v>5</v>
      </c>
      <c r="T2710">
        <v>5</v>
      </c>
      <c r="U2710">
        <v>4</v>
      </c>
      <c r="V2710" s="1">
        <v>44847</v>
      </c>
      <c r="W2710" t="s">
        <v>41</v>
      </c>
      <c r="X2710" t="s">
        <v>51</v>
      </c>
      <c r="Y2710" t="s">
        <v>73</v>
      </c>
      <c r="Z2710">
        <v>1</v>
      </c>
      <c r="AA2710">
        <v>147.59</v>
      </c>
      <c r="AB2710">
        <v>61</v>
      </c>
      <c r="AC2710" t="str" cm="1">
        <f t="array" ref="AC2710">_xlfn.IFS(AB2710 &lt;=29, "Young Adult", AB2710 &lt;=44, "Adult", AB2710 &lt;=59, "Middle Age", AB2710 &gt; 59, "Old")</f>
        <v>Old</v>
      </c>
      <c r="AD2710">
        <f t="shared" ca="1" si="84"/>
        <v>6</v>
      </c>
      <c r="AE2710" t="str" cm="1">
        <f t="array" ref="AE2710">_xlfn.IFS(S2710 &lt; 3, "Low", S2710 &lt;= 4, "Medium", S2710 &gt; 4, "High")</f>
        <v>High</v>
      </c>
      <c r="AF2710" t="str" cm="1">
        <f t="array" ref="AF2710">_xlfn.IFS(T2710 &lt; 3, "Unsatisfied", T2710 &lt;= 4, "Neutral", T2710 &gt; 4, "Satisfied" )</f>
        <v>Satisfied</v>
      </c>
      <c r="AG2710" t="str" cm="1">
        <f t="array" ref="AG2710">_xlfn.IFS(Q2710 &lt; 3, "Needs Improvement", Q2710 &lt;= 4, "Good", Q2710 &gt; 4, "Excellent" )</f>
        <v>Needs Improvement</v>
      </c>
      <c r="AH2710" t="str">
        <f t="shared" si="85"/>
        <v>Needs Improvement</v>
      </c>
    </row>
    <row r="2711" spans="1:34" x14ac:dyDescent="0.35">
      <c r="A2711">
        <v>3271</v>
      </c>
      <c r="B2711" s="1">
        <v>43648</v>
      </c>
      <c r="C2711" t="s">
        <v>28</v>
      </c>
      <c r="D2711" t="s">
        <v>94</v>
      </c>
      <c r="E2711" t="s">
        <v>108</v>
      </c>
      <c r="F2711" t="s">
        <v>31</v>
      </c>
      <c r="G2711" t="s">
        <v>56</v>
      </c>
      <c r="H2711" t="s">
        <v>46</v>
      </c>
      <c r="I2711" t="s">
        <v>34</v>
      </c>
      <c r="J2711" t="s">
        <v>79</v>
      </c>
      <c r="K2711" s="1">
        <v>25687</v>
      </c>
      <c r="L2711" t="s">
        <v>36</v>
      </c>
      <c r="M2711" t="s">
        <v>48</v>
      </c>
      <c r="N2711" t="s">
        <v>84</v>
      </c>
      <c r="O2711" t="s">
        <v>77</v>
      </c>
      <c r="P2711" t="s">
        <v>40</v>
      </c>
      <c r="Q2711">
        <v>3</v>
      </c>
      <c r="R2711" s="1">
        <v>44997</v>
      </c>
      <c r="S2711">
        <v>1</v>
      </c>
      <c r="T2711">
        <v>5</v>
      </c>
      <c r="U2711">
        <v>1</v>
      </c>
      <c r="V2711" s="1">
        <v>45000</v>
      </c>
      <c r="W2711" t="s">
        <v>68</v>
      </c>
      <c r="X2711" t="s">
        <v>51</v>
      </c>
      <c r="Y2711" t="s">
        <v>73</v>
      </c>
      <c r="Z2711">
        <v>3</v>
      </c>
      <c r="AA2711">
        <v>747.02</v>
      </c>
      <c r="AB2711">
        <v>49</v>
      </c>
      <c r="AC2711" t="str" cm="1">
        <f t="array" ref="AC2711">_xlfn.IFS(AB2711 &lt;=29, "Young Adult", AB2711 &lt;=44, "Adult", AB2711 &lt;=59, "Middle Age", AB2711 &gt; 59, "Old")</f>
        <v>Middle Age</v>
      </c>
      <c r="AD2711">
        <f t="shared" ca="1" si="84"/>
        <v>6</v>
      </c>
      <c r="AE2711" t="str" cm="1">
        <f t="array" ref="AE2711">_xlfn.IFS(S2711 &lt; 3, "Low", S2711 &lt;= 4, "Medium", S2711 &gt; 4, "High")</f>
        <v>Low</v>
      </c>
      <c r="AF2711" t="str" cm="1">
        <f t="array" ref="AF2711">_xlfn.IFS(T2711 &lt; 3, "Unsatisfied", T2711 &lt;= 4, "Neutral", T2711 &gt; 4, "Satisfied" )</f>
        <v>Satisfied</v>
      </c>
      <c r="AG2711" t="str" cm="1">
        <f t="array" ref="AG2711">_xlfn.IFS(Q2711 &lt; 3, "Needs Improvement", Q2711 &lt;= 4, "Good", Q2711 &gt; 4, "Excellent" )</f>
        <v>Good</v>
      </c>
      <c r="AH2711" t="str">
        <f t="shared" si="85"/>
        <v>Needs Improvement</v>
      </c>
    </row>
    <row r="2712" spans="1:34" x14ac:dyDescent="0.35">
      <c r="A2712">
        <v>3272</v>
      </c>
      <c r="B2712" s="1">
        <v>44967</v>
      </c>
      <c r="C2712" t="s">
        <v>28</v>
      </c>
      <c r="D2712" t="s">
        <v>74</v>
      </c>
      <c r="E2712" t="s">
        <v>30</v>
      </c>
      <c r="F2712" t="s">
        <v>31</v>
      </c>
      <c r="G2712" t="s">
        <v>32</v>
      </c>
      <c r="H2712" t="s">
        <v>46</v>
      </c>
      <c r="I2712" t="s">
        <v>34</v>
      </c>
      <c r="J2712" t="s">
        <v>47</v>
      </c>
      <c r="K2712" s="1">
        <v>21784</v>
      </c>
      <c r="L2712" t="s">
        <v>36</v>
      </c>
      <c r="M2712" t="s">
        <v>48</v>
      </c>
      <c r="N2712" t="s">
        <v>60</v>
      </c>
      <c r="O2712" t="s">
        <v>39</v>
      </c>
      <c r="P2712" t="s">
        <v>40</v>
      </c>
      <c r="Q2712">
        <v>3</v>
      </c>
      <c r="R2712" s="1">
        <v>44987</v>
      </c>
      <c r="S2712">
        <v>5</v>
      </c>
      <c r="T2712">
        <v>5</v>
      </c>
      <c r="U2712">
        <v>2</v>
      </c>
      <c r="V2712" s="1">
        <v>44956</v>
      </c>
      <c r="W2712" t="s">
        <v>41</v>
      </c>
      <c r="X2712" t="s">
        <v>51</v>
      </c>
      <c r="Y2712" t="s">
        <v>73</v>
      </c>
      <c r="Z2712">
        <v>2</v>
      </c>
      <c r="AA2712">
        <v>419.09</v>
      </c>
      <c r="AB2712">
        <v>64</v>
      </c>
      <c r="AC2712" t="str" cm="1">
        <f t="array" ref="AC2712">_xlfn.IFS(AB2712 &lt;=29, "Young Adult", AB2712 &lt;=44, "Adult", AB2712 &lt;=59, "Middle Age", AB2712 &gt; 59, "Old")</f>
        <v>Old</v>
      </c>
      <c r="AD2712">
        <f t="shared" ca="1" si="84"/>
        <v>3</v>
      </c>
      <c r="AE2712" t="str" cm="1">
        <f t="array" ref="AE2712">_xlfn.IFS(S2712 &lt; 3, "Low", S2712 &lt;= 4, "Medium", S2712 &gt; 4, "High")</f>
        <v>High</v>
      </c>
      <c r="AF2712" t="str" cm="1">
        <f t="array" ref="AF2712">_xlfn.IFS(T2712 &lt; 3, "Unsatisfied", T2712 &lt;= 4, "Neutral", T2712 &gt; 4, "Satisfied" )</f>
        <v>Satisfied</v>
      </c>
      <c r="AG2712" t="str" cm="1">
        <f t="array" ref="AG2712">_xlfn.IFS(Q2712 &lt; 3, "Needs Improvement", Q2712 &lt;= 4, "Good", Q2712 &gt; 4, "Excellent" )</f>
        <v>Good</v>
      </c>
      <c r="AH2712" t="str">
        <f t="shared" si="85"/>
        <v>Needs Improvement</v>
      </c>
    </row>
    <row r="2713" spans="1:34" x14ac:dyDescent="0.35">
      <c r="A2713">
        <v>3273</v>
      </c>
      <c r="B2713" s="1">
        <v>44820</v>
      </c>
      <c r="C2713" t="s">
        <v>28</v>
      </c>
      <c r="D2713" t="s">
        <v>81</v>
      </c>
      <c r="E2713" t="s">
        <v>30</v>
      </c>
      <c r="F2713" t="s">
        <v>55</v>
      </c>
      <c r="G2713" t="s">
        <v>45</v>
      </c>
      <c r="H2713" t="s">
        <v>33</v>
      </c>
      <c r="I2713" t="s">
        <v>34</v>
      </c>
      <c r="J2713" t="s">
        <v>104</v>
      </c>
      <c r="K2713" s="1">
        <v>36137</v>
      </c>
      <c r="L2713" t="s">
        <v>36</v>
      </c>
      <c r="M2713" t="s">
        <v>37</v>
      </c>
      <c r="N2713" t="s">
        <v>84</v>
      </c>
      <c r="O2713" t="s">
        <v>77</v>
      </c>
      <c r="P2713" t="s">
        <v>40</v>
      </c>
      <c r="Q2713">
        <v>4</v>
      </c>
      <c r="R2713" s="1">
        <v>45051</v>
      </c>
      <c r="S2713">
        <v>4</v>
      </c>
      <c r="T2713">
        <v>5</v>
      </c>
      <c r="U2713">
        <v>4</v>
      </c>
      <c r="V2713" s="1">
        <v>44869</v>
      </c>
      <c r="W2713" t="s">
        <v>68</v>
      </c>
      <c r="X2713" t="s">
        <v>42</v>
      </c>
      <c r="Y2713" t="s">
        <v>73</v>
      </c>
      <c r="Z2713">
        <v>3</v>
      </c>
      <c r="AA2713">
        <v>484.19</v>
      </c>
      <c r="AB2713">
        <v>24</v>
      </c>
      <c r="AC2713" t="str" cm="1">
        <f t="array" ref="AC2713">_xlfn.IFS(AB2713 &lt;=29, "Young Adult", AB2713 &lt;=44, "Adult", AB2713 &lt;=59, "Middle Age", AB2713 &gt; 59, "Old")</f>
        <v>Young Adult</v>
      </c>
      <c r="AD2713">
        <f t="shared" ca="1" si="84"/>
        <v>3</v>
      </c>
      <c r="AE2713" t="str" cm="1">
        <f t="array" ref="AE2713">_xlfn.IFS(S2713 &lt; 3, "Low", S2713 &lt;= 4, "Medium", S2713 &gt; 4, "High")</f>
        <v>Medium</v>
      </c>
      <c r="AF2713" t="str" cm="1">
        <f t="array" ref="AF2713">_xlfn.IFS(T2713 &lt; 3, "Unsatisfied", T2713 &lt;= 4, "Neutral", T2713 &gt; 4, "Satisfied" )</f>
        <v>Satisfied</v>
      </c>
      <c r="AG2713" t="str" cm="1">
        <f t="array" ref="AG2713">_xlfn.IFS(Q2713 &lt; 3, "Needs Improvement", Q2713 &lt;= 4, "Good", Q2713 &gt; 4, "Excellent" )</f>
        <v>Good</v>
      </c>
      <c r="AH2713" t="str">
        <f t="shared" si="85"/>
        <v>Needs Improvement</v>
      </c>
    </row>
    <row r="2714" spans="1:34" x14ac:dyDescent="0.35">
      <c r="A2714">
        <v>3275</v>
      </c>
      <c r="B2714" s="1">
        <v>44881</v>
      </c>
      <c r="C2714" t="s">
        <v>28</v>
      </c>
      <c r="D2714" t="s">
        <v>69</v>
      </c>
      <c r="E2714" t="s">
        <v>30</v>
      </c>
      <c r="F2714" t="s">
        <v>46</v>
      </c>
      <c r="G2714" t="s">
        <v>56</v>
      </c>
      <c r="H2714" t="s">
        <v>33</v>
      </c>
      <c r="I2714" t="s">
        <v>34</v>
      </c>
      <c r="J2714" t="s">
        <v>65</v>
      </c>
      <c r="K2714" s="1">
        <v>33603</v>
      </c>
      <c r="L2714" t="s">
        <v>36</v>
      </c>
      <c r="M2714" t="s">
        <v>48</v>
      </c>
      <c r="N2714" t="s">
        <v>60</v>
      </c>
      <c r="O2714" t="s">
        <v>77</v>
      </c>
      <c r="P2714" t="s">
        <v>107</v>
      </c>
      <c r="Q2714">
        <v>3</v>
      </c>
      <c r="R2714" s="1">
        <v>45102</v>
      </c>
      <c r="S2714">
        <v>1</v>
      </c>
      <c r="T2714">
        <v>2</v>
      </c>
      <c r="U2714">
        <v>3</v>
      </c>
      <c r="V2714" s="1">
        <v>44893</v>
      </c>
      <c r="W2714" t="s">
        <v>68</v>
      </c>
      <c r="X2714" t="s">
        <v>42</v>
      </c>
      <c r="Y2714" t="s">
        <v>52</v>
      </c>
      <c r="Z2714">
        <v>3</v>
      </c>
      <c r="AA2714">
        <v>942.66</v>
      </c>
      <c r="AB2714">
        <v>31</v>
      </c>
      <c r="AC2714" t="str" cm="1">
        <f t="array" ref="AC2714">_xlfn.IFS(AB2714 &lt;=29, "Young Adult", AB2714 &lt;=44, "Adult", AB2714 &lt;=59, "Middle Age", AB2714 &gt; 59, "Old")</f>
        <v>Adult</v>
      </c>
      <c r="AD2714">
        <f t="shared" ca="1" si="84"/>
        <v>3</v>
      </c>
      <c r="AE2714" t="str" cm="1">
        <f t="array" ref="AE2714">_xlfn.IFS(S2714 &lt; 3, "Low", S2714 &lt;= 4, "Medium", S2714 &gt; 4, "High")</f>
        <v>Low</v>
      </c>
      <c r="AF2714" t="str" cm="1">
        <f t="array" ref="AF2714">_xlfn.IFS(T2714 &lt; 3, "Unsatisfied", T2714 &lt;= 4, "Neutral", T2714 &gt; 4, "Satisfied" )</f>
        <v>Unsatisfied</v>
      </c>
      <c r="AG2714" t="str" cm="1">
        <f t="array" ref="AG2714">_xlfn.IFS(Q2714 &lt; 3, "Needs Improvement", Q2714 &lt;= 4, "Good", Q2714 &gt; 4, "Excellent" )</f>
        <v>Good</v>
      </c>
      <c r="AH2714" t="str">
        <f t="shared" si="85"/>
        <v>Needs Improvement</v>
      </c>
    </row>
    <row r="2715" spans="1:34" x14ac:dyDescent="0.35">
      <c r="A2715">
        <v>3276</v>
      </c>
      <c r="B2715" s="1">
        <v>44221</v>
      </c>
      <c r="C2715" t="s">
        <v>28</v>
      </c>
      <c r="D2715" t="s">
        <v>29</v>
      </c>
      <c r="E2715" t="s">
        <v>30</v>
      </c>
      <c r="F2715" t="s">
        <v>31</v>
      </c>
      <c r="G2715" t="s">
        <v>45</v>
      </c>
      <c r="H2715" t="s">
        <v>33</v>
      </c>
      <c r="I2715" t="s">
        <v>34</v>
      </c>
      <c r="J2715" t="s">
        <v>79</v>
      </c>
      <c r="K2715" s="1">
        <v>35389</v>
      </c>
      <c r="L2715" t="s">
        <v>36</v>
      </c>
      <c r="M2715" t="s">
        <v>48</v>
      </c>
      <c r="N2715" t="s">
        <v>84</v>
      </c>
      <c r="O2715" t="s">
        <v>77</v>
      </c>
      <c r="P2715" t="s">
        <v>40</v>
      </c>
      <c r="Q2715">
        <v>2</v>
      </c>
      <c r="R2715" s="1">
        <v>45005</v>
      </c>
      <c r="S2715">
        <v>2</v>
      </c>
      <c r="T2715">
        <v>2</v>
      </c>
      <c r="U2715">
        <v>4</v>
      </c>
      <c r="V2715" s="1">
        <v>44788</v>
      </c>
      <c r="W2715" t="s">
        <v>62</v>
      </c>
      <c r="X2715" t="s">
        <v>51</v>
      </c>
      <c r="Y2715" t="s">
        <v>63</v>
      </c>
      <c r="Z2715">
        <v>3</v>
      </c>
      <c r="AA2715">
        <v>826.54</v>
      </c>
      <c r="AB2715">
        <v>25</v>
      </c>
      <c r="AC2715" t="str" cm="1">
        <f t="array" ref="AC2715">_xlfn.IFS(AB2715 &lt;=29, "Young Adult", AB2715 &lt;=44, "Adult", AB2715 &lt;=59, "Middle Age", AB2715 &gt; 59, "Old")</f>
        <v>Young Adult</v>
      </c>
      <c r="AD2715">
        <f t="shared" ca="1" si="84"/>
        <v>5</v>
      </c>
      <c r="AE2715" t="str" cm="1">
        <f t="array" ref="AE2715">_xlfn.IFS(S2715 &lt; 3, "Low", S2715 &lt;= 4, "Medium", S2715 &gt; 4, "High")</f>
        <v>Low</v>
      </c>
      <c r="AF2715" t="str" cm="1">
        <f t="array" ref="AF2715">_xlfn.IFS(T2715 &lt; 3, "Unsatisfied", T2715 &lt;= 4, "Neutral", T2715 &gt; 4, "Satisfied" )</f>
        <v>Unsatisfied</v>
      </c>
      <c r="AG2715" t="str" cm="1">
        <f t="array" ref="AG2715">_xlfn.IFS(Q2715 &lt; 3, "Needs Improvement", Q2715 &lt;= 4, "Good", Q2715 &gt; 4, "Excellent" )</f>
        <v>Needs Improvement</v>
      </c>
      <c r="AH2715" t="str">
        <f t="shared" si="85"/>
        <v>Needs Improvement</v>
      </c>
    </row>
    <row r="2716" spans="1:34" x14ac:dyDescent="0.35">
      <c r="A2716">
        <v>3277</v>
      </c>
      <c r="B2716" s="1">
        <v>45093</v>
      </c>
      <c r="C2716" t="s">
        <v>106</v>
      </c>
      <c r="D2716" t="s">
        <v>81</v>
      </c>
      <c r="E2716" t="s">
        <v>30</v>
      </c>
      <c r="F2716" t="s">
        <v>46</v>
      </c>
      <c r="G2716" t="s">
        <v>56</v>
      </c>
      <c r="H2716" t="s">
        <v>33</v>
      </c>
      <c r="I2716" t="s">
        <v>34</v>
      </c>
      <c r="J2716" t="s">
        <v>47</v>
      </c>
      <c r="K2716" s="1">
        <v>29362</v>
      </c>
      <c r="L2716" t="s">
        <v>36</v>
      </c>
      <c r="M2716" t="s">
        <v>37</v>
      </c>
      <c r="N2716" t="s">
        <v>49</v>
      </c>
      <c r="O2716" t="s">
        <v>67</v>
      </c>
      <c r="P2716" t="s">
        <v>40</v>
      </c>
      <c r="Q2716">
        <v>5</v>
      </c>
      <c r="R2716" s="1">
        <v>44933</v>
      </c>
      <c r="S2716">
        <v>3</v>
      </c>
      <c r="T2716">
        <v>2</v>
      </c>
      <c r="U2716">
        <v>3</v>
      </c>
      <c r="V2716" s="1">
        <v>44999</v>
      </c>
      <c r="W2716" t="s">
        <v>62</v>
      </c>
      <c r="X2716" t="s">
        <v>42</v>
      </c>
      <c r="Y2716" t="s">
        <v>73</v>
      </c>
      <c r="Z2716">
        <v>1</v>
      </c>
      <c r="AA2716">
        <v>997.87</v>
      </c>
      <c r="AB2716">
        <v>43</v>
      </c>
      <c r="AC2716" t="str" cm="1">
        <f t="array" ref="AC2716">_xlfn.IFS(AB2716 &lt;=29, "Young Adult", AB2716 &lt;=44, "Adult", AB2716 &lt;=59, "Middle Age", AB2716 &gt; 59, "Old")</f>
        <v>Adult</v>
      </c>
      <c r="AD2716">
        <f t="shared" ca="1" si="84"/>
        <v>2</v>
      </c>
      <c r="AE2716" t="str" cm="1">
        <f t="array" ref="AE2716">_xlfn.IFS(S2716 &lt; 3, "Low", S2716 &lt;= 4, "Medium", S2716 &gt; 4, "High")</f>
        <v>Medium</v>
      </c>
      <c r="AF2716" t="str" cm="1">
        <f t="array" ref="AF2716">_xlfn.IFS(T2716 &lt; 3, "Unsatisfied", T2716 &lt;= 4, "Neutral", T2716 &gt; 4, "Satisfied" )</f>
        <v>Unsatisfied</v>
      </c>
      <c r="AG2716" t="str" cm="1">
        <f t="array" ref="AG2716">_xlfn.IFS(Q2716 &lt; 3, "Needs Improvement", Q2716 &lt;= 4, "Good", Q2716 &gt; 4, "Excellent" )</f>
        <v>Excellent</v>
      </c>
      <c r="AH2716" t="str">
        <f t="shared" si="85"/>
        <v>Highly Effective</v>
      </c>
    </row>
    <row r="2717" spans="1:34" x14ac:dyDescent="0.35">
      <c r="A2717">
        <v>3278</v>
      </c>
      <c r="B2717" s="1">
        <v>44082</v>
      </c>
      <c r="C2717" t="s">
        <v>106</v>
      </c>
      <c r="D2717" t="s">
        <v>54</v>
      </c>
      <c r="E2717" t="s">
        <v>30</v>
      </c>
      <c r="F2717" t="s">
        <v>31</v>
      </c>
      <c r="G2717" t="s">
        <v>45</v>
      </c>
      <c r="H2717" t="s">
        <v>46</v>
      </c>
      <c r="I2717" t="s">
        <v>34</v>
      </c>
      <c r="J2717" t="s">
        <v>70</v>
      </c>
      <c r="K2717" s="1">
        <v>16391</v>
      </c>
      <c r="L2717" t="s">
        <v>36</v>
      </c>
      <c r="M2717" t="s">
        <v>37</v>
      </c>
      <c r="N2717" t="s">
        <v>72</v>
      </c>
      <c r="O2717" t="s">
        <v>67</v>
      </c>
      <c r="P2717" t="s">
        <v>40</v>
      </c>
      <c r="Q2717">
        <v>4</v>
      </c>
      <c r="R2717" s="1">
        <v>44848</v>
      </c>
      <c r="S2717">
        <v>1</v>
      </c>
      <c r="T2717">
        <v>4</v>
      </c>
      <c r="U2717">
        <v>4</v>
      </c>
      <c r="V2717" s="1">
        <v>45000</v>
      </c>
      <c r="W2717" t="s">
        <v>41</v>
      </c>
      <c r="X2717" t="s">
        <v>42</v>
      </c>
      <c r="Y2717" t="s">
        <v>43</v>
      </c>
      <c r="Z2717">
        <v>3</v>
      </c>
      <c r="AA2717">
        <v>855.9</v>
      </c>
      <c r="AB2717">
        <v>76</v>
      </c>
      <c r="AC2717" t="str" cm="1">
        <f t="array" ref="AC2717">_xlfn.IFS(AB2717 &lt;=29, "Young Adult", AB2717 &lt;=44, "Adult", AB2717 &lt;=59, "Middle Age", AB2717 &gt; 59, "Old")</f>
        <v>Old</v>
      </c>
      <c r="AD2717">
        <f t="shared" ca="1" si="84"/>
        <v>5</v>
      </c>
      <c r="AE2717" t="str" cm="1">
        <f t="array" ref="AE2717">_xlfn.IFS(S2717 &lt; 3, "Low", S2717 &lt;= 4, "Medium", S2717 &gt; 4, "High")</f>
        <v>Low</v>
      </c>
      <c r="AF2717" t="str" cm="1">
        <f t="array" ref="AF2717">_xlfn.IFS(T2717 &lt; 3, "Unsatisfied", T2717 &lt;= 4, "Neutral", T2717 &gt; 4, "Satisfied" )</f>
        <v>Neutral</v>
      </c>
      <c r="AG2717" t="str" cm="1">
        <f t="array" ref="AG2717">_xlfn.IFS(Q2717 &lt; 3, "Needs Improvement", Q2717 &lt;= 4, "Good", Q2717 &gt; 4, "Excellent" )</f>
        <v>Good</v>
      </c>
      <c r="AH2717" t="str">
        <f t="shared" si="85"/>
        <v>Needs Improvement</v>
      </c>
    </row>
    <row r="2718" spans="1:34" x14ac:dyDescent="0.35">
      <c r="A2718">
        <v>3279</v>
      </c>
      <c r="B2718" s="1">
        <v>43488</v>
      </c>
      <c r="C2718" t="s">
        <v>106</v>
      </c>
      <c r="D2718" t="s">
        <v>69</v>
      </c>
      <c r="E2718" t="s">
        <v>30</v>
      </c>
      <c r="F2718" t="s">
        <v>55</v>
      </c>
      <c r="G2718" t="s">
        <v>45</v>
      </c>
      <c r="H2718" t="s">
        <v>55</v>
      </c>
      <c r="I2718" t="s">
        <v>34</v>
      </c>
      <c r="J2718" t="s">
        <v>79</v>
      </c>
      <c r="K2718" s="1">
        <v>34365</v>
      </c>
      <c r="L2718" t="s">
        <v>36</v>
      </c>
      <c r="M2718" t="s">
        <v>48</v>
      </c>
      <c r="N2718" t="s">
        <v>72</v>
      </c>
      <c r="O2718" t="s">
        <v>67</v>
      </c>
      <c r="P2718" t="s">
        <v>40</v>
      </c>
      <c r="Q2718">
        <v>5</v>
      </c>
      <c r="R2718" s="1">
        <v>45017</v>
      </c>
      <c r="S2718">
        <v>5</v>
      </c>
      <c r="T2718">
        <v>2</v>
      </c>
      <c r="U2718">
        <v>1</v>
      </c>
      <c r="V2718" s="1">
        <v>44864</v>
      </c>
      <c r="W2718" t="s">
        <v>68</v>
      </c>
      <c r="X2718" t="s">
        <v>42</v>
      </c>
      <c r="Y2718" t="s">
        <v>52</v>
      </c>
      <c r="Z2718">
        <v>4</v>
      </c>
      <c r="AA2718">
        <v>518.24</v>
      </c>
      <c r="AB2718">
        <v>25</v>
      </c>
      <c r="AC2718" t="str" cm="1">
        <f t="array" ref="AC2718">_xlfn.IFS(AB2718 &lt;=29, "Young Adult", AB2718 &lt;=44, "Adult", AB2718 &lt;=59, "Middle Age", AB2718 &gt; 59, "Old")</f>
        <v>Young Adult</v>
      </c>
      <c r="AD2718">
        <f t="shared" ca="1" si="84"/>
        <v>7</v>
      </c>
      <c r="AE2718" t="str" cm="1">
        <f t="array" ref="AE2718">_xlfn.IFS(S2718 &lt; 3, "Low", S2718 &lt;= 4, "Medium", S2718 &gt; 4, "High")</f>
        <v>High</v>
      </c>
      <c r="AF2718" t="str" cm="1">
        <f t="array" ref="AF2718">_xlfn.IFS(T2718 &lt; 3, "Unsatisfied", T2718 &lt;= 4, "Neutral", T2718 &gt; 4, "Satisfied" )</f>
        <v>Unsatisfied</v>
      </c>
      <c r="AG2718" t="str" cm="1">
        <f t="array" ref="AG2718">_xlfn.IFS(Q2718 &lt; 3, "Needs Improvement", Q2718 &lt;= 4, "Good", Q2718 &gt; 4, "Excellent" )</f>
        <v>Excellent</v>
      </c>
      <c r="AH2718" t="str">
        <f t="shared" si="85"/>
        <v>Needs Improvement</v>
      </c>
    </row>
    <row r="2719" spans="1:34" x14ac:dyDescent="0.35">
      <c r="A2719">
        <v>3280</v>
      </c>
      <c r="B2719" s="1">
        <v>45075</v>
      </c>
      <c r="C2719" t="s">
        <v>106</v>
      </c>
      <c r="D2719" t="s">
        <v>29</v>
      </c>
      <c r="E2719" t="s">
        <v>108</v>
      </c>
      <c r="F2719" t="s">
        <v>46</v>
      </c>
      <c r="G2719" t="s">
        <v>45</v>
      </c>
      <c r="H2719" t="s">
        <v>33</v>
      </c>
      <c r="I2719" t="s">
        <v>34</v>
      </c>
      <c r="J2719" t="s">
        <v>96</v>
      </c>
      <c r="K2719" s="1">
        <v>30506</v>
      </c>
      <c r="L2719" t="s">
        <v>36</v>
      </c>
      <c r="M2719" t="s">
        <v>48</v>
      </c>
      <c r="N2719" t="s">
        <v>60</v>
      </c>
      <c r="O2719" t="s">
        <v>77</v>
      </c>
      <c r="P2719" t="s">
        <v>40</v>
      </c>
      <c r="Q2719">
        <v>5</v>
      </c>
      <c r="R2719" s="1">
        <v>45141</v>
      </c>
      <c r="S2719">
        <v>4</v>
      </c>
      <c r="T2719">
        <v>5</v>
      </c>
      <c r="U2719">
        <v>4</v>
      </c>
      <c r="V2719" s="1">
        <v>44828</v>
      </c>
      <c r="W2719" t="s">
        <v>62</v>
      </c>
      <c r="X2719" t="s">
        <v>51</v>
      </c>
      <c r="Y2719" t="s">
        <v>52</v>
      </c>
      <c r="Z2719">
        <v>3</v>
      </c>
      <c r="AA2719">
        <v>580.09</v>
      </c>
      <c r="AB2719">
        <v>40</v>
      </c>
      <c r="AC2719" t="str" cm="1">
        <f t="array" ref="AC2719">_xlfn.IFS(AB2719 &lt;=29, "Young Adult", AB2719 &lt;=44, "Adult", AB2719 &lt;=59, "Middle Age", AB2719 &gt; 59, "Old")</f>
        <v>Adult</v>
      </c>
      <c r="AD2719">
        <f t="shared" ca="1" si="84"/>
        <v>3</v>
      </c>
      <c r="AE2719" t="str" cm="1">
        <f t="array" ref="AE2719">_xlfn.IFS(S2719 &lt; 3, "Low", S2719 &lt;= 4, "Medium", S2719 &gt; 4, "High")</f>
        <v>Medium</v>
      </c>
      <c r="AF2719" t="str" cm="1">
        <f t="array" ref="AF2719">_xlfn.IFS(T2719 &lt; 3, "Unsatisfied", T2719 &lt;= 4, "Neutral", T2719 &gt; 4, "Satisfied" )</f>
        <v>Satisfied</v>
      </c>
      <c r="AG2719" t="str" cm="1">
        <f t="array" ref="AG2719">_xlfn.IFS(Q2719 &lt; 3, "Needs Improvement", Q2719 &lt;= 4, "Good", Q2719 &gt; 4, "Excellent" )</f>
        <v>Excellent</v>
      </c>
      <c r="AH2719" t="str">
        <f t="shared" si="85"/>
        <v>Needs Improvement</v>
      </c>
    </row>
    <row r="2720" spans="1:34" x14ac:dyDescent="0.35">
      <c r="A2720">
        <v>3281</v>
      </c>
      <c r="B2720" s="1">
        <v>43693</v>
      </c>
      <c r="C2720" t="s">
        <v>106</v>
      </c>
      <c r="D2720" t="s">
        <v>85</v>
      </c>
      <c r="E2720" t="s">
        <v>30</v>
      </c>
      <c r="F2720" t="s">
        <v>31</v>
      </c>
      <c r="G2720" t="s">
        <v>56</v>
      </c>
      <c r="H2720" t="s">
        <v>55</v>
      </c>
      <c r="I2720" t="s">
        <v>34</v>
      </c>
      <c r="J2720" t="s">
        <v>65</v>
      </c>
      <c r="K2720" s="1">
        <v>19928</v>
      </c>
      <c r="L2720" t="s">
        <v>36</v>
      </c>
      <c r="M2720" t="s">
        <v>48</v>
      </c>
      <c r="N2720" t="s">
        <v>49</v>
      </c>
      <c r="O2720" t="s">
        <v>77</v>
      </c>
      <c r="P2720" t="s">
        <v>40</v>
      </c>
      <c r="Q2720">
        <v>5</v>
      </c>
      <c r="R2720" s="1">
        <v>44984</v>
      </c>
      <c r="S2720">
        <v>4</v>
      </c>
      <c r="T2720">
        <v>4</v>
      </c>
      <c r="U2720">
        <v>4</v>
      </c>
      <c r="V2720" s="1">
        <v>44949</v>
      </c>
      <c r="W2720" t="s">
        <v>62</v>
      </c>
      <c r="X2720" t="s">
        <v>42</v>
      </c>
      <c r="Y2720" t="s">
        <v>73</v>
      </c>
      <c r="Z2720">
        <v>3</v>
      </c>
      <c r="AA2720">
        <v>104.8</v>
      </c>
      <c r="AB2720">
        <v>65</v>
      </c>
      <c r="AC2720" t="str" cm="1">
        <f t="array" ref="AC2720">_xlfn.IFS(AB2720 &lt;=29, "Young Adult", AB2720 &lt;=44, "Adult", AB2720 &lt;=59, "Middle Age", AB2720 &gt; 59, "Old")</f>
        <v>Old</v>
      </c>
      <c r="AD2720">
        <f t="shared" ca="1" si="84"/>
        <v>6</v>
      </c>
      <c r="AE2720" t="str" cm="1">
        <f t="array" ref="AE2720">_xlfn.IFS(S2720 &lt; 3, "Low", S2720 &lt;= 4, "Medium", S2720 &gt; 4, "High")</f>
        <v>Medium</v>
      </c>
      <c r="AF2720" t="str" cm="1">
        <f t="array" ref="AF2720">_xlfn.IFS(T2720 &lt; 3, "Unsatisfied", T2720 &lt;= 4, "Neutral", T2720 &gt; 4, "Satisfied" )</f>
        <v>Neutral</v>
      </c>
      <c r="AG2720" t="str" cm="1">
        <f t="array" ref="AG2720">_xlfn.IFS(Q2720 &lt; 3, "Needs Improvement", Q2720 &lt;= 4, "Good", Q2720 &gt; 4, "Excellent" )</f>
        <v>Excellent</v>
      </c>
      <c r="AH2720" t="str">
        <f t="shared" si="85"/>
        <v>Highly Effective</v>
      </c>
    </row>
    <row r="2721" spans="1:34" x14ac:dyDescent="0.35">
      <c r="A2721">
        <v>3282</v>
      </c>
      <c r="B2721" s="1">
        <v>43986</v>
      </c>
      <c r="C2721" t="s">
        <v>106</v>
      </c>
      <c r="D2721" t="s">
        <v>44</v>
      </c>
      <c r="E2721" t="s">
        <v>30</v>
      </c>
      <c r="F2721" t="s">
        <v>55</v>
      </c>
      <c r="G2721" t="s">
        <v>56</v>
      </c>
      <c r="H2721" t="s">
        <v>55</v>
      </c>
      <c r="I2721" t="s">
        <v>34</v>
      </c>
      <c r="J2721" t="s">
        <v>101</v>
      </c>
      <c r="K2721" s="1">
        <v>28664</v>
      </c>
      <c r="L2721" t="s">
        <v>36</v>
      </c>
      <c r="M2721" t="s">
        <v>37</v>
      </c>
      <c r="N2721" t="s">
        <v>84</v>
      </c>
      <c r="O2721" t="s">
        <v>67</v>
      </c>
      <c r="P2721" t="s">
        <v>40</v>
      </c>
      <c r="Q2721">
        <v>3</v>
      </c>
      <c r="R2721" s="1">
        <v>45046</v>
      </c>
      <c r="S2721">
        <v>5</v>
      </c>
      <c r="T2721">
        <v>1</v>
      </c>
      <c r="U2721">
        <v>1</v>
      </c>
      <c r="V2721" s="1">
        <v>45055</v>
      </c>
      <c r="W2721" t="s">
        <v>62</v>
      </c>
      <c r="X2721" t="s">
        <v>51</v>
      </c>
      <c r="Y2721" t="s">
        <v>43</v>
      </c>
      <c r="Z2721">
        <v>2</v>
      </c>
      <c r="AA2721">
        <v>939.86</v>
      </c>
      <c r="AB2721">
        <v>42</v>
      </c>
      <c r="AC2721" t="str" cm="1">
        <f t="array" ref="AC2721">_xlfn.IFS(AB2721 &lt;=29, "Young Adult", AB2721 &lt;=44, "Adult", AB2721 &lt;=59, "Middle Age", AB2721 &gt; 59, "Old")</f>
        <v>Adult</v>
      </c>
      <c r="AD2721">
        <f t="shared" ca="1" si="84"/>
        <v>6</v>
      </c>
      <c r="AE2721" t="str" cm="1">
        <f t="array" ref="AE2721">_xlfn.IFS(S2721 &lt; 3, "Low", S2721 &lt;= 4, "Medium", S2721 &gt; 4, "High")</f>
        <v>High</v>
      </c>
      <c r="AF2721" t="str" cm="1">
        <f t="array" ref="AF2721">_xlfn.IFS(T2721 &lt; 3, "Unsatisfied", T2721 &lt;= 4, "Neutral", T2721 &gt; 4, "Satisfied" )</f>
        <v>Unsatisfied</v>
      </c>
      <c r="AG2721" t="str" cm="1">
        <f t="array" ref="AG2721">_xlfn.IFS(Q2721 &lt; 3, "Needs Improvement", Q2721 &lt;= 4, "Good", Q2721 &gt; 4, "Excellent" )</f>
        <v>Good</v>
      </c>
      <c r="AH2721" t="str">
        <f t="shared" si="85"/>
        <v>Needs Improvement</v>
      </c>
    </row>
    <row r="2722" spans="1:34" x14ac:dyDescent="0.35">
      <c r="A2722">
        <v>3283</v>
      </c>
      <c r="B2722" s="1">
        <v>44033</v>
      </c>
      <c r="C2722" t="s">
        <v>106</v>
      </c>
      <c r="D2722" t="s">
        <v>87</v>
      </c>
      <c r="E2722" t="s">
        <v>30</v>
      </c>
      <c r="F2722" t="s">
        <v>31</v>
      </c>
      <c r="G2722" t="s">
        <v>56</v>
      </c>
      <c r="H2722" t="s">
        <v>46</v>
      </c>
      <c r="I2722" t="s">
        <v>34</v>
      </c>
      <c r="J2722" t="s">
        <v>101</v>
      </c>
      <c r="K2722" s="1">
        <v>32368</v>
      </c>
      <c r="L2722" t="s">
        <v>36</v>
      </c>
      <c r="M2722" t="s">
        <v>37</v>
      </c>
      <c r="N2722" t="s">
        <v>49</v>
      </c>
      <c r="O2722" t="s">
        <v>67</v>
      </c>
      <c r="P2722" t="s">
        <v>40</v>
      </c>
      <c r="Q2722">
        <v>3</v>
      </c>
      <c r="R2722" s="1">
        <v>44853</v>
      </c>
      <c r="S2722">
        <v>1</v>
      </c>
      <c r="T2722">
        <v>3</v>
      </c>
      <c r="U2722">
        <v>3</v>
      </c>
      <c r="V2722" s="1">
        <v>44988</v>
      </c>
      <c r="W2722" t="s">
        <v>92</v>
      </c>
      <c r="X2722" t="s">
        <v>42</v>
      </c>
      <c r="Y2722" t="s">
        <v>52</v>
      </c>
      <c r="Z2722">
        <v>2</v>
      </c>
      <c r="AA2722">
        <v>353.7</v>
      </c>
      <c r="AB2722">
        <v>32</v>
      </c>
      <c r="AC2722" t="str" cm="1">
        <f t="array" ref="AC2722">_xlfn.IFS(AB2722 &lt;=29, "Young Adult", AB2722 &lt;=44, "Adult", AB2722 &lt;=59, "Middle Age", AB2722 &gt; 59, "Old")</f>
        <v>Adult</v>
      </c>
      <c r="AD2722">
        <f t="shared" ca="1" si="84"/>
        <v>5</v>
      </c>
      <c r="AE2722" t="str" cm="1">
        <f t="array" ref="AE2722">_xlfn.IFS(S2722 &lt; 3, "Low", S2722 &lt;= 4, "Medium", S2722 &gt; 4, "High")</f>
        <v>Low</v>
      </c>
      <c r="AF2722" t="str" cm="1">
        <f t="array" ref="AF2722">_xlfn.IFS(T2722 &lt; 3, "Unsatisfied", T2722 &lt;= 4, "Neutral", T2722 &gt; 4, "Satisfied" )</f>
        <v>Neutral</v>
      </c>
      <c r="AG2722" t="str" cm="1">
        <f t="array" ref="AG2722">_xlfn.IFS(Q2722 &lt; 3, "Needs Improvement", Q2722 &lt;= 4, "Good", Q2722 &gt; 4, "Excellent" )</f>
        <v>Good</v>
      </c>
      <c r="AH2722" t="str">
        <f t="shared" si="85"/>
        <v>Needs Improvement</v>
      </c>
    </row>
    <row r="2723" spans="1:34" x14ac:dyDescent="0.35">
      <c r="A2723">
        <v>3284</v>
      </c>
      <c r="B2723" s="1">
        <v>44794</v>
      </c>
      <c r="C2723" t="s">
        <v>28</v>
      </c>
      <c r="D2723" t="s">
        <v>44</v>
      </c>
      <c r="E2723" t="s">
        <v>108</v>
      </c>
      <c r="F2723" t="s">
        <v>31</v>
      </c>
      <c r="G2723" t="s">
        <v>45</v>
      </c>
      <c r="H2723" t="s">
        <v>46</v>
      </c>
      <c r="I2723" t="s">
        <v>34</v>
      </c>
      <c r="J2723" t="s">
        <v>97</v>
      </c>
      <c r="K2723" s="1">
        <v>17823</v>
      </c>
      <c r="L2723" t="s">
        <v>36</v>
      </c>
      <c r="M2723" t="s">
        <v>48</v>
      </c>
      <c r="N2723" t="s">
        <v>60</v>
      </c>
      <c r="O2723" t="s">
        <v>77</v>
      </c>
      <c r="P2723" t="s">
        <v>40</v>
      </c>
      <c r="Q2723">
        <v>2</v>
      </c>
      <c r="R2723" s="1">
        <v>44904</v>
      </c>
      <c r="S2723">
        <v>2</v>
      </c>
      <c r="T2723">
        <v>4</v>
      </c>
      <c r="U2723">
        <v>1</v>
      </c>
      <c r="V2723" s="1">
        <v>44854</v>
      </c>
      <c r="W2723" t="s">
        <v>68</v>
      </c>
      <c r="X2723" t="s">
        <v>51</v>
      </c>
      <c r="Y2723" t="s">
        <v>52</v>
      </c>
      <c r="Z2723">
        <v>5</v>
      </c>
      <c r="AA2723">
        <v>538.22</v>
      </c>
      <c r="AB2723">
        <v>74</v>
      </c>
      <c r="AC2723" t="str" cm="1">
        <f t="array" ref="AC2723">_xlfn.IFS(AB2723 &lt;=29, "Young Adult", AB2723 &lt;=44, "Adult", AB2723 &lt;=59, "Middle Age", AB2723 &gt; 59, "Old")</f>
        <v>Old</v>
      </c>
      <c r="AD2723">
        <f t="shared" ca="1" si="84"/>
        <v>3</v>
      </c>
      <c r="AE2723" t="str" cm="1">
        <f t="array" ref="AE2723">_xlfn.IFS(S2723 &lt; 3, "Low", S2723 &lt;= 4, "Medium", S2723 &gt; 4, "High")</f>
        <v>Low</v>
      </c>
      <c r="AF2723" t="str" cm="1">
        <f t="array" ref="AF2723">_xlfn.IFS(T2723 &lt; 3, "Unsatisfied", T2723 &lt;= 4, "Neutral", T2723 &gt; 4, "Satisfied" )</f>
        <v>Neutral</v>
      </c>
      <c r="AG2723" t="str" cm="1">
        <f t="array" ref="AG2723">_xlfn.IFS(Q2723 &lt; 3, "Needs Improvement", Q2723 &lt;= 4, "Good", Q2723 &gt; 4, "Excellent" )</f>
        <v>Needs Improvement</v>
      </c>
      <c r="AH2723" t="str">
        <f t="shared" si="85"/>
        <v>Needs Improvement</v>
      </c>
    </row>
    <row r="2724" spans="1:34" x14ac:dyDescent="0.35">
      <c r="A2724">
        <v>3285</v>
      </c>
      <c r="B2724" s="1">
        <v>44393</v>
      </c>
      <c r="C2724" t="s">
        <v>28</v>
      </c>
      <c r="D2724" t="s">
        <v>87</v>
      </c>
      <c r="E2724" t="s">
        <v>108</v>
      </c>
      <c r="F2724" t="s">
        <v>31</v>
      </c>
      <c r="G2724" t="s">
        <v>56</v>
      </c>
      <c r="H2724" t="s">
        <v>46</v>
      </c>
      <c r="I2724" t="s">
        <v>34</v>
      </c>
      <c r="J2724" t="s">
        <v>101</v>
      </c>
      <c r="K2724" s="1">
        <v>19739</v>
      </c>
      <c r="L2724" t="s">
        <v>36</v>
      </c>
      <c r="M2724" t="s">
        <v>48</v>
      </c>
      <c r="N2724" t="s">
        <v>60</v>
      </c>
      <c r="O2724" t="s">
        <v>61</v>
      </c>
      <c r="P2724" t="s">
        <v>107</v>
      </c>
      <c r="Q2724">
        <v>4</v>
      </c>
      <c r="R2724" s="1">
        <v>45075</v>
      </c>
      <c r="S2724">
        <v>3</v>
      </c>
      <c r="T2724">
        <v>3</v>
      </c>
      <c r="U2724">
        <v>3</v>
      </c>
      <c r="V2724" s="1">
        <v>45053</v>
      </c>
      <c r="W2724" t="s">
        <v>62</v>
      </c>
      <c r="X2724" t="s">
        <v>51</v>
      </c>
      <c r="Y2724" t="s">
        <v>52</v>
      </c>
      <c r="Z2724">
        <v>2</v>
      </c>
      <c r="AA2724">
        <v>698.54</v>
      </c>
      <c r="AB2724">
        <v>67</v>
      </c>
      <c r="AC2724" t="str" cm="1">
        <f t="array" ref="AC2724">_xlfn.IFS(AB2724 &lt;=29, "Young Adult", AB2724 &lt;=44, "Adult", AB2724 &lt;=59, "Middle Age", AB2724 &gt; 59, "Old")</f>
        <v>Old</v>
      </c>
      <c r="AD2724">
        <f t="shared" ca="1" si="84"/>
        <v>4</v>
      </c>
      <c r="AE2724" t="str" cm="1">
        <f t="array" ref="AE2724">_xlfn.IFS(S2724 &lt; 3, "Low", S2724 &lt;= 4, "Medium", S2724 &gt; 4, "High")</f>
        <v>Medium</v>
      </c>
      <c r="AF2724" t="str" cm="1">
        <f t="array" ref="AF2724">_xlfn.IFS(T2724 &lt; 3, "Unsatisfied", T2724 &lt;= 4, "Neutral", T2724 &gt; 4, "Satisfied" )</f>
        <v>Neutral</v>
      </c>
      <c r="AG2724" t="str" cm="1">
        <f t="array" ref="AG2724">_xlfn.IFS(Q2724 &lt; 3, "Needs Improvement", Q2724 &lt;= 4, "Good", Q2724 &gt; 4, "Excellent" )</f>
        <v>Good</v>
      </c>
      <c r="AH2724" t="str">
        <f t="shared" si="85"/>
        <v>Needs Improvement</v>
      </c>
    </row>
    <row r="2725" spans="1:34" x14ac:dyDescent="0.35">
      <c r="A2725">
        <v>3286</v>
      </c>
      <c r="B2725" s="1">
        <v>43775</v>
      </c>
      <c r="C2725" t="s">
        <v>28</v>
      </c>
      <c r="D2725" t="s">
        <v>81</v>
      </c>
      <c r="E2725" t="s">
        <v>30</v>
      </c>
      <c r="F2725" t="s">
        <v>55</v>
      </c>
      <c r="G2725" t="s">
        <v>32</v>
      </c>
      <c r="H2725" t="s">
        <v>33</v>
      </c>
      <c r="I2725" t="s">
        <v>34</v>
      </c>
      <c r="J2725" t="s">
        <v>96</v>
      </c>
      <c r="K2725" s="1">
        <v>25795</v>
      </c>
      <c r="L2725" t="s">
        <v>36</v>
      </c>
      <c r="M2725" t="s">
        <v>37</v>
      </c>
      <c r="N2725" t="s">
        <v>38</v>
      </c>
      <c r="O2725" t="s">
        <v>77</v>
      </c>
      <c r="P2725" t="s">
        <v>107</v>
      </c>
      <c r="Q2725">
        <v>3</v>
      </c>
      <c r="R2725" s="1">
        <v>45041</v>
      </c>
      <c r="S2725">
        <v>3</v>
      </c>
      <c r="T2725">
        <v>1</v>
      </c>
      <c r="U2725">
        <v>4</v>
      </c>
      <c r="V2725" s="1">
        <v>45062</v>
      </c>
      <c r="W2725" t="s">
        <v>62</v>
      </c>
      <c r="X2725" t="s">
        <v>51</v>
      </c>
      <c r="Y2725" t="s">
        <v>63</v>
      </c>
      <c r="Z2725">
        <v>1</v>
      </c>
      <c r="AA2725">
        <v>692.96</v>
      </c>
      <c r="AB2725">
        <v>49</v>
      </c>
      <c r="AC2725" t="str" cm="1">
        <f t="array" ref="AC2725">_xlfn.IFS(AB2725 &lt;=29, "Young Adult", AB2725 &lt;=44, "Adult", AB2725 &lt;=59, "Middle Age", AB2725 &gt; 59, "Old")</f>
        <v>Middle Age</v>
      </c>
      <c r="AD2725">
        <f t="shared" ca="1" si="84"/>
        <v>6</v>
      </c>
      <c r="AE2725" t="str" cm="1">
        <f t="array" ref="AE2725">_xlfn.IFS(S2725 &lt; 3, "Low", S2725 &lt;= 4, "Medium", S2725 &gt; 4, "High")</f>
        <v>Medium</v>
      </c>
      <c r="AF2725" t="str" cm="1">
        <f t="array" ref="AF2725">_xlfn.IFS(T2725 &lt; 3, "Unsatisfied", T2725 &lt;= 4, "Neutral", T2725 &gt; 4, "Satisfied" )</f>
        <v>Unsatisfied</v>
      </c>
      <c r="AG2725" t="str" cm="1">
        <f t="array" ref="AG2725">_xlfn.IFS(Q2725 &lt; 3, "Needs Improvement", Q2725 &lt;= 4, "Good", Q2725 &gt; 4, "Excellent" )</f>
        <v>Good</v>
      </c>
      <c r="AH2725" t="str">
        <f t="shared" si="85"/>
        <v>Effective</v>
      </c>
    </row>
    <row r="2726" spans="1:34" x14ac:dyDescent="0.35">
      <c r="A2726">
        <v>3287</v>
      </c>
      <c r="B2726" s="1">
        <v>44197</v>
      </c>
      <c r="C2726" t="s">
        <v>28</v>
      </c>
      <c r="D2726" t="s">
        <v>54</v>
      </c>
      <c r="E2726" t="s">
        <v>30</v>
      </c>
      <c r="F2726" t="s">
        <v>46</v>
      </c>
      <c r="G2726" t="s">
        <v>45</v>
      </c>
      <c r="H2726" t="s">
        <v>33</v>
      </c>
      <c r="I2726" t="s">
        <v>34</v>
      </c>
      <c r="J2726" t="s">
        <v>65</v>
      </c>
      <c r="K2726" s="1">
        <v>29016</v>
      </c>
      <c r="L2726" t="s">
        <v>36</v>
      </c>
      <c r="M2726" t="s">
        <v>37</v>
      </c>
      <c r="N2726" t="s">
        <v>84</v>
      </c>
      <c r="O2726" t="s">
        <v>77</v>
      </c>
      <c r="P2726" t="s">
        <v>40</v>
      </c>
      <c r="Q2726">
        <v>1</v>
      </c>
      <c r="R2726" s="1">
        <v>45016</v>
      </c>
      <c r="S2726">
        <v>5</v>
      </c>
      <c r="T2726">
        <v>1</v>
      </c>
      <c r="U2726">
        <v>2</v>
      </c>
      <c r="V2726" s="1">
        <v>44791</v>
      </c>
      <c r="W2726" t="s">
        <v>62</v>
      </c>
      <c r="X2726" t="s">
        <v>42</v>
      </c>
      <c r="Y2726" t="s">
        <v>52</v>
      </c>
      <c r="Z2726">
        <v>3</v>
      </c>
      <c r="AA2726">
        <v>997.37</v>
      </c>
      <c r="AB2726">
        <v>42</v>
      </c>
      <c r="AC2726" t="str" cm="1">
        <f t="array" ref="AC2726">_xlfn.IFS(AB2726 &lt;=29, "Young Adult", AB2726 &lt;=44, "Adult", AB2726 &lt;=59, "Middle Age", AB2726 &gt; 59, "Old")</f>
        <v>Adult</v>
      </c>
      <c r="AD2726">
        <f t="shared" ca="1" si="84"/>
        <v>5</v>
      </c>
      <c r="AE2726" t="str" cm="1">
        <f t="array" ref="AE2726">_xlfn.IFS(S2726 &lt; 3, "Low", S2726 &lt;= 4, "Medium", S2726 &gt; 4, "High")</f>
        <v>High</v>
      </c>
      <c r="AF2726" t="str" cm="1">
        <f t="array" ref="AF2726">_xlfn.IFS(T2726 &lt; 3, "Unsatisfied", T2726 &lt;= 4, "Neutral", T2726 &gt; 4, "Satisfied" )</f>
        <v>Unsatisfied</v>
      </c>
      <c r="AG2726" t="str" cm="1">
        <f t="array" ref="AG2726">_xlfn.IFS(Q2726 &lt; 3, "Needs Improvement", Q2726 &lt;= 4, "Good", Q2726 &gt; 4, "Excellent" )</f>
        <v>Needs Improvement</v>
      </c>
      <c r="AH2726" t="str">
        <f t="shared" si="85"/>
        <v>Needs Improvement</v>
      </c>
    </row>
    <row r="2727" spans="1:34" x14ac:dyDescent="0.35">
      <c r="A2727">
        <v>3288</v>
      </c>
      <c r="B2727" s="1">
        <v>43732</v>
      </c>
      <c r="C2727" t="s">
        <v>28</v>
      </c>
      <c r="D2727" t="s">
        <v>94</v>
      </c>
      <c r="E2727" t="s">
        <v>30</v>
      </c>
      <c r="F2727" t="s">
        <v>55</v>
      </c>
      <c r="G2727" t="s">
        <v>45</v>
      </c>
      <c r="H2727" t="s">
        <v>33</v>
      </c>
      <c r="I2727" t="s">
        <v>34</v>
      </c>
      <c r="J2727" t="s">
        <v>70</v>
      </c>
      <c r="K2727" s="1">
        <v>24822</v>
      </c>
      <c r="L2727" t="s">
        <v>36</v>
      </c>
      <c r="M2727" t="s">
        <v>37</v>
      </c>
      <c r="N2727" t="s">
        <v>38</v>
      </c>
      <c r="O2727" t="s">
        <v>77</v>
      </c>
      <c r="P2727" t="s">
        <v>40</v>
      </c>
      <c r="Q2727">
        <v>2</v>
      </c>
      <c r="R2727" s="1">
        <v>45016</v>
      </c>
      <c r="S2727">
        <v>1</v>
      </c>
      <c r="T2727">
        <v>5</v>
      </c>
      <c r="U2727">
        <v>2</v>
      </c>
      <c r="V2727" s="1">
        <v>44910</v>
      </c>
      <c r="W2727" t="s">
        <v>50</v>
      </c>
      <c r="X2727" t="s">
        <v>42</v>
      </c>
      <c r="Y2727" t="s">
        <v>43</v>
      </c>
      <c r="Z2727">
        <v>1</v>
      </c>
      <c r="AA2727">
        <v>523.79</v>
      </c>
      <c r="AB2727">
        <v>52</v>
      </c>
      <c r="AC2727" t="str" cm="1">
        <f t="array" ref="AC2727">_xlfn.IFS(AB2727 &lt;=29, "Young Adult", AB2727 &lt;=44, "Adult", AB2727 &lt;=59, "Middle Age", AB2727 &gt; 59, "Old")</f>
        <v>Middle Age</v>
      </c>
      <c r="AD2727">
        <f t="shared" ca="1" si="84"/>
        <v>6</v>
      </c>
      <c r="AE2727" t="str" cm="1">
        <f t="array" ref="AE2727">_xlfn.IFS(S2727 &lt; 3, "Low", S2727 &lt;= 4, "Medium", S2727 &gt; 4, "High")</f>
        <v>Low</v>
      </c>
      <c r="AF2727" t="str" cm="1">
        <f t="array" ref="AF2727">_xlfn.IFS(T2727 &lt; 3, "Unsatisfied", T2727 &lt;= 4, "Neutral", T2727 &gt; 4, "Satisfied" )</f>
        <v>Satisfied</v>
      </c>
      <c r="AG2727" t="str" cm="1">
        <f t="array" ref="AG2727">_xlfn.IFS(Q2727 &lt; 3, "Needs Improvement", Q2727 &lt;= 4, "Good", Q2727 &gt; 4, "Excellent" )</f>
        <v>Needs Improvement</v>
      </c>
      <c r="AH2727" t="str">
        <f t="shared" si="85"/>
        <v>Needs Improvement</v>
      </c>
    </row>
    <row r="2728" spans="1:34" x14ac:dyDescent="0.35">
      <c r="A2728">
        <v>3289</v>
      </c>
      <c r="B2728" s="1">
        <v>43968</v>
      </c>
      <c r="C2728" t="s">
        <v>28</v>
      </c>
      <c r="D2728" t="s">
        <v>85</v>
      </c>
      <c r="E2728" t="s">
        <v>30</v>
      </c>
      <c r="F2728" t="s">
        <v>31</v>
      </c>
      <c r="G2728" t="s">
        <v>45</v>
      </c>
      <c r="H2728" t="s">
        <v>55</v>
      </c>
      <c r="I2728" t="s">
        <v>34</v>
      </c>
      <c r="J2728" t="s">
        <v>65</v>
      </c>
      <c r="K2728" s="1">
        <v>29531</v>
      </c>
      <c r="L2728" t="s">
        <v>36</v>
      </c>
      <c r="M2728" t="s">
        <v>37</v>
      </c>
      <c r="N2728" t="s">
        <v>38</v>
      </c>
      <c r="O2728" t="s">
        <v>77</v>
      </c>
      <c r="P2728" t="s">
        <v>40</v>
      </c>
      <c r="Q2728">
        <v>4</v>
      </c>
      <c r="R2728" s="1">
        <v>45090</v>
      </c>
      <c r="S2728">
        <v>3</v>
      </c>
      <c r="T2728">
        <v>5</v>
      </c>
      <c r="U2728">
        <v>1</v>
      </c>
      <c r="V2728" s="1">
        <v>45016</v>
      </c>
      <c r="W2728" t="s">
        <v>50</v>
      </c>
      <c r="X2728" t="s">
        <v>42</v>
      </c>
      <c r="Y2728" t="s">
        <v>63</v>
      </c>
      <c r="Z2728">
        <v>5</v>
      </c>
      <c r="AA2728">
        <v>923.23</v>
      </c>
      <c r="AB2728">
        <v>40</v>
      </c>
      <c r="AC2728" t="str" cm="1">
        <f t="array" ref="AC2728">_xlfn.IFS(AB2728 &lt;=29, "Young Adult", AB2728 &lt;=44, "Adult", AB2728 &lt;=59, "Middle Age", AB2728 &gt; 59, "Old")</f>
        <v>Adult</v>
      </c>
      <c r="AD2728">
        <f t="shared" ca="1" si="84"/>
        <v>6</v>
      </c>
      <c r="AE2728" t="str" cm="1">
        <f t="array" ref="AE2728">_xlfn.IFS(S2728 &lt; 3, "Low", S2728 &lt;= 4, "Medium", S2728 &gt; 4, "High")</f>
        <v>Medium</v>
      </c>
      <c r="AF2728" t="str" cm="1">
        <f t="array" ref="AF2728">_xlfn.IFS(T2728 &lt; 3, "Unsatisfied", T2728 &lt;= 4, "Neutral", T2728 &gt; 4, "Satisfied" )</f>
        <v>Satisfied</v>
      </c>
      <c r="AG2728" t="str" cm="1">
        <f t="array" ref="AG2728">_xlfn.IFS(Q2728 &lt; 3, "Needs Improvement", Q2728 &lt;= 4, "Good", Q2728 &gt; 4, "Excellent" )</f>
        <v>Good</v>
      </c>
      <c r="AH2728" t="str">
        <f t="shared" si="85"/>
        <v>Effective</v>
      </c>
    </row>
    <row r="2729" spans="1:34" x14ac:dyDescent="0.35">
      <c r="A2729">
        <v>3290</v>
      </c>
      <c r="B2729" s="1">
        <v>43319</v>
      </c>
      <c r="C2729" t="s">
        <v>28</v>
      </c>
      <c r="D2729" t="s">
        <v>64</v>
      </c>
      <c r="E2729" t="s">
        <v>30</v>
      </c>
      <c r="F2729" t="s">
        <v>46</v>
      </c>
      <c r="G2729" t="s">
        <v>45</v>
      </c>
      <c r="H2729" t="s">
        <v>55</v>
      </c>
      <c r="I2729" t="s">
        <v>34</v>
      </c>
      <c r="J2729" t="s">
        <v>70</v>
      </c>
      <c r="K2729" s="1">
        <v>35040</v>
      </c>
      <c r="L2729" t="s">
        <v>36</v>
      </c>
      <c r="M2729" t="s">
        <v>48</v>
      </c>
      <c r="N2729" t="s">
        <v>60</v>
      </c>
      <c r="O2729" t="s">
        <v>61</v>
      </c>
      <c r="P2729" t="s">
        <v>40</v>
      </c>
      <c r="Q2729">
        <v>3</v>
      </c>
      <c r="R2729" s="1">
        <v>45121</v>
      </c>
      <c r="S2729">
        <v>1</v>
      </c>
      <c r="T2729">
        <v>1</v>
      </c>
      <c r="U2729">
        <v>2</v>
      </c>
      <c r="V2729" s="1">
        <v>44950</v>
      </c>
      <c r="W2729" t="s">
        <v>50</v>
      </c>
      <c r="X2729" t="s">
        <v>51</v>
      </c>
      <c r="Y2729" t="s">
        <v>63</v>
      </c>
      <c r="Z2729">
        <v>5</v>
      </c>
      <c r="AA2729">
        <v>406.19</v>
      </c>
      <c r="AB2729">
        <v>23</v>
      </c>
      <c r="AC2729" t="str" cm="1">
        <f t="array" ref="AC2729">_xlfn.IFS(AB2729 &lt;=29, "Young Adult", AB2729 &lt;=44, "Adult", AB2729 &lt;=59, "Middle Age", AB2729 &gt; 59, "Old")</f>
        <v>Young Adult</v>
      </c>
      <c r="AD2729">
        <f t="shared" ca="1" si="84"/>
        <v>7</v>
      </c>
      <c r="AE2729" t="str" cm="1">
        <f t="array" ref="AE2729">_xlfn.IFS(S2729 &lt; 3, "Low", S2729 &lt;= 4, "Medium", S2729 &gt; 4, "High")</f>
        <v>Low</v>
      </c>
      <c r="AF2729" t="str" cm="1">
        <f t="array" ref="AF2729">_xlfn.IFS(T2729 &lt; 3, "Unsatisfied", T2729 &lt;= 4, "Neutral", T2729 &gt; 4, "Satisfied" )</f>
        <v>Unsatisfied</v>
      </c>
      <c r="AG2729" t="str" cm="1">
        <f t="array" ref="AG2729">_xlfn.IFS(Q2729 &lt; 3, "Needs Improvement", Q2729 &lt;= 4, "Good", Q2729 &gt; 4, "Excellent" )</f>
        <v>Good</v>
      </c>
      <c r="AH2729" t="str">
        <f t="shared" si="85"/>
        <v>Effective</v>
      </c>
    </row>
    <row r="2730" spans="1:34" x14ac:dyDescent="0.35">
      <c r="A2730">
        <v>3291</v>
      </c>
      <c r="B2730" s="1">
        <v>45139</v>
      </c>
      <c r="C2730" t="s">
        <v>28</v>
      </c>
      <c r="D2730" t="s">
        <v>74</v>
      </c>
      <c r="E2730" t="s">
        <v>30</v>
      </c>
      <c r="F2730" t="s">
        <v>31</v>
      </c>
      <c r="G2730" t="s">
        <v>32</v>
      </c>
      <c r="H2730" t="s">
        <v>55</v>
      </c>
      <c r="I2730" t="s">
        <v>34</v>
      </c>
      <c r="J2730" t="s">
        <v>65</v>
      </c>
      <c r="K2730" s="1">
        <v>21041</v>
      </c>
      <c r="L2730" t="s">
        <v>36</v>
      </c>
      <c r="M2730" t="s">
        <v>48</v>
      </c>
      <c r="N2730" t="s">
        <v>49</v>
      </c>
      <c r="O2730" t="s">
        <v>67</v>
      </c>
      <c r="P2730" t="s">
        <v>40</v>
      </c>
      <c r="Q2730">
        <v>2</v>
      </c>
      <c r="R2730" s="1">
        <v>45105</v>
      </c>
      <c r="S2730">
        <v>1</v>
      </c>
      <c r="T2730">
        <v>1</v>
      </c>
      <c r="U2730">
        <v>3</v>
      </c>
      <c r="V2730" s="1">
        <v>44836</v>
      </c>
      <c r="W2730" t="s">
        <v>68</v>
      </c>
      <c r="X2730" t="s">
        <v>42</v>
      </c>
      <c r="Y2730" t="s">
        <v>63</v>
      </c>
      <c r="Z2730">
        <v>2</v>
      </c>
      <c r="AA2730">
        <v>394.74</v>
      </c>
      <c r="AB2730">
        <v>66</v>
      </c>
      <c r="AC2730" t="str" cm="1">
        <f t="array" ref="AC2730">_xlfn.IFS(AB2730 &lt;=29, "Young Adult", AB2730 &lt;=44, "Adult", AB2730 &lt;=59, "Middle Age", AB2730 &gt; 59, "Old")</f>
        <v>Old</v>
      </c>
      <c r="AD2730">
        <f t="shared" ca="1" si="84"/>
        <v>2</v>
      </c>
      <c r="AE2730" t="str" cm="1">
        <f t="array" ref="AE2730">_xlfn.IFS(S2730 &lt; 3, "Low", S2730 &lt;= 4, "Medium", S2730 &gt; 4, "High")</f>
        <v>Low</v>
      </c>
      <c r="AF2730" t="str" cm="1">
        <f t="array" ref="AF2730">_xlfn.IFS(T2730 &lt; 3, "Unsatisfied", T2730 &lt;= 4, "Neutral", T2730 &gt; 4, "Satisfied" )</f>
        <v>Unsatisfied</v>
      </c>
      <c r="AG2730" t="str" cm="1">
        <f t="array" ref="AG2730">_xlfn.IFS(Q2730 &lt; 3, "Needs Improvement", Q2730 &lt;= 4, "Good", Q2730 &gt; 4, "Excellent" )</f>
        <v>Needs Improvement</v>
      </c>
      <c r="AH2730" t="str">
        <f t="shared" si="85"/>
        <v>Needs Improvement</v>
      </c>
    </row>
    <row r="2731" spans="1:34" x14ac:dyDescent="0.35">
      <c r="A2731">
        <v>3292</v>
      </c>
      <c r="B2731" s="1">
        <v>43477</v>
      </c>
      <c r="C2731" t="s">
        <v>28</v>
      </c>
      <c r="D2731" t="s">
        <v>94</v>
      </c>
      <c r="E2731" t="s">
        <v>108</v>
      </c>
      <c r="F2731" t="s">
        <v>46</v>
      </c>
      <c r="G2731" t="s">
        <v>32</v>
      </c>
      <c r="H2731" t="s">
        <v>46</v>
      </c>
      <c r="I2731" t="s">
        <v>34</v>
      </c>
      <c r="J2731" t="s">
        <v>70</v>
      </c>
      <c r="K2731" s="1">
        <v>16935</v>
      </c>
      <c r="L2731" t="s">
        <v>36</v>
      </c>
      <c r="M2731" t="s">
        <v>48</v>
      </c>
      <c r="N2731" t="s">
        <v>84</v>
      </c>
      <c r="O2731" t="s">
        <v>61</v>
      </c>
      <c r="P2731" t="s">
        <v>40</v>
      </c>
      <c r="Q2731">
        <v>4</v>
      </c>
      <c r="R2731" s="1">
        <v>44787</v>
      </c>
      <c r="S2731">
        <v>5</v>
      </c>
      <c r="T2731">
        <v>4</v>
      </c>
      <c r="U2731">
        <v>3</v>
      </c>
      <c r="V2731" s="1">
        <v>44929</v>
      </c>
      <c r="W2731" t="s">
        <v>41</v>
      </c>
      <c r="X2731" t="s">
        <v>42</v>
      </c>
      <c r="Y2731" t="s">
        <v>73</v>
      </c>
      <c r="Z2731">
        <v>5</v>
      </c>
      <c r="AA2731">
        <v>237.3</v>
      </c>
      <c r="AB2731">
        <v>73</v>
      </c>
      <c r="AC2731" t="str" cm="1">
        <f t="array" ref="AC2731">_xlfn.IFS(AB2731 &lt;=29, "Young Adult", AB2731 &lt;=44, "Adult", AB2731 &lt;=59, "Middle Age", AB2731 &gt; 59, "Old")</f>
        <v>Old</v>
      </c>
      <c r="AD2731">
        <f t="shared" ca="1" si="84"/>
        <v>7</v>
      </c>
      <c r="AE2731" t="str" cm="1">
        <f t="array" ref="AE2731">_xlfn.IFS(S2731 &lt; 3, "Low", S2731 &lt;= 4, "Medium", S2731 &gt; 4, "High")</f>
        <v>High</v>
      </c>
      <c r="AF2731" t="str" cm="1">
        <f t="array" ref="AF2731">_xlfn.IFS(T2731 &lt; 3, "Unsatisfied", T2731 &lt;= 4, "Neutral", T2731 &gt; 4, "Satisfied" )</f>
        <v>Neutral</v>
      </c>
      <c r="AG2731" t="str" cm="1">
        <f t="array" ref="AG2731">_xlfn.IFS(Q2731 &lt; 3, "Needs Improvement", Q2731 &lt;= 4, "Good", Q2731 &gt; 4, "Excellent" )</f>
        <v>Good</v>
      </c>
      <c r="AH2731" t="str">
        <f t="shared" si="85"/>
        <v>Needs Improvement</v>
      </c>
    </row>
    <row r="2732" spans="1:34" x14ac:dyDescent="0.35">
      <c r="A2732">
        <v>3293</v>
      </c>
      <c r="B2732" s="1">
        <v>44295</v>
      </c>
      <c r="C2732" t="s">
        <v>28</v>
      </c>
      <c r="D2732" t="s">
        <v>74</v>
      </c>
      <c r="E2732" t="s">
        <v>108</v>
      </c>
      <c r="F2732" t="s">
        <v>31</v>
      </c>
      <c r="G2732" t="s">
        <v>32</v>
      </c>
      <c r="H2732" t="s">
        <v>55</v>
      </c>
      <c r="I2732" t="s">
        <v>34</v>
      </c>
      <c r="J2732" t="s">
        <v>65</v>
      </c>
      <c r="K2732" s="1">
        <v>24716</v>
      </c>
      <c r="L2732" t="s">
        <v>36</v>
      </c>
      <c r="M2732" t="s">
        <v>37</v>
      </c>
      <c r="N2732" t="s">
        <v>72</v>
      </c>
      <c r="O2732" t="s">
        <v>67</v>
      </c>
      <c r="P2732" t="s">
        <v>40</v>
      </c>
      <c r="Q2732">
        <v>3</v>
      </c>
      <c r="R2732" s="1">
        <v>45106</v>
      </c>
      <c r="S2732">
        <v>5</v>
      </c>
      <c r="T2732">
        <v>3</v>
      </c>
      <c r="U2732">
        <v>4</v>
      </c>
      <c r="V2732" s="1">
        <v>44945</v>
      </c>
      <c r="W2732" t="s">
        <v>41</v>
      </c>
      <c r="X2732" t="s">
        <v>42</v>
      </c>
      <c r="Y2732" t="s">
        <v>52</v>
      </c>
      <c r="Z2732">
        <v>2</v>
      </c>
      <c r="AA2732">
        <v>261.25</v>
      </c>
      <c r="AB2732">
        <v>54</v>
      </c>
      <c r="AC2732" t="str" cm="1">
        <f t="array" ref="AC2732">_xlfn.IFS(AB2732 &lt;=29, "Young Adult", AB2732 &lt;=44, "Adult", AB2732 &lt;=59, "Middle Age", AB2732 &gt; 59, "Old")</f>
        <v>Middle Age</v>
      </c>
      <c r="AD2732">
        <f t="shared" ca="1" si="84"/>
        <v>5</v>
      </c>
      <c r="AE2732" t="str" cm="1">
        <f t="array" ref="AE2732">_xlfn.IFS(S2732 &lt; 3, "Low", S2732 &lt;= 4, "Medium", S2732 &gt; 4, "High")</f>
        <v>High</v>
      </c>
      <c r="AF2732" t="str" cm="1">
        <f t="array" ref="AF2732">_xlfn.IFS(T2732 &lt; 3, "Unsatisfied", T2732 &lt;= 4, "Neutral", T2732 &gt; 4, "Satisfied" )</f>
        <v>Neutral</v>
      </c>
      <c r="AG2732" t="str" cm="1">
        <f t="array" ref="AG2732">_xlfn.IFS(Q2732 &lt; 3, "Needs Improvement", Q2732 &lt;= 4, "Good", Q2732 &gt; 4, "Excellent" )</f>
        <v>Good</v>
      </c>
      <c r="AH2732" t="str">
        <f t="shared" si="85"/>
        <v>Needs Improvement</v>
      </c>
    </row>
    <row r="2733" spans="1:34" x14ac:dyDescent="0.35">
      <c r="A2733">
        <v>3295</v>
      </c>
      <c r="B2733" s="1">
        <v>43616</v>
      </c>
      <c r="C2733" t="s">
        <v>28</v>
      </c>
      <c r="D2733" t="s">
        <v>54</v>
      </c>
      <c r="E2733" t="s">
        <v>30</v>
      </c>
      <c r="F2733" t="s">
        <v>46</v>
      </c>
      <c r="G2733" t="s">
        <v>32</v>
      </c>
      <c r="H2733" t="s">
        <v>55</v>
      </c>
      <c r="I2733" t="s">
        <v>34</v>
      </c>
      <c r="J2733" t="s">
        <v>47</v>
      </c>
      <c r="K2733" s="1">
        <v>20046</v>
      </c>
      <c r="L2733" t="s">
        <v>36</v>
      </c>
      <c r="M2733" t="s">
        <v>37</v>
      </c>
      <c r="N2733" t="s">
        <v>72</v>
      </c>
      <c r="O2733" t="s">
        <v>77</v>
      </c>
      <c r="P2733" t="s">
        <v>40</v>
      </c>
      <c r="Q2733">
        <v>5</v>
      </c>
      <c r="R2733" s="1">
        <v>44784</v>
      </c>
      <c r="S2733">
        <v>1</v>
      </c>
      <c r="T2733">
        <v>2</v>
      </c>
      <c r="U2733">
        <v>1</v>
      </c>
      <c r="V2733" s="1">
        <v>44838</v>
      </c>
      <c r="W2733" t="s">
        <v>41</v>
      </c>
      <c r="X2733" t="s">
        <v>42</v>
      </c>
      <c r="Y2733" t="s">
        <v>73</v>
      </c>
      <c r="Z2733">
        <v>4</v>
      </c>
      <c r="AA2733">
        <v>286.88</v>
      </c>
      <c r="AB2733">
        <v>65</v>
      </c>
      <c r="AC2733" t="str" cm="1">
        <f t="array" ref="AC2733">_xlfn.IFS(AB2733 &lt;=29, "Young Adult", AB2733 &lt;=44, "Adult", AB2733 &lt;=59, "Middle Age", AB2733 &gt; 59, "Old")</f>
        <v>Old</v>
      </c>
      <c r="AD2733">
        <f t="shared" ca="1" si="84"/>
        <v>7</v>
      </c>
      <c r="AE2733" t="str" cm="1">
        <f t="array" ref="AE2733">_xlfn.IFS(S2733 &lt; 3, "Low", S2733 &lt;= 4, "Medium", S2733 &gt; 4, "High")</f>
        <v>Low</v>
      </c>
      <c r="AF2733" t="str" cm="1">
        <f t="array" ref="AF2733">_xlfn.IFS(T2733 &lt; 3, "Unsatisfied", T2733 &lt;= 4, "Neutral", T2733 &gt; 4, "Satisfied" )</f>
        <v>Unsatisfied</v>
      </c>
      <c r="AG2733" t="str" cm="1">
        <f t="array" ref="AG2733">_xlfn.IFS(Q2733 &lt; 3, "Needs Improvement", Q2733 &lt;= 4, "Good", Q2733 &gt; 4, "Excellent" )</f>
        <v>Excellent</v>
      </c>
      <c r="AH2733" t="str">
        <f t="shared" si="85"/>
        <v>Highly Effective</v>
      </c>
    </row>
    <row r="2734" spans="1:34" x14ac:dyDescent="0.35">
      <c r="A2734">
        <v>3298</v>
      </c>
      <c r="B2734" s="1">
        <v>44154</v>
      </c>
      <c r="C2734" t="s">
        <v>106</v>
      </c>
      <c r="D2734" t="s">
        <v>44</v>
      </c>
      <c r="E2734" t="s">
        <v>30</v>
      </c>
      <c r="F2734" t="s">
        <v>55</v>
      </c>
      <c r="G2734" t="s">
        <v>45</v>
      </c>
      <c r="H2734" t="s">
        <v>55</v>
      </c>
      <c r="I2734" t="s">
        <v>34</v>
      </c>
      <c r="J2734" t="s">
        <v>70</v>
      </c>
      <c r="K2734" s="1">
        <v>35134</v>
      </c>
      <c r="L2734" t="s">
        <v>36</v>
      </c>
      <c r="M2734" t="s">
        <v>37</v>
      </c>
      <c r="N2734" t="s">
        <v>49</v>
      </c>
      <c r="O2734" t="s">
        <v>39</v>
      </c>
      <c r="P2734" t="s">
        <v>40</v>
      </c>
      <c r="Q2734">
        <v>5</v>
      </c>
      <c r="R2734" s="1">
        <v>44907</v>
      </c>
      <c r="S2734">
        <v>3</v>
      </c>
      <c r="T2734">
        <v>4</v>
      </c>
      <c r="U2734">
        <v>4</v>
      </c>
      <c r="V2734" s="1">
        <v>45031</v>
      </c>
      <c r="W2734" t="s">
        <v>50</v>
      </c>
      <c r="X2734" t="s">
        <v>42</v>
      </c>
      <c r="Y2734" t="s">
        <v>63</v>
      </c>
      <c r="Z2734">
        <v>1</v>
      </c>
      <c r="AA2734">
        <v>549.55999999999995</v>
      </c>
      <c r="AB2734">
        <v>24</v>
      </c>
      <c r="AC2734" t="str" cm="1">
        <f t="array" ref="AC2734">_xlfn.IFS(AB2734 &lt;=29, "Young Adult", AB2734 &lt;=44, "Adult", AB2734 &lt;=59, "Middle Age", AB2734 &gt; 59, "Old")</f>
        <v>Young Adult</v>
      </c>
      <c r="AD2734">
        <f t="shared" ca="1" si="84"/>
        <v>5</v>
      </c>
      <c r="AE2734" t="str" cm="1">
        <f t="array" ref="AE2734">_xlfn.IFS(S2734 &lt; 3, "Low", S2734 &lt;= 4, "Medium", S2734 &gt; 4, "High")</f>
        <v>Medium</v>
      </c>
      <c r="AF2734" t="str" cm="1">
        <f t="array" ref="AF2734">_xlfn.IFS(T2734 &lt; 3, "Unsatisfied", T2734 &lt;= 4, "Neutral", T2734 &gt; 4, "Satisfied" )</f>
        <v>Neutral</v>
      </c>
      <c r="AG2734" t="str" cm="1">
        <f t="array" ref="AG2734">_xlfn.IFS(Q2734 &lt; 3, "Needs Improvement", Q2734 &lt;= 4, "Good", Q2734 &gt; 4, "Excellent" )</f>
        <v>Excellent</v>
      </c>
      <c r="AH2734" t="str">
        <f t="shared" si="85"/>
        <v>Effective</v>
      </c>
    </row>
    <row r="2735" spans="1:34" x14ac:dyDescent="0.35">
      <c r="A2735">
        <v>3299</v>
      </c>
      <c r="B2735" s="1">
        <v>44875</v>
      </c>
      <c r="C2735" t="s">
        <v>106</v>
      </c>
      <c r="D2735" t="s">
        <v>87</v>
      </c>
      <c r="E2735" t="s">
        <v>30</v>
      </c>
      <c r="F2735" t="s">
        <v>46</v>
      </c>
      <c r="G2735" t="s">
        <v>45</v>
      </c>
      <c r="H2735" t="s">
        <v>55</v>
      </c>
      <c r="I2735" t="s">
        <v>34</v>
      </c>
      <c r="J2735" t="s">
        <v>101</v>
      </c>
      <c r="K2735" s="1">
        <v>27555</v>
      </c>
      <c r="L2735" t="s">
        <v>36</v>
      </c>
      <c r="M2735" t="s">
        <v>48</v>
      </c>
      <c r="N2735" t="s">
        <v>38</v>
      </c>
      <c r="O2735" t="s">
        <v>39</v>
      </c>
      <c r="P2735" t="s">
        <v>40</v>
      </c>
      <c r="Q2735">
        <v>4</v>
      </c>
      <c r="R2735" s="1">
        <v>44957</v>
      </c>
      <c r="S2735">
        <v>4</v>
      </c>
      <c r="T2735">
        <v>1</v>
      </c>
      <c r="U2735">
        <v>2</v>
      </c>
      <c r="V2735" s="1">
        <v>45018</v>
      </c>
      <c r="W2735" t="s">
        <v>41</v>
      </c>
      <c r="X2735" t="s">
        <v>42</v>
      </c>
      <c r="Y2735" t="s">
        <v>52</v>
      </c>
      <c r="Z2735">
        <v>4</v>
      </c>
      <c r="AA2735">
        <v>721.03</v>
      </c>
      <c r="AB2735">
        <v>47</v>
      </c>
      <c r="AC2735" t="str" cm="1">
        <f t="array" ref="AC2735">_xlfn.IFS(AB2735 &lt;=29, "Young Adult", AB2735 &lt;=44, "Adult", AB2735 &lt;=59, "Middle Age", AB2735 &gt; 59, "Old")</f>
        <v>Middle Age</v>
      </c>
      <c r="AD2735">
        <f t="shared" ca="1" si="84"/>
        <v>3</v>
      </c>
      <c r="AE2735" t="str" cm="1">
        <f t="array" ref="AE2735">_xlfn.IFS(S2735 &lt; 3, "Low", S2735 &lt;= 4, "Medium", S2735 &gt; 4, "High")</f>
        <v>Medium</v>
      </c>
      <c r="AF2735" t="str" cm="1">
        <f t="array" ref="AF2735">_xlfn.IFS(T2735 &lt; 3, "Unsatisfied", T2735 &lt;= 4, "Neutral", T2735 &gt; 4, "Satisfied" )</f>
        <v>Unsatisfied</v>
      </c>
      <c r="AG2735" t="str" cm="1">
        <f t="array" ref="AG2735">_xlfn.IFS(Q2735 &lt; 3, "Needs Improvement", Q2735 &lt;= 4, "Good", Q2735 &gt; 4, "Excellent" )</f>
        <v>Good</v>
      </c>
      <c r="AH2735" t="str">
        <f t="shared" si="85"/>
        <v>Needs Improvement</v>
      </c>
    </row>
    <row r="2736" spans="1:34" x14ac:dyDescent="0.35">
      <c r="A2736">
        <v>3300</v>
      </c>
      <c r="B2736" s="1">
        <v>44280</v>
      </c>
      <c r="C2736" t="s">
        <v>106</v>
      </c>
      <c r="D2736" t="s">
        <v>81</v>
      </c>
      <c r="E2736" t="s">
        <v>30</v>
      </c>
      <c r="F2736" t="s">
        <v>55</v>
      </c>
      <c r="G2736" t="s">
        <v>56</v>
      </c>
      <c r="H2736" t="s">
        <v>46</v>
      </c>
      <c r="I2736" t="s">
        <v>34</v>
      </c>
      <c r="J2736" t="s">
        <v>70</v>
      </c>
      <c r="K2736" s="1">
        <v>17133</v>
      </c>
      <c r="L2736" t="s">
        <v>36</v>
      </c>
      <c r="M2736" t="s">
        <v>48</v>
      </c>
      <c r="N2736" t="s">
        <v>38</v>
      </c>
      <c r="O2736" t="s">
        <v>67</v>
      </c>
      <c r="P2736" t="s">
        <v>40</v>
      </c>
      <c r="Q2736">
        <v>2</v>
      </c>
      <c r="R2736" s="1">
        <v>44966</v>
      </c>
      <c r="S2736">
        <v>1</v>
      </c>
      <c r="T2736">
        <v>1</v>
      </c>
      <c r="U2736">
        <v>3</v>
      </c>
      <c r="V2736" s="1">
        <v>45040</v>
      </c>
      <c r="W2736" t="s">
        <v>41</v>
      </c>
      <c r="X2736" t="s">
        <v>51</v>
      </c>
      <c r="Y2736" t="s">
        <v>52</v>
      </c>
      <c r="Z2736">
        <v>2</v>
      </c>
      <c r="AA2736">
        <v>897.32</v>
      </c>
      <c r="AB2736">
        <v>75</v>
      </c>
      <c r="AC2736" t="str" cm="1">
        <f t="array" ref="AC2736">_xlfn.IFS(AB2736 &lt;=29, "Young Adult", AB2736 &lt;=44, "Adult", AB2736 &lt;=59, "Middle Age", AB2736 &gt; 59, "Old")</f>
        <v>Old</v>
      </c>
      <c r="AD2736">
        <f t="shared" ca="1" si="84"/>
        <v>5</v>
      </c>
      <c r="AE2736" t="str" cm="1">
        <f t="array" ref="AE2736">_xlfn.IFS(S2736 &lt; 3, "Low", S2736 &lt;= 4, "Medium", S2736 &gt; 4, "High")</f>
        <v>Low</v>
      </c>
      <c r="AF2736" t="str" cm="1">
        <f t="array" ref="AF2736">_xlfn.IFS(T2736 &lt; 3, "Unsatisfied", T2736 &lt;= 4, "Neutral", T2736 &gt; 4, "Satisfied" )</f>
        <v>Unsatisfied</v>
      </c>
      <c r="AG2736" t="str" cm="1">
        <f t="array" ref="AG2736">_xlfn.IFS(Q2736 &lt; 3, "Needs Improvement", Q2736 &lt;= 4, "Good", Q2736 &gt; 4, "Excellent" )</f>
        <v>Needs Improvement</v>
      </c>
      <c r="AH2736" t="str">
        <f t="shared" si="85"/>
        <v>Needs Improvement</v>
      </c>
    </row>
    <row r="2737" spans="1:34" x14ac:dyDescent="0.35">
      <c r="A2737">
        <v>3301</v>
      </c>
      <c r="B2737" s="1">
        <v>43598</v>
      </c>
      <c r="C2737" t="s">
        <v>106</v>
      </c>
      <c r="D2737" t="s">
        <v>54</v>
      </c>
      <c r="E2737" t="s">
        <v>108</v>
      </c>
      <c r="F2737" t="s">
        <v>31</v>
      </c>
      <c r="G2737" t="s">
        <v>56</v>
      </c>
      <c r="H2737" t="s">
        <v>55</v>
      </c>
      <c r="I2737" t="s">
        <v>34</v>
      </c>
      <c r="J2737" t="s">
        <v>70</v>
      </c>
      <c r="K2737" s="1">
        <v>35669</v>
      </c>
      <c r="L2737" t="s">
        <v>36</v>
      </c>
      <c r="M2737" t="s">
        <v>48</v>
      </c>
      <c r="N2737" t="s">
        <v>72</v>
      </c>
      <c r="O2737" t="s">
        <v>77</v>
      </c>
      <c r="P2737" t="s">
        <v>40</v>
      </c>
      <c r="Q2737">
        <v>1</v>
      </c>
      <c r="R2737" s="1">
        <v>44875</v>
      </c>
      <c r="S2737">
        <v>2</v>
      </c>
      <c r="T2737">
        <v>2</v>
      </c>
      <c r="U2737">
        <v>2</v>
      </c>
      <c r="V2737" s="1">
        <v>44960</v>
      </c>
      <c r="W2737" t="s">
        <v>50</v>
      </c>
      <c r="X2737" t="s">
        <v>42</v>
      </c>
      <c r="Y2737" t="s">
        <v>52</v>
      </c>
      <c r="Z2737">
        <v>1</v>
      </c>
      <c r="AA2737">
        <v>443.13</v>
      </c>
      <c r="AB2737">
        <v>22</v>
      </c>
      <c r="AC2737" t="str" cm="1">
        <f t="array" ref="AC2737">_xlfn.IFS(AB2737 &lt;=29, "Young Adult", AB2737 &lt;=44, "Adult", AB2737 &lt;=59, "Middle Age", AB2737 &gt; 59, "Old")</f>
        <v>Young Adult</v>
      </c>
      <c r="AD2737">
        <f t="shared" ca="1" si="84"/>
        <v>7</v>
      </c>
      <c r="AE2737" t="str" cm="1">
        <f t="array" ref="AE2737">_xlfn.IFS(S2737 &lt; 3, "Low", S2737 &lt;= 4, "Medium", S2737 &gt; 4, "High")</f>
        <v>Low</v>
      </c>
      <c r="AF2737" t="str" cm="1">
        <f t="array" ref="AF2737">_xlfn.IFS(T2737 &lt; 3, "Unsatisfied", T2737 &lt;= 4, "Neutral", T2737 &gt; 4, "Satisfied" )</f>
        <v>Unsatisfied</v>
      </c>
      <c r="AG2737" t="str" cm="1">
        <f t="array" ref="AG2737">_xlfn.IFS(Q2737 &lt; 3, "Needs Improvement", Q2737 &lt;= 4, "Good", Q2737 &gt; 4, "Excellent" )</f>
        <v>Needs Improvement</v>
      </c>
      <c r="AH2737" t="str">
        <f t="shared" si="85"/>
        <v>Needs Improvement</v>
      </c>
    </row>
    <row r="2738" spans="1:34" x14ac:dyDescent="0.35">
      <c r="A2738">
        <v>3303</v>
      </c>
      <c r="B2738" s="1">
        <v>44975</v>
      </c>
      <c r="C2738" t="s">
        <v>106</v>
      </c>
      <c r="D2738" t="s">
        <v>85</v>
      </c>
      <c r="E2738" t="s">
        <v>30</v>
      </c>
      <c r="F2738" t="s">
        <v>55</v>
      </c>
      <c r="G2738" t="s">
        <v>45</v>
      </c>
      <c r="H2738" t="s">
        <v>46</v>
      </c>
      <c r="I2738" t="s">
        <v>34</v>
      </c>
      <c r="J2738" t="s">
        <v>70</v>
      </c>
      <c r="K2738" s="1">
        <v>29901</v>
      </c>
      <c r="L2738" t="s">
        <v>36</v>
      </c>
      <c r="M2738" t="s">
        <v>37</v>
      </c>
      <c r="N2738" t="s">
        <v>72</v>
      </c>
      <c r="O2738" t="s">
        <v>61</v>
      </c>
      <c r="P2738" t="s">
        <v>40</v>
      </c>
      <c r="Q2738">
        <v>3</v>
      </c>
      <c r="R2738" s="1">
        <v>44993</v>
      </c>
      <c r="S2738">
        <v>1</v>
      </c>
      <c r="T2738">
        <v>2</v>
      </c>
      <c r="U2738">
        <v>1</v>
      </c>
      <c r="V2738" s="1">
        <v>45126</v>
      </c>
      <c r="W2738" t="s">
        <v>50</v>
      </c>
      <c r="X2738" t="s">
        <v>42</v>
      </c>
      <c r="Y2738" t="s">
        <v>52</v>
      </c>
      <c r="Z2738">
        <v>2</v>
      </c>
      <c r="AA2738">
        <v>249.76</v>
      </c>
      <c r="AB2738">
        <v>42</v>
      </c>
      <c r="AC2738" t="str" cm="1">
        <f t="array" ref="AC2738">_xlfn.IFS(AB2738 &lt;=29, "Young Adult", AB2738 &lt;=44, "Adult", AB2738 &lt;=59, "Middle Age", AB2738 &gt; 59, "Old")</f>
        <v>Adult</v>
      </c>
      <c r="AD2738">
        <f t="shared" ca="1" si="84"/>
        <v>3</v>
      </c>
      <c r="AE2738" t="str" cm="1">
        <f t="array" ref="AE2738">_xlfn.IFS(S2738 &lt; 3, "Low", S2738 &lt;= 4, "Medium", S2738 &gt; 4, "High")</f>
        <v>Low</v>
      </c>
      <c r="AF2738" t="str" cm="1">
        <f t="array" ref="AF2738">_xlfn.IFS(T2738 &lt; 3, "Unsatisfied", T2738 &lt;= 4, "Neutral", T2738 &gt; 4, "Satisfied" )</f>
        <v>Unsatisfied</v>
      </c>
      <c r="AG2738" t="str" cm="1">
        <f t="array" ref="AG2738">_xlfn.IFS(Q2738 &lt; 3, "Needs Improvement", Q2738 &lt;= 4, "Good", Q2738 &gt; 4, "Excellent" )</f>
        <v>Good</v>
      </c>
      <c r="AH2738" t="str">
        <f t="shared" si="85"/>
        <v>Needs Improvement</v>
      </c>
    </row>
    <row r="2739" spans="1:34" x14ac:dyDescent="0.35">
      <c r="A2739">
        <v>3304</v>
      </c>
      <c r="B2739" s="1">
        <v>43557</v>
      </c>
      <c r="C2739" t="s">
        <v>106</v>
      </c>
      <c r="D2739" t="s">
        <v>64</v>
      </c>
      <c r="E2739" t="s">
        <v>30</v>
      </c>
      <c r="F2739" t="s">
        <v>46</v>
      </c>
      <c r="G2739" t="s">
        <v>45</v>
      </c>
      <c r="H2739" t="s">
        <v>33</v>
      </c>
      <c r="I2739" t="s">
        <v>34</v>
      </c>
      <c r="J2739" t="s">
        <v>101</v>
      </c>
      <c r="K2739" s="1">
        <v>31023</v>
      </c>
      <c r="L2739" t="s">
        <v>36</v>
      </c>
      <c r="M2739" t="s">
        <v>37</v>
      </c>
      <c r="N2739" t="s">
        <v>60</v>
      </c>
      <c r="O2739" t="s">
        <v>61</v>
      </c>
      <c r="P2739" t="s">
        <v>40</v>
      </c>
      <c r="Q2739">
        <v>4</v>
      </c>
      <c r="R2739" s="1">
        <v>45092</v>
      </c>
      <c r="S2739">
        <v>2</v>
      </c>
      <c r="T2739">
        <v>4</v>
      </c>
      <c r="U2739">
        <v>2</v>
      </c>
      <c r="V2739" s="1">
        <v>45092</v>
      </c>
      <c r="W2739" t="s">
        <v>92</v>
      </c>
      <c r="X2739" t="s">
        <v>51</v>
      </c>
      <c r="Y2739" t="s">
        <v>52</v>
      </c>
      <c r="Z2739">
        <v>2</v>
      </c>
      <c r="AA2739">
        <v>123.32</v>
      </c>
      <c r="AB2739">
        <v>35</v>
      </c>
      <c r="AC2739" t="str" cm="1">
        <f t="array" ref="AC2739">_xlfn.IFS(AB2739 &lt;=29, "Young Adult", AB2739 &lt;=44, "Adult", AB2739 &lt;=59, "Middle Age", AB2739 &gt; 59, "Old")</f>
        <v>Adult</v>
      </c>
      <c r="AD2739">
        <f t="shared" ca="1" si="84"/>
        <v>7</v>
      </c>
      <c r="AE2739" t="str" cm="1">
        <f t="array" ref="AE2739">_xlfn.IFS(S2739 &lt; 3, "Low", S2739 &lt;= 4, "Medium", S2739 &gt; 4, "High")</f>
        <v>Low</v>
      </c>
      <c r="AF2739" t="str" cm="1">
        <f t="array" ref="AF2739">_xlfn.IFS(T2739 &lt; 3, "Unsatisfied", T2739 &lt;= 4, "Neutral", T2739 &gt; 4, "Satisfied" )</f>
        <v>Neutral</v>
      </c>
      <c r="AG2739" t="str" cm="1">
        <f t="array" ref="AG2739">_xlfn.IFS(Q2739 &lt; 3, "Needs Improvement", Q2739 &lt;= 4, "Good", Q2739 &gt; 4, "Excellent" )</f>
        <v>Good</v>
      </c>
      <c r="AH2739" t="str">
        <f t="shared" si="85"/>
        <v>Needs Improvement</v>
      </c>
    </row>
    <row r="2740" spans="1:34" x14ac:dyDescent="0.35">
      <c r="A2740">
        <v>3305</v>
      </c>
      <c r="B2740" s="1">
        <v>44165</v>
      </c>
      <c r="C2740" t="s">
        <v>28</v>
      </c>
      <c r="D2740" t="s">
        <v>74</v>
      </c>
      <c r="E2740" t="s">
        <v>108</v>
      </c>
      <c r="F2740" t="s">
        <v>31</v>
      </c>
      <c r="G2740" t="s">
        <v>32</v>
      </c>
      <c r="H2740" t="s">
        <v>46</v>
      </c>
      <c r="I2740" t="s">
        <v>34</v>
      </c>
      <c r="J2740" t="s">
        <v>96</v>
      </c>
      <c r="K2740" s="1">
        <v>33794</v>
      </c>
      <c r="L2740" t="s">
        <v>36</v>
      </c>
      <c r="M2740" t="s">
        <v>37</v>
      </c>
      <c r="N2740" t="s">
        <v>60</v>
      </c>
      <c r="O2740" t="s">
        <v>39</v>
      </c>
      <c r="P2740" t="s">
        <v>40</v>
      </c>
      <c r="Q2740">
        <v>4</v>
      </c>
      <c r="R2740" s="1">
        <v>44781</v>
      </c>
      <c r="S2740">
        <v>5</v>
      </c>
      <c r="T2740">
        <v>4</v>
      </c>
      <c r="U2740">
        <v>5</v>
      </c>
      <c r="V2740" s="1">
        <v>44896</v>
      </c>
      <c r="W2740" t="s">
        <v>62</v>
      </c>
      <c r="X2740" t="s">
        <v>42</v>
      </c>
      <c r="Y2740" t="s">
        <v>63</v>
      </c>
      <c r="Z2740">
        <v>1</v>
      </c>
      <c r="AA2740">
        <v>149.24</v>
      </c>
      <c r="AB2740">
        <v>28</v>
      </c>
      <c r="AC2740" t="str" cm="1">
        <f t="array" ref="AC2740">_xlfn.IFS(AB2740 &lt;=29, "Young Adult", AB2740 &lt;=44, "Adult", AB2740 &lt;=59, "Middle Age", AB2740 &gt; 59, "Old")</f>
        <v>Young Adult</v>
      </c>
      <c r="AD2740">
        <f t="shared" ca="1" si="84"/>
        <v>5</v>
      </c>
      <c r="AE2740" t="str" cm="1">
        <f t="array" ref="AE2740">_xlfn.IFS(S2740 &lt; 3, "Low", S2740 &lt;= 4, "Medium", S2740 &gt; 4, "High")</f>
        <v>High</v>
      </c>
      <c r="AF2740" t="str" cm="1">
        <f t="array" ref="AF2740">_xlfn.IFS(T2740 &lt; 3, "Unsatisfied", T2740 &lt;= 4, "Neutral", T2740 &gt; 4, "Satisfied" )</f>
        <v>Neutral</v>
      </c>
      <c r="AG2740" t="str" cm="1">
        <f t="array" ref="AG2740">_xlfn.IFS(Q2740 &lt; 3, "Needs Improvement", Q2740 &lt;= 4, "Good", Q2740 &gt; 4, "Excellent" )</f>
        <v>Good</v>
      </c>
      <c r="AH2740" t="str">
        <f t="shared" si="85"/>
        <v>Effective</v>
      </c>
    </row>
    <row r="2741" spans="1:34" x14ac:dyDescent="0.35">
      <c r="A2741">
        <v>3306</v>
      </c>
      <c r="B2741" s="1">
        <v>44828</v>
      </c>
      <c r="C2741" t="s">
        <v>28</v>
      </c>
      <c r="D2741" t="s">
        <v>81</v>
      </c>
      <c r="E2741" t="s">
        <v>108</v>
      </c>
      <c r="F2741" t="s">
        <v>55</v>
      </c>
      <c r="G2741" t="s">
        <v>45</v>
      </c>
      <c r="H2741" t="s">
        <v>33</v>
      </c>
      <c r="I2741" t="s">
        <v>34</v>
      </c>
      <c r="J2741" t="s">
        <v>70</v>
      </c>
      <c r="K2741" s="1">
        <v>33694</v>
      </c>
      <c r="L2741" t="s">
        <v>36</v>
      </c>
      <c r="M2741" t="s">
        <v>48</v>
      </c>
      <c r="N2741" t="s">
        <v>38</v>
      </c>
      <c r="O2741" t="s">
        <v>67</v>
      </c>
      <c r="P2741" t="s">
        <v>107</v>
      </c>
      <c r="Q2741">
        <v>4</v>
      </c>
      <c r="R2741" s="1">
        <v>44912</v>
      </c>
      <c r="S2741">
        <v>3</v>
      </c>
      <c r="T2741">
        <v>5</v>
      </c>
      <c r="U2741">
        <v>1</v>
      </c>
      <c r="V2741" s="1">
        <v>44939</v>
      </c>
      <c r="W2741" t="s">
        <v>62</v>
      </c>
      <c r="X2741" t="s">
        <v>51</v>
      </c>
      <c r="Y2741" t="s">
        <v>52</v>
      </c>
      <c r="Z2741">
        <v>3</v>
      </c>
      <c r="AA2741">
        <v>267.72000000000003</v>
      </c>
      <c r="AB2741">
        <v>30</v>
      </c>
      <c r="AC2741" t="str" cm="1">
        <f t="array" ref="AC2741">_xlfn.IFS(AB2741 &lt;=29, "Young Adult", AB2741 &lt;=44, "Adult", AB2741 &lt;=59, "Middle Age", AB2741 &gt; 59, "Old")</f>
        <v>Adult</v>
      </c>
      <c r="AD2741">
        <f t="shared" ca="1" si="84"/>
        <v>3</v>
      </c>
      <c r="AE2741" t="str" cm="1">
        <f t="array" ref="AE2741">_xlfn.IFS(S2741 &lt; 3, "Low", S2741 &lt;= 4, "Medium", S2741 &gt; 4, "High")</f>
        <v>Medium</v>
      </c>
      <c r="AF2741" t="str" cm="1">
        <f t="array" ref="AF2741">_xlfn.IFS(T2741 &lt; 3, "Unsatisfied", T2741 &lt;= 4, "Neutral", T2741 &gt; 4, "Satisfied" )</f>
        <v>Satisfied</v>
      </c>
      <c r="AG2741" t="str" cm="1">
        <f t="array" ref="AG2741">_xlfn.IFS(Q2741 &lt; 3, "Needs Improvement", Q2741 &lt;= 4, "Good", Q2741 &gt; 4, "Excellent" )</f>
        <v>Good</v>
      </c>
      <c r="AH2741" t="str">
        <f t="shared" si="85"/>
        <v>Needs Improvement</v>
      </c>
    </row>
    <row r="2742" spans="1:34" x14ac:dyDescent="0.35">
      <c r="A2742">
        <v>3307</v>
      </c>
      <c r="B2742" s="1">
        <v>43637</v>
      </c>
      <c r="C2742" t="s">
        <v>28</v>
      </c>
      <c r="D2742" t="s">
        <v>54</v>
      </c>
      <c r="E2742" t="s">
        <v>30</v>
      </c>
      <c r="F2742" t="s">
        <v>55</v>
      </c>
      <c r="G2742" t="s">
        <v>32</v>
      </c>
      <c r="H2742" t="s">
        <v>55</v>
      </c>
      <c r="I2742" t="s">
        <v>34</v>
      </c>
      <c r="J2742" t="s">
        <v>82</v>
      </c>
      <c r="K2742" s="1">
        <v>28781</v>
      </c>
      <c r="L2742" t="s">
        <v>36</v>
      </c>
      <c r="M2742" t="s">
        <v>48</v>
      </c>
      <c r="N2742" t="s">
        <v>84</v>
      </c>
      <c r="O2742" t="s">
        <v>67</v>
      </c>
      <c r="P2742" t="s">
        <v>40</v>
      </c>
      <c r="Q2742">
        <v>4</v>
      </c>
      <c r="R2742" s="1">
        <v>44857</v>
      </c>
      <c r="S2742">
        <v>2</v>
      </c>
      <c r="T2742">
        <v>4</v>
      </c>
      <c r="U2742">
        <v>1</v>
      </c>
      <c r="V2742" s="1">
        <v>44954</v>
      </c>
      <c r="W2742" t="s">
        <v>41</v>
      </c>
      <c r="X2742" t="s">
        <v>42</v>
      </c>
      <c r="Y2742" t="s">
        <v>73</v>
      </c>
      <c r="Z2742">
        <v>5</v>
      </c>
      <c r="AA2742">
        <v>837.16</v>
      </c>
      <c r="AB2742">
        <v>41</v>
      </c>
      <c r="AC2742" t="str" cm="1">
        <f t="array" ref="AC2742">_xlfn.IFS(AB2742 &lt;=29, "Young Adult", AB2742 &lt;=44, "Adult", AB2742 &lt;=59, "Middle Age", AB2742 &gt; 59, "Old")</f>
        <v>Adult</v>
      </c>
      <c r="AD2742">
        <f t="shared" ca="1" si="84"/>
        <v>6</v>
      </c>
      <c r="AE2742" t="str" cm="1">
        <f t="array" ref="AE2742">_xlfn.IFS(S2742 &lt; 3, "Low", S2742 &lt;= 4, "Medium", S2742 &gt; 4, "High")</f>
        <v>Low</v>
      </c>
      <c r="AF2742" t="str" cm="1">
        <f t="array" ref="AF2742">_xlfn.IFS(T2742 &lt; 3, "Unsatisfied", T2742 &lt;= 4, "Neutral", T2742 &gt; 4, "Satisfied" )</f>
        <v>Neutral</v>
      </c>
      <c r="AG2742" t="str" cm="1">
        <f t="array" ref="AG2742">_xlfn.IFS(Q2742 &lt; 3, "Needs Improvement", Q2742 &lt;= 4, "Good", Q2742 &gt; 4, "Excellent" )</f>
        <v>Good</v>
      </c>
      <c r="AH2742" t="str">
        <f t="shared" si="85"/>
        <v>Needs Improvement</v>
      </c>
    </row>
    <row r="2743" spans="1:34" x14ac:dyDescent="0.35">
      <c r="A2743">
        <v>3308</v>
      </c>
      <c r="B2743" s="1">
        <v>44722</v>
      </c>
      <c r="C2743" t="s">
        <v>28</v>
      </c>
      <c r="D2743" t="s">
        <v>69</v>
      </c>
      <c r="E2743" t="s">
        <v>30</v>
      </c>
      <c r="F2743" t="s">
        <v>31</v>
      </c>
      <c r="G2743" t="s">
        <v>32</v>
      </c>
      <c r="H2743" t="s">
        <v>33</v>
      </c>
      <c r="I2743" t="s">
        <v>34</v>
      </c>
      <c r="J2743" t="s">
        <v>58</v>
      </c>
      <c r="K2743" s="1">
        <v>36121</v>
      </c>
      <c r="L2743" t="s">
        <v>36</v>
      </c>
      <c r="M2743" t="s">
        <v>37</v>
      </c>
      <c r="N2743" t="s">
        <v>72</v>
      </c>
      <c r="O2743" t="s">
        <v>67</v>
      </c>
      <c r="P2743" t="s">
        <v>40</v>
      </c>
      <c r="Q2743">
        <v>3</v>
      </c>
      <c r="R2743" s="1">
        <v>44931</v>
      </c>
      <c r="S2743">
        <v>1</v>
      </c>
      <c r="T2743">
        <v>3</v>
      </c>
      <c r="U2743">
        <v>2</v>
      </c>
      <c r="V2743" s="1">
        <v>45021</v>
      </c>
      <c r="W2743" t="s">
        <v>62</v>
      </c>
      <c r="X2743" t="s">
        <v>42</v>
      </c>
      <c r="Y2743" t="s">
        <v>73</v>
      </c>
      <c r="Z2743">
        <v>4</v>
      </c>
      <c r="AA2743">
        <v>864.47</v>
      </c>
      <c r="AB2743">
        <v>24</v>
      </c>
      <c r="AC2743" t="str" cm="1">
        <f t="array" ref="AC2743">_xlfn.IFS(AB2743 &lt;=29, "Young Adult", AB2743 &lt;=44, "Adult", AB2743 &lt;=59, "Middle Age", AB2743 &gt; 59, "Old")</f>
        <v>Young Adult</v>
      </c>
      <c r="AD2743">
        <f t="shared" ca="1" si="84"/>
        <v>4</v>
      </c>
      <c r="AE2743" t="str" cm="1">
        <f t="array" ref="AE2743">_xlfn.IFS(S2743 &lt; 3, "Low", S2743 &lt;= 4, "Medium", S2743 &gt; 4, "High")</f>
        <v>Low</v>
      </c>
      <c r="AF2743" t="str" cm="1">
        <f t="array" ref="AF2743">_xlfn.IFS(T2743 &lt; 3, "Unsatisfied", T2743 &lt;= 4, "Neutral", T2743 &gt; 4, "Satisfied" )</f>
        <v>Neutral</v>
      </c>
      <c r="AG2743" t="str" cm="1">
        <f t="array" ref="AG2743">_xlfn.IFS(Q2743 &lt; 3, "Needs Improvement", Q2743 &lt;= 4, "Good", Q2743 &gt; 4, "Excellent" )</f>
        <v>Good</v>
      </c>
      <c r="AH2743" t="str">
        <f t="shared" si="85"/>
        <v>Needs Improvement</v>
      </c>
    </row>
    <row r="2744" spans="1:34" x14ac:dyDescent="0.35">
      <c r="A2744">
        <v>3309</v>
      </c>
      <c r="B2744" s="1">
        <v>44122</v>
      </c>
      <c r="C2744" t="s">
        <v>28</v>
      </c>
      <c r="D2744" t="s">
        <v>29</v>
      </c>
      <c r="E2744" t="s">
        <v>30</v>
      </c>
      <c r="F2744" t="s">
        <v>46</v>
      </c>
      <c r="G2744" t="s">
        <v>56</v>
      </c>
      <c r="H2744" t="s">
        <v>46</v>
      </c>
      <c r="I2744" t="s">
        <v>34</v>
      </c>
      <c r="J2744" t="s">
        <v>35</v>
      </c>
      <c r="K2744" s="1">
        <v>36633</v>
      </c>
      <c r="L2744" t="s">
        <v>36</v>
      </c>
      <c r="M2744" t="s">
        <v>37</v>
      </c>
      <c r="N2744" t="s">
        <v>38</v>
      </c>
      <c r="O2744" t="s">
        <v>61</v>
      </c>
      <c r="P2744" t="s">
        <v>40</v>
      </c>
      <c r="Q2744">
        <v>1</v>
      </c>
      <c r="R2744" s="1">
        <v>45077</v>
      </c>
      <c r="S2744">
        <v>2</v>
      </c>
      <c r="T2744">
        <v>3</v>
      </c>
      <c r="U2744">
        <v>5</v>
      </c>
      <c r="V2744" s="1">
        <v>44819</v>
      </c>
      <c r="W2744" t="s">
        <v>50</v>
      </c>
      <c r="X2744" t="s">
        <v>51</v>
      </c>
      <c r="Y2744" t="s">
        <v>63</v>
      </c>
      <c r="Z2744">
        <v>3</v>
      </c>
      <c r="AA2744">
        <v>547.86</v>
      </c>
      <c r="AB2744">
        <v>20</v>
      </c>
      <c r="AC2744" t="str" cm="1">
        <f t="array" ref="AC2744">_xlfn.IFS(AB2744 &lt;=29, "Young Adult", AB2744 &lt;=44, "Adult", AB2744 &lt;=59, "Middle Age", AB2744 &gt; 59, "Old")</f>
        <v>Young Adult</v>
      </c>
      <c r="AD2744">
        <f t="shared" ca="1" si="84"/>
        <v>5</v>
      </c>
      <c r="AE2744" t="str" cm="1">
        <f t="array" ref="AE2744">_xlfn.IFS(S2744 &lt; 3, "Low", S2744 &lt;= 4, "Medium", S2744 &gt; 4, "High")</f>
        <v>Low</v>
      </c>
      <c r="AF2744" t="str" cm="1">
        <f t="array" ref="AF2744">_xlfn.IFS(T2744 &lt; 3, "Unsatisfied", T2744 &lt;= 4, "Neutral", T2744 &gt; 4, "Satisfied" )</f>
        <v>Neutral</v>
      </c>
      <c r="AG2744" t="str" cm="1">
        <f t="array" ref="AG2744">_xlfn.IFS(Q2744 &lt; 3, "Needs Improvement", Q2744 &lt;= 4, "Good", Q2744 &gt; 4, "Excellent" )</f>
        <v>Needs Improvement</v>
      </c>
      <c r="AH2744" t="str">
        <f t="shared" si="85"/>
        <v>Needs Improvement</v>
      </c>
    </row>
    <row r="2745" spans="1:34" x14ac:dyDescent="0.35">
      <c r="A2745">
        <v>3310</v>
      </c>
      <c r="B2745" s="1">
        <v>44594</v>
      </c>
      <c r="C2745" t="s">
        <v>28</v>
      </c>
      <c r="D2745" t="s">
        <v>85</v>
      </c>
      <c r="E2745" t="s">
        <v>30</v>
      </c>
      <c r="F2745" t="s">
        <v>46</v>
      </c>
      <c r="G2745" t="s">
        <v>56</v>
      </c>
      <c r="H2745" t="s">
        <v>46</v>
      </c>
      <c r="I2745" t="s">
        <v>34</v>
      </c>
      <c r="J2745" t="s">
        <v>82</v>
      </c>
      <c r="K2745" s="1">
        <v>27600</v>
      </c>
      <c r="L2745" t="s">
        <v>36</v>
      </c>
      <c r="M2745" t="s">
        <v>37</v>
      </c>
      <c r="N2745" t="s">
        <v>84</v>
      </c>
      <c r="O2745" t="s">
        <v>67</v>
      </c>
      <c r="P2745" t="s">
        <v>40</v>
      </c>
      <c r="Q2745">
        <v>3</v>
      </c>
      <c r="R2745" s="1">
        <v>44869</v>
      </c>
      <c r="S2745">
        <v>4</v>
      </c>
      <c r="T2745">
        <v>5</v>
      </c>
      <c r="U2745">
        <v>5</v>
      </c>
      <c r="V2745" s="1">
        <v>45129</v>
      </c>
      <c r="W2745" t="s">
        <v>62</v>
      </c>
      <c r="X2745" t="s">
        <v>51</v>
      </c>
      <c r="Y2745" t="s">
        <v>52</v>
      </c>
      <c r="Z2745">
        <v>3</v>
      </c>
      <c r="AA2745">
        <v>514.23</v>
      </c>
      <c r="AB2745">
        <v>47</v>
      </c>
      <c r="AC2745" t="str" cm="1">
        <f t="array" ref="AC2745">_xlfn.IFS(AB2745 &lt;=29, "Young Adult", AB2745 &lt;=44, "Adult", AB2745 &lt;=59, "Middle Age", AB2745 &gt; 59, "Old")</f>
        <v>Middle Age</v>
      </c>
      <c r="AD2745">
        <f t="shared" ca="1" si="84"/>
        <v>4</v>
      </c>
      <c r="AE2745" t="str" cm="1">
        <f t="array" ref="AE2745">_xlfn.IFS(S2745 &lt; 3, "Low", S2745 &lt;= 4, "Medium", S2745 &gt; 4, "High")</f>
        <v>Medium</v>
      </c>
      <c r="AF2745" t="str" cm="1">
        <f t="array" ref="AF2745">_xlfn.IFS(T2745 &lt; 3, "Unsatisfied", T2745 &lt;= 4, "Neutral", T2745 &gt; 4, "Satisfied" )</f>
        <v>Satisfied</v>
      </c>
      <c r="AG2745" t="str" cm="1">
        <f t="array" ref="AG2745">_xlfn.IFS(Q2745 &lt; 3, "Needs Improvement", Q2745 &lt;= 4, "Good", Q2745 &gt; 4, "Excellent" )</f>
        <v>Good</v>
      </c>
      <c r="AH2745" t="str">
        <f t="shared" si="85"/>
        <v>Needs Improvement</v>
      </c>
    </row>
    <row r="2746" spans="1:34" x14ac:dyDescent="0.35">
      <c r="A2746">
        <v>3311</v>
      </c>
      <c r="B2746" s="1">
        <v>44364</v>
      </c>
      <c r="C2746" t="s">
        <v>28</v>
      </c>
      <c r="D2746" t="s">
        <v>44</v>
      </c>
      <c r="E2746" t="s">
        <v>30</v>
      </c>
      <c r="F2746" t="s">
        <v>31</v>
      </c>
      <c r="G2746" t="s">
        <v>45</v>
      </c>
      <c r="H2746" t="s">
        <v>33</v>
      </c>
      <c r="I2746" t="s">
        <v>34</v>
      </c>
      <c r="J2746" t="s">
        <v>70</v>
      </c>
      <c r="K2746" s="1">
        <v>27100</v>
      </c>
      <c r="L2746" t="s">
        <v>36</v>
      </c>
      <c r="M2746" t="s">
        <v>37</v>
      </c>
      <c r="N2746" t="s">
        <v>72</v>
      </c>
      <c r="O2746" t="s">
        <v>39</v>
      </c>
      <c r="P2746" t="s">
        <v>40</v>
      </c>
      <c r="Q2746">
        <v>4</v>
      </c>
      <c r="R2746" s="1">
        <v>45138</v>
      </c>
      <c r="S2746">
        <v>5</v>
      </c>
      <c r="T2746">
        <v>2</v>
      </c>
      <c r="U2746">
        <v>1</v>
      </c>
      <c r="V2746" s="1">
        <v>44905</v>
      </c>
      <c r="W2746" t="s">
        <v>92</v>
      </c>
      <c r="X2746" t="s">
        <v>42</v>
      </c>
      <c r="Y2746" t="s">
        <v>73</v>
      </c>
      <c r="Z2746">
        <v>3</v>
      </c>
      <c r="AA2746">
        <v>773.82</v>
      </c>
      <c r="AB2746">
        <v>47</v>
      </c>
      <c r="AC2746" t="str" cm="1">
        <f t="array" ref="AC2746">_xlfn.IFS(AB2746 &lt;=29, "Young Adult", AB2746 &lt;=44, "Adult", AB2746 &lt;=59, "Middle Age", AB2746 &gt; 59, "Old")</f>
        <v>Middle Age</v>
      </c>
      <c r="AD2746">
        <f t="shared" ca="1" si="84"/>
        <v>4</v>
      </c>
      <c r="AE2746" t="str" cm="1">
        <f t="array" ref="AE2746">_xlfn.IFS(S2746 &lt; 3, "Low", S2746 &lt;= 4, "Medium", S2746 &gt; 4, "High")</f>
        <v>High</v>
      </c>
      <c r="AF2746" t="str" cm="1">
        <f t="array" ref="AF2746">_xlfn.IFS(T2746 &lt; 3, "Unsatisfied", T2746 &lt;= 4, "Neutral", T2746 &gt; 4, "Satisfied" )</f>
        <v>Unsatisfied</v>
      </c>
      <c r="AG2746" t="str" cm="1">
        <f t="array" ref="AG2746">_xlfn.IFS(Q2746 &lt; 3, "Needs Improvement", Q2746 &lt;= 4, "Good", Q2746 &gt; 4, "Excellent" )</f>
        <v>Good</v>
      </c>
      <c r="AH2746" t="str">
        <f t="shared" si="85"/>
        <v>Needs Improvement</v>
      </c>
    </row>
    <row r="2747" spans="1:34" x14ac:dyDescent="0.35">
      <c r="A2747">
        <v>3312</v>
      </c>
      <c r="B2747" s="1">
        <v>43435</v>
      </c>
      <c r="C2747" t="s">
        <v>28</v>
      </c>
      <c r="D2747" t="s">
        <v>87</v>
      </c>
      <c r="E2747" t="s">
        <v>30</v>
      </c>
      <c r="F2747" t="s">
        <v>46</v>
      </c>
      <c r="G2747" t="s">
        <v>32</v>
      </c>
      <c r="H2747" t="s">
        <v>33</v>
      </c>
      <c r="I2747" t="s">
        <v>34</v>
      </c>
      <c r="J2747" t="s">
        <v>79</v>
      </c>
      <c r="K2747" s="1">
        <v>16922</v>
      </c>
      <c r="L2747" t="s">
        <v>36</v>
      </c>
      <c r="M2747" t="s">
        <v>48</v>
      </c>
      <c r="N2747" t="s">
        <v>49</v>
      </c>
      <c r="O2747" t="s">
        <v>67</v>
      </c>
      <c r="P2747" t="s">
        <v>40</v>
      </c>
      <c r="Q2747">
        <v>4</v>
      </c>
      <c r="R2747" s="1">
        <v>45091</v>
      </c>
      <c r="S2747">
        <v>3</v>
      </c>
      <c r="T2747">
        <v>1</v>
      </c>
      <c r="U2747">
        <v>4</v>
      </c>
      <c r="V2747" s="1">
        <v>44876</v>
      </c>
      <c r="W2747" t="s">
        <v>92</v>
      </c>
      <c r="X2747" t="s">
        <v>42</v>
      </c>
      <c r="Y2747" t="s">
        <v>43</v>
      </c>
      <c r="Z2747">
        <v>4</v>
      </c>
      <c r="AA2747">
        <v>760.81</v>
      </c>
      <c r="AB2747">
        <v>72</v>
      </c>
      <c r="AC2747" t="str" cm="1">
        <f t="array" ref="AC2747">_xlfn.IFS(AB2747 &lt;=29, "Young Adult", AB2747 &lt;=44, "Adult", AB2747 &lt;=59, "Middle Age", AB2747 &gt; 59, "Old")</f>
        <v>Old</v>
      </c>
      <c r="AD2747">
        <f t="shared" ca="1" si="84"/>
        <v>7</v>
      </c>
      <c r="AE2747" t="str" cm="1">
        <f t="array" ref="AE2747">_xlfn.IFS(S2747 &lt; 3, "Low", S2747 &lt;= 4, "Medium", S2747 &gt; 4, "High")</f>
        <v>Medium</v>
      </c>
      <c r="AF2747" t="str" cm="1">
        <f t="array" ref="AF2747">_xlfn.IFS(T2747 &lt; 3, "Unsatisfied", T2747 &lt;= 4, "Neutral", T2747 &gt; 4, "Satisfied" )</f>
        <v>Unsatisfied</v>
      </c>
      <c r="AG2747" t="str" cm="1">
        <f t="array" ref="AG2747">_xlfn.IFS(Q2747 &lt; 3, "Needs Improvement", Q2747 &lt;= 4, "Good", Q2747 &gt; 4, "Excellent" )</f>
        <v>Good</v>
      </c>
      <c r="AH2747" t="str">
        <f t="shared" si="85"/>
        <v>Needs Improvement</v>
      </c>
    </row>
    <row r="2748" spans="1:34" x14ac:dyDescent="0.35">
      <c r="A2748">
        <v>3313</v>
      </c>
      <c r="B2748" s="1">
        <v>44325</v>
      </c>
      <c r="C2748" t="s">
        <v>28</v>
      </c>
      <c r="D2748" t="s">
        <v>64</v>
      </c>
      <c r="E2748" t="s">
        <v>30</v>
      </c>
      <c r="F2748" t="s">
        <v>55</v>
      </c>
      <c r="G2748" t="s">
        <v>56</v>
      </c>
      <c r="H2748" t="s">
        <v>55</v>
      </c>
      <c r="I2748" t="s">
        <v>34</v>
      </c>
      <c r="J2748" t="s">
        <v>101</v>
      </c>
      <c r="K2748" s="1">
        <v>27806</v>
      </c>
      <c r="L2748" t="s">
        <v>36</v>
      </c>
      <c r="M2748" t="s">
        <v>48</v>
      </c>
      <c r="N2748" t="s">
        <v>49</v>
      </c>
      <c r="O2748" t="s">
        <v>67</v>
      </c>
      <c r="P2748" t="s">
        <v>40</v>
      </c>
      <c r="Q2748">
        <v>3</v>
      </c>
      <c r="R2748" s="1">
        <v>45077</v>
      </c>
      <c r="S2748">
        <v>1</v>
      </c>
      <c r="T2748">
        <v>2</v>
      </c>
      <c r="U2748">
        <v>2</v>
      </c>
      <c r="V2748" s="1">
        <v>45015</v>
      </c>
      <c r="W2748" t="s">
        <v>68</v>
      </c>
      <c r="X2748" t="s">
        <v>42</v>
      </c>
      <c r="Y2748" t="s">
        <v>43</v>
      </c>
      <c r="Z2748">
        <v>1</v>
      </c>
      <c r="AA2748">
        <v>705.95</v>
      </c>
      <c r="AB2748">
        <v>45</v>
      </c>
      <c r="AC2748" t="str" cm="1">
        <f t="array" ref="AC2748">_xlfn.IFS(AB2748 &lt;=29, "Young Adult", AB2748 &lt;=44, "Adult", AB2748 &lt;=59, "Middle Age", AB2748 &gt; 59, "Old")</f>
        <v>Middle Age</v>
      </c>
      <c r="AD2748">
        <f t="shared" ca="1" si="84"/>
        <v>5</v>
      </c>
      <c r="AE2748" t="str" cm="1">
        <f t="array" ref="AE2748">_xlfn.IFS(S2748 &lt; 3, "Low", S2748 &lt;= 4, "Medium", S2748 &gt; 4, "High")</f>
        <v>Low</v>
      </c>
      <c r="AF2748" t="str" cm="1">
        <f t="array" ref="AF2748">_xlfn.IFS(T2748 &lt; 3, "Unsatisfied", T2748 &lt;= 4, "Neutral", T2748 &gt; 4, "Satisfied" )</f>
        <v>Unsatisfied</v>
      </c>
      <c r="AG2748" t="str" cm="1">
        <f t="array" ref="AG2748">_xlfn.IFS(Q2748 &lt; 3, "Needs Improvement", Q2748 &lt;= 4, "Good", Q2748 &gt; 4, "Excellent" )</f>
        <v>Good</v>
      </c>
      <c r="AH2748" t="str">
        <f t="shared" si="85"/>
        <v>Needs Improvement</v>
      </c>
    </row>
    <row r="2749" spans="1:34" x14ac:dyDescent="0.35">
      <c r="A2749">
        <v>3314</v>
      </c>
      <c r="B2749" s="1">
        <v>43466</v>
      </c>
      <c r="C2749" t="s">
        <v>28</v>
      </c>
      <c r="D2749" t="s">
        <v>94</v>
      </c>
      <c r="E2749" t="s">
        <v>30</v>
      </c>
      <c r="F2749" t="s">
        <v>46</v>
      </c>
      <c r="G2749" t="s">
        <v>45</v>
      </c>
      <c r="H2749" t="s">
        <v>33</v>
      </c>
      <c r="I2749" t="s">
        <v>34</v>
      </c>
      <c r="J2749" t="s">
        <v>75</v>
      </c>
      <c r="K2749" s="1">
        <v>20356</v>
      </c>
      <c r="L2749" t="s">
        <v>36</v>
      </c>
      <c r="M2749" t="s">
        <v>48</v>
      </c>
      <c r="N2749" t="s">
        <v>60</v>
      </c>
      <c r="O2749" t="s">
        <v>39</v>
      </c>
      <c r="P2749" t="s">
        <v>40</v>
      </c>
      <c r="Q2749">
        <v>4</v>
      </c>
      <c r="R2749" s="1">
        <v>44956</v>
      </c>
      <c r="S2749">
        <v>1</v>
      </c>
      <c r="T2749">
        <v>4</v>
      </c>
      <c r="U2749">
        <v>1</v>
      </c>
      <c r="V2749" s="1">
        <v>45087</v>
      </c>
      <c r="W2749" t="s">
        <v>50</v>
      </c>
      <c r="X2749" t="s">
        <v>51</v>
      </c>
      <c r="Y2749" t="s">
        <v>52</v>
      </c>
      <c r="Z2749">
        <v>2</v>
      </c>
      <c r="AA2749">
        <v>651.52</v>
      </c>
      <c r="AB2749">
        <v>64</v>
      </c>
      <c r="AC2749" t="str" cm="1">
        <f t="array" ref="AC2749">_xlfn.IFS(AB2749 &lt;=29, "Young Adult", AB2749 &lt;=44, "Adult", AB2749 &lt;=59, "Middle Age", AB2749 &gt; 59, "Old")</f>
        <v>Old</v>
      </c>
      <c r="AD2749">
        <f t="shared" ca="1" si="84"/>
        <v>7</v>
      </c>
      <c r="AE2749" t="str" cm="1">
        <f t="array" ref="AE2749">_xlfn.IFS(S2749 &lt; 3, "Low", S2749 &lt;= 4, "Medium", S2749 &gt; 4, "High")</f>
        <v>Low</v>
      </c>
      <c r="AF2749" t="str" cm="1">
        <f t="array" ref="AF2749">_xlfn.IFS(T2749 &lt; 3, "Unsatisfied", T2749 &lt;= 4, "Neutral", T2749 &gt; 4, "Satisfied" )</f>
        <v>Neutral</v>
      </c>
      <c r="AG2749" t="str" cm="1">
        <f t="array" ref="AG2749">_xlfn.IFS(Q2749 &lt; 3, "Needs Improvement", Q2749 &lt;= 4, "Good", Q2749 &gt; 4, "Excellent" )</f>
        <v>Good</v>
      </c>
      <c r="AH2749" t="str">
        <f t="shared" si="85"/>
        <v>Needs Improvement</v>
      </c>
    </row>
    <row r="2750" spans="1:34" x14ac:dyDescent="0.35">
      <c r="A2750">
        <v>3315</v>
      </c>
      <c r="B2750" s="1">
        <v>43386</v>
      </c>
      <c r="C2750" t="s">
        <v>28</v>
      </c>
      <c r="D2750" t="s">
        <v>74</v>
      </c>
      <c r="E2750" t="s">
        <v>108</v>
      </c>
      <c r="F2750" t="s">
        <v>55</v>
      </c>
      <c r="G2750" t="s">
        <v>32</v>
      </c>
      <c r="H2750" t="s">
        <v>33</v>
      </c>
      <c r="I2750" t="s">
        <v>34</v>
      </c>
      <c r="J2750" t="s">
        <v>70</v>
      </c>
      <c r="K2750" s="1">
        <v>20925</v>
      </c>
      <c r="L2750" t="s">
        <v>36</v>
      </c>
      <c r="M2750" t="s">
        <v>37</v>
      </c>
      <c r="N2750" t="s">
        <v>60</v>
      </c>
      <c r="O2750" t="s">
        <v>39</v>
      </c>
      <c r="P2750" t="s">
        <v>40</v>
      </c>
      <c r="Q2750">
        <v>3</v>
      </c>
      <c r="R2750" s="1">
        <v>45097</v>
      </c>
      <c r="S2750">
        <v>5</v>
      </c>
      <c r="T2750">
        <v>3</v>
      </c>
      <c r="U2750">
        <v>4</v>
      </c>
      <c r="V2750" s="1">
        <v>44960</v>
      </c>
      <c r="W2750" t="s">
        <v>41</v>
      </c>
      <c r="X2750" t="s">
        <v>42</v>
      </c>
      <c r="Y2750" t="s">
        <v>52</v>
      </c>
      <c r="Z2750">
        <v>1</v>
      </c>
      <c r="AA2750">
        <v>976.59</v>
      </c>
      <c r="AB2750">
        <v>61</v>
      </c>
      <c r="AC2750" t="str" cm="1">
        <f t="array" ref="AC2750">_xlfn.IFS(AB2750 &lt;=29, "Young Adult", AB2750 &lt;=44, "Adult", AB2750 &lt;=59, "Middle Age", AB2750 &gt; 59, "Old")</f>
        <v>Old</v>
      </c>
      <c r="AD2750">
        <f t="shared" ca="1" si="84"/>
        <v>7</v>
      </c>
      <c r="AE2750" t="str" cm="1">
        <f t="array" ref="AE2750">_xlfn.IFS(S2750 &lt; 3, "Low", S2750 &lt;= 4, "Medium", S2750 &gt; 4, "High")</f>
        <v>High</v>
      </c>
      <c r="AF2750" t="str" cm="1">
        <f t="array" ref="AF2750">_xlfn.IFS(T2750 &lt; 3, "Unsatisfied", T2750 &lt;= 4, "Neutral", T2750 &gt; 4, "Satisfied" )</f>
        <v>Neutral</v>
      </c>
      <c r="AG2750" t="str" cm="1">
        <f t="array" ref="AG2750">_xlfn.IFS(Q2750 &lt; 3, "Needs Improvement", Q2750 &lt;= 4, "Good", Q2750 &gt; 4, "Excellent" )</f>
        <v>Good</v>
      </c>
      <c r="AH2750" t="str">
        <f t="shared" si="85"/>
        <v>Needs Improvement</v>
      </c>
    </row>
    <row r="2751" spans="1:34" x14ac:dyDescent="0.35">
      <c r="A2751">
        <v>3317</v>
      </c>
      <c r="B2751" s="1">
        <v>44637</v>
      </c>
      <c r="C2751" t="s">
        <v>28</v>
      </c>
      <c r="D2751" t="s">
        <v>54</v>
      </c>
      <c r="E2751" t="s">
        <v>30</v>
      </c>
      <c r="F2751" t="s">
        <v>46</v>
      </c>
      <c r="G2751" t="s">
        <v>32</v>
      </c>
      <c r="H2751" t="s">
        <v>55</v>
      </c>
      <c r="I2751" t="s">
        <v>34</v>
      </c>
      <c r="J2751" t="s">
        <v>35</v>
      </c>
      <c r="K2751" s="1">
        <v>30414</v>
      </c>
      <c r="L2751" t="s">
        <v>36</v>
      </c>
      <c r="M2751" t="s">
        <v>37</v>
      </c>
      <c r="N2751" t="s">
        <v>60</v>
      </c>
      <c r="O2751" t="s">
        <v>61</v>
      </c>
      <c r="P2751" t="s">
        <v>40</v>
      </c>
      <c r="Q2751">
        <v>3</v>
      </c>
      <c r="R2751" s="1">
        <v>44996</v>
      </c>
      <c r="S2751">
        <v>1</v>
      </c>
      <c r="T2751">
        <v>5</v>
      </c>
      <c r="U2751">
        <v>5</v>
      </c>
      <c r="V2751" s="1">
        <v>44915</v>
      </c>
      <c r="W2751" t="s">
        <v>50</v>
      </c>
      <c r="X2751" t="s">
        <v>51</v>
      </c>
      <c r="Y2751" t="s">
        <v>73</v>
      </c>
      <c r="Z2751">
        <v>1</v>
      </c>
      <c r="AA2751">
        <v>870.15</v>
      </c>
      <c r="AB2751">
        <v>39</v>
      </c>
      <c r="AC2751" t="str" cm="1">
        <f t="array" ref="AC2751">_xlfn.IFS(AB2751 &lt;=29, "Young Adult", AB2751 &lt;=44, "Adult", AB2751 &lt;=59, "Middle Age", AB2751 &gt; 59, "Old")</f>
        <v>Adult</v>
      </c>
      <c r="AD2751">
        <f t="shared" ca="1" si="84"/>
        <v>4</v>
      </c>
      <c r="AE2751" t="str" cm="1">
        <f t="array" ref="AE2751">_xlfn.IFS(S2751 &lt; 3, "Low", S2751 &lt;= 4, "Medium", S2751 &gt; 4, "High")</f>
        <v>Low</v>
      </c>
      <c r="AF2751" t="str" cm="1">
        <f t="array" ref="AF2751">_xlfn.IFS(T2751 &lt; 3, "Unsatisfied", T2751 &lt;= 4, "Neutral", T2751 &gt; 4, "Satisfied" )</f>
        <v>Satisfied</v>
      </c>
      <c r="AG2751" t="str" cm="1">
        <f t="array" ref="AG2751">_xlfn.IFS(Q2751 &lt; 3, "Needs Improvement", Q2751 &lt;= 4, "Good", Q2751 &gt; 4, "Excellent" )</f>
        <v>Good</v>
      </c>
      <c r="AH2751" t="str">
        <f t="shared" si="85"/>
        <v>Needs Improvement</v>
      </c>
    </row>
    <row r="2752" spans="1:34" x14ac:dyDescent="0.35">
      <c r="A2752">
        <v>3319</v>
      </c>
      <c r="B2752" s="1">
        <v>43747</v>
      </c>
      <c r="C2752" t="s">
        <v>106</v>
      </c>
      <c r="D2752" t="s">
        <v>81</v>
      </c>
      <c r="E2752" t="s">
        <v>30</v>
      </c>
      <c r="F2752" t="s">
        <v>55</v>
      </c>
      <c r="G2752" t="s">
        <v>56</v>
      </c>
      <c r="H2752" t="s">
        <v>33</v>
      </c>
      <c r="I2752" t="s">
        <v>34</v>
      </c>
      <c r="J2752" t="s">
        <v>70</v>
      </c>
      <c r="K2752" s="1">
        <v>23036</v>
      </c>
      <c r="L2752" t="s">
        <v>36</v>
      </c>
      <c r="M2752" t="s">
        <v>37</v>
      </c>
      <c r="N2752" t="s">
        <v>49</v>
      </c>
      <c r="O2752" t="s">
        <v>67</v>
      </c>
      <c r="P2752" t="s">
        <v>40</v>
      </c>
      <c r="Q2752">
        <v>3</v>
      </c>
      <c r="R2752" s="1">
        <v>44778</v>
      </c>
      <c r="S2752">
        <v>5</v>
      </c>
      <c r="T2752">
        <v>3</v>
      </c>
      <c r="U2752">
        <v>4</v>
      </c>
      <c r="V2752" s="1">
        <v>45104</v>
      </c>
      <c r="W2752" t="s">
        <v>68</v>
      </c>
      <c r="X2752" t="s">
        <v>42</v>
      </c>
      <c r="Y2752" t="s">
        <v>63</v>
      </c>
      <c r="Z2752">
        <v>2</v>
      </c>
      <c r="AA2752">
        <v>141.88</v>
      </c>
      <c r="AB2752">
        <v>56</v>
      </c>
      <c r="AC2752" t="str" cm="1">
        <f t="array" ref="AC2752">_xlfn.IFS(AB2752 &lt;=29, "Young Adult", AB2752 &lt;=44, "Adult", AB2752 &lt;=59, "Middle Age", AB2752 &gt; 59, "Old")</f>
        <v>Middle Age</v>
      </c>
      <c r="AD2752">
        <f t="shared" ca="1" si="84"/>
        <v>6</v>
      </c>
      <c r="AE2752" t="str" cm="1">
        <f t="array" ref="AE2752">_xlfn.IFS(S2752 &lt; 3, "Low", S2752 &lt;= 4, "Medium", S2752 &gt; 4, "High")</f>
        <v>High</v>
      </c>
      <c r="AF2752" t="str" cm="1">
        <f t="array" ref="AF2752">_xlfn.IFS(T2752 &lt; 3, "Unsatisfied", T2752 &lt;= 4, "Neutral", T2752 &gt; 4, "Satisfied" )</f>
        <v>Neutral</v>
      </c>
      <c r="AG2752" t="str" cm="1">
        <f t="array" ref="AG2752">_xlfn.IFS(Q2752 &lt; 3, "Needs Improvement", Q2752 &lt;= 4, "Good", Q2752 &gt; 4, "Excellent" )</f>
        <v>Good</v>
      </c>
      <c r="AH2752" t="str">
        <f t="shared" si="85"/>
        <v>Effective</v>
      </c>
    </row>
    <row r="2753" spans="1:34" x14ac:dyDescent="0.35">
      <c r="A2753">
        <v>3320</v>
      </c>
      <c r="B2753" s="1">
        <v>43969</v>
      </c>
      <c r="C2753" t="s">
        <v>106</v>
      </c>
      <c r="D2753" t="s">
        <v>54</v>
      </c>
      <c r="E2753" t="s">
        <v>30</v>
      </c>
      <c r="F2753" t="s">
        <v>46</v>
      </c>
      <c r="G2753" t="s">
        <v>45</v>
      </c>
      <c r="H2753" t="s">
        <v>46</v>
      </c>
      <c r="I2753" t="s">
        <v>34</v>
      </c>
      <c r="J2753" t="s">
        <v>65</v>
      </c>
      <c r="K2753" s="1">
        <v>25390</v>
      </c>
      <c r="L2753" t="s">
        <v>36</v>
      </c>
      <c r="M2753" t="s">
        <v>48</v>
      </c>
      <c r="N2753" t="s">
        <v>60</v>
      </c>
      <c r="O2753" t="s">
        <v>77</v>
      </c>
      <c r="P2753" t="s">
        <v>40</v>
      </c>
      <c r="Q2753">
        <v>5</v>
      </c>
      <c r="R2753" s="1">
        <v>44936</v>
      </c>
      <c r="S2753">
        <v>1</v>
      </c>
      <c r="T2753">
        <v>4</v>
      </c>
      <c r="U2753">
        <v>4</v>
      </c>
      <c r="V2753" s="1">
        <v>44850</v>
      </c>
      <c r="W2753" t="s">
        <v>62</v>
      </c>
      <c r="X2753" t="s">
        <v>42</v>
      </c>
      <c r="Y2753" t="s">
        <v>63</v>
      </c>
      <c r="Z2753">
        <v>3</v>
      </c>
      <c r="AA2753">
        <v>678.77</v>
      </c>
      <c r="AB2753">
        <v>51</v>
      </c>
      <c r="AC2753" t="str" cm="1">
        <f t="array" ref="AC2753">_xlfn.IFS(AB2753 &lt;=29, "Young Adult", AB2753 &lt;=44, "Adult", AB2753 &lt;=59, "Middle Age", AB2753 &gt; 59, "Old")</f>
        <v>Middle Age</v>
      </c>
      <c r="AD2753">
        <f t="shared" ca="1" si="84"/>
        <v>6</v>
      </c>
      <c r="AE2753" t="str" cm="1">
        <f t="array" ref="AE2753">_xlfn.IFS(S2753 &lt; 3, "Low", S2753 &lt;= 4, "Medium", S2753 &gt; 4, "High")</f>
        <v>Low</v>
      </c>
      <c r="AF2753" t="str" cm="1">
        <f t="array" ref="AF2753">_xlfn.IFS(T2753 &lt; 3, "Unsatisfied", T2753 &lt;= 4, "Neutral", T2753 &gt; 4, "Satisfied" )</f>
        <v>Neutral</v>
      </c>
      <c r="AG2753" t="str" cm="1">
        <f t="array" ref="AG2753">_xlfn.IFS(Q2753 &lt; 3, "Needs Improvement", Q2753 &lt;= 4, "Good", Q2753 &gt; 4, "Excellent" )</f>
        <v>Excellent</v>
      </c>
      <c r="AH2753" t="str">
        <f t="shared" si="85"/>
        <v>Effective</v>
      </c>
    </row>
    <row r="2754" spans="1:34" x14ac:dyDescent="0.35">
      <c r="A2754">
        <v>3321</v>
      </c>
      <c r="B2754" s="1">
        <v>43513</v>
      </c>
      <c r="C2754" t="s">
        <v>106</v>
      </c>
      <c r="D2754" t="s">
        <v>69</v>
      </c>
      <c r="E2754" t="s">
        <v>30</v>
      </c>
      <c r="F2754" t="s">
        <v>31</v>
      </c>
      <c r="G2754" t="s">
        <v>56</v>
      </c>
      <c r="H2754" t="s">
        <v>55</v>
      </c>
      <c r="I2754" t="s">
        <v>34</v>
      </c>
      <c r="J2754" t="s">
        <v>79</v>
      </c>
      <c r="K2754" s="1">
        <v>31423</v>
      </c>
      <c r="L2754" t="s">
        <v>36</v>
      </c>
      <c r="M2754" t="s">
        <v>48</v>
      </c>
      <c r="N2754" t="s">
        <v>38</v>
      </c>
      <c r="O2754" t="s">
        <v>61</v>
      </c>
      <c r="P2754" t="s">
        <v>40</v>
      </c>
      <c r="Q2754">
        <v>2</v>
      </c>
      <c r="R2754" s="1">
        <v>44931</v>
      </c>
      <c r="S2754">
        <v>4</v>
      </c>
      <c r="T2754">
        <v>1</v>
      </c>
      <c r="U2754">
        <v>3</v>
      </c>
      <c r="V2754" s="1">
        <v>44796</v>
      </c>
      <c r="W2754" t="s">
        <v>62</v>
      </c>
      <c r="X2754" t="s">
        <v>42</v>
      </c>
      <c r="Y2754" t="s">
        <v>73</v>
      </c>
      <c r="Z2754">
        <v>1</v>
      </c>
      <c r="AA2754">
        <v>134.05000000000001</v>
      </c>
      <c r="AB2754">
        <v>33</v>
      </c>
      <c r="AC2754" t="str" cm="1">
        <f t="array" ref="AC2754">_xlfn.IFS(AB2754 &lt;=29, "Young Adult", AB2754 &lt;=44, "Adult", AB2754 &lt;=59, "Middle Age", AB2754 &gt; 59, "Old")</f>
        <v>Adult</v>
      </c>
      <c r="AD2754">
        <f t="shared" ca="1" si="84"/>
        <v>7</v>
      </c>
      <c r="AE2754" t="str" cm="1">
        <f t="array" ref="AE2754">_xlfn.IFS(S2754 &lt; 3, "Low", S2754 &lt;= 4, "Medium", S2754 &gt; 4, "High")</f>
        <v>Medium</v>
      </c>
      <c r="AF2754" t="str" cm="1">
        <f t="array" ref="AF2754">_xlfn.IFS(T2754 &lt; 3, "Unsatisfied", T2754 &lt;= 4, "Neutral", T2754 &gt; 4, "Satisfied" )</f>
        <v>Unsatisfied</v>
      </c>
      <c r="AG2754" t="str" cm="1">
        <f t="array" ref="AG2754">_xlfn.IFS(Q2754 &lt; 3, "Needs Improvement", Q2754 &lt;= 4, "Good", Q2754 &gt; 4, "Excellent" )</f>
        <v>Needs Improvement</v>
      </c>
      <c r="AH2754" t="str">
        <f t="shared" si="85"/>
        <v>Needs Improvement</v>
      </c>
    </row>
    <row r="2755" spans="1:34" x14ac:dyDescent="0.35">
      <c r="A2755">
        <v>3322</v>
      </c>
      <c r="B2755" s="1">
        <v>44043</v>
      </c>
      <c r="C2755" t="s">
        <v>106</v>
      </c>
      <c r="D2755" t="s">
        <v>29</v>
      </c>
      <c r="E2755" t="s">
        <v>108</v>
      </c>
      <c r="F2755" t="s">
        <v>46</v>
      </c>
      <c r="G2755" t="s">
        <v>56</v>
      </c>
      <c r="H2755" t="s">
        <v>55</v>
      </c>
      <c r="I2755" t="s">
        <v>34</v>
      </c>
      <c r="J2755" t="s">
        <v>47</v>
      </c>
      <c r="K2755" s="1">
        <v>15988</v>
      </c>
      <c r="L2755" t="s">
        <v>36</v>
      </c>
      <c r="M2755" t="s">
        <v>48</v>
      </c>
      <c r="N2755" t="s">
        <v>38</v>
      </c>
      <c r="O2755" t="s">
        <v>61</v>
      </c>
      <c r="P2755" t="s">
        <v>40</v>
      </c>
      <c r="Q2755">
        <v>4</v>
      </c>
      <c r="R2755" s="1">
        <v>44892</v>
      </c>
      <c r="S2755">
        <v>2</v>
      </c>
      <c r="T2755">
        <v>5</v>
      </c>
      <c r="U2755">
        <v>4</v>
      </c>
      <c r="V2755" s="1">
        <v>45057</v>
      </c>
      <c r="W2755" t="s">
        <v>92</v>
      </c>
      <c r="X2755" t="s">
        <v>51</v>
      </c>
      <c r="Y2755" t="s">
        <v>43</v>
      </c>
      <c r="Z2755">
        <v>5</v>
      </c>
      <c r="AA2755">
        <v>371.76</v>
      </c>
      <c r="AB2755">
        <v>77</v>
      </c>
      <c r="AC2755" t="str" cm="1">
        <f t="array" ref="AC2755">_xlfn.IFS(AB2755 &lt;=29, "Young Adult", AB2755 &lt;=44, "Adult", AB2755 &lt;=59, "Middle Age", AB2755 &gt; 59, "Old")</f>
        <v>Old</v>
      </c>
      <c r="AD2755">
        <f t="shared" ref="AD2755:AD2818" ca="1" si="86">DATEDIF(B2755, TODAY(), "Y")</f>
        <v>5</v>
      </c>
      <c r="AE2755" t="str" cm="1">
        <f t="array" ref="AE2755">_xlfn.IFS(S2755 &lt; 3, "Low", S2755 &lt;= 4, "Medium", S2755 &gt; 4, "High")</f>
        <v>Low</v>
      </c>
      <c r="AF2755" t="str" cm="1">
        <f t="array" ref="AF2755">_xlfn.IFS(T2755 &lt; 3, "Unsatisfied", T2755 &lt;= 4, "Neutral", T2755 &gt; 4, "Satisfied" )</f>
        <v>Satisfied</v>
      </c>
      <c r="AG2755" t="str" cm="1">
        <f t="array" ref="AG2755">_xlfn.IFS(Q2755 &lt; 3, "Needs Improvement", Q2755 &lt;= 4, "Good", Q2755 &gt; 4, "Excellent" )</f>
        <v>Good</v>
      </c>
      <c r="AH2755" t="str">
        <f t="shared" ref="AH2755:AH2818" si="87">IF(AND(Y2755 = "Passed", Q2755 &gt; 4), "Highly Effective", IF(AND(Y2755 = "Completed", Q2755 &gt;= 3), "Effective", "Needs Improvement"))</f>
        <v>Needs Improvement</v>
      </c>
    </row>
    <row r="2756" spans="1:34" x14ac:dyDescent="0.35">
      <c r="A2756">
        <v>3325</v>
      </c>
      <c r="B2756" s="1">
        <v>44390</v>
      </c>
      <c r="C2756" t="s">
        <v>106</v>
      </c>
      <c r="D2756" t="s">
        <v>87</v>
      </c>
      <c r="E2756" t="s">
        <v>108</v>
      </c>
      <c r="F2756" t="s">
        <v>31</v>
      </c>
      <c r="G2756" t="s">
        <v>45</v>
      </c>
      <c r="H2756" t="s">
        <v>46</v>
      </c>
      <c r="I2756" t="s">
        <v>34</v>
      </c>
      <c r="J2756" t="s">
        <v>70</v>
      </c>
      <c r="K2756" s="1">
        <v>34256</v>
      </c>
      <c r="L2756" t="s">
        <v>36</v>
      </c>
      <c r="M2756" t="s">
        <v>37</v>
      </c>
      <c r="N2756" t="s">
        <v>38</v>
      </c>
      <c r="O2756" t="s">
        <v>61</v>
      </c>
      <c r="P2756" t="s">
        <v>40</v>
      </c>
      <c r="Q2756">
        <v>3</v>
      </c>
      <c r="R2756" s="1">
        <v>45005</v>
      </c>
      <c r="S2756">
        <v>4</v>
      </c>
      <c r="T2756">
        <v>5</v>
      </c>
      <c r="U2756">
        <v>5</v>
      </c>
      <c r="V2756" s="1">
        <v>45033</v>
      </c>
      <c r="W2756" t="s">
        <v>68</v>
      </c>
      <c r="X2756" t="s">
        <v>51</v>
      </c>
      <c r="Y2756" t="s">
        <v>63</v>
      </c>
      <c r="Z2756">
        <v>4</v>
      </c>
      <c r="AA2756">
        <v>747.42</v>
      </c>
      <c r="AB2756">
        <v>28</v>
      </c>
      <c r="AC2756" t="str" cm="1">
        <f t="array" ref="AC2756">_xlfn.IFS(AB2756 &lt;=29, "Young Adult", AB2756 &lt;=44, "Adult", AB2756 &lt;=59, "Middle Age", AB2756 &gt; 59, "Old")</f>
        <v>Young Adult</v>
      </c>
      <c r="AD2756">
        <f t="shared" ca="1" si="86"/>
        <v>4</v>
      </c>
      <c r="AE2756" t="str" cm="1">
        <f t="array" ref="AE2756">_xlfn.IFS(S2756 &lt; 3, "Low", S2756 &lt;= 4, "Medium", S2756 &gt; 4, "High")</f>
        <v>Medium</v>
      </c>
      <c r="AF2756" t="str" cm="1">
        <f t="array" ref="AF2756">_xlfn.IFS(T2756 &lt; 3, "Unsatisfied", T2756 &lt;= 4, "Neutral", T2756 &gt; 4, "Satisfied" )</f>
        <v>Satisfied</v>
      </c>
      <c r="AG2756" t="str" cm="1">
        <f t="array" ref="AG2756">_xlfn.IFS(Q2756 &lt; 3, "Needs Improvement", Q2756 &lt;= 4, "Good", Q2756 &gt; 4, "Excellent" )</f>
        <v>Good</v>
      </c>
      <c r="AH2756" t="str">
        <f t="shared" si="87"/>
        <v>Effective</v>
      </c>
    </row>
    <row r="2757" spans="1:34" x14ac:dyDescent="0.35">
      <c r="A2757">
        <v>3326</v>
      </c>
      <c r="B2757" s="1">
        <v>44575</v>
      </c>
      <c r="C2757" t="s">
        <v>28</v>
      </c>
      <c r="D2757" t="s">
        <v>94</v>
      </c>
      <c r="E2757" t="s">
        <v>30</v>
      </c>
      <c r="F2757" t="s">
        <v>31</v>
      </c>
      <c r="G2757" t="s">
        <v>45</v>
      </c>
      <c r="H2757" t="s">
        <v>33</v>
      </c>
      <c r="I2757" t="s">
        <v>34</v>
      </c>
      <c r="J2757" t="s">
        <v>65</v>
      </c>
      <c r="K2757" s="1">
        <v>15222</v>
      </c>
      <c r="L2757" t="s">
        <v>36</v>
      </c>
      <c r="M2757" t="s">
        <v>48</v>
      </c>
      <c r="N2757" t="s">
        <v>49</v>
      </c>
      <c r="O2757" t="s">
        <v>77</v>
      </c>
      <c r="P2757" t="s">
        <v>40</v>
      </c>
      <c r="Q2757">
        <v>3</v>
      </c>
      <c r="R2757" s="1">
        <v>45101</v>
      </c>
      <c r="S2757">
        <v>4</v>
      </c>
      <c r="T2757">
        <v>1</v>
      </c>
      <c r="U2757">
        <v>3</v>
      </c>
      <c r="V2757" s="1">
        <v>44871</v>
      </c>
      <c r="W2757" t="s">
        <v>62</v>
      </c>
      <c r="X2757" t="s">
        <v>42</v>
      </c>
      <c r="Y2757" t="s">
        <v>63</v>
      </c>
      <c r="Z2757">
        <v>3</v>
      </c>
      <c r="AA2757">
        <v>115.27</v>
      </c>
      <c r="AB2757">
        <v>81</v>
      </c>
      <c r="AC2757" t="str" cm="1">
        <f t="array" ref="AC2757">_xlfn.IFS(AB2757 &lt;=29, "Young Adult", AB2757 &lt;=44, "Adult", AB2757 &lt;=59, "Middle Age", AB2757 &gt; 59, "Old")</f>
        <v>Old</v>
      </c>
      <c r="AD2757">
        <f t="shared" ca="1" si="86"/>
        <v>4</v>
      </c>
      <c r="AE2757" t="str" cm="1">
        <f t="array" ref="AE2757">_xlfn.IFS(S2757 &lt; 3, "Low", S2757 &lt;= 4, "Medium", S2757 &gt; 4, "High")</f>
        <v>Medium</v>
      </c>
      <c r="AF2757" t="str" cm="1">
        <f t="array" ref="AF2757">_xlfn.IFS(T2757 &lt; 3, "Unsatisfied", T2757 &lt;= 4, "Neutral", T2757 &gt; 4, "Satisfied" )</f>
        <v>Unsatisfied</v>
      </c>
      <c r="AG2757" t="str" cm="1">
        <f t="array" ref="AG2757">_xlfn.IFS(Q2757 &lt; 3, "Needs Improvement", Q2757 &lt;= 4, "Good", Q2757 &gt; 4, "Excellent" )</f>
        <v>Good</v>
      </c>
      <c r="AH2757" t="str">
        <f t="shared" si="87"/>
        <v>Effective</v>
      </c>
    </row>
    <row r="2758" spans="1:34" x14ac:dyDescent="0.35">
      <c r="A2758">
        <v>3327</v>
      </c>
      <c r="B2758" s="1">
        <v>43831</v>
      </c>
      <c r="C2758" t="s">
        <v>28</v>
      </c>
      <c r="D2758" t="s">
        <v>74</v>
      </c>
      <c r="E2758" t="s">
        <v>30</v>
      </c>
      <c r="F2758" t="s">
        <v>31</v>
      </c>
      <c r="G2758" t="s">
        <v>32</v>
      </c>
      <c r="H2758" t="s">
        <v>55</v>
      </c>
      <c r="I2758" t="s">
        <v>34</v>
      </c>
      <c r="J2758" t="s">
        <v>97</v>
      </c>
      <c r="K2758" s="1">
        <v>28972</v>
      </c>
      <c r="L2758" t="s">
        <v>36</v>
      </c>
      <c r="M2758" t="s">
        <v>37</v>
      </c>
      <c r="N2758" t="s">
        <v>49</v>
      </c>
      <c r="O2758" t="s">
        <v>39</v>
      </c>
      <c r="P2758" t="s">
        <v>40</v>
      </c>
      <c r="Q2758">
        <v>1</v>
      </c>
      <c r="R2758" s="1">
        <v>44908</v>
      </c>
      <c r="S2758">
        <v>5</v>
      </c>
      <c r="T2758">
        <v>1</v>
      </c>
      <c r="U2758">
        <v>1</v>
      </c>
      <c r="V2758" s="1">
        <v>45081</v>
      </c>
      <c r="W2758" t="s">
        <v>50</v>
      </c>
      <c r="X2758" t="s">
        <v>42</v>
      </c>
      <c r="Y2758" t="s">
        <v>52</v>
      </c>
      <c r="Z2758">
        <v>3</v>
      </c>
      <c r="AA2758">
        <v>454.55</v>
      </c>
      <c r="AB2758">
        <v>41</v>
      </c>
      <c r="AC2758" t="str" cm="1">
        <f t="array" ref="AC2758">_xlfn.IFS(AB2758 &lt;=29, "Young Adult", AB2758 &lt;=44, "Adult", AB2758 &lt;=59, "Middle Age", AB2758 &gt; 59, "Old")</f>
        <v>Adult</v>
      </c>
      <c r="AD2758">
        <f t="shared" ca="1" si="86"/>
        <v>6</v>
      </c>
      <c r="AE2758" t="str" cm="1">
        <f t="array" ref="AE2758">_xlfn.IFS(S2758 &lt; 3, "Low", S2758 &lt;= 4, "Medium", S2758 &gt; 4, "High")</f>
        <v>High</v>
      </c>
      <c r="AF2758" t="str" cm="1">
        <f t="array" ref="AF2758">_xlfn.IFS(T2758 &lt; 3, "Unsatisfied", T2758 &lt;= 4, "Neutral", T2758 &gt; 4, "Satisfied" )</f>
        <v>Unsatisfied</v>
      </c>
      <c r="AG2758" t="str" cm="1">
        <f t="array" ref="AG2758">_xlfn.IFS(Q2758 &lt; 3, "Needs Improvement", Q2758 &lt;= 4, "Good", Q2758 &gt; 4, "Excellent" )</f>
        <v>Needs Improvement</v>
      </c>
      <c r="AH2758" t="str">
        <f t="shared" si="87"/>
        <v>Needs Improvement</v>
      </c>
    </row>
    <row r="2759" spans="1:34" x14ac:dyDescent="0.35">
      <c r="A2759">
        <v>3328</v>
      </c>
      <c r="B2759" s="1">
        <v>44128</v>
      </c>
      <c r="C2759" t="s">
        <v>28</v>
      </c>
      <c r="D2759" t="s">
        <v>81</v>
      </c>
      <c r="E2759" t="s">
        <v>108</v>
      </c>
      <c r="F2759" t="s">
        <v>46</v>
      </c>
      <c r="G2759" t="s">
        <v>45</v>
      </c>
      <c r="H2759" t="s">
        <v>55</v>
      </c>
      <c r="I2759" t="s">
        <v>34</v>
      </c>
      <c r="J2759" t="s">
        <v>79</v>
      </c>
      <c r="K2759" s="1">
        <v>22318</v>
      </c>
      <c r="L2759" t="s">
        <v>36</v>
      </c>
      <c r="M2759" t="s">
        <v>48</v>
      </c>
      <c r="N2759" t="s">
        <v>38</v>
      </c>
      <c r="O2759" t="s">
        <v>67</v>
      </c>
      <c r="P2759" t="s">
        <v>40</v>
      </c>
      <c r="Q2759">
        <v>3</v>
      </c>
      <c r="R2759" s="1">
        <v>45065</v>
      </c>
      <c r="S2759">
        <v>2</v>
      </c>
      <c r="T2759">
        <v>5</v>
      </c>
      <c r="U2759">
        <v>4</v>
      </c>
      <c r="V2759" s="1">
        <v>44891</v>
      </c>
      <c r="W2759" t="s">
        <v>68</v>
      </c>
      <c r="X2759" t="s">
        <v>42</v>
      </c>
      <c r="Y2759" t="s">
        <v>43</v>
      </c>
      <c r="Z2759">
        <v>1</v>
      </c>
      <c r="AA2759">
        <v>391.22</v>
      </c>
      <c r="AB2759">
        <v>59</v>
      </c>
      <c r="AC2759" t="str" cm="1">
        <f t="array" ref="AC2759">_xlfn.IFS(AB2759 &lt;=29, "Young Adult", AB2759 &lt;=44, "Adult", AB2759 &lt;=59, "Middle Age", AB2759 &gt; 59, "Old")</f>
        <v>Middle Age</v>
      </c>
      <c r="AD2759">
        <f t="shared" ca="1" si="86"/>
        <v>5</v>
      </c>
      <c r="AE2759" t="str" cm="1">
        <f t="array" ref="AE2759">_xlfn.IFS(S2759 &lt; 3, "Low", S2759 &lt;= 4, "Medium", S2759 &gt; 4, "High")</f>
        <v>Low</v>
      </c>
      <c r="AF2759" t="str" cm="1">
        <f t="array" ref="AF2759">_xlfn.IFS(T2759 &lt; 3, "Unsatisfied", T2759 &lt;= 4, "Neutral", T2759 &gt; 4, "Satisfied" )</f>
        <v>Satisfied</v>
      </c>
      <c r="AG2759" t="str" cm="1">
        <f t="array" ref="AG2759">_xlfn.IFS(Q2759 &lt; 3, "Needs Improvement", Q2759 &lt;= 4, "Good", Q2759 &gt; 4, "Excellent" )</f>
        <v>Good</v>
      </c>
      <c r="AH2759" t="str">
        <f t="shared" si="87"/>
        <v>Needs Improvement</v>
      </c>
    </row>
    <row r="2760" spans="1:34" x14ac:dyDescent="0.35">
      <c r="A2760">
        <v>3329</v>
      </c>
      <c r="B2760" s="1">
        <v>44128</v>
      </c>
      <c r="C2760" t="s">
        <v>28</v>
      </c>
      <c r="D2760" t="s">
        <v>54</v>
      </c>
      <c r="E2760" t="s">
        <v>30</v>
      </c>
      <c r="F2760" t="s">
        <v>46</v>
      </c>
      <c r="G2760" t="s">
        <v>56</v>
      </c>
      <c r="H2760" t="s">
        <v>55</v>
      </c>
      <c r="I2760" t="s">
        <v>34</v>
      </c>
      <c r="J2760" t="s">
        <v>58</v>
      </c>
      <c r="K2760" s="1">
        <v>28771</v>
      </c>
      <c r="L2760" t="s">
        <v>36</v>
      </c>
      <c r="M2760" t="s">
        <v>48</v>
      </c>
      <c r="N2760" t="s">
        <v>49</v>
      </c>
      <c r="O2760" t="s">
        <v>77</v>
      </c>
      <c r="P2760" t="s">
        <v>40</v>
      </c>
      <c r="Q2760">
        <v>4</v>
      </c>
      <c r="R2760" s="1">
        <v>44898</v>
      </c>
      <c r="S2760">
        <v>4</v>
      </c>
      <c r="T2760">
        <v>4</v>
      </c>
      <c r="U2760">
        <v>3</v>
      </c>
      <c r="V2760" s="1">
        <v>44916</v>
      </c>
      <c r="W2760" t="s">
        <v>50</v>
      </c>
      <c r="X2760" t="s">
        <v>51</v>
      </c>
      <c r="Y2760" t="s">
        <v>52</v>
      </c>
      <c r="Z2760">
        <v>3</v>
      </c>
      <c r="AA2760">
        <v>845.51</v>
      </c>
      <c r="AB2760">
        <v>42</v>
      </c>
      <c r="AC2760" t="str" cm="1">
        <f t="array" ref="AC2760">_xlfn.IFS(AB2760 &lt;=29, "Young Adult", AB2760 &lt;=44, "Adult", AB2760 &lt;=59, "Middle Age", AB2760 &gt; 59, "Old")</f>
        <v>Adult</v>
      </c>
      <c r="AD2760">
        <f t="shared" ca="1" si="86"/>
        <v>5</v>
      </c>
      <c r="AE2760" t="str" cm="1">
        <f t="array" ref="AE2760">_xlfn.IFS(S2760 &lt; 3, "Low", S2760 &lt;= 4, "Medium", S2760 &gt; 4, "High")</f>
        <v>Medium</v>
      </c>
      <c r="AF2760" t="str" cm="1">
        <f t="array" ref="AF2760">_xlfn.IFS(T2760 &lt; 3, "Unsatisfied", T2760 &lt;= 4, "Neutral", T2760 &gt; 4, "Satisfied" )</f>
        <v>Neutral</v>
      </c>
      <c r="AG2760" t="str" cm="1">
        <f t="array" ref="AG2760">_xlfn.IFS(Q2760 &lt; 3, "Needs Improvement", Q2760 &lt;= 4, "Good", Q2760 &gt; 4, "Excellent" )</f>
        <v>Good</v>
      </c>
      <c r="AH2760" t="str">
        <f t="shared" si="87"/>
        <v>Needs Improvement</v>
      </c>
    </row>
    <row r="2761" spans="1:34" x14ac:dyDescent="0.35">
      <c r="A2761">
        <v>3330</v>
      </c>
      <c r="B2761" s="1">
        <v>44052</v>
      </c>
      <c r="C2761" t="s">
        <v>28</v>
      </c>
      <c r="D2761" t="s">
        <v>69</v>
      </c>
      <c r="E2761" t="s">
        <v>30</v>
      </c>
      <c r="F2761" t="s">
        <v>46</v>
      </c>
      <c r="G2761" t="s">
        <v>32</v>
      </c>
      <c r="H2761" t="s">
        <v>46</v>
      </c>
      <c r="I2761" t="s">
        <v>34</v>
      </c>
      <c r="J2761" t="s">
        <v>97</v>
      </c>
      <c r="K2761" s="1">
        <v>27838</v>
      </c>
      <c r="L2761" t="s">
        <v>36</v>
      </c>
      <c r="M2761" t="s">
        <v>37</v>
      </c>
      <c r="N2761" t="s">
        <v>38</v>
      </c>
      <c r="O2761" t="s">
        <v>77</v>
      </c>
      <c r="P2761" t="s">
        <v>40</v>
      </c>
      <c r="Q2761">
        <v>4</v>
      </c>
      <c r="R2761" s="1">
        <v>45042</v>
      </c>
      <c r="S2761">
        <v>1</v>
      </c>
      <c r="T2761">
        <v>3</v>
      </c>
      <c r="U2761">
        <v>3</v>
      </c>
      <c r="V2761" s="1">
        <v>45038</v>
      </c>
      <c r="W2761" t="s">
        <v>62</v>
      </c>
      <c r="X2761" t="s">
        <v>51</v>
      </c>
      <c r="Y2761" t="s">
        <v>52</v>
      </c>
      <c r="Z2761">
        <v>2</v>
      </c>
      <c r="AA2761">
        <v>713.22</v>
      </c>
      <c r="AB2761">
        <v>44</v>
      </c>
      <c r="AC2761" t="str" cm="1">
        <f t="array" ref="AC2761">_xlfn.IFS(AB2761 &lt;=29, "Young Adult", AB2761 &lt;=44, "Adult", AB2761 &lt;=59, "Middle Age", AB2761 &gt; 59, "Old")</f>
        <v>Adult</v>
      </c>
      <c r="AD2761">
        <f t="shared" ca="1" si="86"/>
        <v>5</v>
      </c>
      <c r="AE2761" t="str" cm="1">
        <f t="array" ref="AE2761">_xlfn.IFS(S2761 &lt; 3, "Low", S2761 &lt;= 4, "Medium", S2761 &gt; 4, "High")</f>
        <v>Low</v>
      </c>
      <c r="AF2761" t="str" cm="1">
        <f t="array" ref="AF2761">_xlfn.IFS(T2761 &lt; 3, "Unsatisfied", T2761 &lt;= 4, "Neutral", T2761 &gt; 4, "Satisfied" )</f>
        <v>Neutral</v>
      </c>
      <c r="AG2761" t="str" cm="1">
        <f t="array" ref="AG2761">_xlfn.IFS(Q2761 &lt; 3, "Needs Improvement", Q2761 &lt;= 4, "Good", Q2761 &gt; 4, "Excellent" )</f>
        <v>Good</v>
      </c>
      <c r="AH2761" t="str">
        <f t="shared" si="87"/>
        <v>Needs Improvement</v>
      </c>
    </row>
    <row r="2762" spans="1:34" x14ac:dyDescent="0.35">
      <c r="A2762">
        <v>3331</v>
      </c>
      <c r="B2762" s="1">
        <v>43548</v>
      </c>
      <c r="C2762" t="s">
        <v>28</v>
      </c>
      <c r="D2762" t="s">
        <v>29</v>
      </c>
      <c r="E2762" t="s">
        <v>30</v>
      </c>
      <c r="F2762" t="s">
        <v>55</v>
      </c>
      <c r="G2762" t="s">
        <v>45</v>
      </c>
      <c r="H2762" t="s">
        <v>46</v>
      </c>
      <c r="I2762" t="s">
        <v>34</v>
      </c>
      <c r="J2762" t="s">
        <v>70</v>
      </c>
      <c r="K2762" s="1">
        <v>23321</v>
      </c>
      <c r="L2762" t="s">
        <v>36</v>
      </c>
      <c r="M2762" t="s">
        <v>37</v>
      </c>
      <c r="N2762" t="s">
        <v>60</v>
      </c>
      <c r="O2762" t="s">
        <v>61</v>
      </c>
      <c r="P2762" t="s">
        <v>40</v>
      </c>
      <c r="Q2762">
        <v>2</v>
      </c>
      <c r="R2762" s="1">
        <v>44799</v>
      </c>
      <c r="S2762">
        <v>1</v>
      </c>
      <c r="T2762">
        <v>5</v>
      </c>
      <c r="U2762">
        <v>5</v>
      </c>
      <c r="V2762" s="1">
        <v>44784</v>
      </c>
      <c r="W2762" t="s">
        <v>92</v>
      </c>
      <c r="X2762" t="s">
        <v>42</v>
      </c>
      <c r="Y2762" t="s">
        <v>73</v>
      </c>
      <c r="Z2762">
        <v>2</v>
      </c>
      <c r="AA2762">
        <v>242.55</v>
      </c>
      <c r="AB2762">
        <v>56</v>
      </c>
      <c r="AC2762" t="str" cm="1">
        <f t="array" ref="AC2762">_xlfn.IFS(AB2762 &lt;=29, "Young Adult", AB2762 &lt;=44, "Adult", AB2762 &lt;=59, "Middle Age", AB2762 &gt; 59, "Old")</f>
        <v>Middle Age</v>
      </c>
      <c r="AD2762">
        <f t="shared" ca="1" si="86"/>
        <v>7</v>
      </c>
      <c r="AE2762" t="str" cm="1">
        <f t="array" ref="AE2762">_xlfn.IFS(S2762 &lt; 3, "Low", S2762 &lt;= 4, "Medium", S2762 &gt; 4, "High")</f>
        <v>Low</v>
      </c>
      <c r="AF2762" t="str" cm="1">
        <f t="array" ref="AF2762">_xlfn.IFS(T2762 &lt; 3, "Unsatisfied", T2762 &lt;= 4, "Neutral", T2762 &gt; 4, "Satisfied" )</f>
        <v>Satisfied</v>
      </c>
      <c r="AG2762" t="str" cm="1">
        <f t="array" ref="AG2762">_xlfn.IFS(Q2762 &lt; 3, "Needs Improvement", Q2762 &lt;= 4, "Good", Q2762 &gt; 4, "Excellent" )</f>
        <v>Needs Improvement</v>
      </c>
      <c r="AH2762" t="str">
        <f t="shared" si="87"/>
        <v>Needs Improvement</v>
      </c>
    </row>
    <row r="2763" spans="1:34" x14ac:dyDescent="0.35">
      <c r="A2763">
        <v>3332</v>
      </c>
      <c r="B2763" s="1">
        <v>44863</v>
      </c>
      <c r="C2763" t="s">
        <v>28</v>
      </c>
      <c r="D2763" t="s">
        <v>85</v>
      </c>
      <c r="E2763" t="s">
        <v>30</v>
      </c>
      <c r="F2763" t="s">
        <v>46</v>
      </c>
      <c r="G2763" t="s">
        <v>56</v>
      </c>
      <c r="H2763" t="s">
        <v>33</v>
      </c>
      <c r="I2763" t="s">
        <v>34</v>
      </c>
      <c r="J2763" t="s">
        <v>101</v>
      </c>
      <c r="K2763" s="1">
        <v>22346</v>
      </c>
      <c r="L2763" t="s">
        <v>36</v>
      </c>
      <c r="M2763" t="s">
        <v>37</v>
      </c>
      <c r="N2763" t="s">
        <v>60</v>
      </c>
      <c r="O2763" t="s">
        <v>39</v>
      </c>
      <c r="P2763" t="s">
        <v>40</v>
      </c>
      <c r="Q2763">
        <v>3</v>
      </c>
      <c r="R2763" s="1">
        <v>45014</v>
      </c>
      <c r="S2763">
        <v>2</v>
      </c>
      <c r="T2763">
        <v>4</v>
      </c>
      <c r="U2763">
        <v>5</v>
      </c>
      <c r="V2763" s="1">
        <v>44966</v>
      </c>
      <c r="W2763" t="s">
        <v>68</v>
      </c>
      <c r="X2763" t="s">
        <v>42</v>
      </c>
      <c r="Y2763" t="s">
        <v>63</v>
      </c>
      <c r="Z2763">
        <v>5</v>
      </c>
      <c r="AA2763">
        <v>385.68</v>
      </c>
      <c r="AB2763">
        <v>61</v>
      </c>
      <c r="AC2763" t="str" cm="1">
        <f t="array" ref="AC2763">_xlfn.IFS(AB2763 &lt;=29, "Young Adult", AB2763 &lt;=44, "Adult", AB2763 &lt;=59, "Middle Age", AB2763 &gt; 59, "Old")</f>
        <v>Old</v>
      </c>
      <c r="AD2763">
        <f t="shared" ca="1" si="86"/>
        <v>3</v>
      </c>
      <c r="AE2763" t="str" cm="1">
        <f t="array" ref="AE2763">_xlfn.IFS(S2763 &lt; 3, "Low", S2763 &lt;= 4, "Medium", S2763 &gt; 4, "High")</f>
        <v>Low</v>
      </c>
      <c r="AF2763" t="str" cm="1">
        <f t="array" ref="AF2763">_xlfn.IFS(T2763 &lt; 3, "Unsatisfied", T2763 &lt;= 4, "Neutral", T2763 &gt; 4, "Satisfied" )</f>
        <v>Neutral</v>
      </c>
      <c r="AG2763" t="str" cm="1">
        <f t="array" ref="AG2763">_xlfn.IFS(Q2763 &lt; 3, "Needs Improvement", Q2763 &lt;= 4, "Good", Q2763 &gt; 4, "Excellent" )</f>
        <v>Good</v>
      </c>
      <c r="AH2763" t="str">
        <f t="shared" si="87"/>
        <v>Effective</v>
      </c>
    </row>
    <row r="2764" spans="1:34" x14ac:dyDescent="0.35">
      <c r="A2764">
        <v>3333</v>
      </c>
      <c r="B2764" s="1">
        <v>45062</v>
      </c>
      <c r="C2764" t="s">
        <v>28</v>
      </c>
      <c r="D2764" t="s">
        <v>44</v>
      </c>
      <c r="E2764" t="s">
        <v>30</v>
      </c>
      <c r="F2764" t="s">
        <v>31</v>
      </c>
      <c r="G2764" t="s">
        <v>56</v>
      </c>
      <c r="H2764" t="s">
        <v>33</v>
      </c>
      <c r="I2764" t="s">
        <v>34</v>
      </c>
      <c r="J2764" t="s">
        <v>70</v>
      </c>
      <c r="K2764" s="1">
        <v>33906</v>
      </c>
      <c r="L2764" t="s">
        <v>36</v>
      </c>
      <c r="M2764" t="s">
        <v>48</v>
      </c>
      <c r="N2764" t="s">
        <v>49</v>
      </c>
      <c r="O2764" t="s">
        <v>61</v>
      </c>
      <c r="P2764" t="s">
        <v>40</v>
      </c>
      <c r="Q2764">
        <v>3</v>
      </c>
      <c r="R2764" s="1">
        <v>44918</v>
      </c>
      <c r="S2764">
        <v>2</v>
      </c>
      <c r="T2764">
        <v>3</v>
      </c>
      <c r="U2764">
        <v>1</v>
      </c>
      <c r="V2764" s="1">
        <v>44931</v>
      </c>
      <c r="W2764" t="s">
        <v>50</v>
      </c>
      <c r="X2764" t="s">
        <v>42</v>
      </c>
      <c r="Y2764" t="s">
        <v>73</v>
      </c>
      <c r="Z2764">
        <v>4</v>
      </c>
      <c r="AA2764">
        <v>995.4</v>
      </c>
      <c r="AB2764">
        <v>31</v>
      </c>
      <c r="AC2764" t="str" cm="1">
        <f t="array" ref="AC2764">_xlfn.IFS(AB2764 &lt;=29, "Young Adult", AB2764 &lt;=44, "Adult", AB2764 &lt;=59, "Middle Age", AB2764 &gt; 59, "Old")</f>
        <v>Adult</v>
      </c>
      <c r="AD2764">
        <f t="shared" ca="1" si="86"/>
        <v>3</v>
      </c>
      <c r="AE2764" t="str" cm="1">
        <f t="array" ref="AE2764">_xlfn.IFS(S2764 &lt; 3, "Low", S2764 &lt;= 4, "Medium", S2764 &gt; 4, "High")</f>
        <v>Low</v>
      </c>
      <c r="AF2764" t="str" cm="1">
        <f t="array" ref="AF2764">_xlfn.IFS(T2764 &lt; 3, "Unsatisfied", T2764 &lt;= 4, "Neutral", T2764 &gt; 4, "Satisfied" )</f>
        <v>Neutral</v>
      </c>
      <c r="AG2764" t="str" cm="1">
        <f t="array" ref="AG2764">_xlfn.IFS(Q2764 &lt; 3, "Needs Improvement", Q2764 &lt;= 4, "Good", Q2764 &gt; 4, "Excellent" )</f>
        <v>Good</v>
      </c>
      <c r="AH2764" t="str">
        <f t="shared" si="87"/>
        <v>Needs Improvement</v>
      </c>
    </row>
    <row r="2765" spans="1:34" x14ac:dyDescent="0.35">
      <c r="A2765">
        <v>3334</v>
      </c>
      <c r="B2765" s="1">
        <v>45076</v>
      </c>
      <c r="C2765" t="s">
        <v>28</v>
      </c>
      <c r="D2765" t="s">
        <v>87</v>
      </c>
      <c r="E2765" t="s">
        <v>30</v>
      </c>
      <c r="F2765" t="s">
        <v>46</v>
      </c>
      <c r="G2765" t="s">
        <v>56</v>
      </c>
      <c r="H2765" t="s">
        <v>46</v>
      </c>
      <c r="I2765" t="s">
        <v>34</v>
      </c>
      <c r="J2765" t="s">
        <v>96</v>
      </c>
      <c r="K2765" s="1">
        <v>32647</v>
      </c>
      <c r="L2765" t="s">
        <v>36</v>
      </c>
      <c r="M2765" t="s">
        <v>48</v>
      </c>
      <c r="N2765" t="s">
        <v>38</v>
      </c>
      <c r="O2765" t="s">
        <v>61</v>
      </c>
      <c r="P2765" t="s">
        <v>40</v>
      </c>
      <c r="Q2765">
        <v>3</v>
      </c>
      <c r="R2765" s="1">
        <v>44791</v>
      </c>
      <c r="S2765">
        <v>1</v>
      </c>
      <c r="T2765">
        <v>4</v>
      </c>
      <c r="U2765">
        <v>2</v>
      </c>
      <c r="V2765" s="1">
        <v>44857</v>
      </c>
      <c r="W2765" t="s">
        <v>62</v>
      </c>
      <c r="X2765" t="s">
        <v>51</v>
      </c>
      <c r="Y2765" t="s">
        <v>63</v>
      </c>
      <c r="Z2765">
        <v>5</v>
      </c>
      <c r="AA2765">
        <v>583.4</v>
      </c>
      <c r="AB2765">
        <v>34</v>
      </c>
      <c r="AC2765" t="str" cm="1">
        <f t="array" ref="AC2765">_xlfn.IFS(AB2765 &lt;=29, "Young Adult", AB2765 &lt;=44, "Adult", AB2765 &lt;=59, "Middle Age", AB2765 &gt; 59, "Old")</f>
        <v>Adult</v>
      </c>
      <c r="AD2765">
        <f t="shared" ca="1" si="86"/>
        <v>3</v>
      </c>
      <c r="AE2765" t="str" cm="1">
        <f t="array" ref="AE2765">_xlfn.IFS(S2765 &lt; 3, "Low", S2765 &lt;= 4, "Medium", S2765 &gt; 4, "High")</f>
        <v>Low</v>
      </c>
      <c r="AF2765" t="str" cm="1">
        <f t="array" ref="AF2765">_xlfn.IFS(T2765 &lt; 3, "Unsatisfied", T2765 &lt;= 4, "Neutral", T2765 &gt; 4, "Satisfied" )</f>
        <v>Neutral</v>
      </c>
      <c r="AG2765" t="str" cm="1">
        <f t="array" ref="AG2765">_xlfn.IFS(Q2765 &lt; 3, "Needs Improvement", Q2765 &lt;= 4, "Good", Q2765 &gt; 4, "Excellent" )</f>
        <v>Good</v>
      </c>
      <c r="AH2765" t="str">
        <f t="shared" si="87"/>
        <v>Effective</v>
      </c>
    </row>
    <row r="2766" spans="1:34" x14ac:dyDescent="0.35">
      <c r="A2766">
        <v>3335</v>
      </c>
      <c r="B2766" s="1">
        <v>43644</v>
      </c>
      <c r="C2766" t="s">
        <v>28</v>
      </c>
      <c r="D2766" t="s">
        <v>64</v>
      </c>
      <c r="E2766" t="s">
        <v>108</v>
      </c>
      <c r="F2766" t="s">
        <v>46</v>
      </c>
      <c r="G2766" t="s">
        <v>56</v>
      </c>
      <c r="H2766" t="s">
        <v>33</v>
      </c>
      <c r="I2766" t="s">
        <v>34</v>
      </c>
      <c r="J2766" t="s">
        <v>70</v>
      </c>
      <c r="K2766" s="1">
        <v>33701</v>
      </c>
      <c r="L2766" t="s">
        <v>36</v>
      </c>
      <c r="M2766" t="s">
        <v>48</v>
      </c>
      <c r="N2766" t="s">
        <v>60</v>
      </c>
      <c r="O2766" t="s">
        <v>77</v>
      </c>
      <c r="P2766" t="s">
        <v>40</v>
      </c>
      <c r="Q2766">
        <v>3</v>
      </c>
      <c r="R2766" s="1">
        <v>44896</v>
      </c>
      <c r="S2766">
        <v>5</v>
      </c>
      <c r="T2766">
        <v>1</v>
      </c>
      <c r="U2766">
        <v>3</v>
      </c>
      <c r="V2766" s="1">
        <v>45002</v>
      </c>
      <c r="W2766" t="s">
        <v>62</v>
      </c>
      <c r="X2766" t="s">
        <v>42</v>
      </c>
      <c r="Y2766" t="s">
        <v>52</v>
      </c>
      <c r="Z2766">
        <v>5</v>
      </c>
      <c r="AA2766">
        <v>388.61</v>
      </c>
      <c r="AB2766">
        <v>27</v>
      </c>
      <c r="AC2766" t="str" cm="1">
        <f t="array" ref="AC2766">_xlfn.IFS(AB2766 &lt;=29, "Young Adult", AB2766 &lt;=44, "Adult", AB2766 &lt;=59, "Middle Age", AB2766 &gt; 59, "Old")</f>
        <v>Young Adult</v>
      </c>
      <c r="AD2766">
        <f t="shared" ca="1" si="86"/>
        <v>6</v>
      </c>
      <c r="AE2766" t="str" cm="1">
        <f t="array" ref="AE2766">_xlfn.IFS(S2766 &lt; 3, "Low", S2766 &lt;= 4, "Medium", S2766 &gt; 4, "High")</f>
        <v>High</v>
      </c>
      <c r="AF2766" t="str" cm="1">
        <f t="array" ref="AF2766">_xlfn.IFS(T2766 &lt; 3, "Unsatisfied", T2766 &lt;= 4, "Neutral", T2766 &gt; 4, "Satisfied" )</f>
        <v>Unsatisfied</v>
      </c>
      <c r="AG2766" t="str" cm="1">
        <f t="array" ref="AG2766">_xlfn.IFS(Q2766 &lt; 3, "Needs Improvement", Q2766 &lt;= 4, "Good", Q2766 &gt; 4, "Excellent" )</f>
        <v>Good</v>
      </c>
      <c r="AH2766" t="str">
        <f t="shared" si="87"/>
        <v>Needs Improvement</v>
      </c>
    </row>
    <row r="2767" spans="1:34" x14ac:dyDescent="0.35">
      <c r="A2767">
        <v>3336</v>
      </c>
      <c r="B2767" s="1">
        <v>45010</v>
      </c>
      <c r="C2767" t="s">
        <v>28</v>
      </c>
      <c r="D2767" t="s">
        <v>94</v>
      </c>
      <c r="E2767" t="s">
        <v>108</v>
      </c>
      <c r="F2767" t="s">
        <v>31</v>
      </c>
      <c r="G2767" t="s">
        <v>45</v>
      </c>
      <c r="H2767" t="s">
        <v>46</v>
      </c>
      <c r="I2767" t="s">
        <v>34</v>
      </c>
      <c r="J2767" t="s">
        <v>65</v>
      </c>
      <c r="K2767" s="1">
        <v>29027</v>
      </c>
      <c r="L2767" t="s">
        <v>36</v>
      </c>
      <c r="M2767" t="s">
        <v>48</v>
      </c>
      <c r="N2767" t="s">
        <v>84</v>
      </c>
      <c r="O2767" t="s">
        <v>77</v>
      </c>
      <c r="P2767" t="s">
        <v>40</v>
      </c>
      <c r="Q2767">
        <v>3</v>
      </c>
      <c r="R2767" s="1">
        <v>44951</v>
      </c>
      <c r="S2767">
        <v>4</v>
      </c>
      <c r="T2767">
        <v>4</v>
      </c>
      <c r="U2767">
        <v>2</v>
      </c>
      <c r="V2767" s="1">
        <v>45018</v>
      </c>
      <c r="W2767" t="s">
        <v>41</v>
      </c>
      <c r="X2767" t="s">
        <v>42</v>
      </c>
      <c r="Y2767" t="s">
        <v>52</v>
      </c>
      <c r="Z2767">
        <v>4</v>
      </c>
      <c r="AA2767">
        <v>290.13</v>
      </c>
      <c r="AB2767">
        <v>44</v>
      </c>
      <c r="AC2767" t="str" cm="1">
        <f t="array" ref="AC2767">_xlfn.IFS(AB2767 &lt;=29, "Young Adult", AB2767 &lt;=44, "Adult", AB2767 &lt;=59, "Middle Age", AB2767 &gt; 59, "Old")</f>
        <v>Adult</v>
      </c>
      <c r="AD2767">
        <f t="shared" ca="1" si="86"/>
        <v>3</v>
      </c>
      <c r="AE2767" t="str" cm="1">
        <f t="array" ref="AE2767">_xlfn.IFS(S2767 &lt; 3, "Low", S2767 &lt;= 4, "Medium", S2767 &gt; 4, "High")</f>
        <v>Medium</v>
      </c>
      <c r="AF2767" t="str" cm="1">
        <f t="array" ref="AF2767">_xlfn.IFS(T2767 &lt; 3, "Unsatisfied", T2767 &lt;= 4, "Neutral", T2767 &gt; 4, "Satisfied" )</f>
        <v>Neutral</v>
      </c>
      <c r="AG2767" t="str" cm="1">
        <f t="array" ref="AG2767">_xlfn.IFS(Q2767 &lt; 3, "Needs Improvement", Q2767 &lt;= 4, "Good", Q2767 &gt; 4, "Excellent" )</f>
        <v>Good</v>
      </c>
      <c r="AH2767" t="str">
        <f t="shared" si="87"/>
        <v>Needs Improvement</v>
      </c>
    </row>
    <row r="2768" spans="1:34" x14ac:dyDescent="0.35">
      <c r="A2768">
        <v>3337</v>
      </c>
      <c r="B2768" s="1">
        <v>44799</v>
      </c>
      <c r="C2768" t="s">
        <v>28</v>
      </c>
      <c r="D2768" t="s">
        <v>74</v>
      </c>
      <c r="E2768" t="s">
        <v>30</v>
      </c>
      <c r="F2768" t="s">
        <v>55</v>
      </c>
      <c r="G2768" t="s">
        <v>45</v>
      </c>
      <c r="H2768" t="s">
        <v>46</v>
      </c>
      <c r="I2768" t="s">
        <v>34</v>
      </c>
      <c r="J2768" t="s">
        <v>79</v>
      </c>
      <c r="K2768" s="1">
        <v>26693</v>
      </c>
      <c r="L2768" t="s">
        <v>36</v>
      </c>
      <c r="M2768" t="s">
        <v>37</v>
      </c>
      <c r="N2768" t="s">
        <v>72</v>
      </c>
      <c r="O2768" t="s">
        <v>61</v>
      </c>
      <c r="P2768" t="s">
        <v>40</v>
      </c>
      <c r="Q2768">
        <v>3</v>
      </c>
      <c r="R2768" s="1">
        <v>44978</v>
      </c>
      <c r="S2768">
        <v>5</v>
      </c>
      <c r="T2768">
        <v>5</v>
      </c>
      <c r="U2768">
        <v>2</v>
      </c>
      <c r="V2768" s="1">
        <v>45044</v>
      </c>
      <c r="W2768" t="s">
        <v>50</v>
      </c>
      <c r="X2768" t="s">
        <v>42</v>
      </c>
      <c r="Y2768" t="s">
        <v>43</v>
      </c>
      <c r="Z2768">
        <v>3</v>
      </c>
      <c r="AA2768">
        <v>933.76</v>
      </c>
      <c r="AB2768">
        <v>49</v>
      </c>
      <c r="AC2768" t="str" cm="1">
        <f t="array" ref="AC2768">_xlfn.IFS(AB2768 &lt;=29, "Young Adult", AB2768 &lt;=44, "Adult", AB2768 &lt;=59, "Middle Age", AB2768 &gt; 59, "Old")</f>
        <v>Middle Age</v>
      </c>
      <c r="AD2768">
        <f t="shared" ca="1" si="86"/>
        <v>3</v>
      </c>
      <c r="AE2768" t="str" cm="1">
        <f t="array" ref="AE2768">_xlfn.IFS(S2768 &lt; 3, "Low", S2768 &lt;= 4, "Medium", S2768 &gt; 4, "High")</f>
        <v>High</v>
      </c>
      <c r="AF2768" t="str" cm="1">
        <f t="array" ref="AF2768">_xlfn.IFS(T2768 &lt; 3, "Unsatisfied", T2768 &lt;= 4, "Neutral", T2768 &gt; 4, "Satisfied" )</f>
        <v>Satisfied</v>
      </c>
      <c r="AG2768" t="str" cm="1">
        <f t="array" ref="AG2768">_xlfn.IFS(Q2768 &lt; 3, "Needs Improvement", Q2768 &lt;= 4, "Good", Q2768 &gt; 4, "Excellent" )</f>
        <v>Good</v>
      </c>
      <c r="AH2768" t="str">
        <f t="shared" si="87"/>
        <v>Needs Improvement</v>
      </c>
    </row>
    <row r="2769" spans="1:34" x14ac:dyDescent="0.35">
      <c r="A2769">
        <v>3338</v>
      </c>
      <c r="B2769" s="1">
        <v>43784</v>
      </c>
      <c r="C2769" t="s">
        <v>28</v>
      </c>
      <c r="D2769" t="s">
        <v>81</v>
      </c>
      <c r="E2769" t="s">
        <v>30</v>
      </c>
      <c r="F2769" t="s">
        <v>31</v>
      </c>
      <c r="G2769" t="s">
        <v>32</v>
      </c>
      <c r="H2769" t="s">
        <v>33</v>
      </c>
      <c r="I2769" t="s">
        <v>34</v>
      </c>
      <c r="J2769" t="s">
        <v>65</v>
      </c>
      <c r="K2769" s="1">
        <v>18327</v>
      </c>
      <c r="L2769" t="s">
        <v>36</v>
      </c>
      <c r="M2769" t="s">
        <v>37</v>
      </c>
      <c r="N2769" t="s">
        <v>49</v>
      </c>
      <c r="O2769" t="s">
        <v>77</v>
      </c>
      <c r="P2769" t="s">
        <v>40</v>
      </c>
      <c r="Q2769">
        <v>3</v>
      </c>
      <c r="R2769" s="1">
        <v>45013</v>
      </c>
      <c r="S2769">
        <v>3</v>
      </c>
      <c r="T2769">
        <v>2</v>
      </c>
      <c r="U2769">
        <v>4</v>
      </c>
      <c r="V2769" s="1">
        <v>45100</v>
      </c>
      <c r="W2769" t="s">
        <v>62</v>
      </c>
      <c r="X2769" t="s">
        <v>51</v>
      </c>
      <c r="Y2769" t="s">
        <v>52</v>
      </c>
      <c r="Z2769">
        <v>3</v>
      </c>
      <c r="AA2769">
        <v>796.62</v>
      </c>
      <c r="AB2769">
        <v>69</v>
      </c>
      <c r="AC2769" t="str" cm="1">
        <f t="array" ref="AC2769">_xlfn.IFS(AB2769 &lt;=29, "Young Adult", AB2769 &lt;=44, "Adult", AB2769 &lt;=59, "Middle Age", AB2769 &gt; 59, "Old")</f>
        <v>Old</v>
      </c>
      <c r="AD2769">
        <f t="shared" ca="1" si="86"/>
        <v>6</v>
      </c>
      <c r="AE2769" t="str" cm="1">
        <f t="array" ref="AE2769">_xlfn.IFS(S2769 &lt; 3, "Low", S2769 &lt;= 4, "Medium", S2769 &gt; 4, "High")</f>
        <v>Medium</v>
      </c>
      <c r="AF2769" t="str" cm="1">
        <f t="array" ref="AF2769">_xlfn.IFS(T2769 &lt; 3, "Unsatisfied", T2769 &lt;= 4, "Neutral", T2769 &gt; 4, "Satisfied" )</f>
        <v>Unsatisfied</v>
      </c>
      <c r="AG2769" t="str" cm="1">
        <f t="array" ref="AG2769">_xlfn.IFS(Q2769 &lt; 3, "Needs Improvement", Q2769 &lt;= 4, "Good", Q2769 &gt; 4, "Excellent" )</f>
        <v>Good</v>
      </c>
      <c r="AH2769" t="str">
        <f t="shared" si="87"/>
        <v>Needs Improvement</v>
      </c>
    </row>
    <row r="2770" spans="1:34" x14ac:dyDescent="0.35">
      <c r="A2770">
        <v>3339</v>
      </c>
      <c r="B2770" s="1">
        <v>44430</v>
      </c>
      <c r="C2770" t="s">
        <v>28</v>
      </c>
      <c r="D2770" t="s">
        <v>54</v>
      </c>
      <c r="E2770" t="s">
        <v>30</v>
      </c>
      <c r="F2770" t="s">
        <v>46</v>
      </c>
      <c r="G2770" t="s">
        <v>32</v>
      </c>
      <c r="H2770" t="s">
        <v>46</v>
      </c>
      <c r="I2770" t="s">
        <v>34</v>
      </c>
      <c r="J2770" t="s">
        <v>110</v>
      </c>
      <c r="K2770" s="1">
        <v>18973</v>
      </c>
      <c r="L2770" t="s">
        <v>36</v>
      </c>
      <c r="M2770" t="s">
        <v>48</v>
      </c>
      <c r="N2770" t="s">
        <v>49</v>
      </c>
      <c r="O2770" t="s">
        <v>77</v>
      </c>
      <c r="P2770" t="s">
        <v>40</v>
      </c>
      <c r="Q2770">
        <v>5</v>
      </c>
      <c r="R2770" s="1">
        <v>45139</v>
      </c>
      <c r="S2770">
        <v>1</v>
      </c>
      <c r="T2770">
        <v>1</v>
      </c>
      <c r="U2770">
        <v>3</v>
      </c>
      <c r="V2770" s="1">
        <v>44959</v>
      </c>
      <c r="W2770" t="s">
        <v>50</v>
      </c>
      <c r="X2770" t="s">
        <v>51</v>
      </c>
      <c r="Y2770" t="s">
        <v>43</v>
      </c>
      <c r="Z2770">
        <v>4</v>
      </c>
      <c r="AA2770">
        <v>986.69</v>
      </c>
      <c r="AB2770">
        <v>70</v>
      </c>
      <c r="AC2770" t="str" cm="1">
        <f t="array" ref="AC2770">_xlfn.IFS(AB2770 &lt;=29, "Young Adult", AB2770 &lt;=44, "Adult", AB2770 &lt;=59, "Middle Age", AB2770 &gt; 59, "Old")</f>
        <v>Old</v>
      </c>
      <c r="AD2770">
        <f t="shared" ca="1" si="86"/>
        <v>4</v>
      </c>
      <c r="AE2770" t="str" cm="1">
        <f t="array" ref="AE2770">_xlfn.IFS(S2770 &lt; 3, "Low", S2770 &lt;= 4, "Medium", S2770 &gt; 4, "High")</f>
        <v>Low</v>
      </c>
      <c r="AF2770" t="str" cm="1">
        <f t="array" ref="AF2770">_xlfn.IFS(T2770 &lt; 3, "Unsatisfied", T2770 &lt;= 4, "Neutral", T2770 &gt; 4, "Satisfied" )</f>
        <v>Unsatisfied</v>
      </c>
      <c r="AG2770" t="str" cm="1">
        <f t="array" ref="AG2770">_xlfn.IFS(Q2770 &lt; 3, "Needs Improvement", Q2770 &lt;= 4, "Good", Q2770 &gt; 4, "Excellent" )</f>
        <v>Excellent</v>
      </c>
      <c r="AH2770" t="str">
        <f t="shared" si="87"/>
        <v>Needs Improvement</v>
      </c>
    </row>
    <row r="2771" spans="1:34" x14ac:dyDescent="0.35">
      <c r="A2771">
        <v>3340</v>
      </c>
      <c r="B2771" s="1">
        <v>44894</v>
      </c>
      <c r="C2771" t="s">
        <v>28</v>
      </c>
      <c r="D2771" t="s">
        <v>69</v>
      </c>
      <c r="E2771" t="s">
        <v>30</v>
      </c>
      <c r="F2771" t="s">
        <v>46</v>
      </c>
      <c r="G2771" t="s">
        <v>45</v>
      </c>
      <c r="H2771" t="s">
        <v>55</v>
      </c>
      <c r="I2771" t="s">
        <v>34</v>
      </c>
      <c r="J2771" t="s">
        <v>65</v>
      </c>
      <c r="K2771" s="1">
        <v>22411</v>
      </c>
      <c r="L2771" t="s">
        <v>36</v>
      </c>
      <c r="M2771" t="s">
        <v>48</v>
      </c>
      <c r="N2771" t="s">
        <v>38</v>
      </c>
      <c r="O2771" t="s">
        <v>67</v>
      </c>
      <c r="P2771" t="s">
        <v>40</v>
      </c>
      <c r="Q2771">
        <v>3</v>
      </c>
      <c r="R2771" s="1">
        <v>44909</v>
      </c>
      <c r="S2771">
        <v>5</v>
      </c>
      <c r="T2771">
        <v>2</v>
      </c>
      <c r="U2771">
        <v>3</v>
      </c>
      <c r="V2771" s="1">
        <v>45116</v>
      </c>
      <c r="W2771" t="s">
        <v>68</v>
      </c>
      <c r="X2771" t="s">
        <v>51</v>
      </c>
      <c r="Y2771" t="s">
        <v>43</v>
      </c>
      <c r="Z2771">
        <v>4</v>
      </c>
      <c r="AA2771">
        <v>965.82</v>
      </c>
      <c r="AB2771">
        <v>61</v>
      </c>
      <c r="AC2771" t="str" cm="1">
        <f t="array" ref="AC2771">_xlfn.IFS(AB2771 &lt;=29, "Young Adult", AB2771 &lt;=44, "Adult", AB2771 &lt;=59, "Middle Age", AB2771 &gt; 59, "Old")</f>
        <v>Old</v>
      </c>
      <c r="AD2771">
        <f t="shared" ca="1" si="86"/>
        <v>3</v>
      </c>
      <c r="AE2771" t="str" cm="1">
        <f t="array" ref="AE2771">_xlfn.IFS(S2771 &lt; 3, "Low", S2771 &lt;= 4, "Medium", S2771 &gt; 4, "High")</f>
        <v>High</v>
      </c>
      <c r="AF2771" t="str" cm="1">
        <f t="array" ref="AF2771">_xlfn.IFS(T2771 &lt; 3, "Unsatisfied", T2771 &lt;= 4, "Neutral", T2771 &gt; 4, "Satisfied" )</f>
        <v>Unsatisfied</v>
      </c>
      <c r="AG2771" t="str" cm="1">
        <f t="array" ref="AG2771">_xlfn.IFS(Q2771 &lt; 3, "Needs Improvement", Q2771 &lt;= 4, "Good", Q2771 &gt; 4, "Excellent" )</f>
        <v>Good</v>
      </c>
      <c r="AH2771" t="str">
        <f t="shared" si="87"/>
        <v>Needs Improvement</v>
      </c>
    </row>
    <row r="2772" spans="1:34" x14ac:dyDescent="0.35">
      <c r="A2772">
        <v>3341</v>
      </c>
      <c r="B2772" s="1">
        <v>44849</v>
      </c>
      <c r="C2772" t="s">
        <v>106</v>
      </c>
      <c r="D2772" t="s">
        <v>74</v>
      </c>
      <c r="E2772" t="s">
        <v>30</v>
      </c>
      <c r="F2772" t="s">
        <v>55</v>
      </c>
      <c r="G2772" t="s">
        <v>32</v>
      </c>
      <c r="H2772" t="s">
        <v>33</v>
      </c>
      <c r="I2772" t="s">
        <v>34</v>
      </c>
      <c r="J2772" t="s">
        <v>65</v>
      </c>
      <c r="K2772" s="1">
        <v>20117</v>
      </c>
      <c r="L2772" t="s">
        <v>36</v>
      </c>
      <c r="M2772" t="s">
        <v>37</v>
      </c>
      <c r="N2772" t="s">
        <v>38</v>
      </c>
      <c r="O2772" t="s">
        <v>61</v>
      </c>
      <c r="P2772" t="s">
        <v>40</v>
      </c>
      <c r="Q2772">
        <v>1</v>
      </c>
      <c r="R2772" s="1">
        <v>45005</v>
      </c>
      <c r="S2772">
        <v>3</v>
      </c>
      <c r="T2772">
        <v>5</v>
      </c>
      <c r="U2772">
        <v>3</v>
      </c>
      <c r="V2772" s="1">
        <v>45126</v>
      </c>
      <c r="W2772" t="s">
        <v>68</v>
      </c>
      <c r="X2772" t="s">
        <v>42</v>
      </c>
      <c r="Y2772" t="s">
        <v>43</v>
      </c>
      <c r="Z2772">
        <v>1</v>
      </c>
      <c r="AA2772">
        <v>933.59</v>
      </c>
      <c r="AB2772">
        <v>67</v>
      </c>
      <c r="AC2772" t="str" cm="1">
        <f t="array" ref="AC2772">_xlfn.IFS(AB2772 &lt;=29, "Young Adult", AB2772 &lt;=44, "Adult", AB2772 &lt;=59, "Middle Age", AB2772 &gt; 59, "Old")</f>
        <v>Old</v>
      </c>
      <c r="AD2772">
        <f t="shared" ca="1" si="86"/>
        <v>3</v>
      </c>
      <c r="AE2772" t="str" cm="1">
        <f t="array" ref="AE2772">_xlfn.IFS(S2772 &lt; 3, "Low", S2772 &lt;= 4, "Medium", S2772 &gt; 4, "High")</f>
        <v>Medium</v>
      </c>
      <c r="AF2772" t="str" cm="1">
        <f t="array" ref="AF2772">_xlfn.IFS(T2772 &lt; 3, "Unsatisfied", T2772 &lt;= 4, "Neutral", T2772 &gt; 4, "Satisfied" )</f>
        <v>Satisfied</v>
      </c>
      <c r="AG2772" t="str" cm="1">
        <f t="array" ref="AG2772">_xlfn.IFS(Q2772 &lt; 3, "Needs Improvement", Q2772 &lt;= 4, "Good", Q2772 &gt; 4, "Excellent" )</f>
        <v>Needs Improvement</v>
      </c>
      <c r="AH2772" t="str">
        <f t="shared" si="87"/>
        <v>Needs Improvement</v>
      </c>
    </row>
    <row r="2773" spans="1:34" x14ac:dyDescent="0.35">
      <c r="A2773">
        <v>3342</v>
      </c>
      <c r="B2773" s="1">
        <v>44408</v>
      </c>
      <c r="C2773" t="s">
        <v>106</v>
      </c>
      <c r="D2773" t="s">
        <v>81</v>
      </c>
      <c r="E2773" t="s">
        <v>30</v>
      </c>
      <c r="F2773" t="s">
        <v>55</v>
      </c>
      <c r="G2773" t="s">
        <v>32</v>
      </c>
      <c r="H2773" t="s">
        <v>46</v>
      </c>
      <c r="I2773" t="s">
        <v>34</v>
      </c>
      <c r="J2773" t="s">
        <v>47</v>
      </c>
      <c r="K2773" s="1">
        <v>36573</v>
      </c>
      <c r="L2773" t="s">
        <v>36</v>
      </c>
      <c r="M2773" t="s">
        <v>48</v>
      </c>
      <c r="N2773" t="s">
        <v>60</v>
      </c>
      <c r="O2773" t="s">
        <v>39</v>
      </c>
      <c r="P2773" t="s">
        <v>40</v>
      </c>
      <c r="Q2773">
        <v>2</v>
      </c>
      <c r="R2773" s="1">
        <v>44907</v>
      </c>
      <c r="S2773">
        <v>3</v>
      </c>
      <c r="T2773">
        <v>4</v>
      </c>
      <c r="U2773">
        <v>1</v>
      </c>
      <c r="V2773" s="1">
        <v>44880</v>
      </c>
      <c r="W2773" t="s">
        <v>41</v>
      </c>
      <c r="X2773" t="s">
        <v>42</v>
      </c>
      <c r="Y2773" t="s">
        <v>43</v>
      </c>
      <c r="Z2773">
        <v>4</v>
      </c>
      <c r="AA2773">
        <v>583.66</v>
      </c>
      <c r="AB2773">
        <v>21</v>
      </c>
      <c r="AC2773" t="str" cm="1">
        <f t="array" ref="AC2773">_xlfn.IFS(AB2773 &lt;=29, "Young Adult", AB2773 &lt;=44, "Adult", AB2773 &lt;=59, "Middle Age", AB2773 &gt; 59, "Old")</f>
        <v>Young Adult</v>
      </c>
      <c r="AD2773">
        <f t="shared" ca="1" si="86"/>
        <v>4</v>
      </c>
      <c r="AE2773" t="str" cm="1">
        <f t="array" ref="AE2773">_xlfn.IFS(S2773 &lt; 3, "Low", S2773 &lt;= 4, "Medium", S2773 &gt; 4, "High")</f>
        <v>Medium</v>
      </c>
      <c r="AF2773" t="str" cm="1">
        <f t="array" ref="AF2773">_xlfn.IFS(T2773 &lt; 3, "Unsatisfied", T2773 &lt;= 4, "Neutral", T2773 &gt; 4, "Satisfied" )</f>
        <v>Neutral</v>
      </c>
      <c r="AG2773" t="str" cm="1">
        <f t="array" ref="AG2773">_xlfn.IFS(Q2773 &lt; 3, "Needs Improvement", Q2773 &lt;= 4, "Good", Q2773 &gt; 4, "Excellent" )</f>
        <v>Needs Improvement</v>
      </c>
      <c r="AH2773" t="str">
        <f t="shared" si="87"/>
        <v>Needs Improvement</v>
      </c>
    </row>
    <row r="2774" spans="1:34" x14ac:dyDescent="0.35">
      <c r="A2774">
        <v>3343</v>
      </c>
      <c r="B2774" s="1">
        <v>44613</v>
      </c>
      <c r="C2774" t="s">
        <v>106</v>
      </c>
      <c r="D2774" t="s">
        <v>54</v>
      </c>
      <c r="E2774" t="s">
        <v>30</v>
      </c>
      <c r="F2774" t="s">
        <v>46</v>
      </c>
      <c r="G2774" t="s">
        <v>45</v>
      </c>
      <c r="H2774" t="s">
        <v>55</v>
      </c>
      <c r="I2774" t="s">
        <v>34</v>
      </c>
      <c r="J2774" t="s">
        <v>70</v>
      </c>
      <c r="K2774" s="1">
        <v>24071</v>
      </c>
      <c r="L2774" t="s">
        <v>36</v>
      </c>
      <c r="M2774" t="s">
        <v>48</v>
      </c>
      <c r="N2774" t="s">
        <v>49</v>
      </c>
      <c r="O2774" t="s">
        <v>67</v>
      </c>
      <c r="P2774" t="s">
        <v>40</v>
      </c>
      <c r="Q2774">
        <v>4</v>
      </c>
      <c r="R2774" s="1">
        <v>45128</v>
      </c>
      <c r="S2774">
        <v>4</v>
      </c>
      <c r="T2774">
        <v>2</v>
      </c>
      <c r="U2774">
        <v>5</v>
      </c>
      <c r="V2774" s="1">
        <v>45112</v>
      </c>
      <c r="W2774" t="s">
        <v>68</v>
      </c>
      <c r="X2774" t="s">
        <v>51</v>
      </c>
      <c r="Y2774" t="s">
        <v>43</v>
      </c>
      <c r="Z2774">
        <v>2</v>
      </c>
      <c r="AA2774">
        <v>819.62</v>
      </c>
      <c r="AB2774">
        <v>57</v>
      </c>
      <c r="AC2774" t="str" cm="1">
        <f t="array" ref="AC2774">_xlfn.IFS(AB2774 &lt;=29, "Young Adult", AB2774 &lt;=44, "Adult", AB2774 &lt;=59, "Middle Age", AB2774 &gt; 59, "Old")</f>
        <v>Middle Age</v>
      </c>
      <c r="AD2774">
        <f t="shared" ca="1" si="86"/>
        <v>4</v>
      </c>
      <c r="AE2774" t="str" cm="1">
        <f t="array" ref="AE2774">_xlfn.IFS(S2774 &lt; 3, "Low", S2774 &lt;= 4, "Medium", S2774 &gt; 4, "High")</f>
        <v>Medium</v>
      </c>
      <c r="AF2774" t="str" cm="1">
        <f t="array" ref="AF2774">_xlfn.IFS(T2774 &lt; 3, "Unsatisfied", T2774 &lt;= 4, "Neutral", T2774 &gt; 4, "Satisfied" )</f>
        <v>Unsatisfied</v>
      </c>
      <c r="AG2774" t="str" cm="1">
        <f t="array" ref="AG2774">_xlfn.IFS(Q2774 &lt; 3, "Needs Improvement", Q2774 &lt;= 4, "Good", Q2774 &gt; 4, "Excellent" )</f>
        <v>Good</v>
      </c>
      <c r="AH2774" t="str">
        <f t="shared" si="87"/>
        <v>Needs Improvement</v>
      </c>
    </row>
    <row r="2775" spans="1:34" x14ac:dyDescent="0.35">
      <c r="A2775">
        <v>3344</v>
      </c>
      <c r="B2775" s="1">
        <v>44437</v>
      </c>
      <c r="C2775" t="s">
        <v>106</v>
      </c>
      <c r="D2775" t="s">
        <v>69</v>
      </c>
      <c r="E2775" t="s">
        <v>30</v>
      </c>
      <c r="F2775" t="s">
        <v>31</v>
      </c>
      <c r="G2775" t="s">
        <v>56</v>
      </c>
      <c r="H2775" t="s">
        <v>33</v>
      </c>
      <c r="I2775" t="s">
        <v>34</v>
      </c>
      <c r="J2775" t="s">
        <v>65</v>
      </c>
      <c r="K2775" s="1">
        <v>21256</v>
      </c>
      <c r="L2775" t="s">
        <v>36</v>
      </c>
      <c r="M2775" t="s">
        <v>48</v>
      </c>
      <c r="N2775" t="s">
        <v>38</v>
      </c>
      <c r="O2775" t="s">
        <v>67</v>
      </c>
      <c r="P2775" t="s">
        <v>40</v>
      </c>
      <c r="Q2775">
        <v>3</v>
      </c>
      <c r="R2775" s="1">
        <v>45120</v>
      </c>
      <c r="S2775">
        <v>5</v>
      </c>
      <c r="T2775">
        <v>4</v>
      </c>
      <c r="U2775">
        <v>1</v>
      </c>
      <c r="V2775" s="1">
        <v>44885</v>
      </c>
      <c r="W2775" t="s">
        <v>92</v>
      </c>
      <c r="X2775" t="s">
        <v>42</v>
      </c>
      <c r="Y2775" t="s">
        <v>43</v>
      </c>
      <c r="Z2775">
        <v>5</v>
      </c>
      <c r="AA2775">
        <v>925</v>
      </c>
      <c r="AB2775">
        <v>63</v>
      </c>
      <c r="AC2775" t="str" cm="1">
        <f t="array" ref="AC2775">_xlfn.IFS(AB2775 &lt;=29, "Young Adult", AB2775 &lt;=44, "Adult", AB2775 &lt;=59, "Middle Age", AB2775 &gt; 59, "Old")</f>
        <v>Old</v>
      </c>
      <c r="AD2775">
        <f t="shared" ca="1" si="86"/>
        <v>4</v>
      </c>
      <c r="AE2775" t="str" cm="1">
        <f t="array" ref="AE2775">_xlfn.IFS(S2775 &lt; 3, "Low", S2775 &lt;= 4, "Medium", S2775 &gt; 4, "High")</f>
        <v>High</v>
      </c>
      <c r="AF2775" t="str" cm="1">
        <f t="array" ref="AF2775">_xlfn.IFS(T2775 &lt; 3, "Unsatisfied", T2775 &lt;= 4, "Neutral", T2775 &gt; 4, "Satisfied" )</f>
        <v>Neutral</v>
      </c>
      <c r="AG2775" t="str" cm="1">
        <f t="array" ref="AG2775">_xlfn.IFS(Q2775 &lt; 3, "Needs Improvement", Q2775 &lt;= 4, "Good", Q2775 &gt; 4, "Excellent" )</f>
        <v>Good</v>
      </c>
      <c r="AH2775" t="str">
        <f t="shared" si="87"/>
        <v>Needs Improvement</v>
      </c>
    </row>
    <row r="2776" spans="1:34" x14ac:dyDescent="0.35">
      <c r="A2776">
        <v>3345</v>
      </c>
      <c r="B2776" s="1">
        <v>44543</v>
      </c>
      <c r="C2776" t="s">
        <v>106</v>
      </c>
      <c r="D2776" t="s">
        <v>29</v>
      </c>
      <c r="E2776" t="s">
        <v>108</v>
      </c>
      <c r="F2776" t="s">
        <v>55</v>
      </c>
      <c r="G2776" t="s">
        <v>32</v>
      </c>
      <c r="H2776" t="s">
        <v>46</v>
      </c>
      <c r="I2776" t="s">
        <v>34</v>
      </c>
      <c r="J2776" t="s">
        <v>96</v>
      </c>
      <c r="K2776" s="1">
        <v>29685</v>
      </c>
      <c r="L2776" t="s">
        <v>36</v>
      </c>
      <c r="M2776" t="s">
        <v>48</v>
      </c>
      <c r="N2776" t="s">
        <v>84</v>
      </c>
      <c r="O2776" t="s">
        <v>61</v>
      </c>
      <c r="P2776" t="s">
        <v>40</v>
      </c>
      <c r="Q2776">
        <v>4</v>
      </c>
      <c r="R2776" s="1">
        <v>44979</v>
      </c>
      <c r="S2776">
        <v>1</v>
      </c>
      <c r="T2776">
        <v>1</v>
      </c>
      <c r="U2776">
        <v>3</v>
      </c>
      <c r="V2776" s="1">
        <v>44923</v>
      </c>
      <c r="W2776" t="s">
        <v>62</v>
      </c>
      <c r="X2776" t="s">
        <v>51</v>
      </c>
      <c r="Y2776" t="s">
        <v>52</v>
      </c>
      <c r="Z2776">
        <v>5</v>
      </c>
      <c r="AA2776">
        <v>127.93</v>
      </c>
      <c r="AB2776">
        <v>40</v>
      </c>
      <c r="AC2776" t="str" cm="1">
        <f t="array" ref="AC2776">_xlfn.IFS(AB2776 &lt;=29, "Young Adult", AB2776 &lt;=44, "Adult", AB2776 &lt;=59, "Middle Age", AB2776 &gt; 59, "Old")</f>
        <v>Adult</v>
      </c>
      <c r="AD2776">
        <f t="shared" ca="1" si="86"/>
        <v>4</v>
      </c>
      <c r="AE2776" t="str" cm="1">
        <f t="array" ref="AE2776">_xlfn.IFS(S2776 &lt; 3, "Low", S2776 &lt;= 4, "Medium", S2776 &gt; 4, "High")</f>
        <v>Low</v>
      </c>
      <c r="AF2776" t="str" cm="1">
        <f t="array" ref="AF2776">_xlfn.IFS(T2776 &lt; 3, "Unsatisfied", T2776 &lt;= 4, "Neutral", T2776 &gt; 4, "Satisfied" )</f>
        <v>Unsatisfied</v>
      </c>
      <c r="AG2776" t="str" cm="1">
        <f t="array" ref="AG2776">_xlfn.IFS(Q2776 &lt; 3, "Needs Improvement", Q2776 &lt;= 4, "Good", Q2776 &gt; 4, "Excellent" )</f>
        <v>Good</v>
      </c>
      <c r="AH2776" t="str">
        <f t="shared" si="87"/>
        <v>Needs Improvement</v>
      </c>
    </row>
    <row r="2777" spans="1:34" x14ac:dyDescent="0.35">
      <c r="A2777">
        <v>3348</v>
      </c>
      <c r="B2777" s="1">
        <v>43769</v>
      </c>
      <c r="C2777" t="s">
        <v>106</v>
      </c>
      <c r="D2777" t="s">
        <v>87</v>
      </c>
      <c r="E2777" t="s">
        <v>30</v>
      </c>
      <c r="F2777" t="s">
        <v>46</v>
      </c>
      <c r="G2777" t="s">
        <v>45</v>
      </c>
      <c r="H2777" t="s">
        <v>46</v>
      </c>
      <c r="I2777" t="s">
        <v>34</v>
      </c>
      <c r="J2777" t="s">
        <v>65</v>
      </c>
      <c r="K2777" s="1">
        <v>32112</v>
      </c>
      <c r="L2777" t="s">
        <v>36</v>
      </c>
      <c r="M2777" t="s">
        <v>37</v>
      </c>
      <c r="N2777" t="s">
        <v>84</v>
      </c>
      <c r="O2777" t="s">
        <v>39</v>
      </c>
      <c r="P2777" t="s">
        <v>40</v>
      </c>
      <c r="Q2777">
        <v>2</v>
      </c>
      <c r="R2777" s="1">
        <v>44822</v>
      </c>
      <c r="S2777">
        <v>5</v>
      </c>
      <c r="T2777">
        <v>2</v>
      </c>
      <c r="U2777">
        <v>1</v>
      </c>
      <c r="V2777" s="1">
        <v>45045</v>
      </c>
      <c r="W2777" t="s">
        <v>62</v>
      </c>
      <c r="X2777" t="s">
        <v>42</v>
      </c>
      <c r="Y2777" t="s">
        <v>73</v>
      </c>
      <c r="Z2777">
        <v>2</v>
      </c>
      <c r="AA2777">
        <v>922.33</v>
      </c>
      <c r="AB2777">
        <v>32</v>
      </c>
      <c r="AC2777" t="str" cm="1">
        <f t="array" ref="AC2777">_xlfn.IFS(AB2777 &lt;=29, "Young Adult", AB2777 &lt;=44, "Adult", AB2777 &lt;=59, "Middle Age", AB2777 &gt; 59, "Old")</f>
        <v>Adult</v>
      </c>
      <c r="AD2777">
        <f t="shared" ca="1" si="86"/>
        <v>6</v>
      </c>
      <c r="AE2777" t="str" cm="1">
        <f t="array" ref="AE2777">_xlfn.IFS(S2777 &lt; 3, "Low", S2777 &lt;= 4, "Medium", S2777 &gt; 4, "High")</f>
        <v>High</v>
      </c>
      <c r="AF2777" t="str" cm="1">
        <f t="array" ref="AF2777">_xlfn.IFS(T2777 &lt; 3, "Unsatisfied", T2777 &lt;= 4, "Neutral", T2777 &gt; 4, "Satisfied" )</f>
        <v>Unsatisfied</v>
      </c>
      <c r="AG2777" t="str" cm="1">
        <f t="array" ref="AG2777">_xlfn.IFS(Q2777 &lt; 3, "Needs Improvement", Q2777 &lt;= 4, "Good", Q2777 &gt; 4, "Excellent" )</f>
        <v>Needs Improvement</v>
      </c>
      <c r="AH2777" t="str">
        <f t="shared" si="87"/>
        <v>Needs Improvement</v>
      </c>
    </row>
    <row r="2778" spans="1:34" x14ac:dyDescent="0.35">
      <c r="A2778">
        <v>3349</v>
      </c>
      <c r="B2778" s="1">
        <v>44872</v>
      </c>
      <c r="C2778" t="s">
        <v>28</v>
      </c>
      <c r="D2778" t="s">
        <v>74</v>
      </c>
      <c r="E2778" t="s">
        <v>30</v>
      </c>
      <c r="F2778" t="s">
        <v>31</v>
      </c>
      <c r="G2778" t="s">
        <v>45</v>
      </c>
      <c r="H2778" t="s">
        <v>55</v>
      </c>
      <c r="I2778" t="s">
        <v>34</v>
      </c>
      <c r="J2778" t="s">
        <v>75</v>
      </c>
      <c r="K2778" s="1">
        <v>21608</v>
      </c>
      <c r="L2778" t="s">
        <v>36</v>
      </c>
      <c r="M2778" t="s">
        <v>48</v>
      </c>
      <c r="N2778" t="s">
        <v>49</v>
      </c>
      <c r="O2778" t="s">
        <v>77</v>
      </c>
      <c r="P2778" t="s">
        <v>40</v>
      </c>
      <c r="Q2778">
        <v>3</v>
      </c>
      <c r="R2778" s="1">
        <v>44896</v>
      </c>
      <c r="S2778">
        <v>1</v>
      </c>
      <c r="T2778">
        <v>4</v>
      </c>
      <c r="U2778">
        <v>3</v>
      </c>
      <c r="V2778" s="1">
        <v>44804</v>
      </c>
      <c r="W2778" t="s">
        <v>62</v>
      </c>
      <c r="X2778" t="s">
        <v>42</v>
      </c>
      <c r="Y2778" t="s">
        <v>52</v>
      </c>
      <c r="Z2778">
        <v>5</v>
      </c>
      <c r="AA2778">
        <v>306.01</v>
      </c>
      <c r="AB2778">
        <v>63</v>
      </c>
      <c r="AC2778" t="str" cm="1">
        <f t="array" ref="AC2778">_xlfn.IFS(AB2778 &lt;=29, "Young Adult", AB2778 &lt;=44, "Adult", AB2778 &lt;=59, "Middle Age", AB2778 &gt; 59, "Old")</f>
        <v>Old</v>
      </c>
      <c r="AD2778">
        <f t="shared" ca="1" si="86"/>
        <v>3</v>
      </c>
      <c r="AE2778" t="str" cm="1">
        <f t="array" ref="AE2778">_xlfn.IFS(S2778 &lt; 3, "Low", S2778 &lt;= 4, "Medium", S2778 &gt; 4, "High")</f>
        <v>Low</v>
      </c>
      <c r="AF2778" t="str" cm="1">
        <f t="array" ref="AF2778">_xlfn.IFS(T2778 &lt; 3, "Unsatisfied", T2778 &lt;= 4, "Neutral", T2778 &gt; 4, "Satisfied" )</f>
        <v>Neutral</v>
      </c>
      <c r="AG2778" t="str" cm="1">
        <f t="array" ref="AG2778">_xlfn.IFS(Q2778 &lt; 3, "Needs Improvement", Q2778 &lt;= 4, "Good", Q2778 &gt; 4, "Excellent" )</f>
        <v>Good</v>
      </c>
      <c r="AH2778" t="str">
        <f t="shared" si="87"/>
        <v>Needs Improvement</v>
      </c>
    </row>
    <row r="2779" spans="1:34" x14ac:dyDescent="0.35">
      <c r="A2779">
        <v>3350</v>
      </c>
      <c r="B2779" s="1">
        <v>44885</v>
      </c>
      <c r="C2779" t="s">
        <v>28</v>
      </c>
      <c r="D2779" t="s">
        <v>69</v>
      </c>
      <c r="E2779" t="s">
        <v>30</v>
      </c>
      <c r="F2779" t="s">
        <v>55</v>
      </c>
      <c r="G2779" t="s">
        <v>56</v>
      </c>
      <c r="H2779" t="s">
        <v>46</v>
      </c>
      <c r="I2779" t="s">
        <v>34</v>
      </c>
      <c r="J2779" t="s">
        <v>96</v>
      </c>
      <c r="K2779" s="1">
        <v>26671</v>
      </c>
      <c r="L2779" t="s">
        <v>36</v>
      </c>
      <c r="M2779" t="s">
        <v>37</v>
      </c>
      <c r="N2779" t="s">
        <v>49</v>
      </c>
      <c r="O2779" t="s">
        <v>77</v>
      </c>
      <c r="P2779" t="s">
        <v>40</v>
      </c>
      <c r="Q2779">
        <v>5</v>
      </c>
      <c r="R2779" s="1">
        <v>44864</v>
      </c>
      <c r="S2779">
        <v>2</v>
      </c>
      <c r="T2779">
        <v>1</v>
      </c>
      <c r="U2779">
        <v>1</v>
      </c>
      <c r="V2779" s="1">
        <v>44834</v>
      </c>
      <c r="W2779" t="s">
        <v>62</v>
      </c>
      <c r="X2779" t="s">
        <v>42</v>
      </c>
      <c r="Y2779" t="s">
        <v>73</v>
      </c>
      <c r="Z2779">
        <v>2</v>
      </c>
      <c r="AA2779">
        <v>963.95</v>
      </c>
      <c r="AB2779">
        <v>49</v>
      </c>
      <c r="AC2779" t="str" cm="1">
        <f t="array" ref="AC2779">_xlfn.IFS(AB2779 &lt;=29, "Young Adult", AB2779 &lt;=44, "Adult", AB2779 &lt;=59, "Middle Age", AB2779 &gt; 59, "Old")</f>
        <v>Middle Age</v>
      </c>
      <c r="AD2779">
        <f t="shared" ca="1" si="86"/>
        <v>3</v>
      </c>
      <c r="AE2779" t="str" cm="1">
        <f t="array" ref="AE2779">_xlfn.IFS(S2779 &lt; 3, "Low", S2779 &lt;= 4, "Medium", S2779 &gt; 4, "High")</f>
        <v>Low</v>
      </c>
      <c r="AF2779" t="str" cm="1">
        <f t="array" ref="AF2779">_xlfn.IFS(T2779 &lt; 3, "Unsatisfied", T2779 &lt;= 4, "Neutral", T2779 &gt; 4, "Satisfied" )</f>
        <v>Unsatisfied</v>
      </c>
      <c r="AG2779" t="str" cm="1">
        <f t="array" ref="AG2779">_xlfn.IFS(Q2779 &lt; 3, "Needs Improvement", Q2779 &lt;= 4, "Good", Q2779 &gt; 4, "Excellent" )</f>
        <v>Excellent</v>
      </c>
      <c r="AH2779" t="str">
        <f t="shared" si="87"/>
        <v>Highly Effective</v>
      </c>
    </row>
    <row r="2780" spans="1:34" x14ac:dyDescent="0.35">
      <c r="A2780">
        <v>3351</v>
      </c>
      <c r="B2780" s="1">
        <v>44545</v>
      </c>
      <c r="C2780" t="s">
        <v>28</v>
      </c>
      <c r="D2780" t="s">
        <v>29</v>
      </c>
      <c r="E2780" t="s">
        <v>108</v>
      </c>
      <c r="F2780" t="s">
        <v>31</v>
      </c>
      <c r="G2780" t="s">
        <v>32</v>
      </c>
      <c r="H2780" t="s">
        <v>46</v>
      </c>
      <c r="I2780" t="s">
        <v>34</v>
      </c>
      <c r="J2780" t="s">
        <v>100</v>
      </c>
      <c r="K2780" s="1">
        <v>27280</v>
      </c>
      <c r="L2780" t="s">
        <v>36</v>
      </c>
      <c r="M2780" t="s">
        <v>48</v>
      </c>
      <c r="N2780" t="s">
        <v>49</v>
      </c>
      <c r="O2780" t="s">
        <v>67</v>
      </c>
      <c r="P2780" t="s">
        <v>40</v>
      </c>
      <c r="Q2780">
        <v>2</v>
      </c>
      <c r="R2780" s="1">
        <v>44971</v>
      </c>
      <c r="S2780">
        <v>4</v>
      </c>
      <c r="T2780">
        <v>2</v>
      </c>
      <c r="U2780">
        <v>3</v>
      </c>
      <c r="V2780" s="1">
        <v>44974</v>
      </c>
      <c r="W2780" t="s">
        <v>92</v>
      </c>
      <c r="X2780" t="s">
        <v>51</v>
      </c>
      <c r="Y2780" t="s">
        <v>52</v>
      </c>
      <c r="Z2780">
        <v>1</v>
      </c>
      <c r="AA2780">
        <v>388.02</v>
      </c>
      <c r="AB2780">
        <v>47</v>
      </c>
      <c r="AC2780" t="str" cm="1">
        <f t="array" ref="AC2780">_xlfn.IFS(AB2780 &lt;=29, "Young Adult", AB2780 &lt;=44, "Adult", AB2780 &lt;=59, "Middle Age", AB2780 &gt; 59, "Old")</f>
        <v>Middle Age</v>
      </c>
      <c r="AD2780">
        <f t="shared" ca="1" si="86"/>
        <v>4</v>
      </c>
      <c r="AE2780" t="str" cm="1">
        <f t="array" ref="AE2780">_xlfn.IFS(S2780 &lt; 3, "Low", S2780 &lt;= 4, "Medium", S2780 &gt; 4, "High")</f>
        <v>Medium</v>
      </c>
      <c r="AF2780" t="str" cm="1">
        <f t="array" ref="AF2780">_xlfn.IFS(T2780 &lt; 3, "Unsatisfied", T2780 &lt;= 4, "Neutral", T2780 &gt; 4, "Satisfied" )</f>
        <v>Unsatisfied</v>
      </c>
      <c r="AG2780" t="str" cm="1">
        <f t="array" ref="AG2780">_xlfn.IFS(Q2780 &lt; 3, "Needs Improvement", Q2780 &lt;= 4, "Good", Q2780 &gt; 4, "Excellent" )</f>
        <v>Needs Improvement</v>
      </c>
      <c r="AH2780" t="str">
        <f t="shared" si="87"/>
        <v>Needs Improvement</v>
      </c>
    </row>
    <row r="2781" spans="1:34" x14ac:dyDescent="0.35">
      <c r="A2781">
        <v>3352</v>
      </c>
      <c r="B2781" s="1">
        <v>44979</v>
      </c>
      <c r="C2781" t="s">
        <v>28</v>
      </c>
      <c r="D2781" t="s">
        <v>44</v>
      </c>
      <c r="E2781" t="s">
        <v>30</v>
      </c>
      <c r="F2781" t="s">
        <v>46</v>
      </c>
      <c r="G2781" t="s">
        <v>56</v>
      </c>
      <c r="H2781" t="s">
        <v>55</v>
      </c>
      <c r="I2781" t="s">
        <v>34</v>
      </c>
      <c r="J2781" t="s">
        <v>70</v>
      </c>
      <c r="K2781" s="1">
        <v>31507</v>
      </c>
      <c r="L2781" t="s">
        <v>36</v>
      </c>
      <c r="M2781" t="s">
        <v>48</v>
      </c>
      <c r="N2781" t="s">
        <v>60</v>
      </c>
      <c r="O2781" t="s">
        <v>61</v>
      </c>
      <c r="P2781" t="s">
        <v>40</v>
      </c>
      <c r="Q2781">
        <v>3</v>
      </c>
      <c r="R2781" s="1">
        <v>44948</v>
      </c>
      <c r="S2781">
        <v>2</v>
      </c>
      <c r="T2781">
        <v>5</v>
      </c>
      <c r="U2781">
        <v>2</v>
      </c>
      <c r="V2781" s="1">
        <v>45042</v>
      </c>
      <c r="W2781" t="s">
        <v>62</v>
      </c>
      <c r="X2781" t="s">
        <v>42</v>
      </c>
      <c r="Y2781" t="s">
        <v>43</v>
      </c>
      <c r="Z2781">
        <v>1</v>
      </c>
      <c r="AA2781">
        <v>140.61000000000001</v>
      </c>
      <c r="AB2781">
        <v>37</v>
      </c>
      <c r="AC2781" t="str" cm="1">
        <f t="array" ref="AC2781">_xlfn.IFS(AB2781 &lt;=29, "Young Adult", AB2781 &lt;=44, "Adult", AB2781 &lt;=59, "Middle Age", AB2781 &gt; 59, "Old")</f>
        <v>Adult</v>
      </c>
      <c r="AD2781">
        <f t="shared" ca="1" si="86"/>
        <v>3</v>
      </c>
      <c r="AE2781" t="str" cm="1">
        <f t="array" ref="AE2781">_xlfn.IFS(S2781 &lt; 3, "Low", S2781 &lt;= 4, "Medium", S2781 &gt; 4, "High")</f>
        <v>Low</v>
      </c>
      <c r="AF2781" t="str" cm="1">
        <f t="array" ref="AF2781">_xlfn.IFS(T2781 &lt; 3, "Unsatisfied", T2781 &lt;= 4, "Neutral", T2781 &gt; 4, "Satisfied" )</f>
        <v>Satisfied</v>
      </c>
      <c r="AG2781" t="str" cm="1">
        <f t="array" ref="AG2781">_xlfn.IFS(Q2781 &lt; 3, "Needs Improvement", Q2781 &lt;= 4, "Good", Q2781 &gt; 4, "Excellent" )</f>
        <v>Good</v>
      </c>
      <c r="AH2781" t="str">
        <f t="shared" si="87"/>
        <v>Needs Improvement</v>
      </c>
    </row>
    <row r="2782" spans="1:34" x14ac:dyDescent="0.35">
      <c r="A2782">
        <v>3353</v>
      </c>
      <c r="B2782" s="1">
        <v>43919</v>
      </c>
      <c r="C2782" t="s">
        <v>28</v>
      </c>
      <c r="D2782" t="s">
        <v>87</v>
      </c>
      <c r="E2782" t="s">
        <v>30</v>
      </c>
      <c r="F2782" t="s">
        <v>31</v>
      </c>
      <c r="G2782" t="s">
        <v>56</v>
      </c>
      <c r="H2782" t="s">
        <v>46</v>
      </c>
      <c r="I2782" t="s">
        <v>34</v>
      </c>
      <c r="J2782" t="s">
        <v>65</v>
      </c>
      <c r="K2782" s="1">
        <v>28652</v>
      </c>
      <c r="L2782" t="s">
        <v>36</v>
      </c>
      <c r="M2782" t="s">
        <v>37</v>
      </c>
      <c r="N2782" t="s">
        <v>49</v>
      </c>
      <c r="O2782" t="s">
        <v>67</v>
      </c>
      <c r="P2782" t="s">
        <v>40</v>
      </c>
      <c r="Q2782">
        <v>3</v>
      </c>
      <c r="R2782" s="1">
        <v>44937</v>
      </c>
      <c r="S2782">
        <v>2</v>
      </c>
      <c r="T2782">
        <v>3</v>
      </c>
      <c r="U2782">
        <v>2</v>
      </c>
      <c r="V2782" s="1">
        <v>44999</v>
      </c>
      <c r="W2782" t="s">
        <v>62</v>
      </c>
      <c r="X2782" t="s">
        <v>51</v>
      </c>
      <c r="Y2782" t="s">
        <v>52</v>
      </c>
      <c r="Z2782">
        <v>3</v>
      </c>
      <c r="AA2782">
        <v>749.47</v>
      </c>
      <c r="AB2782">
        <v>42</v>
      </c>
      <c r="AC2782" t="str" cm="1">
        <f t="array" ref="AC2782">_xlfn.IFS(AB2782 &lt;=29, "Young Adult", AB2782 &lt;=44, "Adult", AB2782 &lt;=59, "Middle Age", AB2782 &gt; 59, "Old")</f>
        <v>Adult</v>
      </c>
      <c r="AD2782">
        <f t="shared" ca="1" si="86"/>
        <v>6</v>
      </c>
      <c r="AE2782" t="str" cm="1">
        <f t="array" ref="AE2782">_xlfn.IFS(S2782 &lt; 3, "Low", S2782 &lt;= 4, "Medium", S2782 &gt; 4, "High")</f>
        <v>Low</v>
      </c>
      <c r="AF2782" t="str" cm="1">
        <f t="array" ref="AF2782">_xlfn.IFS(T2782 &lt; 3, "Unsatisfied", T2782 &lt;= 4, "Neutral", T2782 &gt; 4, "Satisfied" )</f>
        <v>Neutral</v>
      </c>
      <c r="AG2782" t="str" cm="1">
        <f t="array" ref="AG2782">_xlfn.IFS(Q2782 &lt; 3, "Needs Improvement", Q2782 &lt;= 4, "Good", Q2782 &gt; 4, "Excellent" )</f>
        <v>Good</v>
      </c>
      <c r="AH2782" t="str">
        <f t="shared" si="87"/>
        <v>Needs Improvement</v>
      </c>
    </row>
    <row r="2783" spans="1:34" x14ac:dyDescent="0.35">
      <c r="A2783">
        <v>3354</v>
      </c>
      <c r="B2783" s="1">
        <v>44417</v>
      </c>
      <c r="C2783" t="s">
        <v>28</v>
      </c>
      <c r="D2783" t="s">
        <v>81</v>
      </c>
      <c r="E2783" t="s">
        <v>30</v>
      </c>
      <c r="F2783" t="s">
        <v>46</v>
      </c>
      <c r="G2783" t="s">
        <v>45</v>
      </c>
      <c r="H2783" t="s">
        <v>33</v>
      </c>
      <c r="I2783" t="s">
        <v>34</v>
      </c>
      <c r="J2783" t="s">
        <v>70</v>
      </c>
      <c r="K2783" s="1">
        <v>22392</v>
      </c>
      <c r="L2783" t="s">
        <v>36</v>
      </c>
      <c r="M2783" t="s">
        <v>37</v>
      </c>
      <c r="N2783" t="s">
        <v>84</v>
      </c>
      <c r="O2783" t="s">
        <v>61</v>
      </c>
      <c r="P2783" t="s">
        <v>40</v>
      </c>
      <c r="Q2783">
        <v>3</v>
      </c>
      <c r="R2783" s="1">
        <v>44806</v>
      </c>
      <c r="S2783">
        <v>1</v>
      </c>
      <c r="T2783">
        <v>4</v>
      </c>
      <c r="U2783">
        <v>1</v>
      </c>
      <c r="V2783" s="1">
        <v>44884</v>
      </c>
      <c r="W2783" t="s">
        <v>92</v>
      </c>
      <c r="X2783" t="s">
        <v>42</v>
      </c>
      <c r="Y2783" t="s">
        <v>52</v>
      </c>
      <c r="Z2783">
        <v>5</v>
      </c>
      <c r="AA2783">
        <v>503.22</v>
      </c>
      <c r="AB2783">
        <v>60</v>
      </c>
      <c r="AC2783" t="str" cm="1">
        <f t="array" ref="AC2783">_xlfn.IFS(AB2783 &lt;=29, "Young Adult", AB2783 &lt;=44, "Adult", AB2783 &lt;=59, "Middle Age", AB2783 &gt; 59, "Old")</f>
        <v>Old</v>
      </c>
      <c r="AD2783">
        <f t="shared" ca="1" si="86"/>
        <v>4</v>
      </c>
      <c r="AE2783" t="str" cm="1">
        <f t="array" ref="AE2783">_xlfn.IFS(S2783 &lt; 3, "Low", S2783 &lt;= 4, "Medium", S2783 &gt; 4, "High")</f>
        <v>Low</v>
      </c>
      <c r="AF2783" t="str" cm="1">
        <f t="array" ref="AF2783">_xlfn.IFS(T2783 &lt; 3, "Unsatisfied", T2783 &lt;= 4, "Neutral", T2783 &gt; 4, "Satisfied" )</f>
        <v>Neutral</v>
      </c>
      <c r="AG2783" t="str" cm="1">
        <f t="array" ref="AG2783">_xlfn.IFS(Q2783 &lt; 3, "Needs Improvement", Q2783 &lt;= 4, "Good", Q2783 &gt; 4, "Excellent" )</f>
        <v>Good</v>
      </c>
      <c r="AH2783" t="str">
        <f t="shared" si="87"/>
        <v>Needs Improvement</v>
      </c>
    </row>
    <row r="2784" spans="1:34" x14ac:dyDescent="0.35">
      <c r="A2784">
        <v>3355</v>
      </c>
      <c r="B2784" s="1">
        <v>44928</v>
      </c>
      <c r="C2784" t="s">
        <v>28</v>
      </c>
      <c r="D2784" t="s">
        <v>54</v>
      </c>
      <c r="E2784" t="s">
        <v>30</v>
      </c>
      <c r="F2784" t="s">
        <v>31</v>
      </c>
      <c r="G2784" t="s">
        <v>56</v>
      </c>
      <c r="H2784" t="s">
        <v>46</v>
      </c>
      <c r="I2784" t="s">
        <v>34</v>
      </c>
      <c r="J2784" t="s">
        <v>47</v>
      </c>
      <c r="K2784" s="1">
        <v>33292</v>
      </c>
      <c r="L2784" t="s">
        <v>36</v>
      </c>
      <c r="M2784" t="s">
        <v>37</v>
      </c>
      <c r="N2784" t="s">
        <v>38</v>
      </c>
      <c r="O2784" t="s">
        <v>77</v>
      </c>
      <c r="P2784" t="s">
        <v>40</v>
      </c>
      <c r="Q2784">
        <v>5</v>
      </c>
      <c r="R2784" s="1">
        <v>45115</v>
      </c>
      <c r="S2784">
        <v>1</v>
      </c>
      <c r="T2784">
        <v>3</v>
      </c>
      <c r="U2784">
        <v>3</v>
      </c>
      <c r="V2784" s="1">
        <v>45091</v>
      </c>
      <c r="W2784" t="s">
        <v>41</v>
      </c>
      <c r="X2784" t="s">
        <v>42</v>
      </c>
      <c r="Y2784" t="s">
        <v>73</v>
      </c>
      <c r="Z2784">
        <v>4</v>
      </c>
      <c r="AA2784">
        <v>492.21</v>
      </c>
      <c r="AB2784">
        <v>32</v>
      </c>
      <c r="AC2784" t="str" cm="1">
        <f t="array" ref="AC2784">_xlfn.IFS(AB2784 &lt;=29, "Young Adult", AB2784 &lt;=44, "Adult", AB2784 &lt;=59, "Middle Age", AB2784 &gt; 59, "Old")</f>
        <v>Adult</v>
      </c>
      <c r="AD2784">
        <f t="shared" ca="1" si="86"/>
        <v>3</v>
      </c>
      <c r="AE2784" t="str" cm="1">
        <f t="array" ref="AE2784">_xlfn.IFS(S2784 &lt; 3, "Low", S2784 &lt;= 4, "Medium", S2784 &gt; 4, "High")</f>
        <v>Low</v>
      </c>
      <c r="AF2784" t="str" cm="1">
        <f t="array" ref="AF2784">_xlfn.IFS(T2784 &lt; 3, "Unsatisfied", T2784 &lt;= 4, "Neutral", T2784 &gt; 4, "Satisfied" )</f>
        <v>Neutral</v>
      </c>
      <c r="AG2784" t="str" cm="1">
        <f t="array" ref="AG2784">_xlfn.IFS(Q2784 &lt; 3, "Needs Improvement", Q2784 &lt;= 4, "Good", Q2784 &gt; 4, "Excellent" )</f>
        <v>Excellent</v>
      </c>
      <c r="AH2784" t="str">
        <f t="shared" si="87"/>
        <v>Highly Effective</v>
      </c>
    </row>
    <row r="2785" spans="1:34" x14ac:dyDescent="0.35">
      <c r="A2785">
        <v>3356</v>
      </c>
      <c r="B2785" s="1">
        <v>43414</v>
      </c>
      <c r="C2785" t="s">
        <v>28</v>
      </c>
      <c r="D2785" t="s">
        <v>94</v>
      </c>
      <c r="E2785" t="s">
        <v>30</v>
      </c>
      <c r="F2785" t="s">
        <v>55</v>
      </c>
      <c r="G2785" t="s">
        <v>32</v>
      </c>
      <c r="H2785" t="s">
        <v>46</v>
      </c>
      <c r="I2785" t="s">
        <v>34</v>
      </c>
      <c r="J2785" t="s">
        <v>75</v>
      </c>
      <c r="K2785" s="1">
        <v>33464</v>
      </c>
      <c r="L2785" t="s">
        <v>36</v>
      </c>
      <c r="M2785" t="s">
        <v>37</v>
      </c>
      <c r="N2785" t="s">
        <v>84</v>
      </c>
      <c r="O2785" t="s">
        <v>67</v>
      </c>
      <c r="P2785" t="s">
        <v>98</v>
      </c>
      <c r="Q2785">
        <v>3</v>
      </c>
      <c r="R2785" s="1">
        <v>44783</v>
      </c>
      <c r="S2785">
        <v>2</v>
      </c>
      <c r="T2785">
        <v>5</v>
      </c>
      <c r="U2785">
        <v>1</v>
      </c>
      <c r="V2785" s="1">
        <v>44781</v>
      </c>
      <c r="W2785" t="s">
        <v>41</v>
      </c>
      <c r="X2785" t="s">
        <v>51</v>
      </c>
      <c r="Y2785" t="s">
        <v>63</v>
      </c>
      <c r="Z2785">
        <v>5</v>
      </c>
      <c r="AA2785">
        <v>890.94</v>
      </c>
      <c r="AB2785">
        <v>27</v>
      </c>
      <c r="AC2785" t="str" cm="1">
        <f t="array" ref="AC2785">_xlfn.IFS(AB2785 &lt;=29, "Young Adult", AB2785 &lt;=44, "Adult", AB2785 &lt;=59, "Middle Age", AB2785 &gt; 59, "Old")</f>
        <v>Young Adult</v>
      </c>
      <c r="AD2785">
        <f t="shared" ca="1" si="86"/>
        <v>7</v>
      </c>
      <c r="AE2785" t="str" cm="1">
        <f t="array" ref="AE2785">_xlfn.IFS(S2785 &lt; 3, "Low", S2785 &lt;= 4, "Medium", S2785 &gt; 4, "High")</f>
        <v>Low</v>
      </c>
      <c r="AF2785" t="str" cm="1">
        <f t="array" ref="AF2785">_xlfn.IFS(T2785 &lt; 3, "Unsatisfied", T2785 &lt;= 4, "Neutral", T2785 &gt; 4, "Satisfied" )</f>
        <v>Satisfied</v>
      </c>
      <c r="AG2785" t="str" cm="1">
        <f t="array" ref="AG2785">_xlfn.IFS(Q2785 &lt; 3, "Needs Improvement", Q2785 &lt;= 4, "Good", Q2785 &gt; 4, "Excellent" )</f>
        <v>Good</v>
      </c>
      <c r="AH2785" t="str">
        <f t="shared" si="87"/>
        <v>Effective</v>
      </c>
    </row>
    <row r="2786" spans="1:34" x14ac:dyDescent="0.35">
      <c r="A2786">
        <v>3357</v>
      </c>
      <c r="B2786" s="1">
        <v>44803</v>
      </c>
      <c r="C2786" t="s">
        <v>28</v>
      </c>
      <c r="D2786" t="s">
        <v>85</v>
      </c>
      <c r="E2786" t="s">
        <v>30</v>
      </c>
      <c r="F2786" t="s">
        <v>55</v>
      </c>
      <c r="G2786" t="s">
        <v>56</v>
      </c>
      <c r="H2786" t="s">
        <v>33</v>
      </c>
      <c r="I2786" t="s">
        <v>34</v>
      </c>
      <c r="J2786" t="s">
        <v>79</v>
      </c>
      <c r="K2786" s="1">
        <v>15562</v>
      </c>
      <c r="L2786" t="s">
        <v>36</v>
      </c>
      <c r="M2786" t="s">
        <v>48</v>
      </c>
      <c r="N2786" t="s">
        <v>84</v>
      </c>
      <c r="O2786" t="s">
        <v>67</v>
      </c>
      <c r="P2786" t="s">
        <v>78</v>
      </c>
      <c r="Q2786">
        <v>1</v>
      </c>
      <c r="R2786" s="1">
        <v>44902</v>
      </c>
      <c r="S2786">
        <v>3</v>
      </c>
      <c r="T2786">
        <v>3</v>
      </c>
      <c r="U2786">
        <v>1</v>
      </c>
      <c r="V2786" s="1">
        <v>45119</v>
      </c>
      <c r="W2786" t="s">
        <v>68</v>
      </c>
      <c r="X2786" t="s">
        <v>42</v>
      </c>
      <c r="Y2786" t="s">
        <v>43</v>
      </c>
      <c r="Z2786">
        <v>2</v>
      </c>
      <c r="AA2786">
        <v>621.29999999999995</v>
      </c>
      <c r="AB2786">
        <v>80</v>
      </c>
      <c r="AC2786" t="str" cm="1">
        <f t="array" ref="AC2786">_xlfn.IFS(AB2786 &lt;=29, "Young Adult", AB2786 &lt;=44, "Adult", AB2786 &lt;=59, "Middle Age", AB2786 &gt; 59, "Old")</f>
        <v>Old</v>
      </c>
      <c r="AD2786">
        <f t="shared" ca="1" si="86"/>
        <v>3</v>
      </c>
      <c r="AE2786" t="str" cm="1">
        <f t="array" ref="AE2786">_xlfn.IFS(S2786 &lt; 3, "Low", S2786 &lt;= 4, "Medium", S2786 &gt; 4, "High")</f>
        <v>Medium</v>
      </c>
      <c r="AF2786" t="str" cm="1">
        <f t="array" ref="AF2786">_xlfn.IFS(T2786 &lt; 3, "Unsatisfied", T2786 &lt;= 4, "Neutral", T2786 &gt; 4, "Satisfied" )</f>
        <v>Neutral</v>
      </c>
      <c r="AG2786" t="str" cm="1">
        <f t="array" ref="AG2786">_xlfn.IFS(Q2786 &lt; 3, "Needs Improvement", Q2786 &lt;= 4, "Good", Q2786 &gt; 4, "Excellent" )</f>
        <v>Needs Improvement</v>
      </c>
      <c r="AH2786" t="str">
        <f t="shared" si="87"/>
        <v>Needs Improvement</v>
      </c>
    </row>
    <row r="2787" spans="1:34" x14ac:dyDescent="0.35">
      <c r="A2787">
        <v>3359</v>
      </c>
      <c r="B2787" s="1">
        <v>44164</v>
      </c>
      <c r="C2787" t="s">
        <v>28</v>
      </c>
      <c r="D2787" t="s">
        <v>74</v>
      </c>
      <c r="E2787" t="s">
        <v>30</v>
      </c>
      <c r="F2787" t="s">
        <v>55</v>
      </c>
      <c r="G2787" t="s">
        <v>32</v>
      </c>
      <c r="H2787" t="s">
        <v>33</v>
      </c>
      <c r="I2787" t="s">
        <v>34</v>
      </c>
      <c r="J2787" t="s">
        <v>70</v>
      </c>
      <c r="K2787" s="1">
        <v>29259</v>
      </c>
      <c r="L2787" t="s">
        <v>36</v>
      </c>
      <c r="M2787" t="s">
        <v>48</v>
      </c>
      <c r="N2787" t="s">
        <v>49</v>
      </c>
      <c r="O2787" t="s">
        <v>67</v>
      </c>
      <c r="P2787" t="s">
        <v>78</v>
      </c>
      <c r="Q2787">
        <v>3</v>
      </c>
      <c r="R2787" s="1">
        <v>45045</v>
      </c>
      <c r="S2787">
        <v>3</v>
      </c>
      <c r="T2787">
        <v>1</v>
      </c>
      <c r="U2787">
        <v>3</v>
      </c>
      <c r="V2787" s="1">
        <v>45029</v>
      </c>
      <c r="W2787" t="s">
        <v>62</v>
      </c>
      <c r="X2787" t="s">
        <v>51</v>
      </c>
      <c r="Y2787" t="s">
        <v>73</v>
      </c>
      <c r="Z2787">
        <v>5</v>
      </c>
      <c r="AA2787">
        <v>886.07</v>
      </c>
      <c r="AB2787">
        <v>40</v>
      </c>
      <c r="AC2787" t="str" cm="1">
        <f t="array" ref="AC2787">_xlfn.IFS(AB2787 &lt;=29, "Young Adult", AB2787 &lt;=44, "Adult", AB2787 &lt;=59, "Middle Age", AB2787 &gt; 59, "Old")</f>
        <v>Adult</v>
      </c>
      <c r="AD2787">
        <f t="shared" ca="1" si="86"/>
        <v>5</v>
      </c>
      <c r="AE2787" t="str" cm="1">
        <f t="array" ref="AE2787">_xlfn.IFS(S2787 &lt; 3, "Low", S2787 &lt;= 4, "Medium", S2787 &gt; 4, "High")</f>
        <v>Medium</v>
      </c>
      <c r="AF2787" t="str" cm="1">
        <f t="array" ref="AF2787">_xlfn.IFS(T2787 &lt; 3, "Unsatisfied", T2787 &lt;= 4, "Neutral", T2787 &gt; 4, "Satisfied" )</f>
        <v>Unsatisfied</v>
      </c>
      <c r="AG2787" t="str" cm="1">
        <f t="array" ref="AG2787">_xlfn.IFS(Q2787 &lt; 3, "Needs Improvement", Q2787 &lt;= 4, "Good", Q2787 &gt; 4, "Excellent" )</f>
        <v>Good</v>
      </c>
      <c r="AH2787" t="str">
        <f t="shared" si="87"/>
        <v>Needs Improvement</v>
      </c>
    </row>
    <row r="2788" spans="1:34" x14ac:dyDescent="0.35">
      <c r="A2788">
        <v>3360</v>
      </c>
      <c r="B2788" s="1">
        <v>44279</v>
      </c>
      <c r="C2788" t="s">
        <v>28</v>
      </c>
      <c r="D2788" t="s">
        <v>69</v>
      </c>
      <c r="E2788" t="s">
        <v>30</v>
      </c>
      <c r="F2788" t="s">
        <v>46</v>
      </c>
      <c r="G2788" t="s">
        <v>45</v>
      </c>
      <c r="H2788" t="s">
        <v>46</v>
      </c>
      <c r="I2788" t="s">
        <v>34</v>
      </c>
      <c r="J2788" t="s">
        <v>65</v>
      </c>
      <c r="K2788" s="1">
        <v>27169</v>
      </c>
      <c r="L2788" t="s">
        <v>36</v>
      </c>
      <c r="M2788" t="s">
        <v>37</v>
      </c>
      <c r="N2788" t="s">
        <v>84</v>
      </c>
      <c r="O2788" t="s">
        <v>67</v>
      </c>
      <c r="P2788" t="s">
        <v>78</v>
      </c>
      <c r="Q2788">
        <v>2</v>
      </c>
      <c r="R2788" s="1">
        <v>45102</v>
      </c>
      <c r="S2788">
        <v>4</v>
      </c>
      <c r="T2788">
        <v>4</v>
      </c>
      <c r="U2788">
        <v>1</v>
      </c>
      <c r="V2788" s="1">
        <v>44909</v>
      </c>
      <c r="W2788" t="s">
        <v>50</v>
      </c>
      <c r="X2788" t="s">
        <v>51</v>
      </c>
      <c r="Y2788" t="s">
        <v>73</v>
      </c>
      <c r="Z2788">
        <v>3</v>
      </c>
      <c r="AA2788">
        <v>740.89</v>
      </c>
      <c r="AB2788">
        <v>47</v>
      </c>
      <c r="AC2788" t="str" cm="1">
        <f t="array" ref="AC2788">_xlfn.IFS(AB2788 &lt;=29, "Young Adult", AB2788 &lt;=44, "Adult", AB2788 &lt;=59, "Middle Age", AB2788 &gt; 59, "Old")</f>
        <v>Middle Age</v>
      </c>
      <c r="AD2788">
        <f t="shared" ca="1" si="86"/>
        <v>5</v>
      </c>
      <c r="AE2788" t="str" cm="1">
        <f t="array" ref="AE2788">_xlfn.IFS(S2788 &lt; 3, "Low", S2788 &lt;= 4, "Medium", S2788 &gt; 4, "High")</f>
        <v>Medium</v>
      </c>
      <c r="AF2788" t="str" cm="1">
        <f t="array" ref="AF2788">_xlfn.IFS(T2788 &lt; 3, "Unsatisfied", T2788 &lt;= 4, "Neutral", T2788 &gt; 4, "Satisfied" )</f>
        <v>Neutral</v>
      </c>
      <c r="AG2788" t="str" cm="1">
        <f t="array" ref="AG2788">_xlfn.IFS(Q2788 &lt; 3, "Needs Improvement", Q2788 &lt;= 4, "Good", Q2788 &gt; 4, "Excellent" )</f>
        <v>Needs Improvement</v>
      </c>
      <c r="AH2788" t="str">
        <f t="shared" si="87"/>
        <v>Needs Improvement</v>
      </c>
    </row>
    <row r="2789" spans="1:34" x14ac:dyDescent="0.35">
      <c r="A2789">
        <v>3361</v>
      </c>
      <c r="B2789" s="1">
        <v>44194</v>
      </c>
      <c r="C2789" t="s">
        <v>28</v>
      </c>
      <c r="D2789" t="s">
        <v>29</v>
      </c>
      <c r="E2789" t="s">
        <v>108</v>
      </c>
      <c r="F2789" t="s">
        <v>46</v>
      </c>
      <c r="G2789" t="s">
        <v>56</v>
      </c>
      <c r="H2789" t="s">
        <v>33</v>
      </c>
      <c r="I2789" t="s">
        <v>34</v>
      </c>
      <c r="J2789" t="s">
        <v>65</v>
      </c>
      <c r="K2789" s="1">
        <v>15983</v>
      </c>
      <c r="L2789" t="s">
        <v>36</v>
      </c>
      <c r="M2789" t="s">
        <v>37</v>
      </c>
      <c r="N2789" t="s">
        <v>60</v>
      </c>
      <c r="O2789" t="s">
        <v>61</v>
      </c>
      <c r="P2789" t="s">
        <v>78</v>
      </c>
      <c r="Q2789">
        <v>3</v>
      </c>
      <c r="R2789" s="1">
        <v>45008</v>
      </c>
      <c r="S2789">
        <v>1</v>
      </c>
      <c r="T2789">
        <v>3</v>
      </c>
      <c r="U2789">
        <v>3</v>
      </c>
      <c r="V2789" s="1">
        <v>44879</v>
      </c>
      <c r="W2789" t="s">
        <v>92</v>
      </c>
      <c r="X2789" t="s">
        <v>51</v>
      </c>
      <c r="Y2789" t="s">
        <v>73</v>
      </c>
      <c r="Z2789">
        <v>1</v>
      </c>
      <c r="AA2789">
        <v>921.81</v>
      </c>
      <c r="AB2789">
        <v>77</v>
      </c>
      <c r="AC2789" t="str" cm="1">
        <f t="array" ref="AC2789">_xlfn.IFS(AB2789 &lt;=29, "Young Adult", AB2789 &lt;=44, "Adult", AB2789 &lt;=59, "Middle Age", AB2789 &gt; 59, "Old")</f>
        <v>Old</v>
      </c>
      <c r="AD2789">
        <f t="shared" ca="1" si="86"/>
        <v>5</v>
      </c>
      <c r="AE2789" t="str" cm="1">
        <f t="array" ref="AE2789">_xlfn.IFS(S2789 &lt; 3, "Low", S2789 &lt;= 4, "Medium", S2789 &gt; 4, "High")</f>
        <v>Low</v>
      </c>
      <c r="AF2789" t="str" cm="1">
        <f t="array" ref="AF2789">_xlfn.IFS(T2789 &lt; 3, "Unsatisfied", T2789 &lt;= 4, "Neutral", T2789 &gt; 4, "Satisfied" )</f>
        <v>Neutral</v>
      </c>
      <c r="AG2789" t="str" cm="1">
        <f t="array" ref="AG2789">_xlfn.IFS(Q2789 &lt; 3, "Needs Improvement", Q2789 &lt;= 4, "Good", Q2789 &gt; 4, "Excellent" )</f>
        <v>Good</v>
      </c>
      <c r="AH2789" t="str">
        <f t="shared" si="87"/>
        <v>Needs Improvement</v>
      </c>
    </row>
    <row r="2790" spans="1:34" x14ac:dyDescent="0.35">
      <c r="A2790">
        <v>3362</v>
      </c>
      <c r="B2790" s="1">
        <v>44410</v>
      </c>
      <c r="C2790" t="s">
        <v>28</v>
      </c>
      <c r="D2790" t="s">
        <v>44</v>
      </c>
      <c r="E2790" t="s">
        <v>30</v>
      </c>
      <c r="F2790" t="s">
        <v>55</v>
      </c>
      <c r="G2790" t="s">
        <v>32</v>
      </c>
      <c r="H2790" t="s">
        <v>33</v>
      </c>
      <c r="I2790" t="s">
        <v>34</v>
      </c>
      <c r="J2790" t="s">
        <v>70</v>
      </c>
      <c r="K2790" s="1">
        <v>24786</v>
      </c>
      <c r="L2790" t="s">
        <v>36</v>
      </c>
      <c r="M2790" t="s">
        <v>37</v>
      </c>
      <c r="N2790" t="s">
        <v>84</v>
      </c>
      <c r="O2790" t="s">
        <v>39</v>
      </c>
      <c r="P2790" t="s">
        <v>78</v>
      </c>
      <c r="Q2790">
        <v>1</v>
      </c>
      <c r="R2790" s="1">
        <v>45004</v>
      </c>
      <c r="S2790">
        <v>1</v>
      </c>
      <c r="T2790">
        <v>5</v>
      </c>
      <c r="U2790">
        <v>1</v>
      </c>
      <c r="V2790" s="1">
        <v>45138</v>
      </c>
      <c r="W2790" t="s">
        <v>50</v>
      </c>
      <c r="X2790" t="s">
        <v>42</v>
      </c>
      <c r="Y2790" t="s">
        <v>73</v>
      </c>
      <c r="Z2790">
        <v>2</v>
      </c>
      <c r="AA2790">
        <v>348.84</v>
      </c>
      <c r="AB2790">
        <v>54</v>
      </c>
      <c r="AC2790" t="str" cm="1">
        <f t="array" ref="AC2790">_xlfn.IFS(AB2790 &lt;=29, "Young Adult", AB2790 &lt;=44, "Adult", AB2790 &lt;=59, "Middle Age", AB2790 &gt; 59, "Old")</f>
        <v>Middle Age</v>
      </c>
      <c r="AD2790">
        <f t="shared" ca="1" si="86"/>
        <v>4</v>
      </c>
      <c r="AE2790" t="str" cm="1">
        <f t="array" ref="AE2790">_xlfn.IFS(S2790 &lt; 3, "Low", S2790 &lt;= 4, "Medium", S2790 &gt; 4, "High")</f>
        <v>Low</v>
      </c>
      <c r="AF2790" t="str" cm="1">
        <f t="array" ref="AF2790">_xlfn.IFS(T2790 &lt; 3, "Unsatisfied", T2790 &lt;= 4, "Neutral", T2790 &gt; 4, "Satisfied" )</f>
        <v>Satisfied</v>
      </c>
      <c r="AG2790" t="str" cm="1">
        <f t="array" ref="AG2790">_xlfn.IFS(Q2790 &lt; 3, "Needs Improvement", Q2790 &lt;= 4, "Good", Q2790 &gt; 4, "Excellent" )</f>
        <v>Needs Improvement</v>
      </c>
      <c r="AH2790" t="str">
        <f t="shared" si="87"/>
        <v>Needs Improvement</v>
      </c>
    </row>
    <row r="2791" spans="1:34" x14ac:dyDescent="0.35">
      <c r="A2791">
        <v>3363</v>
      </c>
      <c r="B2791" s="1">
        <v>44650</v>
      </c>
      <c r="C2791" t="s">
        <v>28</v>
      </c>
      <c r="D2791" t="s">
        <v>87</v>
      </c>
      <c r="E2791" t="s">
        <v>30</v>
      </c>
      <c r="F2791" t="s">
        <v>46</v>
      </c>
      <c r="G2791" t="s">
        <v>45</v>
      </c>
      <c r="H2791" t="s">
        <v>33</v>
      </c>
      <c r="I2791" t="s">
        <v>34</v>
      </c>
      <c r="J2791" t="s">
        <v>70</v>
      </c>
      <c r="K2791" s="1">
        <v>21027</v>
      </c>
      <c r="L2791" t="s">
        <v>36</v>
      </c>
      <c r="M2791" t="s">
        <v>48</v>
      </c>
      <c r="N2791" t="s">
        <v>72</v>
      </c>
      <c r="O2791" t="s">
        <v>67</v>
      </c>
      <c r="P2791" t="s">
        <v>78</v>
      </c>
      <c r="Q2791">
        <v>5</v>
      </c>
      <c r="R2791" s="1">
        <v>45099</v>
      </c>
      <c r="S2791">
        <v>4</v>
      </c>
      <c r="T2791">
        <v>4</v>
      </c>
      <c r="U2791">
        <v>2</v>
      </c>
      <c r="V2791" s="1">
        <v>45068</v>
      </c>
      <c r="W2791" t="s">
        <v>50</v>
      </c>
      <c r="X2791" t="s">
        <v>51</v>
      </c>
      <c r="Y2791" t="s">
        <v>63</v>
      </c>
      <c r="Z2791">
        <v>2</v>
      </c>
      <c r="AA2791">
        <v>826.15</v>
      </c>
      <c r="AB2791">
        <v>65</v>
      </c>
      <c r="AC2791" t="str" cm="1">
        <f t="array" ref="AC2791">_xlfn.IFS(AB2791 &lt;=29, "Young Adult", AB2791 &lt;=44, "Adult", AB2791 &lt;=59, "Middle Age", AB2791 &gt; 59, "Old")</f>
        <v>Old</v>
      </c>
      <c r="AD2791">
        <f t="shared" ca="1" si="86"/>
        <v>4</v>
      </c>
      <c r="AE2791" t="str" cm="1">
        <f t="array" ref="AE2791">_xlfn.IFS(S2791 &lt; 3, "Low", S2791 &lt;= 4, "Medium", S2791 &gt; 4, "High")</f>
        <v>Medium</v>
      </c>
      <c r="AF2791" t="str" cm="1">
        <f t="array" ref="AF2791">_xlfn.IFS(T2791 &lt; 3, "Unsatisfied", T2791 &lt;= 4, "Neutral", T2791 &gt; 4, "Satisfied" )</f>
        <v>Neutral</v>
      </c>
      <c r="AG2791" t="str" cm="1">
        <f t="array" ref="AG2791">_xlfn.IFS(Q2791 &lt; 3, "Needs Improvement", Q2791 &lt;= 4, "Good", Q2791 &gt; 4, "Excellent" )</f>
        <v>Excellent</v>
      </c>
      <c r="AH2791" t="str">
        <f t="shared" si="87"/>
        <v>Effective</v>
      </c>
    </row>
    <row r="2792" spans="1:34" x14ac:dyDescent="0.35">
      <c r="A2792">
        <v>3364</v>
      </c>
      <c r="B2792" s="1">
        <v>44260</v>
      </c>
      <c r="C2792" t="s">
        <v>106</v>
      </c>
      <c r="D2792" t="s">
        <v>74</v>
      </c>
      <c r="E2792" t="s">
        <v>30</v>
      </c>
      <c r="F2792" t="s">
        <v>46</v>
      </c>
      <c r="G2792" t="s">
        <v>45</v>
      </c>
      <c r="H2792" t="s">
        <v>33</v>
      </c>
      <c r="I2792" t="s">
        <v>34</v>
      </c>
      <c r="J2792" t="s">
        <v>79</v>
      </c>
      <c r="K2792" s="1">
        <v>22072</v>
      </c>
      <c r="L2792" t="s">
        <v>36</v>
      </c>
      <c r="M2792" t="s">
        <v>37</v>
      </c>
      <c r="N2792" t="s">
        <v>49</v>
      </c>
      <c r="O2792" t="s">
        <v>61</v>
      </c>
      <c r="P2792" t="s">
        <v>78</v>
      </c>
      <c r="Q2792">
        <v>3</v>
      </c>
      <c r="R2792" s="1">
        <v>45003</v>
      </c>
      <c r="S2792">
        <v>1</v>
      </c>
      <c r="T2792">
        <v>5</v>
      </c>
      <c r="U2792">
        <v>2</v>
      </c>
      <c r="V2792" s="1">
        <v>44896</v>
      </c>
      <c r="W2792" t="s">
        <v>41</v>
      </c>
      <c r="X2792" t="s">
        <v>42</v>
      </c>
      <c r="Y2792" t="s">
        <v>63</v>
      </c>
      <c r="Z2792">
        <v>1</v>
      </c>
      <c r="AA2792">
        <v>205.35</v>
      </c>
      <c r="AB2792">
        <v>61</v>
      </c>
      <c r="AC2792" t="str" cm="1">
        <f t="array" ref="AC2792">_xlfn.IFS(AB2792 &lt;=29, "Young Adult", AB2792 &lt;=44, "Adult", AB2792 &lt;=59, "Middle Age", AB2792 &gt; 59, "Old")</f>
        <v>Old</v>
      </c>
      <c r="AD2792">
        <f t="shared" ca="1" si="86"/>
        <v>5</v>
      </c>
      <c r="AE2792" t="str" cm="1">
        <f t="array" ref="AE2792">_xlfn.IFS(S2792 &lt; 3, "Low", S2792 &lt;= 4, "Medium", S2792 &gt; 4, "High")</f>
        <v>Low</v>
      </c>
      <c r="AF2792" t="str" cm="1">
        <f t="array" ref="AF2792">_xlfn.IFS(T2792 &lt; 3, "Unsatisfied", T2792 &lt;= 4, "Neutral", T2792 &gt; 4, "Satisfied" )</f>
        <v>Satisfied</v>
      </c>
      <c r="AG2792" t="str" cm="1">
        <f t="array" ref="AG2792">_xlfn.IFS(Q2792 &lt; 3, "Needs Improvement", Q2792 &lt;= 4, "Good", Q2792 &gt; 4, "Excellent" )</f>
        <v>Good</v>
      </c>
      <c r="AH2792" t="str">
        <f t="shared" si="87"/>
        <v>Effective</v>
      </c>
    </row>
    <row r="2793" spans="1:34" x14ac:dyDescent="0.35">
      <c r="A2793">
        <v>3365</v>
      </c>
      <c r="B2793" s="1">
        <v>44167</v>
      </c>
      <c r="C2793" t="s">
        <v>106</v>
      </c>
      <c r="D2793" t="s">
        <v>81</v>
      </c>
      <c r="E2793" t="s">
        <v>30</v>
      </c>
      <c r="F2793" t="s">
        <v>31</v>
      </c>
      <c r="G2793" t="s">
        <v>56</v>
      </c>
      <c r="H2793" t="s">
        <v>33</v>
      </c>
      <c r="I2793" t="s">
        <v>34</v>
      </c>
      <c r="J2793" t="s">
        <v>96</v>
      </c>
      <c r="K2793" s="1">
        <v>17711</v>
      </c>
      <c r="L2793" t="s">
        <v>36</v>
      </c>
      <c r="M2793" t="s">
        <v>48</v>
      </c>
      <c r="N2793" t="s">
        <v>84</v>
      </c>
      <c r="O2793" t="s">
        <v>77</v>
      </c>
      <c r="P2793" t="s">
        <v>40</v>
      </c>
      <c r="Q2793">
        <v>3</v>
      </c>
      <c r="R2793" s="1">
        <v>45132</v>
      </c>
      <c r="S2793">
        <v>1</v>
      </c>
      <c r="T2793">
        <v>1</v>
      </c>
      <c r="U2793">
        <v>4</v>
      </c>
      <c r="V2793" s="1">
        <v>44796</v>
      </c>
      <c r="W2793" t="s">
        <v>92</v>
      </c>
      <c r="X2793" t="s">
        <v>51</v>
      </c>
      <c r="Y2793" t="s">
        <v>52</v>
      </c>
      <c r="Z2793">
        <v>1</v>
      </c>
      <c r="AA2793">
        <v>349.86</v>
      </c>
      <c r="AB2793">
        <v>72</v>
      </c>
      <c r="AC2793" t="str" cm="1">
        <f t="array" ref="AC2793">_xlfn.IFS(AB2793 &lt;=29, "Young Adult", AB2793 &lt;=44, "Adult", AB2793 &lt;=59, "Middle Age", AB2793 &gt; 59, "Old")</f>
        <v>Old</v>
      </c>
      <c r="AD2793">
        <f t="shared" ca="1" si="86"/>
        <v>5</v>
      </c>
      <c r="AE2793" t="str" cm="1">
        <f t="array" ref="AE2793">_xlfn.IFS(S2793 &lt; 3, "Low", S2793 &lt;= 4, "Medium", S2793 &gt; 4, "High")</f>
        <v>Low</v>
      </c>
      <c r="AF2793" t="str" cm="1">
        <f t="array" ref="AF2793">_xlfn.IFS(T2793 &lt; 3, "Unsatisfied", T2793 &lt;= 4, "Neutral", T2793 &gt; 4, "Satisfied" )</f>
        <v>Unsatisfied</v>
      </c>
      <c r="AG2793" t="str" cm="1">
        <f t="array" ref="AG2793">_xlfn.IFS(Q2793 &lt; 3, "Needs Improvement", Q2793 &lt;= 4, "Good", Q2793 &gt; 4, "Excellent" )</f>
        <v>Good</v>
      </c>
      <c r="AH2793" t="str">
        <f t="shared" si="87"/>
        <v>Needs Improvement</v>
      </c>
    </row>
    <row r="2794" spans="1:34" x14ac:dyDescent="0.35">
      <c r="A2794">
        <v>3366</v>
      </c>
      <c r="B2794" s="1">
        <v>43485</v>
      </c>
      <c r="C2794" t="s">
        <v>106</v>
      </c>
      <c r="D2794" t="s">
        <v>54</v>
      </c>
      <c r="E2794" t="s">
        <v>108</v>
      </c>
      <c r="F2794" t="s">
        <v>31</v>
      </c>
      <c r="G2794" t="s">
        <v>32</v>
      </c>
      <c r="H2794" t="s">
        <v>55</v>
      </c>
      <c r="I2794" t="s">
        <v>34</v>
      </c>
      <c r="J2794" t="s">
        <v>65</v>
      </c>
      <c r="K2794" s="1">
        <v>27894</v>
      </c>
      <c r="L2794" t="s">
        <v>36</v>
      </c>
      <c r="M2794" t="s">
        <v>48</v>
      </c>
      <c r="N2794" t="s">
        <v>72</v>
      </c>
      <c r="O2794" t="s">
        <v>39</v>
      </c>
      <c r="P2794" t="s">
        <v>78</v>
      </c>
      <c r="Q2794">
        <v>4</v>
      </c>
      <c r="R2794" s="1">
        <v>44794</v>
      </c>
      <c r="S2794">
        <v>4</v>
      </c>
      <c r="T2794">
        <v>5</v>
      </c>
      <c r="U2794">
        <v>5</v>
      </c>
      <c r="V2794" s="1">
        <v>44824</v>
      </c>
      <c r="W2794" t="s">
        <v>62</v>
      </c>
      <c r="X2794" t="s">
        <v>51</v>
      </c>
      <c r="Y2794" t="s">
        <v>73</v>
      </c>
      <c r="Z2794">
        <v>1</v>
      </c>
      <c r="AA2794">
        <v>546.47</v>
      </c>
      <c r="AB2794">
        <v>43</v>
      </c>
      <c r="AC2794" t="str" cm="1">
        <f t="array" ref="AC2794">_xlfn.IFS(AB2794 &lt;=29, "Young Adult", AB2794 &lt;=44, "Adult", AB2794 &lt;=59, "Middle Age", AB2794 &gt; 59, "Old")</f>
        <v>Adult</v>
      </c>
      <c r="AD2794">
        <f t="shared" ca="1" si="86"/>
        <v>7</v>
      </c>
      <c r="AE2794" t="str" cm="1">
        <f t="array" ref="AE2794">_xlfn.IFS(S2794 &lt; 3, "Low", S2794 &lt;= 4, "Medium", S2794 &gt; 4, "High")</f>
        <v>Medium</v>
      </c>
      <c r="AF2794" t="str" cm="1">
        <f t="array" ref="AF2794">_xlfn.IFS(T2794 &lt; 3, "Unsatisfied", T2794 &lt;= 4, "Neutral", T2794 &gt; 4, "Satisfied" )</f>
        <v>Satisfied</v>
      </c>
      <c r="AG2794" t="str" cm="1">
        <f t="array" ref="AG2794">_xlfn.IFS(Q2794 &lt; 3, "Needs Improvement", Q2794 &lt;= 4, "Good", Q2794 &gt; 4, "Excellent" )</f>
        <v>Good</v>
      </c>
      <c r="AH2794" t="str">
        <f t="shared" si="87"/>
        <v>Needs Improvement</v>
      </c>
    </row>
    <row r="2795" spans="1:34" x14ac:dyDescent="0.35">
      <c r="A2795">
        <v>3367</v>
      </c>
      <c r="B2795" s="1">
        <v>43981</v>
      </c>
      <c r="C2795" t="s">
        <v>106</v>
      </c>
      <c r="D2795" t="s">
        <v>69</v>
      </c>
      <c r="E2795" t="s">
        <v>108</v>
      </c>
      <c r="F2795" t="s">
        <v>55</v>
      </c>
      <c r="G2795" t="s">
        <v>56</v>
      </c>
      <c r="H2795" t="s">
        <v>55</v>
      </c>
      <c r="I2795" t="s">
        <v>34</v>
      </c>
      <c r="J2795" t="s">
        <v>70</v>
      </c>
      <c r="K2795" s="1">
        <v>22935</v>
      </c>
      <c r="L2795" t="s">
        <v>36</v>
      </c>
      <c r="M2795" t="s">
        <v>48</v>
      </c>
      <c r="N2795" t="s">
        <v>60</v>
      </c>
      <c r="O2795" t="s">
        <v>61</v>
      </c>
      <c r="P2795" t="s">
        <v>78</v>
      </c>
      <c r="Q2795">
        <v>2</v>
      </c>
      <c r="R2795" s="1">
        <v>44815</v>
      </c>
      <c r="S2795">
        <v>4</v>
      </c>
      <c r="T2795">
        <v>1</v>
      </c>
      <c r="U2795">
        <v>5</v>
      </c>
      <c r="V2795" s="1">
        <v>45086</v>
      </c>
      <c r="W2795" t="s">
        <v>41</v>
      </c>
      <c r="X2795" t="s">
        <v>42</v>
      </c>
      <c r="Y2795" t="s">
        <v>73</v>
      </c>
      <c r="Z2795">
        <v>2</v>
      </c>
      <c r="AA2795">
        <v>448.21</v>
      </c>
      <c r="AB2795">
        <v>58</v>
      </c>
      <c r="AC2795" t="str" cm="1">
        <f t="array" ref="AC2795">_xlfn.IFS(AB2795 &lt;=29, "Young Adult", AB2795 &lt;=44, "Adult", AB2795 &lt;=59, "Middle Age", AB2795 &gt; 59, "Old")</f>
        <v>Middle Age</v>
      </c>
      <c r="AD2795">
        <f t="shared" ca="1" si="86"/>
        <v>6</v>
      </c>
      <c r="AE2795" t="str" cm="1">
        <f t="array" ref="AE2795">_xlfn.IFS(S2795 &lt; 3, "Low", S2795 &lt;= 4, "Medium", S2795 &gt; 4, "High")</f>
        <v>Medium</v>
      </c>
      <c r="AF2795" t="str" cm="1">
        <f t="array" ref="AF2795">_xlfn.IFS(T2795 &lt; 3, "Unsatisfied", T2795 &lt;= 4, "Neutral", T2795 &gt; 4, "Satisfied" )</f>
        <v>Unsatisfied</v>
      </c>
      <c r="AG2795" t="str" cm="1">
        <f t="array" ref="AG2795">_xlfn.IFS(Q2795 &lt; 3, "Needs Improvement", Q2795 &lt;= 4, "Good", Q2795 &gt; 4, "Excellent" )</f>
        <v>Needs Improvement</v>
      </c>
      <c r="AH2795" t="str">
        <f t="shared" si="87"/>
        <v>Needs Improvement</v>
      </c>
    </row>
    <row r="2796" spans="1:34" x14ac:dyDescent="0.35">
      <c r="A2796">
        <v>3370</v>
      </c>
      <c r="B2796" s="1">
        <v>44732</v>
      </c>
      <c r="C2796" t="s">
        <v>106</v>
      </c>
      <c r="D2796" t="s">
        <v>44</v>
      </c>
      <c r="E2796" t="s">
        <v>30</v>
      </c>
      <c r="F2796" t="s">
        <v>31</v>
      </c>
      <c r="G2796" t="s">
        <v>32</v>
      </c>
      <c r="H2796" t="s">
        <v>33</v>
      </c>
      <c r="I2796" t="s">
        <v>34</v>
      </c>
      <c r="J2796" t="s">
        <v>65</v>
      </c>
      <c r="K2796" s="1">
        <v>21424</v>
      </c>
      <c r="L2796" t="s">
        <v>36</v>
      </c>
      <c r="M2796" t="s">
        <v>37</v>
      </c>
      <c r="N2796" t="s">
        <v>84</v>
      </c>
      <c r="O2796" t="s">
        <v>39</v>
      </c>
      <c r="P2796" t="s">
        <v>78</v>
      </c>
      <c r="Q2796">
        <v>3</v>
      </c>
      <c r="R2796" s="1">
        <v>45137</v>
      </c>
      <c r="S2796">
        <v>3</v>
      </c>
      <c r="T2796">
        <v>5</v>
      </c>
      <c r="U2796">
        <v>3</v>
      </c>
      <c r="V2796" s="1">
        <v>45083</v>
      </c>
      <c r="W2796" t="s">
        <v>50</v>
      </c>
      <c r="X2796" t="s">
        <v>51</v>
      </c>
      <c r="Y2796" t="s">
        <v>63</v>
      </c>
      <c r="Z2796">
        <v>2</v>
      </c>
      <c r="AA2796">
        <v>264.88</v>
      </c>
      <c r="AB2796">
        <v>64</v>
      </c>
      <c r="AC2796" t="str" cm="1">
        <f t="array" ref="AC2796">_xlfn.IFS(AB2796 &lt;=29, "Young Adult", AB2796 &lt;=44, "Adult", AB2796 &lt;=59, "Middle Age", AB2796 &gt; 59, "Old")</f>
        <v>Old</v>
      </c>
      <c r="AD2796">
        <f t="shared" ca="1" si="86"/>
        <v>3</v>
      </c>
      <c r="AE2796" t="str" cm="1">
        <f t="array" ref="AE2796">_xlfn.IFS(S2796 &lt; 3, "Low", S2796 &lt;= 4, "Medium", S2796 &gt; 4, "High")</f>
        <v>Medium</v>
      </c>
      <c r="AF2796" t="str" cm="1">
        <f t="array" ref="AF2796">_xlfn.IFS(T2796 &lt; 3, "Unsatisfied", T2796 &lt;= 4, "Neutral", T2796 &gt; 4, "Satisfied" )</f>
        <v>Satisfied</v>
      </c>
      <c r="AG2796" t="str" cm="1">
        <f t="array" ref="AG2796">_xlfn.IFS(Q2796 &lt; 3, "Needs Improvement", Q2796 &lt;= 4, "Good", Q2796 &gt; 4, "Excellent" )</f>
        <v>Good</v>
      </c>
      <c r="AH2796" t="str">
        <f t="shared" si="87"/>
        <v>Effective</v>
      </c>
    </row>
    <row r="2797" spans="1:34" x14ac:dyDescent="0.35">
      <c r="A2797">
        <v>3371</v>
      </c>
      <c r="B2797" s="1">
        <v>44915</v>
      </c>
      <c r="C2797" t="s">
        <v>106</v>
      </c>
      <c r="D2797" t="s">
        <v>87</v>
      </c>
      <c r="E2797" t="s">
        <v>108</v>
      </c>
      <c r="F2797" t="s">
        <v>55</v>
      </c>
      <c r="G2797" t="s">
        <v>45</v>
      </c>
      <c r="H2797" t="s">
        <v>55</v>
      </c>
      <c r="I2797" t="s">
        <v>34</v>
      </c>
      <c r="J2797" t="s">
        <v>103</v>
      </c>
      <c r="K2797" s="1">
        <v>25894</v>
      </c>
      <c r="L2797" t="s">
        <v>36</v>
      </c>
      <c r="M2797" t="s">
        <v>37</v>
      </c>
      <c r="N2797" t="s">
        <v>49</v>
      </c>
      <c r="O2797" t="s">
        <v>67</v>
      </c>
      <c r="P2797" t="s">
        <v>78</v>
      </c>
      <c r="Q2797">
        <v>3</v>
      </c>
      <c r="R2797" s="1">
        <v>44781</v>
      </c>
      <c r="S2797">
        <v>4</v>
      </c>
      <c r="T2797">
        <v>2</v>
      </c>
      <c r="U2797">
        <v>5</v>
      </c>
      <c r="V2797" s="1">
        <v>44896</v>
      </c>
      <c r="W2797" t="s">
        <v>92</v>
      </c>
      <c r="X2797" t="s">
        <v>42</v>
      </c>
      <c r="Y2797" t="s">
        <v>73</v>
      </c>
      <c r="Z2797">
        <v>2</v>
      </c>
      <c r="AA2797">
        <v>210.15</v>
      </c>
      <c r="AB2797">
        <v>52</v>
      </c>
      <c r="AC2797" t="str" cm="1">
        <f t="array" ref="AC2797">_xlfn.IFS(AB2797 &lt;=29, "Young Adult", AB2797 &lt;=44, "Adult", AB2797 &lt;=59, "Middle Age", AB2797 &gt; 59, "Old")</f>
        <v>Middle Age</v>
      </c>
      <c r="AD2797">
        <f t="shared" ca="1" si="86"/>
        <v>3</v>
      </c>
      <c r="AE2797" t="str" cm="1">
        <f t="array" ref="AE2797">_xlfn.IFS(S2797 &lt; 3, "Low", S2797 &lt;= 4, "Medium", S2797 &gt; 4, "High")</f>
        <v>Medium</v>
      </c>
      <c r="AF2797" t="str" cm="1">
        <f t="array" ref="AF2797">_xlfn.IFS(T2797 &lt; 3, "Unsatisfied", T2797 &lt;= 4, "Neutral", T2797 &gt; 4, "Satisfied" )</f>
        <v>Unsatisfied</v>
      </c>
      <c r="AG2797" t="str" cm="1">
        <f t="array" ref="AG2797">_xlfn.IFS(Q2797 &lt; 3, "Needs Improvement", Q2797 &lt;= 4, "Good", Q2797 &gt; 4, "Excellent" )</f>
        <v>Good</v>
      </c>
      <c r="AH2797" t="str">
        <f t="shared" si="87"/>
        <v>Needs Improvement</v>
      </c>
    </row>
    <row r="2798" spans="1:34" x14ac:dyDescent="0.35">
      <c r="A2798">
        <v>3372</v>
      </c>
      <c r="B2798" s="1">
        <v>44940</v>
      </c>
      <c r="C2798" t="s">
        <v>28</v>
      </c>
      <c r="D2798" t="s">
        <v>64</v>
      </c>
      <c r="E2798" t="s">
        <v>108</v>
      </c>
      <c r="F2798" t="s">
        <v>31</v>
      </c>
      <c r="G2798" t="s">
        <v>32</v>
      </c>
      <c r="H2798" t="s">
        <v>46</v>
      </c>
      <c r="I2798" t="s">
        <v>34</v>
      </c>
      <c r="J2798" t="s">
        <v>96</v>
      </c>
      <c r="K2798" s="1">
        <v>33751</v>
      </c>
      <c r="L2798" t="s">
        <v>36</v>
      </c>
      <c r="M2798" t="s">
        <v>37</v>
      </c>
      <c r="N2798" t="s">
        <v>84</v>
      </c>
      <c r="O2798" t="s">
        <v>77</v>
      </c>
      <c r="P2798" t="s">
        <v>40</v>
      </c>
      <c r="Q2798">
        <v>4</v>
      </c>
      <c r="R2798" s="1">
        <v>45120</v>
      </c>
      <c r="S2798">
        <v>1</v>
      </c>
      <c r="T2798">
        <v>3</v>
      </c>
      <c r="U2798">
        <v>1</v>
      </c>
      <c r="V2798" s="1">
        <v>45051</v>
      </c>
      <c r="W2798" t="s">
        <v>68</v>
      </c>
      <c r="X2798" t="s">
        <v>51</v>
      </c>
      <c r="Y2798" t="s">
        <v>73</v>
      </c>
      <c r="Z2798">
        <v>4</v>
      </c>
      <c r="AA2798">
        <v>627.17999999999995</v>
      </c>
      <c r="AB2798">
        <v>31</v>
      </c>
      <c r="AC2798" t="str" cm="1">
        <f t="array" ref="AC2798">_xlfn.IFS(AB2798 &lt;=29, "Young Adult", AB2798 &lt;=44, "Adult", AB2798 &lt;=59, "Middle Age", AB2798 &gt; 59, "Old")</f>
        <v>Adult</v>
      </c>
      <c r="AD2798">
        <f t="shared" ca="1" si="86"/>
        <v>3</v>
      </c>
      <c r="AE2798" t="str" cm="1">
        <f t="array" ref="AE2798">_xlfn.IFS(S2798 &lt; 3, "Low", S2798 &lt;= 4, "Medium", S2798 &gt; 4, "High")</f>
        <v>Low</v>
      </c>
      <c r="AF2798" t="str" cm="1">
        <f t="array" ref="AF2798">_xlfn.IFS(T2798 &lt; 3, "Unsatisfied", T2798 &lt;= 4, "Neutral", T2798 &gt; 4, "Satisfied" )</f>
        <v>Neutral</v>
      </c>
      <c r="AG2798" t="str" cm="1">
        <f t="array" ref="AG2798">_xlfn.IFS(Q2798 &lt; 3, "Needs Improvement", Q2798 &lt;= 4, "Good", Q2798 &gt; 4, "Excellent" )</f>
        <v>Good</v>
      </c>
      <c r="AH2798" t="str">
        <f t="shared" si="87"/>
        <v>Needs Improvement</v>
      </c>
    </row>
    <row r="2799" spans="1:34" x14ac:dyDescent="0.35">
      <c r="A2799">
        <v>3373</v>
      </c>
      <c r="B2799" s="1">
        <v>43365</v>
      </c>
      <c r="C2799" t="s">
        <v>28</v>
      </c>
      <c r="D2799" t="s">
        <v>94</v>
      </c>
      <c r="E2799" t="s">
        <v>30</v>
      </c>
      <c r="F2799" t="s">
        <v>31</v>
      </c>
      <c r="G2799" t="s">
        <v>45</v>
      </c>
      <c r="H2799" t="s">
        <v>33</v>
      </c>
      <c r="I2799" t="s">
        <v>34</v>
      </c>
      <c r="J2799" t="s">
        <v>47</v>
      </c>
      <c r="K2799" s="1">
        <v>32545</v>
      </c>
      <c r="L2799" t="s">
        <v>36</v>
      </c>
      <c r="M2799" t="s">
        <v>48</v>
      </c>
      <c r="N2799" t="s">
        <v>60</v>
      </c>
      <c r="O2799" t="s">
        <v>67</v>
      </c>
      <c r="P2799" t="s">
        <v>78</v>
      </c>
      <c r="Q2799">
        <v>2</v>
      </c>
      <c r="R2799" s="1">
        <v>45141</v>
      </c>
      <c r="S2799">
        <v>2</v>
      </c>
      <c r="T2799">
        <v>4</v>
      </c>
      <c r="U2799">
        <v>4</v>
      </c>
      <c r="V2799" s="1">
        <v>44924</v>
      </c>
      <c r="W2799" t="s">
        <v>50</v>
      </c>
      <c r="X2799" t="s">
        <v>51</v>
      </c>
      <c r="Y2799" t="s">
        <v>52</v>
      </c>
      <c r="Z2799">
        <v>1</v>
      </c>
      <c r="AA2799">
        <v>575.41999999999996</v>
      </c>
      <c r="AB2799">
        <v>29</v>
      </c>
      <c r="AC2799" t="str" cm="1">
        <f t="array" ref="AC2799">_xlfn.IFS(AB2799 &lt;=29, "Young Adult", AB2799 &lt;=44, "Adult", AB2799 &lt;=59, "Middle Age", AB2799 &gt; 59, "Old")</f>
        <v>Young Adult</v>
      </c>
      <c r="AD2799">
        <f t="shared" ca="1" si="86"/>
        <v>7</v>
      </c>
      <c r="AE2799" t="str" cm="1">
        <f t="array" ref="AE2799">_xlfn.IFS(S2799 &lt; 3, "Low", S2799 &lt;= 4, "Medium", S2799 &gt; 4, "High")</f>
        <v>Low</v>
      </c>
      <c r="AF2799" t="str" cm="1">
        <f t="array" ref="AF2799">_xlfn.IFS(T2799 &lt; 3, "Unsatisfied", T2799 &lt;= 4, "Neutral", T2799 &gt; 4, "Satisfied" )</f>
        <v>Neutral</v>
      </c>
      <c r="AG2799" t="str" cm="1">
        <f t="array" ref="AG2799">_xlfn.IFS(Q2799 &lt; 3, "Needs Improvement", Q2799 &lt;= 4, "Good", Q2799 &gt; 4, "Excellent" )</f>
        <v>Needs Improvement</v>
      </c>
      <c r="AH2799" t="str">
        <f t="shared" si="87"/>
        <v>Needs Improvement</v>
      </c>
    </row>
    <row r="2800" spans="1:34" x14ac:dyDescent="0.35">
      <c r="A2800">
        <v>3374</v>
      </c>
      <c r="B2800" s="1">
        <v>44828</v>
      </c>
      <c r="C2800" t="s">
        <v>28</v>
      </c>
      <c r="D2800" t="s">
        <v>74</v>
      </c>
      <c r="E2800" t="s">
        <v>108</v>
      </c>
      <c r="F2800" t="s">
        <v>46</v>
      </c>
      <c r="G2800" t="s">
        <v>45</v>
      </c>
      <c r="H2800" t="s">
        <v>33</v>
      </c>
      <c r="I2800" t="s">
        <v>34</v>
      </c>
      <c r="J2800" t="s">
        <v>70</v>
      </c>
      <c r="K2800" s="1">
        <v>36498</v>
      </c>
      <c r="L2800" t="s">
        <v>36</v>
      </c>
      <c r="M2800" t="s">
        <v>48</v>
      </c>
      <c r="N2800" t="s">
        <v>49</v>
      </c>
      <c r="O2800" t="s">
        <v>77</v>
      </c>
      <c r="P2800" t="s">
        <v>78</v>
      </c>
      <c r="Q2800">
        <v>4</v>
      </c>
      <c r="R2800" s="1">
        <v>45002</v>
      </c>
      <c r="S2800">
        <v>1</v>
      </c>
      <c r="T2800">
        <v>3</v>
      </c>
      <c r="U2800">
        <v>3</v>
      </c>
      <c r="V2800" s="1">
        <v>44892</v>
      </c>
      <c r="W2800" t="s">
        <v>92</v>
      </c>
      <c r="X2800" t="s">
        <v>42</v>
      </c>
      <c r="Y2800" t="s">
        <v>63</v>
      </c>
      <c r="Z2800">
        <v>4</v>
      </c>
      <c r="AA2800">
        <v>123.64</v>
      </c>
      <c r="AB2800">
        <v>23</v>
      </c>
      <c r="AC2800" t="str" cm="1">
        <f t="array" ref="AC2800">_xlfn.IFS(AB2800 &lt;=29, "Young Adult", AB2800 &lt;=44, "Adult", AB2800 &lt;=59, "Middle Age", AB2800 &gt; 59, "Old")</f>
        <v>Young Adult</v>
      </c>
      <c r="AD2800">
        <f t="shared" ca="1" si="86"/>
        <v>3</v>
      </c>
      <c r="AE2800" t="str" cm="1">
        <f t="array" ref="AE2800">_xlfn.IFS(S2800 &lt; 3, "Low", S2800 &lt;= 4, "Medium", S2800 &gt; 4, "High")</f>
        <v>Low</v>
      </c>
      <c r="AF2800" t="str" cm="1">
        <f t="array" ref="AF2800">_xlfn.IFS(T2800 &lt; 3, "Unsatisfied", T2800 &lt;= 4, "Neutral", T2800 &gt; 4, "Satisfied" )</f>
        <v>Neutral</v>
      </c>
      <c r="AG2800" t="str" cm="1">
        <f t="array" ref="AG2800">_xlfn.IFS(Q2800 &lt; 3, "Needs Improvement", Q2800 &lt;= 4, "Good", Q2800 &gt; 4, "Excellent" )</f>
        <v>Good</v>
      </c>
      <c r="AH2800" t="str">
        <f t="shared" si="87"/>
        <v>Effective</v>
      </c>
    </row>
    <row r="2801" spans="1:34" x14ac:dyDescent="0.35">
      <c r="A2801">
        <v>3375</v>
      </c>
      <c r="B2801" s="1">
        <v>43990</v>
      </c>
      <c r="C2801" t="s">
        <v>28</v>
      </c>
      <c r="D2801" t="s">
        <v>81</v>
      </c>
      <c r="E2801" t="s">
        <v>108</v>
      </c>
      <c r="F2801" t="s">
        <v>55</v>
      </c>
      <c r="G2801" t="s">
        <v>56</v>
      </c>
      <c r="H2801" t="s">
        <v>55</v>
      </c>
      <c r="I2801" t="s">
        <v>34</v>
      </c>
      <c r="J2801" t="s">
        <v>79</v>
      </c>
      <c r="K2801" s="1">
        <v>36423</v>
      </c>
      <c r="L2801" t="s">
        <v>36</v>
      </c>
      <c r="M2801" t="s">
        <v>37</v>
      </c>
      <c r="N2801" t="s">
        <v>72</v>
      </c>
      <c r="O2801" t="s">
        <v>77</v>
      </c>
      <c r="P2801" t="s">
        <v>78</v>
      </c>
      <c r="Q2801">
        <v>3</v>
      </c>
      <c r="R2801" s="1">
        <v>44950</v>
      </c>
      <c r="S2801">
        <v>2</v>
      </c>
      <c r="T2801">
        <v>4</v>
      </c>
      <c r="U2801">
        <v>3</v>
      </c>
      <c r="V2801" s="1">
        <v>45107</v>
      </c>
      <c r="W2801" t="s">
        <v>68</v>
      </c>
      <c r="X2801" t="s">
        <v>42</v>
      </c>
      <c r="Y2801" t="s">
        <v>43</v>
      </c>
      <c r="Z2801">
        <v>1</v>
      </c>
      <c r="AA2801">
        <v>655.61</v>
      </c>
      <c r="AB2801">
        <v>21</v>
      </c>
      <c r="AC2801" t="str" cm="1">
        <f t="array" ref="AC2801">_xlfn.IFS(AB2801 &lt;=29, "Young Adult", AB2801 &lt;=44, "Adult", AB2801 &lt;=59, "Middle Age", AB2801 &gt; 59, "Old")</f>
        <v>Young Adult</v>
      </c>
      <c r="AD2801">
        <f t="shared" ca="1" si="86"/>
        <v>6</v>
      </c>
      <c r="AE2801" t="str" cm="1">
        <f t="array" ref="AE2801">_xlfn.IFS(S2801 &lt; 3, "Low", S2801 &lt;= 4, "Medium", S2801 &gt; 4, "High")</f>
        <v>Low</v>
      </c>
      <c r="AF2801" t="str" cm="1">
        <f t="array" ref="AF2801">_xlfn.IFS(T2801 &lt; 3, "Unsatisfied", T2801 &lt;= 4, "Neutral", T2801 &gt; 4, "Satisfied" )</f>
        <v>Neutral</v>
      </c>
      <c r="AG2801" t="str" cm="1">
        <f t="array" ref="AG2801">_xlfn.IFS(Q2801 &lt; 3, "Needs Improvement", Q2801 &lt;= 4, "Good", Q2801 &gt; 4, "Excellent" )</f>
        <v>Good</v>
      </c>
      <c r="AH2801" t="str">
        <f t="shared" si="87"/>
        <v>Needs Improvement</v>
      </c>
    </row>
    <row r="2802" spans="1:34" x14ac:dyDescent="0.35">
      <c r="A2802">
        <v>3376</v>
      </c>
      <c r="B2802" s="1">
        <v>45113</v>
      </c>
      <c r="C2802" t="s">
        <v>28</v>
      </c>
      <c r="D2802" t="s">
        <v>54</v>
      </c>
      <c r="E2802" t="s">
        <v>30</v>
      </c>
      <c r="F2802" t="s">
        <v>46</v>
      </c>
      <c r="G2802" t="s">
        <v>56</v>
      </c>
      <c r="H2802" t="s">
        <v>33</v>
      </c>
      <c r="I2802" t="s">
        <v>34</v>
      </c>
      <c r="J2802" t="s">
        <v>70</v>
      </c>
      <c r="K2802" s="1">
        <v>31727</v>
      </c>
      <c r="L2802" t="s">
        <v>36</v>
      </c>
      <c r="M2802" t="s">
        <v>37</v>
      </c>
      <c r="N2802" t="s">
        <v>84</v>
      </c>
      <c r="O2802" t="s">
        <v>61</v>
      </c>
      <c r="P2802" t="s">
        <v>78</v>
      </c>
      <c r="Q2802">
        <v>5</v>
      </c>
      <c r="R2802" s="1">
        <v>44792</v>
      </c>
      <c r="S2802">
        <v>4</v>
      </c>
      <c r="T2802">
        <v>1</v>
      </c>
      <c r="U2802">
        <v>2</v>
      </c>
      <c r="V2802" s="1">
        <v>44977</v>
      </c>
      <c r="W2802" t="s">
        <v>62</v>
      </c>
      <c r="X2802" t="s">
        <v>51</v>
      </c>
      <c r="Y2802" t="s">
        <v>52</v>
      </c>
      <c r="Z2802">
        <v>4</v>
      </c>
      <c r="AA2802">
        <v>410.54</v>
      </c>
      <c r="AB2802">
        <v>37</v>
      </c>
      <c r="AC2802" t="str" cm="1">
        <f t="array" ref="AC2802">_xlfn.IFS(AB2802 &lt;=29, "Young Adult", AB2802 &lt;=44, "Adult", AB2802 &lt;=59, "Middle Age", AB2802 &gt; 59, "Old")</f>
        <v>Adult</v>
      </c>
      <c r="AD2802">
        <f t="shared" ca="1" si="86"/>
        <v>2</v>
      </c>
      <c r="AE2802" t="str" cm="1">
        <f t="array" ref="AE2802">_xlfn.IFS(S2802 &lt; 3, "Low", S2802 &lt;= 4, "Medium", S2802 &gt; 4, "High")</f>
        <v>Medium</v>
      </c>
      <c r="AF2802" t="str" cm="1">
        <f t="array" ref="AF2802">_xlfn.IFS(T2802 &lt; 3, "Unsatisfied", T2802 &lt;= 4, "Neutral", T2802 &gt; 4, "Satisfied" )</f>
        <v>Unsatisfied</v>
      </c>
      <c r="AG2802" t="str" cm="1">
        <f t="array" ref="AG2802">_xlfn.IFS(Q2802 &lt; 3, "Needs Improvement", Q2802 &lt;= 4, "Good", Q2802 &gt; 4, "Excellent" )</f>
        <v>Excellent</v>
      </c>
      <c r="AH2802" t="str">
        <f t="shared" si="87"/>
        <v>Needs Improvement</v>
      </c>
    </row>
    <row r="2803" spans="1:34" x14ac:dyDescent="0.35">
      <c r="A2803">
        <v>3377</v>
      </c>
      <c r="B2803" s="1">
        <v>43885</v>
      </c>
      <c r="C2803" t="s">
        <v>28</v>
      </c>
      <c r="D2803" t="s">
        <v>69</v>
      </c>
      <c r="E2803" t="s">
        <v>30</v>
      </c>
      <c r="F2803" t="s">
        <v>46</v>
      </c>
      <c r="G2803" t="s">
        <v>45</v>
      </c>
      <c r="H2803" t="s">
        <v>33</v>
      </c>
      <c r="I2803" t="s">
        <v>34</v>
      </c>
      <c r="J2803" t="s">
        <v>89</v>
      </c>
      <c r="K2803" s="1">
        <v>32757</v>
      </c>
      <c r="L2803" t="s">
        <v>36</v>
      </c>
      <c r="M2803" t="s">
        <v>37</v>
      </c>
      <c r="N2803" t="s">
        <v>84</v>
      </c>
      <c r="O2803" t="s">
        <v>39</v>
      </c>
      <c r="P2803" t="s">
        <v>78</v>
      </c>
      <c r="Q2803">
        <v>4</v>
      </c>
      <c r="R2803" s="1">
        <v>44914</v>
      </c>
      <c r="S2803">
        <v>3</v>
      </c>
      <c r="T2803">
        <v>5</v>
      </c>
      <c r="U2803">
        <v>3</v>
      </c>
      <c r="V2803" s="1">
        <v>44858</v>
      </c>
      <c r="W2803" t="s">
        <v>92</v>
      </c>
      <c r="X2803" t="s">
        <v>42</v>
      </c>
      <c r="Y2803" t="s">
        <v>63</v>
      </c>
      <c r="Z2803">
        <v>2</v>
      </c>
      <c r="AA2803">
        <v>485.17</v>
      </c>
      <c r="AB2803">
        <v>31</v>
      </c>
      <c r="AC2803" t="str" cm="1">
        <f t="array" ref="AC2803">_xlfn.IFS(AB2803 &lt;=29, "Young Adult", AB2803 &lt;=44, "Adult", AB2803 &lt;=59, "Middle Age", AB2803 &gt; 59, "Old")</f>
        <v>Adult</v>
      </c>
      <c r="AD2803">
        <f t="shared" ca="1" si="86"/>
        <v>6</v>
      </c>
      <c r="AE2803" t="str" cm="1">
        <f t="array" ref="AE2803">_xlfn.IFS(S2803 &lt; 3, "Low", S2803 &lt;= 4, "Medium", S2803 &gt; 4, "High")</f>
        <v>Medium</v>
      </c>
      <c r="AF2803" t="str" cm="1">
        <f t="array" ref="AF2803">_xlfn.IFS(T2803 &lt; 3, "Unsatisfied", T2803 &lt;= 4, "Neutral", T2803 &gt; 4, "Satisfied" )</f>
        <v>Satisfied</v>
      </c>
      <c r="AG2803" t="str" cm="1">
        <f t="array" ref="AG2803">_xlfn.IFS(Q2803 &lt; 3, "Needs Improvement", Q2803 &lt;= 4, "Good", Q2803 &gt; 4, "Excellent" )</f>
        <v>Good</v>
      </c>
      <c r="AH2803" t="str">
        <f t="shared" si="87"/>
        <v>Effective</v>
      </c>
    </row>
    <row r="2804" spans="1:34" x14ac:dyDescent="0.35">
      <c r="A2804">
        <v>3378</v>
      </c>
      <c r="B2804" s="1">
        <v>44342</v>
      </c>
      <c r="C2804" t="s">
        <v>28</v>
      </c>
      <c r="D2804" t="s">
        <v>29</v>
      </c>
      <c r="E2804" t="s">
        <v>30</v>
      </c>
      <c r="F2804" t="s">
        <v>31</v>
      </c>
      <c r="G2804" t="s">
        <v>56</v>
      </c>
      <c r="H2804" t="s">
        <v>33</v>
      </c>
      <c r="I2804" t="s">
        <v>34</v>
      </c>
      <c r="J2804" t="s">
        <v>65</v>
      </c>
      <c r="K2804" s="1">
        <v>34216</v>
      </c>
      <c r="L2804" t="s">
        <v>36</v>
      </c>
      <c r="M2804" t="s">
        <v>37</v>
      </c>
      <c r="N2804" t="s">
        <v>38</v>
      </c>
      <c r="O2804" t="s">
        <v>61</v>
      </c>
      <c r="P2804" t="s">
        <v>78</v>
      </c>
      <c r="Q2804">
        <v>3</v>
      </c>
      <c r="R2804" s="1">
        <v>45028</v>
      </c>
      <c r="S2804">
        <v>5</v>
      </c>
      <c r="T2804">
        <v>1</v>
      </c>
      <c r="U2804">
        <v>4</v>
      </c>
      <c r="V2804" s="1">
        <v>45115</v>
      </c>
      <c r="W2804" t="s">
        <v>68</v>
      </c>
      <c r="X2804" t="s">
        <v>51</v>
      </c>
      <c r="Y2804" t="s">
        <v>73</v>
      </c>
      <c r="Z2804">
        <v>1</v>
      </c>
      <c r="AA2804">
        <v>731.18</v>
      </c>
      <c r="AB2804">
        <v>28</v>
      </c>
      <c r="AC2804" t="str" cm="1">
        <f t="array" ref="AC2804">_xlfn.IFS(AB2804 &lt;=29, "Young Adult", AB2804 &lt;=44, "Adult", AB2804 &lt;=59, "Middle Age", AB2804 &gt; 59, "Old")</f>
        <v>Young Adult</v>
      </c>
      <c r="AD2804">
        <f t="shared" ca="1" si="86"/>
        <v>5</v>
      </c>
      <c r="AE2804" t="str" cm="1">
        <f t="array" ref="AE2804">_xlfn.IFS(S2804 &lt; 3, "Low", S2804 &lt;= 4, "Medium", S2804 &gt; 4, "High")</f>
        <v>High</v>
      </c>
      <c r="AF2804" t="str" cm="1">
        <f t="array" ref="AF2804">_xlfn.IFS(T2804 &lt; 3, "Unsatisfied", T2804 &lt;= 4, "Neutral", T2804 &gt; 4, "Satisfied" )</f>
        <v>Unsatisfied</v>
      </c>
      <c r="AG2804" t="str" cm="1">
        <f t="array" ref="AG2804">_xlfn.IFS(Q2804 &lt; 3, "Needs Improvement", Q2804 &lt;= 4, "Good", Q2804 &gt; 4, "Excellent" )</f>
        <v>Good</v>
      </c>
      <c r="AH2804" t="str">
        <f t="shared" si="87"/>
        <v>Needs Improvement</v>
      </c>
    </row>
    <row r="2805" spans="1:34" x14ac:dyDescent="0.35">
      <c r="A2805">
        <v>3380</v>
      </c>
      <c r="B2805" s="1">
        <v>45104</v>
      </c>
      <c r="C2805" t="s">
        <v>28</v>
      </c>
      <c r="D2805" t="s">
        <v>44</v>
      </c>
      <c r="E2805" t="s">
        <v>30</v>
      </c>
      <c r="F2805" t="s">
        <v>55</v>
      </c>
      <c r="G2805" t="s">
        <v>32</v>
      </c>
      <c r="H2805" t="s">
        <v>33</v>
      </c>
      <c r="I2805" t="s">
        <v>34</v>
      </c>
      <c r="J2805" t="s">
        <v>70</v>
      </c>
      <c r="K2805" s="1">
        <v>31035</v>
      </c>
      <c r="L2805" t="s">
        <v>36</v>
      </c>
      <c r="M2805" t="s">
        <v>48</v>
      </c>
      <c r="N2805" t="s">
        <v>72</v>
      </c>
      <c r="O2805" t="s">
        <v>39</v>
      </c>
      <c r="P2805" t="s">
        <v>78</v>
      </c>
      <c r="Q2805">
        <v>1</v>
      </c>
      <c r="R2805" s="1">
        <v>44809</v>
      </c>
      <c r="S2805">
        <v>4</v>
      </c>
      <c r="T2805">
        <v>3</v>
      </c>
      <c r="U2805">
        <v>2</v>
      </c>
      <c r="V2805" s="1">
        <v>44860</v>
      </c>
      <c r="W2805" t="s">
        <v>68</v>
      </c>
      <c r="X2805" t="s">
        <v>42</v>
      </c>
      <c r="Y2805" t="s">
        <v>52</v>
      </c>
      <c r="Z2805">
        <v>1</v>
      </c>
      <c r="AA2805">
        <v>399.81</v>
      </c>
      <c r="AB2805">
        <v>39</v>
      </c>
      <c r="AC2805" t="str" cm="1">
        <f t="array" ref="AC2805">_xlfn.IFS(AB2805 &lt;=29, "Young Adult", AB2805 &lt;=44, "Adult", AB2805 &lt;=59, "Middle Age", AB2805 &gt; 59, "Old")</f>
        <v>Adult</v>
      </c>
      <c r="AD2805">
        <f t="shared" ca="1" si="86"/>
        <v>2</v>
      </c>
      <c r="AE2805" t="str" cm="1">
        <f t="array" ref="AE2805">_xlfn.IFS(S2805 &lt; 3, "Low", S2805 &lt;= 4, "Medium", S2805 &gt; 4, "High")</f>
        <v>Medium</v>
      </c>
      <c r="AF2805" t="str" cm="1">
        <f t="array" ref="AF2805">_xlfn.IFS(T2805 &lt; 3, "Unsatisfied", T2805 &lt;= 4, "Neutral", T2805 &gt; 4, "Satisfied" )</f>
        <v>Neutral</v>
      </c>
      <c r="AG2805" t="str" cm="1">
        <f t="array" ref="AG2805">_xlfn.IFS(Q2805 &lt; 3, "Needs Improvement", Q2805 &lt;= 4, "Good", Q2805 &gt; 4, "Excellent" )</f>
        <v>Needs Improvement</v>
      </c>
      <c r="AH2805" t="str">
        <f t="shared" si="87"/>
        <v>Needs Improvement</v>
      </c>
    </row>
    <row r="2806" spans="1:34" x14ac:dyDescent="0.35">
      <c r="A2806">
        <v>3381</v>
      </c>
      <c r="B2806" s="1">
        <v>44915</v>
      </c>
      <c r="C2806" t="s">
        <v>28</v>
      </c>
      <c r="D2806" t="s">
        <v>87</v>
      </c>
      <c r="E2806" t="s">
        <v>30</v>
      </c>
      <c r="F2806" t="s">
        <v>31</v>
      </c>
      <c r="G2806" t="s">
        <v>32</v>
      </c>
      <c r="H2806" t="s">
        <v>46</v>
      </c>
      <c r="I2806" t="s">
        <v>34</v>
      </c>
      <c r="J2806" t="s">
        <v>70</v>
      </c>
      <c r="K2806" s="1">
        <v>20057</v>
      </c>
      <c r="L2806" t="s">
        <v>36</v>
      </c>
      <c r="M2806" t="s">
        <v>48</v>
      </c>
      <c r="N2806" t="s">
        <v>38</v>
      </c>
      <c r="O2806" t="s">
        <v>61</v>
      </c>
      <c r="P2806" t="s">
        <v>78</v>
      </c>
      <c r="Q2806">
        <v>3</v>
      </c>
      <c r="R2806" s="1">
        <v>44837</v>
      </c>
      <c r="S2806">
        <v>1</v>
      </c>
      <c r="T2806">
        <v>5</v>
      </c>
      <c r="U2806">
        <v>2</v>
      </c>
      <c r="V2806" s="1">
        <v>44803</v>
      </c>
      <c r="W2806" t="s">
        <v>50</v>
      </c>
      <c r="X2806" t="s">
        <v>42</v>
      </c>
      <c r="Y2806" t="s">
        <v>52</v>
      </c>
      <c r="Z2806">
        <v>4</v>
      </c>
      <c r="AA2806">
        <v>604.05999999999995</v>
      </c>
      <c r="AB2806">
        <v>68</v>
      </c>
      <c r="AC2806" t="str" cm="1">
        <f t="array" ref="AC2806">_xlfn.IFS(AB2806 &lt;=29, "Young Adult", AB2806 &lt;=44, "Adult", AB2806 &lt;=59, "Middle Age", AB2806 &gt; 59, "Old")</f>
        <v>Old</v>
      </c>
      <c r="AD2806">
        <f t="shared" ca="1" si="86"/>
        <v>3</v>
      </c>
      <c r="AE2806" t="str" cm="1">
        <f t="array" ref="AE2806">_xlfn.IFS(S2806 &lt; 3, "Low", S2806 &lt;= 4, "Medium", S2806 &gt; 4, "High")</f>
        <v>Low</v>
      </c>
      <c r="AF2806" t="str" cm="1">
        <f t="array" ref="AF2806">_xlfn.IFS(T2806 &lt; 3, "Unsatisfied", T2806 &lt;= 4, "Neutral", T2806 &gt; 4, "Satisfied" )</f>
        <v>Satisfied</v>
      </c>
      <c r="AG2806" t="str" cm="1">
        <f t="array" ref="AG2806">_xlfn.IFS(Q2806 &lt; 3, "Needs Improvement", Q2806 &lt;= 4, "Good", Q2806 &gt; 4, "Excellent" )</f>
        <v>Good</v>
      </c>
      <c r="AH2806" t="str">
        <f t="shared" si="87"/>
        <v>Needs Improvement</v>
      </c>
    </row>
    <row r="2807" spans="1:34" x14ac:dyDescent="0.35">
      <c r="A2807">
        <v>3382</v>
      </c>
      <c r="B2807" s="1">
        <v>43414</v>
      </c>
      <c r="C2807" t="s">
        <v>28</v>
      </c>
      <c r="D2807" t="s">
        <v>64</v>
      </c>
      <c r="E2807" t="s">
        <v>30</v>
      </c>
      <c r="F2807" t="s">
        <v>46</v>
      </c>
      <c r="G2807" t="s">
        <v>32</v>
      </c>
      <c r="H2807" t="s">
        <v>33</v>
      </c>
      <c r="I2807" t="s">
        <v>34</v>
      </c>
      <c r="J2807" t="s">
        <v>70</v>
      </c>
      <c r="K2807" s="1">
        <v>25708</v>
      </c>
      <c r="L2807" t="s">
        <v>36</v>
      </c>
      <c r="M2807" t="s">
        <v>48</v>
      </c>
      <c r="N2807" t="s">
        <v>60</v>
      </c>
      <c r="O2807" t="s">
        <v>77</v>
      </c>
      <c r="P2807" t="s">
        <v>78</v>
      </c>
      <c r="Q2807">
        <v>5</v>
      </c>
      <c r="R2807" s="1">
        <v>44875</v>
      </c>
      <c r="S2807">
        <v>3</v>
      </c>
      <c r="T2807">
        <v>5</v>
      </c>
      <c r="U2807">
        <v>5</v>
      </c>
      <c r="V2807" s="1">
        <v>45030</v>
      </c>
      <c r="W2807" t="s">
        <v>62</v>
      </c>
      <c r="X2807" t="s">
        <v>42</v>
      </c>
      <c r="Y2807" t="s">
        <v>43</v>
      </c>
      <c r="Z2807">
        <v>2</v>
      </c>
      <c r="AA2807">
        <v>815.35</v>
      </c>
      <c r="AB2807">
        <v>48</v>
      </c>
      <c r="AC2807" t="str" cm="1">
        <f t="array" ref="AC2807">_xlfn.IFS(AB2807 &lt;=29, "Young Adult", AB2807 &lt;=44, "Adult", AB2807 &lt;=59, "Middle Age", AB2807 &gt; 59, "Old")</f>
        <v>Middle Age</v>
      </c>
      <c r="AD2807">
        <f t="shared" ca="1" si="86"/>
        <v>7</v>
      </c>
      <c r="AE2807" t="str" cm="1">
        <f t="array" ref="AE2807">_xlfn.IFS(S2807 &lt; 3, "Low", S2807 &lt;= 4, "Medium", S2807 &gt; 4, "High")</f>
        <v>Medium</v>
      </c>
      <c r="AF2807" t="str" cm="1">
        <f t="array" ref="AF2807">_xlfn.IFS(T2807 &lt; 3, "Unsatisfied", T2807 &lt;= 4, "Neutral", T2807 &gt; 4, "Satisfied" )</f>
        <v>Satisfied</v>
      </c>
      <c r="AG2807" t="str" cm="1">
        <f t="array" ref="AG2807">_xlfn.IFS(Q2807 &lt; 3, "Needs Improvement", Q2807 &lt;= 4, "Good", Q2807 &gt; 4, "Excellent" )</f>
        <v>Excellent</v>
      </c>
      <c r="AH2807" t="str">
        <f t="shared" si="87"/>
        <v>Needs Improvement</v>
      </c>
    </row>
    <row r="2808" spans="1:34" x14ac:dyDescent="0.35">
      <c r="A2808">
        <v>3383</v>
      </c>
      <c r="B2808" s="1">
        <v>44056</v>
      </c>
      <c r="C2808" t="s">
        <v>28</v>
      </c>
      <c r="D2808" t="s">
        <v>94</v>
      </c>
      <c r="E2808" t="s">
        <v>108</v>
      </c>
      <c r="F2808" t="s">
        <v>46</v>
      </c>
      <c r="G2808" t="s">
        <v>32</v>
      </c>
      <c r="H2808" t="s">
        <v>46</v>
      </c>
      <c r="I2808" t="s">
        <v>34</v>
      </c>
      <c r="J2808" t="s">
        <v>65</v>
      </c>
      <c r="K2808" s="1">
        <v>31138</v>
      </c>
      <c r="L2808" t="s">
        <v>36</v>
      </c>
      <c r="M2808" t="s">
        <v>37</v>
      </c>
      <c r="N2808" t="s">
        <v>49</v>
      </c>
      <c r="O2808" t="s">
        <v>77</v>
      </c>
      <c r="P2808" t="s">
        <v>78</v>
      </c>
      <c r="Q2808">
        <v>2</v>
      </c>
      <c r="R2808" s="1">
        <v>44877</v>
      </c>
      <c r="S2808">
        <v>3</v>
      </c>
      <c r="T2808">
        <v>2</v>
      </c>
      <c r="U2808">
        <v>3</v>
      </c>
      <c r="V2808" s="1">
        <v>44881</v>
      </c>
      <c r="W2808" t="s">
        <v>41</v>
      </c>
      <c r="X2808" t="s">
        <v>42</v>
      </c>
      <c r="Y2808" t="s">
        <v>43</v>
      </c>
      <c r="Z2808">
        <v>4</v>
      </c>
      <c r="AA2808">
        <v>750.79</v>
      </c>
      <c r="AB2808">
        <v>35</v>
      </c>
      <c r="AC2808" t="str" cm="1">
        <f t="array" ref="AC2808">_xlfn.IFS(AB2808 &lt;=29, "Young Adult", AB2808 &lt;=44, "Adult", AB2808 &lt;=59, "Middle Age", AB2808 &gt; 59, "Old")</f>
        <v>Adult</v>
      </c>
      <c r="AD2808">
        <f t="shared" ca="1" si="86"/>
        <v>5</v>
      </c>
      <c r="AE2808" t="str" cm="1">
        <f t="array" ref="AE2808">_xlfn.IFS(S2808 &lt; 3, "Low", S2808 &lt;= 4, "Medium", S2808 &gt; 4, "High")</f>
        <v>Medium</v>
      </c>
      <c r="AF2808" t="str" cm="1">
        <f t="array" ref="AF2808">_xlfn.IFS(T2808 &lt; 3, "Unsatisfied", T2808 &lt;= 4, "Neutral", T2808 &gt; 4, "Satisfied" )</f>
        <v>Unsatisfied</v>
      </c>
      <c r="AG2808" t="str" cm="1">
        <f t="array" ref="AG2808">_xlfn.IFS(Q2808 &lt; 3, "Needs Improvement", Q2808 &lt;= 4, "Good", Q2808 &gt; 4, "Excellent" )</f>
        <v>Needs Improvement</v>
      </c>
      <c r="AH2808" t="str">
        <f t="shared" si="87"/>
        <v>Needs Improvement</v>
      </c>
    </row>
    <row r="2809" spans="1:34" x14ac:dyDescent="0.35">
      <c r="A2809">
        <v>3384</v>
      </c>
      <c r="B2809" s="1">
        <v>43531</v>
      </c>
      <c r="C2809" t="s">
        <v>28</v>
      </c>
      <c r="D2809" t="s">
        <v>74</v>
      </c>
      <c r="E2809" t="s">
        <v>30</v>
      </c>
      <c r="F2809" t="s">
        <v>55</v>
      </c>
      <c r="G2809" t="s">
        <v>32</v>
      </c>
      <c r="H2809" t="s">
        <v>55</v>
      </c>
      <c r="I2809" t="s">
        <v>34</v>
      </c>
      <c r="J2809" t="s">
        <v>70</v>
      </c>
      <c r="K2809" s="1">
        <v>33437</v>
      </c>
      <c r="L2809" t="s">
        <v>36</v>
      </c>
      <c r="M2809" t="s">
        <v>37</v>
      </c>
      <c r="N2809" t="s">
        <v>49</v>
      </c>
      <c r="O2809" t="s">
        <v>67</v>
      </c>
      <c r="P2809" t="s">
        <v>40</v>
      </c>
      <c r="Q2809">
        <v>3</v>
      </c>
      <c r="R2809" s="1">
        <v>45104</v>
      </c>
      <c r="S2809">
        <v>2</v>
      </c>
      <c r="T2809">
        <v>1</v>
      </c>
      <c r="U2809">
        <v>2</v>
      </c>
      <c r="V2809" s="1">
        <v>44884</v>
      </c>
      <c r="W2809" t="s">
        <v>41</v>
      </c>
      <c r="X2809" t="s">
        <v>42</v>
      </c>
      <c r="Y2809" t="s">
        <v>73</v>
      </c>
      <c r="Z2809">
        <v>1</v>
      </c>
      <c r="AA2809">
        <v>981.44</v>
      </c>
      <c r="AB2809">
        <v>28</v>
      </c>
      <c r="AC2809" t="str" cm="1">
        <f t="array" ref="AC2809">_xlfn.IFS(AB2809 &lt;=29, "Young Adult", AB2809 &lt;=44, "Adult", AB2809 &lt;=59, "Middle Age", AB2809 &gt; 59, "Old")</f>
        <v>Young Adult</v>
      </c>
      <c r="AD2809">
        <f t="shared" ca="1" si="86"/>
        <v>7</v>
      </c>
      <c r="AE2809" t="str" cm="1">
        <f t="array" ref="AE2809">_xlfn.IFS(S2809 &lt; 3, "Low", S2809 &lt;= 4, "Medium", S2809 &gt; 4, "High")</f>
        <v>Low</v>
      </c>
      <c r="AF2809" t="str" cm="1">
        <f t="array" ref="AF2809">_xlfn.IFS(T2809 &lt; 3, "Unsatisfied", T2809 &lt;= 4, "Neutral", T2809 &gt; 4, "Satisfied" )</f>
        <v>Unsatisfied</v>
      </c>
      <c r="AG2809" t="str" cm="1">
        <f t="array" ref="AG2809">_xlfn.IFS(Q2809 &lt; 3, "Needs Improvement", Q2809 &lt;= 4, "Good", Q2809 &gt; 4, "Excellent" )</f>
        <v>Good</v>
      </c>
      <c r="AH2809" t="str">
        <f t="shared" si="87"/>
        <v>Needs Improvement</v>
      </c>
    </row>
    <row r="2810" spans="1:34" x14ac:dyDescent="0.35">
      <c r="A2810">
        <v>3385</v>
      </c>
      <c r="B2810" s="1">
        <v>44633</v>
      </c>
      <c r="C2810" t="s">
        <v>28</v>
      </c>
      <c r="D2810" t="s">
        <v>81</v>
      </c>
      <c r="E2810" t="s">
        <v>30</v>
      </c>
      <c r="F2810" t="s">
        <v>46</v>
      </c>
      <c r="G2810" t="s">
        <v>45</v>
      </c>
      <c r="H2810" t="s">
        <v>55</v>
      </c>
      <c r="I2810" t="s">
        <v>34</v>
      </c>
      <c r="J2810" t="s">
        <v>65</v>
      </c>
      <c r="K2810" s="1">
        <v>28681</v>
      </c>
      <c r="L2810" t="s">
        <v>36</v>
      </c>
      <c r="M2810" t="s">
        <v>37</v>
      </c>
      <c r="N2810" t="s">
        <v>60</v>
      </c>
      <c r="O2810" t="s">
        <v>77</v>
      </c>
      <c r="P2810" t="s">
        <v>40</v>
      </c>
      <c r="Q2810">
        <v>3</v>
      </c>
      <c r="R2810" s="1">
        <v>44916</v>
      </c>
      <c r="S2810">
        <v>2</v>
      </c>
      <c r="T2810">
        <v>1</v>
      </c>
      <c r="U2810">
        <v>4</v>
      </c>
      <c r="V2810" s="1">
        <v>44967</v>
      </c>
      <c r="W2810" t="s">
        <v>68</v>
      </c>
      <c r="X2810" t="s">
        <v>51</v>
      </c>
      <c r="Y2810" t="s">
        <v>43</v>
      </c>
      <c r="Z2810">
        <v>5</v>
      </c>
      <c r="AA2810">
        <v>553.4</v>
      </c>
      <c r="AB2810">
        <v>44</v>
      </c>
      <c r="AC2810" t="str" cm="1">
        <f t="array" ref="AC2810">_xlfn.IFS(AB2810 &lt;=29, "Young Adult", AB2810 &lt;=44, "Adult", AB2810 &lt;=59, "Middle Age", AB2810 &gt; 59, "Old")</f>
        <v>Adult</v>
      </c>
      <c r="AD2810">
        <f t="shared" ca="1" si="86"/>
        <v>4</v>
      </c>
      <c r="AE2810" t="str" cm="1">
        <f t="array" ref="AE2810">_xlfn.IFS(S2810 &lt; 3, "Low", S2810 &lt;= 4, "Medium", S2810 &gt; 4, "High")</f>
        <v>Low</v>
      </c>
      <c r="AF2810" t="str" cm="1">
        <f t="array" ref="AF2810">_xlfn.IFS(T2810 &lt; 3, "Unsatisfied", T2810 &lt;= 4, "Neutral", T2810 &gt; 4, "Satisfied" )</f>
        <v>Unsatisfied</v>
      </c>
      <c r="AG2810" t="str" cm="1">
        <f t="array" ref="AG2810">_xlfn.IFS(Q2810 &lt; 3, "Needs Improvement", Q2810 &lt;= 4, "Good", Q2810 &gt; 4, "Excellent" )</f>
        <v>Good</v>
      </c>
      <c r="AH2810" t="str">
        <f t="shared" si="87"/>
        <v>Needs Improvement</v>
      </c>
    </row>
    <row r="2811" spans="1:34" x14ac:dyDescent="0.35">
      <c r="A2811">
        <v>3386</v>
      </c>
      <c r="B2811" s="1">
        <v>43794</v>
      </c>
      <c r="C2811" t="s">
        <v>106</v>
      </c>
      <c r="D2811" t="s">
        <v>74</v>
      </c>
      <c r="E2811" t="s">
        <v>30</v>
      </c>
      <c r="F2811" t="s">
        <v>31</v>
      </c>
      <c r="G2811" t="s">
        <v>32</v>
      </c>
      <c r="H2811" t="s">
        <v>33</v>
      </c>
      <c r="I2811" t="s">
        <v>34</v>
      </c>
      <c r="J2811" t="s">
        <v>65</v>
      </c>
      <c r="K2811" s="1">
        <v>34748</v>
      </c>
      <c r="L2811" t="s">
        <v>36</v>
      </c>
      <c r="M2811" t="s">
        <v>37</v>
      </c>
      <c r="N2811" t="s">
        <v>49</v>
      </c>
      <c r="O2811" t="s">
        <v>39</v>
      </c>
      <c r="P2811" t="s">
        <v>40</v>
      </c>
      <c r="Q2811">
        <v>2</v>
      </c>
      <c r="R2811" s="1">
        <v>44927</v>
      </c>
      <c r="S2811">
        <v>2</v>
      </c>
      <c r="T2811">
        <v>1</v>
      </c>
      <c r="U2811">
        <v>5</v>
      </c>
      <c r="V2811" s="1">
        <v>44799</v>
      </c>
      <c r="W2811" t="s">
        <v>41</v>
      </c>
      <c r="X2811" t="s">
        <v>51</v>
      </c>
      <c r="Y2811" t="s">
        <v>52</v>
      </c>
      <c r="Z2811">
        <v>1</v>
      </c>
      <c r="AA2811">
        <v>348.3</v>
      </c>
      <c r="AB2811">
        <v>24</v>
      </c>
      <c r="AC2811" t="str" cm="1">
        <f t="array" ref="AC2811">_xlfn.IFS(AB2811 &lt;=29, "Young Adult", AB2811 &lt;=44, "Adult", AB2811 &lt;=59, "Middle Age", AB2811 &gt; 59, "Old")</f>
        <v>Young Adult</v>
      </c>
      <c r="AD2811">
        <f t="shared" ca="1" si="86"/>
        <v>6</v>
      </c>
      <c r="AE2811" t="str" cm="1">
        <f t="array" ref="AE2811">_xlfn.IFS(S2811 &lt; 3, "Low", S2811 &lt;= 4, "Medium", S2811 &gt; 4, "High")</f>
        <v>Low</v>
      </c>
      <c r="AF2811" t="str" cm="1">
        <f t="array" ref="AF2811">_xlfn.IFS(T2811 &lt; 3, "Unsatisfied", T2811 &lt;= 4, "Neutral", T2811 &gt; 4, "Satisfied" )</f>
        <v>Unsatisfied</v>
      </c>
      <c r="AG2811" t="str" cm="1">
        <f t="array" ref="AG2811">_xlfn.IFS(Q2811 &lt; 3, "Needs Improvement", Q2811 &lt;= 4, "Good", Q2811 &gt; 4, "Excellent" )</f>
        <v>Needs Improvement</v>
      </c>
      <c r="AH2811" t="str">
        <f t="shared" si="87"/>
        <v>Needs Improvement</v>
      </c>
    </row>
    <row r="2812" spans="1:34" x14ac:dyDescent="0.35">
      <c r="A2812">
        <v>3387</v>
      </c>
      <c r="B2812" s="1">
        <v>43530</v>
      </c>
      <c r="C2812" t="s">
        <v>106</v>
      </c>
      <c r="D2812" t="s">
        <v>81</v>
      </c>
      <c r="E2812" t="s">
        <v>30</v>
      </c>
      <c r="F2812" t="s">
        <v>55</v>
      </c>
      <c r="G2812" t="s">
        <v>32</v>
      </c>
      <c r="H2812" t="s">
        <v>55</v>
      </c>
      <c r="I2812" t="s">
        <v>34</v>
      </c>
      <c r="J2812" t="s">
        <v>58</v>
      </c>
      <c r="K2812" s="1">
        <v>23942</v>
      </c>
      <c r="L2812" t="s">
        <v>36</v>
      </c>
      <c r="M2812" t="s">
        <v>48</v>
      </c>
      <c r="N2812" t="s">
        <v>60</v>
      </c>
      <c r="O2812" t="s">
        <v>39</v>
      </c>
      <c r="P2812" t="s">
        <v>40</v>
      </c>
      <c r="Q2812">
        <v>3</v>
      </c>
      <c r="R2812" s="1">
        <v>45035</v>
      </c>
      <c r="S2812">
        <v>1</v>
      </c>
      <c r="T2812">
        <v>3</v>
      </c>
      <c r="U2812">
        <v>4</v>
      </c>
      <c r="V2812" s="1">
        <v>44850</v>
      </c>
      <c r="W2812" t="s">
        <v>68</v>
      </c>
      <c r="X2812" t="s">
        <v>42</v>
      </c>
      <c r="Y2812" t="s">
        <v>63</v>
      </c>
      <c r="Z2812">
        <v>3</v>
      </c>
      <c r="AA2812">
        <v>912.09</v>
      </c>
      <c r="AB2812">
        <v>54</v>
      </c>
      <c r="AC2812" t="str" cm="1">
        <f t="array" ref="AC2812">_xlfn.IFS(AB2812 &lt;=29, "Young Adult", AB2812 &lt;=44, "Adult", AB2812 &lt;=59, "Middle Age", AB2812 &gt; 59, "Old")</f>
        <v>Middle Age</v>
      </c>
      <c r="AD2812">
        <f t="shared" ca="1" si="86"/>
        <v>7</v>
      </c>
      <c r="AE2812" t="str" cm="1">
        <f t="array" ref="AE2812">_xlfn.IFS(S2812 &lt; 3, "Low", S2812 &lt;= 4, "Medium", S2812 &gt; 4, "High")</f>
        <v>Low</v>
      </c>
      <c r="AF2812" t="str" cm="1">
        <f t="array" ref="AF2812">_xlfn.IFS(T2812 &lt; 3, "Unsatisfied", T2812 &lt;= 4, "Neutral", T2812 &gt; 4, "Satisfied" )</f>
        <v>Neutral</v>
      </c>
      <c r="AG2812" t="str" cm="1">
        <f t="array" ref="AG2812">_xlfn.IFS(Q2812 &lt; 3, "Needs Improvement", Q2812 &lt;= 4, "Good", Q2812 &gt; 4, "Excellent" )</f>
        <v>Good</v>
      </c>
      <c r="AH2812" t="str">
        <f t="shared" si="87"/>
        <v>Effective</v>
      </c>
    </row>
    <row r="2813" spans="1:34" x14ac:dyDescent="0.35">
      <c r="A2813">
        <v>3388</v>
      </c>
      <c r="B2813" s="1">
        <v>43574</v>
      </c>
      <c r="C2813" t="s">
        <v>106</v>
      </c>
      <c r="D2813" t="s">
        <v>54</v>
      </c>
      <c r="E2813" t="s">
        <v>30</v>
      </c>
      <c r="F2813" t="s">
        <v>46</v>
      </c>
      <c r="G2813" t="s">
        <v>45</v>
      </c>
      <c r="H2813" t="s">
        <v>33</v>
      </c>
      <c r="I2813" t="s">
        <v>34</v>
      </c>
      <c r="J2813" t="s">
        <v>97</v>
      </c>
      <c r="K2813" s="1">
        <v>33133</v>
      </c>
      <c r="L2813" t="s">
        <v>36</v>
      </c>
      <c r="M2813" t="s">
        <v>48</v>
      </c>
      <c r="N2813" t="s">
        <v>72</v>
      </c>
      <c r="O2813" t="s">
        <v>77</v>
      </c>
      <c r="P2813" t="s">
        <v>40</v>
      </c>
      <c r="Q2813">
        <v>1</v>
      </c>
      <c r="R2813" s="1">
        <v>44843</v>
      </c>
      <c r="S2813">
        <v>3</v>
      </c>
      <c r="T2813">
        <v>1</v>
      </c>
      <c r="U2813">
        <v>3</v>
      </c>
      <c r="V2813" s="1">
        <v>44868</v>
      </c>
      <c r="W2813" t="s">
        <v>41</v>
      </c>
      <c r="X2813" t="s">
        <v>51</v>
      </c>
      <c r="Y2813" t="s">
        <v>43</v>
      </c>
      <c r="Z2813">
        <v>2</v>
      </c>
      <c r="AA2813">
        <v>278.04000000000002</v>
      </c>
      <c r="AB2813">
        <v>29</v>
      </c>
      <c r="AC2813" t="str" cm="1">
        <f t="array" ref="AC2813">_xlfn.IFS(AB2813 &lt;=29, "Young Adult", AB2813 &lt;=44, "Adult", AB2813 &lt;=59, "Middle Age", AB2813 &gt; 59, "Old")</f>
        <v>Young Adult</v>
      </c>
      <c r="AD2813">
        <f t="shared" ca="1" si="86"/>
        <v>7</v>
      </c>
      <c r="AE2813" t="str" cm="1">
        <f t="array" ref="AE2813">_xlfn.IFS(S2813 &lt; 3, "Low", S2813 &lt;= 4, "Medium", S2813 &gt; 4, "High")</f>
        <v>Medium</v>
      </c>
      <c r="AF2813" t="str" cm="1">
        <f t="array" ref="AF2813">_xlfn.IFS(T2813 &lt; 3, "Unsatisfied", T2813 &lt;= 4, "Neutral", T2813 &gt; 4, "Satisfied" )</f>
        <v>Unsatisfied</v>
      </c>
      <c r="AG2813" t="str" cm="1">
        <f t="array" ref="AG2813">_xlfn.IFS(Q2813 &lt; 3, "Needs Improvement", Q2813 &lt;= 4, "Good", Q2813 &gt; 4, "Excellent" )</f>
        <v>Needs Improvement</v>
      </c>
      <c r="AH2813" t="str">
        <f t="shared" si="87"/>
        <v>Needs Improvement</v>
      </c>
    </row>
    <row r="2814" spans="1:34" x14ac:dyDescent="0.35">
      <c r="A2814">
        <v>3389</v>
      </c>
      <c r="B2814" s="1">
        <v>44055</v>
      </c>
      <c r="C2814" t="s">
        <v>106</v>
      </c>
      <c r="D2814" t="s">
        <v>69</v>
      </c>
      <c r="E2814" t="s">
        <v>30</v>
      </c>
      <c r="F2814" t="s">
        <v>55</v>
      </c>
      <c r="G2814" t="s">
        <v>32</v>
      </c>
      <c r="H2814" t="s">
        <v>33</v>
      </c>
      <c r="I2814" t="s">
        <v>34</v>
      </c>
      <c r="J2814" t="s">
        <v>70</v>
      </c>
      <c r="K2814" s="1">
        <v>15882</v>
      </c>
      <c r="L2814" t="s">
        <v>36</v>
      </c>
      <c r="M2814" t="s">
        <v>48</v>
      </c>
      <c r="N2814" t="s">
        <v>84</v>
      </c>
      <c r="O2814" t="s">
        <v>67</v>
      </c>
      <c r="P2814" t="s">
        <v>40</v>
      </c>
      <c r="Q2814">
        <v>1</v>
      </c>
      <c r="R2814" s="1">
        <v>44968</v>
      </c>
      <c r="S2814">
        <v>2</v>
      </c>
      <c r="T2814">
        <v>3</v>
      </c>
      <c r="U2814">
        <v>1</v>
      </c>
      <c r="V2814" s="1">
        <v>44852</v>
      </c>
      <c r="W2814" t="s">
        <v>62</v>
      </c>
      <c r="X2814" t="s">
        <v>51</v>
      </c>
      <c r="Y2814" t="s">
        <v>63</v>
      </c>
      <c r="Z2814">
        <v>5</v>
      </c>
      <c r="AA2814">
        <v>812.22</v>
      </c>
      <c r="AB2814">
        <v>77</v>
      </c>
      <c r="AC2814" t="str" cm="1">
        <f t="array" ref="AC2814">_xlfn.IFS(AB2814 &lt;=29, "Young Adult", AB2814 &lt;=44, "Adult", AB2814 &lt;=59, "Middle Age", AB2814 &gt; 59, "Old")</f>
        <v>Old</v>
      </c>
      <c r="AD2814">
        <f t="shared" ca="1" si="86"/>
        <v>5</v>
      </c>
      <c r="AE2814" t="str" cm="1">
        <f t="array" ref="AE2814">_xlfn.IFS(S2814 &lt; 3, "Low", S2814 &lt;= 4, "Medium", S2814 &gt; 4, "High")</f>
        <v>Low</v>
      </c>
      <c r="AF2814" t="str" cm="1">
        <f t="array" ref="AF2814">_xlfn.IFS(T2814 &lt; 3, "Unsatisfied", T2814 &lt;= 4, "Neutral", T2814 &gt; 4, "Satisfied" )</f>
        <v>Neutral</v>
      </c>
      <c r="AG2814" t="str" cm="1">
        <f t="array" ref="AG2814">_xlfn.IFS(Q2814 &lt; 3, "Needs Improvement", Q2814 &lt;= 4, "Good", Q2814 &gt; 4, "Excellent" )</f>
        <v>Needs Improvement</v>
      </c>
      <c r="AH2814" t="str">
        <f t="shared" si="87"/>
        <v>Needs Improvement</v>
      </c>
    </row>
    <row r="2815" spans="1:34" x14ac:dyDescent="0.35">
      <c r="A2815">
        <v>3391</v>
      </c>
      <c r="B2815" s="1">
        <v>43843</v>
      </c>
      <c r="C2815" t="s">
        <v>106</v>
      </c>
      <c r="D2815" t="s">
        <v>85</v>
      </c>
      <c r="E2815" t="s">
        <v>30</v>
      </c>
      <c r="F2815" t="s">
        <v>46</v>
      </c>
      <c r="G2815" t="s">
        <v>32</v>
      </c>
      <c r="H2815" t="s">
        <v>55</v>
      </c>
      <c r="I2815" t="s">
        <v>34</v>
      </c>
      <c r="J2815" t="s">
        <v>58</v>
      </c>
      <c r="K2815" s="1">
        <v>33546</v>
      </c>
      <c r="L2815" t="s">
        <v>36</v>
      </c>
      <c r="M2815" t="s">
        <v>37</v>
      </c>
      <c r="N2815" t="s">
        <v>72</v>
      </c>
      <c r="O2815" t="s">
        <v>77</v>
      </c>
      <c r="P2815" t="s">
        <v>40</v>
      </c>
      <c r="Q2815">
        <v>3</v>
      </c>
      <c r="R2815" s="1">
        <v>45112</v>
      </c>
      <c r="S2815">
        <v>4</v>
      </c>
      <c r="T2815">
        <v>3</v>
      </c>
      <c r="U2815">
        <v>1</v>
      </c>
      <c r="V2815" s="1">
        <v>45017</v>
      </c>
      <c r="W2815" t="s">
        <v>92</v>
      </c>
      <c r="X2815" t="s">
        <v>42</v>
      </c>
      <c r="Y2815" t="s">
        <v>52</v>
      </c>
      <c r="Z2815">
        <v>2</v>
      </c>
      <c r="AA2815">
        <v>374.13</v>
      </c>
      <c r="AB2815">
        <v>29</v>
      </c>
      <c r="AC2815" t="str" cm="1">
        <f t="array" ref="AC2815">_xlfn.IFS(AB2815 &lt;=29, "Young Adult", AB2815 &lt;=44, "Adult", AB2815 &lt;=59, "Middle Age", AB2815 &gt; 59, "Old")</f>
        <v>Young Adult</v>
      </c>
      <c r="AD2815">
        <f t="shared" ca="1" si="86"/>
        <v>6</v>
      </c>
      <c r="AE2815" t="str" cm="1">
        <f t="array" ref="AE2815">_xlfn.IFS(S2815 &lt; 3, "Low", S2815 &lt;= 4, "Medium", S2815 &gt; 4, "High")</f>
        <v>Medium</v>
      </c>
      <c r="AF2815" t="str" cm="1">
        <f t="array" ref="AF2815">_xlfn.IFS(T2815 &lt; 3, "Unsatisfied", T2815 &lt;= 4, "Neutral", T2815 &gt; 4, "Satisfied" )</f>
        <v>Neutral</v>
      </c>
      <c r="AG2815" t="str" cm="1">
        <f t="array" ref="AG2815">_xlfn.IFS(Q2815 &lt; 3, "Needs Improvement", Q2815 &lt;= 4, "Good", Q2815 &gt; 4, "Excellent" )</f>
        <v>Good</v>
      </c>
      <c r="AH2815" t="str">
        <f t="shared" si="87"/>
        <v>Needs Improvement</v>
      </c>
    </row>
    <row r="2816" spans="1:34" x14ac:dyDescent="0.35">
      <c r="A2816">
        <v>3392</v>
      </c>
      <c r="B2816" s="1">
        <v>43787</v>
      </c>
      <c r="C2816" t="s">
        <v>106</v>
      </c>
      <c r="D2816" t="s">
        <v>44</v>
      </c>
      <c r="E2816" t="s">
        <v>108</v>
      </c>
      <c r="F2816" t="s">
        <v>55</v>
      </c>
      <c r="G2816" t="s">
        <v>56</v>
      </c>
      <c r="H2816" t="s">
        <v>55</v>
      </c>
      <c r="I2816" t="s">
        <v>34</v>
      </c>
      <c r="J2816" t="s">
        <v>65</v>
      </c>
      <c r="K2816" s="1">
        <v>32202</v>
      </c>
      <c r="L2816" t="s">
        <v>36</v>
      </c>
      <c r="M2816" t="s">
        <v>37</v>
      </c>
      <c r="N2816" t="s">
        <v>60</v>
      </c>
      <c r="O2816" t="s">
        <v>61</v>
      </c>
      <c r="P2816" t="s">
        <v>40</v>
      </c>
      <c r="Q2816">
        <v>2</v>
      </c>
      <c r="R2816" s="1">
        <v>44836</v>
      </c>
      <c r="S2816">
        <v>3</v>
      </c>
      <c r="T2816">
        <v>4</v>
      </c>
      <c r="U2816">
        <v>2</v>
      </c>
      <c r="V2816" s="1">
        <v>44949</v>
      </c>
      <c r="W2816" t="s">
        <v>68</v>
      </c>
      <c r="X2816" t="s">
        <v>51</v>
      </c>
      <c r="Y2816" t="s">
        <v>63</v>
      </c>
      <c r="Z2816">
        <v>3</v>
      </c>
      <c r="AA2816">
        <v>319.39</v>
      </c>
      <c r="AB2816">
        <v>31</v>
      </c>
      <c r="AC2816" t="str" cm="1">
        <f t="array" ref="AC2816">_xlfn.IFS(AB2816 &lt;=29, "Young Adult", AB2816 &lt;=44, "Adult", AB2816 &lt;=59, "Middle Age", AB2816 &gt; 59, "Old")</f>
        <v>Adult</v>
      </c>
      <c r="AD2816">
        <f t="shared" ca="1" si="86"/>
        <v>6</v>
      </c>
      <c r="AE2816" t="str" cm="1">
        <f t="array" ref="AE2816">_xlfn.IFS(S2816 &lt; 3, "Low", S2816 &lt;= 4, "Medium", S2816 &gt; 4, "High")</f>
        <v>Medium</v>
      </c>
      <c r="AF2816" t="str" cm="1">
        <f t="array" ref="AF2816">_xlfn.IFS(T2816 &lt; 3, "Unsatisfied", T2816 &lt;= 4, "Neutral", T2816 &gt; 4, "Satisfied" )</f>
        <v>Neutral</v>
      </c>
      <c r="AG2816" t="str" cm="1">
        <f t="array" ref="AG2816">_xlfn.IFS(Q2816 &lt; 3, "Needs Improvement", Q2816 &lt;= 4, "Good", Q2816 &gt; 4, "Excellent" )</f>
        <v>Needs Improvement</v>
      </c>
      <c r="AH2816" t="str">
        <f t="shared" si="87"/>
        <v>Needs Improvement</v>
      </c>
    </row>
    <row r="2817" spans="1:34" x14ac:dyDescent="0.35">
      <c r="A2817">
        <v>3393</v>
      </c>
      <c r="B2817" s="1">
        <v>43337</v>
      </c>
      <c r="C2817" t="s">
        <v>28</v>
      </c>
      <c r="D2817" t="s">
        <v>69</v>
      </c>
      <c r="E2817" t="s">
        <v>30</v>
      </c>
      <c r="F2817" t="s">
        <v>31</v>
      </c>
      <c r="G2817" t="s">
        <v>56</v>
      </c>
      <c r="H2817" t="s">
        <v>55</v>
      </c>
      <c r="I2817" t="s">
        <v>34</v>
      </c>
      <c r="J2817" t="s">
        <v>65</v>
      </c>
      <c r="K2817" s="1">
        <v>15496</v>
      </c>
      <c r="L2817" t="s">
        <v>36</v>
      </c>
      <c r="M2817" t="s">
        <v>37</v>
      </c>
      <c r="N2817" t="s">
        <v>49</v>
      </c>
      <c r="O2817" t="s">
        <v>67</v>
      </c>
      <c r="P2817" t="s">
        <v>98</v>
      </c>
      <c r="Q2817">
        <v>3</v>
      </c>
      <c r="R2817" s="1">
        <v>45067</v>
      </c>
      <c r="S2817">
        <v>3</v>
      </c>
      <c r="T2817">
        <v>4</v>
      </c>
      <c r="U2817">
        <v>4</v>
      </c>
      <c r="V2817" s="1">
        <v>45137</v>
      </c>
      <c r="W2817" t="s">
        <v>41</v>
      </c>
      <c r="X2817" t="s">
        <v>51</v>
      </c>
      <c r="Y2817" t="s">
        <v>73</v>
      </c>
      <c r="Z2817">
        <v>5</v>
      </c>
      <c r="AA2817">
        <v>538.79999999999995</v>
      </c>
      <c r="AB2817">
        <v>76</v>
      </c>
      <c r="AC2817" t="str" cm="1">
        <f t="array" ref="AC2817">_xlfn.IFS(AB2817 &lt;=29, "Young Adult", AB2817 &lt;=44, "Adult", AB2817 &lt;=59, "Middle Age", AB2817 &gt; 59, "Old")</f>
        <v>Old</v>
      </c>
      <c r="AD2817">
        <f t="shared" ca="1" si="86"/>
        <v>7</v>
      </c>
      <c r="AE2817" t="str" cm="1">
        <f t="array" ref="AE2817">_xlfn.IFS(S2817 &lt; 3, "Low", S2817 &lt;= 4, "Medium", S2817 &gt; 4, "High")</f>
        <v>Medium</v>
      </c>
      <c r="AF2817" t="str" cm="1">
        <f t="array" ref="AF2817">_xlfn.IFS(T2817 &lt; 3, "Unsatisfied", T2817 &lt;= 4, "Neutral", T2817 &gt; 4, "Satisfied" )</f>
        <v>Neutral</v>
      </c>
      <c r="AG2817" t="str" cm="1">
        <f t="array" ref="AG2817">_xlfn.IFS(Q2817 &lt; 3, "Needs Improvement", Q2817 &lt;= 4, "Good", Q2817 &gt; 4, "Excellent" )</f>
        <v>Good</v>
      </c>
      <c r="AH2817" t="str">
        <f t="shared" si="87"/>
        <v>Needs Improvement</v>
      </c>
    </row>
    <row r="2818" spans="1:34" x14ac:dyDescent="0.35">
      <c r="A2818">
        <v>3394</v>
      </c>
      <c r="B2818" s="1">
        <v>44340</v>
      </c>
      <c r="C2818" t="s">
        <v>28</v>
      </c>
      <c r="D2818" t="s">
        <v>74</v>
      </c>
      <c r="E2818" t="s">
        <v>30</v>
      </c>
      <c r="F2818" t="s">
        <v>31</v>
      </c>
      <c r="G2818" t="s">
        <v>56</v>
      </c>
      <c r="H2818" t="s">
        <v>33</v>
      </c>
      <c r="I2818" t="s">
        <v>34</v>
      </c>
      <c r="J2818" t="s">
        <v>70</v>
      </c>
      <c r="K2818" s="1">
        <v>18052</v>
      </c>
      <c r="L2818" t="s">
        <v>36</v>
      </c>
      <c r="M2818" t="s">
        <v>48</v>
      </c>
      <c r="N2818" t="s">
        <v>72</v>
      </c>
      <c r="O2818" t="s">
        <v>77</v>
      </c>
      <c r="P2818" t="s">
        <v>40</v>
      </c>
      <c r="Q2818">
        <v>2</v>
      </c>
      <c r="R2818" s="1">
        <v>45022</v>
      </c>
      <c r="S2818">
        <v>1</v>
      </c>
      <c r="T2818">
        <v>5</v>
      </c>
      <c r="U2818">
        <v>5</v>
      </c>
      <c r="V2818" s="1">
        <v>44816</v>
      </c>
      <c r="W2818" t="s">
        <v>41</v>
      </c>
      <c r="X2818" t="s">
        <v>51</v>
      </c>
      <c r="Y2818" t="s">
        <v>52</v>
      </c>
      <c r="Z2818">
        <v>3</v>
      </c>
      <c r="AA2818">
        <v>845.75</v>
      </c>
      <c r="AB2818">
        <v>72</v>
      </c>
      <c r="AC2818" t="str" cm="1">
        <f t="array" ref="AC2818">_xlfn.IFS(AB2818 &lt;=29, "Young Adult", AB2818 &lt;=44, "Adult", AB2818 &lt;=59, "Middle Age", AB2818 &gt; 59, "Old")</f>
        <v>Old</v>
      </c>
      <c r="AD2818">
        <f t="shared" ca="1" si="86"/>
        <v>5</v>
      </c>
      <c r="AE2818" t="str" cm="1">
        <f t="array" ref="AE2818">_xlfn.IFS(S2818 &lt; 3, "Low", S2818 &lt;= 4, "Medium", S2818 &gt; 4, "High")</f>
        <v>Low</v>
      </c>
      <c r="AF2818" t="str" cm="1">
        <f t="array" ref="AF2818">_xlfn.IFS(T2818 &lt; 3, "Unsatisfied", T2818 &lt;= 4, "Neutral", T2818 &gt; 4, "Satisfied" )</f>
        <v>Satisfied</v>
      </c>
      <c r="AG2818" t="str" cm="1">
        <f t="array" ref="AG2818">_xlfn.IFS(Q2818 &lt; 3, "Needs Improvement", Q2818 &lt;= 4, "Good", Q2818 &gt; 4, "Excellent" )</f>
        <v>Needs Improvement</v>
      </c>
      <c r="AH2818" t="str">
        <f t="shared" si="87"/>
        <v>Needs Improvement</v>
      </c>
    </row>
    <row r="2819" spans="1:34" x14ac:dyDescent="0.35">
      <c r="A2819">
        <v>3395</v>
      </c>
      <c r="B2819" s="1">
        <v>44356</v>
      </c>
      <c r="C2819" t="s">
        <v>28</v>
      </c>
      <c r="D2819" t="s">
        <v>64</v>
      </c>
      <c r="E2819" t="s">
        <v>108</v>
      </c>
      <c r="F2819" t="s">
        <v>46</v>
      </c>
      <c r="G2819" t="s">
        <v>45</v>
      </c>
      <c r="H2819" t="s">
        <v>46</v>
      </c>
      <c r="I2819" t="s">
        <v>34</v>
      </c>
      <c r="J2819" t="s">
        <v>70</v>
      </c>
      <c r="K2819" s="1">
        <v>27434</v>
      </c>
      <c r="L2819" t="s">
        <v>36</v>
      </c>
      <c r="M2819" t="s">
        <v>37</v>
      </c>
      <c r="N2819" t="s">
        <v>60</v>
      </c>
      <c r="O2819" t="s">
        <v>39</v>
      </c>
      <c r="P2819" t="s">
        <v>98</v>
      </c>
      <c r="Q2819">
        <v>3</v>
      </c>
      <c r="R2819" s="1">
        <v>45076</v>
      </c>
      <c r="S2819">
        <v>4</v>
      </c>
      <c r="T2819">
        <v>4</v>
      </c>
      <c r="U2819">
        <v>3</v>
      </c>
      <c r="V2819" s="1">
        <v>44797</v>
      </c>
      <c r="W2819" t="s">
        <v>92</v>
      </c>
      <c r="X2819" t="s">
        <v>42</v>
      </c>
      <c r="Y2819" t="s">
        <v>43</v>
      </c>
      <c r="Z2819">
        <v>3</v>
      </c>
      <c r="AA2819">
        <v>745.69</v>
      </c>
      <c r="AB2819">
        <v>46</v>
      </c>
      <c r="AC2819" t="str" cm="1">
        <f t="array" ref="AC2819">_xlfn.IFS(AB2819 &lt;=29, "Young Adult", AB2819 &lt;=44, "Adult", AB2819 &lt;=59, "Middle Age", AB2819 &gt; 59, "Old")</f>
        <v>Middle Age</v>
      </c>
      <c r="AD2819">
        <f t="shared" ref="AD2819:AD2846" ca="1" si="88">DATEDIF(B2819, TODAY(), "Y")</f>
        <v>5</v>
      </c>
      <c r="AE2819" t="str" cm="1">
        <f t="array" ref="AE2819">_xlfn.IFS(S2819 &lt; 3, "Low", S2819 &lt;= 4, "Medium", S2819 &gt; 4, "High")</f>
        <v>Medium</v>
      </c>
      <c r="AF2819" t="str" cm="1">
        <f t="array" ref="AF2819">_xlfn.IFS(T2819 &lt; 3, "Unsatisfied", T2819 &lt;= 4, "Neutral", T2819 &gt; 4, "Satisfied" )</f>
        <v>Neutral</v>
      </c>
      <c r="AG2819" t="str" cm="1">
        <f t="array" ref="AG2819">_xlfn.IFS(Q2819 &lt; 3, "Needs Improvement", Q2819 &lt;= 4, "Good", Q2819 &gt; 4, "Excellent" )</f>
        <v>Good</v>
      </c>
      <c r="AH2819" t="str">
        <f t="shared" ref="AH2819:AH2846" si="89">IF(AND(Y2819 = "Passed", Q2819 &gt; 4), "Highly Effective", IF(AND(Y2819 = "Completed", Q2819 &gt;= 3), "Effective", "Needs Improvement"))</f>
        <v>Needs Improvement</v>
      </c>
    </row>
    <row r="2820" spans="1:34" x14ac:dyDescent="0.35">
      <c r="A2820">
        <v>3396</v>
      </c>
      <c r="B2820" s="1">
        <v>44291</v>
      </c>
      <c r="C2820" t="s">
        <v>28</v>
      </c>
      <c r="D2820" t="s">
        <v>85</v>
      </c>
      <c r="E2820" t="s">
        <v>108</v>
      </c>
      <c r="F2820" t="s">
        <v>46</v>
      </c>
      <c r="G2820" t="s">
        <v>56</v>
      </c>
      <c r="H2820" t="s">
        <v>55</v>
      </c>
      <c r="I2820" t="s">
        <v>34</v>
      </c>
      <c r="J2820" t="s">
        <v>65</v>
      </c>
      <c r="K2820" s="1">
        <v>18232</v>
      </c>
      <c r="L2820" t="s">
        <v>36</v>
      </c>
      <c r="M2820" t="s">
        <v>37</v>
      </c>
      <c r="N2820" t="s">
        <v>84</v>
      </c>
      <c r="O2820" t="s">
        <v>67</v>
      </c>
      <c r="P2820" t="s">
        <v>40</v>
      </c>
      <c r="Q2820">
        <v>4</v>
      </c>
      <c r="R2820" s="1">
        <v>44817</v>
      </c>
      <c r="S2820">
        <v>4</v>
      </c>
      <c r="T2820">
        <v>3</v>
      </c>
      <c r="U2820">
        <v>3</v>
      </c>
      <c r="V2820" s="1">
        <v>45031</v>
      </c>
      <c r="W2820" t="s">
        <v>41</v>
      </c>
      <c r="X2820" t="s">
        <v>51</v>
      </c>
      <c r="Y2820" t="s">
        <v>73</v>
      </c>
      <c r="Z2820">
        <v>4</v>
      </c>
      <c r="AA2820">
        <v>743.92</v>
      </c>
      <c r="AB2820">
        <v>72</v>
      </c>
      <c r="AC2820" t="str" cm="1">
        <f t="array" ref="AC2820">_xlfn.IFS(AB2820 &lt;=29, "Young Adult", AB2820 &lt;=44, "Adult", AB2820 &lt;=59, "Middle Age", AB2820 &gt; 59, "Old")</f>
        <v>Old</v>
      </c>
      <c r="AD2820">
        <f t="shared" ca="1" si="88"/>
        <v>5</v>
      </c>
      <c r="AE2820" t="str" cm="1">
        <f t="array" ref="AE2820">_xlfn.IFS(S2820 &lt; 3, "Low", S2820 &lt;= 4, "Medium", S2820 &gt; 4, "High")</f>
        <v>Medium</v>
      </c>
      <c r="AF2820" t="str" cm="1">
        <f t="array" ref="AF2820">_xlfn.IFS(T2820 &lt; 3, "Unsatisfied", T2820 &lt;= 4, "Neutral", T2820 &gt; 4, "Satisfied" )</f>
        <v>Neutral</v>
      </c>
      <c r="AG2820" t="str" cm="1">
        <f t="array" ref="AG2820">_xlfn.IFS(Q2820 &lt; 3, "Needs Improvement", Q2820 &lt;= 4, "Good", Q2820 &gt; 4, "Excellent" )</f>
        <v>Good</v>
      </c>
      <c r="AH2820" t="str">
        <f t="shared" si="89"/>
        <v>Needs Improvement</v>
      </c>
    </row>
    <row r="2821" spans="1:34" x14ac:dyDescent="0.35">
      <c r="A2821">
        <v>3397</v>
      </c>
      <c r="B2821" s="1">
        <v>44870</v>
      </c>
      <c r="C2821" t="s">
        <v>28</v>
      </c>
      <c r="D2821" t="s">
        <v>94</v>
      </c>
      <c r="E2821" t="s">
        <v>30</v>
      </c>
      <c r="F2821" t="s">
        <v>46</v>
      </c>
      <c r="G2821" t="s">
        <v>45</v>
      </c>
      <c r="H2821" t="s">
        <v>46</v>
      </c>
      <c r="I2821" t="s">
        <v>34</v>
      </c>
      <c r="J2821" t="s">
        <v>70</v>
      </c>
      <c r="K2821" s="1">
        <v>18168</v>
      </c>
      <c r="L2821" t="s">
        <v>36</v>
      </c>
      <c r="M2821" t="s">
        <v>37</v>
      </c>
      <c r="N2821" t="s">
        <v>84</v>
      </c>
      <c r="O2821" t="s">
        <v>61</v>
      </c>
      <c r="P2821" t="s">
        <v>40</v>
      </c>
      <c r="Q2821">
        <v>3</v>
      </c>
      <c r="R2821" s="1">
        <v>45007</v>
      </c>
      <c r="S2821">
        <v>3</v>
      </c>
      <c r="T2821">
        <v>3</v>
      </c>
      <c r="U2821">
        <v>2</v>
      </c>
      <c r="V2821" s="1">
        <v>44839</v>
      </c>
      <c r="W2821" t="s">
        <v>62</v>
      </c>
      <c r="X2821" t="s">
        <v>42</v>
      </c>
      <c r="Y2821" t="s">
        <v>52</v>
      </c>
      <c r="Z2821">
        <v>2</v>
      </c>
      <c r="AA2821">
        <v>826.58</v>
      </c>
      <c r="AB2821">
        <v>73</v>
      </c>
      <c r="AC2821" t="str" cm="1">
        <f t="array" ref="AC2821">_xlfn.IFS(AB2821 &lt;=29, "Young Adult", AB2821 &lt;=44, "Adult", AB2821 &lt;=59, "Middle Age", AB2821 &gt; 59, "Old")</f>
        <v>Old</v>
      </c>
      <c r="AD2821">
        <f t="shared" ca="1" si="88"/>
        <v>3</v>
      </c>
      <c r="AE2821" t="str" cm="1">
        <f t="array" ref="AE2821">_xlfn.IFS(S2821 &lt; 3, "Low", S2821 &lt;= 4, "Medium", S2821 &gt; 4, "High")</f>
        <v>Medium</v>
      </c>
      <c r="AF2821" t="str" cm="1">
        <f t="array" ref="AF2821">_xlfn.IFS(T2821 &lt; 3, "Unsatisfied", T2821 &lt;= 4, "Neutral", T2821 &gt; 4, "Satisfied" )</f>
        <v>Neutral</v>
      </c>
      <c r="AG2821" t="str" cm="1">
        <f t="array" ref="AG2821">_xlfn.IFS(Q2821 &lt; 3, "Needs Improvement", Q2821 &lt;= 4, "Good", Q2821 &gt; 4, "Excellent" )</f>
        <v>Good</v>
      </c>
      <c r="AH2821" t="str">
        <f t="shared" si="89"/>
        <v>Needs Improvement</v>
      </c>
    </row>
    <row r="2822" spans="1:34" x14ac:dyDescent="0.35">
      <c r="A2822">
        <v>3398</v>
      </c>
      <c r="B2822" s="1">
        <v>43778</v>
      </c>
      <c r="C2822" t="s">
        <v>28</v>
      </c>
      <c r="D2822" t="s">
        <v>54</v>
      </c>
      <c r="E2822" t="s">
        <v>30</v>
      </c>
      <c r="F2822" t="s">
        <v>46</v>
      </c>
      <c r="G2822" t="s">
        <v>45</v>
      </c>
      <c r="H2822" t="s">
        <v>55</v>
      </c>
      <c r="I2822" t="s">
        <v>34</v>
      </c>
      <c r="J2822" t="s">
        <v>65</v>
      </c>
      <c r="K2822" s="1">
        <v>20800</v>
      </c>
      <c r="L2822" t="s">
        <v>36</v>
      </c>
      <c r="M2822" t="s">
        <v>37</v>
      </c>
      <c r="N2822" t="s">
        <v>60</v>
      </c>
      <c r="O2822" t="s">
        <v>61</v>
      </c>
      <c r="P2822" t="s">
        <v>40</v>
      </c>
      <c r="Q2822">
        <v>3</v>
      </c>
      <c r="R2822" s="1">
        <v>44788</v>
      </c>
      <c r="S2822">
        <v>5</v>
      </c>
      <c r="T2822">
        <v>2</v>
      </c>
      <c r="U2822">
        <v>1</v>
      </c>
      <c r="V2822" s="1">
        <v>44797</v>
      </c>
      <c r="W2822" t="s">
        <v>62</v>
      </c>
      <c r="X2822" t="s">
        <v>51</v>
      </c>
      <c r="Y2822" t="s">
        <v>73</v>
      </c>
      <c r="Z2822">
        <v>2</v>
      </c>
      <c r="AA2822">
        <v>155.61000000000001</v>
      </c>
      <c r="AB2822">
        <v>63</v>
      </c>
      <c r="AC2822" t="str" cm="1">
        <f t="array" ref="AC2822">_xlfn.IFS(AB2822 &lt;=29, "Young Adult", AB2822 &lt;=44, "Adult", AB2822 &lt;=59, "Middle Age", AB2822 &gt; 59, "Old")</f>
        <v>Old</v>
      </c>
      <c r="AD2822">
        <f t="shared" ca="1" si="88"/>
        <v>6</v>
      </c>
      <c r="AE2822" t="str" cm="1">
        <f t="array" ref="AE2822">_xlfn.IFS(S2822 &lt; 3, "Low", S2822 &lt;= 4, "Medium", S2822 &gt; 4, "High")</f>
        <v>High</v>
      </c>
      <c r="AF2822" t="str" cm="1">
        <f t="array" ref="AF2822">_xlfn.IFS(T2822 &lt; 3, "Unsatisfied", T2822 &lt;= 4, "Neutral", T2822 &gt; 4, "Satisfied" )</f>
        <v>Unsatisfied</v>
      </c>
      <c r="AG2822" t="str" cm="1">
        <f t="array" ref="AG2822">_xlfn.IFS(Q2822 &lt; 3, "Needs Improvement", Q2822 &lt;= 4, "Good", Q2822 &gt; 4, "Excellent" )</f>
        <v>Good</v>
      </c>
      <c r="AH2822" t="str">
        <f t="shared" si="89"/>
        <v>Needs Improvement</v>
      </c>
    </row>
    <row r="2823" spans="1:34" x14ac:dyDescent="0.35">
      <c r="A2823">
        <v>3399</v>
      </c>
      <c r="B2823" s="1">
        <v>44717</v>
      </c>
      <c r="C2823" t="s">
        <v>28</v>
      </c>
      <c r="D2823" t="s">
        <v>81</v>
      </c>
      <c r="E2823" t="s">
        <v>30</v>
      </c>
      <c r="F2823" t="s">
        <v>55</v>
      </c>
      <c r="G2823" t="s">
        <v>56</v>
      </c>
      <c r="H2823" t="s">
        <v>55</v>
      </c>
      <c r="I2823" t="s">
        <v>34</v>
      </c>
      <c r="J2823" t="s">
        <v>47</v>
      </c>
      <c r="K2823" s="1">
        <v>30737</v>
      </c>
      <c r="L2823" t="s">
        <v>36</v>
      </c>
      <c r="M2823" t="s">
        <v>37</v>
      </c>
      <c r="N2823" t="s">
        <v>38</v>
      </c>
      <c r="O2823" t="s">
        <v>39</v>
      </c>
      <c r="P2823" t="s">
        <v>40</v>
      </c>
      <c r="Q2823">
        <v>2</v>
      </c>
      <c r="R2823" s="1">
        <v>45069</v>
      </c>
      <c r="S2823">
        <v>4</v>
      </c>
      <c r="T2823">
        <v>4</v>
      </c>
      <c r="U2823">
        <v>5</v>
      </c>
      <c r="V2823" s="1">
        <v>44896</v>
      </c>
      <c r="W2823" t="s">
        <v>41</v>
      </c>
      <c r="X2823" t="s">
        <v>51</v>
      </c>
      <c r="Y2823" t="s">
        <v>43</v>
      </c>
      <c r="Z2823">
        <v>3</v>
      </c>
      <c r="AA2823">
        <v>898.26</v>
      </c>
      <c r="AB2823">
        <v>38</v>
      </c>
      <c r="AC2823" t="str" cm="1">
        <f t="array" ref="AC2823">_xlfn.IFS(AB2823 &lt;=29, "Young Adult", AB2823 &lt;=44, "Adult", AB2823 &lt;=59, "Middle Age", AB2823 &gt; 59, "Old")</f>
        <v>Adult</v>
      </c>
      <c r="AD2823">
        <f t="shared" ca="1" si="88"/>
        <v>4</v>
      </c>
      <c r="AE2823" t="str" cm="1">
        <f t="array" ref="AE2823">_xlfn.IFS(S2823 &lt; 3, "Low", S2823 &lt;= 4, "Medium", S2823 &gt; 4, "High")</f>
        <v>Medium</v>
      </c>
      <c r="AF2823" t="str" cm="1">
        <f t="array" ref="AF2823">_xlfn.IFS(T2823 &lt; 3, "Unsatisfied", T2823 &lt;= 4, "Neutral", T2823 &gt; 4, "Satisfied" )</f>
        <v>Neutral</v>
      </c>
      <c r="AG2823" t="str" cm="1">
        <f t="array" ref="AG2823">_xlfn.IFS(Q2823 &lt; 3, "Needs Improvement", Q2823 &lt;= 4, "Good", Q2823 &gt; 4, "Excellent" )</f>
        <v>Needs Improvement</v>
      </c>
      <c r="AH2823" t="str">
        <f t="shared" si="89"/>
        <v>Needs Improvement</v>
      </c>
    </row>
    <row r="2824" spans="1:34" x14ac:dyDescent="0.35">
      <c r="A2824">
        <v>3400</v>
      </c>
      <c r="B2824" s="1">
        <v>44460</v>
      </c>
      <c r="C2824" t="s">
        <v>28</v>
      </c>
      <c r="D2824" t="s">
        <v>87</v>
      </c>
      <c r="E2824" t="s">
        <v>30</v>
      </c>
      <c r="F2824" t="s">
        <v>55</v>
      </c>
      <c r="G2824" t="s">
        <v>32</v>
      </c>
      <c r="H2824" t="s">
        <v>33</v>
      </c>
      <c r="I2824" t="s">
        <v>34</v>
      </c>
      <c r="J2824" t="s">
        <v>100</v>
      </c>
      <c r="K2824" s="1">
        <v>25723</v>
      </c>
      <c r="L2824" t="s">
        <v>36</v>
      </c>
      <c r="M2824" t="s">
        <v>37</v>
      </c>
      <c r="N2824" t="s">
        <v>72</v>
      </c>
      <c r="O2824" t="s">
        <v>77</v>
      </c>
      <c r="P2824" t="s">
        <v>40</v>
      </c>
      <c r="Q2824">
        <v>1</v>
      </c>
      <c r="R2824" s="1">
        <v>44925</v>
      </c>
      <c r="S2824">
        <v>2</v>
      </c>
      <c r="T2824">
        <v>5</v>
      </c>
      <c r="U2824">
        <v>3</v>
      </c>
      <c r="V2824" s="1">
        <v>45128</v>
      </c>
      <c r="W2824" t="s">
        <v>41</v>
      </c>
      <c r="X2824" t="s">
        <v>51</v>
      </c>
      <c r="Y2824" t="s">
        <v>73</v>
      </c>
      <c r="Z2824">
        <v>1</v>
      </c>
      <c r="AA2824">
        <v>639.05999999999995</v>
      </c>
      <c r="AB2824">
        <v>51</v>
      </c>
      <c r="AC2824" t="str" cm="1">
        <f t="array" ref="AC2824">_xlfn.IFS(AB2824 &lt;=29, "Young Adult", AB2824 &lt;=44, "Adult", AB2824 &lt;=59, "Middle Age", AB2824 &gt; 59, "Old")</f>
        <v>Middle Age</v>
      </c>
      <c r="AD2824">
        <f t="shared" ca="1" si="88"/>
        <v>4</v>
      </c>
      <c r="AE2824" t="str" cm="1">
        <f t="array" ref="AE2824">_xlfn.IFS(S2824 &lt; 3, "Low", S2824 &lt;= 4, "Medium", S2824 &gt; 4, "High")</f>
        <v>Low</v>
      </c>
      <c r="AF2824" t="str" cm="1">
        <f t="array" ref="AF2824">_xlfn.IFS(T2824 &lt; 3, "Unsatisfied", T2824 &lt;= 4, "Neutral", T2824 &gt; 4, "Satisfied" )</f>
        <v>Satisfied</v>
      </c>
      <c r="AG2824" t="str" cm="1">
        <f t="array" ref="AG2824">_xlfn.IFS(Q2824 &lt; 3, "Needs Improvement", Q2824 &lt;= 4, "Good", Q2824 &gt; 4, "Excellent" )</f>
        <v>Needs Improvement</v>
      </c>
      <c r="AH2824" t="str">
        <f t="shared" si="89"/>
        <v>Needs Improvement</v>
      </c>
    </row>
    <row r="2825" spans="1:34" x14ac:dyDescent="0.35">
      <c r="A2825">
        <v>3402</v>
      </c>
      <c r="B2825" s="1">
        <v>44258</v>
      </c>
      <c r="C2825" t="s">
        <v>28</v>
      </c>
      <c r="D2825" t="s">
        <v>29</v>
      </c>
      <c r="E2825" t="s">
        <v>108</v>
      </c>
      <c r="F2825" t="s">
        <v>46</v>
      </c>
      <c r="G2825" t="s">
        <v>32</v>
      </c>
      <c r="H2825" t="s">
        <v>55</v>
      </c>
      <c r="I2825" t="s">
        <v>34</v>
      </c>
      <c r="J2825" t="s">
        <v>70</v>
      </c>
      <c r="K2825" s="1">
        <v>26267</v>
      </c>
      <c r="L2825" t="s">
        <v>36</v>
      </c>
      <c r="M2825" t="s">
        <v>48</v>
      </c>
      <c r="N2825" t="s">
        <v>72</v>
      </c>
      <c r="O2825" t="s">
        <v>61</v>
      </c>
      <c r="P2825" t="s">
        <v>40</v>
      </c>
      <c r="Q2825">
        <v>3</v>
      </c>
      <c r="R2825" s="1">
        <v>45039</v>
      </c>
      <c r="S2825">
        <v>1</v>
      </c>
      <c r="T2825">
        <v>4</v>
      </c>
      <c r="U2825">
        <v>4</v>
      </c>
      <c r="V2825" s="1">
        <v>45112</v>
      </c>
      <c r="W2825" t="s">
        <v>50</v>
      </c>
      <c r="X2825" t="s">
        <v>51</v>
      </c>
      <c r="Y2825" t="s">
        <v>52</v>
      </c>
      <c r="Z2825">
        <v>2</v>
      </c>
      <c r="AA2825">
        <v>783.25</v>
      </c>
      <c r="AB2825">
        <v>50</v>
      </c>
      <c r="AC2825" t="str" cm="1">
        <f t="array" ref="AC2825">_xlfn.IFS(AB2825 &lt;=29, "Young Adult", AB2825 &lt;=44, "Adult", AB2825 &lt;=59, "Middle Age", AB2825 &gt; 59, "Old")</f>
        <v>Middle Age</v>
      </c>
      <c r="AD2825">
        <f t="shared" ca="1" si="88"/>
        <v>5</v>
      </c>
      <c r="AE2825" t="str" cm="1">
        <f t="array" ref="AE2825">_xlfn.IFS(S2825 &lt; 3, "Low", S2825 &lt;= 4, "Medium", S2825 &gt; 4, "High")</f>
        <v>Low</v>
      </c>
      <c r="AF2825" t="str" cm="1">
        <f t="array" ref="AF2825">_xlfn.IFS(T2825 &lt; 3, "Unsatisfied", T2825 &lt;= 4, "Neutral", T2825 &gt; 4, "Satisfied" )</f>
        <v>Neutral</v>
      </c>
      <c r="AG2825" t="str" cm="1">
        <f t="array" ref="AG2825">_xlfn.IFS(Q2825 &lt; 3, "Needs Improvement", Q2825 &lt;= 4, "Good", Q2825 &gt; 4, "Excellent" )</f>
        <v>Good</v>
      </c>
      <c r="AH2825" t="str">
        <f t="shared" si="89"/>
        <v>Needs Improvement</v>
      </c>
    </row>
    <row r="2826" spans="1:34" x14ac:dyDescent="0.35">
      <c r="A2826">
        <v>3403</v>
      </c>
      <c r="B2826" s="1">
        <v>44246</v>
      </c>
      <c r="C2826" t="s">
        <v>28</v>
      </c>
      <c r="D2826" t="s">
        <v>69</v>
      </c>
      <c r="E2826" t="s">
        <v>108</v>
      </c>
      <c r="F2826" t="s">
        <v>31</v>
      </c>
      <c r="G2826" t="s">
        <v>45</v>
      </c>
      <c r="H2826" t="s">
        <v>55</v>
      </c>
      <c r="I2826" t="s">
        <v>34</v>
      </c>
      <c r="J2826" t="s">
        <v>70</v>
      </c>
      <c r="K2826" s="1">
        <v>27640</v>
      </c>
      <c r="L2826" t="s">
        <v>36</v>
      </c>
      <c r="M2826" t="s">
        <v>37</v>
      </c>
      <c r="N2826" t="s">
        <v>84</v>
      </c>
      <c r="O2826" t="s">
        <v>67</v>
      </c>
      <c r="P2826" t="s">
        <v>78</v>
      </c>
      <c r="Q2826">
        <v>3</v>
      </c>
      <c r="R2826" s="1">
        <v>44991</v>
      </c>
      <c r="S2826">
        <v>4</v>
      </c>
      <c r="T2826">
        <v>4</v>
      </c>
      <c r="U2826">
        <v>3</v>
      </c>
      <c r="V2826" s="1">
        <v>45085</v>
      </c>
      <c r="W2826" t="s">
        <v>92</v>
      </c>
      <c r="X2826" t="s">
        <v>51</v>
      </c>
      <c r="Y2826" t="s">
        <v>63</v>
      </c>
      <c r="Z2826">
        <v>5</v>
      </c>
      <c r="AA2826">
        <v>406.68</v>
      </c>
      <c r="AB2826">
        <v>46</v>
      </c>
      <c r="AC2826" t="str" cm="1">
        <f t="array" ref="AC2826">_xlfn.IFS(AB2826 &lt;=29, "Young Adult", AB2826 &lt;=44, "Adult", AB2826 &lt;=59, "Middle Age", AB2826 &gt; 59, "Old")</f>
        <v>Middle Age</v>
      </c>
      <c r="AD2826">
        <f t="shared" ca="1" si="88"/>
        <v>5</v>
      </c>
      <c r="AE2826" t="str" cm="1">
        <f t="array" ref="AE2826">_xlfn.IFS(S2826 &lt; 3, "Low", S2826 &lt;= 4, "Medium", S2826 &gt; 4, "High")</f>
        <v>Medium</v>
      </c>
      <c r="AF2826" t="str" cm="1">
        <f t="array" ref="AF2826">_xlfn.IFS(T2826 &lt; 3, "Unsatisfied", T2826 &lt;= 4, "Neutral", T2826 &gt; 4, "Satisfied" )</f>
        <v>Neutral</v>
      </c>
      <c r="AG2826" t="str" cm="1">
        <f t="array" ref="AG2826">_xlfn.IFS(Q2826 &lt; 3, "Needs Improvement", Q2826 &lt;= 4, "Good", Q2826 &gt; 4, "Excellent" )</f>
        <v>Good</v>
      </c>
      <c r="AH2826" t="str">
        <f t="shared" si="89"/>
        <v>Effective</v>
      </c>
    </row>
    <row r="2827" spans="1:34" x14ac:dyDescent="0.35">
      <c r="A2827">
        <v>3406</v>
      </c>
      <c r="B2827" s="1">
        <v>43915</v>
      </c>
      <c r="C2827" t="s">
        <v>28</v>
      </c>
      <c r="D2827" t="s">
        <v>81</v>
      </c>
      <c r="E2827" t="s">
        <v>108</v>
      </c>
      <c r="F2827" t="s">
        <v>31</v>
      </c>
      <c r="G2827" t="s">
        <v>32</v>
      </c>
      <c r="H2827" t="s">
        <v>33</v>
      </c>
      <c r="I2827" t="s">
        <v>34</v>
      </c>
      <c r="J2827" t="s">
        <v>35</v>
      </c>
      <c r="K2827" s="1">
        <v>20226</v>
      </c>
      <c r="L2827" t="s">
        <v>36</v>
      </c>
      <c r="M2827" t="s">
        <v>37</v>
      </c>
      <c r="N2827" t="s">
        <v>60</v>
      </c>
      <c r="O2827" t="s">
        <v>61</v>
      </c>
      <c r="P2827" t="s">
        <v>40</v>
      </c>
      <c r="Q2827">
        <v>5</v>
      </c>
      <c r="R2827" s="1">
        <v>45123</v>
      </c>
      <c r="S2827">
        <v>5</v>
      </c>
      <c r="T2827">
        <v>5</v>
      </c>
      <c r="U2827">
        <v>4</v>
      </c>
      <c r="V2827" s="1">
        <v>45043</v>
      </c>
      <c r="W2827" t="s">
        <v>50</v>
      </c>
      <c r="X2827" t="s">
        <v>42</v>
      </c>
      <c r="Y2827" t="s">
        <v>52</v>
      </c>
      <c r="Z2827">
        <v>1</v>
      </c>
      <c r="AA2827">
        <v>538.94000000000005</v>
      </c>
      <c r="AB2827">
        <v>65</v>
      </c>
      <c r="AC2827" t="str" cm="1">
        <f t="array" ref="AC2827">_xlfn.IFS(AB2827 &lt;=29, "Young Adult", AB2827 &lt;=44, "Adult", AB2827 &lt;=59, "Middle Age", AB2827 &gt; 59, "Old")</f>
        <v>Old</v>
      </c>
      <c r="AD2827">
        <f t="shared" ca="1" si="88"/>
        <v>6</v>
      </c>
      <c r="AE2827" t="str" cm="1">
        <f t="array" ref="AE2827">_xlfn.IFS(S2827 &lt; 3, "Low", S2827 &lt;= 4, "Medium", S2827 &gt; 4, "High")</f>
        <v>High</v>
      </c>
      <c r="AF2827" t="str" cm="1">
        <f t="array" ref="AF2827">_xlfn.IFS(T2827 &lt; 3, "Unsatisfied", T2827 &lt;= 4, "Neutral", T2827 &gt; 4, "Satisfied" )</f>
        <v>Satisfied</v>
      </c>
      <c r="AG2827" t="str" cm="1">
        <f t="array" ref="AG2827">_xlfn.IFS(Q2827 &lt; 3, "Needs Improvement", Q2827 &lt;= 4, "Good", Q2827 &gt; 4, "Excellent" )</f>
        <v>Excellent</v>
      </c>
      <c r="AH2827" t="str">
        <f t="shared" si="89"/>
        <v>Needs Improvement</v>
      </c>
    </row>
    <row r="2828" spans="1:34" x14ac:dyDescent="0.35">
      <c r="A2828">
        <v>3407</v>
      </c>
      <c r="B2828" s="1">
        <v>44301</v>
      </c>
      <c r="C2828" t="s">
        <v>106</v>
      </c>
      <c r="D2828" t="s">
        <v>74</v>
      </c>
      <c r="E2828" t="s">
        <v>30</v>
      </c>
      <c r="F2828" t="s">
        <v>46</v>
      </c>
      <c r="G2828" t="s">
        <v>32</v>
      </c>
      <c r="H2828" t="s">
        <v>33</v>
      </c>
      <c r="I2828" t="s">
        <v>34</v>
      </c>
      <c r="J2828" t="s">
        <v>70</v>
      </c>
      <c r="K2828" s="1">
        <v>19416</v>
      </c>
      <c r="L2828" t="s">
        <v>36</v>
      </c>
      <c r="M2828" t="s">
        <v>37</v>
      </c>
      <c r="N2828" t="s">
        <v>84</v>
      </c>
      <c r="O2828" t="s">
        <v>61</v>
      </c>
      <c r="P2828" t="s">
        <v>40</v>
      </c>
      <c r="Q2828">
        <v>5</v>
      </c>
      <c r="R2828" s="1">
        <v>45055</v>
      </c>
      <c r="S2828">
        <v>1</v>
      </c>
      <c r="T2828">
        <v>3</v>
      </c>
      <c r="U2828">
        <v>5</v>
      </c>
      <c r="V2828" s="1">
        <v>44963</v>
      </c>
      <c r="W2828" t="s">
        <v>41</v>
      </c>
      <c r="X2828" t="s">
        <v>51</v>
      </c>
      <c r="Y2828" t="s">
        <v>52</v>
      </c>
      <c r="Z2828">
        <v>1</v>
      </c>
      <c r="AA2828">
        <v>501.87</v>
      </c>
      <c r="AB2828">
        <v>68</v>
      </c>
      <c r="AC2828" t="str" cm="1">
        <f t="array" ref="AC2828">_xlfn.IFS(AB2828 &lt;=29, "Young Adult", AB2828 &lt;=44, "Adult", AB2828 &lt;=59, "Middle Age", AB2828 &gt; 59, "Old")</f>
        <v>Old</v>
      </c>
      <c r="AD2828">
        <f t="shared" ca="1" si="88"/>
        <v>5</v>
      </c>
      <c r="AE2828" t="str" cm="1">
        <f t="array" ref="AE2828">_xlfn.IFS(S2828 &lt; 3, "Low", S2828 &lt;= 4, "Medium", S2828 &gt; 4, "High")</f>
        <v>Low</v>
      </c>
      <c r="AF2828" t="str" cm="1">
        <f t="array" ref="AF2828">_xlfn.IFS(T2828 &lt; 3, "Unsatisfied", T2828 &lt;= 4, "Neutral", T2828 &gt; 4, "Satisfied" )</f>
        <v>Neutral</v>
      </c>
      <c r="AG2828" t="str" cm="1">
        <f t="array" ref="AG2828">_xlfn.IFS(Q2828 &lt; 3, "Needs Improvement", Q2828 &lt;= 4, "Good", Q2828 &gt; 4, "Excellent" )</f>
        <v>Excellent</v>
      </c>
      <c r="AH2828" t="str">
        <f t="shared" si="89"/>
        <v>Needs Improvement</v>
      </c>
    </row>
    <row r="2829" spans="1:34" x14ac:dyDescent="0.35">
      <c r="A2829">
        <v>3408</v>
      </c>
      <c r="B2829" s="1">
        <v>44910</v>
      </c>
      <c r="C2829" t="s">
        <v>106</v>
      </c>
      <c r="D2829" t="s">
        <v>81</v>
      </c>
      <c r="E2829" t="s">
        <v>108</v>
      </c>
      <c r="F2829" t="s">
        <v>31</v>
      </c>
      <c r="G2829" t="s">
        <v>56</v>
      </c>
      <c r="H2829" t="s">
        <v>55</v>
      </c>
      <c r="I2829" t="s">
        <v>34</v>
      </c>
      <c r="J2829" t="s">
        <v>70</v>
      </c>
      <c r="K2829" s="1">
        <v>23749</v>
      </c>
      <c r="L2829" t="s">
        <v>36</v>
      </c>
      <c r="M2829" t="s">
        <v>48</v>
      </c>
      <c r="N2829" t="s">
        <v>84</v>
      </c>
      <c r="O2829" t="s">
        <v>77</v>
      </c>
      <c r="P2829" t="s">
        <v>40</v>
      </c>
      <c r="Q2829">
        <v>3</v>
      </c>
      <c r="R2829" s="1">
        <v>45079</v>
      </c>
      <c r="S2829">
        <v>2</v>
      </c>
      <c r="T2829">
        <v>2</v>
      </c>
      <c r="U2829">
        <v>4</v>
      </c>
      <c r="V2829" s="1">
        <v>44786</v>
      </c>
      <c r="W2829" t="s">
        <v>41</v>
      </c>
      <c r="X2829" t="s">
        <v>51</v>
      </c>
      <c r="Y2829" t="s">
        <v>43</v>
      </c>
      <c r="Z2829">
        <v>5</v>
      </c>
      <c r="AA2829">
        <v>877.62</v>
      </c>
      <c r="AB2829">
        <v>57</v>
      </c>
      <c r="AC2829" t="str" cm="1">
        <f t="array" ref="AC2829">_xlfn.IFS(AB2829 &lt;=29, "Young Adult", AB2829 &lt;=44, "Adult", AB2829 &lt;=59, "Middle Age", AB2829 &gt; 59, "Old")</f>
        <v>Middle Age</v>
      </c>
      <c r="AD2829">
        <f t="shared" ca="1" si="88"/>
        <v>3</v>
      </c>
      <c r="AE2829" t="str" cm="1">
        <f t="array" ref="AE2829">_xlfn.IFS(S2829 &lt; 3, "Low", S2829 &lt;= 4, "Medium", S2829 &gt; 4, "High")</f>
        <v>Low</v>
      </c>
      <c r="AF2829" t="str" cm="1">
        <f t="array" ref="AF2829">_xlfn.IFS(T2829 &lt; 3, "Unsatisfied", T2829 &lt;= 4, "Neutral", T2829 &gt; 4, "Satisfied" )</f>
        <v>Unsatisfied</v>
      </c>
      <c r="AG2829" t="str" cm="1">
        <f t="array" ref="AG2829">_xlfn.IFS(Q2829 &lt; 3, "Needs Improvement", Q2829 &lt;= 4, "Good", Q2829 &gt; 4, "Excellent" )</f>
        <v>Good</v>
      </c>
      <c r="AH2829" t="str">
        <f t="shared" si="89"/>
        <v>Needs Improvement</v>
      </c>
    </row>
    <row r="2830" spans="1:34" x14ac:dyDescent="0.35">
      <c r="A2830">
        <v>3409</v>
      </c>
      <c r="B2830" s="1">
        <v>44842</v>
      </c>
      <c r="C2830" t="s">
        <v>106</v>
      </c>
      <c r="D2830" t="s">
        <v>54</v>
      </c>
      <c r="E2830" t="s">
        <v>30</v>
      </c>
      <c r="F2830" t="s">
        <v>31</v>
      </c>
      <c r="G2830" t="s">
        <v>56</v>
      </c>
      <c r="H2830" t="s">
        <v>55</v>
      </c>
      <c r="I2830" t="s">
        <v>34</v>
      </c>
      <c r="J2830" t="s">
        <v>105</v>
      </c>
      <c r="K2830" s="1">
        <v>15780</v>
      </c>
      <c r="L2830" t="s">
        <v>36</v>
      </c>
      <c r="M2830" t="s">
        <v>48</v>
      </c>
      <c r="N2830" t="s">
        <v>84</v>
      </c>
      <c r="O2830" t="s">
        <v>77</v>
      </c>
      <c r="P2830" t="s">
        <v>40</v>
      </c>
      <c r="Q2830">
        <v>4</v>
      </c>
      <c r="R2830" s="1">
        <v>44837</v>
      </c>
      <c r="S2830">
        <v>5</v>
      </c>
      <c r="T2830">
        <v>5</v>
      </c>
      <c r="U2830">
        <v>4</v>
      </c>
      <c r="V2830" s="1">
        <v>45134</v>
      </c>
      <c r="W2830" t="s">
        <v>68</v>
      </c>
      <c r="X2830" t="s">
        <v>42</v>
      </c>
      <c r="Y2830" t="s">
        <v>43</v>
      </c>
      <c r="Z2830">
        <v>2</v>
      </c>
      <c r="AA2830">
        <v>575.11</v>
      </c>
      <c r="AB2830">
        <v>79</v>
      </c>
      <c r="AC2830" t="str" cm="1">
        <f t="array" ref="AC2830">_xlfn.IFS(AB2830 &lt;=29, "Young Adult", AB2830 &lt;=44, "Adult", AB2830 &lt;=59, "Middle Age", AB2830 &gt; 59, "Old")</f>
        <v>Old</v>
      </c>
      <c r="AD2830">
        <f t="shared" ca="1" si="88"/>
        <v>3</v>
      </c>
      <c r="AE2830" t="str" cm="1">
        <f t="array" ref="AE2830">_xlfn.IFS(S2830 &lt; 3, "Low", S2830 &lt;= 4, "Medium", S2830 &gt; 4, "High")</f>
        <v>High</v>
      </c>
      <c r="AF2830" t="str" cm="1">
        <f t="array" ref="AF2830">_xlfn.IFS(T2830 &lt; 3, "Unsatisfied", T2830 &lt;= 4, "Neutral", T2830 &gt; 4, "Satisfied" )</f>
        <v>Satisfied</v>
      </c>
      <c r="AG2830" t="str" cm="1">
        <f t="array" ref="AG2830">_xlfn.IFS(Q2830 &lt; 3, "Needs Improvement", Q2830 &lt;= 4, "Good", Q2830 &gt; 4, "Excellent" )</f>
        <v>Good</v>
      </c>
      <c r="AH2830" t="str">
        <f t="shared" si="89"/>
        <v>Needs Improvement</v>
      </c>
    </row>
    <row r="2831" spans="1:34" x14ac:dyDescent="0.35">
      <c r="A2831">
        <v>3410</v>
      </c>
      <c r="B2831" s="1">
        <v>43452</v>
      </c>
      <c r="C2831" t="s">
        <v>106</v>
      </c>
      <c r="D2831" t="s">
        <v>69</v>
      </c>
      <c r="E2831" t="s">
        <v>30</v>
      </c>
      <c r="F2831" t="s">
        <v>31</v>
      </c>
      <c r="G2831" t="s">
        <v>32</v>
      </c>
      <c r="H2831" t="s">
        <v>33</v>
      </c>
      <c r="I2831" t="s">
        <v>34</v>
      </c>
      <c r="J2831" t="s">
        <v>104</v>
      </c>
      <c r="K2831" s="1">
        <v>29409</v>
      </c>
      <c r="L2831" t="s">
        <v>36</v>
      </c>
      <c r="M2831" t="s">
        <v>48</v>
      </c>
      <c r="N2831" t="s">
        <v>49</v>
      </c>
      <c r="O2831" t="s">
        <v>39</v>
      </c>
      <c r="P2831" t="s">
        <v>40</v>
      </c>
      <c r="Q2831">
        <v>3</v>
      </c>
      <c r="R2831" s="1">
        <v>44808</v>
      </c>
      <c r="S2831">
        <v>4</v>
      </c>
      <c r="T2831">
        <v>3</v>
      </c>
      <c r="U2831">
        <v>4</v>
      </c>
      <c r="V2831" s="1">
        <v>44990</v>
      </c>
      <c r="W2831" t="s">
        <v>41</v>
      </c>
      <c r="X2831" t="s">
        <v>51</v>
      </c>
      <c r="Y2831" t="s">
        <v>43</v>
      </c>
      <c r="Z2831">
        <v>2</v>
      </c>
      <c r="AA2831">
        <v>729.76</v>
      </c>
      <c r="AB2831">
        <v>38</v>
      </c>
      <c r="AC2831" t="str" cm="1">
        <f t="array" ref="AC2831">_xlfn.IFS(AB2831 &lt;=29, "Young Adult", AB2831 &lt;=44, "Adult", AB2831 &lt;=59, "Middle Age", AB2831 &gt; 59, "Old")</f>
        <v>Adult</v>
      </c>
      <c r="AD2831">
        <f t="shared" ca="1" si="88"/>
        <v>7</v>
      </c>
      <c r="AE2831" t="str" cm="1">
        <f t="array" ref="AE2831">_xlfn.IFS(S2831 &lt; 3, "Low", S2831 &lt;= 4, "Medium", S2831 &gt; 4, "High")</f>
        <v>Medium</v>
      </c>
      <c r="AF2831" t="str" cm="1">
        <f t="array" ref="AF2831">_xlfn.IFS(T2831 &lt; 3, "Unsatisfied", T2831 &lt;= 4, "Neutral", T2831 &gt; 4, "Satisfied" )</f>
        <v>Neutral</v>
      </c>
      <c r="AG2831" t="str" cm="1">
        <f t="array" ref="AG2831">_xlfn.IFS(Q2831 &lt; 3, "Needs Improvement", Q2831 &lt;= 4, "Good", Q2831 &gt; 4, "Excellent" )</f>
        <v>Good</v>
      </c>
      <c r="AH2831" t="str">
        <f t="shared" si="89"/>
        <v>Needs Improvement</v>
      </c>
    </row>
    <row r="2832" spans="1:34" x14ac:dyDescent="0.35">
      <c r="A2832">
        <v>3411</v>
      </c>
      <c r="B2832" s="1">
        <v>44840</v>
      </c>
      <c r="C2832" t="s">
        <v>106</v>
      </c>
      <c r="D2832" t="s">
        <v>29</v>
      </c>
      <c r="E2832" t="s">
        <v>30</v>
      </c>
      <c r="F2832" t="s">
        <v>55</v>
      </c>
      <c r="G2832" t="s">
        <v>56</v>
      </c>
      <c r="H2832" t="s">
        <v>46</v>
      </c>
      <c r="I2832" t="s">
        <v>34</v>
      </c>
      <c r="J2832" t="s">
        <v>75</v>
      </c>
      <c r="K2832" s="1">
        <v>17977</v>
      </c>
      <c r="L2832" t="s">
        <v>36</v>
      </c>
      <c r="M2832" t="s">
        <v>37</v>
      </c>
      <c r="N2832" t="s">
        <v>84</v>
      </c>
      <c r="O2832" t="s">
        <v>61</v>
      </c>
      <c r="P2832" t="s">
        <v>40</v>
      </c>
      <c r="Q2832">
        <v>2</v>
      </c>
      <c r="R2832" s="1">
        <v>44864</v>
      </c>
      <c r="S2832">
        <v>2</v>
      </c>
      <c r="T2832">
        <v>3</v>
      </c>
      <c r="U2832">
        <v>2</v>
      </c>
      <c r="V2832" s="1">
        <v>45077</v>
      </c>
      <c r="W2832" t="s">
        <v>50</v>
      </c>
      <c r="X2832" t="s">
        <v>42</v>
      </c>
      <c r="Y2832" t="s">
        <v>52</v>
      </c>
      <c r="Z2832">
        <v>5</v>
      </c>
      <c r="AA2832">
        <v>961.53</v>
      </c>
      <c r="AB2832">
        <v>73</v>
      </c>
      <c r="AC2832" t="str" cm="1">
        <f t="array" ref="AC2832">_xlfn.IFS(AB2832 &lt;=29, "Young Adult", AB2832 &lt;=44, "Adult", AB2832 &lt;=59, "Middle Age", AB2832 &gt; 59, "Old")</f>
        <v>Old</v>
      </c>
      <c r="AD2832">
        <f t="shared" ca="1" si="88"/>
        <v>3</v>
      </c>
      <c r="AE2832" t="str" cm="1">
        <f t="array" ref="AE2832">_xlfn.IFS(S2832 &lt; 3, "Low", S2832 &lt;= 4, "Medium", S2832 &gt; 4, "High")</f>
        <v>Low</v>
      </c>
      <c r="AF2832" t="str" cm="1">
        <f t="array" ref="AF2832">_xlfn.IFS(T2832 &lt; 3, "Unsatisfied", T2832 &lt;= 4, "Neutral", T2832 &gt; 4, "Satisfied" )</f>
        <v>Neutral</v>
      </c>
      <c r="AG2832" t="str" cm="1">
        <f t="array" ref="AG2832">_xlfn.IFS(Q2832 &lt; 3, "Needs Improvement", Q2832 &lt;= 4, "Good", Q2832 &gt; 4, "Excellent" )</f>
        <v>Needs Improvement</v>
      </c>
      <c r="AH2832" t="str">
        <f t="shared" si="89"/>
        <v>Needs Improvement</v>
      </c>
    </row>
    <row r="2833" spans="1:34" x14ac:dyDescent="0.35">
      <c r="A2833">
        <v>3412</v>
      </c>
      <c r="B2833" s="1">
        <v>43827</v>
      </c>
      <c r="C2833" t="s">
        <v>106</v>
      </c>
      <c r="D2833" t="s">
        <v>85</v>
      </c>
      <c r="E2833" t="s">
        <v>30</v>
      </c>
      <c r="F2833" t="s">
        <v>46</v>
      </c>
      <c r="G2833" t="s">
        <v>45</v>
      </c>
      <c r="H2833" t="s">
        <v>55</v>
      </c>
      <c r="I2833" t="s">
        <v>34</v>
      </c>
      <c r="J2833" t="s">
        <v>100</v>
      </c>
      <c r="K2833" s="1">
        <v>33317</v>
      </c>
      <c r="L2833" t="s">
        <v>36</v>
      </c>
      <c r="M2833" t="s">
        <v>37</v>
      </c>
      <c r="N2833" t="s">
        <v>38</v>
      </c>
      <c r="O2833" t="s">
        <v>77</v>
      </c>
      <c r="P2833" t="s">
        <v>78</v>
      </c>
      <c r="Q2833">
        <v>3</v>
      </c>
      <c r="R2833" s="1">
        <v>44828</v>
      </c>
      <c r="S2833">
        <v>5</v>
      </c>
      <c r="T2833">
        <v>4</v>
      </c>
      <c r="U2833">
        <v>4</v>
      </c>
      <c r="V2833" s="1">
        <v>44841</v>
      </c>
      <c r="W2833" t="s">
        <v>41</v>
      </c>
      <c r="X2833" t="s">
        <v>51</v>
      </c>
      <c r="Y2833" t="s">
        <v>52</v>
      </c>
      <c r="Z2833">
        <v>2</v>
      </c>
      <c r="AA2833">
        <v>966.67</v>
      </c>
      <c r="AB2833">
        <v>28</v>
      </c>
      <c r="AC2833" t="str" cm="1">
        <f t="array" ref="AC2833">_xlfn.IFS(AB2833 &lt;=29, "Young Adult", AB2833 &lt;=44, "Adult", AB2833 &lt;=59, "Middle Age", AB2833 &gt; 59, "Old")</f>
        <v>Young Adult</v>
      </c>
      <c r="AD2833">
        <f t="shared" ca="1" si="88"/>
        <v>6</v>
      </c>
      <c r="AE2833" t="str" cm="1">
        <f t="array" ref="AE2833">_xlfn.IFS(S2833 &lt; 3, "Low", S2833 &lt;= 4, "Medium", S2833 &gt; 4, "High")</f>
        <v>High</v>
      </c>
      <c r="AF2833" t="str" cm="1">
        <f t="array" ref="AF2833">_xlfn.IFS(T2833 &lt; 3, "Unsatisfied", T2833 &lt;= 4, "Neutral", T2833 &gt; 4, "Satisfied" )</f>
        <v>Neutral</v>
      </c>
      <c r="AG2833" t="str" cm="1">
        <f t="array" ref="AG2833">_xlfn.IFS(Q2833 &lt; 3, "Needs Improvement", Q2833 &lt;= 4, "Good", Q2833 &gt; 4, "Excellent" )</f>
        <v>Good</v>
      </c>
      <c r="AH2833" t="str">
        <f t="shared" si="89"/>
        <v>Needs Improvement</v>
      </c>
    </row>
    <row r="2834" spans="1:34" x14ac:dyDescent="0.35">
      <c r="A2834">
        <v>3413</v>
      </c>
      <c r="B2834" s="1">
        <v>43794</v>
      </c>
      <c r="C2834" t="s">
        <v>106</v>
      </c>
      <c r="D2834" t="s">
        <v>44</v>
      </c>
      <c r="E2834" t="s">
        <v>30</v>
      </c>
      <c r="F2834" t="s">
        <v>31</v>
      </c>
      <c r="G2834" t="s">
        <v>56</v>
      </c>
      <c r="H2834" t="s">
        <v>33</v>
      </c>
      <c r="I2834" t="s">
        <v>34</v>
      </c>
      <c r="J2834" t="s">
        <v>70</v>
      </c>
      <c r="K2834" s="1">
        <v>22995</v>
      </c>
      <c r="L2834" t="s">
        <v>36</v>
      </c>
      <c r="M2834" t="s">
        <v>37</v>
      </c>
      <c r="N2834" t="s">
        <v>38</v>
      </c>
      <c r="O2834" t="s">
        <v>61</v>
      </c>
      <c r="P2834" t="s">
        <v>40</v>
      </c>
      <c r="Q2834">
        <v>5</v>
      </c>
      <c r="R2834" s="1">
        <v>44917</v>
      </c>
      <c r="S2834">
        <v>1</v>
      </c>
      <c r="T2834">
        <v>2</v>
      </c>
      <c r="U2834">
        <v>5</v>
      </c>
      <c r="V2834" s="1">
        <v>45005</v>
      </c>
      <c r="W2834" t="s">
        <v>50</v>
      </c>
      <c r="X2834" t="s">
        <v>51</v>
      </c>
      <c r="Y2834" t="s">
        <v>73</v>
      </c>
      <c r="Z2834">
        <v>5</v>
      </c>
      <c r="AA2834">
        <v>394.1</v>
      </c>
      <c r="AB2834">
        <v>57</v>
      </c>
      <c r="AC2834" t="str" cm="1">
        <f t="array" ref="AC2834">_xlfn.IFS(AB2834 &lt;=29, "Young Adult", AB2834 &lt;=44, "Adult", AB2834 &lt;=59, "Middle Age", AB2834 &gt; 59, "Old")</f>
        <v>Middle Age</v>
      </c>
      <c r="AD2834">
        <f t="shared" ca="1" si="88"/>
        <v>6</v>
      </c>
      <c r="AE2834" t="str" cm="1">
        <f t="array" ref="AE2834">_xlfn.IFS(S2834 &lt; 3, "Low", S2834 &lt;= 4, "Medium", S2834 &gt; 4, "High")</f>
        <v>Low</v>
      </c>
      <c r="AF2834" t="str" cm="1">
        <f t="array" ref="AF2834">_xlfn.IFS(T2834 &lt; 3, "Unsatisfied", T2834 &lt;= 4, "Neutral", T2834 &gt; 4, "Satisfied" )</f>
        <v>Unsatisfied</v>
      </c>
      <c r="AG2834" t="str" cm="1">
        <f t="array" ref="AG2834">_xlfn.IFS(Q2834 &lt; 3, "Needs Improvement", Q2834 &lt;= 4, "Good", Q2834 &gt; 4, "Excellent" )</f>
        <v>Excellent</v>
      </c>
      <c r="AH2834" t="str">
        <f t="shared" si="89"/>
        <v>Highly Effective</v>
      </c>
    </row>
    <row r="2835" spans="1:34" x14ac:dyDescent="0.35">
      <c r="A2835">
        <v>3414</v>
      </c>
      <c r="B2835" s="1">
        <v>44715</v>
      </c>
      <c r="C2835" t="s">
        <v>28</v>
      </c>
      <c r="D2835" t="s">
        <v>87</v>
      </c>
      <c r="E2835" t="s">
        <v>30</v>
      </c>
      <c r="F2835" t="s">
        <v>31</v>
      </c>
      <c r="G2835" t="s">
        <v>32</v>
      </c>
      <c r="H2835" t="s">
        <v>33</v>
      </c>
      <c r="I2835" t="s">
        <v>34</v>
      </c>
      <c r="J2835" t="s">
        <v>65</v>
      </c>
      <c r="K2835" s="1">
        <v>35919</v>
      </c>
      <c r="L2835" t="s">
        <v>36</v>
      </c>
      <c r="M2835" t="s">
        <v>37</v>
      </c>
      <c r="N2835" t="s">
        <v>49</v>
      </c>
      <c r="O2835" t="s">
        <v>67</v>
      </c>
      <c r="P2835" t="s">
        <v>78</v>
      </c>
      <c r="Q2835">
        <v>3</v>
      </c>
      <c r="R2835" s="1">
        <v>44963</v>
      </c>
      <c r="S2835">
        <v>5</v>
      </c>
      <c r="T2835">
        <v>2</v>
      </c>
      <c r="U2835">
        <v>4</v>
      </c>
      <c r="V2835" s="1">
        <v>45130</v>
      </c>
      <c r="W2835" t="s">
        <v>62</v>
      </c>
      <c r="X2835" t="s">
        <v>51</v>
      </c>
      <c r="Y2835" t="s">
        <v>52</v>
      </c>
      <c r="Z2835">
        <v>2</v>
      </c>
      <c r="AA2835">
        <v>616.09</v>
      </c>
      <c r="AB2835">
        <v>24</v>
      </c>
      <c r="AC2835" t="str" cm="1">
        <f t="array" ref="AC2835">_xlfn.IFS(AB2835 &lt;=29, "Young Adult", AB2835 &lt;=44, "Adult", AB2835 &lt;=59, "Middle Age", AB2835 &gt; 59, "Old")</f>
        <v>Young Adult</v>
      </c>
      <c r="AD2835">
        <f t="shared" ca="1" si="88"/>
        <v>4</v>
      </c>
      <c r="AE2835" t="str" cm="1">
        <f t="array" ref="AE2835">_xlfn.IFS(S2835 &lt; 3, "Low", S2835 &lt;= 4, "Medium", S2835 &gt; 4, "High")</f>
        <v>High</v>
      </c>
      <c r="AF2835" t="str" cm="1">
        <f t="array" ref="AF2835">_xlfn.IFS(T2835 &lt; 3, "Unsatisfied", T2835 &lt;= 4, "Neutral", T2835 &gt; 4, "Satisfied" )</f>
        <v>Unsatisfied</v>
      </c>
      <c r="AG2835" t="str" cm="1">
        <f t="array" ref="AG2835">_xlfn.IFS(Q2835 &lt; 3, "Needs Improvement", Q2835 &lt;= 4, "Good", Q2835 &gt; 4, "Excellent" )</f>
        <v>Good</v>
      </c>
      <c r="AH2835" t="str">
        <f t="shared" si="89"/>
        <v>Needs Improvement</v>
      </c>
    </row>
    <row r="2836" spans="1:34" x14ac:dyDescent="0.35">
      <c r="A2836">
        <v>3415</v>
      </c>
      <c r="B2836" s="1">
        <v>44813</v>
      </c>
      <c r="C2836" t="s">
        <v>28</v>
      </c>
      <c r="D2836" t="s">
        <v>64</v>
      </c>
      <c r="E2836" t="s">
        <v>108</v>
      </c>
      <c r="F2836" t="s">
        <v>55</v>
      </c>
      <c r="G2836" t="s">
        <v>45</v>
      </c>
      <c r="H2836" t="s">
        <v>46</v>
      </c>
      <c r="I2836" t="s">
        <v>34</v>
      </c>
      <c r="J2836" t="s">
        <v>89</v>
      </c>
      <c r="K2836" s="1">
        <v>27316</v>
      </c>
      <c r="L2836" t="s">
        <v>36</v>
      </c>
      <c r="M2836" t="s">
        <v>48</v>
      </c>
      <c r="N2836" t="s">
        <v>49</v>
      </c>
      <c r="O2836" t="s">
        <v>39</v>
      </c>
      <c r="P2836" t="s">
        <v>40</v>
      </c>
      <c r="Q2836">
        <v>3</v>
      </c>
      <c r="R2836" s="1">
        <v>45085</v>
      </c>
      <c r="S2836">
        <v>2</v>
      </c>
      <c r="T2836">
        <v>5</v>
      </c>
      <c r="U2836">
        <v>1</v>
      </c>
      <c r="V2836" s="1">
        <v>44820</v>
      </c>
      <c r="W2836" t="s">
        <v>41</v>
      </c>
      <c r="X2836" t="s">
        <v>42</v>
      </c>
      <c r="Y2836" t="s">
        <v>63</v>
      </c>
      <c r="Z2836">
        <v>4</v>
      </c>
      <c r="AA2836">
        <v>103.35</v>
      </c>
      <c r="AB2836">
        <v>48</v>
      </c>
      <c r="AC2836" t="str" cm="1">
        <f t="array" ref="AC2836">_xlfn.IFS(AB2836 &lt;=29, "Young Adult", AB2836 &lt;=44, "Adult", AB2836 &lt;=59, "Middle Age", AB2836 &gt; 59, "Old")</f>
        <v>Middle Age</v>
      </c>
      <c r="AD2836">
        <f t="shared" ca="1" si="88"/>
        <v>3</v>
      </c>
      <c r="AE2836" t="str" cm="1">
        <f t="array" ref="AE2836">_xlfn.IFS(S2836 &lt; 3, "Low", S2836 &lt;= 4, "Medium", S2836 &gt; 4, "High")</f>
        <v>Low</v>
      </c>
      <c r="AF2836" t="str" cm="1">
        <f t="array" ref="AF2836">_xlfn.IFS(T2836 &lt; 3, "Unsatisfied", T2836 &lt;= 4, "Neutral", T2836 &gt; 4, "Satisfied" )</f>
        <v>Satisfied</v>
      </c>
      <c r="AG2836" t="str" cm="1">
        <f t="array" ref="AG2836">_xlfn.IFS(Q2836 &lt; 3, "Needs Improvement", Q2836 &lt;= 4, "Good", Q2836 &gt; 4, "Excellent" )</f>
        <v>Good</v>
      </c>
      <c r="AH2836" t="str">
        <f t="shared" si="89"/>
        <v>Effective</v>
      </c>
    </row>
    <row r="2837" spans="1:34" x14ac:dyDescent="0.35">
      <c r="A2837">
        <v>3416</v>
      </c>
      <c r="B2837" s="1">
        <v>44106</v>
      </c>
      <c r="C2837" t="s">
        <v>28</v>
      </c>
      <c r="D2837" t="s">
        <v>69</v>
      </c>
      <c r="E2837" t="s">
        <v>30</v>
      </c>
      <c r="F2837" t="s">
        <v>55</v>
      </c>
      <c r="G2837" t="s">
        <v>56</v>
      </c>
      <c r="H2837" t="s">
        <v>46</v>
      </c>
      <c r="I2837" t="s">
        <v>34</v>
      </c>
      <c r="J2837" t="s">
        <v>35</v>
      </c>
      <c r="K2837" s="1">
        <v>33956</v>
      </c>
      <c r="L2837" t="s">
        <v>36</v>
      </c>
      <c r="M2837" t="s">
        <v>48</v>
      </c>
      <c r="N2837" t="s">
        <v>84</v>
      </c>
      <c r="O2837" t="s">
        <v>67</v>
      </c>
      <c r="P2837" t="s">
        <v>40</v>
      </c>
      <c r="Q2837">
        <v>2</v>
      </c>
      <c r="R2837" s="1">
        <v>44799</v>
      </c>
      <c r="S2837">
        <v>1</v>
      </c>
      <c r="T2837">
        <v>2</v>
      </c>
      <c r="U2837">
        <v>1</v>
      </c>
      <c r="V2837" s="1">
        <v>44975</v>
      </c>
      <c r="W2837" t="s">
        <v>41</v>
      </c>
      <c r="X2837" t="s">
        <v>51</v>
      </c>
      <c r="Y2837" t="s">
        <v>52</v>
      </c>
      <c r="Z2837">
        <v>5</v>
      </c>
      <c r="AA2837">
        <v>488.05</v>
      </c>
      <c r="AB2837">
        <v>28</v>
      </c>
      <c r="AC2837" t="str" cm="1">
        <f t="array" ref="AC2837">_xlfn.IFS(AB2837 &lt;=29, "Young Adult", AB2837 &lt;=44, "Adult", AB2837 &lt;=59, "Middle Age", AB2837 &gt; 59, "Old")</f>
        <v>Young Adult</v>
      </c>
      <c r="AD2837">
        <f t="shared" ca="1" si="88"/>
        <v>5</v>
      </c>
      <c r="AE2837" t="str" cm="1">
        <f t="array" ref="AE2837">_xlfn.IFS(S2837 &lt; 3, "Low", S2837 &lt;= 4, "Medium", S2837 &gt; 4, "High")</f>
        <v>Low</v>
      </c>
      <c r="AF2837" t="str" cm="1">
        <f t="array" ref="AF2837">_xlfn.IFS(T2837 &lt; 3, "Unsatisfied", T2837 &lt;= 4, "Neutral", T2837 &gt; 4, "Satisfied" )</f>
        <v>Unsatisfied</v>
      </c>
      <c r="AG2837" t="str" cm="1">
        <f t="array" ref="AG2837">_xlfn.IFS(Q2837 &lt; 3, "Needs Improvement", Q2837 &lt;= 4, "Good", Q2837 &gt; 4, "Excellent" )</f>
        <v>Needs Improvement</v>
      </c>
      <c r="AH2837" t="str">
        <f t="shared" si="89"/>
        <v>Needs Improvement</v>
      </c>
    </row>
    <row r="2838" spans="1:34" x14ac:dyDescent="0.35">
      <c r="A2838">
        <v>3417</v>
      </c>
      <c r="B2838" s="1">
        <v>44599</v>
      </c>
      <c r="C2838" t="s">
        <v>28</v>
      </c>
      <c r="D2838" t="s">
        <v>29</v>
      </c>
      <c r="E2838" t="s">
        <v>30</v>
      </c>
      <c r="F2838" t="s">
        <v>46</v>
      </c>
      <c r="G2838" t="s">
        <v>45</v>
      </c>
      <c r="H2838" t="s">
        <v>46</v>
      </c>
      <c r="I2838" t="s">
        <v>34</v>
      </c>
      <c r="J2838" t="s">
        <v>89</v>
      </c>
      <c r="K2838" s="1">
        <v>36795</v>
      </c>
      <c r="L2838" t="s">
        <v>36</v>
      </c>
      <c r="M2838" t="s">
        <v>37</v>
      </c>
      <c r="N2838" t="s">
        <v>60</v>
      </c>
      <c r="O2838" t="s">
        <v>39</v>
      </c>
      <c r="P2838" t="s">
        <v>40</v>
      </c>
      <c r="Q2838">
        <v>1</v>
      </c>
      <c r="R2838" s="1">
        <v>45067</v>
      </c>
      <c r="S2838">
        <v>2</v>
      </c>
      <c r="T2838">
        <v>5</v>
      </c>
      <c r="U2838">
        <v>5</v>
      </c>
      <c r="V2838" s="1">
        <v>44995</v>
      </c>
      <c r="W2838" t="s">
        <v>62</v>
      </c>
      <c r="X2838" t="s">
        <v>51</v>
      </c>
      <c r="Y2838" t="s">
        <v>52</v>
      </c>
      <c r="Z2838">
        <v>5</v>
      </c>
      <c r="AA2838">
        <v>906.21</v>
      </c>
      <c r="AB2838">
        <v>22</v>
      </c>
      <c r="AC2838" t="str" cm="1">
        <f t="array" ref="AC2838">_xlfn.IFS(AB2838 &lt;=29, "Young Adult", AB2838 &lt;=44, "Adult", AB2838 &lt;=59, "Middle Age", AB2838 &gt; 59, "Old")</f>
        <v>Young Adult</v>
      </c>
      <c r="AD2838">
        <f t="shared" ca="1" si="88"/>
        <v>4</v>
      </c>
      <c r="AE2838" t="str" cm="1">
        <f t="array" ref="AE2838">_xlfn.IFS(S2838 &lt; 3, "Low", S2838 &lt;= 4, "Medium", S2838 &gt; 4, "High")</f>
        <v>Low</v>
      </c>
      <c r="AF2838" t="str" cm="1">
        <f t="array" ref="AF2838">_xlfn.IFS(T2838 &lt; 3, "Unsatisfied", T2838 &lt;= 4, "Neutral", T2838 &gt; 4, "Satisfied" )</f>
        <v>Satisfied</v>
      </c>
      <c r="AG2838" t="str" cm="1">
        <f t="array" ref="AG2838">_xlfn.IFS(Q2838 &lt; 3, "Needs Improvement", Q2838 &lt;= 4, "Good", Q2838 &gt; 4, "Excellent" )</f>
        <v>Needs Improvement</v>
      </c>
      <c r="AH2838" t="str">
        <f t="shared" si="89"/>
        <v>Needs Improvement</v>
      </c>
    </row>
    <row r="2839" spans="1:34" x14ac:dyDescent="0.35">
      <c r="A2839">
        <v>3418</v>
      </c>
      <c r="B2839" s="1">
        <v>44848</v>
      </c>
      <c r="C2839" t="s">
        <v>28</v>
      </c>
      <c r="D2839" t="s">
        <v>44</v>
      </c>
      <c r="E2839" t="s">
        <v>30</v>
      </c>
      <c r="F2839" t="s">
        <v>46</v>
      </c>
      <c r="G2839" t="s">
        <v>56</v>
      </c>
      <c r="H2839" t="s">
        <v>33</v>
      </c>
      <c r="I2839" t="s">
        <v>34</v>
      </c>
      <c r="J2839" t="s">
        <v>65</v>
      </c>
      <c r="K2839" s="1">
        <v>35289</v>
      </c>
      <c r="L2839" t="s">
        <v>36</v>
      </c>
      <c r="M2839" t="s">
        <v>37</v>
      </c>
      <c r="N2839" t="s">
        <v>84</v>
      </c>
      <c r="O2839" t="s">
        <v>39</v>
      </c>
      <c r="P2839" t="s">
        <v>40</v>
      </c>
      <c r="Q2839">
        <v>4</v>
      </c>
      <c r="R2839" s="1">
        <v>45103</v>
      </c>
      <c r="S2839">
        <v>5</v>
      </c>
      <c r="T2839">
        <v>3</v>
      </c>
      <c r="U2839">
        <v>4</v>
      </c>
      <c r="V2839" s="1">
        <v>45092</v>
      </c>
      <c r="W2839" t="s">
        <v>68</v>
      </c>
      <c r="X2839" t="s">
        <v>42</v>
      </c>
      <c r="Y2839" t="s">
        <v>63</v>
      </c>
      <c r="Z2839">
        <v>4</v>
      </c>
      <c r="AA2839">
        <v>397.08</v>
      </c>
      <c r="AB2839">
        <v>26</v>
      </c>
      <c r="AC2839" t="str" cm="1">
        <f t="array" ref="AC2839">_xlfn.IFS(AB2839 &lt;=29, "Young Adult", AB2839 &lt;=44, "Adult", AB2839 &lt;=59, "Middle Age", AB2839 &gt; 59, "Old")</f>
        <v>Young Adult</v>
      </c>
      <c r="AD2839">
        <f t="shared" ca="1" si="88"/>
        <v>3</v>
      </c>
      <c r="AE2839" t="str" cm="1">
        <f t="array" ref="AE2839">_xlfn.IFS(S2839 &lt; 3, "Low", S2839 &lt;= 4, "Medium", S2839 &gt; 4, "High")</f>
        <v>High</v>
      </c>
      <c r="AF2839" t="str" cm="1">
        <f t="array" ref="AF2839">_xlfn.IFS(T2839 &lt; 3, "Unsatisfied", T2839 &lt;= 4, "Neutral", T2839 &gt; 4, "Satisfied" )</f>
        <v>Neutral</v>
      </c>
      <c r="AG2839" t="str" cm="1">
        <f t="array" ref="AG2839">_xlfn.IFS(Q2839 &lt; 3, "Needs Improvement", Q2839 &lt;= 4, "Good", Q2839 &gt; 4, "Excellent" )</f>
        <v>Good</v>
      </c>
      <c r="AH2839" t="str">
        <f t="shared" si="89"/>
        <v>Effective</v>
      </c>
    </row>
    <row r="2840" spans="1:34" x14ac:dyDescent="0.35">
      <c r="A2840">
        <v>3419</v>
      </c>
      <c r="B2840" s="1">
        <v>43752</v>
      </c>
      <c r="C2840" t="s">
        <v>28</v>
      </c>
      <c r="D2840" t="s">
        <v>87</v>
      </c>
      <c r="E2840" t="s">
        <v>30</v>
      </c>
      <c r="F2840" t="s">
        <v>31</v>
      </c>
      <c r="G2840" t="s">
        <v>32</v>
      </c>
      <c r="H2840" t="s">
        <v>33</v>
      </c>
      <c r="I2840" t="s">
        <v>34</v>
      </c>
      <c r="J2840" t="s">
        <v>65</v>
      </c>
      <c r="K2840" s="1">
        <v>19333</v>
      </c>
      <c r="L2840" t="s">
        <v>36</v>
      </c>
      <c r="M2840" t="s">
        <v>37</v>
      </c>
      <c r="N2840" t="s">
        <v>72</v>
      </c>
      <c r="O2840" t="s">
        <v>77</v>
      </c>
      <c r="P2840" t="s">
        <v>40</v>
      </c>
      <c r="Q2840">
        <v>2</v>
      </c>
      <c r="R2840" s="1">
        <v>44890</v>
      </c>
      <c r="S2840">
        <v>2</v>
      </c>
      <c r="T2840">
        <v>5</v>
      </c>
      <c r="U2840">
        <v>2</v>
      </c>
      <c r="V2840" s="1">
        <v>45064</v>
      </c>
      <c r="W2840" t="s">
        <v>62</v>
      </c>
      <c r="X2840" t="s">
        <v>51</v>
      </c>
      <c r="Y2840" t="s">
        <v>73</v>
      </c>
      <c r="Z2840">
        <v>3</v>
      </c>
      <c r="AA2840">
        <v>999.72</v>
      </c>
      <c r="AB2840">
        <v>67</v>
      </c>
      <c r="AC2840" t="str" cm="1">
        <f t="array" ref="AC2840">_xlfn.IFS(AB2840 &lt;=29, "Young Adult", AB2840 &lt;=44, "Adult", AB2840 &lt;=59, "Middle Age", AB2840 &gt; 59, "Old")</f>
        <v>Old</v>
      </c>
      <c r="AD2840">
        <f t="shared" ca="1" si="88"/>
        <v>6</v>
      </c>
      <c r="AE2840" t="str" cm="1">
        <f t="array" ref="AE2840">_xlfn.IFS(S2840 &lt; 3, "Low", S2840 &lt;= 4, "Medium", S2840 &gt; 4, "High")</f>
        <v>Low</v>
      </c>
      <c r="AF2840" t="str" cm="1">
        <f t="array" ref="AF2840">_xlfn.IFS(T2840 &lt; 3, "Unsatisfied", T2840 &lt;= 4, "Neutral", T2840 &gt; 4, "Satisfied" )</f>
        <v>Satisfied</v>
      </c>
      <c r="AG2840" t="str" cm="1">
        <f t="array" ref="AG2840">_xlfn.IFS(Q2840 &lt; 3, "Needs Improvement", Q2840 &lt;= 4, "Good", Q2840 &gt; 4, "Excellent" )</f>
        <v>Needs Improvement</v>
      </c>
      <c r="AH2840" t="str">
        <f t="shared" si="89"/>
        <v>Needs Improvement</v>
      </c>
    </row>
    <row r="2841" spans="1:34" x14ac:dyDescent="0.35">
      <c r="A2841">
        <v>3420</v>
      </c>
      <c r="B2841" s="1">
        <v>44114</v>
      </c>
      <c r="C2841" t="s">
        <v>28</v>
      </c>
      <c r="D2841" t="s">
        <v>81</v>
      </c>
      <c r="E2841" t="s">
        <v>30</v>
      </c>
      <c r="F2841" t="s">
        <v>31</v>
      </c>
      <c r="G2841" t="s">
        <v>45</v>
      </c>
      <c r="H2841" t="s">
        <v>55</v>
      </c>
      <c r="I2841" t="s">
        <v>34</v>
      </c>
      <c r="J2841" t="s">
        <v>70</v>
      </c>
      <c r="K2841" s="1">
        <v>16294</v>
      </c>
      <c r="L2841" t="s">
        <v>36</v>
      </c>
      <c r="M2841" t="s">
        <v>37</v>
      </c>
      <c r="N2841" t="s">
        <v>60</v>
      </c>
      <c r="O2841" t="s">
        <v>67</v>
      </c>
      <c r="P2841" t="s">
        <v>40</v>
      </c>
      <c r="Q2841">
        <v>2</v>
      </c>
      <c r="R2841" s="1">
        <v>44993</v>
      </c>
      <c r="S2841">
        <v>2</v>
      </c>
      <c r="T2841">
        <v>3</v>
      </c>
      <c r="U2841">
        <v>3</v>
      </c>
      <c r="V2841" s="1">
        <v>44910</v>
      </c>
      <c r="W2841" t="s">
        <v>62</v>
      </c>
      <c r="X2841" t="s">
        <v>51</v>
      </c>
      <c r="Y2841" t="s">
        <v>73</v>
      </c>
      <c r="Z2841">
        <v>2</v>
      </c>
      <c r="AA2841">
        <v>489.02</v>
      </c>
      <c r="AB2841">
        <v>76</v>
      </c>
      <c r="AC2841" t="str" cm="1">
        <f t="array" ref="AC2841">_xlfn.IFS(AB2841 &lt;=29, "Young Adult", AB2841 &lt;=44, "Adult", AB2841 &lt;=59, "Middle Age", AB2841 &gt; 59, "Old")</f>
        <v>Old</v>
      </c>
      <c r="AD2841">
        <f t="shared" ca="1" si="88"/>
        <v>5</v>
      </c>
      <c r="AE2841" t="str" cm="1">
        <f t="array" ref="AE2841">_xlfn.IFS(S2841 &lt; 3, "Low", S2841 &lt;= 4, "Medium", S2841 &gt; 4, "High")</f>
        <v>Low</v>
      </c>
      <c r="AF2841" t="str" cm="1">
        <f t="array" ref="AF2841">_xlfn.IFS(T2841 &lt; 3, "Unsatisfied", T2841 &lt;= 4, "Neutral", T2841 &gt; 4, "Satisfied" )</f>
        <v>Neutral</v>
      </c>
      <c r="AG2841" t="str" cm="1">
        <f t="array" ref="AG2841">_xlfn.IFS(Q2841 &lt; 3, "Needs Improvement", Q2841 &lt;= 4, "Good", Q2841 &gt; 4, "Excellent" )</f>
        <v>Needs Improvement</v>
      </c>
      <c r="AH2841" t="str">
        <f t="shared" si="89"/>
        <v>Needs Improvement</v>
      </c>
    </row>
    <row r="2842" spans="1:34" x14ac:dyDescent="0.35">
      <c r="A2842">
        <v>3421</v>
      </c>
      <c r="B2842" s="1">
        <v>44690</v>
      </c>
      <c r="C2842" t="s">
        <v>28</v>
      </c>
      <c r="D2842" t="s">
        <v>54</v>
      </c>
      <c r="E2842" t="s">
        <v>30</v>
      </c>
      <c r="F2842" t="s">
        <v>46</v>
      </c>
      <c r="G2842" t="s">
        <v>45</v>
      </c>
      <c r="H2842" t="s">
        <v>46</v>
      </c>
      <c r="I2842" t="s">
        <v>34</v>
      </c>
      <c r="J2842" t="s">
        <v>103</v>
      </c>
      <c r="K2842" s="1">
        <v>21712</v>
      </c>
      <c r="L2842" t="s">
        <v>36</v>
      </c>
      <c r="M2842" t="s">
        <v>37</v>
      </c>
      <c r="N2842" t="s">
        <v>60</v>
      </c>
      <c r="O2842" t="s">
        <v>77</v>
      </c>
      <c r="P2842" t="s">
        <v>40</v>
      </c>
      <c r="Q2842">
        <v>1</v>
      </c>
      <c r="R2842" s="1">
        <v>44972</v>
      </c>
      <c r="S2842">
        <v>5</v>
      </c>
      <c r="T2842">
        <v>4</v>
      </c>
      <c r="U2842">
        <v>2</v>
      </c>
      <c r="V2842" s="1">
        <v>44948</v>
      </c>
      <c r="W2842" t="s">
        <v>50</v>
      </c>
      <c r="X2842" t="s">
        <v>51</v>
      </c>
      <c r="Y2842" t="s">
        <v>73</v>
      </c>
      <c r="Z2842">
        <v>1</v>
      </c>
      <c r="AA2842">
        <v>786.71</v>
      </c>
      <c r="AB2842">
        <v>63</v>
      </c>
      <c r="AC2842" t="str" cm="1">
        <f t="array" ref="AC2842">_xlfn.IFS(AB2842 &lt;=29, "Young Adult", AB2842 &lt;=44, "Adult", AB2842 &lt;=59, "Middle Age", AB2842 &gt; 59, "Old")</f>
        <v>Old</v>
      </c>
      <c r="AD2842">
        <f t="shared" ca="1" si="88"/>
        <v>4</v>
      </c>
      <c r="AE2842" t="str" cm="1">
        <f t="array" ref="AE2842">_xlfn.IFS(S2842 &lt; 3, "Low", S2842 &lt;= 4, "Medium", S2842 &gt; 4, "High")</f>
        <v>High</v>
      </c>
      <c r="AF2842" t="str" cm="1">
        <f t="array" ref="AF2842">_xlfn.IFS(T2842 &lt; 3, "Unsatisfied", T2842 &lt;= 4, "Neutral", T2842 &gt; 4, "Satisfied" )</f>
        <v>Neutral</v>
      </c>
      <c r="AG2842" t="str" cm="1">
        <f t="array" ref="AG2842">_xlfn.IFS(Q2842 &lt; 3, "Needs Improvement", Q2842 &lt;= 4, "Good", Q2842 &gt; 4, "Excellent" )</f>
        <v>Needs Improvement</v>
      </c>
      <c r="AH2842" t="str">
        <f t="shared" si="89"/>
        <v>Needs Improvement</v>
      </c>
    </row>
    <row r="2843" spans="1:34" x14ac:dyDescent="0.35">
      <c r="A2843">
        <v>3423</v>
      </c>
      <c r="B2843" s="1">
        <v>44193</v>
      </c>
      <c r="C2843" t="s">
        <v>28</v>
      </c>
      <c r="D2843" t="s">
        <v>85</v>
      </c>
      <c r="E2843" t="s">
        <v>30</v>
      </c>
      <c r="F2843" t="s">
        <v>46</v>
      </c>
      <c r="G2843" t="s">
        <v>45</v>
      </c>
      <c r="H2843" t="s">
        <v>55</v>
      </c>
      <c r="I2843" t="s">
        <v>34</v>
      </c>
      <c r="J2843" t="s">
        <v>79</v>
      </c>
      <c r="K2843" s="1">
        <v>37052</v>
      </c>
      <c r="L2843" t="s">
        <v>36</v>
      </c>
      <c r="M2843" t="s">
        <v>48</v>
      </c>
      <c r="N2843" t="s">
        <v>72</v>
      </c>
      <c r="O2843" t="s">
        <v>39</v>
      </c>
      <c r="P2843" t="s">
        <v>40</v>
      </c>
      <c r="Q2843">
        <v>3</v>
      </c>
      <c r="R2843" s="1">
        <v>44823</v>
      </c>
      <c r="S2843">
        <v>4</v>
      </c>
      <c r="T2843">
        <v>5</v>
      </c>
      <c r="U2843">
        <v>3</v>
      </c>
      <c r="V2843" s="1">
        <v>44848</v>
      </c>
      <c r="W2843" t="s">
        <v>68</v>
      </c>
      <c r="X2843" t="s">
        <v>51</v>
      </c>
      <c r="Y2843" t="s">
        <v>63</v>
      </c>
      <c r="Z2843">
        <v>1</v>
      </c>
      <c r="AA2843">
        <v>439.65</v>
      </c>
      <c r="AB2843">
        <v>19</v>
      </c>
      <c r="AC2843" t="str" cm="1">
        <f t="array" ref="AC2843">_xlfn.IFS(AB2843 &lt;=29, "Young Adult", AB2843 &lt;=44, "Adult", AB2843 &lt;=59, "Middle Age", AB2843 &gt; 59, "Old")</f>
        <v>Young Adult</v>
      </c>
      <c r="AD2843">
        <f t="shared" ca="1" si="88"/>
        <v>5</v>
      </c>
      <c r="AE2843" t="str" cm="1">
        <f t="array" ref="AE2843">_xlfn.IFS(S2843 &lt; 3, "Low", S2843 &lt;= 4, "Medium", S2843 &gt; 4, "High")</f>
        <v>Medium</v>
      </c>
      <c r="AF2843" t="str" cm="1">
        <f t="array" ref="AF2843">_xlfn.IFS(T2843 &lt; 3, "Unsatisfied", T2843 &lt;= 4, "Neutral", T2843 &gt; 4, "Satisfied" )</f>
        <v>Satisfied</v>
      </c>
      <c r="AG2843" t="str" cm="1">
        <f t="array" ref="AG2843">_xlfn.IFS(Q2843 &lt; 3, "Needs Improvement", Q2843 &lt;= 4, "Good", Q2843 &gt; 4, "Excellent" )</f>
        <v>Good</v>
      </c>
      <c r="AH2843" t="str">
        <f t="shared" si="89"/>
        <v>Effective</v>
      </c>
    </row>
    <row r="2844" spans="1:34" x14ac:dyDescent="0.35">
      <c r="A2844">
        <v>3424</v>
      </c>
      <c r="B2844" s="1">
        <v>44174</v>
      </c>
      <c r="C2844" t="s">
        <v>28</v>
      </c>
      <c r="D2844" t="s">
        <v>64</v>
      </c>
      <c r="E2844" t="s">
        <v>108</v>
      </c>
      <c r="F2844" t="s">
        <v>31</v>
      </c>
      <c r="G2844" t="s">
        <v>56</v>
      </c>
      <c r="H2844" t="s">
        <v>33</v>
      </c>
      <c r="I2844" t="s">
        <v>34</v>
      </c>
      <c r="J2844" t="s">
        <v>101</v>
      </c>
      <c r="K2844" s="1">
        <v>35457</v>
      </c>
      <c r="L2844" t="s">
        <v>36</v>
      </c>
      <c r="M2844" t="s">
        <v>48</v>
      </c>
      <c r="N2844" t="s">
        <v>38</v>
      </c>
      <c r="O2844" t="s">
        <v>61</v>
      </c>
      <c r="P2844" t="s">
        <v>40</v>
      </c>
      <c r="Q2844">
        <v>2</v>
      </c>
      <c r="R2844" s="1">
        <v>44999</v>
      </c>
      <c r="S2844">
        <v>2</v>
      </c>
      <c r="T2844">
        <v>4</v>
      </c>
      <c r="U2844">
        <v>5</v>
      </c>
      <c r="V2844" s="1">
        <v>44791</v>
      </c>
      <c r="W2844" t="s">
        <v>62</v>
      </c>
      <c r="X2844" t="s">
        <v>42</v>
      </c>
      <c r="Y2844" t="s">
        <v>63</v>
      </c>
      <c r="Z2844">
        <v>5</v>
      </c>
      <c r="AA2844">
        <v>981.13</v>
      </c>
      <c r="AB2844">
        <v>23</v>
      </c>
      <c r="AC2844" t="str" cm="1">
        <f t="array" ref="AC2844">_xlfn.IFS(AB2844 &lt;=29, "Young Adult", AB2844 &lt;=44, "Adult", AB2844 &lt;=59, "Middle Age", AB2844 &gt; 59, "Old")</f>
        <v>Young Adult</v>
      </c>
      <c r="AD2844">
        <f t="shared" ca="1" si="88"/>
        <v>5</v>
      </c>
      <c r="AE2844" t="str" cm="1">
        <f t="array" ref="AE2844">_xlfn.IFS(S2844 &lt; 3, "Low", S2844 &lt;= 4, "Medium", S2844 &gt; 4, "High")</f>
        <v>Low</v>
      </c>
      <c r="AF2844" t="str" cm="1">
        <f t="array" ref="AF2844">_xlfn.IFS(T2844 &lt; 3, "Unsatisfied", T2844 &lt;= 4, "Neutral", T2844 &gt; 4, "Satisfied" )</f>
        <v>Neutral</v>
      </c>
      <c r="AG2844" t="str" cm="1">
        <f t="array" ref="AG2844">_xlfn.IFS(Q2844 &lt; 3, "Needs Improvement", Q2844 &lt;= 4, "Good", Q2844 &gt; 4, "Excellent" )</f>
        <v>Needs Improvement</v>
      </c>
      <c r="AH2844" t="str">
        <f t="shared" si="89"/>
        <v>Needs Improvement</v>
      </c>
    </row>
    <row r="2845" spans="1:34" x14ac:dyDescent="0.35">
      <c r="A2845">
        <v>3425</v>
      </c>
      <c r="B2845" s="1">
        <v>43613</v>
      </c>
      <c r="C2845" t="s">
        <v>28</v>
      </c>
      <c r="D2845" t="s">
        <v>74</v>
      </c>
      <c r="E2845" t="s">
        <v>108</v>
      </c>
      <c r="F2845" t="s">
        <v>31</v>
      </c>
      <c r="G2845" t="s">
        <v>56</v>
      </c>
      <c r="H2845" t="s">
        <v>55</v>
      </c>
      <c r="I2845" t="s">
        <v>34</v>
      </c>
      <c r="J2845" t="s">
        <v>47</v>
      </c>
      <c r="K2845" s="1">
        <v>19872</v>
      </c>
      <c r="L2845" t="s">
        <v>36</v>
      </c>
      <c r="M2845" t="s">
        <v>37</v>
      </c>
      <c r="N2845" t="s">
        <v>49</v>
      </c>
      <c r="O2845" t="s">
        <v>77</v>
      </c>
      <c r="P2845" t="s">
        <v>40</v>
      </c>
      <c r="Q2845">
        <v>2</v>
      </c>
      <c r="R2845" s="1">
        <v>44920</v>
      </c>
      <c r="S2845">
        <v>5</v>
      </c>
      <c r="T2845">
        <v>2</v>
      </c>
      <c r="U2845">
        <v>3</v>
      </c>
      <c r="V2845" s="1">
        <v>45065</v>
      </c>
      <c r="W2845" t="s">
        <v>68</v>
      </c>
      <c r="X2845" t="s">
        <v>51</v>
      </c>
      <c r="Y2845" t="s">
        <v>63</v>
      </c>
      <c r="Z2845">
        <v>3</v>
      </c>
      <c r="AA2845">
        <v>184.27</v>
      </c>
      <c r="AB2845">
        <v>65</v>
      </c>
      <c r="AC2845" t="str" cm="1">
        <f t="array" ref="AC2845">_xlfn.IFS(AB2845 &lt;=29, "Young Adult", AB2845 &lt;=44, "Adult", AB2845 &lt;=59, "Middle Age", AB2845 &gt; 59, "Old")</f>
        <v>Old</v>
      </c>
      <c r="AD2845">
        <f t="shared" ca="1" si="88"/>
        <v>7</v>
      </c>
      <c r="AE2845" t="str" cm="1">
        <f t="array" ref="AE2845">_xlfn.IFS(S2845 &lt; 3, "Low", S2845 &lt;= 4, "Medium", S2845 &gt; 4, "High")</f>
        <v>High</v>
      </c>
      <c r="AF2845" t="str" cm="1">
        <f t="array" ref="AF2845">_xlfn.IFS(T2845 &lt; 3, "Unsatisfied", T2845 &lt;= 4, "Neutral", T2845 &gt; 4, "Satisfied" )</f>
        <v>Unsatisfied</v>
      </c>
      <c r="AG2845" t="str" cm="1">
        <f t="array" ref="AG2845">_xlfn.IFS(Q2845 &lt; 3, "Needs Improvement", Q2845 &lt;= 4, "Good", Q2845 &gt; 4, "Excellent" )</f>
        <v>Needs Improvement</v>
      </c>
      <c r="AH2845" t="str">
        <f t="shared" si="89"/>
        <v>Needs Improvement</v>
      </c>
    </row>
    <row r="2846" spans="1:34" x14ac:dyDescent="0.35">
      <c r="A2846">
        <v>3426</v>
      </c>
      <c r="B2846" s="1">
        <v>44678</v>
      </c>
      <c r="C2846" t="s">
        <v>28</v>
      </c>
      <c r="D2846" t="s">
        <v>69</v>
      </c>
      <c r="E2846" t="s">
        <v>30</v>
      </c>
      <c r="F2846" t="s">
        <v>55</v>
      </c>
      <c r="G2846" t="s">
        <v>56</v>
      </c>
      <c r="H2846" t="s">
        <v>33</v>
      </c>
      <c r="I2846" t="s">
        <v>34</v>
      </c>
      <c r="J2846" t="s">
        <v>70</v>
      </c>
      <c r="K2846" s="1">
        <v>33127</v>
      </c>
      <c r="L2846" t="s">
        <v>36</v>
      </c>
      <c r="M2846" t="s">
        <v>37</v>
      </c>
      <c r="N2846" t="s">
        <v>38</v>
      </c>
      <c r="O2846" t="s">
        <v>67</v>
      </c>
      <c r="P2846" t="s">
        <v>40</v>
      </c>
      <c r="Q2846">
        <v>2</v>
      </c>
      <c r="R2846" s="1">
        <v>44797</v>
      </c>
      <c r="S2846">
        <v>1</v>
      </c>
      <c r="T2846">
        <v>3</v>
      </c>
      <c r="U2846">
        <v>2</v>
      </c>
      <c r="V2846" s="1">
        <v>45048</v>
      </c>
      <c r="W2846" t="s">
        <v>41</v>
      </c>
      <c r="X2846" t="s">
        <v>42</v>
      </c>
      <c r="Y2846" t="s">
        <v>43</v>
      </c>
      <c r="Z2846">
        <v>5</v>
      </c>
      <c r="AA2846">
        <v>675.37</v>
      </c>
      <c r="AB2846">
        <v>32</v>
      </c>
      <c r="AC2846" t="str" cm="1">
        <f t="array" ref="AC2846">_xlfn.IFS(AB2846 &lt;=29, "Young Adult", AB2846 &lt;=44, "Adult", AB2846 &lt;=59, "Middle Age", AB2846 &gt; 59, "Old")</f>
        <v>Adult</v>
      </c>
      <c r="AD2846">
        <f t="shared" ca="1" si="88"/>
        <v>4</v>
      </c>
      <c r="AE2846" t="str" cm="1">
        <f t="array" ref="AE2846">_xlfn.IFS(S2846 &lt; 3, "Low", S2846 &lt;= 4, "Medium", S2846 &gt; 4, "High")</f>
        <v>Low</v>
      </c>
      <c r="AF2846" t="str" cm="1">
        <f t="array" ref="AF2846">_xlfn.IFS(T2846 &lt; 3, "Unsatisfied", T2846 &lt;= 4, "Neutral", T2846 &gt; 4, "Satisfied" )</f>
        <v>Neutral</v>
      </c>
      <c r="AG2846" t="str" cm="1">
        <f t="array" ref="AG2846">_xlfn.IFS(Q2846 &lt; 3, "Needs Improvement", Q2846 &lt;= 4, "Good", Q2846 &gt; 4, "Excellent" )</f>
        <v>Needs Improvement</v>
      </c>
      <c r="AH2846" t="str">
        <f t="shared" si="89"/>
        <v>Needs Improvement</v>
      </c>
    </row>
  </sheetData>
  <autoFilter ref="A1:AH2846" xr:uid="{D66EF931-838D-485C-A6E6-AA51B9548FC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766FE-BC8F-4BA8-A4A1-6F16CFF73347}">
  <dimension ref="A1:B55"/>
  <sheetViews>
    <sheetView topLeftCell="A53" zoomScale="83" workbookViewId="0">
      <selection activeCell="O63" sqref="O63"/>
    </sheetView>
  </sheetViews>
  <sheetFormatPr defaultRowHeight="14.5" x14ac:dyDescent="0.35"/>
  <cols>
    <col min="1" max="1" width="16.26953125" bestFit="1" customWidth="1"/>
    <col min="2" max="2" width="19.26953125" bestFit="1" customWidth="1"/>
  </cols>
  <sheetData>
    <row r="1" spans="1:2" x14ac:dyDescent="0.35">
      <c r="A1" t="s">
        <v>170</v>
      </c>
    </row>
    <row r="2" spans="1:2" x14ac:dyDescent="0.35">
      <c r="A2">
        <v>2845</v>
      </c>
    </row>
    <row r="4" spans="1:2" x14ac:dyDescent="0.35">
      <c r="A4" t="s">
        <v>171</v>
      </c>
    </row>
    <row r="5" spans="1:2" x14ac:dyDescent="0.35">
      <c r="A5" s="7">
        <v>49.448506151142354</v>
      </c>
    </row>
    <row r="7" spans="1:2" x14ac:dyDescent="0.35">
      <c r="A7" s="4" t="s">
        <v>172</v>
      </c>
      <c r="B7" t="s">
        <v>170</v>
      </c>
    </row>
    <row r="8" spans="1:2" x14ac:dyDescent="0.35">
      <c r="A8" s="5" t="s">
        <v>48</v>
      </c>
      <c r="B8">
        <v>1257</v>
      </c>
    </row>
    <row r="9" spans="1:2" x14ac:dyDescent="0.35">
      <c r="A9" s="5" t="s">
        <v>173</v>
      </c>
      <c r="B9">
        <v>1257</v>
      </c>
    </row>
    <row r="12" spans="1:2" x14ac:dyDescent="0.35">
      <c r="A12" s="4" t="s">
        <v>172</v>
      </c>
      <c r="B12" t="s">
        <v>170</v>
      </c>
    </row>
    <row r="13" spans="1:2" x14ac:dyDescent="0.35">
      <c r="A13" s="5" t="s">
        <v>37</v>
      </c>
      <c r="B13">
        <v>1588</v>
      </c>
    </row>
    <row r="14" spans="1:2" x14ac:dyDescent="0.35">
      <c r="A14" s="5" t="s">
        <v>173</v>
      </c>
      <c r="B14">
        <v>1588</v>
      </c>
    </row>
    <row r="16" spans="1:2" x14ac:dyDescent="0.35">
      <c r="A16" t="s">
        <v>174</v>
      </c>
    </row>
    <row r="17" spans="1:2" x14ac:dyDescent="0.35">
      <c r="A17" s="6">
        <v>4.7810193321616872</v>
      </c>
    </row>
    <row r="20" spans="1:2" x14ac:dyDescent="0.35">
      <c r="A20" s="4" t="s">
        <v>172</v>
      </c>
      <c r="B20" t="s">
        <v>170</v>
      </c>
    </row>
    <row r="21" spans="1:2" x14ac:dyDescent="0.35">
      <c r="A21" s="5" t="s">
        <v>115</v>
      </c>
      <c r="B21">
        <v>24</v>
      </c>
    </row>
    <row r="22" spans="1:2" x14ac:dyDescent="0.35">
      <c r="A22" s="5" t="s">
        <v>132</v>
      </c>
      <c r="B22">
        <v>79</v>
      </c>
    </row>
    <row r="23" spans="1:2" x14ac:dyDescent="0.35">
      <c r="A23" s="5" t="s">
        <v>129</v>
      </c>
      <c r="B23">
        <v>112</v>
      </c>
    </row>
    <row r="24" spans="1:2" x14ac:dyDescent="0.35">
      <c r="A24" s="5" t="s">
        <v>57</v>
      </c>
      <c r="B24">
        <v>311</v>
      </c>
    </row>
    <row r="25" spans="1:2" x14ac:dyDescent="0.35">
      <c r="A25" s="5" t="s">
        <v>95</v>
      </c>
      <c r="B25">
        <v>409</v>
      </c>
    </row>
    <row r="26" spans="1:2" x14ac:dyDescent="0.35">
      <c r="A26" s="5" t="s">
        <v>34</v>
      </c>
      <c r="B26">
        <v>1910</v>
      </c>
    </row>
    <row r="27" spans="1:2" x14ac:dyDescent="0.35">
      <c r="A27" s="5" t="s">
        <v>173</v>
      </c>
      <c r="B27">
        <v>2845</v>
      </c>
    </row>
    <row r="30" spans="1:2" x14ac:dyDescent="0.35">
      <c r="A30" s="4" t="s">
        <v>172</v>
      </c>
      <c r="B30" t="s">
        <v>170</v>
      </c>
    </row>
    <row r="31" spans="1:2" x14ac:dyDescent="0.35">
      <c r="A31" s="5" t="s">
        <v>37</v>
      </c>
      <c r="B31">
        <v>1588</v>
      </c>
    </row>
    <row r="32" spans="1:2" x14ac:dyDescent="0.35">
      <c r="A32" s="5" t="s">
        <v>48</v>
      </c>
      <c r="B32">
        <v>1257</v>
      </c>
    </row>
    <row r="33" spans="1:2" x14ac:dyDescent="0.35">
      <c r="A33" s="5" t="s">
        <v>173</v>
      </c>
      <c r="B33">
        <v>2845</v>
      </c>
    </row>
    <row r="36" spans="1:2" x14ac:dyDescent="0.35">
      <c r="A36" s="4" t="s">
        <v>172</v>
      </c>
      <c r="B36" t="s">
        <v>170</v>
      </c>
    </row>
    <row r="37" spans="1:2" x14ac:dyDescent="0.35">
      <c r="A37" s="5" t="s">
        <v>81</v>
      </c>
      <c r="B37">
        <v>291</v>
      </c>
    </row>
    <row r="38" spans="1:2" x14ac:dyDescent="0.35">
      <c r="A38" s="5" t="s">
        <v>69</v>
      </c>
      <c r="B38">
        <v>288</v>
      </c>
    </row>
    <row r="39" spans="1:2" x14ac:dyDescent="0.35">
      <c r="A39" s="5" t="s">
        <v>74</v>
      </c>
      <c r="B39">
        <v>286</v>
      </c>
    </row>
    <row r="40" spans="1:2" x14ac:dyDescent="0.35">
      <c r="A40" s="5" t="s">
        <v>94</v>
      </c>
      <c r="B40">
        <v>285</v>
      </c>
    </row>
    <row r="41" spans="1:2" x14ac:dyDescent="0.35">
      <c r="A41" s="5" t="s">
        <v>29</v>
      </c>
      <c r="B41">
        <v>284</v>
      </c>
    </row>
    <row r="42" spans="1:2" x14ac:dyDescent="0.35">
      <c r="A42" s="5" t="s">
        <v>64</v>
      </c>
      <c r="B42">
        <v>283</v>
      </c>
    </row>
    <row r="43" spans="1:2" x14ac:dyDescent="0.35">
      <c r="A43" s="5" t="s">
        <v>54</v>
      </c>
      <c r="B43">
        <v>283</v>
      </c>
    </row>
    <row r="44" spans="1:2" x14ac:dyDescent="0.35">
      <c r="A44" s="5" t="s">
        <v>44</v>
      </c>
      <c r="B44">
        <v>282</v>
      </c>
    </row>
    <row r="45" spans="1:2" x14ac:dyDescent="0.35">
      <c r="A45" s="5" t="s">
        <v>87</v>
      </c>
      <c r="B45">
        <v>282</v>
      </c>
    </row>
    <row r="46" spans="1:2" x14ac:dyDescent="0.35">
      <c r="A46" s="5" t="s">
        <v>85</v>
      </c>
      <c r="B46">
        <v>281</v>
      </c>
    </row>
    <row r="47" spans="1:2" x14ac:dyDescent="0.35">
      <c r="A47" s="5" t="s">
        <v>173</v>
      </c>
      <c r="B47">
        <v>2845</v>
      </c>
    </row>
    <row r="50" spans="1:2" x14ac:dyDescent="0.35">
      <c r="A50" s="4" t="s">
        <v>172</v>
      </c>
      <c r="B50" t="s">
        <v>170</v>
      </c>
    </row>
    <row r="51" spans="1:2" x14ac:dyDescent="0.35">
      <c r="A51" s="5" t="s">
        <v>178</v>
      </c>
      <c r="B51">
        <v>516</v>
      </c>
    </row>
    <row r="52" spans="1:2" x14ac:dyDescent="0.35">
      <c r="A52" s="5" t="s">
        <v>175</v>
      </c>
      <c r="B52">
        <v>687</v>
      </c>
    </row>
    <row r="53" spans="1:2" x14ac:dyDescent="0.35">
      <c r="A53" s="5" t="s">
        <v>176</v>
      </c>
      <c r="B53">
        <v>661</v>
      </c>
    </row>
    <row r="54" spans="1:2" x14ac:dyDescent="0.35">
      <c r="A54" s="5" t="s">
        <v>177</v>
      </c>
      <c r="B54">
        <v>981</v>
      </c>
    </row>
    <row r="55" spans="1:2" x14ac:dyDescent="0.35">
      <c r="A55" s="5" t="s">
        <v>173</v>
      </c>
      <c r="B55">
        <v>2845</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2815D-37A5-4A38-BCEA-CB72EED57282}">
  <dimension ref="K73:O73"/>
  <sheetViews>
    <sheetView showGridLines="0" tabSelected="1" topLeftCell="A4" zoomScale="35" workbookViewId="0">
      <selection activeCell="AE39" sqref="AE39"/>
    </sheetView>
  </sheetViews>
  <sheetFormatPr defaultRowHeight="14.5" x14ac:dyDescent="0.35"/>
  <sheetData>
    <row r="73" spans="11:15" x14ac:dyDescent="0.35">
      <c r="K73">
        <f>GETPIVOTDATA("Employee ID",'Pivot Table 1'!$A$1)</f>
        <v>2845</v>
      </c>
      <c r="L73" s="7">
        <f>GETPIVOTDATA("Age",'Pivot Table 1'!$A$4)</f>
        <v>49.448506151142354</v>
      </c>
      <c r="M73">
        <f>GETPIVOTDATA("Employee ID",'Pivot Table 1'!$A$7)</f>
        <v>1257</v>
      </c>
      <c r="N73">
        <f>GETPIVOTDATA("Employee ID",'Pivot Table 1'!$A$12)</f>
        <v>1588</v>
      </c>
      <c r="O73" s="6">
        <f>GETPIVOTDATA("Tenure",'Pivot Table 1'!$A$16)</f>
        <v>4.7810193321616872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7A92-C8DC-4494-8740-443B59C7F963}">
  <dimension ref="A2:B57"/>
  <sheetViews>
    <sheetView topLeftCell="A14" zoomScale="64" workbookViewId="0">
      <selection activeCell="Z23" sqref="Z23"/>
    </sheetView>
  </sheetViews>
  <sheetFormatPr defaultRowHeight="14.5" x14ac:dyDescent="0.35"/>
  <cols>
    <col min="1" max="1" width="23.1796875" bestFit="1" customWidth="1"/>
    <col min="2" max="2" width="25.81640625" bestFit="1" customWidth="1"/>
    <col min="3" max="3" width="28.6328125" bestFit="1" customWidth="1"/>
    <col min="4" max="4" width="18.453125" bestFit="1" customWidth="1"/>
    <col min="5" max="5" width="10.90625" bestFit="1" customWidth="1"/>
  </cols>
  <sheetData>
    <row r="2" spans="1:2" x14ac:dyDescent="0.35">
      <c r="A2" t="s">
        <v>179</v>
      </c>
    </row>
    <row r="3" spans="1:2" x14ac:dyDescent="0.35">
      <c r="A3" s="6">
        <v>2.9416520210896309</v>
      </c>
    </row>
    <row r="5" spans="1:2" x14ac:dyDescent="0.35">
      <c r="A5" t="s">
        <v>180</v>
      </c>
    </row>
    <row r="6" spans="1:2" x14ac:dyDescent="0.35">
      <c r="A6" s="6">
        <v>3.0284710017574694</v>
      </c>
    </row>
    <row r="8" spans="1:2" x14ac:dyDescent="0.35">
      <c r="A8" t="s">
        <v>181</v>
      </c>
    </row>
    <row r="9" spans="1:2" x14ac:dyDescent="0.35">
      <c r="A9" s="6">
        <v>2.9891036906854129</v>
      </c>
    </row>
    <row r="11" spans="1:2" x14ac:dyDescent="0.35">
      <c r="A11" t="s">
        <v>182</v>
      </c>
    </row>
    <row r="12" spans="1:2" x14ac:dyDescent="0.35">
      <c r="A12" s="6">
        <v>2.9746924428822497</v>
      </c>
    </row>
    <row r="14" spans="1:2" x14ac:dyDescent="0.35">
      <c r="A14" s="4" t="s">
        <v>172</v>
      </c>
      <c r="B14" t="s">
        <v>170</v>
      </c>
    </row>
    <row r="15" spans="1:2" x14ac:dyDescent="0.35">
      <c r="A15" s="5" t="s">
        <v>78</v>
      </c>
      <c r="B15">
        <v>346</v>
      </c>
    </row>
    <row r="16" spans="1:2" x14ac:dyDescent="0.35">
      <c r="A16" s="5" t="s">
        <v>173</v>
      </c>
      <c r="B16">
        <v>346</v>
      </c>
    </row>
    <row r="20" spans="1:2" x14ac:dyDescent="0.35">
      <c r="A20" s="4" t="s">
        <v>183</v>
      </c>
      <c r="B20" t="s">
        <v>15</v>
      </c>
    </row>
    <row r="21" spans="1:2" x14ac:dyDescent="0.35">
      <c r="A21" s="5" t="s">
        <v>132</v>
      </c>
      <c r="B21">
        <v>79</v>
      </c>
    </row>
    <row r="22" spans="1:2" x14ac:dyDescent="0.35">
      <c r="A22" s="5" t="s">
        <v>115</v>
      </c>
      <c r="B22">
        <v>24</v>
      </c>
    </row>
    <row r="23" spans="1:2" x14ac:dyDescent="0.35">
      <c r="A23" s="5" t="s">
        <v>95</v>
      </c>
      <c r="B23">
        <v>409</v>
      </c>
    </row>
    <row r="24" spans="1:2" x14ac:dyDescent="0.35">
      <c r="A24" s="5" t="s">
        <v>34</v>
      </c>
      <c r="B24">
        <v>1910</v>
      </c>
    </row>
    <row r="25" spans="1:2" x14ac:dyDescent="0.35">
      <c r="A25" s="5" t="s">
        <v>57</v>
      </c>
      <c r="B25">
        <v>311</v>
      </c>
    </row>
    <row r="26" spans="1:2" x14ac:dyDescent="0.35">
      <c r="A26" s="5" t="s">
        <v>129</v>
      </c>
      <c r="B26">
        <v>112</v>
      </c>
    </row>
    <row r="27" spans="1:2" x14ac:dyDescent="0.35">
      <c r="A27" s="5" t="s">
        <v>173</v>
      </c>
      <c r="B27">
        <v>2845</v>
      </c>
    </row>
    <row r="30" spans="1:2" x14ac:dyDescent="0.35">
      <c r="A30" s="4" t="s">
        <v>172</v>
      </c>
      <c r="B30" t="s">
        <v>180</v>
      </c>
    </row>
    <row r="31" spans="1:2" x14ac:dyDescent="0.35">
      <c r="A31" s="5" t="s">
        <v>135</v>
      </c>
      <c r="B31" s="6">
        <v>3.5</v>
      </c>
    </row>
    <row r="32" spans="1:2" x14ac:dyDescent="0.35">
      <c r="A32" s="5" t="s">
        <v>110</v>
      </c>
      <c r="B32" s="6">
        <v>3.3809523809523809</v>
      </c>
    </row>
    <row r="33" spans="1:2" x14ac:dyDescent="0.35">
      <c r="A33" s="5" t="s">
        <v>102</v>
      </c>
      <c r="B33" s="6">
        <v>3.3148148148148149</v>
      </c>
    </row>
    <row r="34" spans="1:2" x14ac:dyDescent="0.35">
      <c r="A34" s="5" t="s">
        <v>111</v>
      </c>
      <c r="B34" s="6">
        <v>3.2580645161290325</v>
      </c>
    </row>
    <row r="35" spans="1:2" x14ac:dyDescent="0.35">
      <c r="A35" s="5" t="s">
        <v>82</v>
      </c>
      <c r="B35" s="6">
        <v>3.1707317073170733</v>
      </c>
    </row>
    <row r="36" spans="1:2" x14ac:dyDescent="0.35">
      <c r="A36" s="5" t="s">
        <v>58</v>
      </c>
      <c r="B36" s="6">
        <v>3.1607142857142856</v>
      </c>
    </row>
    <row r="37" spans="1:2" x14ac:dyDescent="0.35">
      <c r="A37" s="5" t="s">
        <v>47</v>
      </c>
      <c r="B37" s="6">
        <v>3.132596685082873</v>
      </c>
    </row>
    <row r="38" spans="1:2" x14ac:dyDescent="0.35">
      <c r="A38" s="5" t="s">
        <v>79</v>
      </c>
      <c r="B38" s="6">
        <v>3.1111111111111112</v>
      </c>
    </row>
    <row r="39" spans="1:2" x14ac:dyDescent="0.35">
      <c r="A39" s="5" t="s">
        <v>134</v>
      </c>
      <c r="B39" s="6">
        <v>3.0714285714285716</v>
      </c>
    </row>
    <row r="40" spans="1:2" x14ac:dyDescent="0.35">
      <c r="A40" s="5" t="s">
        <v>96</v>
      </c>
      <c r="B40" s="6">
        <v>3.0697674418604652</v>
      </c>
    </row>
    <row r="41" spans="1:2" x14ac:dyDescent="0.35">
      <c r="A41" s="5" t="s">
        <v>173</v>
      </c>
      <c r="B41" s="6">
        <v>3.1430167597765362</v>
      </c>
    </row>
    <row r="44" spans="1:2" x14ac:dyDescent="0.35">
      <c r="A44" s="4" t="s">
        <v>172</v>
      </c>
      <c r="B44" t="s">
        <v>182</v>
      </c>
    </row>
    <row r="45" spans="1:2" x14ac:dyDescent="0.35">
      <c r="A45" s="5" t="s">
        <v>132</v>
      </c>
      <c r="B45" s="6">
        <v>3.0253164556962027</v>
      </c>
    </row>
    <row r="46" spans="1:2" x14ac:dyDescent="0.35">
      <c r="A46" s="5" t="s">
        <v>34</v>
      </c>
      <c r="B46" s="6">
        <v>2.9890052356020944</v>
      </c>
    </row>
    <row r="47" spans="1:2" x14ac:dyDescent="0.35">
      <c r="A47" s="5" t="s">
        <v>95</v>
      </c>
      <c r="B47" s="6">
        <v>2.9682151589242052</v>
      </c>
    </row>
    <row r="48" spans="1:2" x14ac:dyDescent="0.35">
      <c r="A48" s="5" t="s">
        <v>57</v>
      </c>
      <c r="B48" s="6">
        <v>2.922829581993569</v>
      </c>
    </row>
    <row r="49" spans="1:2" x14ac:dyDescent="0.35">
      <c r="A49" s="5" t="s">
        <v>129</v>
      </c>
      <c r="B49" s="6">
        <v>2.9017857142857144</v>
      </c>
    </row>
    <row r="50" spans="1:2" x14ac:dyDescent="0.35">
      <c r="A50" s="5" t="s">
        <v>115</v>
      </c>
      <c r="B50" s="6">
        <v>2.7916666666666665</v>
      </c>
    </row>
    <row r="51" spans="1:2" x14ac:dyDescent="0.35">
      <c r="A51" s="5" t="s">
        <v>173</v>
      </c>
      <c r="B51" s="6">
        <v>2.9746924428822497</v>
      </c>
    </row>
    <row r="53" spans="1:2" x14ac:dyDescent="0.35">
      <c r="A53" s="4" t="s">
        <v>172</v>
      </c>
      <c r="B53" t="s">
        <v>187</v>
      </c>
    </row>
    <row r="54" spans="1:2" x14ac:dyDescent="0.35">
      <c r="A54" s="5" t="s">
        <v>184</v>
      </c>
      <c r="B54">
        <v>2474.0861759425493</v>
      </c>
    </row>
    <row r="55" spans="1:2" x14ac:dyDescent="0.35">
      <c r="A55" s="5" t="s">
        <v>185</v>
      </c>
      <c r="B55">
        <v>2452.3787375415282</v>
      </c>
    </row>
    <row r="56" spans="1:2" x14ac:dyDescent="0.35">
      <c r="A56" s="5" t="s">
        <v>186</v>
      </c>
      <c r="B56">
        <v>2489.0258302583024</v>
      </c>
    </row>
    <row r="57" spans="1:2" x14ac:dyDescent="0.35">
      <c r="A57" s="5" t="s">
        <v>173</v>
      </c>
      <c r="B57">
        <v>2470.5919156414761</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790A-10CE-4F38-98D3-CF1D08115043}">
  <dimension ref="A1"/>
  <sheetViews>
    <sheetView showGridLines="0" topLeftCell="A8" zoomScale="37" workbookViewId="0">
      <selection activeCell="AE38" sqref="AE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2122-831C-4525-B813-69EB3988BD83}">
  <dimension ref="A1:F64"/>
  <sheetViews>
    <sheetView topLeftCell="A16" workbookViewId="0">
      <selection activeCell="G20" sqref="G20"/>
    </sheetView>
  </sheetViews>
  <sheetFormatPr defaultRowHeight="14.5" x14ac:dyDescent="0.35"/>
  <cols>
    <col min="1" max="1" width="27.6328125" bestFit="1" customWidth="1"/>
    <col min="2" max="2" width="15.26953125" bestFit="1" customWidth="1"/>
    <col min="3" max="3" width="5.7265625" bestFit="1" customWidth="1"/>
    <col min="4" max="4" width="10.26953125" bestFit="1" customWidth="1"/>
    <col min="5" max="5" width="6.6328125" bestFit="1" customWidth="1"/>
    <col min="6" max="6" width="10.7265625" bestFit="1" customWidth="1"/>
    <col min="7" max="7" width="10" bestFit="1" customWidth="1"/>
    <col min="8" max="8" width="5.7265625" bestFit="1" customWidth="1"/>
    <col min="9" max="9" width="10.26953125" bestFit="1" customWidth="1"/>
    <col min="10" max="10" width="6.6328125" bestFit="1" customWidth="1"/>
    <col min="11" max="11" width="12.1796875" bestFit="1" customWidth="1"/>
    <col min="12" max="12" width="10.7265625" bestFit="1" customWidth="1"/>
  </cols>
  <sheetData>
    <row r="1" spans="1:6" x14ac:dyDescent="0.35">
      <c r="A1" t="s">
        <v>188</v>
      </c>
    </row>
    <row r="2" spans="1:6" x14ac:dyDescent="0.35">
      <c r="A2" s="9">
        <v>1591148.6300000045</v>
      </c>
    </row>
    <row r="4" spans="1:6" x14ac:dyDescent="0.35">
      <c r="A4" t="s">
        <v>191</v>
      </c>
    </row>
    <row r="5" spans="1:6" x14ac:dyDescent="0.35">
      <c r="A5">
        <v>5</v>
      </c>
    </row>
    <row r="7" spans="1:6" x14ac:dyDescent="0.35">
      <c r="A7" s="4" t="s">
        <v>172</v>
      </c>
      <c r="B7" t="s">
        <v>170</v>
      </c>
    </row>
    <row r="8" spans="1:6" x14ac:dyDescent="0.35">
      <c r="A8" s="5" t="s">
        <v>63</v>
      </c>
      <c r="B8" s="10">
        <v>0.25905096660808435</v>
      </c>
      <c r="F8" s="10"/>
    </row>
    <row r="9" spans="1:6" x14ac:dyDescent="0.35">
      <c r="A9" s="5" t="s">
        <v>43</v>
      </c>
      <c r="B9" s="10">
        <v>0.23479789103690685</v>
      </c>
    </row>
    <row r="10" spans="1:6" x14ac:dyDescent="0.35">
      <c r="A10" s="5" t="s">
        <v>52</v>
      </c>
      <c r="B10" s="10">
        <v>0.25694200351493851</v>
      </c>
      <c r="D10" s="10">
        <f>GETPIVOTDATA("Employee ID",$A$7,"Training Outcome","Passed") +GETPIVOTDATA("Employee ID",$A$7,"Training Outcome","Completed")</f>
        <v>0.50826010544815459</v>
      </c>
    </row>
    <row r="11" spans="1:6" x14ac:dyDescent="0.35">
      <c r="A11" s="5" t="s">
        <v>73</v>
      </c>
      <c r="B11" s="10">
        <v>0.24920913884007029</v>
      </c>
    </row>
    <row r="12" spans="1:6" x14ac:dyDescent="0.35">
      <c r="A12" s="5" t="s">
        <v>173</v>
      </c>
      <c r="B12" s="10">
        <v>1</v>
      </c>
    </row>
    <row r="17" spans="1:2" x14ac:dyDescent="0.35">
      <c r="A17" s="4" t="s">
        <v>172</v>
      </c>
      <c r="B17" t="s">
        <v>170</v>
      </c>
    </row>
    <row r="18" spans="1:2" x14ac:dyDescent="0.35">
      <c r="A18" s="5" t="s">
        <v>73</v>
      </c>
      <c r="B18">
        <v>709</v>
      </c>
    </row>
    <row r="19" spans="1:2" x14ac:dyDescent="0.35">
      <c r="A19" s="5" t="s">
        <v>173</v>
      </c>
      <c r="B19">
        <v>709</v>
      </c>
    </row>
    <row r="21" spans="1:2" x14ac:dyDescent="0.35">
      <c r="A21" t="s">
        <v>189</v>
      </c>
    </row>
    <row r="22" spans="1:2" x14ac:dyDescent="0.35">
      <c r="A22" s="7">
        <v>2.9739894551845341</v>
      </c>
    </row>
    <row r="33" spans="1:2" x14ac:dyDescent="0.35">
      <c r="A33" s="4" t="s">
        <v>172</v>
      </c>
      <c r="B33" t="s">
        <v>170</v>
      </c>
    </row>
    <row r="34" spans="1:2" x14ac:dyDescent="0.35">
      <c r="A34" s="5" t="s">
        <v>92</v>
      </c>
      <c r="B34">
        <v>633</v>
      </c>
    </row>
    <row r="35" spans="1:2" x14ac:dyDescent="0.35">
      <c r="A35" s="5" t="s">
        <v>50</v>
      </c>
      <c r="B35">
        <v>540</v>
      </c>
    </row>
    <row r="36" spans="1:2" x14ac:dyDescent="0.35">
      <c r="A36" s="5" t="s">
        <v>41</v>
      </c>
      <c r="B36">
        <v>544</v>
      </c>
    </row>
    <row r="37" spans="1:2" x14ac:dyDescent="0.35">
      <c r="A37" s="5" t="s">
        <v>62</v>
      </c>
      <c r="B37">
        <v>585</v>
      </c>
    </row>
    <row r="38" spans="1:2" x14ac:dyDescent="0.35">
      <c r="A38" s="5" t="s">
        <v>68</v>
      </c>
      <c r="B38">
        <v>543</v>
      </c>
    </row>
    <row r="39" spans="1:2" x14ac:dyDescent="0.35">
      <c r="A39" s="5" t="s">
        <v>173</v>
      </c>
      <c r="B39">
        <v>2845</v>
      </c>
    </row>
    <row r="42" spans="1:2" x14ac:dyDescent="0.35">
      <c r="A42" s="4" t="s">
        <v>172</v>
      </c>
      <c r="B42" t="s">
        <v>188</v>
      </c>
    </row>
    <row r="43" spans="1:2" x14ac:dyDescent="0.35">
      <c r="A43" s="5" t="s">
        <v>132</v>
      </c>
      <c r="B43" s="8">
        <v>42100.519999999982</v>
      </c>
    </row>
    <row r="44" spans="1:2" x14ac:dyDescent="0.35">
      <c r="A44" s="5" t="s">
        <v>115</v>
      </c>
      <c r="B44" s="8">
        <v>14051.269999999999</v>
      </c>
    </row>
    <row r="45" spans="1:2" x14ac:dyDescent="0.35">
      <c r="A45" s="5" t="s">
        <v>95</v>
      </c>
      <c r="B45" s="8">
        <v>230396.33999999994</v>
      </c>
    </row>
    <row r="46" spans="1:2" x14ac:dyDescent="0.35">
      <c r="A46" s="5" t="s">
        <v>34</v>
      </c>
      <c r="B46" s="8">
        <v>1070266.1500000015</v>
      </c>
    </row>
    <row r="47" spans="1:2" x14ac:dyDescent="0.35">
      <c r="A47" s="5" t="s">
        <v>57</v>
      </c>
      <c r="B47" s="8">
        <v>168016.97999999995</v>
      </c>
    </row>
    <row r="48" spans="1:2" x14ac:dyDescent="0.35">
      <c r="A48" s="5" t="s">
        <v>129</v>
      </c>
      <c r="B48" s="8">
        <v>66317.369999999966</v>
      </c>
    </row>
    <row r="49" spans="1:6" x14ac:dyDescent="0.35">
      <c r="A49" s="5" t="s">
        <v>173</v>
      </c>
      <c r="B49" s="8">
        <v>1591148.6300000013</v>
      </c>
    </row>
    <row r="52" spans="1:6" x14ac:dyDescent="0.35">
      <c r="A52" s="4" t="s">
        <v>172</v>
      </c>
      <c r="B52" t="s">
        <v>170</v>
      </c>
    </row>
    <row r="53" spans="1:6" x14ac:dyDescent="0.35">
      <c r="A53" s="5" t="s">
        <v>63</v>
      </c>
      <c r="B53">
        <v>737</v>
      </c>
    </row>
    <row r="54" spans="1:6" x14ac:dyDescent="0.35">
      <c r="A54" s="5" t="s">
        <v>43</v>
      </c>
      <c r="B54">
        <v>668</v>
      </c>
    </row>
    <row r="55" spans="1:6" x14ac:dyDescent="0.35">
      <c r="A55" s="5" t="s">
        <v>52</v>
      </c>
      <c r="B55">
        <v>731</v>
      </c>
    </row>
    <row r="56" spans="1:6" x14ac:dyDescent="0.35">
      <c r="A56" s="5" t="s">
        <v>73</v>
      </c>
      <c r="B56">
        <v>709</v>
      </c>
    </row>
    <row r="57" spans="1:6" x14ac:dyDescent="0.35">
      <c r="A57" s="5" t="s">
        <v>173</v>
      </c>
      <c r="B57">
        <v>2845</v>
      </c>
    </row>
    <row r="60" spans="1:6" x14ac:dyDescent="0.35">
      <c r="A60" s="4" t="s">
        <v>190</v>
      </c>
      <c r="B60" s="4" t="s">
        <v>192</v>
      </c>
    </row>
    <row r="61" spans="1:6" x14ac:dyDescent="0.35">
      <c r="A61" s="4" t="s">
        <v>172</v>
      </c>
      <c r="B61" t="s">
        <v>63</v>
      </c>
      <c r="C61" t="s">
        <v>43</v>
      </c>
      <c r="D61" t="s">
        <v>52</v>
      </c>
      <c r="E61" t="s">
        <v>73</v>
      </c>
      <c r="F61" t="s">
        <v>173</v>
      </c>
    </row>
    <row r="62" spans="1:6" x14ac:dyDescent="0.35">
      <c r="A62" s="5" t="s">
        <v>51</v>
      </c>
      <c r="B62">
        <v>344</v>
      </c>
      <c r="C62">
        <v>344</v>
      </c>
      <c r="D62">
        <v>380</v>
      </c>
      <c r="E62">
        <v>356</v>
      </c>
      <c r="F62">
        <v>1424</v>
      </c>
    </row>
    <row r="63" spans="1:6" x14ac:dyDescent="0.35">
      <c r="A63" s="5" t="s">
        <v>42</v>
      </c>
      <c r="B63">
        <v>393</v>
      </c>
      <c r="C63">
        <v>324</v>
      </c>
      <c r="D63">
        <v>351</v>
      </c>
      <c r="E63">
        <v>353</v>
      </c>
      <c r="F63">
        <v>1421</v>
      </c>
    </row>
    <row r="64" spans="1:6" x14ac:dyDescent="0.35">
      <c r="A64" s="5" t="s">
        <v>173</v>
      </c>
      <c r="B64">
        <v>737</v>
      </c>
      <c r="C64">
        <v>668</v>
      </c>
      <c r="D64">
        <v>731</v>
      </c>
      <c r="E64">
        <v>709</v>
      </c>
      <c r="F64">
        <v>2845</v>
      </c>
    </row>
  </sheetData>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D963-4504-41B2-929E-C5FBD01F4E65}">
  <dimension ref="M73:Q73"/>
  <sheetViews>
    <sheetView showGridLines="0" zoomScale="36" workbookViewId="0">
      <selection activeCell="AF30" sqref="A1:XFD1048576"/>
    </sheetView>
  </sheetViews>
  <sheetFormatPr defaultRowHeight="14.5" x14ac:dyDescent="0.35"/>
  <cols>
    <col min="13" max="13" width="12.26953125" bestFit="1" customWidth="1"/>
  </cols>
  <sheetData>
    <row r="73" spans="13:17" x14ac:dyDescent="0.35">
      <c r="M73" s="9">
        <f>GETPIVOTDATA("Training Cost",'Pivot Table 3'!$A$1)</f>
        <v>1591148.6300000045</v>
      </c>
      <c r="N73">
        <f>GETPIVOTDATA("[Measures].[Distinct Count of Training Program Name]",'Pivot Table 3'!$A$4)</f>
        <v>5</v>
      </c>
      <c r="O73" s="10">
        <f>'Pivot Table 3'!D10</f>
        <v>0.50826010544815459</v>
      </c>
      <c r="P73">
        <f>GETPIVOTDATA("Employee ID",'Pivot Table 3'!$A$17)</f>
        <v>709</v>
      </c>
      <c r="Q73" s="7">
        <f>GETPIVOTDATA("Training Duration(Days)",'Pivot Table 3'!$A$21)</f>
        <v>2.9739894551845341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 ANALYTICS DATASET FOR 30 DAT</vt:lpstr>
      <vt:lpstr>Pivot Table 1</vt:lpstr>
      <vt:lpstr>Dashboard</vt:lpstr>
      <vt:lpstr>Pivot Table 2</vt:lpstr>
      <vt:lpstr>Dasboard 2</vt:lpstr>
      <vt:lpstr>Pivot Table 3</vt:lpstr>
      <vt:lpstr>Dashboard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JOAN AJIFA</dc:creator>
  <cp:lastModifiedBy>Joan Usman</cp:lastModifiedBy>
  <dcterms:created xsi:type="dcterms:W3CDTF">2026-05-14T00:55:52Z</dcterms:created>
  <dcterms:modified xsi:type="dcterms:W3CDTF">2026-06-12T01:03:17Z</dcterms:modified>
</cp:coreProperties>
</file>