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zetwarzanie.danych.01\R\"/>
    </mc:Choice>
  </mc:AlternateContent>
  <xr:revisionPtr revIDLastSave="0" documentId="13_ncr:1_{885586DE-36EF-4611-80B5-4A3A68155A47}" xr6:coauthVersionLast="47" xr6:coauthVersionMax="47" xr10:uidLastSave="{00000000-0000-0000-0000-000000000000}"/>
  <bookViews>
    <workbookView xWindow="-108" yWindow="-108" windowWidth="23256" windowHeight="12456" xr2:uid="{6FFA51D1-0194-4CBA-93E1-49485F1427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3" i="1" l="1"/>
  <c r="G112" i="1"/>
  <c r="H61" i="1"/>
  <c r="H77" i="1"/>
  <c r="I77" i="1"/>
  <c r="H96" i="1"/>
  <c r="H112" i="1"/>
  <c r="I112" i="1"/>
  <c r="H113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4" i="1"/>
  <c r="G115" i="1"/>
  <c r="G116" i="1"/>
  <c r="G117" i="1"/>
  <c r="G118" i="1"/>
  <c r="G119" i="1"/>
  <c r="G120" i="1"/>
  <c r="G6" i="1"/>
  <c r="G8" i="1"/>
  <c r="G11" i="1"/>
  <c r="G23" i="1"/>
  <c r="G31" i="1"/>
  <c r="G35" i="1"/>
  <c r="E37" i="1"/>
  <c r="G37" i="1" s="1"/>
  <c r="E36" i="1"/>
  <c r="G36" i="1" s="1"/>
  <c r="E35" i="1"/>
  <c r="E34" i="1"/>
  <c r="G34" i="1" s="1"/>
  <c r="E33" i="1"/>
  <c r="G33" i="1" s="1"/>
  <c r="E32" i="1"/>
  <c r="G32" i="1" s="1"/>
  <c r="E31" i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E10" i="1"/>
  <c r="G10" i="1" s="1"/>
  <c r="E9" i="1"/>
  <c r="G9" i="1" s="1"/>
  <c r="E7" i="1"/>
  <c r="G7" i="1" s="1"/>
  <c r="E6" i="1"/>
  <c r="E5" i="1"/>
  <c r="G5" i="1" s="1"/>
  <c r="E4" i="1"/>
  <c r="G4" i="1" s="1"/>
  <c r="E3" i="1"/>
  <c r="G3" i="1" s="1"/>
  <c r="E2" i="1"/>
  <c r="G2" i="1" s="1"/>
</calcChain>
</file>

<file path=xl/sharedStrings.xml><?xml version="1.0" encoding="utf-8"?>
<sst xmlns="http://schemas.openxmlformats.org/spreadsheetml/2006/main" count="255" uniqueCount="131">
  <si>
    <t>station name</t>
  </si>
  <si>
    <t>sample</t>
  </si>
  <si>
    <t>filter mass</t>
  </si>
  <si>
    <t>filter+matter</t>
  </si>
  <si>
    <t>matter mass [g]</t>
  </si>
  <si>
    <t>volume of water [l]</t>
  </si>
  <si>
    <t>Eleph. Isl. 1</t>
  </si>
  <si>
    <t>mikro</t>
  </si>
  <si>
    <t>sub</t>
  </si>
  <si>
    <t>S. Orkney 1</t>
  </si>
  <si>
    <t xml:space="preserve">mikro </t>
  </si>
  <si>
    <t>S. Orkney 2</t>
  </si>
  <si>
    <t>Eleph. Isl. 2</t>
  </si>
  <si>
    <t>mikro z wiadra</t>
  </si>
  <si>
    <t xml:space="preserve">Eleph. Isl. 3 </t>
  </si>
  <si>
    <t xml:space="preserve">Eleph. Isl. 4 </t>
  </si>
  <si>
    <t>mikro rano</t>
  </si>
  <si>
    <t>sub rano</t>
  </si>
  <si>
    <t>Eleph. Isl. 5</t>
  </si>
  <si>
    <t>mikro południe</t>
  </si>
  <si>
    <t>sub popołudnie</t>
  </si>
  <si>
    <t>śnieg 1</t>
  </si>
  <si>
    <t>opad</t>
  </si>
  <si>
    <t>śnieg 2</t>
  </si>
  <si>
    <t>świeży (pokład)</t>
  </si>
  <si>
    <t>śnieg 3</t>
  </si>
  <si>
    <t>ludzie ("świeży")</t>
  </si>
  <si>
    <t>śnieg 4</t>
  </si>
  <si>
    <t>pokład</t>
  </si>
  <si>
    <t>ślepa 1</t>
  </si>
  <si>
    <t>zwykła</t>
  </si>
  <si>
    <t>ślepa 2</t>
  </si>
  <si>
    <t>zfumigowana</t>
  </si>
  <si>
    <t>st. 22 f54</t>
  </si>
  <si>
    <t>0 m</t>
  </si>
  <si>
    <t>15 m</t>
  </si>
  <si>
    <t>50 m</t>
  </si>
  <si>
    <t>st. 23</t>
  </si>
  <si>
    <t>st. 31</t>
  </si>
  <si>
    <t>st. 18</t>
  </si>
  <si>
    <t>st. 58</t>
  </si>
  <si>
    <t>st. 47</t>
  </si>
  <si>
    <t>st. 1/0/28.02</t>
  </si>
  <si>
    <t>st. 1/15/28.02</t>
  </si>
  <si>
    <t>st. 1/50/28.02</t>
  </si>
  <si>
    <t>st. 3/0/01.03.</t>
  </si>
  <si>
    <t>st. 3/15/01.03.</t>
  </si>
  <si>
    <t>st. 3/50/01.03</t>
  </si>
  <si>
    <t>st. 9/5/02.03.</t>
  </si>
  <si>
    <t>st. 9/15/02.03</t>
  </si>
  <si>
    <t>st. 9/50/02.03</t>
  </si>
  <si>
    <t>st. 11/0/02.03</t>
  </si>
  <si>
    <t>st 11/15/02.03.</t>
  </si>
  <si>
    <t>st. 11/50/02.03.</t>
  </si>
  <si>
    <t>st. 12/5/02.03</t>
  </si>
  <si>
    <t>st 12/15/02.03</t>
  </si>
  <si>
    <t>st 12/50/02.03</t>
  </si>
  <si>
    <t>st 16/0/06.03</t>
  </si>
  <si>
    <t>st 16/15/06.03</t>
  </si>
  <si>
    <t>st 16/50/6.03</t>
  </si>
  <si>
    <t>st 17/0/05.03</t>
  </si>
  <si>
    <t>st 17/15/05.03</t>
  </si>
  <si>
    <t>st. 17/50/05.03</t>
  </si>
  <si>
    <t>st 19/5/04.03.</t>
  </si>
  <si>
    <t>st 19/15/04.03</t>
  </si>
  <si>
    <t>st 19/50/04.03</t>
  </si>
  <si>
    <t>st. 20/0/04.03</t>
  </si>
  <si>
    <t>st. 20/15/04.03</t>
  </si>
  <si>
    <t>st. 20/50/04.03</t>
  </si>
  <si>
    <t>st. 21/0/07.03</t>
  </si>
  <si>
    <t>st. 21/15/07.03</t>
  </si>
  <si>
    <t>st. 21/50/07.03</t>
  </si>
  <si>
    <t>st. 25/0/08.03</t>
  </si>
  <si>
    <t>st. 25/15/08.03</t>
  </si>
  <si>
    <t>dt. 25/50/08.03</t>
  </si>
  <si>
    <t>st. 26/0/07.03</t>
  </si>
  <si>
    <t>st. 26/15/07.03</t>
  </si>
  <si>
    <t>st. 26/50/07.03</t>
  </si>
  <si>
    <t>st. 22 (25)/0/07.03</t>
  </si>
  <si>
    <t>st. 22 (25)/15/07.03</t>
  </si>
  <si>
    <t>st 22(25)/50/7.03</t>
  </si>
  <si>
    <t>st 27/15/04.03</t>
  </si>
  <si>
    <t>st 27/0? 0</t>
  </si>
  <si>
    <t xml:space="preserve">ST270? 014565G  </t>
  </si>
  <si>
    <t>ST29/0 0</t>
  </si>
  <si>
    <t>st 29/15/8(12).03</t>
  </si>
  <si>
    <t>st 29/50/8.03</t>
  </si>
  <si>
    <t>st 33/0.5/8.03</t>
  </si>
  <si>
    <t>st 33/15/8.03</t>
  </si>
  <si>
    <t>st. 33/50/8.03</t>
  </si>
  <si>
    <t>st. 42/5/15.03</t>
  </si>
  <si>
    <t>st 42/15/15.03</t>
  </si>
  <si>
    <t>st 42/50/15.03</t>
  </si>
  <si>
    <t>st 34/0/8.03</t>
  </si>
  <si>
    <t>st 34/15/8.03</t>
  </si>
  <si>
    <t>st 34/50/8.03</t>
  </si>
  <si>
    <t>st 35/0/8.03</t>
  </si>
  <si>
    <t>st 35/15/8.03</t>
  </si>
  <si>
    <t>st 35/50/8.03</t>
  </si>
  <si>
    <t>st 39/5/15.03</t>
  </si>
  <si>
    <t>st 39/15/15.03</t>
  </si>
  <si>
    <t>st 39/50/15-16.03</t>
  </si>
  <si>
    <t>st 46/0/14.03</t>
  </si>
  <si>
    <t>st 46/15/14.03</t>
  </si>
  <si>
    <t>st 46/50/14.03</t>
  </si>
  <si>
    <t>st 48/0/13.03</t>
  </si>
  <si>
    <t>st 48/15/13.03</t>
  </si>
  <si>
    <t>st 48/50/13.03</t>
  </si>
  <si>
    <t>st 49/0/14.03</t>
  </si>
  <si>
    <t>st 49/15/14.03</t>
  </si>
  <si>
    <t>st 49/50/14.03</t>
  </si>
  <si>
    <t>st 57?/0.II/6-7.03</t>
  </si>
  <si>
    <t>st 57/0/6.03</t>
  </si>
  <si>
    <t>st 57/15/6.03</t>
  </si>
  <si>
    <t>st 57/50/6.03</t>
  </si>
  <si>
    <t>st 58/0/6.03</t>
  </si>
  <si>
    <t>st 58/15/6.03</t>
  </si>
  <si>
    <t>st 58/50/6.03</t>
  </si>
  <si>
    <t>st 4/0/1.03</t>
  </si>
  <si>
    <t>st 4/15/1.03</t>
  </si>
  <si>
    <t>st 5/15/1.03</t>
  </si>
  <si>
    <t>st 6/50/1.03</t>
  </si>
  <si>
    <t>st 7/15/2-6.03</t>
  </si>
  <si>
    <t>st 10/0/2.03</t>
  </si>
  <si>
    <t>st 10/50/2.03</t>
  </si>
  <si>
    <t>matter concentration [mg/dm3]</t>
  </si>
  <si>
    <t>Uwagi:</t>
  </si>
  <si>
    <r>
      <t xml:space="preserve">powierzchnia zawiesiny na sączkach </t>
    </r>
    <r>
      <rPr>
        <sz val="11"/>
        <color theme="1"/>
        <rFont val="Aptos Narrow"/>
        <family val="2"/>
      </rPr>
      <t>ø</t>
    </r>
    <r>
      <rPr>
        <sz val="11"/>
        <color theme="1"/>
        <rFont val="Aptos Narrow"/>
        <family val="2"/>
        <charset val="238"/>
      </rPr>
      <t xml:space="preserve"> = 38 mm</t>
    </r>
  </si>
  <si>
    <t>kolumny H, I - koncentracja zawiesiny dla podanych wartości sączonej wody z "?"</t>
  </si>
  <si>
    <t xml:space="preserve">sample st. 12/50 do uzupełnienia masa sączka z zawiesiną </t>
  </si>
  <si>
    <t>uzupełnić dane o ślepych masy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</si>
</sst>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rgb="FF00B0F0"/>
      <name val="Aptos Narrow"/>
      <family val="2"/>
      <charset val="238"/>
      <scheme val="minor"/>
    </font>
    <font>
      <b/>
      <sz val="11"/>
      <color theme="5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charset val="238"/>
      <scheme val="minor"/>
    </font>
    <font>
      <sz val="11"/>
      <color theme="2" tint="-0.499984740745262"/>
      <name val="Aptos Narrow"/>
      <family val="2"/>
      <charset val="238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164" fontId="0" fillId="0" borderId="4" xfId="0" applyNumberFormat="1" applyBorder="1"/>
    <xf numFmtId="164" fontId="0" fillId="0" borderId="5" xfId="0" applyNumberFormat="1" applyBorder="1"/>
    <xf numFmtId="164" fontId="2" fillId="0" borderId="4" xfId="0" applyNumberFormat="1" applyFont="1" applyBorder="1"/>
    <xf numFmtId="164" fontId="0" fillId="0" borderId="6" xfId="0" applyNumberFormat="1" applyBorder="1"/>
    <xf numFmtId="0" fontId="5" fillId="0" borderId="0" xfId="0" applyFont="1"/>
    <xf numFmtId="0" fontId="6" fillId="2" borderId="0" xfId="0" applyFont="1" applyFill="1"/>
    <xf numFmtId="165" fontId="0" fillId="0" borderId="0" xfId="0" applyNumberFormat="1"/>
    <xf numFmtId="165" fontId="6" fillId="2" borderId="0" xfId="0" applyNumberFormat="1" applyFont="1" applyFill="1"/>
    <xf numFmtId="165" fontId="4" fillId="2" borderId="0" xfId="0" applyNumberFormat="1" applyFont="1" applyFill="1"/>
    <xf numFmtId="165" fontId="0" fillId="2" borderId="0" xfId="0" applyNumberFormat="1" applyFill="1"/>
    <xf numFmtId="165" fontId="7" fillId="2" borderId="0" xfId="0" applyNumberFormat="1" applyFont="1" applyFill="1"/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5A32-E86D-4750-A005-5697E71240EA}">
  <dimension ref="A1:J123"/>
  <sheetViews>
    <sheetView tabSelected="1" topLeftCell="A111" workbookViewId="0">
      <selection activeCell="D123" sqref="D123"/>
    </sheetView>
  </sheetViews>
  <sheetFormatPr defaultRowHeight="14.4" x14ac:dyDescent="0.3"/>
  <cols>
    <col min="1" max="1" width="16.77734375" bestFit="1" customWidth="1"/>
    <col min="2" max="2" width="14.6640625" bestFit="1" customWidth="1"/>
    <col min="3" max="3" width="9.44140625" customWidth="1"/>
    <col min="4" max="4" width="11.44140625" customWidth="1"/>
    <col min="5" max="5" width="11.109375" customWidth="1"/>
    <col min="6" max="6" width="16.77734375" customWidth="1"/>
    <col min="7" max="7" width="27.44140625" style="25" bestFit="1" customWidth="1"/>
    <col min="10" max="10" width="39.109375" bestFit="1" customWidth="1"/>
  </cols>
  <sheetData>
    <row r="1" spans="1:10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4" t="s">
        <v>125</v>
      </c>
      <c r="H1" s="20"/>
      <c r="I1" s="20"/>
      <c r="J1" s="27" t="s">
        <v>126</v>
      </c>
    </row>
    <row r="2" spans="1:10" x14ac:dyDescent="0.3">
      <c r="A2" t="s">
        <v>6</v>
      </c>
      <c r="B2" t="s">
        <v>7</v>
      </c>
      <c r="C2">
        <v>0.14607999999999999</v>
      </c>
      <c r="D2">
        <v>0.15606999999999999</v>
      </c>
      <c r="E2">
        <f>D2-C2</f>
        <v>9.9899999999999989E-3</v>
      </c>
      <c r="F2">
        <v>1.083</v>
      </c>
      <c r="G2" s="25">
        <f>(E2/F2)*1000</f>
        <v>9.2243767313019394</v>
      </c>
      <c r="J2" s="28" t="s">
        <v>127</v>
      </c>
    </row>
    <row r="3" spans="1:10" ht="28.8" x14ac:dyDescent="0.3">
      <c r="A3" t="s">
        <v>6</v>
      </c>
      <c r="B3" t="s">
        <v>8</v>
      </c>
      <c r="C3">
        <v>0.14507</v>
      </c>
      <c r="D3">
        <v>0.15168000000000001</v>
      </c>
      <c r="E3">
        <f>D3-C3</f>
        <v>6.6100000000000048E-3</v>
      </c>
      <c r="F3">
        <v>4.2350000000000003</v>
      </c>
      <c r="G3" s="25">
        <f t="shared" ref="G3:G66" si="0">(E3/F3)*1000</f>
        <v>1.5608028335301074</v>
      </c>
      <c r="J3" s="29" t="s">
        <v>128</v>
      </c>
    </row>
    <row r="4" spans="1:10" ht="28.8" x14ac:dyDescent="0.3">
      <c r="A4" t="s">
        <v>9</v>
      </c>
      <c r="B4" t="s">
        <v>10</v>
      </c>
      <c r="C4">
        <v>0.14629</v>
      </c>
      <c r="D4">
        <v>0.15745999999999999</v>
      </c>
      <c r="E4">
        <f>D4-C4</f>
        <v>1.1169999999999985E-2</v>
      </c>
      <c r="F4">
        <v>0.75</v>
      </c>
      <c r="G4" s="25">
        <f t="shared" si="0"/>
        <v>14.893333333333313</v>
      </c>
      <c r="J4" s="29" t="s">
        <v>129</v>
      </c>
    </row>
    <row r="5" spans="1:10" x14ac:dyDescent="0.3">
      <c r="A5" t="s">
        <v>11</v>
      </c>
      <c r="B5" t="s">
        <v>7</v>
      </c>
      <c r="C5">
        <v>0.14532999999999999</v>
      </c>
      <c r="D5">
        <v>0.15309</v>
      </c>
      <c r="E5">
        <f>D5-C5</f>
        <v>7.7600000000000169E-3</v>
      </c>
      <c r="F5">
        <v>1.075</v>
      </c>
      <c r="G5" s="25">
        <f t="shared" si="0"/>
        <v>7.2186046511628073</v>
      </c>
      <c r="J5" s="28" t="s">
        <v>130</v>
      </c>
    </row>
    <row r="6" spans="1:10" x14ac:dyDescent="0.3">
      <c r="A6" t="s">
        <v>11</v>
      </c>
      <c r="B6" t="s">
        <v>8</v>
      </c>
      <c r="C6">
        <v>0.14394999999999999</v>
      </c>
      <c r="D6">
        <v>0.15382999999999999</v>
      </c>
      <c r="E6">
        <f t="shared" ref="E6:E37" si="1">D6-C6</f>
        <v>9.8799999999999999E-3</v>
      </c>
      <c r="F6">
        <v>4</v>
      </c>
      <c r="G6" s="25">
        <f t="shared" si="0"/>
        <v>2.4699999999999998</v>
      </c>
      <c r="J6" s="28"/>
    </row>
    <row r="7" spans="1:10" x14ac:dyDescent="0.3">
      <c r="A7" t="s">
        <v>12</v>
      </c>
      <c r="B7" t="s">
        <v>13</v>
      </c>
      <c r="C7">
        <v>0.14765</v>
      </c>
      <c r="D7">
        <v>0.15432999999999999</v>
      </c>
      <c r="E7">
        <f>D8-C7</f>
        <v>9.8099999999999854E-3</v>
      </c>
      <c r="F7">
        <v>0.75</v>
      </c>
      <c r="G7" s="25">
        <f t="shared" si="0"/>
        <v>13.079999999999981</v>
      </c>
      <c r="J7" s="28"/>
    </row>
    <row r="8" spans="1:10" x14ac:dyDescent="0.3">
      <c r="A8" t="s">
        <v>12</v>
      </c>
      <c r="B8" t="s">
        <v>7</v>
      </c>
      <c r="C8">
        <v>0.14588999999999999</v>
      </c>
      <c r="D8">
        <v>0.15745999999999999</v>
      </c>
      <c r="E8">
        <v>0.15745999999999999</v>
      </c>
      <c r="F8">
        <v>1.05</v>
      </c>
      <c r="G8" s="25">
        <f t="shared" si="0"/>
        <v>149.96190476190475</v>
      </c>
      <c r="J8" s="28"/>
    </row>
    <row r="9" spans="1:10" x14ac:dyDescent="0.3">
      <c r="A9" t="s">
        <v>12</v>
      </c>
      <c r="B9" t="s">
        <v>8</v>
      </c>
      <c r="C9">
        <v>0.14588999999999999</v>
      </c>
      <c r="D9">
        <v>0.15489</v>
      </c>
      <c r="E9">
        <f t="shared" si="1"/>
        <v>9.000000000000008E-3</v>
      </c>
      <c r="F9">
        <v>6</v>
      </c>
      <c r="G9" s="25">
        <f t="shared" si="0"/>
        <v>1.5000000000000013</v>
      </c>
    </row>
    <row r="10" spans="1:10" x14ac:dyDescent="0.3">
      <c r="A10" t="s">
        <v>14</v>
      </c>
      <c r="B10" t="s">
        <v>10</v>
      </c>
      <c r="C10">
        <v>0.14743000000000001</v>
      </c>
      <c r="D10">
        <v>0.15844</v>
      </c>
      <c r="E10">
        <f t="shared" si="1"/>
        <v>1.1009999999999992E-2</v>
      </c>
      <c r="F10">
        <v>1.042</v>
      </c>
      <c r="G10" s="25">
        <f t="shared" si="0"/>
        <v>10.566218809980798</v>
      </c>
    </row>
    <row r="11" spans="1:10" x14ac:dyDescent="0.3">
      <c r="A11" t="s">
        <v>14</v>
      </c>
      <c r="B11" t="s">
        <v>8</v>
      </c>
      <c r="C11">
        <v>0.14868999999999999</v>
      </c>
      <c r="D11">
        <v>0.15658</v>
      </c>
      <c r="E11">
        <f t="shared" si="1"/>
        <v>7.8900000000000081E-3</v>
      </c>
      <c r="F11">
        <v>5</v>
      </c>
      <c r="G11" s="25">
        <f t="shared" si="0"/>
        <v>1.5780000000000016</v>
      </c>
    </row>
    <row r="12" spans="1:10" x14ac:dyDescent="0.3">
      <c r="A12" t="s">
        <v>15</v>
      </c>
      <c r="B12" t="s">
        <v>16</v>
      </c>
      <c r="C12">
        <v>0.14782000000000001</v>
      </c>
      <c r="D12">
        <v>0.15875</v>
      </c>
      <c r="E12">
        <f t="shared" si="1"/>
        <v>1.0929999999999995E-2</v>
      </c>
      <c r="F12">
        <v>1.1000000000000001</v>
      </c>
      <c r="G12" s="25">
        <f t="shared" si="0"/>
        <v>9.9363636363636321</v>
      </c>
    </row>
    <row r="13" spans="1:10" x14ac:dyDescent="0.3">
      <c r="A13" t="s">
        <v>15</v>
      </c>
      <c r="B13" t="s">
        <v>17</v>
      </c>
      <c r="C13">
        <v>0.14679</v>
      </c>
      <c r="D13">
        <v>0.15376000000000001</v>
      </c>
      <c r="E13">
        <f t="shared" si="1"/>
        <v>6.970000000000004E-3</v>
      </c>
      <c r="F13">
        <v>5</v>
      </c>
      <c r="G13" s="25">
        <f t="shared" si="0"/>
        <v>1.3940000000000008</v>
      </c>
    </row>
    <row r="14" spans="1:10" x14ac:dyDescent="0.3">
      <c r="A14" t="s">
        <v>18</v>
      </c>
      <c r="B14" t="s">
        <v>19</v>
      </c>
      <c r="C14">
        <v>0.14657000000000001</v>
      </c>
      <c r="D14">
        <v>0.15404000000000001</v>
      </c>
      <c r="E14">
        <f t="shared" si="1"/>
        <v>7.4700000000000044E-3</v>
      </c>
      <c r="F14">
        <v>1</v>
      </c>
      <c r="G14" s="25">
        <f t="shared" si="0"/>
        <v>7.4700000000000042</v>
      </c>
    </row>
    <row r="15" spans="1:10" x14ac:dyDescent="0.3">
      <c r="A15" t="s">
        <v>18</v>
      </c>
      <c r="B15" t="s">
        <v>20</v>
      </c>
      <c r="C15">
        <v>0.14807999999999999</v>
      </c>
      <c r="D15">
        <v>0.15640000000000001</v>
      </c>
      <c r="E15">
        <f t="shared" si="1"/>
        <v>8.3200000000000218E-3</v>
      </c>
      <c r="F15">
        <v>5</v>
      </c>
      <c r="G15" s="25">
        <f t="shared" si="0"/>
        <v>1.6640000000000044</v>
      </c>
    </row>
    <row r="16" spans="1:10" x14ac:dyDescent="0.3">
      <c r="A16" t="s">
        <v>21</v>
      </c>
      <c r="B16" t="s">
        <v>22</v>
      </c>
      <c r="C16">
        <v>0.14688999999999999</v>
      </c>
      <c r="D16">
        <v>0.14696000000000001</v>
      </c>
      <c r="E16" s="1">
        <f>D16-C16</f>
        <v>7.0000000000014495E-5</v>
      </c>
      <c r="F16">
        <v>0.14399999999999999</v>
      </c>
      <c r="G16" s="25">
        <f t="shared" si="0"/>
        <v>0.4861111111112118</v>
      </c>
    </row>
    <row r="17" spans="1:7" x14ac:dyDescent="0.3">
      <c r="A17" t="s">
        <v>23</v>
      </c>
      <c r="B17" t="s">
        <v>24</v>
      </c>
      <c r="C17">
        <v>0.14704</v>
      </c>
      <c r="D17">
        <v>0.15894</v>
      </c>
      <c r="E17">
        <f t="shared" si="1"/>
        <v>1.1899999999999994E-2</v>
      </c>
      <c r="F17">
        <v>0.28499999999999998</v>
      </c>
      <c r="G17" s="25">
        <f t="shared" si="0"/>
        <v>41.754385964912267</v>
      </c>
    </row>
    <row r="18" spans="1:7" x14ac:dyDescent="0.3">
      <c r="A18" t="s">
        <v>25</v>
      </c>
      <c r="B18" t="s">
        <v>26</v>
      </c>
      <c r="C18">
        <v>0.14813000000000001</v>
      </c>
      <c r="D18">
        <v>0.15185999999999999</v>
      </c>
      <c r="E18">
        <f t="shared" si="1"/>
        <v>3.7299999999999833E-3</v>
      </c>
      <c r="F18">
        <v>0.45</v>
      </c>
      <c r="G18" s="25">
        <f t="shared" si="0"/>
        <v>8.2888888888888506</v>
      </c>
    </row>
    <row r="19" spans="1:7" x14ac:dyDescent="0.3">
      <c r="A19" t="s">
        <v>27</v>
      </c>
      <c r="B19" t="s">
        <v>28</v>
      </c>
      <c r="C19">
        <v>0.14806</v>
      </c>
      <c r="D19">
        <v>0.15983</v>
      </c>
      <c r="E19">
        <f t="shared" si="1"/>
        <v>1.1770000000000003E-2</v>
      </c>
      <c r="F19">
        <v>0.36499999999999999</v>
      </c>
      <c r="G19" s="25">
        <f t="shared" si="0"/>
        <v>32.246575342465761</v>
      </c>
    </row>
    <row r="20" spans="1:7" x14ac:dyDescent="0.3">
      <c r="A20" t="s">
        <v>33</v>
      </c>
      <c r="B20" t="s">
        <v>34</v>
      </c>
      <c r="C20">
        <v>0.14679</v>
      </c>
      <c r="D20">
        <v>0.15442</v>
      </c>
      <c r="E20">
        <f t="shared" si="1"/>
        <v>7.6299999999999979E-3</v>
      </c>
      <c r="F20">
        <v>5</v>
      </c>
      <c r="G20" s="25">
        <f t="shared" si="0"/>
        <v>1.5259999999999996</v>
      </c>
    </row>
    <row r="21" spans="1:7" x14ac:dyDescent="0.3">
      <c r="A21" t="s">
        <v>33</v>
      </c>
      <c r="B21" t="s">
        <v>35</v>
      </c>
      <c r="C21">
        <v>0.14671000000000001</v>
      </c>
      <c r="D21">
        <v>0.15210000000000001</v>
      </c>
      <c r="E21">
        <f t="shared" si="1"/>
        <v>5.3900000000000059E-3</v>
      </c>
      <c r="F21">
        <v>5</v>
      </c>
      <c r="G21" s="25">
        <f t="shared" si="0"/>
        <v>1.0780000000000012</v>
      </c>
    </row>
    <row r="22" spans="1:7" x14ac:dyDescent="0.3">
      <c r="A22" t="s">
        <v>33</v>
      </c>
      <c r="B22" t="s">
        <v>36</v>
      </c>
      <c r="C22">
        <v>0.14626</v>
      </c>
      <c r="D22">
        <v>0.15237000000000001</v>
      </c>
      <c r="E22">
        <f t="shared" si="1"/>
        <v>6.1100000000000043E-3</v>
      </c>
      <c r="F22">
        <v>6</v>
      </c>
      <c r="G22" s="25">
        <f t="shared" si="0"/>
        <v>1.018333333333334</v>
      </c>
    </row>
    <row r="23" spans="1:7" x14ac:dyDescent="0.3">
      <c r="A23" t="s">
        <v>37</v>
      </c>
      <c r="B23" t="s">
        <v>34</v>
      </c>
      <c r="C23">
        <v>0.14826</v>
      </c>
      <c r="D23">
        <v>0.17541999999999999</v>
      </c>
      <c r="E23">
        <f t="shared" si="1"/>
        <v>2.715999999999999E-2</v>
      </c>
      <c r="F23">
        <v>4.5</v>
      </c>
      <c r="G23" s="25">
        <f t="shared" si="0"/>
        <v>6.0355555555555531</v>
      </c>
    </row>
    <row r="24" spans="1:7" x14ac:dyDescent="0.3">
      <c r="A24" t="s">
        <v>37</v>
      </c>
      <c r="B24" t="s">
        <v>35</v>
      </c>
      <c r="C24">
        <v>0.14785000000000001</v>
      </c>
      <c r="D24">
        <v>0.17185</v>
      </c>
      <c r="E24">
        <f t="shared" si="1"/>
        <v>2.3999999999999994E-2</v>
      </c>
      <c r="F24">
        <v>3</v>
      </c>
      <c r="G24" s="25">
        <f t="shared" si="0"/>
        <v>7.9999999999999982</v>
      </c>
    </row>
    <row r="25" spans="1:7" x14ac:dyDescent="0.3">
      <c r="A25" t="s">
        <v>37</v>
      </c>
      <c r="B25" t="s">
        <v>36</v>
      </c>
      <c r="C25">
        <v>0.14655000000000001</v>
      </c>
      <c r="D25">
        <v>0.15439</v>
      </c>
      <c r="E25">
        <f t="shared" si="1"/>
        <v>7.8399999999999859E-3</v>
      </c>
      <c r="F25">
        <v>4</v>
      </c>
      <c r="G25" s="25">
        <f t="shared" si="0"/>
        <v>1.9599999999999964</v>
      </c>
    </row>
    <row r="26" spans="1:7" x14ac:dyDescent="0.3">
      <c r="A26" t="s">
        <v>38</v>
      </c>
      <c r="B26" t="s">
        <v>34</v>
      </c>
      <c r="C26">
        <v>0.14448800000000001</v>
      </c>
      <c r="D26">
        <v>0.15207999999999999</v>
      </c>
      <c r="E26">
        <f t="shared" si="1"/>
        <v>7.5919999999999876E-3</v>
      </c>
      <c r="F26">
        <v>4</v>
      </c>
      <c r="G26" s="25">
        <f t="shared" si="0"/>
        <v>1.897999999999997</v>
      </c>
    </row>
    <row r="27" spans="1:7" x14ac:dyDescent="0.3">
      <c r="A27" t="s">
        <v>38</v>
      </c>
      <c r="B27" t="s">
        <v>35</v>
      </c>
      <c r="C27">
        <v>0.14696999999999999</v>
      </c>
      <c r="D27">
        <v>0.15422</v>
      </c>
      <c r="E27">
        <f t="shared" si="1"/>
        <v>7.2500000000000064E-3</v>
      </c>
      <c r="F27">
        <v>4.5</v>
      </c>
      <c r="G27" s="25">
        <f t="shared" si="0"/>
        <v>1.6111111111111127</v>
      </c>
    </row>
    <row r="28" spans="1:7" x14ac:dyDescent="0.3">
      <c r="A28" t="s">
        <v>38</v>
      </c>
      <c r="B28" t="s">
        <v>36</v>
      </c>
      <c r="C28">
        <v>0.14627000000000001</v>
      </c>
      <c r="D28">
        <v>0.15322</v>
      </c>
      <c r="E28">
        <f t="shared" si="1"/>
        <v>6.949999999999984E-3</v>
      </c>
      <c r="F28">
        <v>5</v>
      </c>
      <c r="G28" s="25">
        <f t="shared" si="0"/>
        <v>1.3899999999999968</v>
      </c>
    </row>
    <row r="29" spans="1:7" x14ac:dyDescent="0.3">
      <c r="A29" t="s">
        <v>39</v>
      </c>
      <c r="B29" t="s">
        <v>34</v>
      </c>
      <c r="C29">
        <v>0.14741000000000001</v>
      </c>
      <c r="D29">
        <v>0.15489</v>
      </c>
      <c r="E29">
        <f t="shared" si="1"/>
        <v>7.4799999999999867E-3</v>
      </c>
      <c r="F29">
        <v>3</v>
      </c>
      <c r="G29" s="25">
        <f t="shared" si="0"/>
        <v>2.4933333333333287</v>
      </c>
    </row>
    <row r="30" spans="1:7" x14ac:dyDescent="0.3">
      <c r="A30" t="s">
        <v>39</v>
      </c>
      <c r="B30" t="s">
        <v>35</v>
      </c>
      <c r="C30">
        <v>0.14699000000000001</v>
      </c>
      <c r="D30">
        <v>0.15717</v>
      </c>
      <c r="E30">
        <f t="shared" si="1"/>
        <v>1.0179999999999995E-2</v>
      </c>
      <c r="F30">
        <v>3</v>
      </c>
      <c r="G30" s="25">
        <f t="shared" si="0"/>
        <v>3.3933333333333318</v>
      </c>
    </row>
    <row r="31" spans="1:7" x14ac:dyDescent="0.3">
      <c r="A31" t="s">
        <v>39</v>
      </c>
      <c r="B31" t="s">
        <v>36</v>
      </c>
      <c r="C31">
        <v>0.14535999999999999</v>
      </c>
      <c r="D31">
        <v>0.15368000000000001</v>
      </c>
      <c r="E31">
        <f t="shared" si="1"/>
        <v>8.3200000000000218E-3</v>
      </c>
      <c r="F31">
        <v>3.5</v>
      </c>
      <c r="G31" s="25">
        <f t="shared" si="0"/>
        <v>2.3771428571428634</v>
      </c>
    </row>
    <row r="32" spans="1:7" x14ac:dyDescent="0.3">
      <c r="A32" t="s">
        <v>40</v>
      </c>
      <c r="B32" t="s">
        <v>34</v>
      </c>
      <c r="C32">
        <v>0.14660000000000001</v>
      </c>
      <c r="D32">
        <v>0.15586</v>
      </c>
      <c r="E32">
        <f t="shared" si="1"/>
        <v>9.2599999999999905E-3</v>
      </c>
      <c r="F32">
        <v>4</v>
      </c>
      <c r="G32" s="25">
        <f t="shared" si="0"/>
        <v>2.3149999999999977</v>
      </c>
    </row>
    <row r="33" spans="1:7" x14ac:dyDescent="0.3">
      <c r="A33" t="s">
        <v>40</v>
      </c>
      <c r="B33" t="s">
        <v>35</v>
      </c>
      <c r="C33">
        <v>0.14676</v>
      </c>
      <c r="D33">
        <v>0.15483</v>
      </c>
      <c r="E33">
        <f t="shared" si="1"/>
        <v>8.0699999999999938E-3</v>
      </c>
      <c r="F33">
        <v>4</v>
      </c>
      <c r="G33" s="25">
        <f t="shared" si="0"/>
        <v>2.0174999999999983</v>
      </c>
    </row>
    <row r="34" spans="1:7" x14ac:dyDescent="0.3">
      <c r="A34" t="s">
        <v>40</v>
      </c>
      <c r="B34" t="s">
        <v>36</v>
      </c>
      <c r="C34">
        <v>0.14723</v>
      </c>
      <c r="D34">
        <v>0.15359999999999999</v>
      </c>
      <c r="E34">
        <f t="shared" si="1"/>
        <v>6.3699999999999868E-3</v>
      </c>
      <c r="F34">
        <v>5</v>
      </c>
      <c r="G34" s="25">
        <f t="shared" si="0"/>
        <v>1.2739999999999974</v>
      </c>
    </row>
    <row r="35" spans="1:7" x14ac:dyDescent="0.3">
      <c r="A35" t="s">
        <v>41</v>
      </c>
      <c r="B35" t="s">
        <v>34</v>
      </c>
      <c r="C35">
        <v>0.14742</v>
      </c>
      <c r="D35">
        <v>0.15356</v>
      </c>
      <c r="E35">
        <f t="shared" si="1"/>
        <v>6.1400000000000066E-3</v>
      </c>
      <c r="F35">
        <v>3.3</v>
      </c>
      <c r="G35" s="25">
        <f t="shared" si="0"/>
        <v>1.8606060606060626</v>
      </c>
    </row>
    <row r="36" spans="1:7" x14ac:dyDescent="0.3">
      <c r="A36" t="s">
        <v>41</v>
      </c>
      <c r="B36" t="s">
        <v>35</v>
      </c>
      <c r="C36">
        <v>0.14802000000000001</v>
      </c>
      <c r="D36">
        <v>0.15426999999999999</v>
      </c>
      <c r="E36">
        <f t="shared" si="1"/>
        <v>6.2499999999999778E-3</v>
      </c>
      <c r="F36">
        <v>4</v>
      </c>
      <c r="G36" s="25">
        <f t="shared" si="0"/>
        <v>1.5624999999999944</v>
      </c>
    </row>
    <row r="37" spans="1:7" x14ac:dyDescent="0.3">
      <c r="A37" t="s">
        <v>41</v>
      </c>
      <c r="B37" t="s">
        <v>36</v>
      </c>
      <c r="C37">
        <v>0.14643</v>
      </c>
      <c r="D37">
        <v>0.15447</v>
      </c>
      <c r="E37">
        <f t="shared" si="1"/>
        <v>8.0399999999999916E-3</v>
      </c>
      <c r="F37">
        <v>5</v>
      </c>
      <c r="G37" s="25">
        <f t="shared" si="0"/>
        <v>1.6079999999999983</v>
      </c>
    </row>
    <row r="38" spans="1:7" x14ac:dyDescent="0.3">
      <c r="A38" s="2" t="s">
        <v>42</v>
      </c>
      <c r="B38" t="s">
        <v>34</v>
      </c>
      <c r="C38" s="16">
        <v>0.14673</v>
      </c>
      <c r="D38" s="16">
        <v>0.18518000000000001</v>
      </c>
      <c r="E38">
        <v>3.8450000000000012E-2</v>
      </c>
      <c r="F38">
        <v>3</v>
      </c>
      <c r="G38" s="25">
        <f t="shared" si="0"/>
        <v>12.81666666666667</v>
      </c>
    </row>
    <row r="39" spans="1:7" x14ac:dyDescent="0.3">
      <c r="A39" s="3" t="s">
        <v>43</v>
      </c>
      <c r="B39" t="s">
        <v>35</v>
      </c>
      <c r="C39" s="1">
        <v>0.14656</v>
      </c>
      <c r="D39" s="1">
        <v>0.17838000000000001</v>
      </c>
      <c r="E39">
        <v>3.1820000000000015E-2</v>
      </c>
      <c r="F39">
        <v>3</v>
      </c>
      <c r="G39" s="25">
        <f t="shared" si="0"/>
        <v>10.606666666666673</v>
      </c>
    </row>
    <row r="40" spans="1:7" x14ac:dyDescent="0.3">
      <c r="A40" s="4" t="s">
        <v>44</v>
      </c>
      <c r="B40" t="s">
        <v>36</v>
      </c>
      <c r="C40" s="17">
        <v>0.14818000000000001</v>
      </c>
      <c r="D40" s="17">
        <v>0.19338</v>
      </c>
      <c r="E40">
        <v>4.519999999999999E-2</v>
      </c>
      <c r="F40">
        <v>3</v>
      </c>
      <c r="G40" s="25">
        <f t="shared" si="0"/>
        <v>15.066666666666665</v>
      </c>
    </row>
    <row r="41" spans="1:7" x14ac:dyDescent="0.3">
      <c r="A41" s="5" t="s">
        <v>45</v>
      </c>
      <c r="B41" t="s">
        <v>34</v>
      </c>
      <c r="C41" s="16">
        <v>0.14657000000000001</v>
      </c>
      <c r="D41" s="16">
        <v>0.18720999999999999</v>
      </c>
      <c r="E41">
        <v>4.0639999999999982E-2</v>
      </c>
      <c r="F41">
        <v>2.5</v>
      </c>
      <c r="G41" s="25">
        <f t="shared" si="0"/>
        <v>16.255999999999993</v>
      </c>
    </row>
    <row r="42" spans="1:7" x14ac:dyDescent="0.3">
      <c r="A42" t="s">
        <v>46</v>
      </c>
      <c r="B42" t="s">
        <v>35</v>
      </c>
      <c r="C42" s="1">
        <v>0.14618</v>
      </c>
      <c r="D42" s="1">
        <v>0.18562999999999999</v>
      </c>
      <c r="E42">
        <v>3.9449999999999985E-2</v>
      </c>
      <c r="F42">
        <v>3</v>
      </c>
      <c r="G42" s="25">
        <f t="shared" si="0"/>
        <v>13.149999999999995</v>
      </c>
    </row>
    <row r="43" spans="1:7" x14ac:dyDescent="0.3">
      <c r="A43" s="6" t="s">
        <v>47</v>
      </c>
      <c r="B43" t="s">
        <v>36</v>
      </c>
      <c r="C43" s="17">
        <v>0.14707000000000001</v>
      </c>
      <c r="D43" s="17">
        <v>0.19855</v>
      </c>
      <c r="E43">
        <v>5.1479999999999998E-2</v>
      </c>
      <c r="F43">
        <v>3.45</v>
      </c>
      <c r="G43" s="25">
        <f t="shared" si="0"/>
        <v>14.921739130434782</v>
      </c>
    </row>
    <row r="44" spans="1:7" x14ac:dyDescent="0.3">
      <c r="A44" s="7" t="s">
        <v>48</v>
      </c>
      <c r="B44" t="s">
        <v>34</v>
      </c>
      <c r="C44" s="16">
        <v>0.14874999999999999</v>
      </c>
      <c r="D44" s="16">
        <v>0.18764</v>
      </c>
      <c r="E44">
        <v>3.8890000000000008E-2</v>
      </c>
      <c r="F44">
        <v>3</v>
      </c>
      <c r="G44" s="25">
        <f t="shared" si="0"/>
        <v>12.963333333333335</v>
      </c>
    </row>
    <row r="45" spans="1:7" x14ac:dyDescent="0.3">
      <c r="A45" s="8" t="s">
        <v>49</v>
      </c>
      <c r="B45" t="s">
        <v>35</v>
      </c>
      <c r="C45" s="1">
        <v>0.14738999999999999</v>
      </c>
      <c r="D45" s="1">
        <v>0.15357999999999999</v>
      </c>
      <c r="E45">
        <v>6.1900000000000011E-3</v>
      </c>
      <c r="F45">
        <v>3</v>
      </c>
      <c r="G45" s="25">
        <f t="shared" si="0"/>
        <v>2.0633333333333335</v>
      </c>
    </row>
    <row r="46" spans="1:7" x14ac:dyDescent="0.3">
      <c r="A46" s="9" t="s">
        <v>50</v>
      </c>
      <c r="B46" t="s">
        <v>36</v>
      </c>
      <c r="C46" s="17">
        <v>0.14767</v>
      </c>
      <c r="D46" s="17">
        <v>0.1855</v>
      </c>
      <c r="E46">
        <v>3.7830000000000003E-2</v>
      </c>
      <c r="F46">
        <v>4</v>
      </c>
      <c r="G46" s="25">
        <f t="shared" si="0"/>
        <v>9.4575000000000014</v>
      </c>
    </row>
    <row r="47" spans="1:7" x14ac:dyDescent="0.3">
      <c r="A47" s="7" t="s">
        <v>51</v>
      </c>
      <c r="B47" t="s">
        <v>34</v>
      </c>
      <c r="C47" s="16">
        <v>0.14724000000000001</v>
      </c>
      <c r="D47" s="16">
        <v>0.18909999999999999</v>
      </c>
      <c r="E47">
        <v>4.1859999999999981E-2</v>
      </c>
      <c r="F47">
        <v>4</v>
      </c>
      <c r="G47" s="25">
        <f t="shared" si="0"/>
        <v>10.464999999999995</v>
      </c>
    </row>
    <row r="48" spans="1:7" x14ac:dyDescent="0.3">
      <c r="A48" s="8" t="s">
        <v>52</v>
      </c>
      <c r="B48" t="s">
        <v>35</v>
      </c>
      <c r="C48" s="1">
        <v>0.14712</v>
      </c>
      <c r="D48" s="1">
        <v>0.157745</v>
      </c>
      <c r="E48">
        <v>1.0624999999999996E-2</v>
      </c>
      <c r="F48">
        <v>4</v>
      </c>
      <c r="G48" s="25">
        <f t="shared" si="0"/>
        <v>2.6562499999999991</v>
      </c>
    </row>
    <row r="49" spans="1:8" x14ac:dyDescent="0.3">
      <c r="A49" s="9" t="s">
        <v>53</v>
      </c>
      <c r="B49" t="s">
        <v>36</v>
      </c>
      <c r="C49" s="17">
        <v>0.14732000000000001</v>
      </c>
      <c r="D49" s="17">
        <v>0.17906</v>
      </c>
      <c r="E49">
        <v>3.173999999999999E-2</v>
      </c>
      <c r="F49">
        <v>4.5</v>
      </c>
      <c r="G49" s="25">
        <f t="shared" si="0"/>
        <v>7.0533333333333319</v>
      </c>
    </row>
    <row r="50" spans="1:8" x14ac:dyDescent="0.3">
      <c r="A50" s="5" t="s">
        <v>54</v>
      </c>
      <c r="B50" t="s">
        <v>34</v>
      </c>
      <c r="C50" s="16">
        <v>0.1472</v>
      </c>
      <c r="D50" s="16">
        <v>0.186805</v>
      </c>
      <c r="E50">
        <v>3.9605000000000001E-2</v>
      </c>
      <c r="F50">
        <v>4</v>
      </c>
      <c r="G50" s="25">
        <f t="shared" si="0"/>
        <v>9.901250000000001</v>
      </c>
    </row>
    <row r="51" spans="1:8" x14ac:dyDescent="0.3">
      <c r="A51" t="s">
        <v>55</v>
      </c>
      <c r="B51" t="s">
        <v>35</v>
      </c>
      <c r="C51" s="1">
        <v>0.14574000000000001</v>
      </c>
      <c r="D51" s="1">
        <v>0.15628500000000001</v>
      </c>
      <c r="E51">
        <v>1.0544999999999999E-2</v>
      </c>
      <c r="F51">
        <v>3</v>
      </c>
      <c r="G51" s="25">
        <f t="shared" si="0"/>
        <v>3.5149999999999997</v>
      </c>
    </row>
    <row r="52" spans="1:8" x14ac:dyDescent="0.3">
      <c r="A52" s="10" t="s">
        <v>56</v>
      </c>
      <c r="B52" t="s">
        <v>36</v>
      </c>
      <c r="C52" s="17">
        <v>0.1464</v>
      </c>
      <c r="D52" s="17"/>
      <c r="F52">
        <v>3</v>
      </c>
      <c r="G52" s="25">
        <f t="shared" si="0"/>
        <v>0</v>
      </c>
    </row>
    <row r="53" spans="1:8" x14ac:dyDescent="0.3">
      <c r="A53" s="5" t="s">
        <v>57</v>
      </c>
      <c r="B53" t="s">
        <v>34</v>
      </c>
      <c r="C53" s="16">
        <v>0.14538000000000001</v>
      </c>
      <c r="D53" s="16">
        <v>0.15442</v>
      </c>
      <c r="E53">
        <v>9.0399999999999925E-3</v>
      </c>
      <c r="F53">
        <v>3</v>
      </c>
      <c r="G53" s="25">
        <f t="shared" si="0"/>
        <v>3.013333333333331</v>
      </c>
    </row>
    <row r="54" spans="1:8" x14ac:dyDescent="0.3">
      <c r="A54" t="s">
        <v>58</v>
      </c>
      <c r="B54" t="s">
        <v>35</v>
      </c>
      <c r="C54" s="1">
        <v>0.14555999999999999</v>
      </c>
      <c r="D54" s="1">
        <v>0.31367</v>
      </c>
      <c r="E54">
        <v>0.16811000000000001</v>
      </c>
      <c r="F54">
        <v>3.5</v>
      </c>
      <c r="G54" s="25">
        <f t="shared" si="0"/>
        <v>48.03142857142857</v>
      </c>
    </row>
    <row r="55" spans="1:8" x14ac:dyDescent="0.3">
      <c r="A55" s="10" t="s">
        <v>59</v>
      </c>
      <c r="B55" t="s">
        <v>36</v>
      </c>
      <c r="C55" s="17">
        <v>0.14646000000000001</v>
      </c>
      <c r="D55" s="17">
        <v>0.15437000000000001</v>
      </c>
      <c r="E55">
        <v>7.9100000000000004E-3</v>
      </c>
      <c r="F55">
        <v>4</v>
      </c>
      <c r="G55" s="25">
        <f t="shared" si="0"/>
        <v>1.9775</v>
      </c>
    </row>
    <row r="56" spans="1:8" x14ac:dyDescent="0.3">
      <c r="A56" s="5" t="s">
        <v>60</v>
      </c>
      <c r="B56" t="s">
        <v>34</v>
      </c>
      <c r="C56" s="16">
        <v>0.14566999999999999</v>
      </c>
      <c r="D56" s="16">
        <v>0.156335</v>
      </c>
      <c r="E56">
        <v>1.0665000000000008E-2</v>
      </c>
      <c r="F56">
        <v>4</v>
      </c>
      <c r="G56" s="25">
        <f t="shared" si="0"/>
        <v>2.666250000000002</v>
      </c>
    </row>
    <row r="57" spans="1:8" x14ac:dyDescent="0.3">
      <c r="A57" t="s">
        <v>61</v>
      </c>
      <c r="B57" t="s">
        <v>35</v>
      </c>
      <c r="C57" s="1">
        <v>0.14757000000000001</v>
      </c>
      <c r="D57" s="1">
        <v>0.15479999999999999</v>
      </c>
      <c r="E57">
        <v>7.2299999999999864E-3</v>
      </c>
      <c r="F57">
        <v>4</v>
      </c>
      <c r="G57" s="25">
        <f t="shared" si="0"/>
        <v>1.8074999999999966</v>
      </c>
    </row>
    <row r="58" spans="1:8" x14ac:dyDescent="0.3">
      <c r="A58" s="6" t="s">
        <v>62</v>
      </c>
      <c r="B58" t="s">
        <v>36</v>
      </c>
      <c r="C58" s="17">
        <v>0.1459</v>
      </c>
      <c r="D58" s="17">
        <v>0.15417999999999998</v>
      </c>
      <c r="E58">
        <v>8.2799999999999818E-3</v>
      </c>
      <c r="F58">
        <v>4</v>
      </c>
      <c r="G58" s="25">
        <f t="shared" si="0"/>
        <v>2.0699999999999954</v>
      </c>
    </row>
    <row r="59" spans="1:8" x14ac:dyDescent="0.3">
      <c r="A59" s="5" t="s">
        <v>63</v>
      </c>
      <c r="B59" t="s">
        <v>34</v>
      </c>
      <c r="C59" s="16">
        <v>0.14646999999999999</v>
      </c>
      <c r="D59" s="16">
        <v>0.17219499999999999</v>
      </c>
      <c r="E59">
        <v>2.5724999999999998E-2</v>
      </c>
      <c r="F59">
        <v>4</v>
      </c>
      <c r="G59" s="25">
        <f t="shared" si="0"/>
        <v>6.4312499999999995</v>
      </c>
    </row>
    <row r="60" spans="1:8" x14ac:dyDescent="0.3">
      <c r="A60" t="s">
        <v>64</v>
      </c>
      <c r="B60" t="s">
        <v>35</v>
      </c>
      <c r="C60" s="1">
        <v>0.14652999999999999</v>
      </c>
      <c r="D60" s="1">
        <v>0.17591499999999999</v>
      </c>
      <c r="E60">
        <v>2.9384999999999994E-2</v>
      </c>
      <c r="F60">
        <v>4</v>
      </c>
      <c r="G60" s="25">
        <f t="shared" si="0"/>
        <v>7.3462499999999986</v>
      </c>
    </row>
    <row r="61" spans="1:8" x14ac:dyDescent="0.3">
      <c r="A61" s="6" t="s">
        <v>65</v>
      </c>
      <c r="B61" t="s">
        <v>36</v>
      </c>
      <c r="C61" s="17">
        <v>0.14596999999999999</v>
      </c>
      <c r="D61" s="17">
        <v>0.17914000000000002</v>
      </c>
      <c r="E61">
        <v>3.3170000000000033E-2</v>
      </c>
      <c r="F61">
        <v>4</v>
      </c>
      <c r="G61" s="25">
        <f t="shared" si="0"/>
        <v>8.2925000000000075</v>
      </c>
      <c r="H61" s="21">
        <f>E61/4*1000</f>
        <v>8.2925000000000075</v>
      </c>
    </row>
    <row r="62" spans="1:8" x14ac:dyDescent="0.3">
      <c r="A62" s="5" t="s">
        <v>66</v>
      </c>
      <c r="B62" t="s">
        <v>34</v>
      </c>
      <c r="C62" s="16">
        <v>0.14762</v>
      </c>
      <c r="D62" s="16">
        <v>0.17838000000000001</v>
      </c>
      <c r="E62">
        <v>3.076000000000001E-2</v>
      </c>
      <c r="F62">
        <v>3.5</v>
      </c>
      <c r="G62" s="25">
        <f t="shared" si="0"/>
        <v>8.7885714285714318</v>
      </c>
    </row>
    <row r="63" spans="1:8" x14ac:dyDescent="0.3">
      <c r="A63" t="s">
        <v>67</v>
      </c>
      <c r="B63" t="s">
        <v>35</v>
      </c>
      <c r="C63" s="1">
        <v>0.14882999999999999</v>
      </c>
      <c r="D63" s="1">
        <v>0.17846499999999998</v>
      </c>
      <c r="E63">
        <v>2.9634999999999995E-2</v>
      </c>
      <c r="F63">
        <v>3.5</v>
      </c>
      <c r="G63" s="25">
        <f t="shared" si="0"/>
        <v>8.4671428571428553</v>
      </c>
    </row>
    <row r="64" spans="1:8" x14ac:dyDescent="0.3">
      <c r="A64" s="6" t="s">
        <v>68</v>
      </c>
      <c r="B64" t="s">
        <v>36</v>
      </c>
      <c r="C64" s="17">
        <v>0.14605000000000001</v>
      </c>
      <c r="D64" s="17">
        <v>0.17047000000000001</v>
      </c>
      <c r="E64">
        <v>2.4419999999999997E-2</v>
      </c>
      <c r="F64">
        <v>4</v>
      </c>
      <c r="G64" s="25">
        <f t="shared" si="0"/>
        <v>6.1049999999999995</v>
      </c>
    </row>
    <row r="65" spans="1:9" x14ac:dyDescent="0.3">
      <c r="A65" s="5" t="s">
        <v>69</v>
      </c>
      <c r="B65" t="s">
        <v>34</v>
      </c>
      <c r="C65" s="16">
        <v>0.1469</v>
      </c>
      <c r="D65" s="16">
        <v>0.15484500000000001</v>
      </c>
      <c r="E65">
        <v>7.9450000000000076E-3</v>
      </c>
      <c r="F65">
        <v>4</v>
      </c>
      <c r="G65" s="25">
        <f t="shared" si="0"/>
        <v>1.9862500000000018</v>
      </c>
    </row>
    <row r="66" spans="1:9" x14ac:dyDescent="0.3">
      <c r="A66" t="s">
        <v>70</v>
      </c>
      <c r="B66" t="s">
        <v>35</v>
      </c>
      <c r="C66" s="1">
        <v>0.14687</v>
      </c>
      <c r="D66" s="1">
        <v>0.15509000000000001</v>
      </c>
      <c r="E66">
        <v>8.2200000000000051E-3</v>
      </c>
      <c r="F66">
        <v>4</v>
      </c>
      <c r="G66" s="25">
        <f t="shared" si="0"/>
        <v>2.0550000000000015</v>
      </c>
    </row>
    <row r="67" spans="1:9" x14ac:dyDescent="0.3">
      <c r="A67" s="6" t="s">
        <v>71</v>
      </c>
      <c r="B67" t="s">
        <v>36</v>
      </c>
      <c r="C67" s="17">
        <v>0.14551</v>
      </c>
      <c r="D67" s="17">
        <v>0.15486</v>
      </c>
      <c r="E67">
        <v>9.3499999999999972E-3</v>
      </c>
      <c r="F67">
        <v>4</v>
      </c>
      <c r="G67" s="25">
        <f t="shared" ref="G67:G120" si="2">(E67/F67)*1000</f>
        <v>2.3374999999999995</v>
      </c>
    </row>
    <row r="68" spans="1:9" x14ac:dyDescent="0.3">
      <c r="A68" s="5" t="s">
        <v>72</v>
      </c>
      <c r="B68" t="s">
        <v>34</v>
      </c>
      <c r="C68" s="16">
        <v>0.14734</v>
      </c>
      <c r="D68" s="16">
        <v>0.15675</v>
      </c>
      <c r="E68">
        <v>9.4100000000000017E-3</v>
      </c>
      <c r="F68">
        <v>3.5</v>
      </c>
      <c r="G68" s="25">
        <f t="shared" si="2"/>
        <v>2.6885714285714291</v>
      </c>
    </row>
    <row r="69" spans="1:9" x14ac:dyDescent="0.3">
      <c r="A69" t="s">
        <v>73</v>
      </c>
      <c r="B69" t="s">
        <v>35</v>
      </c>
      <c r="C69" s="1">
        <v>0.14715</v>
      </c>
      <c r="D69" s="1">
        <v>0.15545</v>
      </c>
      <c r="E69">
        <v>8.3000000000000018E-3</v>
      </c>
      <c r="F69">
        <v>4</v>
      </c>
      <c r="G69" s="25">
        <f t="shared" si="2"/>
        <v>2.0750000000000006</v>
      </c>
    </row>
    <row r="70" spans="1:9" x14ac:dyDescent="0.3">
      <c r="A70" s="6" t="s">
        <v>74</v>
      </c>
      <c r="B70" t="s">
        <v>36</v>
      </c>
      <c r="C70" s="17">
        <v>0.14504</v>
      </c>
      <c r="D70" s="17">
        <v>0.155885</v>
      </c>
      <c r="E70">
        <v>1.0844999999999994E-2</v>
      </c>
      <c r="F70">
        <v>4</v>
      </c>
      <c r="G70" s="25">
        <f t="shared" si="2"/>
        <v>2.7112499999999984</v>
      </c>
    </row>
    <row r="71" spans="1:9" x14ac:dyDescent="0.3">
      <c r="A71" s="5" t="s">
        <v>75</v>
      </c>
      <c r="B71" t="s">
        <v>34</v>
      </c>
      <c r="C71" s="16">
        <v>0.14724000000000001</v>
      </c>
      <c r="D71" s="16">
        <v>0.15706500000000001</v>
      </c>
      <c r="E71">
        <v>9.8250000000000004E-3</v>
      </c>
      <c r="F71">
        <v>4</v>
      </c>
      <c r="G71" s="25">
        <f t="shared" si="2"/>
        <v>2.4562500000000003</v>
      </c>
    </row>
    <row r="72" spans="1:9" x14ac:dyDescent="0.3">
      <c r="A72" t="s">
        <v>76</v>
      </c>
      <c r="B72" t="s">
        <v>35</v>
      </c>
      <c r="C72" s="1">
        <v>0.14757000000000001</v>
      </c>
      <c r="D72" s="1">
        <v>0.15615000000000001</v>
      </c>
      <c r="E72">
        <v>8.5800000000000043E-3</v>
      </c>
      <c r="F72">
        <v>4</v>
      </c>
      <c r="G72" s="25">
        <f t="shared" si="2"/>
        <v>2.1450000000000009</v>
      </c>
    </row>
    <row r="73" spans="1:9" x14ac:dyDescent="0.3">
      <c r="A73" s="6" t="s">
        <v>77</v>
      </c>
      <c r="B73" t="s">
        <v>36</v>
      </c>
      <c r="C73" s="17">
        <v>0.14654</v>
      </c>
      <c r="D73" s="17">
        <v>0.155445</v>
      </c>
      <c r="E73">
        <v>8.9049999999999963E-3</v>
      </c>
      <c r="F73">
        <v>4</v>
      </c>
      <c r="G73" s="25">
        <f t="shared" si="2"/>
        <v>2.226249999999999</v>
      </c>
    </row>
    <row r="74" spans="1:9" x14ac:dyDescent="0.3">
      <c r="A74" s="5" t="s">
        <v>78</v>
      </c>
      <c r="B74" t="s">
        <v>34</v>
      </c>
      <c r="C74" s="16">
        <v>0.14710999999999999</v>
      </c>
      <c r="D74" s="16">
        <v>0.15589999999999998</v>
      </c>
      <c r="E74">
        <v>8.7899999999999923E-3</v>
      </c>
      <c r="F74">
        <v>4</v>
      </c>
      <c r="G74" s="25">
        <f t="shared" si="2"/>
        <v>2.197499999999998</v>
      </c>
    </row>
    <row r="75" spans="1:9" x14ac:dyDescent="0.3">
      <c r="A75" t="s">
        <v>79</v>
      </c>
      <c r="B75" t="s">
        <v>35</v>
      </c>
      <c r="C75" s="1">
        <v>0.14774999999999999</v>
      </c>
      <c r="D75" s="1">
        <v>0.15651999999999999</v>
      </c>
      <c r="E75">
        <v>8.77E-3</v>
      </c>
      <c r="F75">
        <v>4</v>
      </c>
      <c r="G75" s="25">
        <f t="shared" si="2"/>
        <v>2.1924999999999999</v>
      </c>
    </row>
    <row r="76" spans="1:9" x14ac:dyDescent="0.3">
      <c r="A76" s="6" t="s">
        <v>80</v>
      </c>
      <c r="B76" t="s">
        <v>36</v>
      </c>
      <c r="C76" s="17">
        <v>0.14631</v>
      </c>
      <c r="D76" s="17">
        <v>0.15361</v>
      </c>
      <c r="E76">
        <v>7.3000000000000009E-3</v>
      </c>
      <c r="F76">
        <v>6</v>
      </c>
      <c r="G76" s="25">
        <f t="shared" si="2"/>
        <v>1.2166666666666668</v>
      </c>
    </row>
    <row r="77" spans="1:9" x14ac:dyDescent="0.3">
      <c r="A77" s="5" t="s">
        <v>81</v>
      </c>
      <c r="B77" t="s">
        <v>34</v>
      </c>
      <c r="C77" s="16">
        <v>0.14638000000000001</v>
      </c>
      <c r="D77" s="16">
        <v>0.15597</v>
      </c>
      <c r="E77">
        <v>9.5899999999999874E-3</v>
      </c>
      <c r="F77">
        <v>4.5</v>
      </c>
      <c r="G77" s="25">
        <f t="shared" si="2"/>
        <v>2.1311111111111085</v>
      </c>
      <c r="H77" s="23">
        <f>E77/4*1000</f>
        <v>2.3974999999999969</v>
      </c>
      <c r="I77" s="26">
        <f>E77/5*1000</f>
        <v>1.9179999999999975</v>
      </c>
    </row>
    <row r="78" spans="1:9" x14ac:dyDescent="0.3">
      <c r="A78" t="s">
        <v>82</v>
      </c>
      <c r="B78" t="s">
        <v>35</v>
      </c>
      <c r="C78" s="1">
        <v>0.14760999999999999</v>
      </c>
      <c r="D78" s="1">
        <v>0.15553</v>
      </c>
      <c r="E78">
        <v>7.9200000000000104E-3</v>
      </c>
      <c r="F78">
        <v>3</v>
      </c>
      <c r="G78" s="25">
        <f t="shared" si="2"/>
        <v>2.6400000000000032</v>
      </c>
    </row>
    <row r="79" spans="1:9" x14ac:dyDescent="0.3">
      <c r="A79" s="6" t="s">
        <v>83</v>
      </c>
      <c r="B79" t="s">
        <v>36</v>
      </c>
      <c r="C79" s="17">
        <v>0.14565</v>
      </c>
      <c r="D79" s="17">
        <v>0.15221000000000001</v>
      </c>
      <c r="E79">
        <v>6.5600000000000103E-3</v>
      </c>
      <c r="F79">
        <v>3</v>
      </c>
      <c r="G79" s="25">
        <f t="shared" si="2"/>
        <v>2.1866666666666701</v>
      </c>
    </row>
    <row r="80" spans="1:9" x14ac:dyDescent="0.3">
      <c r="A80" s="5" t="s">
        <v>84</v>
      </c>
      <c r="B80" t="s">
        <v>34</v>
      </c>
      <c r="C80" s="16">
        <v>0.14788999999999999</v>
      </c>
      <c r="D80" s="16">
        <v>0.156165</v>
      </c>
      <c r="E80">
        <v>8.2750000000000046E-3</v>
      </c>
      <c r="F80">
        <v>4</v>
      </c>
      <c r="G80" s="25">
        <f t="shared" si="2"/>
        <v>2.068750000000001</v>
      </c>
    </row>
    <row r="81" spans="1:8" x14ac:dyDescent="0.3">
      <c r="A81" t="s">
        <v>85</v>
      </c>
      <c r="B81" t="s">
        <v>35</v>
      </c>
      <c r="C81" s="1">
        <v>0.14652000000000001</v>
      </c>
      <c r="D81" s="1">
        <v>0.15201000000000001</v>
      </c>
      <c r="E81">
        <v>5.4899999999999949E-3</v>
      </c>
      <c r="F81">
        <v>5</v>
      </c>
      <c r="G81" s="25">
        <f t="shared" si="2"/>
        <v>1.097999999999999</v>
      </c>
    </row>
    <row r="82" spans="1:8" x14ac:dyDescent="0.3">
      <c r="A82" s="6" t="s">
        <v>86</v>
      </c>
      <c r="B82" t="s">
        <v>36</v>
      </c>
      <c r="C82" s="17">
        <v>0.14616999999999999</v>
      </c>
      <c r="D82" s="17">
        <v>0.15274500000000002</v>
      </c>
      <c r="E82">
        <v>6.5750000000000253E-3</v>
      </c>
      <c r="F82">
        <v>4</v>
      </c>
      <c r="G82" s="25">
        <f t="shared" si="2"/>
        <v>1.6437500000000063</v>
      </c>
    </row>
    <row r="83" spans="1:8" x14ac:dyDescent="0.3">
      <c r="A83" s="5" t="s">
        <v>87</v>
      </c>
      <c r="B83" t="s">
        <v>34</v>
      </c>
      <c r="C83" s="16">
        <v>0.14743999999999999</v>
      </c>
      <c r="D83" s="16">
        <v>0.15395500000000001</v>
      </c>
      <c r="E83">
        <v>6.5150000000000208E-3</v>
      </c>
      <c r="F83">
        <v>5</v>
      </c>
      <c r="G83" s="25">
        <f t="shared" si="2"/>
        <v>1.3030000000000042</v>
      </c>
    </row>
    <row r="84" spans="1:8" x14ac:dyDescent="0.3">
      <c r="A84" t="s">
        <v>88</v>
      </c>
      <c r="B84" t="s">
        <v>35</v>
      </c>
      <c r="C84" s="1">
        <v>0.14582000000000001</v>
      </c>
      <c r="D84" s="1">
        <v>0.15256999999999998</v>
      </c>
      <c r="E84">
        <v>6.7499999999999782E-3</v>
      </c>
      <c r="F84">
        <v>5</v>
      </c>
      <c r="G84" s="25">
        <f t="shared" si="2"/>
        <v>1.3499999999999956</v>
      </c>
    </row>
    <row r="85" spans="1:8" x14ac:dyDescent="0.3">
      <c r="A85" s="6" t="s">
        <v>89</v>
      </c>
      <c r="B85" t="s">
        <v>36</v>
      </c>
      <c r="C85" s="17">
        <v>0.14457999999999999</v>
      </c>
      <c r="D85" s="17">
        <v>0.1525</v>
      </c>
      <c r="E85">
        <v>7.9200000000000104E-3</v>
      </c>
      <c r="F85">
        <v>4</v>
      </c>
      <c r="G85" s="25">
        <f t="shared" si="2"/>
        <v>1.9800000000000026</v>
      </c>
    </row>
    <row r="86" spans="1:8" x14ac:dyDescent="0.3">
      <c r="A86" s="5" t="s">
        <v>90</v>
      </c>
      <c r="B86" t="s">
        <v>34</v>
      </c>
      <c r="C86" s="16">
        <v>0.1447</v>
      </c>
      <c r="D86" s="16">
        <v>0.152145</v>
      </c>
      <c r="E86">
        <v>7.4450000000000072E-3</v>
      </c>
      <c r="F86">
        <v>5</v>
      </c>
      <c r="G86" s="25">
        <f t="shared" si="2"/>
        <v>1.4890000000000014</v>
      </c>
    </row>
    <row r="87" spans="1:8" x14ac:dyDescent="0.3">
      <c r="A87" t="s">
        <v>91</v>
      </c>
      <c r="B87" t="s">
        <v>35</v>
      </c>
      <c r="C87" s="1">
        <v>0.14702999999999999</v>
      </c>
      <c r="D87" s="1">
        <v>0.152975</v>
      </c>
      <c r="E87">
        <v>5.9450000000000058E-3</v>
      </c>
      <c r="F87">
        <v>5</v>
      </c>
      <c r="G87" s="25">
        <f t="shared" si="2"/>
        <v>1.1890000000000012</v>
      </c>
    </row>
    <row r="88" spans="1:8" x14ac:dyDescent="0.3">
      <c r="A88" s="6" t="s">
        <v>92</v>
      </c>
      <c r="B88" t="s">
        <v>36</v>
      </c>
      <c r="C88" s="17">
        <v>0.1467</v>
      </c>
      <c r="D88" s="17">
        <v>0.15423999999999999</v>
      </c>
      <c r="E88">
        <v>7.5399999999999912E-3</v>
      </c>
      <c r="F88">
        <v>6</v>
      </c>
      <c r="G88" s="25">
        <f t="shared" si="2"/>
        <v>1.2566666666666653</v>
      </c>
    </row>
    <row r="89" spans="1:8" x14ac:dyDescent="0.3">
      <c r="A89" s="5" t="s">
        <v>93</v>
      </c>
      <c r="B89" t="s">
        <v>34</v>
      </c>
      <c r="C89" s="16">
        <v>0.14343</v>
      </c>
      <c r="D89" s="16">
        <v>0.14923500000000001</v>
      </c>
      <c r="E89">
        <v>5.8050000000000046E-3</v>
      </c>
      <c r="F89">
        <v>4</v>
      </c>
      <c r="G89" s="25">
        <f t="shared" si="2"/>
        <v>1.4512500000000013</v>
      </c>
    </row>
    <row r="90" spans="1:8" x14ac:dyDescent="0.3">
      <c r="A90" t="s">
        <v>94</v>
      </c>
      <c r="B90" t="s">
        <v>35</v>
      </c>
      <c r="C90" s="1">
        <v>0.14676</v>
      </c>
      <c r="D90" s="1">
        <v>0.153695</v>
      </c>
      <c r="E90">
        <v>6.9349999999999967E-3</v>
      </c>
      <c r="F90">
        <v>5</v>
      </c>
      <c r="G90" s="25">
        <f t="shared" si="2"/>
        <v>1.3869999999999993</v>
      </c>
    </row>
    <row r="91" spans="1:8" x14ac:dyDescent="0.3">
      <c r="A91" s="6" t="s">
        <v>95</v>
      </c>
      <c r="B91" t="s">
        <v>36</v>
      </c>
      <c r="C91" s="17">
        <v>0.14701</v>
      </c>
      <c r="D91" s="17">
        <v>0.15514500000000001</v>
      </c>
      <c r="E91">
        <v>8.1350000000000033E-3</v>
      </c>
      <c r="F91">
        <v>5</v>
      </c>
      <c r="G91" s="25">
        <f t="shared" si="2"/>
        <v>1.6270000000000007</v>
      </c>
    </row>
    <row r="92" spans="1:8" x14ac:dyDescent="0.3">
      <c r="A92" s="5" t="s">
        <v>96</v>
      </c>
      <c r="B92" t="s">
        <v>34</v>
      </c>
      <c r="C92" s="16">
        <v>0.1464</v>
      </c>
      <c r="D92" s="16">
        <v>0.14986500000000003</v>
      </c>
      <c r="E92">
        <v>3.4650000000000236E-3</v>
      </c>
      <c r="F92">
        <v>3.5</v>
      </c>
      <c r="G92" s="25">
        <f t="shared" si="2"/>
        <v>0.99000000000000676</v>
      </c>
    </row>
    <row r="93" spans="1:8" x14ac:dyDescent="0.3">
      <c r="A93" t="s">
        <v>97</v>
      </c>
      <c r="B93" t="s">
        <v>35</v>
      </c>
      <c r="C93" s="1">
        <v>0.14657999999999999</v>
      </c>
      <c r="D93" s="1">
        <v>0.15476000000000001</v>
      </c>
      <c r="E93">
        <v>8.1800000000000206E-3</v>
      </c>
      <c r="F93">
        <v>6</v>
      </c>
      <c r="G93" s="25">
        <f t="shared" si="2"/>
        <v>1.3633333333333368</v>
      </c>
    </row>
    <row r="94" spans="1:8" x14ac:dyDescent="0.3">
      <c r="A94" s="6" t="s">
        <v>98</v>
      </c>
      <c r="B94" t="s">
        <v>36</v>
      </c>
      <c r="C94" s="17">
        <v>0.14509</v>
      </c>
      <c r="D94" s="17">
        <v>0.15015000000000001</v>
      </c>
      <c r="E94">
        <v>5.0600000000000089E-3</v>
      </c>
      <c r="F94">
        <v>3.5</v>
      </c>
      <c r="G94" s="25">
        <f t="shared" si="2"/>
        <v>1.4457142857142882</v>
      </c>
    </row>
    <row r="95" spans="1:8" x14ac:dyDescent="0.3">
      <c r="A95" s="5" t="s">
        <v>99</v>
      </c>
      <c r="B95" t="s">
        <v>34</v>
      </c>
      <c r="C95" s="16">
        <v>0.14813000000000001</v>
      </c>
      <c r="D95" s="16">
        <v>0.15425</v>
      </c>
      <c r="E95">
        <v>6.1199999999999866E-3</v>
      </c>
      <c r="F95">
        <v>4</v>
      </c>
      <c r="G95" s="25">
        <f t="shared" si="2"/>
        <v>1.5299999999999967</v>
      </c>
    </row>
    <row r="96" spans="1:8" x14ac:dyDescent="0.3">
      <c r="A96" t="s">
        <v>100</v>
      </c>
      <c r="B96" t="s">
        <v>35</v>
      </c>
      <c r="C96" s="1">
        <v>0.14513000000000001</v>
      </c>
      <c r="D96" s="1">
        <v>0.15553</v>
      </c>
      <c r="E96">
        <v>1.0399999999999993E-2</v>
      </c>
      <c r="F96">
        <v>5</v>
      </c>
      <c r="G96" s="25">
        <f t="shared" si="2"/>
        <v>2.0799999999999983</v>
      </c>
      <c r="H96" s="23">
        <f>E96/5*1000</f>
        <v>2.0799999999999983</v>
      </c>
    </row>
    <row r="97" spans="1:9" x14ac:dyDescent="0.3">
      <c r="A97" s="6" t="s">
        <v>101</v>
      </c>
      <c r="B97" t="s">
        <v>36</v>
      </c>
      <c r="C97" s="17">
        <v>0.14784</v>
      </c>
      <c r="D97" s="17">
        <v>0.15688000000000002</v>
      </c>
      <c r="E97">
        <v>9.0400000000000202E-3</v>
      </c>
      <c r="F97">
        <v>6</v>
      </c>
      <c r="G97" s="25">
        <f t="shared" si="2"/>
        <v>1.5066666666666699</v>
      </c>
    </row>
    <row r="98" spans="1:9" x14ac:dyDescent="0.3">
      <c r="A98" s="5" t="s">
        <v>102</v>
      </c>
      <c r="B98" t="s">
        <v>34</v>
      </c>
      <c r="C98" s="16">
        <v>0.14443900000000001</v>
      </c>
      <c r="D98" s="16">
        <v>0.15127000000000002</v>
      </c>
      <c r="E98">
        <v>6.8310000000000037E-3</v>
      </c>
      <c r="F98">
        <v>4</v>
      </c>
      <c r="G98" s="25">
        <f t="shared" si="2"/>
        <v>1.707750000000001</v>
      </c>
    </row>
    <row r="99" spans="1:9" x14ac:dyDescent="0.3">
      <c r="A99" t="s">
        <v>103</v>
      </c>
      <c r="B99" t="s">
        <v>35</v>
      </c>
      <c r="C99" s="1">
        <v>0.14473</v>
      </c>
      <c r="D99" s="1">
        <v>0.15518000000000001</v>
      </c>
      <c r="E99">
        <v>1.0450000000000015E-2</v>
      </c>
      <c r="F99">
        <v>6</v>
      </c>
      <c r="G99" s="25">
        <f t="shared" si="2"/>
        <v>1.7416666666666691</v>
      </c>
    </row>
    <row r="100" spans="1:9" x14ac:dyDescent="0.3">
      <c r="A100" s="6" t="s">
        <v>104</v>
      </c>
      <c r="B100" t="s">
        <v>36</v>
      </c>
      <c r="C100" s="17">
        <v>0.14649000000000001</v>
      </c>
      <c r="D100" s="17">
        <v>0.15478</v>
      </c>
      <c r="E100">
        <v>8.2899999999999918E-3</v>
      </c>
      <c r="F100">
        <v>6</v>
      </c>
      <c r="G100" s="25">
        <f t="shared" si="2"/>
        <v>1.3816666666666653</v>
      </c>
    </row>
    <row r="101" spans="1:9" x14ac:dyDescent="0.3">
      <c r="A101" s="11" t="s">
        <v>105</v>
      </c>
      <c r="B101" t="s">
        <v>34</v>
      </c>
      <c r="C101" s="18">
        <v>0.14498</v>
      </c>
      <c r="D101" s="16">
        <v>0.15207999999999999</v>
      </c>
      <c r="E101">
        <v>7.0999999999999952E-3</v>
      </c>
      <c r="F101">
        <v>3.5</v>
      </c>
      <c r="G101" s="25">
        <f t="shared" si="2"/>
        <v>2.0285714285714271</v>
      </c>
    </row>
    <row r="102" spans="1:9" x14ac:dyDescent="0.3">
      <c r="A102" s="12" t="s">
        <v>106</v>
      </c>
      <c r="B102" t="s">
        <v>35</v>
      </c>
      <c r="C102" s="1">
        <v>0.14634</v>
      </c>
      <c r="D102" s="1">
        <v>0.15310000000000001</v>
      </c>
      <c r="E102">
        <v>6.760000000000016E-3</v>
      </c>
      <c r="F102">
        <v>4</v>
      </c>
      <c r="G102" s="25">
        <f t="shared" si="2"/>
        <v>1.6900000000000039</v>
      </c>
    </row>
    <row r="103" spans="1:9" x14ac:dyDescent="0.3">
      <c r="A103" s="6" t="s">
        <v>107</v>
      </c>
      <c r="B103" t="s">
        <v>36</v>
      </c>
      <c r="C103" s="17">
        <v>0.14460000000000001</v>
      </c>
      <c r="D103" s="17">
        <v>0.15473999999999999</v>
      </c>
      <c r="E103">
        <v>1.0139999999999982E-2</v>
      </c>
      <c r="F103">
        <v>4</v>
      </c>
      <c r="G103" s="25">
        <f t="shared" si="2"/>
        <v>2.5349999999999957</v>
      </c>
    </row>
    <row r="104" spans="1:9" x14ac:dyDescent="0.3">
      <c r="A104" s="5" t="s">
        <v>108</v>
      </c>
      <c r="B104" t="s">
        <v>34</v>
      </c>
      <c r="C104" s="16">
        <v>0.14502000000000001</v>
      </c>
      <c r="D104" s="16">
        <v>0.15061999999999998</v>
      </c>
      <c r="E104">
        <v>5.5999999999999661E-3</v>
      </c>
      <c r="F104">
        <v>4</v>
      </c>
      <c r="G104" s="25">
        <f t="shared" si="2"/>
        <v>1.3999999999999915</v>
      </c>
    </row>
    <row r="105" spans="1:9" x14ac:dyDescent="0.3">
      <c r="A105" t="s">
        <v>109</v>
      </c>
      <c r="B105" t="s">
        <v>35</v>
      </c>
      <c r="C105" s="1">
        <v>0.14696999999999999</v>
      </c>
      <c r="D105" s="1">
        <v>0.15386499999999997</v>
      </c>
      <c r="E105">
        <v>6.8949999999999845E-3</v>
      </c>
      <c r="F105">
        <v>5</v>
      </c>
      <c r="G105" s="25">
        <f t="shared" si="2"/>
        <v>1.3789999999999969</v>
      </c>
    </row>
    <row r="106" spans="1:9" x14ac:dyDescent="0.3">
      <c r="A106" s="6" t="s">
        <v>110</v>
      </c>
      <c r="B106" t="s">
        <v>36</v>
      </c>
      <c r="C106" s="17">
        <v>0.14549999999999999</v>
      </c>
      <c r="D106" s="17">
        <v>0.15217</v>
      </c>
      <c r="E106">
        <v>6.6700000000000093E-3</v>
      </c>
      <c r="F106">
        <v>5</v>
      </c>
      <c r="G106" s="25">
        <f t="shared" si="2"/>
        <v>1.3340000000000019</v>
      </c>
    </row>
    <row r="107" spans="1:9" x14ac:dyDescent="0.3">
      <c r="A107" s="5" t="s">
        <v>111</v>
      </c>
      <c r="B107" t="s">
        <v>34</v>
      </c>
      <c r="C107" s="16">
        <v>0.14693000000000001</v>
      </c>
      <c r="D107" s="16">
        <v>0.17418500000000001</v>
      </c>
      <c r="E107">
        <v>2.7255000000000001E-2</v>
      </c>
      <c r="F107">
        <v>3</v>
      </c>
      <c r="G107" s="25">
        <f t="shared" si="2"/>
        <v>9.0850000000000009</v>
      </c>
    </row>
    <row r="108" spans="1:9" x14ac:dyDescent="0.3">
      <c r="A108" t="s">
        <v>112</v>
      </c>
      <c r="B108">
        <v>0</v>
      </c>
      <c r="C108" s="1">
        <v>0.14595</v>
      </c>
      <c r="D108" s="1">
        <v>0.15579999999999999</v>
      </c>
      <c r="E108">
        <v>9.8499999999999976E-3</v>
      </c>
      <c r="F108">
        <v>4</v>
      </c>
      <c r="G108" s="25">
        <f t="shared" si="2"/>
        <v>2.4624999999999995</v>
      </c>
    </row>
    <row r="109" spans="1:9" x14ac:dyDescent="0.3">
      <c r="A109" t="s">
        <v>113</v>
      </c>
      <c r="B109" t="s">
        <v>35</v>
      </c>
      <c r="C109" s="1">
        <v>0.14530999999999999</v>
      </c>
      <c r="D109" s="1">
        <v>0.15185500000000002</v>
      </c>
      <c r="E109">
        <v>6.545000000000023E-3</v>
      </c>
      <c r="F109">
        <v>4</v>
      </c>
      <c r="G109" s="25">
        <f t="shared" si="2"/>
        <v>1.6362500000000058</v>
      </c>
    </row>
    <row r="110" spans="1:9" x14ac:dyDescent="0.3">
      <c r="A110" s="6" t="s">
        <v>114</v>
      </c>
      <c r="B110" t="s">
        <v>36</v>
      </c>
      <c r="C110" s="17">
        <v>0.14663999999999999</v>
      </c>
      <c r="D110" s="17">
        <v>0.15423500000000001</v>
      </c>
      <c r="E110">
        <v>7.5950000000000184E-3</v>
      </c>
      <c r="F110">
        <v>3.5</v>
      </c>
      <c r="G110" s="25">
        <f t="shared" si="2"/>
        <v>2.1700000000000053</v>
      </c>
    </row>
    <row r="111" spans="1:9" x14ac:dyDescent="0.3">
      <c r="A111" s="5" t="s">
        <v>115</v>
      </c>
      <c r="B111" t="s">
        <v>34</v>
      </c>
      <c r="C111" s="16">
        <v>0.14591999999999999</v>
      </c>
      <c r="D111" s="16">
        <v>0.15403</v>
      </c>
      <c r="E111">
        <v>8.1100000000000061E-3</v>
      </c>
      <c r="F111">
        <v>3</v>
      </c>
      <c r="G111" s="25">
        <f t="shared" si="2"/>
        <v>2.7033333333333354</v>
      </c>
    </row>
    <row r="112" spans="1:9" x14ac:dyDescent="0.3">
      <c r="A112" t="s">
        <v>116</v>
      </c>
      <c r="B112" t="s">
        <v>35</v>
      </c>
      <c r="C112" s="1">
        <v>0.14612</v>
      </c>
      <c r="D112" s="1">
        <v>0.152695</v>
      </c>
      <c r="E112">
        <v>6.5749999999999975E-3</v>
      </c>
      <c r="F112">
        <v>3.5</v>
      </c>
      <c r="G112" s="25">
        <f t="shared" si="2"/>
        <v>1.8785714285714279</v>
      </c>
      <c r="H112" s="26">
        <f>(E112/4)*1000</f>
        <v>1.6437499999999994</v>
      </c>
      <c r="I112" s="23">
        <f>(E112/3.5)*1000</f>
        <v>1.8785714285714279</v>
      </c>
    </row>
    <row r="113" spans="1:9" x14ac:dyDescent="0.3">
      <c r="A113" s="6" t="s">
        <v>117</v>
      </c>
      <c r="B113" t="s">
        <v>36</v>
      </c>
      <c r="C113" s="17">
        <v>0.14659</v>
      </c>
      <c r="D113" s="17">
        <v>0.15271499999999999</v>
      </c>
      <c r="E113">
        <v>6.1249999999999916E-3</v>
      </c>
      <c r="F113">
        <v>4</v>
      </c>
      <c r="G113" s="25">
        <f t="shared" si="2"/>
        <v>1.5312499999999978</v>
      </c>
      <c r="H113" s="23">
        <f>(E113/3)*1000</f>
        <v>2.0416666666666639</v>
      </c>
      <c r="I113" s="22"/>
    </row>
    <row r="114" spans="1:9" x14ac:dyDescent="0.3">
      <c r="A114" s="11" t="s">
        <v>118</v>
      </c>
      <c r="B114" t="s">
        <v>34</v>
      </c>
      <c r="C114" s="16">
        <v>0.14662</v>
      </c>
      <c r="D114" s="16">
        <v>0.192275</v>
      </c>
      <c r="E114">
        <v>4.5655000000000001E-2</v>
      </c>
      <c r="F114">
        <v>3</v>
      </c>
      <c r="G114" s="25">
        <f t="shared" si="2"/>
        <v>15.218333333333334</v>
      </c>
      <c r="H114" s="22"/>
      <c r="I114" s="22"/>
    </row>
    <row r="115" spans="1:9" x14ac:dyDescent="0.3">
      <c r="A115" s="13" t="s">
        <v>119</v>
      </c>
      <c r="B115" t="s">
        <v>35</v>
      </c>
      <c r="C115" s="17">
        <v>0.1449</v>
      </c>
      <c r="D115" s="17">
        <v>0.18271000000000001</v>
      </c>
      <c r="E115">
        <v>3.781000000000001E-2</v>
      </c>
      <c r="F115">
        <v>3</v>
      </c>
      <c r="G115" s="25">
        <f t="shared" si="2"/>
        <v>12.603333333333337</v>
      </c>
    </row>
    <row r="116" spans="1:9" x14ac:dyDescent="0.3">
      <c r="A116" s="14" t="s">
        <v>120</v>
      </c>
      <c r="B116" t="s">
        <v>35</v>
      </c>
      <c r="C116" s="19">
        <v>0.14630000000000001</v>
      </c>
      <c r="D116" s="19">
        <v>0.17557</v>
      </c>
      <c r="E116">
        <v>2.926999999999999E-2</v>
      </c>
      <c r="F116">
        <v>3</v>
      </c>
      <c r="G116" s="25">
        <f t="shared" si="2"/>
        <v>9.7566666666666642</v>
      </c>
    </row>
    <row r="117" spans="1:9" x14ac:dyDescent="0.3">
      <c r="A117" s="14" t="s">
        <v>121</v>
      </c>
      <c r="B117" t="s">
        <v>36</v>
      </c>
      <c r="C117" s="19">
        <v>0.14832000000000001</v>
      </c>
      <c r="D117" s="19">
        <v>0.19344</v>
      </c>
      <c r="E117">
        <v>4.5119999999999993E-2</v>
      </c>
      <c r="F117">
        <v>4</v>
      </c>
      <c r="G117" s="25">
        <f t="shared" si="2"/>
        <v>11.279999999999998</v>
      </c>
    </row>
    <row r="118" spans="1:9" x14ac:dyDescent="0.3">
      <c r="A118" s="14" t="s">
        <v>122</v>
      </c>
      <c r="B118" t="s">
        <v>35</v>
      </c>
      <c r="C118" s="19">
        <v>0.14791000000000001</v>
      </c>
      <c r="D118" s="19">
        <v>0.15420499999999998</v>
      </c>
      <c r="E118">
        <v>6.2949999999999673E-3</v>
      </c>
      <c r="F118">
        <v>2.8</v>
      </c>
      <c r="G118" s="25">
        <f t="shared" si="2"/>
        <v>2.248214285714274</v>
      </c>
    </row>
    <row r="119" spans="1:9" x14ac:dyDescent="0.3">
      <c r="A119" s="15" t="s">
        <v>123</v>
      </c>
      <c r="B119" t="s">
        <v>34</v>
      </c>
      <c r="C119" s="16">
        <v>0.14555000000000001</v>
      </c>
      <c r="D119" s="16">
        <v>0.18427499999999999</v>
      </c>
      <c r="E119">
        <v>3.8724999999999982E-2</v>
      </c>
      <c r="F119">
        <v>3</v>
      </c>
      <c r="G119" s="25">
        <f t="shared" si="2"/>
        <v>12.908333333333328</v>
      </c>
    </row>
    <row r="120" spans="1:9" x14ac:dyDescent="0.3">
      <c r="A120" s="13" t="s">
        <v>124</v>
      </c>
      <c r="B120" t="s">
        <v>36</v>
      </c>
      <c r="C120" s="17">
        <v>0.14693000000000001</v>
      </c>
      <c r="D120" s="17">
        <v>0.177035</v>
      </c>
      <c r="E120">
        <v>3.0104999999999993E-2</v>
      </c>
      <c r="F120">
        <v>4</v>
      </c>
      <c r="G120" s="25">
        <f t="shared" si="2"/>
        <v>7.5262499999999983</v>
      </c>
    </row>
    <row r="121" spans="1:9" x14ac:dyDescent="0.3">
      <c r="A121" t="s">
        <v>29</v>
      </c>
      <c r="B121" t="s">
        <v>30</v>
      </c>
      <c r="C121">
        <v>0.14501</v>
      </c>
      <c r="F121">
        <v>1</v>
      </c>
    </row>
    <row r="122" spans="1:9" x14ac:dyDescent="0.3">
      <c r="A122" t="s">
        <v>31</v>
      </c>
      <c r="B122" t="s">
        <v>30</v>
      </c>
      <c r="C122">
        <v>0.14652999999999999</v>
      </c>
      <c r="F122">
        <v>1</v>
      </c>
    </row>
    <row r="123" spans="1:9" x14ac:dyDescent="0.3">
      <c r="A123" t="s">
        <v>31</v>
      </c>
      <c r="B123" t="s">
        <v>32</v>
      </c>
      <c r="C123">
        <v>0.1469</v>
      </c>
      <c r="F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Buch</dc:creator>
  <cp:lastModifiedBy>Joanna Buch</cp:lastModifiedBy>
  <dcterms:created xsi:type="dcterms:W3CDTF">2024-04-17T11:21:41Z</dcterms:created>
  <dcterms:modified xsi:type="dcterms:W3CDTF">2024-11-27T13:03:27Z</dcterms:modified>
</cp:coreProperties>
</file>