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ATH210 SEC.001\Assignments\"/>
    </mc:Choice>
  </mc:AlternateContent>
  <xr:revisionPtr revIDLastSave="0" documentId="13_ncr:1_{73A249B1-CFAF-4EAD-90A1-E055616F958C}" xr6:coauthVersionLast="45" xr6:coauthVersionMax="45" xr10:uidLastSave="{00000000-0000-0000-0000-000000000000}"/>
  <bookViews>
    <workbookView xWindow="1020" yWindow="240" windowWidth="14440" windowHeight="10200" tabRatio="578" activeTab="2" xr2:uid="{00000000-000D-0000-FFFF-FFFF00000000}"/>
  </bookViews>
  <sheets>
    <sheet name="Part1_OntarioHousingPrice" sheetId="1" r:id="rId1"/>
    <sheet name="Scatter" sheetId="4" r:id="rId2"/>
    <sheet name="Histogram" sheetId="3" r:id="rId3"/>
  </sheets>
  <definedNames>
    <definedName name="_xlchart.v1.0" hidden="1">Histogram!$A$2:$A$34</definedName>
  </definedNames>
  <calcPr calcId="181029"/>
</workbook>
</file>

<file path=xl/calcChain.xml><?xml version="1.0" encoding="utf-8"?>
<calcChain xmlns="http://schemas.openxmlformats.org/spreadsheetml/2006/main">
  <c r="L14" i="3" l="1"/>
  <c r="L12" i="3"/>
  <c r="L11" i="3"/>
  <c r="L10" i="3"/>
  <c r="L8" i="3"/>
  <c r="L7" i="3"/>
  <c r="L6" i="3"/>
  <c r="L5" i="3"/>
  <c r="L4" i="3"/>
  <c r="L14" i="4" l="1"/>
  <c r="L12" i="4"/>
  <c r="L11" i="4"/>
  <c r="L10" i="4"/>
  <c r="L8" i="4"/>
  <c r="L7" i="4"/>
  <c r="L6" i="4"/>
  <c r="L5" i="4"/>
  <c r="L4" i="4"/>
</calcChain>
</file>

<file path=xl/sharedStrings.xml><?xml version="1.0" encoding="utf-8"?>
<sst xmlns="http://schemas.openxmlformats.org/spreadsheetml/2006/main" count="40" uniqueCount="29">
  <si>
    <t>New housing price index, monthly 1 2 3 4</t>
  </si>
  <si>
    <t>Monthly</t>
  </si>
  <si>
    <t>Table: 18-10-0205-01 (formerly CANSIM 327-0056)</t>
  </si>
  <si>
    <t>Geography: Canada, Geographical region of Canada, Province or territory, Census metropolitan area, Census agglomeration</t>
  </si>
  <si>
    <t>Ontario 5 (map)</t>
  </si>
  <si>
    <t>New housing price indexes</t>
  </si>
  <si>
    <t>Index, 201612=100</t>
  </si>
  <si>
    <t>Total (house and land)</t>
  </si>
  <si>
    <t>House only</t>
  </si>
  <si>
    <t>Land only</t>
  </si>
  <si>
    <t>Symbol legend:</t>
  </si>
  <si>
    <t>Footnotes:</t>
  </si>
  <si>
    <t>This table replaces table 18-10-0052 which was archived with the release of January 2017 data. Data for periods prior to December 2016 were obtained by linking the current New Housing Price Index (NHPI) series, where possible, to indexes in table 18-10-0052.</t>
  </si>
  <si>
    <t>Beginning in December 2016, several changes have been made to the New Housing Price Index (NHPI). The census metropolitan areas (CMAs) of Kelowna, Guelph, Trois-Rivières and Sherbrooke are included in the NHPI basket. Separate indexes are published for the census metropolitan areas (CMAs) of Toronto, Oshawa, Ottawa-Gatineau (Ontario part), Ottawa-Gatineau (Quebec part) and Greater Sudbury. The New Housing Price Index no longer includes Thunder Bay.</t>
  </si>
  <si>
    <t>The index base period, for which the New Housing Price Index (NHPI) equals 100, is December 2016.</t>
  </si>
  <si>
    <t>New Housing price indexes denoted with the data quality indicator “E”, should be used with caution.</t>
  </si>
  <si>
    <t>Beginning in December 2016, the census metropolitan area (CMA) of Guelph is included in the provincial aggregate for Ontario.</t>
  </si>
  <si>
    <t>How to cite: Statistics Canada. Table 18-10-0205-01 New housing price index, monthly</t>
  </si>
  <si>
    <t>https://www150.statcan.gc.ca/t1/tbl1/en/tv.action?pid=1810020501</t>
  </si>
  <si>
    <t>DOI: https://doi.org/10.25318/1810020501-eng</t>
  </si>
  <si>
    <t>Q1</t>
  </si>
  <si>
    <t>Q2</t>
  </si>
  <si>
    <t>Q3</t>
  </si>
  <si>
    <t>MIN</t>
  </si>
  <si>
    <t>MAX</t>
  </si>
  <si>
    <t>Median</t>
  </si>
  <si>
    <t>Mode</t>
  </si>
  <si>
    <t>Mean</t>
  </si>
  <si>
    <t>Std.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</si>
</sst>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baseline="0">
                <a:effectLst/>
              </a:rPr>
              <a:t>Housing Price in Ontario </a:t>
            </a:r>
            <a:endParaRPr lang="en-CA" sz="105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7408355205599305E-2"/>
                  <c:y val="0.1797185768445611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yVal>
            <c:numRef>
              <c:f>Scatter!$A$2:$A$34</c:f>
              <c:numCache>
                <c:formatCode>General</c:formatCode>
                <c:ptCount val="33"/>
                <c:pt idx="0">
                  <c:v>104</c:v>
                </c:pt>
                <c:pt idx="1">
                  <c:v>103.4</c:v>
                </c:pt>
                <c:pt idx="2">
                  <c:v>103.4</c:v>
                </c:pt>
                <c:pt idx="3">
                  <c:v>103.2</c:v>
                </c:pt>
                <c:pt idx="4">
                  <c:v>103.2</c:v>
                </c:pt>
                <c:pt idx="5">
                  <c:v>103.3</c:v>
                </c:pt>
                <c:pt idx="6">
                  <c:v>103.5</c:v>
                </c:pt>
                <c:pt idx="7">
                  <c:v>103.7</c:v>
                </c:pt>
                <c:pt idx="8">
                  <c:v>103.5</c:v>
                </c:pt>
                <c:pt idx="9">
                  <c:v>103.5</c:v>
                </c:pt>
                <c:pt idx="10">
                  <c:v>103.6</c:v>
                </c:pt>
                <c:pt idx="11">
                  <c:v>103.7</c:v>
                </c:pt>
                <c:pt idx="12">
                  <c:v>103.5</c:v>
                </c:pt>
                <c:pt idx="13">
                  <c:v>103.5</c:v>
                </c:pt>
                <c:pt idx="14">
                  <c:v>103.6</c:v>
                </c:pt>
                <c:pt idx="15">
                  <c:v>103.6</c:v>
                </c:pt>
                <c:pt idx="16">
                  <c:v>103.6</c:v>
                </c:pt>
                <c:pt idx="17">
                  <c:v>103.8</c:v>
                </c:pt>
                <c:pt idx="18">
                  <c:v>103.3</c:v>
                </c:pt>
                <c:pt idx="19">
                  <c:v>103.3</c:v>
                </c:pt>
                <c:pt idx="20">
                  <c:v>104</c:v>
                </c:pt>
                <c:pt idx="21">
                  <c:v>104.2</c:v>
                </c:pt>
                <c:pt idx="22">
                  <c:v>104.4</c:v>
                </c:pt>
                <c:pt idx="23">
                  <c:v>104.7</c:v>
                </c:pt>
                <c:pt idx="24">
                  <c:v>104.6</c:v>
                </c:pt>
                <c:pt idx="25">
                  <c:v>105.4</c:v>
                </c:pt>
                <c:pt idx="26">
                  <c:v>105.9</c:v>
                </c:pt>
                <c:pt idx="27">
                  <c:v>106</c:v>
                </c:pt>
                <c:pt idx="28">
                  <c:v>106.3</c:v>
                </c:pt>
                <c:pt idx="29">
                  <c:v>106.4</c:v>
                </c:pt>
                <c:pt idx="30">
                  <c:v>106.7</c:v>
                </c:pt>
                <c:pt idx="31">
                  <c:v>107.4</c:v>
                </c:pt>
                <c:pt idx="32">
                  <c:v>108.6</c:v>
                </c:pt>
              </c:numCache>
            </c:numRef>
          </c:yVal>
          <c:smooth val="0"/>
          <c:extLst>
            <c:ext xmlns:c16="http://schemas.microsoft.com/office/drawing/2014/chart" uri="{C3380CC4-5D6E-409C-BE32-E72D297353CC}">
              <c16:uniqueId val="{00000000-964E-4C2A-B857-21B7EB19B22C}"/>
            </c:ext>
          </c:extLst>
        </c:ser>
        <c:dLbls>
          <c:showLegendKey val="0"/>
          <c:showVal val="0"/>
          <c:showCatName val="0"/>
          <c:showSerName val="0"/>
          <c:showPercent val="0"/>
          <c:showBubbleSize val="0"/>
        </c:dLbls>
        <c:axId val="446193512"/>
        <c:axId val="446192856"/>
      </c:scatterChart>
      <c:valAx>
        <c:axId val="44619351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192856"/>
        <c:crosses val="autoZero"/>
        <c:crossBetween val="midCat"/>
      </c:valAx>
      <c:valAx>
        <c:axId val="446192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1935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rtl="0"/>
            <a:r>
              <a:rPr lang="en-US" sz="1100" b="0" i="0" baseline="0">
                <a:effectLst/>
              </a:rPr>
              <a:t>Housing Price in Ontario </a:t>
            </a:r>
            <a:endParaRPr lang="en-CA" sz="1000">
              <a:effectLst/>
            </a:endParaRPr>
          </a:p>
        </cx:rich>
      </cx:tx>
    </cx:title>
    <cx:plotArea>
      <cx:plotAreaRegion>
        <cx:series layoutId="clusteredColumn" uniqueId="{A24FEBB9-2982-42FE-8EFD-ADE584501D74}">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9525</xdr:colOff>
      <xdr:row>2</xdr:row>
      <xdr:rowOff>9525</xdr:rowOff>
    </xdr:from>
    <xdr:to>
      <xdr:col>9</xdr:col>
      <xdr:colOff>314325</xdr:colOff>
      <xdr:row>16</xdr:row>
      <xdr:rowOff>174625</xdr:rowOff>
    </xdr:to>
    <xdr:graphicFrame macro="">
      <xdr:nvGraphicFramePr>
        <xdr:cNvPr id="2" name="Chart 1">
          <a:extLst>
            <a:ext uri="{FF2B5EF4-FFF2-40B4-BE49-F238E27FC236}">
              <a16:creationId xmlns:a16="http://schemas.microsoft.com/office/drawing/2014/main" id="{B8B2A3BA-338F-4CDC-84BC-C66F94C4BF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15875</xdr:colOff>
      <xdr:row>1</xdr:row>
      <xdr:rowOff>22225</xdr:rowOff>
    </xdr:from>
    <xdr:to>
      <xdr:col>9</xdr:col>
      <xdr:colOff>320675</xdr:colOff>
      <xdr:row>16</xdr:row>
      <xdr:rowOff>3175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B6F6CF2-2AE2-44A4-ADE1-CA0BF1B5F8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20825" y="206375"/>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4"/>
  <sheetViews>
    <sheetView workbookViewId="0">
      <selection activeCell="F14" sqref="F14"/>
    </sheetView>
  </sheetViews>
  <sheetFormatPr defaultRowHeight="14.5" x14ac:dyDescent="0.35"/>
  <cols>
    <col min="2" max="2" width="9.36328125" customWidth="1"/>
  </cols>
  <sheetData>
    <row r="1" spans="1:34" x14ac:dyDescent="0.35">
      <c r="A1" t="s">
        <v>0</v>
      </c>
    </row>
    <row r="2" spans="1:34" x14ac:dyDescent="0.35">
      <c r="A2" t="s">
        <v>1</v>
      </c>
    </row>
    <row r="3" spans="1:34" x14ac:dyDescent="0.35">
      <c r="A3" t="s">
        <v>2</v>
      </c>
    </row>
    <row r="4" spans="1:34" x14ac:dyDescent="0.35">
      <c r="A4" t="s">
        <v>3</v>
      </c>
    </row>
    <row r="6" spans="1:34" x14ac:dyDescent="0.35">
      <c r="B6" t="s">
        <v>4</v>
      </c>
    </row>
    <row r="7" spans="1:34" x14ac:dyDescent="0.35">
      <c r="A7" t="s">
        <v>5</v>
      </c>
      <c r="B7" s="1">
        <v>43101</v>
      </c>
      <c r="C7" s="1">
        <v>43132</v>
      </c>
      <c r="D7" s="1">
        <v>43160</v>
      </c>
      <c r="E7" s="1">
        <v>43191</v>
      </c>
      <c r="F7" s="1">
        <v>43221</v>
      </c>
      <c r="G7" s="1">
        <v>43252</v>
      </c>
      <c r="H7" s="1">
        <v>43283</v>
      </c>
      <c r="I7" s="1">
        <v>43313</v>
      </c>
      <c r="J7" s="1">
        <v>43344</v>
      </c>
      <c r="K7" s="1">
        <v>43374</v>
      </c>
      <c r="L7" s="1">
        <v>43405</v>
      </c>
      <c r="M7" s="1">
        <v>43435</v>
      </c>
      <c r="N7" s="1">
        <v>43466</v>
      </c>
      <c r="O7" s="1">
        <v>43497</v>
      </c>
      <c r="P7" s="1">
        <v>43525</v>
      </c>
      <c r="Q7" s="1">
        <v>43556</v>
      </c>
      <c r="R7" s="1">
        <v>43586</v>
      </c>
      <c r="S7" s="1">
        <v>43617</v>
      </c>
      <c r="T7" s="1">
        <v>43647</v>
      </c>
      <c r="U7" s="1">
        <v>43678</v>
      </c>
      <c r="V7" s="1">
        <v>43709</v>
      </c>
      <c r="W7" s="1">
        <v>43739</v>
      </c>
      <c r="X7" s="1">
        <v>43770</v>
      </c>
      <c r="Y7" s="1">
        <v>43800</v>
      </c>
      <c r="Z7" s="1">
        <v>43831</v>
      </c>
      <c r="AA7" s="1">
        <v>43862</v>
      </c>
      <c r="AB7" s="1">
        <v>43891</v>
      </c>
      <c r="AC7" s="1">
        <v>43922</v>
      </c>
      <c r="AD7" s="1">
        <v>43952</v>
      </c>
      <c r="AE7" s="1">
        <v>43983</v>
      </c>
      <c r="AF7" s="1">
        <v>44013</v>
      </c>
      <c r="AG7" s="1">
        <v>44044</v>
      </c>
      <c r="AH7" s="1">
        <v>44075</v>
      </c>
    </row>
    <row r="8" spans="1:34" x14ac:dyDescent="0.35">
      <c r="B8" t="s">
        <v>6</v>
      </c>
    </row>
    <row r="9" spans="1:34" x14ac:dyDescent="0.35">
      <c r="A9" t="s">
        <v>7</v>
      </c>
      <c r="B9">
        <v>104.6</v>
      </c>
      <c r="C9">
        <v>104.3</v>
      </c>
      <c r="D9">
        <v>104.3</v>
      </c>
      <c r="E9">
        <v>104.1</v>
      </c>
      <c r="F9">
        <v>104.1</v>
      </c>
      <c r="G9">
        <v>104.2</v>
      </c>
      <c r="H9">
        <v>104.3</v>
      </c>
      <c r="I9">
        <v>104.4</v>
      </c>
      <c r="J9">
        <v>104.4</v>
      </c>
      <c r="K9">
        <v>104.5</v>
      </c>
      <c r="L9">
        <v>104.6</v>
      </c>
      <c r="M9">
        <v>104.6</v>
      </c>
      <c r="N9">
        <v>104.5</v>
      </c>
      <c r="O9">
        <v>104.5</v>
      </c>
      <c r="P9">
        <v>104.6</v>
      </c>
      <c r="Q9">
        <v>104.6</v>
      </c>
      <c r="R9">
        <v>104.6</v>
      </c>
      <c r="S9">
        <v>104.7</v>
      </c>
      <c r="T9">
        <v>104.5</v>
      </c>
      <c r="U9">
        <v>104.5</v>
      </c>
      <c r="V9">
        <v>105</v>
      </c>
      <c r="W9">
        <v>105.2</v>
      </c>
      <c r="X9">
        <v>105.3</v>
      </c>
      <c r="Y9">
        <v>105.5</v>
      </c>
      <c r="Z9">
        <v>105.4</v>
      </c>
      <c r="AA9">
        <v>105.9</v>
      </c>
      <c r="AB9">
        <v>106.3</v>
      </c>
      <c r="AC9">
        <v>106.4</v>
      </c>
      <c r="AD9">
        <v>106.5</v>
      </c>
      <c r="AE9">
        <v>106.7</v>
      </c>
      <c r="AF9">
        <v>107.2</v>
      </c>
      <c r="AG9">
        <v>107.7</v>
      </c>
      <c r="AH9">
        <v>108.8</v>
      </c>
    </row>
    <row r="10" spans="1:34" x14ac:dyDescent="0.35">
      <c r="A10" s="2" t="s">
        <v>8</v>
      </c>
      <c r="B10" s="2">
        <v>104</v>
      </c>
      <c r="C10" s="2">
        <v>103.4</v>
      </c>
      <c r="D10" s="2">
        <v>103.4</v>
      </c>
      <c r="E10" s="2">
        <v>103.2</v>
      </c>
      <c r="F10" s="2">
        <v>103.2</v>
      </c>
      <c r="G10" s="2">
        <v>103.3</v>
      </c>
      <c r="H10" s="2">
        <v>103.5</v>
      </c>
      <c r="I10" s="2">
        <v>103.7</v>
      </c>
      <c r="J10" s="2">
        <v>103.5</v>
      </c>
      <c r="K10" s="2">
        <v>103.5</v>
      </c>
      <c r="L10" s="2">
        <v>103.6</v>
      </c>
      <c r="M10" s="2">
        <v>103.7</v>
      </c>
      <c r="N10" s="2">
        <v>103.5</v>
      </c>
      <c r="O10" s="2">
        <v>103.5</v>
      </c>
      <c r="P10" s="2">
        <v>103.6</v>
      </c>
      <c r="Q10" s="2">
        <v>103.6</v>
      </c>
      <c r="R10" s="2">
        <v>103.6</v>
      </c>
      <c r="S10" s="2">
        <v>103.8</v>
      </c>
      <c r="T10" s="2">
        <v>103.3</v>
      </c>
      <c r="U10" s="2">
        <v>103.3</v>
      </c>
      <c r="V10" s="2">
        <v>104</v>
      </c>
      <c r="W10" s="2">
        <v>104.2</v>
      </c>
      <c r="X10" s="2">
        <v>104.4</v>
      </c>
      <c r="Y10" s="2">
        <v>104.7</v>
      </c>
      <c r="Z10" s="2">
        <v>104.6</v>
      </c>
      <c r="AA10" s="2">
        <v>105.4</v>
      </c>
      <c r="AB10" s="2">
        <v>105.9</v>
      </c>
      <c r="AC10" s="2">
        <v>106</v>
      </c>
      <c r="AD10" s="2">
        <v>106.3</v>
      </c>
      <c r="AE10" s="2">
        <v>106.4</v>
      </c>
      <c r="AF10" s="2">
        <v>106.7</v>
      </c>
      <c r="AG10" s="2">
        <v>107.4</v>
      </c>
      <c r="AH10" s="2">
        <v>108.6</v>
      </c>
    </row>
    <row r="11" spans="1:34" x14ac:dyDescent="0.35">
      <c r="A11" t="s">
        <v>9</v>
      </c>
      <c r="B11">
        <v>106.6</v>
      </c>
      <c r="C11">
        <v>106.6</v>
      </c>
      <c r="D11">
        <v>106.5</v>
      </c>
      <c r="E11">
        <v>106.5</v>
      </c>
      <c r="F11">
        <v>106.5</v>
      </c>
      <c r="G11">
        <v>106.5</v>
      </c>
      <c r="H11">
        <v>106.5</v>
      </c>
      <c r="I11">
        <v>106.5</v>
      </c>
      <c r="J11">
        <v>106.7</v>
      </c>
      <c r="K11">
        <v>106.8</v>
      </c>
      <c r="L11">
        <v>106.9</v>
      </c>
      <c r="M11">
        <v>106.9</v>
      </c>
      <c r="N11">
        <v>106.9</v>
      </c>
      <c r="O11">
        <v>106.9</v>
      </c>
      <c r="P11">
        <v>106.9</v>
      </c>
      <c r="Q11">
        <v>106.9</v>
      </c>
      <c r="R11">
        <v>106.9</v>
      </c>
      <c r="S11">
        <v>107</v>
      </c>
      <c r="T11">
        <v>106.9</v>
      </c>
      <c r="U11">
        <v>107</v>
      </c>
      <c r="V11">
        <v>107.1</v>
      </c>
      <c r="W11">
        <v>107.2</v>
      </c>
      <c r="X11">
        <v>107.2</v>
      </c>
      <c r="Y11">
        <v>107.2</v>
      </c>
      <c r="Z11">
        <v>107.3</v>
      </c>
      <c r="AA11">
        <v>107.3</v>
      </c>
      <c r="AB11">
        <v>107.5</v>
      </c>
      <c r="AC11">
        <v>107.5</v>
      </c>
      <c r="AD11">
        <v>107.5</v>
      </c>
      <c r="AE11">
        <v>107.7</v>
      </c>
      <c r="AF11">
        <v>108.6</v>
      </c>
      <c r="AG11">
        <v>109</v>
      </c>
      <c r="AH11">
        <v>109.6</v>
      </c>
    </row>
    <row r="13" spans="1:34" x14ac:dyDescent="0.35">
      <c r="A13" t="s">
        <v>10</v>
      </c>
    </row>
    <row r="15" spans="1:34" x14ac:dyDescent="0.35">
      <c r="A15" t="s">
        <v>11</v>
      </c>
    </row>
    <row r="16" spans="1:34" x14ac:dyDescent="0.35">
      <c r="A16">
        <v>1</v>
      </c>
      <c r="B16" t="s">
        <v>12</v>
      </c>
    </row>
    <row r="17" spans="1:2" x14ac:dyDescent="0.35">
      <c r="A17">
        <v>2</v>
      </c>
      <c r="B17" t="s">
        <v>13</v>
      </c>
    </row>
    <row r="18" spans="1:2" x14ac:dyDescent="0.35">
      <c r="A18">
        <v>3</v>
      </c>
      <c r="B18" t="s">
        <v>14</v>
      </c>
    </row>
    <row r="19" spans="1:2" x14ac:dyDescent="0.35">
      <c r="A19">
        <v>4</v>
      </c>
      <c r="B19" t="s">
        <v>15</v>
      </c>
    </row>
    <row r="20" spans="1:2" x14ac:dyDescent="0.35">
      <c r="A20">
        <v>5</v>
      </c>
      <c r="B20" t="s">
        <v>16</v>
      </c>
    </row>
    <row r="22" spans="1:2" x14ac:dyDescent="0.35">
      <c r="A22" t="s">
        <v>17</v>
      </c>
    </row>
    <row r="23" spans="1:2" x14ac:dyDescent="0.35">
      <c r="A23" t="s">
        <v>18</v>
      </c>
    </row>
    <row r="24" spans="1:2" x14ac:dyDescent="0.35">
      <c r="A2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9F855-8808-478E-B147-72475B2A1F26}">
  <dimension ref="A1:L34"/>
  <sheetViews>
    <sheetView workbookViewId="0">
      <selection activeCell="N15" sqref="N15"/>
    </sheetView>
  </sheetViews>
  <sheetFormatPr defaultRowHeight="14.5" x14ac:dyDescent="0.35"/>
  <cols>
    <col min="1" max="1" width="12.36328125" customWidth="1"/>
  </cols>
  <sheetData>
    <row r="1" spans="1:12" x14ac:dyDescent="0.35">
      <c r="A1" s="2" t="s">
        <v>8</v>
      </c>
    </row>
    <row r="2" spans="1:12" x14ac:dyDescent="0.35">
      <c r="A2">
        <v>104</v>
      </c>
    </row>
    <row r="3" spans="1:12" x14ac:dyDescent="0.35">
      <c r="A3">
        <v>103.4</v>
      </c>
    </row>
    <row r="4" spans="1:12" x14ac:dyDescent="0.35">
      <c r="A4">
        <v>103.4</v>
      </c>
      <c r="K4" s="3" t="s">
        <v>23</v>
      </c>
      <c r="L4">
        <f>MIN(A2:A34)</f>
        <v>103.2</v>
      </c>
    </row>
    <row r="5" spans="1:12" x14ac:dyDescent="0.35">
      <c r="A5">
        <v>103.2</v>
      </c>
      <c r="K5" s="3" t="s">
        <v>20</v>
      </c>
      <c r="L5">
        <f>_xlfn.QUARTILE.INC(A2:A34,1)</f>
        <v>103.5</v>
      </c>
    </row>
    <row r="6" spans="1:12" x14ac:dyDescent="0.35">
      <c r="A6">
        <v>103.2</v>
      </c>
      <c r="K6" s="3" t="s">
        <v>21</v>
      </c>
      <c r="L6">
        <f>_xlfn.QUARTILE.INC(A2:A34,2)</f>
        <v>103.7</v>
      </c>
    </row>
    <row r="7" spans="1:12" x14ac:dyDescent="0.35">
      <c r="A7">
        <v>103.3</v>
      </c>
      <c r="K7" s="3" t="s">
        <v>22</v>
      </c>
      <c r="L7">
        <f>_xlfn.QUARTILE.INC(A2:A34,3)</f>
        <v>104.7</v>
      </c>
    </row>
    <row r="8" spans="1:12" x14ac:dyDescent="0.35">
      <c r="A8">
        <v>103.5</v>
      </c>
      <c r="K8" s="3" t="s">
        <v>24</v>
      </c>
      <c r="L8">
        <f>MAX(A2:A34)</f>
        <v>108.6</v>
      </c>
    </row>
    <row r="9" spans="1:12" x14ac:dyDescent="0.35">
      <c r="A9">
        <v>103.7</v>
      </c>
    </row>
    <row r="10" spans="1:12" x14ac:dyDescent="0.35">
      <c r="A10">
        <v>103.5</v>
      </c>
      <c r="K10" s="4" t="s">
        <v>25</v>
      </c>
      <c r="L10">
        <f>MEDIAN(A2:A34)</f>
        <v>103.7</v>
      </c>
    </row>
    <row r="11" spans="1:12" x14ac:dyDescent="0.35">
      <c r="A11">
        <v>103.5</v>
      </c>
      <c r="K11" s="4" t="s">
        <v>26</v>
      </c>
      <c r="L11">
        <f>_xlfn.MODE.SNGL(A2:A34)</f>
        <v>103.5</v>
      </c>
    </row>
    <row r="12" spans="1:12" x14ac:dyDescent="0.35">
      <c r="A12">
        <v>103.6</v>
      </c>
      <c r="K12" s="4" t="s">
        <v>27</v>
      </c>
      <c r="L12">
        <f>AVERAGE(A2:A34)</f>
        <v>104.38787878787878</v>
      </c>
    </row>
    <row r="13" spans="1:12" x14ac:dyDescent="0.35">
      <c r="A13">
        <v>103.7</v>
      </c>
    </row>
    <row r="14" spans="1:12" x14ac:dyDescent="0.35">
      <c r="A14">
        <v>103.5</v>
      </c>
      <c r="K14" s="5" t="s">
        <v>28</v>
      </c>
      <c r="L14">
        <f>_xlfn.STDEV.S(A2:A34)</f>
        <v>1.3952503305315813</v>
      </c>
    </row>
    <row r="15" spans="1:12" x14ac:dyDescent="0.35">
      <c r="A15">
        <v>103.5</v>
      </c>
    </row>
    <row r="16" spans="1:12" x14ac:dyDescent="0.35">
      <c r="A16">
        <v>103.6</v>
      </c>
    </row>
    <row r="17" spans="1:1" x14ac:dyDescent="0.35">
      <c r="A17">
        <v>103.6</v>
      </c>
    </row>
    <row r="18" spans="1:1" x14ac:dyDescent="0.35">
      <c r="A18">
        <v>103.6</v>
      </c>
    </row>
    <row r="19" spans="1:1" x14ac:dyDescent="0.35">
      <c r="A19">
        <v>103.8</v>
      </c>
    </row>
    <row r="20" spans="1:1" x14ac:dyDescent="0.35">
      <c r="A20">
        <v>103.3</v>
      </c>
    </row>
    <row r="21" spans="1:1" x14ac:dyDescent="0.35">
      <c r="A21">
        <v>103.3</v>
      </c>
    </row>
    <row r="22" spans="1:1" x14ac:dyDescent="0.35">
      <c r="A22">
        <v>104</v>
      </c>
    </row>
    <row r="23" spans="1:1" x14ac:dyDescent="0.35">
      <c r="A23">
        <v>104.2</v>
      </c>
    </row>
    <row r="24" spans="1:1" x14ac:dyDescent="0.35">
      <c r="A24">
        <v>104.4</v>
      </c>
    </row>
    <row r="25" spans="1:1" x14ac:dyDescent="0.35">
      <c r="A25">
        <v>104.7</v>
      </c>
    </row>
    <row r="26" spans="1:1" x14ac:dyDescent="0.35">
      <c r="A26">
        <v>104.6</v>
      </c>
    </row>
    <row r="27" spans="1:1" x14ac:dyDescent="0.35">
      <c r="A27">
        <v>105.4</v>
      </c>
    </row>
    <row r="28" spans="1:1" x14ac:dyDescent="0.35">
      <c r="A28">
        <v>105.9</v>
      </c>
    </row>
    <row r="29" spans="1:1" x14ac:dyDescent="0.35">
      <c r="A29">
        <v>106</v>
      </c>
    </row>
    <row r="30" spans="1:1" x14ac:dyDescent="0.35">
      <c r="A30">
        <v>106.3</v>
      </c>
    </row>
    <row r="31" spans="1:1" x14ac:dyDescent="0.35">
      <c r="A31">
        <v>106.4</v>
      </c>
    </row>
    <row r="32" spans="1:1" x14ac:dyDescent="0.35">
      <c r="A32">
        <v>106.7</v>
      </c>
    </row>
    <row r="33" spans="1:1" x14ac:dyDescent="0.35">
      <c r="A33">
        <v>107.4</v>
      </c>
    </row>
    <row r="34" spans="1:1" x14ac:dyDescent="0.35">
      <c r="A34">
        <v>108.6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E2998-44CF-4A60-8925-6A384B5210F6}">
  <dimension ref="A1:L34"/>
  <sheetViews>
    <sheetView tabSelected="1" workbookViewId="0">
      <selection activeCell="B2" sqref="B2"/>
    </sheetView>
  </sheetViews>
  <sheetFormatPr defaultRowHeight="14.5" x14ac:dyDescent="0.35"/>
  <cols>
    <col min="1" max="1" width="12.81640625" customWidth="1"/>
  </cols>
  <sheetData>
    <row r="1" spans="1:12" x14ac:dyDescent="0.35">
      <c r="A1" s="2" t="s">
        <v>8</v>
      </c>
    </row>
    <row r="2" spans="1:12" x14ac:dyDescent="0.35">
      <c r="A2">
        <v>104</v>
      </c>
    </row>
    <row r="3" spans="1:12" x14ac:dyDescent="0.35">
      <c r="A3">
        <v>103.4</v>
      </c>
    </row>
    <row r="4" spans="1:12" x14ac:dyDescent="0.35">
      <c r="A4">
        <v>103.4</v>
      </c>
      <c r="K4" s="3" t="s">
        <v>23</v>
      </c>
      <c r="L4">
        <f>MIN(A2:A34)</f>
        <v>103.2</v>
      </c>
    </row>
    <row r="5" spans="1:12" x14ac:dyDescent="0.35">
      <c r="A5">
        <v>103.2</v>
      </c>
      <c r="K5" s="3" t="s">
        <v>20</v>
      </c>
      <c r="L5">
        <f>_xlfn.QUARTILE.INC(A2:A34,1)</f>
        <v>103.5</v>
      </c>
    </row>
    <row r="6" spans="1:12" x14ac:dyDescent="0.35">
      <c r="A6">
        <v>103.2</v>
      </c>
      <c r="K6" s="3" t="s">
        <v>21</v>
      </c>
      <c r="L6">
        <f>_xlfn.QUARTILE.INC(A2:A34,2)</f>
        <v>103.7</v>
      </c>
    </row>
    <row r="7" spans="1:12" x14ac:dyDescent="0.35">
      <c r="A7">
        <v>103.3</v>
      </c>
      <c r="K7" s="3" t="s">
        <v>22</v>
      </c>
      <c r="L7">
        <f>_xlfn.QUARTILE.INC(A2:A34,3)</f>
        <v>104.7</v>
      </c>
    </row>
    <row r="8" spans="1:12" x14ac:dyDescent="0.35">
      <c r="A8">
        <v>103.5</v>
      </c>
      <c r="K8" s="3" t="s">
        <v>24</v>
      </c>
      <c r="L8">
        <f>MAX(A2:A34)</f>
        <v>108.6</v>
      </c>
    </row>
    <row r="9" spans="1:12" x14ac:dyDescent="0.35">
      <c r="A9">
        <v>103.7</v>
      </c>
    </row>
    <row r="10" spans="1:12" x14ac:dyDescent="0.35">
      <c r="A10">
        <v>103.5</v>
      </c>
      <c r="K10" s="4" t="s">
        <v>25</v>
      </c>
      <c r="L10">
        <f>MEDIAN(A2:A34)</f>
        <v>103.7</v>
      </c>
    </row>
    <row r="11" spans="1:12" x14ac:dyDescent="0.35">
      <c r="A11">
        <v>103.5</v>
      </c>
      <c r="K11" s="4" t="s">
        <v>26</v>
      </c>
      <c r="L11">
        <f>_xlfn.MODE.SNGL(A2:A34)</f>
        <v>103.5</v>
      </c>
    </row>
    <row r="12" spans="1:12" x14ac:dyDescent="0.35">
      <c r="A12">
        <v>103.6</v>
      </c>
      <c r="K12" s="4" t="s">
        <v>27</v>
      </c>
      <c r="L12">
        <f>AVERAGE(A2:A34)</f>
        <v>104.38787878787878</v>
      </c>
    </row>
    <row r="13" spans="1:12" x14ac:dyDescent="0.35">
      <c r="A13">
        <v>103.7</v>
      </c>
    </row>
    <row r="14" spans="1:12" x14ac:dyDescent="0.35">
      <c r="A14">
        <v>103.5</v>
      </c>
      <c r="K14" s="5" t="s">
        <v>28</v>
      </c>
      <c r="L14">
        <f>_xlfn.STDEV.S(A2:A34)</f>
        <v>1.3952503305315813</v>
      </c>
    </row>
    <row r="15" spans="1:12" x14ac:dyDescent="0.35">
      <c r="A15">
        <v>103.5</v>
      </c>
    </row>
    <row r="16" spans="1:12" x14ac:dyDescent="0.35">
      <c r="A16">
        <v>103.6</v>
      </c>
    </row>
    <row r="17" spans="1:1" x14ac:dyDescent="0.35">
      <c r="A17">
        <v>103.6</v>
      </c>
    </row>
    <row r="18" spans="1:1" x14ac:dyDescent="0.35">
      <c r="A18">
        <v>103.6</v>
      </c>
    </row>
    <row r="19" spans="1:1" x14ac:dyDescent="0.35">
      <c r="A19">
        <v>103.8</v>
      </c>
    </row>
    <row r="20" spans="1:1" x14ac:dyDescent="0.35">
      <c r="A20">
        <v>103.3</v>
      </c>
    </row>
    <row r="21" spans="1:1" x14ac:dyDescent="0.35">
      <c r="A21">
        <v>103.3</v>
      </c>
    </row>
    <row r="22" spans="1:1" x14ac:dyDescent="0.35">
      <c r="A22">
        <v>104</v>
      </c>
    </row>
    <row r="23" spans="1:1" x14ac:dyDescent="0.35">
      <c r="A23">
        <v>104.2</v>
      </c>
    </row>
    <row r="24" spans="1:1" x14ac:dyDescent="0.35">
      <c r="A24">
        <v>104.4</v>
      </c>
    </row>
    <row r="25" spans="1:1" x14ac:dyDescent="0.35">
      <c r="A25">
        <v>104.7</v>
      </c>
    </row>
    <row r="26" spans="1:1" x14ac:dyDescent="0.35">
      <c r="A26">
        <v>104.6</v>
      </c>
    </row>
    <row r="27" spans="1:1" x14ac:dyDescent="0.35">
      <c r="A27">
        <v>105.4</v>
      </c>
    </row>
    <row r="28" spans="1:1" x14ac:dyDescent="0.35">
      <c r="A28">
        <v>105.9</v>
      </c>
    </row>
    <row r="29" spans="1:1" x14ac:dyDescent="0.35">
      <c r="A29">
        <v>106</v>
      </c>
    </row>
    <row r="30" spans="1:1" x14ac:dyDescent="0.35">
      <c r="A30">
        <v>106.3</v>
      </c>
    </row>
    <row r="31" spans="1:1" x14ac:dyDescent="0.35">
      <c r="A31">
        <v>106.4</v>
      </c>
    </row>
    <row r="32" spans="1:1" x14ac:dyDescent="0.35">
      <c r="A32">
        <v>106.7</v>
      </c>
    </row>
    <row r="33" spans="1:1" x14ac:dyDescent="0.35">
      <c r="A33">
        <v>107.4</v>
      </c>
    </row>
    <row r="34" spans="1:1" x14ac:dyDescent="0.35">
      <c r="A34">
        <v>108.6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Part1_OntarioHousingPrice</vt:lpstr>
      <vt:lpstr>Scatter</vt:lpstr>
      <vt:lpstr>Histogram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2020-11-06T03:59:23Z</dcterms:created>
  <dcterms:modified xsi:type="dcterms:W3CDTF">2020-11-10T04:21:31Z</dcterms:modified>
</cp:coreProperties>
</file>